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<sst xmlns="http://schemas.openxmlformats.org/spreadsheetml/2006/main" count="25677" uniqueCount="2869">
  <si>
    <t>File opened</t>
  </si>
  <si>
    <t>2022-09-20 10:20:16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</si>
  <si>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</si>
  <si>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</si>
  <si>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</si>
  <si>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</si>
  <si>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</si>
  <si>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</si>
  <si>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</si>
  <si>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</si>
  <si>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</si>
  <si>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</si>
  <si>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</si>
  <si>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{"co2aspanconc1": "992.9", "ssb_ref": "48766.6", "co2azero": "0.902659", "co2bspan1": "0.991094", "h2oaspanconc1": "12.34", "co2aspan2a": "0.175737", "co2bspan2b": "0.174103", "tazero": "0.0691242", "flowazero": "0.303", "h2oazero": "1.09901", "h2oaspan2a": "0.0681178", "h2obspanconc2": "0", "tbzero": "0.170916", "chamberpressurezero": "2.60544", "flowbzero": "0.29", "h2oaspan1": "1.00735", "co2bspanconc1": "992.9", "h2obzero": "1.10795", "co2bspan2": "0", "co2bspan2a": "0.175667", "h2obspan2a": "0.0685566", "flowmeterzero": "0.985443", "co2aspan1": "0.990681", "oxygen": "21", "co2bspanconc2": "0", "co2bzero": "0.903539", "ssa_ref": "44196.8", "h2obspanconc1": "12.34", "co2aspanconc2": "0", "co2aspan2": "0", "h2obspan1": "0.999892", "h2obspan2b": "0.0685491", "h2oaspanconc2": "0", "h2oaspan2": "0", "co2aspan2b": "0.174099", "h2oaspan2b": "0.0686183", "h2obspan2": "0"}</t>
  </si>
  <si>
    <t>CO2 rangematch</t>
  </si>
  <si>
    <t>Tue Sep 20 09:42</t>
  </si>
  <si>
    <t>H2O rangematch</t>
  </si>
  <si>
    <t>Tue Sep 20 09:57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</si>
  <si>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</si>
  <si>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</si>
  <si>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</si>
  <si>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</si>
  <si>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</si>
  <si>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</si>
  <si>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</si>
  <si>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</si>
  <si>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</si>
  <si>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10:20:16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</si>
  <si>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</si>
  <si>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</si>
  <si>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</si>
  <si>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</si>
  <si>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</si>
  <si>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</si>
  <si>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</si>
  <si>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</si>
  <si>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</si>
  <si>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</si>
  <si>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</si>
  <si>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</si>
  <si>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</si>
  <si>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</si>
  <si>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</si>
  <si>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</si>
  <si>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</si>
  <si>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</si>
  <si>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</si>
  <si>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</si>
  <si>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</si>
  <si>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</si>
  <si>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</si>
  <si>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</si>
  <si>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</si>
  <si>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</si>
  <si>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</si>
  <si>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</si>
  <si>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</si>
  <si>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</si>
  <si>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</si>
  <si>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</si>
  <si>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</si>
  <si>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</si>
  <si>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</si>
  <si>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</si>
  <si>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</si>
  <si>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</si>
  <si>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</si>
  <si>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</si>
  <si>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</si>
  <si>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</si>
  <si>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</si>
  <si>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</si>
  <si>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</si>
  <si>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</si>
  <si>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</si>
  <si>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</si>
  <si>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</si>
  <si>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</si>
  <si>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</si>
  <si>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</si>
  <si>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2.96406 83.3576 373.505 623.486 869.977 1055.98 1240.2 1404.58</t>
  </si>
  <si>
    <t>Fs_true</t>
  </si>
  <si>
    <t>0.46676 105.715 401.266 604.008 801.267 1001.63 1201.46 1401.97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</si>
  <si>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</si>
  <si>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</si>
  <si>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</si>
  <si>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</si>
  <si>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</si>
  <si>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</si>
  <si>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</si>
  <si>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</si>
  <si>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</si>
  <si>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</si>
  <si>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</si>
  <si>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</si>
  <si>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</si>
  <si>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</si>
  <si>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</si>
  <si>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</si>
  <si>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</si>
  <si>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</si>
  <si>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</si>
  <si>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</si>
  <si>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</si>
  <si>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</si>
  <si>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</si>
  <si>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</si>
  <si>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</si>
  <si>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</si>
  <si>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</si>
  <si>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</si>
  <si>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</si>
  <si>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</si>
  <si>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</si>
  <si>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</si>
  <si>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</si>
  <si>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</si>
  <si>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</si>
  <si>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</si>
  <si>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</si>
  <si>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</si>
  <si>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</si>
  <si>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</si>
  <si>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</si>
  <si>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</si>
  <si>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</si>
  <si>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</si>
  <si>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</si>
  <si>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</si>
  <si>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</si>
  <si>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</si>
  <si>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</si>
  <si>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</si>
  <si>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</si>
  <si>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</si>
  <si>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</si>
  <si>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</si>
  <si>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</si>
  <si>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</si>
  <si>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</si>
  <si>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</si>
  <si>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</si>
  <si>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</si>
  <si>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</si>
  <si>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</si>
  <si>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</si>
  <si>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</si>
  <si>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</si>
  <si>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</si>
  <si>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</si>
  <si>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</si>
  <si>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</si>
  <si>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</si>
  <si>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</si>
  <si>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</si>
  <si>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</si>
  <si>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</si>
  <si>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</si>
  <si>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</si>
  <si>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</si>
  <si>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</si>
  <si>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</si>
  <si>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</si>
  <si>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</si>
  <si>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</si>
  <si>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</si>
  <si>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</si>
  <si>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</si>
  <si>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</si>
  <si>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</si>
  <si>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</si>
  <si>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</si>
  <si>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</si>
  <si>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</si>
  <si>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</si>
  <si>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</si>
  <si>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</si>
  <si>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</si>
  <si>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</si>
  <si>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</si>
  <si>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</si>
  <si>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</si>
  <si>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</si>
  <si>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</si>
  <si>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</si>
  <si>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</si>
  <si>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</si>
  <si>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</si>
  <si>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</si>
  <si>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</si>
  <si>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</si>
  <si>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</si>
  <si>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</si>
  <si>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</si>
  <si>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</si>
  <si>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</si>
  <si>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</si>
  <si>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</si>
  <si>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</si>
  <si>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</si>
  <si>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</si>
  <si>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</si>
  <si>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</si>
  <si>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</si>
  <si>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</si>
  <si>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</si>
  <si>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</si>
  <si>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</si>
  <si>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</si>
  <si>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</si>
  <si>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</si>
  <si>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</si>
  <si>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</si>
  <si>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</si>
  <si>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</si>
  <si>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</si>
  <si>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</si>
  <si>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</si>
  <si>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</si>
  <si>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</si>
  <si>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</si>
  <si>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</si>
  <si>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</si>
  <si>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</si>
  <si>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</si>
  <si>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</si>
  <si>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</si>
  <si>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</si>
  <si>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</si>
  <si>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</si>
  <si>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</si>
  <si>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</si>
  <si>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</si>
  <si>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</si>
  <si>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</si>
  <si>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</si>
  <si>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</si>
  <si>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</si>
  <si>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</si>
  <si>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</si>
  <si>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</si>
  <si>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</si>
  <si>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</si>
  <si>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</si>
  <si>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</si>
  <si>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</si>
  <si>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</si>
  <si>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</si>
  <si>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</si>
  <si>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</si>
  <si>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</si>
  <si>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</si>
  <si>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</si>
  <si>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</si>
  <si>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</si>
  <si>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</si>
  <si>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</si>
  <si>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</si>
  <si>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</si>
  <si>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</si>
  <si>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</si>
  <si>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</si>
  <si>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</si>
  <si>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</si>
  <si>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</si>
  <si>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</si>
  <si>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</si>
  <si>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</si>
  <si>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</si>
  <si>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</si>
  <si>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</si>
  <si>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</si>
  <si>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</si>
  <si>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</si>
  <si>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</si>
  <si>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</si>
  <si>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</si>
  <si>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</si>
  <si>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</si>
  <si>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</si>
  <si>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</si>
  <si>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</si>
  <si>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</si>
  <si>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</si>
  <si>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</si>
  <si>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</si>
  <si>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</si>
  <si>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</si>
  <si>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</si>
  <si>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</si>
  <si>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</si>
  <si>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</si>
  <si>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</si>
  <si>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</si>
  <si>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</si>
  <si>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</si>
  <si>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</si>
  <si>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</si>
  <si>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</si>
  <si>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</si>
  <si>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</si>
  <si>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</si>
  <si>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</si>
  <si>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</si>
  <si>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</si>
  <si>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</si>
  <si>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</si>
  <si>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</si>
  <si>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</si>
  <si>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</si>
  <si>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</si>
  <si>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</si>
  <si>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</si>
  <si>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</si>
  <si>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</si>
  <si>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</si>
  <si>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</si>
  <si>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</si>
  <si>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</si>
  <si>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</si>
  <si>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</si>
  <si>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</si>
  <si>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</si>
  <si>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</si>
  <si>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</si>
  <si>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</si>
  <si>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</si>
  <si>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</si>
  <si>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</si>
  <si>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</si>
  <si>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</si>
  <si>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</si>
  <si>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</si>
  <si>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</si>
  <si>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</si>
  <si>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</si>
  <si>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</si>
  <si>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</si>
  <si>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</si>
  <si>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</si>
  <si>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</si>
  <si>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</si>
  <si>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</si>
  <si>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</si>
  <si>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</si>
  <si>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</si>
  <si>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</si>
  <si>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</si>
  <si>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</si>
  <si>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</si>
  <si>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</si>
  <si>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20220920 10:29:35</t>
  </si>
  <si>
    <t>10:29:35</t>
  </si>
  <si>
    <t>a_y_350_102</t>
  </si>
  <si>
    <t>ozzie</t>
  </si>
  <si>
    <t>0: Broadleaf</t>
  </si>
  <si>
    <t>--:--:--</t>
  </si>
  <si>
    <t>0/2</t>
  </si>
  <si>
    <t>11111111</t>
  </si>
  <si>
    <t>oooooooo</t>
  </si>
  <si>
    <t>off</t>
  </si>
  <si>
    <t>20220920 10:29:40</t>
  </si>
  <si>
    <t>10:29:40</t>
  </si>
  <si>
    <t>20220920 10:29:45</t>
  </si>
  <si>
    <t>10:29:45</t>
  </si>
  <si>
    <t>20220920 10:29:50</t>
  </si>
  <si>
    <t>10:29:50</t>
  </si>
  <si>
    <t>20220920 10:29:55</t>
  </si>
  <si>
    <t>10:29:55</t>
  </si>
  <si>
    <t>20220920 10:30:00</t>
  </si>
  <si>
    <t>10:30:00</t>
  </si>
  <si>
    <t>20220920 10:30:05</t>
  </si>
  <si>
    <t>10:30:05</t>
  </si>
  <si>
    <t>20220920 10:30:10</t>
  </si>
  <si>
    <t>10:30:10</t>
  </si>
  <si>
    <t>20220920 10:30:15</t>
  </si>
  <si>
    <t>10:30:15</t>
  </si>
  <si>
    <t>20220920 10:30:20</t>
  </si>
  <si>
    <t>10:30:20</t>
  </si>
  <si>
    <t>20220920 10:30:25</t>
  </si>
  <si>
    <t>10:30:25</t>
  </si>
  <si>
    <t>20220920 10:30:30</t>
  </si>
  <si>
    <t>10:30:30</t>
  </si>
  <si>
    <t>20220920 10:30:35</t>
  </si>
  <si>
    <t>10:30:35</t>
  </si>
  <si>
    <t>20220920 10:30:40</t>
  </si>
  <si>
    <t>10:30:40</t>
  </si>
  <si>
    <t>20220920 10:30:45</t>
  </si>
  <si>
    <t>10:30:45</t>
  </si>
  <si>
    <t>20220920 10:30:50</t>
  </si>
  <si>
    <t>10:30:50</t>
  </si>
  <si>
    <t>20220920 10:30:55</t>
  </si>
  <si>
    <t>10:30:55</t>
  </si>
  <si>
    <t>20220920 10:31:00</t>
  </si>
  <si>
    <t>10:31:00</t>
  </si>
  <si>
    <t>1/2</t>
  </si>
  <si>
    <t>20220920 10:31:05</t>
  </si>
  <si>
    <t>10:31:05</t>
  </si>
  <si>
    <t>20220920 10:31:10</t>
  </si>
  <si>
    <t>10:31:10</t>
  </si>
  <si>
    <t>20220920 10:31:15</t>
  </si>
  <si>
    <t>10:31:15</t>
  </si>
  <si>
    <t>20220920 10:31:20</t>
  </si>
  <si>
    <t>10:31:20</t>
  </si>
  <si>
    <t>20220920 10:31:25</t>
  </si>
  <si>
    <t>10:31:25</t>
  </si>
  <si>
    <t>20220920 10:31:30</t>
  </si>
  <si>
    <t>10:31:30</t>
  </si>
  <si>
    <t>20220920 10:33:07</t>
  </si>
  <si>
    <t>10:33:07</t>
  </si>
  <si>
    <t>20220920 10:33:12</t>
  </si>
  <si>
    <t>10:33:12</t>
  </si>
  <si>
    <t>20220920 10:33:17</t>
  </si>
  <si>
    <t>10:33:17</t>
  </si>
  <si>
    <t>20220920 10:33:22</t>
  </si>
  <si>
    <t>10:33:22</t>
  </si>
  <si>
    <t>20220920 10:33:27</t>
  </si>
  <si>
    <t>10:33:27</t>
  </si>
  <si>
    <t>20220920 10:33:32</t>
  </si>
  <si>
    <t>10:33:32</t>
  </si>
  <si>
    <t>20220920 10:33:37</t>
  </si>
  <si>
    <t>10:33:37</t>
  </si>
  <si>
    <t>20220920 10:33:42</t>
  </si>
  <si>
    <t>10:33:42</t>
  </si>
  <si>
    <t>20220920 10:33:47</t>
  </si>
  <si>
    <t>10:33:47</t>
  </si>
  <si>
    <t>20220920 10:33:52</t>
  </si>
  <si>
    <t>10:33:52</t>
  </si>
  <si>
    <t>20220920 10:33:57</t>
  </si>
  <si>
    <t>10:33:57</t>
  </si>
  <si>
    <t>20220920 10:34:02</t>
  </si>
  <si>
    <t>10:34:02</t>
  </si>
  <si>
    <t>20220920 10:34:07</t>
  </si>
  <si>
    <t>10:34:07</t>
  </si>
  <si>
    <t>20220920 10:34:12</t>
  </si>
  <si>
    <t>10:34:12</t>
  </si>
  <si>
    <t>20220920 10:34:17</t>
  </si>
  <si>
    <t>10:34:17</t>
  </si>
  <si>
    <t>20220920 10:34:22</t>
  </si>
  <si>
    <t>10:34:22</t>
  </si>
  <si>
    <t>20220920 10:34:27</t>
  </si>
  <si>
    <t>10:34:27</t>
  </si>
  <si>
    <t>20220920 10:34:32</t>
  </si>
  <si>
    <t>10:34:32</t>
  </si>
  <si>
    <t>20220920 10:34:37</t>
  </si>
  <si>
    <t>10:34:37</t>
  </si>
  <si>
    <t>20220920 10:34:42</t>
  </si>
  <si>
    <t>10:34:42</t>
  </si>
  <si>
    <t>20220920 10:34:47</t>
  </si>
  <si>
    <t>10:34:47</t>
  </si>
  <si>
    <t>20220920 10:34:52</t>
  </si>
  <si>
    <t>10:34:52</t>
  </si>
  <si>
    <t>20220920 10:34:57</t>
  </si>
  <si>
    <t>10:34:57</t>
  </si>
  <si>
    <t>20220920 10:35:02</t>
  </si>
  <si>
    <t>10:35:02</t>
  </si>
  <si>
    <t>20220920 10:35:07</t>
  </si>
  <si>
    <t>10:35:07</t>
  </si>
  <si>
    <t>20220920 10:35:12</t>
  </si>
  <si>
    <t>10:35:12</t>
  </si>
  <si>
    <t>20220920 10:35:17</t>
  </si>
  <si>
    <t>10:35:17</t>
  </si>
  <si>
    <t>20220920 10:35:22</t>
  </si>
  <si>
    <t>10:35:22</t>
  </si>
  <si>
    <t>20220920 10:35:27</t>
  </si>
  <si>
    <t>10:35:27</t>
  </si>
  <si>
    <t>20220920 10:35:32</t>
  </si>
  <si>
    <t>10:35:32</t>
  </si>
  <si>
    <t>20220920 10:35:37</t>
  </si>
  <si>
    <t>10:35:37</t>
  </si>
  <si>
    <t>20220920 10:35:42</t>
  </si>
  <si>
    <t>10:35:42</t>
  </si>
  <si>
    <t>20220920 10:35:47</t>
  </si>
  <si>
    <t>10:35:47</t>
  </si>
  <si>
    <t>20220920 10:35:52</t>
  </si>
  <si>
    <t>10:35:52</t>
  </si>
  <si>
    <t>20220920 10:35:56</t>
  </si>
  <si>
    <t>10:35:56</t>
  </si>
  <si>
    <t>20220920 10:36:02</t>
  </si>
  <si>
    <t>10:36:02</t>
  </si>
  <si>
    <t>20220920 10:36:06</t>
  </si>
  <si>
    <t>10:36:06</t>
  </si>
  <si>
    <t>20220920 10:36:12</t>
  </si>
  <si>
    <t>10:36:12</t>
  </si>
  <si>
    <t>20220920 10:36:17</t>
  </si>
  <si>
    <t>10:36:17</t>
  </si>
  <si>
    <t>20220920 10:36:22</t>
  </si>
  <si>
    <t>10:36:22</t>
  </si>
  <si>
    <t>20220920 10:36:27</t>
  </si>
  <si>
    <t>10:36:27</t>
  </si>
  <si>
    <t>20220920 10:36:32</t>
  </si>
  <si>
    <t>10:36:32</t>
  </si>
  <si>
    <t>20220920 10:36:37</t>
  </si>
  <si>
    <t>10:36:37</t>
  </si>
  <si>
    <t>20220920 10:36:42</t>
  </si>
  <si>
    <t>10:36:42</t>
  </si>
  <si>
    <t>20220920 10:36:47</t>
  </si>
  <si>
    <t>10:36:47</t>
  </si>
  <si>
    <t>20220920 10:36:52</t>
  </si>
  <si>
    <t>10:36:52</t>
  </si>
  <si>
    <t>20220920 10:36:57</t>
  </si>
  <si>
    <t>10:36:57</t>
  </si>
  <si>
    <t>20220920 10:37:02</t>
  </si>
  <si>
    <t>10:37:02</t>
  </si>
  <si>
    <t>20220920 10:37:07</t>
  </si>
  <si>
    <t>10:37:07</t>
  </si>
  <si>
    <t>20220920 10:37:12</t>
  </si>
  <si>
    <t>10:37:12</t>
  </si>
  <si>
    <t>20220920 10:37:17</t>
  </si>
  <si>
    <t>10:37:17</t>
  </si>
  <si>
    <t>20220920 10:37:22</t>
  </si>
  <si>
    <t>10:37:22</t>
  </si>
  <si>
    <t>20220920 10:37:27</t>
  </si>
  <si>
    <t>10:37:27</t>
  </si>
  <si>
    <t>20220920 10:37:32</t>
  </si>
  <si>
    <t>10:37:32</t>
  </si>
  <si>
    <t>20220920 10:37:37</t>
  </si>
  <si>
    <t>10:37:37</t>
  </si>
  <si>
    <t>20220920 10:37:42</t>
  </si>
  <si>
    <t>10:37:42</t>
  </si>
  <si>
    <t>20220920 10:37:47</t>
  </si>
  <si>
    <t>10:37:47</t>
  </si>
  <si>
    <t>20220920 10:37:51</t>
  </si>
  <si>
    <t>10:37:51</t>
  </si>
  <si>
    <t>20220920 10:37:57</t>
  </si>
  <si>
    <t>10:37:57</t>
  </si>
  <si>
    <t>20220920 10:38:01</t>
  </si>
  <si>
    <t>10:38:01</t>
  </si>
  <si>
    <t>20220920 10:38:07</t>
  </si>
  <si>
    <t>10:38:07</t>
  </si>
  <si>
    <t>20220920 10:38:12</t>
  </si>
  <si>
    <t>10:38:12</t>
  </si>
  <si>
    <t>20220920 10:38:17</t>
  </si>
  <si>
    <t>10:38:17</t>
  </si>
  <si>
    <t>20220920 10:38:22</t>
  </si>
  <si>
    <t>10:38:22</t>
  </si>
  <si>
    <t>20220920 10:38:27</t>
  </si>
  <si>
    <t>10:38:27</t>
  </si>
  <si>
    <t>20220920 10:38:32</t>
  </si>
  <si>
    <t>10:38:32</t>
  </si>
  <si>
    <t>20220920 10:38:37</t>
  </si>
  <si>
    <t>10:38:37</t>
  </si>
  <si>
    <t>20220920 10:38:42</t>
  </si>
  <si>
    <t>10:38:42</t>
  </si>
  <si>
    <t>20220920 10:38:47</t>
  </si>
  <si>
    <t>10:38:47</t>
  </si>
  <si>
    <t>20220920 10:38:52</t>
  </si>
  <si>
    <t>10:38:52</t>
  </si>
  <si>
    <t>2/2</t>
  </si>
  <si>
    <t>20220920 10:38:57</t>
  </si>
  <si>
    <t>10:38:57</t>
  </si>
  <si>
    <t>20220920 10:39:02</t>
  </si>
  <si>
    <t>10:39:02</t>
  </si>
  <si>
    <t>20220920 10:48:24</t>
  </si>
  <si>
    <t>10:48:24</t>
  </si>
  <si>
    <t>a_n_630_142</t>
  </si>
  <si>
    <t>20220920 10:48:29</t>
  </si>
  <si>
    <t>10:48:29</t>
  </si>
  <si>
    <t>20220920 10:48:34</t>
  </si>
  <si>
    <t>10:48:34</t>
  </si>
  <si>
    <t>20220920 10:48:39</t>
  </si>
  <si>
    <t>10:48:39</t>
  </si>
  <si>
    <t>20220920 10:48:44</t>
  </si>
  <si>
    <t>10:48:44</t>
  </si>
  <si>
    <t>20220920 10:48:49</t>
  </si>
  <si>
    <t>10:48:49</t>
  </si>
  <si>
    <t>20220920 10:48:54</t>
  </si>
  <si>
    <t>10:48:54</t>
  </si>
  <si>
    <t>20220920 10:48:59</t>
  </si>
  <si>
    <t>10:48:59</t>
  </si>
  <si>
    <t>20220920 10:49:04</t>
  </si>
  <si>
    <t>10:49:04</t>
  </si>
  <si>
    <t>20220920 10:49:09</t>
  </si>
  <si>
    <t>10:49:09</t>
  </si>
  <si>
    <t>20220920 10:49:14</t>
  </si>
  <si>
    <t>10:49:14</t>
  </si>
  <si>
    <t>20220920 10:49:19</t>
  </si>
  <si>
    <t>10:49:19</t>
  </si>
  <si>
    <t>20220920 10:49:24</t>
  </si>
  <si>
    <t>10:49:24</t>
  </si>
  <si>
    <t>20220920 10:49:28</t>
  </si>
  <si>
    <t>10:49:28</t>
  </si>
  <si>
    <t>20220920 10:49:34</t>
  </si>
  <si>
    <t>10:49:34</t>
  </si>
  <si>
    <t>20220920 10:49:39</t>
  </si>
  <si>
    <t>10:49:39</t>
  </si>
  <si>
    <t>20220920 10:49:44</t>
  </si>
  <si>
    <t>10:49:44</t>
  </si>
  <si>
    <t>20220920 10:49:49</t>
  </si>
  <si>
    <t>10:49:49</t>
  </si>
  <si>
    <t>20220920 10:49:54</t>
  </si>
  <si>
    <t>10:49:54</t>
  </si>
  <si>
    <t>20220920 10:49:59</t>
  </si>
  <si>
    <t>10:49:59</t>
  </si>
  <si>
    <t>20220920 10:50:04</t>
  </si>
  <si>
    <t>10:50:04</t>
  </si>
  <si>
    <t>20220920 10:50:08</t>
  </si>
  <si>
    <t>10:50:08</t>
  </si>
  <si>
    <t>20220920 10:50:14</t>
  </si>
  <si>
    <t>10:50:14</t>
  </si>
  <si>
    <t>20220920 10:50:18</t>
  </si>
  <si>
    <t>10:50:18</t>
  </si>
  <si>
    <t>20220920 10:51:56</t>
  </si>
  <si>
    <t>10:51:56</t>
  </si>
  <si>
    <t>20220920 10:52:01</t>
  </si>
  <si>
    <t>10:52:01</t>
  </si>
  <si>
    <t>20220920 10:52:06</t>
  </si>
  <si>
    <t>10:52:06</t>
  </si>
  <si>
    <t>20220920 10:52:11</t>
  </si>
  <si>
    <t>10:52:11</t>
  </si>
  <si>
    <t>20220920 10:52:16</t>
  </si>
  <si>
    <t>10:52:16</t>
  </si>
  <si>
    <t>20220920 10:52:21</t>
  </si>
  <si>
    <t>10:52:21</t>
  </si>
  <si>
    <t>20220920 10:52:26</t>
  </si>
  <si>
    <t>10:52:26</t>
  </si>
  <si>
    <t>20220920 10:52:31</t>
  </si>
  <si>
    <t>10:52:31</t>
  </si>
  <si>
    <t>20220920 10:52:36</t>
  </si>
  <si>
    <t>10:52:36</t>
  </si>
  <si>
    <t>20220920 10:52:40</t>
  </si>
  <si>
    <t>10:52:40</t>
  </si>
  <si>
    <t>20220920 10:52:46</t>
  </si>
  <si>
    <t>10:52:46</t>
  </si>
  <si>
    <t>20220920 10:52:51</t>
  </si>
  <si>
    <t>10:52:51</t>
  </si>
  <si>
    <t>20220920 10:52:56</t>
  </si>
  <si>
    <t>10:52:56</t>
  </si>
  <si>
    <t>20220920 10:53:01</t>
  </si>
  <si>
    <t>10:53:01</t>
  </si>
  <si>
    <t>20220920 10:53:06</t>
  </si>
  <si>
    <t>10:53:06</t>
  </si>
  <si>
    <t>20220920 10:53:10</t>
  </si>
  <si>
    <t>10:53:10</t>
  </si>
  <si>
    <t>20220920 10:53:16</t>
  </si>
  <si>
    <t>10:53:16</t>
  </si>
  <si>
    <t>20220920 10:53:20</t>
  </si>
  <si>
    <t>10:53:20</t>
  </si>
  <si>
    <t>20220920 10:53:26</t>
  </si>
  <si>
    <t>10:53:26</t>
  </si>
  <si>
    <t>20220920 10:53:30</t>
  </si>
  <si>
    <t>10:53:30</t>
  </si>
  <si>
    <t>20220920 10:53:36</t>
  </si>
  <si>
    <t>10:53:36</t>
  </si>
  <si>
    <t>20220920 10:53:41</t>
  </si>
  <si>
    <t>10:53:41</t>
  </si>
  <si>
    <t>20220920 10:53:46</t>
  </si>
  <si>
    <t>10:53:46</t>
  </si>
  <si>
    <t>20220920 10:53:51</t>
  </si>
  <si>
    <t>10:53:51</t>
  </si>
  <si>
    <t>20220920 10:53:56</t>
  </si>
  <si>
    <t>10:53:56</t>
  </si>
  <si>
    <t>20220920 10:54:01</t>
  </si>
  <si>
    <t>10:54:01</t>
  </si>
  <si>
    <t>20220920 10:54:06</t>
  </si>
  <si>
    <t>10:54:06</t>
  </si>
  <si>
    <t>20220920 10:54:11</t>
  </si>
  <si>
    <t>10:54:11</t>
  </si>
  <si>
    <t>20220920 10:54:16</t>
  </si>
  <si>
    <t>10:54:16</t>
  </si>
  <si>
    <t>20220920 10:54:21</t>
  </si>
  <si>
    <t>10:54:21</t>
  </si>
  <si>
    <t>20220920 10:54:26</t>
  </si>
  <si>
    <t>10:54:26</t>
  </si>
  <si>
    <t>20220920 10:54:31</t>
  </si>
  <si>
    <t>10:54:31</t>
  </si>
  <si>
    <t>20220920 10:54:36</t>
  </si>
  <si>
    <t>10:54:36</t>
  </si>
  <si>
    <t>20220920 10:54:41</t>
  </si>
  <si>
    <t>10:54:41</t>
  </si>
  <si>
    <t>20220920 10:54:46</t>
  </si>
  <si>
    <t>10:54:46</t>
  </si>
  <si>
    <t>20220920 10:54:51</t>
  </si>
  <si>
    <t>10:54:51</t>
  </si>
  <si>
    <t>20220920 10:54:56</t>
  </si>
  <si>
    <t>10:54:56</t>
  </si>
  <si>
    <t>20220920 10:55:01</t>
  </si>
  <si>
    <t>10:55:01</t>
  </si>
  <si>
    <t>20220920 10:55:06</t>
  </si>
  <si>
    <t>10:55:06</t>
  </si>
  <si>
    <t>20220920 10:55:11</t>
  </si>
  <si>
    <t>10:55:11</t>
  </si>
  <si>
    <t>20220920 10:55:15</t>
  </si>
  <si>
    <t>10:55:15</t>
  </si>
  <si>
    <t>20220920 10:55:21</t>
  </si>
  <si>
    <t>10:55:21</t>
  </si>
  <si>
    <t>20220920 10:55:25</t>
  </si>
  <si>
    <t>10:55:25</t>
  </si>
  <si>
    <t>20220920 10:55:31</t>
  </si>
  <si>
    <t>10:55:31</t>
  </si>
  <si>
    <t>20220920 10:55:35</t>
  </si>
  <si>
    <t>10:55:35</t>
  </si>
  <si>
    <t>20220920 10:55:41</t>
  </si>
  <si>
    <t>10:55:41</t>
  </si>
  <si>
    <t>20220920 10:55:46</t>
  </si>
  <si>
    <t>10:55:46</t>
  </si>
  <si>
    <t>20220920 10:55:51</t>
  </si>
  <si>
    <t>10:55:51</t>
  </si>
  <si>
    <t>20220920 10:55:56</t>
  </si>
  <si>
    <t>10:55:56</t>
  </si>
  <si>
    <t>20220920 10:56:01</t>
  </si>
  <si>
    <t>10:56:01</t>
  </si>
  <si>
    <t>20220920 10:56:06</t>
  </si>
  <si>
    <t>10:56:06</t>
  </si>
  <si>
    <t>20220920 10:56:11</t>
  </si>
  <si>
    <t>10:56:11</t>
  </si>
  <si>
    <t>20220920 10:56:16</t>
  </si>
  <si>
    <t>10:56:16</t>
  </si>
  <si>
    <t>20220920 10:56:21</t>
  </si>
  <si>
    <t>10:56:21</t>
  </si>
  <si>
    <t>20220920 10:56:26</t>
  </si>
  <si>
    <t>10:56:26</t>
  </si>
  <si>
    <t>20220920 10:56:31</t>
  </si>
  <si>
    <t>10:56:31</t>
  </si>
  <si>
    <t>20220920 10:56:35</t>
  </si>
  <si>
    <t>10:56:35</t>
  </si>
  <si>
    <t>20220920 10:56:41</t>
  </si>
  <si>
    <t>10:56:41</t>
  </si>
  <si>
    <t>20220920 10:56:45</t>
  </si>
  <si>
    <t>10:56:45</t>
  </si>
  <si>
    <t>20220920 10:56:50</t>
  </si>
  <si>
    <t>10:56:50</t>
  </si>
  <si>
    <t>20220920 10:56:55</t>
  </si>
  <si>
    <t>10:56:55</t>
  </si>
  <si>
    <t>20220920 10:57:00</t>
  </si>
  <si>
    <t>10:57:00</t>
  </si>
  <si>
    <t>20220920 10:57:05</t>
  </si>
  <si>
    <t>10:57:05</t>
  </si>
  <si>
    <t>20220920 10:57:10</t>
  </si>
  <si>
    <t>10:57:10</t>
  </si>
  <si>
    <t>20220920 10:57:15</t>
  </si>
  <si>
    <t>10:57:15</t>
  </si>
  <si>
    <t>20220920 10:57:20</t>
  </si>
  <si>
    <t>10:57:20</t>
  </si>
  <si>
    <t>20220920 10:57:25</t>
  </si>
  <si>
    <t>10:57:25</t>
  </si>
  <si>
    <t>20220920 10:57:30</t>
  </si>
  <si>
    <t>10:57:30</t>
  </si>
  <si>
    <t>20220920 10:57:35</t>
  </si>
  <si>
    <t>10:57:35</t>
  </si>
  <si>
    <t>20220920 10:57:40</t>
  </si>
  <si>
    <t>10:57:40</t>
  </si>
  <si>
    <t>20220920 10:57:45</t>
  </si>
  <si>
    <t>10:57:45</t>
  </si>
  <si>
    <t>20220920 10:57:50</t>
  </si>
  <si>
    <t>10:57:50</t>
  </si>
  <si>
    <t>20220920 11:11:58</t>
  </si>
  <si>
    <t>11:11:58</t>
  </si>
  <si>
    <t>a_n_70_82</t>
  </si>
  <si>
    <t>20220920 11:12:03</t>
  </si>
  <si>
    <t>11:12:03</t>
  </si>
  <si>
    <t>20220920 11:12:08</t>
  </si>
  <si>
    <t>11:12:08</t>
  </si>
  <si>
    <t>20220920 11:12:13</t>
  </si>
  <si>
    <t>11:12:13</t>
  </si>
  <si>
    <t>20220920 11:12:18</t>
  </si>
  <si>
    <t>11:12:18</t>
  </si>
  <si>
    <t>20220920 11:12:23</t>
  </si>
  <si>
    <t>11:12:23</t>
  </si>
  <si>
    <t>20220920 11:12:28</t>
  </si>
  <si>
    <t>11:12:28</t>
  </si>
  <si>
    <t>20220920 11:12:33</t>
  </si>
  <si>
    <t>11:12:33</t>
  </si>
  <si>
    <t>20220920 11:12:38</t>
  </si>
  <si>
    <t>11:12:38</t>
  </si>
  <si>
    <t>20220920 11:12:43</t>
  </si>
  <si>
    <t>11:12:43</t>
  </si>
  <si>
    <t>20220920 11:12:48</t>
  </si>
  <si>
    <t>11:12:48</t>
  </si>
  <si>
    <t>20220920 11:12:53</t>
  </si>
  <si>
    <t>11:12:53</t>
  </si>
  <si>
    <t>20220920 11:12:58</t>
  </si>
  <si>
    <t>11:12:58</t>
  </si>
  <si>
    <t>20220920 11:13:03</t>
  </si>
  <si>
    <t>11:13:03</t>
  </si>
  <si>
    <t>20220920 11:13:08</t>
  </si>
  <si>
    <t>11:13:08</t>
  </si>
  <si>
    <t>20220920 11:13:12</t>
  </si>
  <si>
    <t>11:13:12</t>
  </si>
  <si>
    <t>20220920 11:13:18</t>
  </si>
  <si>
    <t>11:13:18</t>
  </si>
  <si>
    <t>20220920 11:13:22</t>
  </si>
  <si>
    <t>11:13:22</t>
  </si>
  <si>
    <t>20220920 11:13:28</t>
  </si>
  <si>
    <t>11:13:28</t>
  </si>
  <si>
    <t>20220920 11:13:32</t>
  </si>
  <si>
    <t>11:13:32</t>
  </si>
  <si>
    <t>20220920 11:13:38</t>
  </si>
  <si>
    <t>11:13:38</t>
  </si>
  <si>
    <t>20220920 11:13:43</t>
  </si>
  <si>
    <t>11:13:43</t>
  </si>
  <si>
    <t>20220920 11:13:47</t>
  </si>
  <si>
    <t>11:13:47</t>
  </si>
  <si>
    <t>20220920 11:13:53</t>
  </si>
  <si>
    <t>11:13:53</t>
  </si>
  <si>
    <t>20220920 11:15:30</t>
  </si>
  <si>
    <t>11:15:30</t>
  </si>
  <si>
    <t>20220920 11:15:35</t>
  </si>
  <si>
    <t>11:15:35</t>
  </si>
  <si>
    <t>20220920 11:15:40</t>
  </si>
  <si>
    <t>11:15:40</t>
  </si>
  <si>
    <t>20220920 11:15:45</t>
  </si>
  <si>
    <t>11:15:45</t>
  </si>
  <si>
    <t>20220920 11:15:50</t>
  </si>
  <si>
    <t>11:15:50</t>
  </si>
  <si>
    <t>20220920 11:15:55</t>
  </si>
  <si>
    <t>11:15:55</t>
  </si>
  <si>
    <t>20220920 11:16:00</t>
  </si>
  <si>
    <t>11:16:00</t>
  </si>
  <si>
    <t>20220920 11:16:05</t>
  </si>
  <si>
    <t>11:16:05</t>
  </si>
  <si>
    <t>20220920 11:16:10</t>
  </si>
  <si>
    <t>11:16:10</t>
  </si>
  <si>
    <t>20220920 11:16:15</t>
  </si>
  <si>
    <t>11:16:15</t>
  </si>
  <si>
    <t>20220920 11:16:20</t>
  </si>
  <si>
    <t>11:16:20</t>
  </si>
  <si>
    <t>20220920 11:16:25</t>
  </si>
  <si>
    <t>11:16:25</t>
  </si>
  <si>
    <t>20220920 11:16:30</t>
  </si>
  <si>
    <t>11:16:30</t>
  </si>
  <si>
    <t>20220920 11:16:35</t>
  </si>
  <si>
    <t>11:16:35</t>
  </si>
  <si>
    <t>20220920 11:16:40</t>
  </si>
  <si>
    <t>11:16:40</t>
  </si>
  <si>
    <t>20220920 11:16:44</t>
  </si>
  <si>
    <t>11:16:44</t>
  </si>
  <si>
    <t>20220920 11:16:50</t>
  </si>
  <si>
    <t>11:16:50</t>
  </si>
  <si>
    <t>20220920 11:16:54</t>
  </si>
  <si>
    <t>11:16:54</t>
  </si>
  <si>
    <t>20220920 11:17:00</t>
  </si>
  <si>
    <t>11:17:00</t>
  </si>
  <si>
    <t>20220920 11:17:05</t>
  </si>
  <si>
    <t>11:17:05</t>
  </si>
  <si>
    <t>20220920 11:17:10</t>
  </si>
  <si>
    <t>11:17:10</t>
  </si>
  <si>
    <t>20220920 11:17:15</t>
  </si>
  <si>
    <t>11:17:15</t>
  </si>
  <si>
    <t>20220920 11:17:20</t>
  </si>
  <si>
    <t>11:17:20</t>
  </si>
  <si>
    <t>20220920 11:17:25</t>
  </si>
  <si>
    <t>11:17:25</t>
  </si>
  <si>
    <t>20220920 11:17:30</t>
  </si>
  <si>
    <t>11:17:30</t>
  </si>
  <si>
    <t>20220920 11:17:35</t>
  </si>
  <si>
    <t>11:17:35</t>
  </si>
  <si>
    <t>20220920 11:17:40</t>
  </si>
  <si>
    <t>11:17:40</t>
  </si>
  <si>
    <t>20220920 11:17:45</t>
  </si>
  <si>
    <t>11:17:45</t>
  </si>
  <si>
    <t>20220920 11:17:50</t>
  </si>
  <si>
    <t>11:17:50</t>
  </si>
  <si>
    <t>20220920 11:17:55</t>
  </si>
  <si>
    <t>11:17:55</t>
  </si>
  <si>
    <t>20220920 11:17:59</t>
  </si>
  <si>
    <t>11:17:59</t>
  </si>
  <si>
    <t>20220920 11:18:04</t>
  </si>
  <si>
    <t>11:18:04</t>
  </si>
  <si>
    <t>20220920 11:18:09</t>
  </si>
  <si>
    <t>11:18:09</t>
  </si>
  <si>
    <t>20220920 11:18:14</t>
  </si>
  <si>
    <t>11:18:14</t>
  </si>
  <si>
    <t>20220920 11:18:19</t>
  </si>
  <si>
    <t>11:18:19</t>
  </si>
  <si>
    <t>20220920 11:18:24</t>
  </si>
  <si>
    <t>11:18:24</t>
  </si>
  <si>
    <t>20220920 11:18:29</t>
  </si>
  <si>
    <t>11:18:29</t>
  </si>
  <si>
    <t>20220920 11:18:34</t>
  </si>
  <si>
    <t>11:18:34</t>
  </si>
  <si>
    <t>20220920 11:18:39</t>
  </si>
  <si>
    <t>11:18:39</t>
  </si>
  <si>
    <t>20220920 11:18:44</t>
  </si>
  <si>
    <t>11:18:44</t>
  </si>
  <si>
    <t>20220920 11:18:49</t>
  </si>
  <si>
    <t>11:18:49</t>
  </si>
  <si>
    <t>20220920 11:18:54</t>
  </si>
  <si>
    <t>11:18:54</t>
  </si>
  <si>
    <t>20220920 11:18:59</t>
  </si>
  <si>
    <t>11:18:59</t>
  </si>
  <si>
    <t>20220920 11:19:04</t>
  </si>
  <si>
    <t>11:19:04</t>
  </si>
  <si>
    <t>20220920 11:19:09</t>
  </si>
  <si>
    <t>11:19:09</t>
  </si>
  <si>
    <t>20220920 11:19:14</t>
  </si>
  <si>
    <t>11:19:14</t>
  </si>
  <si>
    <t>20220920 11:19:19</t>
  </si>
  <si>
    <t>11:19:19</t>
  </si>
  <si>
    <t>20220920 11:19:24</t>
  </si>
  <si>
    <t>11:19:24</t>
  </si>
  <si>
    <t>20220920 11:19:29</t>
  </si>
  <si>
    <t>11:19:29</t>
  </si>
  <si>
    <t>20220920 11:19:34</t>
  </si>
  <si>
    <t>11:19:34</t>
  </si>
  <si>
    <t>20220920 11:19:39</t>
  </si>
  <si>
    <t>11:19:39</t>
  </si>
  <si>
    <t>20220920 11:19:44</t>
  </si>
  <si>
    <t>11:19:44</t>
  </si>
  <si>
    <t>20220920 11:19:49</t>
  </si>
  <si>
    <t>11:19:49</t>
  </si>
  <si>
    <t>20220920 11:19:54</t>
  </si>
  <si>
    <t>11:19:54</t>
  </si>
  <si>
    <t>20220920 11:19:59</t>
  </si>
  <si>
    <t>11:19:59</t>
  </si>
  <si>
    <t>20220920 11:20:04</t>
  </si>
  <si>
    <t>11:20:04</t>
  </si>
  <si>
    <t>20220920 11:20:09</t>
  </si>
  <si>
    <t>11:20:09</t>
  </si>
  <si>
    <t>20220920 11:20:14</t>
  </si>
  <si>
    <t>11:20:14</t>
  </si>
  <si>
    <t>20220920 11:20:19</t>
  </si>
  <si>
    <t>11:20:19</t>
  </si>
  <si>
    <t>20220920 11:20:24</t>
  </si>
  <si>
    <t>11:20:24</t>
  </si>
  <si>
    <t>20220920 11:20:29</t>
  </si>
  <si>
    <t>11:20:29</t>
  </si>
  <si>
    <t>20220920 11:20:34</t>
  </si>
  <si>
    <t>11:20:34</t>
  </si>
  <si>
    <t>20220920 11:20:39</t>
  </si>
  <si>
    <t>11:20:39</t>
  </si>
  <si>
    <t>20220920 11:20:44</t>
  </si>
  <si>
    <t>11:20:44</t>
  </si>
  <si>
    <t>20220920 11:20:49</t>
  </si>
  <si>
    <t>11:20:49</t>
  </si>
  <si>
    <t>20220920 11:20:54</t>
  </si>
  <si>
    <t>11:20:54</t>
  </si>
  <si>
    <t>20220920 11:20:59</t>
  </si>
  <si>
    <t>11:20:59</t>
  </si>
  <si>
    <t>20220920 11:21:04</t>
  </si>
  <si>
    <t>11:21:04</t>
  </si>
  <si>
    <t>20220920 11:21:09</t>
  </si>
  <si>
    <t>11:21:09</t>
  </si>
  <si>
    <t>20220920 11:21:14</t>
  </si>
  <si>
    <t>11:21:14</t>
  </si>
  <si>
    <t>20220920 11:21:19</t>
  </si>
  <si>
    <t>11:21:19</t>
  </si>
  <si>
    <t>20220920 11:21:24</t>
  </si>
  <si>
    <t>11:21:24</t>
  </si>
  <si>
    <t>20220920 11:28:53</t>
  </si>
  <si>
    <t>11:28:53</t>
  </si>
  <si>
    <t>a_n_140_127</t>
  </si>
  <si>
    <t>20220920 11:28:58</t>
  </si>
  <si>
    <t>11:28:58</t>
  </si>
  <si>
    <t>20220920 11:29:03</t>
  </si>
  <si>
    <t>11:29:03</t>
  </si>
  <si>
    <t>20220920 11:29:08</t>
  </si>
  <si>
    <t>11:29:08</t>
  </si>
  <si>
    <t>20220920 11:29:13</t>
  </si>
  <si>
    <t>11:29:13</t>
  </si>
  <si>
    <t>20220920 11:29:18</t>
  </si>
  <si>
    <t>11:29:18</t>
  </si>
  <si>
    <t>20220920 11:29:23</t>
  </si>
  <si>
    <t>11:29:23</t>
  </si>
  <si>
    <t>20220920 11:29:28</t>
  </si>
  <si>
    <t>11:29:28</t>
  </si>
  <si>
    <t>20220920 11:29:33</t>
  </si>
  <si>
    <t>11:29:33</t>
  </si>
  <si>
    <t>20220920 11:29:38</t>
  </si>
  <si>
    <t>11:29:38</t>
  </si>
  <si>
    <t>20220920 11:29:43</t>
  </si>
  <si>
    <t>11:29:43</t>
  </si>
  <si>
    <t>20220920 11:29:48</t>
  </si>
  <si>
    <t>11:29:48</t>
  </si>
  <si>
    <t>20220920 11:29:53</t>
  </si>
  <si>
    <t>11:29:53</t>
  </si>
  <si>
    <t>20220920 11:29:58</t>
  </si>
  <si>
    <t>11:29:58</t>
  </si>
  <si>
    <t>20220920 11:30:03</t>
  </si>
  <si>
    <t>11:30:03</t>
  </si>
  <si>
    <t>20220920 11:30:08</t>
  </si>
  <si>
    <t>11:30:08</t>
  </si>
  <si>
    <t>20220920 11:30:13</t>
  </si>
  <si>
    <t>11:30:13</t>
  </si>
  <si>
    <t>20220920 11:30:17</t>
  </si>
  <si>
    <t>11:30:17</t>
  </si>
  <si>
    <t>20220920 11:30:23</t>
  </si>
  <si>
    <t>11:30:23</t>
  </si>
  <si>
    <t>20220920 11:30:28</t>
  </si>
  <si>
    <t>11:30:28</t>
  </si>
  <si>
    <t>20220920 11:30:33</t>
  </si>
  <si>
    <t>11:30:33</t>
  </si>
  <si>
    <t>20220920 11:30:38</t>
  </si>
  <si>
    <t>11:30:38</t>
  </si>
  <si>
    <t>20220920 11:30:43</t>
  </si>
  <si>
    <t>11:30:43</t>
  </si>
  <si>
    <t>20220920 11:30:48</t>
  </si>
  <si>
    <t>11:30:48</t>
  </si>
  <si>
    <t>20220920 11:32:25</t>
  </si>
  <si>
    <t>11:32:25</t>
  </si>
  <si>
    <t>20220920 11:32:30</t>
  </si>
  <si>
    <t>11:32:30</t>
  </si>
  <si>
    <t>20220920 11:32:35</t>
  </si>
  <si>
    <t>11:32:35</t>
  </si>
  <si>
    <t>20220920 11:32:40</t>
  </si>
  <si>
    <t>11:32:40</t>
  </si>
  <si>
    <t>20220920 11:32:45</t>
  </si>
  <si>
    <t>11:32:45</t>
  </si>
  <si>
    <t>20220920 11:32:50</t>
  </si>
  <si>
    <t>11:32:50</t>
  </si>
  <si>
    <t>20220920 11:32:55</t>
  </si>
  <si>
    <t>11:32:55</t>
  </si>
  <si>
    <t>20220920 11:33:00</t>
  </si>
  <si>
    <t>11:33:00</t>
  </si>
  <si>
    <t>20220920 11:33:05</t>
  </si>
  <si>
    <t>11:33:05</t>
  </si>
  <si>
    <t>20220920 11:33:10</t>
  </si>
  <si>
    <t>11:33:10</t>
  </si>
  <si>
    <t>20220920 11:33:15</t>
  </si>
  <si>
    <t>11:33:15</t>
  </si>
  <si>
    <t>20220920 11:33:20</t>
  </si>
  <si>
    <t>11:33:20</t>
  </si>
  <si>
    <t>20220920 11:33:25</t>
  </si>
  <si>
    <t>11:33:25</t>
  </si>
  <si>
    <t>20220920 11:33:30</t>
  </si>
  <si>
    <t>11:33:30</t>
  </si>
  <si>
    <t>20220920 11:33:35</t>
  </si>
  <si>
    <t>11:33:35</t>
  </si>
  <si>
    <t>20220920 11:33:40</t>
  </si>
  <si>
    <t>11:33:40</t>
  </si>
  <si>
    <t>20220920 11:33:45</t>
  </si>
  <si>
    <t>11:33:45</t>
  </si>
  <si>
    <t>20220920 11:33:49</t>
  </si>
  <si>
    <t>11:33:49</t>
  </si>
  <si>
    <t>20220920 11:33:55</t>
  </si>
  <si>
    <t>11:33:55</t>
  </si>
  <si>
    <t>20220920 11:33:59</t>
  </si>
  <si>
    <t>11:33:59</t>
  </si>
  <si>
    <t>20220920 11:34:05</t>
  </si>
  <si>
    <t>11:34:05</t>
  </si>
  <si>
    <t>20220920 11:34:10</t>
  </si>
  <si>
    <t>11:34:10</t>
  </si>
  <si>
    <t>20220920 11:34:15</t>
  </si>
  <si>
    <t>11:34:15</t>
  </si>
  <si>
    <t>20220920 11:34:20</t>
  </si>
  <si>
    <t>11:34:20</t>
  </si>
  <si>
    <t>20220920 11:34:25</t>
  </si>
  <si>
    <t>11:34:25</t>
  </si>
  <si>
    <t>20220920 11:34:30</t>
  </si>
  <si>
    <t>11:34:30</t>
  </si>
  <si>
    <t>20220920 11:34:35</t>
  </si>
  <si>
    <t>11:34:35</t>
  </si>
  <si>
    <t>20220920 11:34:40</t>
  </si>
  <si>
    <t>11:34:40</t>
  </si>
  <si>
    <t>20220920 11:34:45</t>
  </si>
  <si>
    <t>11:34:45</t>
  </si>
  <si>
    <t>20220920 11:34:50</t>
  </si>
  <si>
    <t>11:34:50</t>
  </si>
  <si>
    <t>20220920 11:34:55</t>
  </si>
  <si>
    <t>11:34:55</t>
  </si>
  <si>
    <t>20220920 11:35:00</t>
  </si>
  <si>
    <t>11:35:00</t>
  </si>
  <si>
    <t>20220920 11:35:05</t>
  </si>
  <si>
    <t>11:35:05</t>
  </si>
  <si>
    <t>20220920 11:35:10</t>
  </si>
  <si>
    <t>11:35:10</t>
  </si>
  <si>
    <t>20220920 11:35:15</t>
  </si>
  <si>
    <t>11:35:15</t>
  </si>
  <si>
    <t>20220920 11:35:20</t>
  </si>
  <si>
    <t>11:35:20</t>
  </si>
  <si>
    <t>20220920 11:35:25</t>
  </si>
  <si>
    <t>11:35:25</t>
  </si>
  <si>
    <t>20220920 11:35:30</t>
  </si>
  <si>
    <t>11:35:30</t>
  </si>
  <si>
    <t>20220920 11:35:35</t>
  </si>
  <si>
    <t>11:35:35</t>
  </si>
  <si>
    <t>20220920 11:35:40</t>
  </si>
  <si>
    <t>11:35:40</t>
  </si>
  <si>
    <t>20220920 11:35:44</t>
  </si>
  <si>
    <t>11:35:44</t>
  </si>
  <si>
    <t>20220920 11:35:50</t>
  </si>
  <si>
    <t>11:35:50</t>
  </si>
  <si>
    <t>20220920 11:35:54</t>
  </si>
  <si>
    <t>11:35:54</t>
  </si>
  <si>
    <t>20220920 11:36:00</t>
  </si>
  <si>
    <t>11:36:00</t>
  </si>
  <si>
    <t>20220920 11:36:05</t>
  </si>
  <si>
    <t>11:36:05</t>
  </si>
  <si>
    <t>20220920 11:36:10</t>
  </si>
  <si>
    <t>11:36:10</t>
  </si>
  <si>
    <t>20220920 11:36:15</t>
  </si>
  <si>
    <t>11:36:15</t>
  </si>
  <si>
    <t>20220920 11:36:20</t>
  </si>
  <si>
    <t>11:36:20</t>
  </si>
  <si>
    <t>20220920 11:36:25</t>
  </si>
  <si>
    <t>11:36:25</t>
  </si>
  <si>
    <t>20220920 11:36:30</t>
  </si>
  <si>
    <t>11:36:30</t>
  </si>
  <si>
    <t>20220920 11:36:35</t>
  </si>
  <si>
    <t>11:36:35</t>
  </si>
  <si>
    <t>20220920 11:36:40</t>
  </si>
  <si>
    <t>11:36:40</t>
  </si>
  <si>
    <t>20220920 11:36:45</t>
  </si>
  <si>
    <t>11:36:45</t>
  </si>
  <si>
    <t>20220920 11:36:50</t>
  </si>
  <si>
    <t>11:36:50</t>
  </si>
  <si>
    <t>20220920 11:36:55</t>
  </si>
  <si>
    <t>11:36:55</t>
  </si>
  <si>
    <t>20220920 11:37:00</t>
  </si>
  <si>
    <t>11:37:00</t>
  </si>
  <si>
    <t>20220920 11:37:05</t>
  </si>
  <si>
    <t>11:37:05</t>
  </si>
  <si>
    <t>20220920 11:37:10</t>
  </si>
  <si>
    <t>11:37:10</t>
  </si>
  <si>
    <t>20220920 11:37:15</t>
  </si>
  <si>
    <t>11:37:15</t>
  </si>
  <si>
    <t>20220920 11:37:19</t>
  </si>
  <si>
    <t>11:37:19</t>
  </si>
  <si>
    <t>20220920 11:37:25</t>
  </si>
  <si>
    <t>11:37:25</t>
  </si>
  <si>
    <t>20220920 11:37:29</t>
  </si>
  <si>
    <t>11:37:29</t>
  </si>
  <si>
    <t>20220920 11:37:35</t>
  </si>
  <si>
    <t>11:37:35</t>
  </si>
  <si>
    <t>20220920 11:37:40</t>
  </si>
  <si>
    <t>11:37:40</t>
  </si>
  <si>
    <t>20220920 11:37:45</t>
  </si>
  <si>
    <t>11:37:45</t>
  </si>
  <si>
    <t>20220920 11:37:50</t>
  </si>
  <si>
    <t>11:37:50</t>
  </si>
  <si>
    <t>20220920 11:37:55</t>
  </si>
  <si>
    <t>11:37:55</t>
  </si>
  <si>
    <t>20220920 11:38:00</t>
  </si>
  <si>
    <t>11:38:00</t>
  </si>
  <si>
    <t>20220920 11:38:05</t>
  </si>
  <si>
    <t>11:38:05</t>
  </si>
  <si>
    <t>20220920 11:38:10</t>
  </si>
  <si>
    <t>11:38:10</t>
  </si>
  <si>
    <t>20220920 11:38:15</t>
  </si>
  <si>
    <t>11:38:15</t>
  </si>
  <si>
    <t>20220920 11:38:20</t>
  </si>
  <si>
    <t>11:38:20</t>
  </si>
  <si>
    <t>20220920 11:46:49</t>
  </si>
  <si>
    <t>11:46:49</t>
  </si>
  <si>
    <t>a_y_105_88</t>
  </si>
  <si>
    <t>20220920 11:46:54</t>
  </si>
  <si>
    <t>11:46:54</t>
  </si>
  <si>
    <t>20220920 11:46:59</t>
  </si>
  <si>
    <t>11:46:59</t>
  </si>
  <si>
    <t>20220920 11:47:04</t>
  </si>
  <si>
    <t>11:47:04</t>
  </si>
  <si>
    <t>20220920 11:47:09</t>
  </si>
  <si>
    <t>11:47:09</t>
  </si>
  <si>
    <t>20220920 11:47:14</t>
  </si>
  <si>
    <t>11:47:14</t>
  </si>
  <si>
    <t>20220920 11:47:19</t>
  </si>
  <si>
    <t>11:47:19</t>
  </si>
  <si>
    <t>20220920 11:47:24</t>
  </si>
  <si>
    <t>11:47:24</t>
  </si>
  <si>
    <t>20220920 11:47:29</t>
  </si>
  <si>
    <t>11:47:29</t>
  </si>
  <si>
    <t>20220920 11:47:34</t>
  </si>
  <si>
    <t>11:47:34</t>
  </si>
  <si>
    <t>20220920 11:47:39</t>
  </si>
  <si>
    <t>11:47:39</t>
  </si>
  <si>
    <t>20220920 11:47:44</t>
  </si>
  <si>
    <t>11:47:44</t>
  </si>
  <si>
    <t>20220920 11:47:49</t>
  </si>
  <si>
    <t>11:47:49</t>
  </si>
  <si>
    <t>20220920 11:47:54</t>
  </si>
  <si>
    <t>11:47:54</t>
  </si>
  <si>
    <t>20220920 11:47:59</t>
  </si>
  <si>
    <t>11:47:59</t>
  </si>
  <si>
    <t>20220920 11:48:04</t>
  </si>
  <si>
    <t>11:48:04</t>
  </si>
  <si>
    <t>20220920 11:48:09</t>
  </si>
  <si>
    <t>11:48:09</t>
  </si>
  <si>
    <t>20220920 11:48:13</t>
  </si>
  <si>
    <t>11:48:13</t>
  </si>
  <si>
    <t>20220920 11:48:19</t>
  </si>
  <si>
    <t>11:48:19</t>
  </si>
  <si>
    <t>20220920 11:48:24</t>
  </si>
  <si>
    <t>11:48:24</t>
  </si>
  <si>
    <t>20220920 11:48:29</t>
  </si>
  <si>
    <t>11:48:29</t>
  </si>
  <si>
    <t>20220920 11:48:34</t>
  </si>
  <si>
    <t>11:48:34</t>
  </si>
  <si>
    <t>20220920 11:48:39</t>
  </si>
  <si>
    <t>11:48:39</t>
  </si>
  <si>
    <t>20220920 11:48:44</t>
  </si>
  <si>
    <t>11:48:44</t>
  </si>
  <si>
    <t>20220920 11:50:21</t>
  </si>
  <si>
    <t>11:50:21</t>
  </si>
  <si>
    <t>20220920 11:50:26</t>
  </si>
  <si>
    <t>11:50:26</t>
  </si>
  <si>
    <t>20220920 11:50:31</t>
  </si>
  <si>
    <t>11:50:31</t>
  </si>
  <si>
    <t>20220920 11:50:36</t>
  </si>
  <si>
    <t>11:50:36</t>
  </si>
  <si>
    <t>20220920 11:50:41</t>
  </si>
  <si>
    <t>11:50:41</t>
  </si>
  <si>
    <t>20220920 11:50:46</t>
  </si>
  <si>
    <t>11:50:46</t>
  </si>
  <si>
    <t>20220920 11:50:51</t>
  </si>
  <si>
    <t>11:50:51</t>
  </si>
  <si>
    <t>20220920 11:50:56</t>
  </si>
  <si>
    <t>11:50:56</t>
  </si>
  <si>
    <t>20220920 11:51:01</t>
  </si>
  <si>
    <t>11:51:01</t>
  </si>
  <si>
    <t>20220920 11:51:06</t>
  </si>
  <si>
    <t>11:51:06</t>
  </si>
  <si>
    <t>20220920 11:51:11</t>
  </si>
  <si>
    <t>11:51:11</t>
  </si>
  <si>
    <t>20220920 11:51:16</t>
  </si>
  <si>
    <t>11:51:16</t>
  </si>
  <si>
    <t>20220920 11:51:21</t>
  </si>
  <si>
    <t>11:51:21</t>
  </si>
  <si>
    <t>20220920 11:51:25</t>
  </si>
  <si>
    <t>11:51:25</t>
  </si>
  <si>
    <t>20220920 11:51:31</t>
  </si>
  <si>
    <t>11:51:31</t>
  </si>
  <si>
    <t>20220920 11:51:35</t>
  </si>
  <si>
    <t>11:51:35</t>
  </si>
  <si>
    <t>20220920 11:51:41</t>
  </si>
  <si>
    <t>11:51:41</t>
  </si>
  <si>
    <t>20220920 11:51:45</t>
  </si>
  <si>
    <t>11:51:45</t>
  </si>
  <si>
    <t>20220920 11:51:51</t>
  </si>
  <si>
    <t>11:51:51</t>
  </si>
  <si>
    <t>20220920 11:51:56</t>
  </si>
  <si>
    <t>11:51:56</t>
  </si>
  <si>
    <t>20220920 11:52:01</t>
  </si>
  <si>
    <t>11:52:01</t>
  </si>
  <si>
    <t>20220920 11:52:06</t>
  </si>
  <si>
    <t>11:52:06</t>
  </si>
  <si>
    <t>20220920 11:52:11</t>
  </si>
  <si>
    <t>11:52:11</t>
  </si>
  <si>
    <t>20220920 11:52:16</t>
  </si>
  <si>
    <t>11:52:16</t>
  </si>
  <si>
    <t>20220920 11:52:21</t>
  </si>
  <si>
    <t>11:52:21</t>
  </si>
  <si>
    <t>20220920 11:52:26</t>
  </si>
  <si>
    <t>11:52:26</t>
  </si>
  <si>
    <t>20220920 11:52:31</t>
  </si>
  <si>
    <t>11:52:31</t>
  </si>
  <si>
    <t>20220920 11:52:36</t>
  </si>
  <si>
    <t>11:52:36</t>
  </si>
  <si>
    <t>20220920 11:52:41</t>
  </si>
  <si>
    <t>11:52:41</t>
  </si>
  <si>
    <t>20220920 11:52:46</t>
  </si>
  <si>
    <t>11:52:46</t>
  </si>
  <si>
    <t>20220920 11:52:51</t>
  </si>
  <si>
    <t>11:52:51</t>
  </si>
  <si>
    <t>20220920 11:52:56</t>
  </si>
  <si>
    <t>11:52:56</t>
  </si>
  <si>
    <t>20220920 11:53:01</t>
  </si>
  <si>
    <t>11:53:01</t>
  </si>
  <si>
    <t>20220920 11:53:06</t>
  </si>
  <si>
    <t>11:53:06</t>
  </si>
  <si>
    <t>20220920 11:53:11</t>
  </si>
  <si>
    <t>11:53:11</t>
  </si>
  <si>
    <t>20220920 11:53:16</t>
  </si>
  <si>
    <t>11:53:16</t>
  </si>
  <si>
    <t>20220920 11:53:20</t>
  </si>
  <si>
    <t>11:53:20</t>
  </si>
  <si>
    <t>20220920 11:53:26</t>
  </si>
  <si>
    <t>11:53:26</t>
  </si>
  <si>
    <t>20220920 11:53:31</t>
  </si>
  <si>
    <t>11:53:31</t>
  </si>
  <si>
    <t>20220920 11:53:36</t>
  </si>
  <si>
    <t>11:53:36</t>
  </si>
  <si>
    <t>20220920 11:53:41</t>
  </si>
  <si>
    <t>11:53:41</t>
  </si>
  <si>
    <t>20220920 11:53:46</t>
  </si>
  <si>
    <t>11:53:46</t>
  </si>
  <si>
    <t>20220920 11:53:51</t>
  </si>
  <si>
    <t>11:53:51</t>
  </si>
  <si>
    <t>20220920 11:53:56</t>
  </si>
  <si>
    <t>11:53:56</t>
  </si>
  <si>
    <t>20220920 11:54:01</t>
  </si>
  <si>
    <t>11:54:01</t>
  </si>
  <si>
    <t>20220920 11:54:06</t>
  </si>
  <si>
    <t>11:54:06</t>
  </si>
  <si>
    <t>20220920 11:54:11</t>
  </si>
  <si>
    <t>11:54:11</t>
  </si>
  <si>
    <t>20220920 11:54:16</t>
  </si>
  <si>
    <t>11:54:16</t>
  </si>
  <si>
    <t>20220920 11:54:21</t>
  </si>
  <si>
    <t>11:54:21</t>
  </si>
  <si>
    <t>20220920 11:54:26</t>
  </si>
  <si>
    <t>11:54:26</t>
  </si>
  <si>
    <t>20220920 11:54:31</t>
  </si>
  <si>
    <t>11:54:31</t>
  </si>
  <si>
    <t>20220920 11:54:36</t>
  </si>
  <si>
    <t>11:54:36</t>
  </si>
  <si>
    <t>20220920 11:54:41</t>
  </si>
  <si>
    <t>11:54:41</t>
  </si>
  <si>
    <t>20220920 11:54:46</t>
  </si>
  <si>
    <t>11:54:46</t>
  </si>
  <si>
    <t>20220920 11:54:51</t>
  </si>
  <si>
    <t>11:54:51</t>
  </si>
  <si>
    <t>20220920 11:54:56</t>
  </si>
  <si>
    <t>11:54:56</t>
  </si>
  <si>
    <t>20220920 11:55:01</t>
  </si>
  <si>
    <t>11:55:01</t>
  </si>
  <si>
    <t>20220920 11:55:05</t>
  </si>
  <si>
    <t>11:55:05</t>
  </si>
  <si>
    <t>20220920 11:55:11</t>
  </si>
  <si>
    <t>11:55:11</t>
  </si>
  <si>
    <t>20220920 11:55:16</t>
  </si>
  <si>
    <t>11:55:16</t>
  </si>
  <si>
    <t>20220920 11:55:21</t>
  </si>
  <si>
    <t>11:55:21</t>
  </si>
  <si>
    <t>20220920 11:55:26</t>
  </si>
  <si>
    <t>11:55:26</t>
  </si>
  <si>
    <t>20220920 11:55:31</t>
  </si>
  <si>
    <t>11:55:31</t>
  </si>
  <si>
    <t>20220920 11:55:36</t>
  </si>
  <si>
    <t>11:55:36</t>
  </si>
  <si>
    <t>20220920 11:55:41</t>
  </si>
  <si>
    <t>11:55:41</t>
  </si>
  <si>
    <t>20220920 11:55:46</t>
  </si>
  <si>
    <t>11:55:46</t>
  </si>
  <si>
    <t>20220920 11:55:51</t>
  </si>
  <si>
    <t>11:55:51</t>
  </si>
  <si>
    <t>20220920 11:55:56</t>
  </si>
  <si>
    <t>11:55:56</t>
  </si>
  <si>
    <t>20220920 11:56:01</t>
  </si>
  <si>
    <t>11:56:01</t>
  </si>
  <si>
    <t>20220920 11:56:06</t>
  </si>
  <si>
    <t>11:56:06</t>
  </si>
  <si>
    <t>20220920 11:56:11</t>
  </si>
  <si>
    <t>11:56:11</t>
  </si>
  <si>
    <t>20220920 11:56:16</t>
  </si>
  <si>
    <t>11:56:16</t>
  </si>
  <si>
    <t>20220920 12:06:08</t>
  </si>
  <si>
    <t>12:06:08</t>
  </si>
  <si>
    <t>a_n_210_132</t>
  </si>
  <si>
    <t>20220920 12:06:13</t>
  </si>
  <si>
    <t>12:06:13</t>
  </si>
  <si>
    <t>20220920 12:06:18</t>
  </si>
  <si>
    <t>12:06:18</t>
  </si>
  <si>
    <t>20220920 12:06:23</t>
  </si>
  <si>
    <t>12:06:23</t>
  </si>
  <si>
    <t>20220920 12:06:28</t>
  </si>
  <si>
    <t>12:06:28</t>
  </si>
  <si>
    <t>20220920 12:06:33</t>
  </si>
  <si>
    <t>12:06:33</t>
  </si>
  <si>
    <t>20220920 12:06:38</t>
  </si>
  <si>
    <t>12:06:38</t>
  </si>
  <si>
    <t>20220920 12:06:43</t>
  </si>
  <si>
    <t>12:06:43</t>
  </si>
  <si>
    <t>20220920 12:06:48</t>
  </si>
  <si>
    <t>12:06:48</t>
  </si>
  <si>
    <t>20220920 12:06:53</t>
  </si>
  <si>
    <t>12:06:53</t>
  </si>
  <si>
    <t>20220920 12:06:58</t>
  </si>
  <si>
    <t>12:06:58</t>
  </si>
  <si>
    <t>20220920 12:07:03</t>
  </si>
  <si>
    <t>12:07:03</t>
  </si>
  <si>
    <t>20220920 12:07:08</t>
  </si>
  <si>
    <t>12:07:08</t>
  </si>
  <si>
    <t>20220920 12:07:13</t>
  </si>
  <si>
    <t>12:07:13</t>
  </si>
  <si>
    <t>20220920 12:07:18</t>
  </si>
  <si>
    <t>12:07:18</t>
  </si>
  <si>
    <t>20220920 12:07:23</t>
  </si>
  <si>
    <t>12:07:23</t>
  </si>
  <si>
    <t>20220920 12:07:28</t>
  </si>
  <si>
    <t>12:07:28</t>
  </si>
  <si>
    <t>20220920 12:07:33</t>
  </si>
  <si>
    <t>12:07:33</t>
  </si>
  <si>
    <t>20220920 12:07:38</t>
  </si>
  <si>
    <t>12:07:38</t>
  </si>
  <si>
    <t>20220920 12:07:43</t>
  </si>
  <si>
    <t>12:07:43</t>
  </si>
  <si>
    <t>20220920 12:07:48</t>
  </si>
  <si>
    <t>12:07:48</t>
  </si>
  <si>
    <t>20220920 12:07:53</t>
  </si>
  <si>
    <t>12:07:53</t>
  </si>
  <si>
    <t>20220920 12:07:58</t>
  </si>
  <si>
    <t>12:07:58</t>
  </si>
  <si>
    <t>20220920 12:08:03</t>
  </si>
  <si>
    <t>12:08:03</t>
  </si>
  <si>
    <t>20220920 12:09:40</t>
  </si>
  <si>
    <t>12:09:40</t>
  </si>
  <si>
    <t>20220920 12:09:45</t>
  </si>
  <si>
    <t>12:09:45</t>
  </si>
  <si>
    <t>20220920 12:09:50</t>
  </si>
  <si>
    <t>12:09:50</t>
  </si>
  <si>
    <t>20220920 12:09:55</t>
  </si>
  <si>
    <t>12:09:55</t>
  </si>
  <si>
    <t>20220920 12:10:00</t>
  </si>
  <si>
    <t>12:10:00</t>
  </si>
  <si>
    <t>20220920 12:10:05</t>
  </si>
  <si>
    <t>12:10:05</t>
  </si>
  <si>
    <t>20220920 12:10:10</t>
  </si>
  <si>
    <t>12:10:10</t>
  </si>
  <si>
    <t>20220920 12:10:15</t>
  </si>
  <si>
    <t>12:10:15</t>
  </si>
  <si>
    <t>20220920 12:10:20</t>
  </si>
  <si>
    <t>12:10:20</t>
  </si>
  <si>
    <t>20220920 12:10:25</t>
  </si>
  <si>
    <t>12:10:25</t>
  </si>
  <si>
    <t>20220920 12:10:30</t>
  </si>
  <si>
    <t>12:10:30</t>
  </si>
  <si>
    <t>20220920 12:10:35</t>
  </si>
  <si>
    <t>12:10:35</t>
  </si>
  <si>
    <t>20220920 12:10:40</t>
  </si>
  <si>
    <t>12:10:40</t>
  </si>
  <si>
    <t>20220920 12:10:45</t>
  </si>
  <si>
    <t>12:10:45</t>
  </si>
  <si>
    <t>20220920 12:10:50</t>
  </si>
  <si>
    <t>12:10:50</t>
  </si>
  <si>
    <t>20220920 12:10:55</t>
  </si>
  <si>
    <t>12:10:55</t>
  </si>
  <si>
    <t>20220920 12:11:00</t>
  </si>
  <si>
    <t>12:11:00</t>
  </si>
  <si>
    <t>20220920 12:11:05</t>
  </si>
  <si>
    <t>12:11:05</t>
  </si>
  <si>
    <t>20220920 12:11:10</t>
  </si>
  <si>
    <t>12:11:10</t>
  </si>
  <si>
    <t>20220920 12:11:15</t>
  </si>
  <si>
    <t>12:11:15</t>
  </si>
  <si>
    <t>20220920 12:11:20</t>
  </si>
  <si>
    <t>12:11:20</t>
  </si>
  <si>
    <t>20220920 12:11:25</t>
  </si>
  <si>
    <t>12:11:25</t>
  </si>
  <si>
    <t>20220920 12:11:30</t>
  </si>
  <si>
    <t>12:11:30</t>
  </si>
  <si>
    <t>20220920 12:11:35</t>
  </si>
  <si>
    <t>12:11:35</t>
  </si>
  <si>
    <t>20220920 12:11:40</t>
  </si>
  <si>
    <t>12:11:40</t>
  </si>
  <si>
    <t>20220920 12:11:45</t>
  </si>
  <si>
    <t>12:11:45</t>
  </si>
  <si>
    <t>20220920 12:11:50</t>
  </si>
  <si>
    <t>12:11:50</t>
  </si>
  <si>
    <t>20220920 12:11:55</t>
  </si>
  <si>
    <t>12:11:55</t>
  </si>
  <si>
    <t>20220920 12:12:00</t>
  </si>
  <si>
    <t>12:12:00</t>
  </si>
  <si>
    <t>20220920 12:12:05</t>
  </si>
  <si>
    <t>12:12:05</t>
  </si>
  <si>
    <t>20220920 12:12:10</t>
  </si>
  <si>
    <t>12:12:10</t>
  </si>
  <si>
    <t>20220920 12:12:15</t>
  </si>
  <si>
    <t>12:12:15</t>
  </si>
  <si>
    <t>20220920 12:12:20</t>
  </si>
  <si>
    <t>12:12:20</t>
  </si>
  <si>
    <t>20220920 12:12:25</t>
  </si>
  <si>
    <t>12:12:25</t>
  </si>
  <si>
    <t>20220920 12:12:30</t>
  </si>
  <si>
    <t>12:12:30</t>
  </si>
  <si>
    <t>20220920 12:12:35</t>
  </si>
  <si>
    <t>12:12:35</t>
  </si>
  <si>
    <t>20220920 12:12:40</t>
  </si>
  <si>
    <t>12:12:40</t>
  </si>
  <si>
    <t>20220920 12:12:45</t>
  </si>
  <si>
    <t>12:12:45</t>
  </si>
  <si>
    <t>20220920 12:12:50</t>
  </si>
  <si>
    <t>12:12:50</t>
  </si>
  <si>
    <t>20220920 12:12:55</t>
  </si>
  <si>
    <t>12:12:55</t>
  </si>
  <si>
    <t>20220920 12:13:00</t>
  </si>
  <si>
    <t>12:13:00</t>
  </si>
  <si>
    <t>20220920 12:13:05</t>
  </si>
  <si>
    <t>12:13:05</t>
  </si>
  <si>
    <t>20220920 12:13:10</t>
  </si>
  <si>
    <t>12:13:10</t>
  </si>
  <si>
    <t>20220920 12:13:15</t>
  </si>
  <si>
    <t>12:13:15</t>
  </si>
  <si>
    <t>20220920 12:13:20</t>
  </si>
  <si>
    <t>12:13:20</t>
  </si>
  <si>
    <t>20220920 12:13:25</t>
  </si>
  <si>
    <t>12:13:25</t>
  </si>
  <si>
    <t>20220920 12:13:30</t>
  </si>
  <si>
    <t>12:13:30</t>
  </si>
  <si>
    <t>20220920 12:13:35</t>
  </si>
  <si>
    <t>12:13:35</t>
  </si>
  <si>
    <t>20220920 12:13:40</t>
  </si>
  <si>
    <t>12:13:40</t>
  </si>
  <si>
    <t>20220920 12:13:45</t>
  </si>
  <si>
    <t>12:13:45</t>
  </si>
  <si>
    <t>20220920 12:13:50</t>
  </si>
  <si>
    <t>12:13:50</t>
  </si>
  <si>
    <t>20220920 12:13:55</t>
  </si>
  <si>
    <t>12:13:55</t>
  </si>
  <si>
    <t>20220920 12:14:00</t>
  </si>
  <si>
    <t>12:14:00</t>
  </si>
  <si>
    <t>20220920 12:14:05</t>
  </si>
  <si>
    <t>12:14:05</t>
  </si>
  <si>
    <t>20220920 12:14:10</t>
  </si>
  <si>
    <t>12:14:10</t>
  </si>
  <si>
    <t>20220920 12:14:15</t>
  </si>
  <si>
    <t>12:14:15</t>
  </si>
  <si>
    <t>20220920 12:14:20</t>
  </si>
  <si>
    <t>12:14:20</t>
  </si>
  <si>
    <t>20220920 12:14:25</t>
  </si>
  <si>
    <t>12:14:25</t>
  </si>
  <si>
    <t>20220920 12:14:30</t>
  </si>
  <si>
    <t>12:14:30</t>
  </si>
  <si>
    <t>20220920 12:14:35</t>
  </si>
  <si>
    <t>12:14:35</t>
  </si>
  <si>
    <t>20220920 12:14:40</t>
  </si>
  <si>
    <t>12:14:40</t>
  </si>
  <si>
    <t>20220920 12:14:45</t>
  </si>
  <si>
    <t>12:14:45</t>
  </si>
  <si>
    <t>20220920 12:14:50</t>
  </si>
  <si>
    <t>12:14:50</t>
  </si>
  <si>
    <t>20220920 12:14:55</t>
  </si>
  <si>
    <t>12:14:55</t>
  </si>
  <si>
    <t>20220920 12:15:00</t>
  </si>
  <si>
    <t>12:15:00</t>
  </si>
  <si>
    <t>20220920 12:15:05</t>
  </si>
  <si>
    <t>12:15:05</t>
  </si>
  <si>
    <t>20220920 12:15:10</t>
  </si>
  <si>
    <t>12:15:10</t>
  </si>
  <si>
    <t>20220920 12:15:15</t>
  </si>
  <si>
    <t>12:15:15</t>
  </si>
  <si>
    <t>20220920 12:15:20</t>
  </si>
  <si>
    <t>12:15:20</t>
  </si>
  <si>
    <t>20220920 12:15:25</t>
  </si>
  <si>
    <t>12:15:25</t>
  </si>
  <si>
    <t>20220920 12:15:30</t>
  </si>
  <si>
    <t>12:15:30</t>
  </si>
  <si>
    <t>20220920 12:15:35</t>
  </si>
  <si>
    <t>12:15:35</t>
  </si>
  <si>
    <t>20220920 12:23:30</t>
  </si>
  <si>
    <t>12:23:30</t>
  </si>
  <si>
    <t>a_n_105_123</t>
  </si>
  <si>
    <t>20220920 12:23:35</t>
  </si>
  <si>
    <t>12:23:35</t>
  </si>
  <si>
    <t>20220920 12:23:40</t>
  </si>
  <si>
    <t>12:23:40</t>
  </si>
  <si>
    <t>20220920 12:23:45</t>
  </si>
  <si>
    <t>12:23:45</t>
  </si>
  <si>
    <t>20220920 12:23:50</t>
  </si>
  <si>
    <t>12:23:50</t>
  </si>
  <si>
    <t>20220920 12:23:55</t>
  </si>
  <si>
    <t>12:23:55</t>
  </si>
  <si>
    <t>20220920 12:24:00</t>
  </si>
  <si>
    <t>12:24:00</t>
  </si>
  <si>
    <t>20220920 12:24:05</t>
  </si>
  <si>
    <t>12:24:05</t>
  </si>
  <si>
    <t>20220920 12:24:10</t>
  </si>
  <si>
    <t>12:24:10</t>
  </si>
  <si>
    <t>20220920 12:24:15</t>
  </si>
  <si>
    <t>12:24:15</t>
  </si>
  <si>
    <t>20220920 12:24:20</t>
  </si>
  <si>
    <t>12:24:20</t>
  </si>
  <si>
    <t>20220920 12:24:25</t>
  </si>
  <si>
    <t>12:24:25</t>
  </si>
  <si>
    <t>20220920 12:24:30</t>
  </si>
  <si>
    <t>12:24:30</t>
  </si>
  <si>
    <t>20220920 12:24:35</t>
  </si>
  <si>
    <t>12:24:35</t>
  </si>
  <si>
    <t>20220920 12:24:40</t>
  </si>
  <si>
    <t>12:24:40</t>
  </si>
  <si>
    <t>20220920 12:24:45</t>
  </si>
  <si>
    <t>12:24:45</t>
  </si>
  <si>
    <t>20220920 12:24:50</t>
  </si>
  <si>
    <t>12:24:50</t>
  </si>
  <si>
    <t>20220920 12:24:55</t>
  </si>
  <si>
    <t>12:24:55</t>
  </si>
  <si>
    <t>20220920 12:25:00</t>
  </si>
  <si>
    <t>12:25:00</t>
  </si>
  <si>
    <t>20220920 12:25:05</t>
  </si>
  <si>
    <t>12:25:05</t>
  </si>
  <si>
    <t>20220920 12:25:10</t>
  </si>
  <si>
    <t>12:25:10</t>
  </si>
  <si>
    <t>20220920 12:25:15</t>
  </si>
  <si>
    <t>12:25:15</t>
  </si>
  <si>
    <t>20220920 12:25:20</t>
  </si>
  <si>
    <t>12:25:20</t>
  </si>
  <si>
    <t>20220920 12:25:25</t>
  </si>
  <si>
    <t>12:25:25</t>
  </si>
  <si>
    <t>20220920 12:27:02</t>
  </si>
  <si>
    <t>12:27:02</t>
  </si>
  <si>
    <t>20220920 12:27:07</t>
  </si>
  <si>
    <t>12:27:07</t>
  </si>
  <si>
    <t>20220920 12:27:12</t>
  </si>
  <si>
    <t>12:27:12</t>
  </si>
  <si>
    <t>20220920 12:27:17</t>
  </si>
  <si>
    <t>12:27:17</t>
  </si>
  <si>
    <t>20220920 12:27:22</t>
  </si>
  <si>
    <t>12:27:22</t>
  </si>
  <si>
    <t>20220920 12:27:27</t>
  </si>
  <si>
    <t>12:27:27</t>
  </si>
  <si>
    <t>20220920 12:27:32</t>
  </si>
  <si>
    <t>12:27:32</t>
  </si>
  <si>
    <t>20220920 12:27:36</t>
  </si>
  <si>
    <t>12:27:36</t>
  </si>
  <si>
    <t>20220920 12:27:42</t>
  </si>
  <si>
    <t>12:27:42</t>
  </si>
  <si>
    <t>20220920 12:27:47</t>
  </si>
  <si>
    <t>12:27:47</t>
  </si>
  <si>
    <t>20220920 12:27:52</t>
  </si>
  <si>
    <t>12:27:52</t>
  </si>
  <si>
    <t>20220920 12:27:57</t>
  </si>
  <si>
    <t>12:27:57</t>
  </si>
  <si>
    <t>20220920 12:28:02</t>
  </si>
  <si>
    <t>12:28:02</t>
  </si>
  <si>
    <t>20220920 12:28:07</t>
  </si>
  <si>
    <t>12:28:07</t>
  </si>
  <si>
    <t>20220920 12:28:12</t>
  </si>
  <si>
    <t>12:28:12</t>
  </si>
  <si>
    <t>20220920 12:28:16</t>
  </si>
  <si>
    <t>12:28:16</t>
  </si>
  <si>
    <t>20220920 12:28:22</t>
  </si>
  <si>
    <t>12:28:22</t>
  </si>
  <si>
    <t>20220920 12:28:27</t>
  </si>
  <si>
    <t>12:28:27</t>
  </si>
  <si>
    <t>20220920 12:28:32</t>
  </si>
  <si>
    <t>12:28:32</t>
  </si>
  <si>
    <t>20220920 12:28:37</t>
  </si>
  <si>
    <t>12:28:37</t>
  </si>
  <si>
    <t>20220920 12:28:42</t>
  </si>
  <si>
    <t>12:28:42</t>
  </si>
  <si>
    <t>20220920 12:28:47</t>
  </si>
  <si>
    <t>12:28:47</t>
  </si>
  <si>
    <t>20220920 12:28:52</t>
  </si>
  <si>
    <t>12:28:52</t>
  </si>
  <si>
    <t>20220920 12:28:57</t>
  </si>
  <si>
    <t>12:28:57</t>
  </si>
  <si>
    <t>20220920 12:29:02</t>
  </si>
  <si>
    <t>12:29:02</t>
  </si>
  <si>
    <t>20220920 12:29:07</t>
  </si>
  <si>
    <t>12:29:07</t>
  </si>
  <si>
    <t>20220920 12:29:12</t>
  </si>
  <si>
    <t>12:29:12</t>
  </si>
  <si>
    <t>20220920 12:29:17</t>
  </si>
  <si>
    <t>12:29:17</t>
  </si>
  <si>
    <t>20220920 12:29:22</t>
  </si>
  <si>
    <t>12:29:22</t>
  </si>
  <si>
    <t>20220920 12:29:27</t>
  </si>
  <si>
    <t>12:29:27</t>
  </si>
  <si>
    <t>20220920 12:29:32</t>
  </si>
  <si>
    <t>12:29:32</t>
  </si>
  <si>
    <t>20220920 12:29:37</t>
  </si>
  <si>
    <t>12:29:37</t>
  </si>
  <si>
    <t>20220920 12:29:42</t>
  </si>
  <si>
    <t>12:29:42</t>
  </si>
  <si>
    <t>20220920 12:29:47</t>
  </si>
  <si>
    <t>12:29:47</t>
  </si>
  <si>
    <t>20220920 12:29:52</t>
  </si>
  <si>
    <t>12:29:52</t>
  </si>
  <si>
    <t>20220920 12:29:57</t>
  </si>
  <si>
    <t>12:29:57</t>
  </si>
  <si>
    <t>20220920 12:30:01</t>
  </si>
  <si>
    <t>12:30:01</t>
  </si>
  <si>
    <t>20220920 12:30:07</t>
  </si>
  <si>
    <t>12:30:07</t>
  </si>
  <si>
    <t>20220920 12:30:12</t>
  </si>
  <si>
    <t>12:30:12</t>
  </si>
  <si>
    <t>20220920 12:30:17</t>
  </si>
  <si>
    <t>12:30:17</t>
  </si>
  <si>
    <t>20220920 12:30:22</t>
  </si>
  <si>
    <t>12:30:22</t>
  </si>
  <si>
    <t>20220920 12:30:27</t>
  </si>
  <si>
    <t>12:30:27</t>
  </si>
  <si>
    <t>20220920 12:30:32</t>
  </si>
  <si>
    <t>12:30:32</t>
  </si>
  <si>
    <t>20220920 12:30:37</t>
  </si>
  <si>
    <t>12:30:37</t>
  </si>
  <si>
    <t>20220920 12:30:42</t>
  </si>
  <si>
    <t>12:30:42</t>
  </si>
  <si>
    <t>20220920 12:30:47</t>
  </si>
  <si>
    <t>12:30:47</t>
  </si>
  <si>
    <t>20220920 12:30:52</t>
  </si>
  <si>
    <t>12:30:52</t>
  </si>
  <si>
    <t>20220920 12:30:57</t>
  </si>
  <si>
    <t>12:30:57</t>
  </si>
  <si>
    <t>20220920 12:31:02</t>
  </si>
  <si>
    <t>12:31:02</t>
  </si>
  <si>
    <t>20220920 12:31:07</t>
  </si>
  <si>
    <t>12:31:07</t>
  </si>
  <si>
    <t>20220920 12:31:12</t>
  </si>
  <si>
    <t>12:31:12</t>
  </si>
  <si>
    <t>20220920 12:31:17</t>
  </si>
  <si>
    <t>12:31:17</t>
  </si>
  <si>
    <t>20220920 12:31:22</t>
  </si>
  <si>
    <t>12:31:22</t>
  </si>
  <si>
    <t>20220920 12:31:27</t>
  </si>
  <si>
    <t>12:31:27</t>
  </si>
  <si>
    <t>20220920 12:31:32</t>
  </si>
  <si>
    <t>12:31:32</t>
  </si>
  <si>
    <t>20220920 12:31:37</t>
  </si>
  <si>
    <t>12:31:37</t>
  </si>
  <si>
    <t>20220920 12:31:42</t>
  </si>
  <si>
    <t>12:31:42</t>
  </si>
  <si>
    <t>20220920 12:31:46</t>
  </si>
  <si>
    <t>12:31:46</t>
  </si>
  <si>
    <t>20220920 12:31:52</t>
  </si>
  <si>
    <t>12:31:52</t>
  </si>
  <si>
    <t>20220920 12:31:56</t>
  </si>
  <si>
    <t>12:31:56</t>
  </si>
  <si>
    <t>20220920 12:32:02</t>
  </si>
  <si>
    <t>12:32:02</t>
  </si>
  <si>
    <t>20220920 12:32:07</t>
  </si>
  <si>
    <t>12:32:07</t>
  </si>
  <si>
    <t>20220920 12:32:12</t>
  </si>
  <si>
    <t>12:32:12</t>
  </si>
  <si>
    <t>20220920 12:32:17</t>
  </si>
  <si>
    <t>12:32:17</t>
  </si>
  <si>
    <t>20220920 12:32:22</t>
  </si>
  <si>
    <t>12:32:22</t>
  </si>
  <si>
    <t>20220920 12:32:27</t>
  </si>
  <si>
    <t>12:32:27</t>
  </si>
  <si>
    <t>20220920 12:32:32</t>
  </si>
  <si>
    <t>12:32:32</t>
  </si>
  <si>
    <t>20220920 12:32:37</t>
  </si>
  <si>
    <t>12:32:37</t>
  </si>
  <si>
    <t>20220920 12:32:42</t>
  </si>
  <si>
    <t>12:32:42</t>
  </si>
  <si>
    <t>20220920 12:32:47</t>
  </si>
  <si>
    <t>12:32:47</t>
  </si>
  <si>
    <t>20220920 12:32:52</t>
  </si>
  <si>
    <t>12:32:52</t>
  </si>
  <si>
    <t>20220920 12:32:57</t>
  </si>
  <si>
    <t>12:32:57</t>
  </si>
  <si>
    <t>20220920 12:41:28</t>
  </si>
  <si>
    <t>12:41:28</t>
  </si>
  <si>
    <t>a_y_140_90</t>
  </si>
  <si>
    <t>20220920 12:41:33</t>
  </si>
  <si>
    <t>12:41:33</t>
  </si>
  <si>
    <t>20220920 12:41:38</t>
  </si>
  <si>
    <t>12:41:38</t>
  </si>
  <si>
    <t>20220920 12:41:43</t>
  </si>
  <si>
    <t>12:41:43</t>
  </si>
  <si>
    <t>20220920 12:41:48</t>
  </si>
  <si>
    <t>12:41:48</t>
  </si>
  <si>
    <t>20220920 12:41:53</t>
  </si>
  <si>
    <t>12:41:53</t>
  </si>
  <si>
    <t>20220920 12:41:58</t>
  </si>
  <si>
    <t>12:41:58</t>
  </si>
  <si>
    <t>20220920 12:42:03</t>
  </si>
  <si>
    <t>12:42:03</t>
  </si>
  <si>
    <t>20220920 12:42:08</t>
  </si>
  <si>
    <t>12:42:08</t>
  </si>
  <si>
    <t>20220920 12:42:13</t>
  </si>
  <si>
    <t>12:42:13</t>
  </si>
  <si>
    <t>20220920 12:42:18</t>
  </si>
  <si>
    <t>12:42:18</t>
  </si>
  <si>
    <t>20220920 12:42:23</t>
  </si>
  <si>
    <t>12:42:23</t>
  </si>
  <si>
    <t>20220920 12:42:28</t>
  </si>
  <si>
    <t>12:42:28</t>
  </si>
  <si>
    <t>20220920 12:42:33</t>
  </si>
  <si>
    <t>12:42:33</t>
  </si>
  <si>
    <t>20220920 12:42:38</t>
  </si>
  <si>
    <t>12:42:38</t>
  </si>
  <si>
    <t>20220920 12:42:42</t>
  </si>
  <si>
    <t>12:42:42</t>
  </si>
  <si>
    <t>20220920 12:42:48</t>
  </si>
  <si>
    <t>12:42:48</t>
  </si>
  <si>
    <t>20220920 12:42:52</t>
  </si>
  <si>
    <t>12:42:52</t>
  </si>
  <si>
    <t>20220920 12:42:58</t>
  </si>
  <si>
    <t>12:42:58</t>
  </si>
  <si>
    <t>20220920 12:43:02</t>
  </si>
  <si>
    <t>12:43:02</t>
  </si>
  <si>
    <t>20220920 12:43:08</t>
  </si>
  <si>
    <t>12:43:08</t>
  </si>
  <si>
    <t>20220920 12:43:13</t>
  </si>
  <si>
    <t>12:43:13</t>
  </si>
  <si>
    <t>20220920 12:43:18</t>
  </si>
  <si>
    <t>12:43:18</t>
  </si>
  <si>
    <t>20220920 12:43:23</t>
  </si>
  <si>
    <t>12:43:23</t>
  </si>
  <si>
    <t>20220920 12:45:00</t>
  </si>
  <si>
    <t>12:45:00</t>
  </si>
  <si>
    <t>20220920 12:45:05</t>
  </si>
  <si>
    <t>12:45:05</t>
  </si>
  <si>
    <t>20220920 12:45:10</t>
  </si>
  <si>
    <t>12:45:10</t>
  </si>
  <si>
    <t>20220920 12:45:15</t>
  </si>
  <si>
    <t>12:45:15</t>
  </si>
  <si>
    <t>20220920 12:45:20</t>
  </si>
  <si>
    <t>12:45:20</t>
  </si>
  <si>
    <t>20220920 12:45:25</t>
  </si>
  <si>
    <t>12:45:25</t>
  </si>
  <si>
    <t>20220920 12:45:30</t>
  </si>
  <si>
    <t>12:45:30</t>
  </si>
  <si>
    <t>20220920 12:45:35</t>
  </si>
  <si>
    <t>12:45:35</t>
  </si>
  <si>
    <t>20220920 12:45:40</t>
  </si>
  <si>
    <t>12:45:40</t>
  </si>
  <si>
    <t>20220920 12:45:45</t>
  </si>
  <si>
    <t>12:45:45</t>
  </si>
  <si>
    <t>20220920 12:45:50</t>
  </si>
  <si>
    <t>12:45:50</t>
  </si>
  <si>
    <t>20220920 12:45:55</t>
  </si>
  <si>
    <t>12:45:55</t>
  </si>
  <si>
    <t>20220920 12:46:00</t>
  </si>
  <si>
    <t>12:46:00</t>
  </si>
  <si>
    <t>20220920 12:46:05</t>
  </si>
  <si>
    <t>12:46:05</t>
  </si>
  <si>
    <t>20220920 12:46:10</t>
  </si>
  <si>
    <t>12:46:10</t>
  </si>
  <si>
    <t>20220920 12:46:15</t>
  </si>
  <si>
    <t>12:46:15</t>
  </si>
  <si>
    <t>20220920 12:46:20</t>
  </si>
  <si>
    <t>12:46:20</t>
  </si>
  <si>
    <t>20220920 12:46:25</t>
  </si>
  <si>
    <t>12:46:25</t>
  </si>
  <si>
    <t>20220920 12:46:30</t>
  </si>
  <si>
    <t>12:46:30</t>
  </si>
  <si>
    <t>20220920 12:46:34</t>
  </si>
  <si>
    <t>12:46:34</t>
  </si>
  <si>
    <t>20220920 12:46:40</t>
  </si>
  <si>
    <t>12:46:40</t>
  </si>
  <si>
    <t>20220920 12:46:44</t>
  </si>
  <si>
    <t>12:46:44</t>
  </si>
  <si>
    <t>20220920 12:46:50</t>
  </si>
  <si>
    <t>12:46:50</t>
  </si>
  <si>
    <t>20220920 12:46:55</t>
  </si>
  <si>
    <t>12:46:55</t>
  </si>
  <si>
    <t>20220920 12:47:00</t>
  </si>
  <si>
    <t>12:47:00</t>
  </si>
  <si>
    <t>20220920 12:47:05</t>
  </si>
  <si>
    <t>12:47:05</t>
  </si>
  <si>
    <t>20220920 12:47:10</t>
  </si>
  <si>
    <t>12:47:10</t>
  </si>
  <si>
    <t>20220920 12:47:15</t>
  </si>
  <si>
    <t>12:47:15</t>
  </si>
  <si>
    <t>20220920 12:47:20</t>
  </si>
  <si>
    <t>12:47:20</t>
  </si>
  <si>
    <t>20220920 12:47:25</t>
  </si>
  <si>
    <t>12:47:25</t>
  </si>
  <si>
    <t>20220920 12:47:30</t>
  </si>
  <si>
    <t>12:47:30</t>
  </si>
  <si>
    <t>20220920 12:47:35</t>
  </si>
  <si>
    <t>12:47:35</t>
  </si>
  <si>
    <t>20220920 12:47:40</t>
  </si>
  <si>
    <t>12:47:40</t>
  </si>
  <si>
    <t>20220920 12:47:45</t>
  </si>
  <si>
    <t>12:47:45</t>
  </si>
  <si>
    <t>20220920 12:47:50</t>
  </si>
  <si>
    <t>12:47:50</t>
  </si>
  <si>
    <t>20220920 12:47:55</t>
  </si>
  <si>
    <t>12:47:55</t>
  </si>
  <si>
    <t>20220920 12:48:00</t>
  </si>
  <si>
    <t>12:48:00</t>
  </si>
  <si>
    <t>20220920 12:48:05</t>
  </si>
  <si>
    <t>12:48:05</t>
  </si>
  <si>
    <t>20220920 12:48:10</t>
  </si>
  <si>
    <t>12:48:10</t>
  </si>
  <si>
    <t>20220920 12:48:15</t>
  </si>
  <si>
    <t>12:48:15</t>
  </si>
  <si>
    <t>20220920 12:48:20</t>
  </si>
  <si>
    <t>12:48:20</t>
  </si>
  <si>
    <t>20220920 12:48:25</t>
  </si>
  <si>
    <t>12:48:25</t>
  </si>
  <si>
    <t>20220920 12:48:29</t>
  </si>
  <si>
    <t>12:48:29</t>
  </si>
  <si>
    <t>20220920 12:48:35</t>
  </si>
  <si>
    <t>12:48:35</t>
  </si>
  <si>
    <t>20220920 12:48:39</t>
  </si>
  <si>
    <t>12:48:39</t>
  </si>
  <si>
    <t>20220920 12:48:45</t>
  </si>
  <si>
    <t>12:48:45</t>
  </si>
  <si>
    <t>20220920 12:48:49</t>
  </si>
  <si>
    <t>12:48:49</t>
  </si>
  <si>
    <t>20220920 12:48:55</t>
  </si>
  <si>
    <t>12:48:55</t>
  </si>
  <si>
    <t>20220920 12:49:00</t>
  </si>
  <si>
    <t>12:49:00</t>
  </si>
  <si>
    <t>20220920 12:49:05</t>
  </si>
  <si>
    <t>12:49:05</t>
  </si>
  <si>
    <t>20220920 12:49:10</t>
  </si>
  <si>
    <t>12:49:10</t>
  </si>
  <si>
    <t>20220920 12:49:15</t>
  </si>
  <si>
    <t>12:49:15</t>
  </si>
  <si>
    <t>20220920 12:49:20</t>
  </si>
  <si>
    <t>12:49:20</t>
  </si>
  <si>
    <t>20220920 12:49:25</t>
  </si>
  <si>
    <t>12:49:25</t>
  </si>
  <si>
    <t>20220920 12:49:30</t>
  </si>
  <si>
    <t>12:49:30</t>
  </si>
  <si>
    <t>20220920 12:49:35</t>
  </si>
  <si>
    <t>12:49:35</t>
  </si>
  <si>
    <t>20220920 12:49:40</t>
  </si>
  <si>
    <t>12:49:40</t>
  </si>
  <si>
    <t>20220920 12:49:45</t>
  </si>
  <si>
    <t>12:49:45</t>
  </si>
  <si>
    <t>20220920 12:49:50</t>
  </si>
  <si>
    <t>12:49:50</t>
  </si>
  <si>
    <t>20220920 12:49:54</t>
  </si>
  <si>
    <t>12:49:54</t>
  </si>
  <si>
    <t>20220920 12:50:00</t>
  </si>
  <si>
    <t>12:50:00</t>
  </si>
  <si>
    <t>20220920 12:50:05</t>
  </si>
  <si>
    <t>12:50:05</t>
  </si>
  <si>
    <t>20220920 12:50:10</t>
  </si>
  <si>
    <t>12:50:10</t>
  </si>
  <si>
    <t>20220920 12:50:14</t>
  </si>
  <si>
    <t>12:50:14</t>
  </si>
  <si>
    <t>20220920 12:50:20</t>
  </si>
  <si>
    <t>12:50:20</t>
  </si>
  <si>
    <t>20220920 12:50:24</t>
  </si>
  <si>
    <t>12:50:24</t>
  </si>
  <si>
    <t>20220920 12:50:30</t>
  </si>
  <si>
    <t>12:50:30</t>
  </si>
  <si>
    <t>20220920 12:50:34</t>
  </si>
  <si>
    <t>12:50:34</t>
  </si>
  <si>
    <t>20220920 12:50:40</t>
  </si>
  <si>
    <t>12:50:40</t>
  </si>
  <si>
    <t>20220920 12:50:45</t>
  </si>
  <si>
    <t>12:50:45</t>
  </si>
  <si>
    <t>20220920 12:50:50</t>
  </si>
  <si>
    <t>12:50:50</t>
  </si>
  <si>
    <t>20220920 12:50:55</t>
  </si>
  <si>
    <t>12:50:55</t>
  </si>
  <si>
    <t>20220920 12:58:19</t>
  </si>
  <si>
    <t>12:58:19</t>
  </si>
  <si>
    <t>a_n_70_118</t>
  </si>
  <si>
    <t>20220920 12:58:24</t>
  </si>
  <si>
    <t>12:58:24</t>
  </si>
  <si>
    <t>20220920 12:58:29</t>
  </si>
  <si>
    <t>12:58:29</t>
  </si>
  <si>
    <t>20220920 12:58:34</t>
  </si>
  <si>
    <t>12:58:34</t>
  </si>
  <si>
    <t>20220920 12:58:39</t>
  </si>
  <si>
    <t>12:58:39</t>
  </si>
  <si>
    <t>20220920 12:58:44</t>
  </si>
  <si>
    <t>12:58:44</t>
  </si>
  <si>
    <t>20220920 12:58:49</t>
  </si>
  <si>
    <t>12:58:49</t>
  </si>
  <si>
    <t>20220920 12:58:54</t>
  </si>
  <si>
    <t>12:58:54</t>
  </si>
  <si>
    <t>20220920 12:58:59</t>
  </si>
  <si>
    <t>12:58:59</t>
  </si>
  <si>
    <t>20220920 12:59:04</t>
  </si>
  <si>
    <t>12:59:04</t>
  </si>
  <si>
    <t>20220920 12:59:09</t>
  </si>
  <si>
    <t>12:59:09</t>
  </si>
  <si>
    <t>20220920 12:59:14</t>
  </si>
  <si>
    <t>12:59:14</t>
  </si>
  <si>
    <t>20220920 12:59:19</t>
  </si>
  <si>
    <t>12:59:19</t>
  </si>
  <si>
    <t>20220920 12:59:24</t>
  </si>
  <si>
    <t>12:59:24</t>
  </si>
  <si>
    <t>20220920 12:59:29</t>
  </si>
  <si>
    <t>12:59:29</t>
  </si>
  <si>
    <t>20220920 12:59:34</t>
  </si>
  <si>
    <t>12:59:34</t>
  </si>
  <si>
    <t>20220920 12:59:39</t>
  </si>
  <si>
    <t>12:59:39</t>
  </si>
  <si>
    <t>20220920 12:59:44</t>
  </si>
  <si>
    <t>12:59:44</t>
  </si>
  <si>
    <t>20220920 12:59:49</t>
  </si>
  <si>
    <t>12:59:49</t>
  </si>
  <si>
    <t>20220920 12:59:54</t>
  </si>
  <si>
    <t>12:59:54</t>
  </si>
  <si>
    <t>20220920 12:59:59</t>
  </si>
  <si>
    <t>12:59:59</t>
  </si>
  <si>
    <t>20220920 13:00:04</t>
  </si>
  <si>
    <t>13:00:04</t>
  </si>
  <si>
    <t>20220920 13:00:09</t>
  </si>
  <si>
    <t>13:00:09</t>
  </si>
  <si>
    <t>20220920 13:00:14</t>
  </si>
  <si>
    <t>13:00:14</t>
  </si>
  <si>
    <t>20220920 13:01:51</t>
  </si>
  <si>
    <t>13:01:51</t>
  </si>
  <si>
    <t>20220920 13:01:56</t>
  </si>
  <si>
    <t>13:01:56</t>
  </si>
  <si>
    <t>20220920 13:02:01</t>
  </si>
  <si>
    <t>13:02:01</t>
  </si>
  <si>
    <t>20220920 13:02:06</t>
  </si>
  <si>
    <t>13:02:06</t>
  </si>
  <si>
    <t>20220920 13:02:11</t>
  </si>
  <si>
    <t>13:02:11</t>
  </si>
  <si>
    <t>20220920 13:02:16</t>
  </si>
  <si>
    <t>13:02:16</t>
  </si>
  <si>
    <t>20220920 13:02:21</t>
  </si>
  <si>
    <t>13:02:21</t>
  </si>
  <si>
    <t>20220920 13:02:26</t>
  </si>
  <si>
    <t>13:02:26</t>
  </si>
  <si>
    <t>20220920 13:02:31</t>
  </si>
  <si>
    <t>13:02:31</t>
  </si>
  <si>
    <t>20220920 13:02:36</t>
  </si>
  <si>
    <t>13:02:36</t>
  </si>
  <si>
    <t>20220920 13:02:41</t>
  </si>
  <si>
    <t>13:02:41</t>
  </si>
  <si>
    <t>20220920 13:02:46</t>
  </si>
  <si>
    <t>13:02:46</t>
  </si>
  <si>
    <t>20220920 13:02:51</t>
  </si>
  <si>
    <t>13:02:51</t>
  </si>
  <si>
    <t>20220920 13:02:56</t>
  </si>
  <si>
    <t>13:02:56</t>
  </si>
  <si>
    <t>20220920 13:03:01</t>
  </si>
  <si>
    <t>13:03:01</t>
  </si>
  <si>
    <t>20220920 13:03:06</t>
  </si>
  <si>
    <t>13:03:06</t>
  </si>
  <si>
    <t>20220920 13:03:11</t>
  </si>
  <si>
    <t>13:03:11</t>
  </si>
  <si>
    <t>20220920 13:03:16</t>
  </si>
  <si>
    <t>13:03:16</t>
  </si>
  <si>
    <t>20220920 13:03:21</t>
  </si>
  <si>
    <t>13:03:21</t>
  </si>
  <si>
    <t>20220920 13:03:26</t>
  </si>
  <si>
    <t>13:03:26</t>
  </si>
  <si>
    <t>20220920 13:03:31</t>
  </si>
  <si>
    <t>13:03:31</t>
  </si>
  <si>
    <t>20220920 13:03:36</t>
  </si>
  <si>
    <t>13:03:36</t>
  </si>
  <si>
    <t>20220920 13:03:41</t>
  </si>
  <si>
    <t>13:03:41</t>
  </si>
  <si>
    <t>20220920 13:03:46</t>
  </si>
  <si>
    <t>13:03:46</t>
  </si>
  <si>
    <t>20220920 13:03:51</t>
  </si>
  <si>
    <t>13:03:51</t>
  </si>
  <si>
    <t>20220920 13:03:56</t>
  </si>
  <si>
    <t>13:03:56</t>
  </si>
  <si>
    <t>20220920 13:04:01</t>
  </si>
  <si>
    <t>13:04:01</t>
  </si>
  <si>
    <t>20220920 13:04:06</t>
  </si>
  <si>
    <t>13:04:06</t>
  </si>
  <si>
    <t>20220920 13:04:11</t>
  </si>
  <si>
    <t>13:04:11</t>
  </si>
  <si>
    <t>20220920 13:04:16</t>
  </si>
  <si>
    <t>13:04:16</t>
  </si>
  <si>
    <t>20220920 13:04:21</t>
  </si>
  <si>
    <t>13:04:21</t>
  </si>
  <si>
    <t>20220920 13:04:26</t>
  </si>
  <si>
    <t>13:04:26</t>
  </si>
  <si>
    <t>20220920 13:04:31</t>
  </si>
  <si>
    <t>13:04:31</t>
  </si>
  <si>
    <t>20220920 13:04:36</t>
  </si>
  <si>
    <t>13:04:36</t>
  </si>
  <si>
    <t>20220920 13:04:41</t>
  </si>
  <si>
    <t>13:04:41</t>
  </si>
  <si>
    <t>20220920 13:04:46</t>
  </si>
  <si>
    <t>13:04:46</t>
  </si>
  <si>
    <t>20220920 13:04:51</t>
  </si>
  <si>
    <t>13:04:51</t>
  </si>
  <si>
    <t>20220920 13:04:56</t>
  </si>
  <si>
    <t>13:04:56</t>
  </si>
  <si>
    <t>20220920 13:05:01</t>
  </si>
  <si>
    <t>13:05:01</t>
  </si>
  <si>
    <t>20220920 13:05:06</t>
  </si>
  <si>
    <t>13:05:06</t>
  </si>
  <si>
    <t>20220920 13:05:11</t>
  </si>
  <si>
    <t>13:05:11</t>
  </si>
  <si>
    <t>20220920 13:05:16</t>
  </si>
  <si>
    <t>13:05:16</t>
  </si>
  <si>
    <t>20220920 13:05:21</t>
  </si>
  <si>
    <t>13:05:21</t>
  </si>
  <si>
    <t>20220920 13:05:26</t>
  </si>
  <si>
    <t>13:05:26</t>
  </si>
  <si>
    <t>20220920 13:05:31</t>
  </si>
  <si>
    <t>13:05:31</t>
  </si>
  <si>
    <t>20220920 13:05:36</t>
  </si>
  <si>
    <t>13:05:36</t>
  </si>
  <si>
    <t>20220920 13:05:41</t>
  </si>
  <si>
    <t>13:05:41</t>
  </si>
  <si>
    <t>20220920 13:05:46</t>
  </si>
  <si>
    <t>13:05:46</t>
  </si>
  <si>
    <t>20220920 13:05:51</t>
  </si>
  <si>
    <t>13:05:51</t>
  </si>
  <si>
    <t>20220920 13:05:56</t>
  </si>
  <si>
    <t>13:05:56</t>
  </si>
  <si>
    <t>20220920 13:06:01</t>
  </si>
  <si>
    <t>13:06:01</t>
  </si>
  <si>
    <t>20220920 13:06:06</t>
  </si>
  <si>
    <t>13:06:06</t>
  </si>
  <si>
    <t>20220920 13:06:11</t>
  </si>
  <si>
    <t>13:06:11</t>
  </si>
  <si>
    <t>20220920 13:06:16</t>
  </si>
  <si>
    <t>13:06:16</t>
  </si>
  <si>
    <t>20220920 13:06:21</t>
  </si>
  <si>
    <t>13:06:21</t>
  </si>
  <si>
    <t>20220920 13:06:26</t>
  </si>
  <si>
    <t>13:06:26</t>
  </si>
  <si>
    <t>20220920 13:06:31</t>
  </si>
  <si>
    <t>13:06:31</t>
  </si>
  <si>
    <t>20220920 13:06:36</t>
  </si>
  <si>
    <t>13:06:36</t>
  </si>
  <si>
    <t>20220920 13:06:41</t>
  </si>
  <si>
    <t>13:06:41</t>
  </si>
  <si>
    <t>20220920 13:06:46</t>
  </si>
  <si>
    <t>13:06:46</t>
  </si>
  <si>
    <t>20220920 13:06:51</t>
  </si>
  <si>
    <t>13:06:51</t>
  </si>
  <si>
    <t>20220920 13:06:56</t>
  </si>
  <si>
    <t>13:06:56</t>
  </si>
  <si>
    <t>20220920 13:07:01</t>
  </si>
  <si>
    <t>13:07:01</t>
  </si>
  <si>
    <t>20220920 13:07:06</t>
  </si>
  <si>
    <t>13:07:06</t>
  </si>
  <si>
    <t>20220920 13:07:11</t>
  </si>
  <si>
    <t>13:07:11</t>
  </si>
  <si>
    <t>20220920 13:07:16</t>
  </si>
  <si>
    <t>13:07:16</t>
  </si>
  <si>
    <t>20220920 13:07:21</t>
  </si>
  <si>
    <t>13:07:21</t>
  </si>
  <si>
    <t>20220920 13:07:26</t>
  </si>
  <si>
    <t>13:07:26</t>
  </si>
  <si>
    <t>20220920 13:07:31</t>
  </si>
  <si>
    <t>13:07:31</t>
  </si>
  <si>
    <t>20220920 13:07:36</t>
  </si>
  <si>
    <t>13:07:36</t>
  </si>
  <si>
    <t>20220920 13:07:41</t>
  </si>
  <si>
    <t>13:07:41</t>
  </si>
  <si>
    <t>20220920 13:07:46</t>
  </si>
  <si>
    <t>13:07:46</t>
  </si>
  <si>
    <t>20220920 13:17:06</t>
  </si>
  <si>
    <t>13:17:06</t>
  </si>
  <si>
    <t>a_y_210_95</t>
  </si>
  <si>
    <t>20220920 13:17:11</t>
  </si>
  <si>
    <t>13:17:11</t>
  </si>
  <si>
    <t>20220920 13:17:16</t>
  </si>
  <si>
    <t>13:17:16</t>
  </si>
  <si>
    <t>20220920 13:17:21</t>
  </si>
  <si>
    <t>13:17:21</t>
  </si>
  <si>
    <t>20220920 13:17:26</t>
  </si>
  <si>
    <t>13:17:26</t>
  </si>
  <si>
    <t>20220920 13:17:31</t>
  </si>
  <si>
    <t>13:17:31</t>
  </si>
  <si>
    <t>20220920 13:17:36</t>
  </si>
  <si>
    <t>13:17:36</t>
  </si>
  <si>
    <t>20220920 13:17:41</t>
  </si>
  <si>
    <t>13:17:41</t>
  </si>
  <si>
    <t>20220920 13:17:46</t>
  </si>
  <si>
    <t>13:17:46</t>
  </si>
  <si>
    <t>20220920 13:17:51</t>
  </si>
  <si>
    <t>13:17:51</t>
  </si>
  <si>
    <t>20220920 13:17:56</t>
  </si>
  <si>
    <t>13:17:56</t>
  </si>
  <si>
    <t>20220920 13:18:01</t>
  </si>
  <si>
    <t>13:18:01</t>
  </si>
  <si>
    <t>20220920 13:18:06</t>
  </si>
  <si>
    <t>13:18:06</t>
  </si>
  <si>
    <t>20220920 13:18:11</t>
  </si>
  <si>
    <t>13:18:11</t>
  </si>
  <si>
    <t>20220920 13:18:16</t>
  </si>
  <si>
    <t>13:18:16</t>
  </si>
  <si>
    <t>20220920 13:18:21</t>
  </si>
  <si>
    <t>13:18:21</t>
  </si>
  <si>
    <t>20220920 13:18:26</t>
  </si>
  <si>
    <t>13:18:26</t>
  </si>
  <si>
    <t>20220920 13:18:31</t>
  </si>
  <si>
    <t>13:18:31</t>
  </si>
  <si>
    <t>20220920 13:18:36</t>
  </si>
  <si>
    <t>13:18:36</t>
  </si>
  <si>
    <t>20220920 13:18:41</t>
  </si>
  <si>
    <t>13:18:41</t>
  </si>
  <si>
    <t>20220920 13:18:46</t>
  </si>
  <si>
    <t>13:18:46</t>
  </si>
  <si>
    <t>20220920 13:18:51</t>
  </si>
  <si>
    <t>13:18:51</t>
  </si>
  <si>
    <t>20220920 13:18:56</t>
  </si>
  <si>
    <t>13:18:56</t>
  </si>
  <si>
    <t>20220920 13:19:01</t>
  </si>
  <si>
    <t>13:19:01</t>
  </si>
  <si>
    <t>20220920 13:20:38</t>
  </si>
  <si>
    <t>13:20:38</t>
  </si>
  <si>
    <t>20220920 13:20:43</t>
  </si>
  <si>
    <t>13:20:43</t>
  </si>
  <si>
    <t>20220920 13:20:48</t>
  </si>
  <si>
    <t>13:20:48</t>
  </si>
  <si>
    <t>20220920 13:20:53</t>
  </si>
  <si>
    <t>13:20:53</t>
  </si>
  <si>
    <t>20220920 13:20:58</t>
  </si>
  <si>
    <t>13:20:58</t>
  </si>
  <si>
    <t>20220920 13:21:03</t>
  </si>
  <si>
    <t>13:21:03</t>
  </si>
  <si>
    <t>20220920 13:21:08</t>
  </si>
  <si>
    <t>13:21:08</t>
  </si>
  <si>
    <t>20220920 13:21:13</t>
  </si>
  <si>
    <t>13:21:13</t>
  </si>
  <si>
    <t>20220920 13:21:18</t>
  </si>
  <si>
    <t>13:21:18</t>
  </si>
  <si>
    <t>20220920 13:21:23</t>
  </si>
  <si>
    <t>13:21:23</t>
  </si>
  <si>
    <t>20220920 13:21:28</t>
  </si>
  <si>
    <t>13:21:28</t>
  </si>
  <si>
    <t>20220920 13:21:33</t>
  </si>
  <si>
    <t>13:21:33</t>
  </si>
  <si>
    <t>20220920 13:21:38</t>
  </si>
  <si>
    <t>13:21:38</t>
  </si>
  <si>
    <t>20220920 13:21:43</t>
  </si>
  <si>
    <t>13:21:43</t>
  </si>
  <si>
    <t>20220920 13:21:48</t>
  </si>
  <si>
    <t>13:21:48</t>
  </si>
  <si>
    <t>20220920 13:21:53</t>
  </si>
  <si>
    <t>13:21:53</t>
  </si>
  <si>
    <t>20220920 13:21:58</t>
  </si>
  <si>
    <t>13:21:58</t>
  </si>
  <si>
    <t>20220920 13:22:03</t>
  </si>
  <si>
    <t>13:22:03</t>
  </si>
  <si>
    <t>20220920 13:22:08</t>
  </si>
  <si>
    <t>13:22:08</t>
  </si>
  <si>
    <t>20220920 13:22:13</t>
  </si>
  <si>
    <t>13:22:13</t>
  </si>
  <si>
    <t>20220920 13:22:18</t>
  </si>
  <si>
    <t>13:22:18</t>
  </si>
  <si>
    <t>20220920 13:22:23</t>
  </si>
  <si>
    <t>13:22:23</t>
  </si>
  <si>
    <t>20220920 13:22:28</t>
  </si>
  <si>
    <t>13:22:28</t>
  </si>
  <si>
    <t>20220920 13:22:33</t>
  </si>
  <si>
    <t>13:22:33</t>
  </si>
  <si>
    <t>20220920 13:22:38</t>
  </si>
  <si>
    <t>13:22:38</t>
  </si>
  <si>
    <t>20220920 13:22:43</t>
  </si>
  <si>
    <t>13:22:43</t>
  </si>
  <si>
    <t>20220920 13:22:48</t>
  </si>
  <si>
    <t>13:22:48</t>
  </si>
  <si>
    <t>20220920 13:22:53</t>
  </si>
  <si>
    <t>13:22:53</t>
  </si>
  <si>
    <t>20220920 13:22:58</t>
  </si>
  <si>
    <t>13:22:58</t>
  </si>
  <si>
    <t>20220920 13:23:03</t>
  </si>
  <si>
    <t>13:23:03</t>
  </si>
  <si>
    <t>20220920 13:23:08</t>
  </si>
  <si>
    <t>13:23:08</t>
  </si>
  <si>
    <t>20220920 13:23:13</t>
  </si>
  <si>
    <t>13:23:13</t>
  </si>
  <si>
    <t>20220920 13:23:18</t>
  </si>
  <si>
    <t>13:23:18</t>
  </si>
  <si>
    <t>20220920 13:23:23</t>
  </si>
  <si>
    <t>13:23:23</t>
  </si>
  <si>
    <t>20220920 13:23:28</t>
  </si>
  <si>
    <t>13:23:28</t>
  </si>
  <si>
    <t>20220920 13:23:33</t>
  </si>
  <si>
    <t>13:23:33</t>
  </si>
  <si>
    <t>20220920 13:23:38</t>
  </si>
  <si>
    <t>13:23:38</t>
  </si>
  <si>
    <t>20220920 13:23:43</t>
  </si>
  <si>
    <t>13:23:43</t>
  </si>
  <si>
    <t>20220920 13:23:48</t>
  </si>
  <si>
    <t>13:23:48</t>
  </si>
  <si>
    <t>20220920 13:23:53</t>
  </si>
  <si>
    <t>13:23:53</t>
  </si>
  <si>
    <t>20220920 13:23:58</t>
  </si>
  <si>
    <t>13:23:58</t>
  </si>
  <si>
    <t>20220920 13:24:03</t>
  </si>
  <si>
    <t>13:24:03</t>
  </si>
  <si>
    <t>20220920 13:24:08</t>
  </si>
  <si>
    <t>13:24:08</t>
  </si>
  <si>
    <t>20220920 13:24:13</t>
  </si>
  <si>
    <t>13:24:13</t>
  </si>
  <si>
    <t>20220920 13:24:18</t>
  </si>
  <si>
    <t>13:24:18</t>
  </si>
  <si>
    <t>20220920 13:24:23</t>
  </si>
  <si>
    <t>13:24:23</t>
  </si>
  <si>
    <t>20220920 13:24:28</t>
  </si>
  <si>
    <t>13:24:28</t>
  </si>
  <si>
    <t>20220920 13:24:33</t>
  </si>
  <si>
    <t>13:24:33</t>
  </si>
  <si>
    <t>20220920 13:24:38</t>
  </si>
  <si>
    <t>13:24:38</t>
  </si>
  <si>
    <t>20220920 13:24:43</t>
  </si>
  <si>
    <t>13:24:43</t>
  </si>
  <si>
    <t>20220920 13:24:48</t>
  </si>
  <si>
    <t>13:24:48</t>
  </si>
  <si>
    <t>20220920 13:24:53</t>
  </si>
  <si>
    <t>13:24:53</t>
  </si>
  <si>
    <t>20220920 13:24:58</t>
  </si>
  <si>
    <t>13:24:58</t>
  </si>
  <si>
    <t>20220920 13:25:03</t>
  </si>
  <si>
    <t>13:25:03</t>
  </si>
  <si>
    <t>20220920 13:25:08</t>
  </si>
  <si>
    <t>13:25:08</t>
  </si>
  <si>
    <t>20220920 13:25:13</t>
  </si>
  <si>
    <t>13:25:13</t>
  </si>
  <si>
    <t>20220920 13:25:18</t>
  </si>
  <si>
    <t>13:25:18</t>
  </si>
  <si>
    <t>20220920 13:25:23</t>
  </si>
  <si>
    <t>13:25:23</t>
  </si>
  <si>
    <t>20220920 13:25:28</t>
  </si>
  <si>
    <t>13:25:28</t>
  </si>
  <si>
    <t>20220920 13:25:33</t>
  </si>
  <si>
    <t>13:25:33</t>
  </si>
  <si>
    <t>20220920 13:25:38</t>
  </si>
  <si>
    <t>13:25:38</t>
  </si>
  <si>
    <t>20220920 13:25:43</t>
  </si>
  <si>
    <t>13:25:43</t>
  </si>
  <si>
    <t>20220920 13:25:48</t>
  </si>
  <si>
    <t>13:25:48</t>
  </si>
  <si>
    <t>20220920 13:25:53</t>
  </si>
  <si>
    <t>13:25:53</t>
  </si>
  <si>
    <t>20220920 13:25:58</t>
  </si>
  <si>
    <t>13:25:58</t>
  </si>
  <si>
    <t>20220920 13:26:03</t>
  </si>
  <si>
    <t>13:26:03</t>
  </si>
  <si>
    <t>20220920 13:26:08</t>
  </si>
  <si>
    <t>13:26:08</t>
  </si>
  <si>
    <t>20220920 13:26:13</t>
  </si>
  <si>
    <t>13:26:13</t>
  </si>
  <si>
    <t>20220920 13:26:18</t>
  </si>
  <si>
    <t>13:26:18</t>
  </si>
  <si>
    <t>20220920 13:26:23</t>
  </si>
  <si>
    <t>13:26:23</t>
  </si>
  <si>
    <t>20220920 13:26:28</t>
  </si>
  <si>
    <t>13:26:28</t>
  </si>
  <si>
    <t>20220920 13:26:33</t>
  </si>
  <si>
    <t>13:26:33</t>
  </si>
  <si>
    <t>20220920 13:32:53</t>
  </si>
  <si>
    <t>13:32:53</t>
  </si>
  <si>
    <t>a_n_630_144</t>
  </si>
  <si>
    <t>20220920 13:32:58</t>
  </si>
  <si>
    <t>13:32:58</t>
  </si>
  <si>
    <t>20220920 13:33:03</t>
  </si>
  <si>
    <t>13:33:03</t>
  </si>
  <si>
    <t>20220920 13:33:08</t>
  </si>
  <si>
    <t>13:33:08</t>
  </si>
  <si>
    <t>20220920 13:33:13</t>
  </si>
  <si>
    <t>13:33:13</t>
  </si>
  <si>
    <t>20220920 13:33:18</t>
  </si>
  <si>
    <t>13:33:18</t>
  </si>
  <si>
    <t>20220920 13:33:23</t>
  </si>
  <si>
    <t>13:33:23</t>
  </si>
  <si>
    <t>20220920 13:33:28</t>
  </si>
  <si>
    <t>13:33:28</t>
  </si>
  <si>
    <t>20220920 13:33:33</t>
  </si>
  <si>
    <t>13:33:33</t>
  </si>
  <si>
    <t>20220920 13:33:38</t>
  </si>
  <si>
    <t>13:33:38</t>
  </si>
  <si>
    <t>20220920 13:33:43</t>
  </si>
  <si>
    <t>13:33:43</t>
  </si>
  <si>
    <t>20220920 13:33:48</t>
  </si>
  <si>
    <t>13:33:48</t>
  </si>
  <si>
    <t>20220920 13:33:53</t>
  </si>
  <si>
    <t>13:33:53</t>
  </si>
  <si>
    <t>20220920 13:33:58</t>
  </si>
  <si>
    <t>13:33:58</t>
  </si>
  <si>
    <t>20220920 13:34:03</t>
  </si>
  <si>
    <t>13:34:03</t>
  </si>
  <si>
    <t>20220920 13:34:07</t>
  </si>
  <si>
    <t>13:34:07</t>
  </si>
  <si>
    <t>20220920 13:34:13</t>
  </si>
  <si>
    <t>13:34:13</t>
  </si>
  <si>
    <t>20220920 13:34:17</t>
  </si>
  <si>
    <t>13:34:17</t>
  </si>
  <si>
    <t>20220920 13:34:23</t>
  </si>
  <si>
    <t>13:34:23</t>
  </si>
  <si>
    <t>20220920 13:34:28</t>
  </si>
  <si>
    <t>13:34:28</t>
  </si>
  <si>
    <t>20220920 13:34:33</t>
  </si>
  <si>
    <t>13:34:33</t>
  </si>
  <si>
    <t>20220920 13:34:38</t>
  </si>
  <si>
    <t>13:34:38</t>
  </si>
  <si>
    <t>20220920 13:34:43</t>
  </si>
  <si>
    <t>13:34:43</t>
  </si>
  <si>
    <t>20220920 13:34:48</t>
  </si>
  <si>
    <t>13:34:48</t>
  </si>
  <si>
    <t>20220920 13:36:25</t>
  </si>
  <si>
    <t>13:36:25</t>
  </si>
  <si>
    <t>20220920 13:36:30</t>
  </si>
  <si>
    <t>13:36:30</t>
  </si>
  <si>
    <t>20220920 13:36:35</t>
  </si>
  <si>
    <t>13:36:35</t>
  </si>
  <si>
    <t>20220920 13:36:40</t>
  </si>
  <si>
    <t>13:36:40</t>
  </si>
  <si>
    <t>20220920 13:36:45</t>
  </si>
  <si>
    <t>13:36:45</t>
  </si>
  <si>
    <t>20220920 13:36:50</t>
  </si>
  <si>
    <t>13:36:50</t>
  </si>
  <si>
    <t>20220920 13:36:55</t>
  </si>
  <si>
    <t>13:36:55</t>
  </si>
  <si>
    <t>20220920 13:37:00</t>
  </si>
  <si>
    <t>13:37:00</t>
  </si>
  <si>
    <t>20220920 13:37:05</t>
  </si>
  <si>
    <t>13:37:05</t>
  </si>
  <si>
    <t>20220920 13:37:10</t>
  </si>
  <si>
    <t>13:37:10</t>
  </si>
  <si>
    <t>20220920 13:37:15</t>
  </si>
  <si>
    <t>13:37:15</t>
  </si>
  <si>
    <t>20220920 13:37:20</t>
  </si>
  <si>
    <t>13:37:20</t>
  </si>
  <si>
    <t>20220920 13:37:25</t>
  </si>
  <si>
    <t>13:37:25</t>
  </si>
  <si>
    <t>20220920 13:37:30</t>
  </si>
  <si>
    <t>13:37:30</t>
  </si>
  <si>
    <t>20220920 13:37:35</t>
  </si>
  <si>
    <t>13:37:35</t>
  </si>
  <si>
    <t>20220920 13:37:40</t>
  </si>
  <si>
    <t>13:37:40</t>
  </si>
  <si>
    <t>20220920 13:37:45</t>
  </si>
  <si>
    <t>13:37:45</t>
  </si>
  <si>
    <t>20220920 13:37:49</t>
  </si>
  <si>
    <t>13:37:49</t>
  </si>
  <si>
    <t>20220920 13:37:55</t>
  </si>
  <si>
    <t>13:37:55</t>
  </si>
  <si>
    <t>20220920 13:38:00</t>
  </si>
  <si>
    <t>13:38:00</t>
  </si>
  <si>
    <t>20220920 13:38:05</t>
  </si>
  <si>
    <t>13:38:05</t>
  </si>
  <si>
    <t>20220920 13:38:10</t>
  </si>
  <si>
    <t>13:38:10</t>
  </si>
  <si>
    <t>20220920 13:38:15</t>
  </si>
  <si>
    <t>13:38:15</t>
  </si>
  <si>
    <t>20220920 13:38:20</t>
  </si>
  <si>
    <t>13:38:20</t>
  </si>
  <si>
    <t>20220920 13:38:25</t>
  </si>
  <si>
    <t>13:38:25</t>
  </si>
  <si>
    <t>20220920 13:38:30</t>
  </si>
  <si>
    <t>13:38:30</t>
  </si>
  <si>
    <t>20220920 13:38:35</t>
  </si>
  <si>
    <t>13:38:35</t>
  </si>
  <si>
    <t>20220920 13:38:40</t>
  </si>
  <si>
    <t>13:38:40</t>
  </si>
  <si>
    <t>20220920 13:38:45</t>
  </si>
  <si>
    <t>13:38:45</t>
  </si>
  <si>
    <t>20220920 13:38:50</t>
  </si>
  <si>
    <t>13:38:50</t>
  </si>
  <si>
    <t>20220920 13:38:55</t>
  </si>
  <si>
    <t>13:38:55</t>
  </si>
  <si>
    <t>20220920 13:39:00</t>
  </si>
  <si>
    <t>13:39:00</t>
  </si>
  <si>
    <t>20220920 13:39:05</t>
  </si>
  <si>
    <t>13:39:05</t>
  </si>
  <si>
    <t>20220920 13:39:10</t>
  </si>
  <si>
    <t>13:39:10</t>
  </si>
  <si>
    <t>20220920 13:39:15</t>
  </si>
  <si>
    <t>13:39:15</t>
  </si>
  <si>
    <t>20220920 13:39:20</t>
  </si>
  <si>
    <t>13:39:20</t>
  </si>
  <si>
    <t>20220920 13:39:25</t>
  </si>
  <si>
    <t>13:39:25</t>
  </si>
  <si>
    <t>20220920 13:39:30</t>
  </si>
  <si>
    <t>13:39:30</t>
  </si>
  <si>
    <t>20220920 13:39:35</t>
  </si>
  <si>
    <t>13:39:35</t>
  </si>
  <si>
    <t>20220920 13:39:40</t>
  </si>
  <si>
    <t>13:39:40</t>
  </si>
  <si>
    <t>20220920 13:39:44</t>
  </si>
  <si>
    <t>13:39:44</t>
  </si>
  <si>
    <t>20220920 13:39:50</t>
  </si>
  <si>
    <t>13:39:50</t>
  </si>
  <si>
    <t>20220920 13:39:55</t>
  </si>
  <si>
    <t>13:39:55</t>
  </si>
  <si>
    <t>20220920 13:40:00</t>
  </si>
  <si>
    <t>13:40:00</t>
  </si>
  <si>
    <t>20220920 13:40:05</t>
  </si>
  <si>
    <t>13:40:05</t>
  </si>
  <si>
    <t>20220920 13:40:10</t>
  </si>
  <si>
    <t>13:40:10</t>
  </si>
  <si>
    <t>20220920 13:40:15</t>
  </si>
  <si>
    <t>13:40:15</t>
  </si>
  <si>
    <t>20220920 13:40:20</t>
  </si>
  <si>
    <t>13:40:20</t>
  </si>
  <si>
    <t>20220920 13:40:25</t>
  </si>
  <si>
    <t>13:40:25</t>
  </si>
  <si>
    <t>20220920 13:40:30</t>
  </si>
  <si>
    <t>13:40:30</t>
  </si>
  <si>
    <t>20220920 13:40:35</t>
  </si>
  <si>
    <t>13:40:35</t>
  </si>
  <si>
    <t>20220920 13:40:40</t>
  </si>
  <si>
    <t>13:40:40</t>
  </si>
  <si>
    <t>20220920 13:40:45</t>
  </si>
  <si>
    <t>13:40:45</t>
  </si>
  <si>
    <t>20220920 13:40:50</t>
  </si>
  <si>
    <t>13:40:50</t>
  </si>
  <si>
    <t>20220920 13:40:55</t>
  </si>
  <si>
    <t>13:40:55</t>
  </si>
  <si>
    <t>20220920 13:41:00</t>
  </si>
  <si>
    <t>13:41:00</t>
  </si>
  <si>
    <t>20220920 13:41:05</t>
  </si>
  <si>
    <t>13:41:05</t>
  </si>
  <si>
    <t>20220920 13:41:10</t>
  </si>
  <si>
    <t>13:41:10</t>
  </si>
  <si>
    <t>20220920 13:41:15</t>
  </si>
  <si>
    <t>13:41:15</t>
  </si>
  <si>
    <t>20220920 13:41:20</t>
  </si>
  <si>
    <t>13:41:20</t>
  </si>
  <si>
    <t>20220920 13:41:25</t>
  </si>
  <si>
    <t>13:41:25</t>
  </si>
  <si>
    <t>20220920 13:41:29</t>
  </si>
  <si>
    <t>13:41:29</t>
  </si>
  <si>
    <t>20220920 13:41:35</t>
  </si>
  <si>
    <t>13:41:35</t>
  </si>
  <si>
    <t>20220920 13:41:39</t>
  </si>
  <si>
    <t>13:41:39</t>
  </si>
  <si>
    <t>20220920 13:41:45</t>
  </si>
  <si>
    <t>13:41:45</t>
  </si>
  <si>
    <t>20220920 13:41:50</t>
  </si>
  <si>
    <t>13:41:50</t>
  </si>
  <si>
    <t>20220920 13:41:55</t>
  </si>
  <si>
    <t>13:41:55</t>
  </si>
  <si>
    <t>20220920 13:42:00</t>
  </si>
  <si>
    <t>13:42:00</t>
  </si>
  <si>
    <t>20220920 13:42:05</t>
  </si>
  <si>
    <t>13:42:05</t>
  </si>
  <si>
    <t>20220920 13:42:10</t>
  </si>
  <si>
    <t>13:42:10</t>
  </si>
  <si>
    <t>20220920 13:42:15</t>
  </si>
  <si>
    <t>13:42:15</t>
  </si>
  <si>
    <t>20220920 13:42:20</t>
  </si>
  <si>
    <t>13:42:20</t>
  </si>
  <si>
    <t>20220920 13:48:06</t>
  </si>
  <si>
    <t>13:48:06</t>
  </si>
  <si>
    <t>a_y_35_79</t>
  </si>
  <si>
    <t>20220920 13:48:11</t>
  </si>
  <si>
    <t>13:48:11</t>
  </si>
  <si>
    <t>20220920 13:48:16</t>
  </si>
  <si>
    <t>13:48:16</t>
  </si>
  <si>
    <t>20220920 13:48:21</t>
  </si>
  <si>
    <t>13:48:21</t>
  </si>
  <si>
    <t>20220920 13:48:26</t>
  </si>
  <si>
    <t>13:48:26</t>
  </si>
  <si>
    <t>20220920 13:48:31</t>
  </si>
  <si>
    <t>13:48:31</t>
  </si>
  <si>
    <t>20220920 13:48:36</t>
  </si>
  <si>
    <t>13:48:36</t>
  </si>
  <si>
    <t>20220920 13:48:41</t>
  </si>
  <si>
    <t>13:48:41</t>
  </si>
  <si>
    <t>20220920 13:48:46</t>
  </si>
  <si>
    <t>13:48:46</t>
  </si>
  <si>
    <t>20220920 13:48:51</t>
  </si>
  <si>
    <t>13:48:51</t>
  </si>
  <si>
    <t>20220920 13:48:56</t>
  </si>
  <si>
    <t>13:48:56</t>
  </si>
  <si>
    <t>20220920 13:49:01</t>
  </si>
  <si>
    <t>13:49:01</t>
  </si>
  <si>
    <t>20220920 13:49:06</t>
  </si>
  <si>
    <t>13:49:06</t>
  </si>
  <si>
    <t>20220920 13:49:11</t>
  </si>
  <si>
    <t>13:49:11</t>
  </si>
  <si>
    <t>20220920 13:49:16</t>
  </si>
  <si>
    <t>13:49:16</t>
  </si>
  <si>
    <t>20220920 13:49:21</t>
  </si>
  <si>
    <t>13:49:21</t>
  </si>
  <si>
    <t>20220920 13:49:26</t>
  </si>
  <si>
    <t>13:49:26</t>
  </si>
  <si>
    <t>20220920 13:49:30</t>
  </si>
  <si>
    <t>13:49:30</t>
  </si>
  <si>
    <t>20220920 13:49:36</t>
  </si>
  <si>
    <t>13:49:36</t>
  </si>
  <si>
    <t>20220920 13:49:41</t>
  </si>
  <si>
    <t>13:49:41</t>
  </si>
  <si>
    <t>20220920 13:49:46</t>
  </si>
  <si>
    <t>13:49:46</t>
  </si>
  <si>
    <t>20220920 13:49:51</t>
  </si>
  <si>
    <t>13:49:51</t>
  </si>
  <si>
    <t>20220920 13:49:56</t>
  </si>
  <si>
    <t>13:49:56</t>
  </si>
  <si>
    <t>20220920 13:50:01</t>
  </si>
  <si>
    <t>13:50:01</t>
  </si>
  <si>
    <t>20220920 13:51:38</t>
  </si>
  <si>
    <t>13:51:38</t>
  </si>
  <si>
    <t>20220920 13:51:43</t>
  </si>
  <si>
    <t>13:51:43</t>
  </si>
  <si>
    <t>20220920 13:51:48</t>
  </si>
  <si>
    <t>13:51:48</t>
  </si>
  <si>
    <t>20220920 13:51:53</t>
  </si>
  <si>
    <t>13:51:53</t>
  </si>
  <si>
    <t>20220920 13:51:58</t>
  </si>
  <si>
    <t>13:51:58</t>
  </si>
  <si>
    <t>20220920 13:52:03</t>
  </si>
  <si>
    <t>13:52:03</t>
  </si>
  <si>
    <t>20220920 13:52:08</t>
  </si>
  <si>
    <t>13:52:08</t>
  </si>
  <si>
    <t>20220920 13:52:13</t>
  </si>
  <si>
    <t>13:52:13</t>
  </si>
  <si>
    <t>20220920 13:52:18</t>
  </si>
  <si>
    <t>13:52:18</t>
  </si>
  <si>
    <t>20220920 13:52:23</t>
  </si>
  <si>
    <t>13:52:23</t>
  </si>
  <si>
    <t>20220920 13:52:28</t>
  </si>
  <si>
    <t>13:52:28</t>
  </si>
  <si>
    <t>20220920 13:52:33</t>
  </si>
  <si>
    <t>13:52:33</t>
  </si>
  <si>
    <t>20220920 13:52:38</t>
  </si>
  <si>
    <t>13:52:38</t>
  </si>
  <si>
    <t>20220920 13:52:43</t>
  </si>
  <si>
    <t>13:52:43</t>
  </si>
  <si>
    <t>20220920 13:52:48</t>
  </si>
  <si>
    <t>13:52:48</t>
  </si>
  <si>
    <t>20220920 13:52:52</t>
  </si>
  <si>
    <t>13:52:52</t>
  </si>
  <si>
    <t>20220920 13:52:58</t>
  </si>
  <si>
    <t>13:52:58</t>
  </si>
  <si>
    <t>20220920 13:53:02</t>
  </si>
  <si>
    <t>13:53:02</t>
  </si>
  <si>
    <t>20220920 13:53:08</t>
  </si>
  <si>
    <t>13:53:08</t>
  </si>
  <si>
    <t>20220920 13:53:13</t>
  </si>
  <si>
    <t>13:53:13</t>
  </si>
  <si>
    <t>20220920 13:53:18</t>
  </si>
  <si>
    <t>13:53:18</t>
  </si>
  <si>
    <t>20220920 13:53:23</t>
  </si>
  <si>
    <t>13:53:23</t>
  </si>
  <si>
    <t>20220920 13:53:28</t>
  </si>
  <si>
    <t>13:53:28</t>
  </si>
  <si>
    <t>20220920 13:53:33</t>
  </si>
  <si>
    <t>13:53:33</t>
  </si>
  <si>
    <t>20220920 13:53:38</t>
  </si>
  <si>
    <t>13:53:38</t>
  </si>
  <si>
    <t>20220920 13:53:43</t>
  </si>
  <si>
    <t>13:53:43</t>
  </si>
  <si>
    <t>20220920 13:53:48</t>
  </si>
  <si>
    <t>13:53:48</t>
  </si>
  <si>
    <t>20220920 13:53:53</t>
  </si>
  <si>
    <t>13:53:53</t>
  </si>
  <si>
    <t>20220920 13:53:58</t>
  </si>
  <si>
    <t>13:53:58</t>
  </si>
  <si>
    <t>20220920 13:54:03</t>
  </si>
  <si>
    <t>13:54:03</t>
  </si>
  <si>
    <t>20220920 13:54:08</t>
  </si>
  <si>
    <t>13:54:08</t>
  </si>
  <si>
    <t>20220920 13:54:13</t>
  </si>
  <si>
    <t>13:54:13</t>
  </si>
  <si>
    <t>20220920 13:54:18</t>
  </si>
  <si>
    <t>13:54:18</t>
  </si>
  <si>
    <t>20220920 13:54:23</t>
  </si>
  <si>
    <t>13:54:23</t>
  </si>
  <si>
    <t>20220920 13:54:28</t>
  </si>
  <si>
    <t>13:54:28</t>
  </si>
  <si>
    <t>20220920 13:54:33</t>
  </si>
  <si>
    <t>13:54:33</t>
  </si>
  <si>
    <t>20220920 13:54:38</t>
  </si>
  <si>
    <t>13:54:38</t>
  </si>
  <si>
    <t>20220920 13:54:43</t>
  </si>
  <si>
    <t>13:54:43</t>
  </si>
  <si>
    <t>20220920 13:54:47</t>
  </si>
  <si>
    <t>13:54:47</t>
  </si>
  <si>
    <t>20220920 13:54:53</t>
  </si>
  <si>
    <t>13:54:53</t>
  </si>
  <si>
    <t>20220920 13:54:57</t>
  </si>
  <si>
    <t>13:54:57</t>
  </si>
  <si>
    <t>20220920 13:55:03</t>
  </si>
  <si>
    <t>13:55:03</t>
  </si>
  <si>
    <t>20220920 13:55:08</t>
  </si>
  <si>
    <t>13:55:08</t>
  </si>
  <si>
    <t>20220920 13:55:13</t>
  </si>
  <si>
    <t>13:55:13</t>
  </si>
  <si>
    <t>20220920 13:55:18</t>
  </si>
  <si>
    <t>13:55:18</t>
  </si>
  <si>
    <t>20220920 13:55:23</t>
  </si>
  <si>
    <t>13:55:23</t>
  </si>
  <si>
    <t>20220920 13:55:28</t>
  </si>
  <si>
    <t>13:55:28</t>
  </si>
  <si>
    <t>20220920 13:55:33</t>
  </si>
  <si>
    <t>13:55:33</t>
  </si>
  <si>
    <t>20220920 13:55:38</t>
  </si>
  <si>
    <t>13:55:38</t>
  </si>
  <si>
    <t>20220920 13:55:43</t>
  </si>
  <si>
    <t>13:55:43</t>
  </si>
  <si>
    <t>20220920 13:55:48</t>
  </si>
  <si>
    <t>13:55:48</t>
  </si>
  <si>
    <t>20220920 13:55:53</t>
  </si>
  <si>
    <t>13:55:53</t>
  </si>
  <si>
    <t>20220920 13:55:58</t>
  </si>
  <si>
    <t>13:55:58</t>
  </si>
  <si>
    <t>20220920 13:56:03</t>
  </si>
  <si>
    <t>13:56:03</t>
  </si>
  <si>
    <t>20220920 13:56:08</t>
  </si>
  <si>
    <t>13:56:08</t>
  </si>
  <si>
    <t>20220920 13:56:13</t>
  </si>
  <si>
    <t>13:56:13</t>
  </si>
  <si>
    <t>20220920 13:56:18</t>
  </si>
  <si>
    <t>13:56:18</t>
  </si>
  <si>
    <t>20220920 13:56:22</t>
  </si>
  <si>
    <t>13:56:22</t>
  </si>
  <si>
    <t>20220920 13:56:28</t>
  </si>
  <si>
    <t>13:56:28</t>
  </si>
  <si>
    <t>20220920 13:56:32</t>
  </si>
  <si>
    <t>13:56:32</t>
  </si>
  <si>
    <t>20220920 13:56:38</t>
  </si>
  <si>
    <t>13:56:38</t>
  </si>
  <si>
    <t>20220920 13:56:43</t>
  </si>
  <si>
    <t>13:56:43</t>
  </si>
  <si>
    <t>20220920 13:56:48</t>
  </si>
  <si>
    <t>13:56:48</t>
  </si>
  <si>
    <t>20220920 13:56:53</t>
  </si>
  <si>
    <t>13:56:53</t>
  </si>
  <si>
    <t>20220920 13:56:58</t>
  </si>
  <si>
    <t>13:56:58</t>
  </si>
  <si>
    <t>20220920 13:57:03</t>
  </si>
  <si>
    <t>13:57:03</t>
  </si>
  <si>
    <t>20220920 13:57:08</t>
  </si>
  <si>
    <t>13:57:08</t>
  </si>
  <si>
    <t>20220920 13:57:13</t>
  </si>
  <si>
    <t>13:57:13</t>
  </si>
  <si>
    <t>20220920 13:57:18</t>
  </si>
  <si>
    <t>13:57:18</t>
  </si>
  <si>
    <t>20220920 13:57:23</t>
  </si>
  <si>
    <t>13:57:23</t>
  </si>
  <si>
    <t>20220920 13:57:28</t>
  </si>
  <si>
    <t>13:57:28</t>
  </si>
  <si>
    <t>20220920 13:57:33</t>
  </si>
  <si>
    <t>13:57:33</t>
  </si>
  <si>
    <t>20220920 14:08:47</t>
  </si>
  <si>
    <t>14:08:47</t>
  </si>
  <si>
    <t>a_n_140_125</t>
  </si>
  <si>
    <t>20220920 14:08:52</t>
  </si>
  <si>
    <t>14:08:52</t>
  </si>
  <si>
    <t>20220920 14:08:57</t>
  </si>
  <si>
    <t>14:08:57</t>
  </si>
  <si>
    <t>20220920 14:09:02</t>
  </si>
  <si>
    <t>14:09:02</t>
  </si>
  <si>
    <t>20220920 14:09:07</t>
  </si>
  <si>
    <t>14:09:07</t>
  </si>
  <si>
    <t>20220920 14:09:12</t>
  </si>
  <si>
    <t>14:09:12</t>
  </si>
  <si>
    <t>20220920 14:09:17</t>
  </si>
  <si>
    <t>14:09:17</t>
  </si>
  <si>
    <t>20220920 14:09:22</t>
  </si>
  <si>
    <t>14:09:22</t>
  </si>
  <si>
    <t>20220920 14:09:27</t>
  </si>
  <si>
    <t>14:09:27</t>
  </si>
  <si>
    <t>20220920 14:09:32</t>
  </si>
  <si>
    <t>14:09:32</t>
  </si>
  <si>
    <t>20220920 14:09:37</t>
  </si>
  <si>
    <t>14:09:37</t>
  </si>
  <si>
    <t>20220920 14:09:42</t>
  </si>
  <si>
    <t>14:09:42</t>
  </si>
  <si>
    <t>20220920 14:09:47</t>
  </si>
  <si>
    <t>14:09:47</t>
  </si>
  <si>
    <t>20220920 14:09:52</t>
  </si>
  <si>
    <t>14:09:52</t>
  </si>
  <si>
    <t>20220920 14:09:57</t>
  </si>
  <si>
    <t>14:09:57</t>
  </si>
  <si>
    <t>20220920 14:10:02</t>
  </si>
  <si>
    <t>14:10:02</t>
  </si>
  <si>
    <t>20220920 14:10:07</t>
  </si>
  <si>
    <t>14:10:07</t>
  </si>
  <si>
    <t>20220920 14:10:12</t>
  </si>
  <si>
    <t>14:10:12</t>
  </si>
  <si>
    <t>20220920 14:10:17</t>
  </si>
  <si>
    <t>14:10:17</t>
  </si>
  <si>
    <t>20220920 14:10:22</t>
  </si>
  <si>
    <t>14:10:22</t>
  </si>
  <si>
    <t>20220920 14:10:27</t>
  </si>
  <si>
    <t>14:10:27</t>
  </si>
  <si>
    <t>20220920 14:10:32</t>
  </si>
  <si>
    <t>14:10:32</t>
  </si>
  <si>
    <t>20220920 14:10:37</t>
  </si>
  <si>
    <t>14:10:37</t>
  </si>
  <si>
    <t>20220920 14:10:42</t>
  </si>
  <si>
    <t>14:10:42</t>
  </si>
  <si>
    <t>20220920 14:12:19</t>
  </si>
  <si>
    <t>14:12:19</t>
  </si>
  <si>
    <t>20220920 14:12:24</t>
  </si>
  <si>
    <t>14:12:24</t>
  </si>
  <si>
    <t>20220920 14:12:29</t>
  </si>
  <si>
    <t>14:12:29</t>
  </si>
  <si>
    <t>20220920 14:12:34</t>
  </si>
  <si>
    <t>14:12:34</t>
  </si>
  <si>
    <t>20220920 14:12:39</t>
  </si>
  <si>
    <t>14:12:39</t>
  </si>
  <si>
    <t>20220920 14:12:44</t>
  </si>
  <si>
    <t>14:12:44</t>
  </si>
  <si>
    <t>20220920 14:12:49</t>
  </si>
  <si>
    <t>14:12:49</t>
  </si>
  <si>
    <t>20220920 14:12:54</t>
  </si>
  <si>
    <t>14:12:54</t>
  </si>
  <si>
    <t>20220920 14:12:59</t>
  </si>
  <si>
    <t>14:12:59</t>
  </si>
  <si>
    <t>20220920 14:13:04</t>
  </si>
  <si>
    <t>14:13:04</t>
  </si>
  <si>
    <t>20220920 14:13:09</t>
  </si>
  <si>
    <t>14:13:09</t>
  </si>
  <si>
    <t>20220920 14:13:14</t>
  </si>
  <si>
    <t>14:13:14</t>
  </si>
  <si>
    <t>20220920 14:13:19</t>
  </si>
  <si>
    <t>14:13:19</t>
  </si>
  <si>
    <t>20220920 14:13:24</t>
  </si>
  <si>
    <t>14:13:24</t>
  </si>
  <si>
    <t>20220920 14:13:29</t>
  </si>
  <si>
    <t>14:13:29</t>
  </si>
  <si>
    <t>20220920 14:13:34</t>
  </si>
  <si>
    <t>14:13:34</t>
  </si>
  <si>
    <t>20220920 14:13:39</t>
  </si>
  <si>
    <t>14:13:39</t>
  </si>
  <si>
    <t>20220920 14:13:44</t>
  </si>
  <si>
    <t>14:13:44</t>
  </si>
  <si>
    <t>20220920 14:13:49</t>
  </si>
  <si>
    <t>14:13:49</t>
  </si>
  <si>
    <t>20220920 14:13:54</t>
  </si>
  <si>
    <t>14:13:54</t>
  </si>
  <si>
    <t>20220920 14:13:59</t>
  </si>
  <si>
    <t>14:13:59</t>
  </si>
  <si>
    <t>20220920 14:14:04</t>
  </si>
  <si>
    <t>14:14:04</t>
  </si>
  <si>
    <t>20220920 14:14:09</t>
  </si>
  <si>
    <t>14:14:09</t>
  </si>
  <si>
    <t>20220920 14:14:14</t>
  </si>
  <si>
    <t>14:14:14</t>
  </si>
  <si>
    <t>20220920 14:14:19</t>
  </si>
  <si>
    <t>14:14:19</t>
  </si>
  <si>
    <t>20220920 14:14:24</t>
  </si>
  <si>
    <t>14:14:24</t>
  </si>
  <si>
    <t>20220920 14:14:29</t>
  </si>
  <si>
    <t>14:14:29</t>
  </si>
  <si>
    <t>20220920 14:14:34</t>
  </si>
  <si>
    <t>14:14:34</t>
  </si>
  <si>
    <t>20220920 14:14:39</t>
  </si>
  <si>
    <t>14:14:39</t>
  </si>
  <si>
    <t>20220920 14:14:44</t>
  </si>
  <si>
    <t>14:14:44</t>
  </si>
  <si>
    <t>20220920 14:14:49</t>
  </si>
  <si>
    <t>14:14:49</t>
  </si>
  <si>
    <t>20220920 14:14:54</t>
  </si>
  <si>
    <t>14:14:54</t>
  </si>
  <si>
    <t>20220920 14:14:59</t>
  </si>
  <si>
    <t>14:14:59</t>
  </si>
  <si>
    <t>20220920 14:15:04</t>
  </si>
  <si>
    <t>14:15:04</t>
  </si>
  <si>
    <t>20220920 14:15:09</t>
  </si>
  <si>
    <t>14:15:09</t>
  </si>
  <si>
    <t>20220920 14:15:14</t>
  </si>
  <si>
    <t>14:15:14</t>
  </si>
  <si>
    <t>20220920 14:15:19</t>
  </si>
  <si>
    <t>14:15:19</t>
  </si>
  <si>
    <t>20220920 14:15:24</t>
  </si>
  <si>
    <t>14:15:24</t>
  </si>
  <si>
    <t>20220920 14:15:29</t>
  </si>
  <si>
    <t>14:15:29</t>
  </si>
  <si>
    <t>20220920 14:15:34</t>
  </si>
  <si>
    <t>14:15:34</t>
  </si>
  <si>
    <t>20220920 14:15:39</t>
  </si>
  <si>
    <t>14:15:39</t>
  </si>
  <si>
    <t>20220920 14:15:44</t>
  </si>
  <si>
    <t>14:15:44</t>
  </si>
  <si>
    <t>20220920 14:15:49</t>
  </si>
  <si>
    <t>14:15:49</t>
  </si>
  <si>
    <t>20220920 14:15:54</t>
  </si>
  <si>
    <t>14:15:54</t>
  </si>
  <si>
    <t>20220920 14:15:59</t>
  </si>
  <si>
    <t>14:15:59</t>
  </si>
  <si>
    <t>20220920 14:16:04</t>
  </si>
  <si>
    <t>14:16:04</t>
  </si>
  <si>
    <t>20220920 14:16:09</t>
  </si>
  <si>
    <t>14:16:09</t>
  </si>
  <si>
    <t>20220920 14:16:14</t>
  </si>
  <si>
    <t>14:16:14</t>
  </si>
  <si>
    <t>20220920 14:16:19</t>
  </si>
  <si>
    <t>14:16:19</t>
  </si>
  <si>
    <t>20220920 14:16:24</t>
  </si>
  <si>
    <t>14:16:24</t>
  </si>
  <si>
    <t>20220920 14:16:29</t>
  </si>
  <si>
    <t>14:16:29</t>
  </si>
  <si>
    <t>20220920 14:16:34</t>
  </si>
  <si>
    <t>14:16:34</t>
  </si>
  <si>
    <t>20220920 14:16:39</t>
  </si>
  <si>
    <t>14:16:39</t>
  </si>
  <si>
    <t>20220920 14:16:44</t>
  </si>
  <si>
    <t>14:16:44</t>
  </si>
  <si>
    <t>20220920 14:16:49</t>
  </si>
  <si>
    <t>14:16:49</t>
  </si>
  <si>
    <t>20220920 14:16:54</t>
  </si>
  <si>
    <t>14:16:54</t>
  </si>
  <si>
    <t>20220920 14:16:59</t>
  </si>
  <si>
    <t>14:16:59</t>
  </si>
  <si>
    <t>20220920 14:17:04</t>
  </si>
  <si>
    <t>14:17:04</t>
  </si>
  <si>
    <t>20220920 14:17:09</t>
  </si>
  <si>
    <t>14:17:09</t>
  </si>
  <si>
    <t>20220920 14:17:14</t>
  </si>
  <si>
    <t>14:17:14</t>
  </si>
  <si>
    <t>20220920 14:17:19</t>
  </si>
  <si>
    <t>14:17:19</t>
  </si>
  <si>
    <t>20220920 14:17:24</t>
  </si>
  <si>
    <t>14:17:24</t>
  </si>
  <si>
    <t>20220920 14:17:29</t>
  </si>
  <si>
    <t>14:17:29</t>
  </si>
  <si>
    <t>20220920 14:17:34</t>
  </si>
  <si>
    <t>14:17:34</t>
  </si>
  <si>
    <t>20220920 14:17:39</t>
  </si>
  <si>
    <t>14:17:39</t>
  </si>
  <si>
    <t>20220920 14:17:44</t>
  </si>
  <si>
    <t>14:17:44</t>
  </si>
  <si>
    <t>20220920 14:17:49</t>
  </si>
  <si>
    <t>14:17:49</t>
  </si>
  <si>
    <t>20220920 14:17:54</t>
  </si>
  <si>
    <t>14:17:54</t>
  </si>
  <si>
    <t>20220920 14:17:59</t>
  </si>
  <si>
    <t>14:17:59</t>
  </si>
  <si>
    <t>20220920 14:18:04</t>
  </si>
  <si>
    <t>14:18:04</t>
  </si>
  <si>
    <t>20220920 14:18:09</t>
  </si>
  <si>
    <t>14:18:09</t>
  </si>
  <si>
    <t>20220920 14:18:14</t>
  </si>
  <si>
    <t>14:18:14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</si>
</sst>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26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1663687775.1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1663687767.1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426.994022685592</v>
      </c>
      <c r="AK17">
        <v>402.055115151515</v>
      </c>
      <c r="AL17">
        <v>0.0342083137040453</v>
      </c>
      <c r="AM17">
        <v>65.2957175936866</v>
      </c>
      <c r="AN17">
        <f>(AP17 - AO17 + BO17*1E3/(8.314*(BQ17+273.15)) * AR17/BN17 * AQ17) * BN17/(100*BB17) * 1000/(1000 - AP17)</f>
        <v>0</v>
      </c>
      <c r="AO17">
        <v>15.3066712125798</v>
      </c>
      <c r="AP17">
        <v>19.5119307692308</v>
      </c>
      <c r="AQ17">
        <v>0.0219734543387262</v>
      </c>
      <c r="AR17">
        <v>124.154882881524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1663687767.1</v>
      </c>
      <c r="BH17">
        <v>393.96</v>
      </c>
      <c r="BI17">
        <v>420.516903225807</v>
      </c>
      <c r="BJ17">
        <v>19.2445612903226</v>
      </c>
      <c r="BK17">
        <v>15.2382870967742</v>
      </c>
      <c r="BL17">
        <v>388.223838709677</v>
      </c>
      <c r="BM17">
        <v>18.9893935483871</v>
      </c>
      <c r="BN17">
        <v>500.118709677419</v>
      </c>
      <c r="BO17">
        <v>90.5679225806452</v>
      </c>
      <c r="BP17">
        <v>0.100118032258065</v>
      </c>
      <c r="BQ17">
        <v>24.4085838709677</v>
      </c>
      <c r="BR17">
        <v>24.9939258064516</v>
      </c>
      <c r="BS17">
        <v>999.9</v>
      </c>
      <c r="BT17">
        <v>0</v>
      </c>
      <c r="BU17">
        <v>0</v>
      </c>
      <c r="BV17">
        <v>9996.61290322581</v>
      </c>
      <c r="BW17">
        <v>0</v>
      </c>
      <c r="BX17">
        <v>19.1547290322581</v>
      </c>
      <c r="BY17">
        <v>-26.5569806451613</v>
      </c>
      <c r="BZ17">
        <v>401.69035483871</v>
      </c>
      <c r="CA17">
        <v>427.023935483871</v>
      </c>
      <c r="CB17">
        <v>4.00627838709677</v>
      </c>
      <c r="CC17">
        <v>420.516903225807</v>
      </c>
      <c r="CD17">
        <v>15.2382870967742</v>
      </c>
      <c r="CE17">
        <v>1.74293870967742</v>
      </c>
      <c r="CF17">
        <v>1.38009806451613</v>
      </c>
      <c r="CG17">
        <v>15.2840677419355</v>
      </c>
      <c r="CH17">
        <v>11.7005806451613</v>
      </c>
      <c r="CI17">
        <v>1999.99419354839</v>
      </c>
      <c r="CJ17">
        <v>0.979996161290322</v>
      </c>
      <c r="CK17">
        <v>0.0200036612903226</v>
      </c>
      <c r="CL17">
        <v>0</v>
      </c>
      <c r="CM17">
        <v>865.401419354839</v>
      </c>
      <c r="CN17">
        <v>5.00063</v>
      </c>
      <c r="CO17">
        <v>17018.3</v>
      </c>
      <c r="CP17">
        <v>17256.8290322581</v>
      </c>
      <c r="CQ17">
        <v>38.625</v>
      </c>
      <c r="CR17">
        <v>38.7296774193548</v>
      </c>
      <c r="CS17">
        <v>38.187</v>
      </c>
      <c r="CT17">
        <v>37.937</v>
      </c>
      <c r="CU17">
        <v>39.3689032258064</v>
      </c>
      <c r="CV17">
        <v>1955.08419354839</v>
      </c>
      <c r="CW17">
        <v>39.91</v>
      </c>
      <c r="CX17">
        <v>0</v>
      </c>
      <c r="CY17">
        <v>1663687771.7</v>
      </c>
      <c r="CZ17">
        <v>0</v>
      </c>
      <c r="DA17">
        <v>0</v>
      </c>
      <c r="DB17" t="s">
        <v>356</v>
      </c>
      <c r="DC17">
        <v>1660677648.1</v>
      </c>
      <c r="DD17">
        <v>1660677649.1</v>
      </c>
      <c r="DE17">
        <v>0</v>
      </c>
      <c r="DF17">
        <v>-1.042</v>
      </c>
      <c r="DG17">
        <v>0.003</v>
      </c>
      <c r="DH17">
        <v>5.218</v>
      </c>
      <c r="DI17">
        <v>0.344</v>
      </c>
      <c r="DJ17">
        <v>417</v>
      </c>
      <c r="DK17">
        <v>22</v>
      </c>
      <c r="DL17">
        <v>1.24</v>
      </c>
      <c r="DM17">
        <v>0.53</v>
      </c>
      <c r="DN17">
        <v>-26.7134425</v>
      </c>
      <c r="DO17">
        <v>3.21566116322703</v>
      </c>
      <c r="DP17">
        <v>0.330885536014722</v>
      </c>
      <c r="DQ17">
        <v>0</v>
      </c>
      <c r="DR17">
        <v>4.02973</v>
      </c>
      <c r="DS17">
        <v>-0.397323827392124</v>
      </c>
      <c r="DT17">
        <v>0.0689313570155121</v>
      </c>
      <c r="DU17">
        <v>0</v>
      </c>
      <c r="DV17">
        <v>0</v>
      </c>
      <c r="DW17">
        <v>2</v>
      </c>
      <c r="DX17" t="s">
        <v>357</v>
      </c>
      <c r="DY17">
        <v>2.97288</v>
      </c>
      <c r="DZ17">
        <v>2.75415</v>
      </c>
      <c r="EA17">
        <v>0.0862551</v>
      </c>
      <c r="EB17">
        <v>0.0917643</v>
      </c>
      <c r="EC17">
        <v>0.0895642</v>
      </c>
      <c r="ED17">
        <v>0.0760483</v>
      </c>
      <c r="EE17">
        <v>35630.5</v>
      </c>
      <c r="EF17">
        <v>38584</v>
      </c>
      <c r="EG17">
        <v>35339.1</v>
      </c>
      <c r="EH17">
        <v>38531.4</v>
      </c>
      <c r="EI17">
        <v>45621.9</v>
      </c>
      <c r="EJ17">
        <v>51411.5</v>
      </c>
      <c r="EK17">
        <v>55234.6</v>
      </c>
      <c r="EL17">
        <v>61792.9</v>
      </c>
      <c r="EM17">
        <v>1.991</v>
      </c>
      <c r="EN17">
        <v>1.8378</v>
      </c>
      <c r="EO17">
        <v>0.101775</v>
      </c>
      <c r="EP17">
        <v>0</v>
      </c>
      <c r="EQ17">
        <v>23.3651</v>
      </c>
      <c r="ER17">
        <v>999.9</v>
      </c>
      <c r="ES17">
        <v>57.496</v>
      </c>
      <c r="ET17">
        <v>27.523</v>
      </c>
      <c r="EU17">
        <v>23.427</v>
      </c>
      <c r="EV17">
        <v>60.4993</v>
      </c>
      <c r="EW17">
        <v>49.4551</v>
      </c>
      <c r="EX17">
        <v>1</v>
      </c>
      <c r="EY17">
        <v>-0.0190854</v>
      </c>
      <c r="EZ17">
        <v>-0.438039</v>
      </c>
      <c r="FA17">
        <v>20.1443</v>
      </c>
      <c r="FB17">
        <v>5.20052</v>
      </c>
      <c r="FC17">
        <v>12.0052</v>
      </c>
      <c r="FD17">
        <v>4.976</v>
      </c>
      <c r="FE17">
        <v>3.294</v>
      </c>
      <c r="FF17">
        <v>9999</v>
      </c>
      <c r="FG17">
        <v>9999</v>
      </c>
      <c r="FH17">
        <v>9999</v>
      </c>
      <c r="FI17">
        <v>692.9</v>
      </c>
      <c r="FJ17">
        <v>1.86295</v>
      </c>
      <c r="FK17">
        <v>1.86783</v>
      </c>
      <c r="FL17">
        <v>1.86752</v>
      </c>
      <c r="FM17">
        <v>1.86874</v>
      </c>
      <c r="FN17">
        <v>1.86957</v>
      </c>
      <c r="FO17">
        <v>1.86566</v>
      </c>
      <c r="FP17">
        <v>1.86676</v>
      </c>
      <c r="FQ17">
        <v>1.86813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5.738</v>
      </c>
      <c r="GF17">
        <v>0.266</v>
      </c>
      <c r="GG17">
        <v>3.61927167264205</v>
      </c>
      <c r="GH17">
        <v>0.00509506669552449</v>
      </c>
      <c r="GI17">
        <v>1.17866753763249e-06</v>
      </c>
      <c r="GJ17">
        <v>-6.62632595388568e-10</v>
      </c>
      <c r="GK17">
        <v>-0.0260112845827318</v>
      </c>
      <c r="GL17">
        <v>-0.0225051504344278</v>
      </c>
      <c r="GM17">
        <v>0.00262967521021688</v>
      </c>
      <c r="GN17">
        <v>-3.50088843362945e-05</v>
      </c>
      <c r="GO17">
        <v>-5</v>
      </c>
      <c r="GP17">
        <v>1640</v>
      </c>
      <c r="GQ17">
        <v>1</v>
      </c>
      <c r="GR17">
        <v>20</v>
      </c>
      <c r="GS17">
        <v>50168.8</v>
      </c>
      <c r="GT17">
        <v>50168.8</v>
      </c>
      <c r="GU17">
        <v>1.03394</v>
      </c>
      <c r="GV17">
        <v>2.58911</v>
      </c>
      <c r="GW17">
        <v>1.54785</v>
      </c>
      <c r="GX17">
        <v>2.30469</v>
      </c>
      <c r="GY17">
        <v>1.34644</v>
      </c>
      <c r="GZ17">
        <v>2.31323</v>
      </c>
      <c r="HA17">
        <v>31.6955</v>
      </c>
      <c r="HB17">
        <v>15.568</v>
      </c>
      <c r="HC17">
        <v>18</v>
      </c>
      <c r="HD17">
        <v>506.275</v>
      </c>
      <c r="HE17">
        <v>407.813</v>
      </c>
      <c r="HF17">
        <v>20.6737</v>
      </c>
      <c r="HG17">
        <v>26.8611</v>
      </c>
      <c r="HH17">
        <v>29.9944</v>
      </c>
      <c r="HI17">
        <v>26.8418</v>
      </c>
      <c r="HJ17">
        <v>26.7879</v>
      </c>
      <c r="HK17">
        <v>20.705</v>
      </c>
      <c r="HL17">
        <v>35.76</v>
      </c>
      <c r="HM17">
        <v>38.5896</v>
      </c>
      <c r="HN17">
        <v>20.4692</v>
      </c>
      <c r="HO17">
        <v>420.531</v>
      </c>
      <c r="HP17">
        <v>15.2607</v>
      </c>
      <c r="HQ17">
        <v>102.466</v>
      </c>
      <c r="HR17">
        <v>102.862</v>
      </c>
    </row>
    <row r="18" spans="1:226">
      <c r="A18">
        <v>2</v>
      </c>
      <c r="B18">
        <v>1663687780.1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1663687772.25517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426.378043601369</v>
      </c>
      <c r="AK18">
        <v>401.952545454546</v>
      </c>
      <c r="AL18">
        <v>-0.0733899855080621</v>
      </c>
      <c r="AM18">
        <v>65.2957175936866</v>
      </c>
      <c r="AN18">
        <f>(AP18 - AO18 + BO18*1E3/(8.314*(BQ18+273.15)) * AR18/BN18 * AQ18) * BN18/(100*BB18) * 1000/(1000 - AP18)</f>
        <v>0</v>
      </c>
      <c r="AO18">
        <v>15.3159945732884</v>
      </c>
      <c r="AP18">
        <v>19.6150175824176</v>
      </c>
      <c r="AQ18">
        <v>0.0580053772027076</v>
      </c>
      <c r="AR18">
        <v>124.154882881524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1663687772.25517</v>
      </c>
      <c r="BH18">
        <v>394.133620689655</v>
      </c>
      <c r="BI18">
        <v>420.029862068966</v>
      </c>
      <c r="BJ18">
        <v>19.3786551724138</v>
      </c>
      <c r="BK18">
        <v>15.290175862069</v>
      </c>
      <c r="BL18">
        <v>388.396448275862</v>
      </c>
      <c r="BM18">
        <v>19.1183793103448</v>
      </c>
      <c r="BN18">
        <v>500.079206896552</v>
      </c>
      <c r="BO18">
        <v>90.5673689655172</v>
      </c>
      <c r="BP18">
        <v>0.100005368965517</v>
      </c>
      <c r="BQ18">
        <v>24.4298551724138</v>
      </c>
      <c r="BR18">
        <v>25.0171827586207</v>
      </c>
      <c r="BS18">
        <v>999.9</v>
      </c>
      <c r="BT18">
        <v>0</v>
      </c>
      <c r="BU18">
        <v>0</v>
      </c>
      <c r="BV18">
        <v>9997.75862068966</v>
      </c>
      <c r="BW18">
        <v>0</v>
      </c>
      <c r="BX18">
        <v>19.1495172413793</v>
      </c>
      <c r="BY18">
        <v>-25.8963551724138</v>
      </c>
      <c r="BZ18">
        <v>401.922413793103</v>
      </c>
      <c r="CA18">
        <v>426.551896551724</v>
      </c>
      <c r="CB18">
        <v>4.08849620689655</v>
      </c>
      <c r="CC18">
        <v>420.029862068966</v>
      </c>
      <c r="CD18">
        <v>15.290175862069</v>
      </c>
      <c r="CE18">
        <v>1.75507379310345</v>
      </c>
      <c r="CF18">
        <v>1.38478931034483</v>
      </c>
      <c r="CG18">
        <v>15.3917965517241</v>
      </c>
      <c r="CH18">
        <v>11.7520448275862</v>
      </c>
      <c r="CI18">
        <v>1999.99310344828</v>
      </c>
      <c r="CJ18">
        <v>0.97999624137931</v>
      </c>
      <c r="CK18">
        <v>0.020003575862069</v>
      </c>
      <c r="CL18">
        <v>0</v>
      </c>
      <c r="CM18">
        <v>863.021896551724</v>
      </c>
      <c r="CN18">
        <v>5.00063</v>
      </c>
      <c r="CO18">
        <v>16973.6379310345</v>
      </c>
      <c r="CP18">
        <v>17256.8206896552</v>
      </c>
      <c r="CQ18">
        <v>38.625</v>
      </c>
      <c r="CR18">
        <v>38.7304482758621</v>
      </c>
      <c r="CS18">
        <v>38.182724137931</v>
      </c>
      <c r="CT18">
        <v>37.937</v>
      </c>
      <c r="CU18">
        <v>39.3684827586207</v>
      </c>
      <c r="CV18">
        <v>1955.08310344828</v>
      </c>
      <c r="CW18">
        <v>39.91</v>
      </c>
      <c r="CX18">
        <v>0</v>
      </c>
      <c r="CY18">
        <v>1663687777.1</v>
      </c>
      <c r="CZ18">
        <v>0</v>
      </c>
      <c r="DA18">
        <v>0</v>
      </c>
      <c r="DB18" t="s">
        <v>356</v>
      </c>
      <c r="DC18">
        <v>1660677648.1</v>
      </c>
      <c r="DD18">
        <v>1660677649.1</v>
      </c>
      <c r="DE18">
        <v>0</v>
      </c>
      <c r="DF18">
        <v>-1.042</v>
      </c>
      <c r="DG18">
        <v>0.003</v>
      </c>
      <c r="DH18">
        <v>5.218</v>
      </c>
      <c r="DI18">
        <v>0.344</v>
      </c>
      <c r="DJ18">
        <v>417</v>
      </c>
      <c r="DK18">
        <v>22</v>
      </c>
      <c r="DL18">
        <v>1.24</v>
      </c>
      <c r="DM18">
        <v>0.53</v>
      </c>
      <c r="DN18">
        <v>-26.244585</v>
      </c>
      <c r="DO18">
        <v>6.17361500938086</v>
      </c>
      <c r="DP18">
        <v>0.855297202599775</v>
      </c>
      <c r="DQ18">
        <v>0</v>
      </c>
      <c r="DR18">
        <v>4.065987</v>
      </c>
      <c r="DS18">
        <v>0.916165103189498</v>
      </c>
      <c r="DT18">
        <v>0.123853970287593</v>
      </c>
      <c r="DU18">
        <v>0</v>
      </c>
      <c r="DV18">
        <v>0</v>
      </c>
      <c r="DW18">
        <v>2</v>
      </c>
      <c r="DX18" t="s">
        <v>357</v>
      </c>
      <c r="DY18">
        <v>2.97188</v>
      </c>
      <c r="DZ18">
        <v>2.75436</v>
      </c>
      <c r="EA18">
        <v>0.0861734</v>
      </c>
      <c r="EB18">
        <v>0.0908254</v>
      </c>
      <c r="EC18">
        <v>0.0898367</v>
      </c>
      <c r="ED18">
        <v>0.0760022</v>
      </c>
      <c r="EE18">
        <v>35634.4</v>
      </c>
      <c r="EF18">
        <v>38623.7</v>
      </c>
      <c r="EG18">
        <v>35339.7</v>
      </c>
      <c r="EH18">
        <v>38531.3</v>
      </c>
      <c r="EI18">
        <v>45608.8</v>
      </c>
      <c r="EJ18">
        <v>51414.4</v>
      </c>
      <c r="EK18">
        <v>55235.4</v>
      </c>
      <c r="EL18">
        <v>61793.3</v>
      </c>
      <c r="EM18">
        <v>1.9898</v>
      </c>
      <c r="EN18">
        <v>1.8372</v>
      </c>
      <c r="EO18">
        <v>0.106692</v>
      </c>
      <c r="EP18">
        <v>0</v>
      </c>
      <c r="EQ18">
        <v>23.3498</v>
      </c>
      <c r="ER18">
        <v>999.9</v>
      </c>
      <c r="ES18">
        <v>57.447</v>
      </c>
      <c r="ET18">
        <v>27.533</v>
      </c>
      <c r="EU18">
        <v>23.419</v>
      </c>
      <c r="EV18">
        <v>60.5093</v>
      </c>
      <c r="EW18">
        <v>49.7516</v>
      </c>
      <c r="EX18">
        <v>1</v>
      </c>
      <c r="EY18">
        <v>-0.0233943</v>
      </c>
      <c r="EZ18">
        <v>1.14046</v>
      </c>
      <c r="FA18">
        <v>20.144</v>
      </c>
      <c r="FB18">
        <v>5.19932</v>
      </c>
      <c r="FC18">
        <v>12.0064</v>
      </c>
      <c r="FD18">
        <v>4.9752</v>
      </c>
      <c r="FE18">
        <v>3.2938</v>
      </c>
      <c r="FF18">
        <v>9999</v>
      </c>
      <c r="FG18">
        <v>9999</v>
      </c>
      <c r="FH18">
        <v>9999</v>
      </c>
      <c r="FI18">
        <v>692.9</v>
      </c>
      <c r="FJ18">
        <v>1.86295</v>
      </c>
      <c r="FK18">
        <v>1.86783</v>
      </c>
      <c r="FL18">
        <v>1.86752</v>
      </c>
      <c r="FM18">
        <v>1.86874</v>
      </c>
      <c r="FN18">
        <v>1.8696</v>
      </c>
      <c r="FO18">
        <v>1.86569</v>
      </c>
      <c r="FP18">
        <v>1.86673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5.735</v>
      </c>
      <c r="GF18">
        <v>0.2692</v>
      </c>
      <c r="GG18">
        <v>3.61927167264205</v>
      </c>
      <c r="GH18">
        <v>0.00509506669552449</v>
      </c>
      <c r="GI18">
        <v>1.17866753763249e-06</v>
      </c>
      <c r="GJ18">
        <v>-6.62632595388568e-10</v>
      </c>
      <c r="GK18">
        <v>-0.0260112845827318</v>
      </c>
      <c r="GL18">
        <v>-0.0225051504344278</v>
      </c>
      <c r="GM18">
        <v>0.00262967521021688</v>
      </c>
      <c r="GN18">
        <v>-3.50088843362945e-05</v>
      </c>
      <c r="GO18">
        <v>-5</v>
      </c>
      <c r="GP18">
        <v>1640</v>
      </c>
      <c r="GQ18">
        <v>1</v>
      </c>
      <c r="GR18">
        <v>20</v>
      </c>
      <c r="GS18">
        <v>50168.9</v>
      </c>
      <c r="GT18">
        <v>50168.8</v>
      </c>
      <c r="GU18">
        <v>1.00952</v>
      </c>
      <c r="GV18">
        <v>2.59033</v>
      </c>
      <c r="GW18">
        <v>1.54785</v>
      </c>
      <c r="GX18">
        <v>2.30347</v>
      </c>
      <c r="GY18">
        <v>1.34644</v>
      </c>
      <c r="GZ18">
        <v>2.40234</v>
      </c>
      <c r="HA18">
        <v>31.6955</v>
      </c>
      <c r="HB18">
        <v>15.5768</v>
      </c>
      <c r="HC18">
        <v>18</v>
      </c>
      <c r="HD18">
        <v>505.475</v>
      </c>
      <c r="HE18">
        <v>407.477</v>
      </c>
      <c r="HF18">
        <v>20.7158</v>
      </c>
      <c r="HG18">
        <v>26.8611</v>
      </c>
      <c r="HH18">
        <v>29.9962</v>
      </c>
      <c r="HI18">
        <v>26.8418</v>
      </c>
      <c r="HJ18">
        <v>26.7879</v>
      </c>
      <c r="HK18">
        <v>20.1787</v>
      </c>
      <c r="HL18">
        <v>36.3492</v>
      </c>
      <c r="HM18">
        <v>38.5896</v>
      </c>
      <c r="HN18">
        <v>20.4298</v>
      </c>
      <c r="HO18">
        <v>400.266</v>
      </c>
      <c r="HP18">
        <v>15.0516</v>
      </c>
      <c r="HQ18">
        <v>102.468</v>
      </c>
      <c r="HR18">
        <v>102.862</v>
      </c>
    </row>
    <row r="19" spans="1:226">
      <c r="A19">
        <v>3</v>
      </c>
      <c r="B19">
        <v>1663687785.1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1663687777.33214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414.577660568529</v>
      </c>
      <c r="AK19">
        <v>396.735866666667</v>
      </c>
      <c r="AL19">
        <v>-1.28112381518866</v>
      </c>
      <c r="AM19">
        <v>65.2957175936866</v>
      </c>
      <c r="AN19">
        <f>(AP19 - AO19 + BO19*1E3/(8.314*(BQ19+273.15)) * AR19/BN19 * AQ19) * BN19/(100*BB19) * 1000/(1000 - AP19)</f>
        <v>0</v>
      </c>
      <c r="AO19">
        <v>15.3038397447073</v>
      </c>
      <c r="AP19">
        <v>19.5382120879121</v>
      </c>
      <c r="AQ19">
        <v>0.000976630318168197</v>
      </c>
      <c r="AR19">
        <v>124.154882881524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1663687777.33214</v>
      </c>
      <c r="BH19">
        <v>393.405785714286</v>
      </c>
      <c r="BI19">
        <v>415.78675</v>
      </c>
      <c r="BJ19">
        <v>19.5057642857143</v>
      </c>
      <c r="BK19">
        <v>15.2855357142857</v>
      </c>
      <c r="BL19">
        <v>387.672642857143</v>
      </c>
      <c r="BM19">
        <v>19.2406428571429</v>
      </c>
      <c r="BN19">
        <v>500.06925</v>
      </c>
      <c r="BO19">
        <v>90.568075</v>
      </c>
      <c r="BP19">
        <v>0.0999663607142857</v>
      </c>
      <c r="BQ19">
        <v>24.48175</v>
      </c>
      <c r="BR19">
        <v>25.0708892857143</v>
      </c>
      <c r="BS19">
        <v>999.9</v>
      </c>
      <c r="BT19">
        <v>0</v>
      </c>
      <c r="BU19">
        <v>0</v>
      </c>
      <c r="BV19">
        <v>9991.96428571429</v>
      </c>
      <c r="BW19">
        <v>0</v>
      </c>
      <c r="BX19">
        <v>19.1462392857143</v>
      </c>
      <c r="BY19">
        <v>-22.3812035714286</v>
      </c>
      <c r="BZ19">
        <v>401.232035714286</v>
      </c>
      <c r="CA19">
        <v>422.241321428571</v>
      </c>
      <c r="CB19">
        <v>4.22023642857143</v>
      </c>
      <c r="CC19">
        <v>415.78675</v>
      </c>
      <c r="CD19">
        <v>15.2855357142857</v>
      </c>
      <c r="CE19">
        <v>1.7666</v>
      </c>
      <c r="CF19">
        <v>1.38438071428571</v>
      </c>
      <c r="CG19">
        <v>15.4940678571429</v>
      </c>
      <c r="CH19">
        <v>11.74755</v>
      </c>
      <c r="CI19">
        <v>2000.0025</v>
      </c>
      <c r="CJ19">
        <v>0.979996392857143</v>
      </c>
      <c r="CK19">
        <v>0.0200034142857143</v>
      </c>
      <c r="CL19">
        <v>0</v>
      </c>
      <c r="CM19">
        <v>860.844785714286</v>
      </c>
      <c r="CN19">
        <v>5.00063</v>
      </c>
      <c r="CO19">
        <v>16932.35</v>
      </c>
      <c r="CP19">
        <v>17256.9035714286</v>
      </c>
      <c r="CQ19">
        <v>38.625</v>
      </c>
      <c r="CR19">
        <v>38.74325</v>
      </c>
      <c r="CS19">
        <v>38.1825714285714</v>
      </c>
      <c r="CT19">
        <v>37.937</v>
      </c>
      <c r="CU19">
        <v>39.36825</v>
      </c>
      <c r="CV19">
        <v>1955.0925</v>
      </c>
      <c r="CW19">
        <v>39.91</v>
      </c>
      <c r="CX19">
        <v>0</v>
      </c>
      <c r="CY19">
        <v>1663687781.9</v>
      </c>
      <c r="CZ19">
        <v>0</v>
      </c>
      <c r="DA19">
        <v>0</v>
      </c>
      <c r="DB19" t="s">
        <v>356</v>
      </c>
      <c r="DC19">
        <v>1660677648.1</v>
      </c>
      <c r="DD19">
        <v>1660677649.1</v>
      </c>
      <c r="DE19">
        <v>0</v>
      </c>
      <c r="DF19">
        <v>-1.042</v>
      </c>
      <c r="DG19">
        <v>0.003</v>
      </c>
      <c r="DH19">
        <v>5.218</v>
      </c>
      <c r="DI19">
        <v>0.344</v>
      </c>
      <c r="DJ19">
        <v>417</v>
      </c>
      <c r="DK19">
        <v>22</v>
      </c>
      <c r="DL19">
        <v>1.24</v>
      </c>
      <c r="DM19">
        <v>0.53</v>
      </c>
      <c r="DN19">
        <v>-24.2633707317073</v>
      </c>
      <c r="DO19">
        <v>30.1995658536585</v>
      </c>
      <c r="DP19">
        <v>3.7832935931955</v>
      </c>
      <c r="DQ19">
        <v>0</v>
      </c>
      <c r="DR19">
        <v>4.13347634146341</v>
      </c>
      <c r="DS19">
        <v>1.52676376306621</v>
      </c>
      <c r="DT19">
        <v>0.162639577485506</v>
      </c>
      <c r="DU19">
        <v>0</v>
      </c>
      <c r="DV19">
        <v>0</v>
      </c>
      <c r="DW19">
        <v>2</v>
      </c>
      <c r="DX19" t="s">
        <v>357</v>
      </c>
      <c r="DY19">
        <v>2.97234</v>
      </c>
      <c r="DZ19">
        <v>2.75357</v>
      </c>
      <c r="EA19">
        <v>0.0852173</v>
      </c>
      <c r="EB19">
        <v>0.0882578</v>
      </c>
      <c r="EC19">
        <v>0.0895423</v>
      </c>
      <c r="ED19">
        <v>0.0753682</v>
      </c>
      <c r="EE19">
        <v>35672.6</v>
      </c>
      <c r="EF19">
        <v>38734.6</v>
      </c>
      <c r="EG19">
        <v>35340.6</v>
      </c>
      <c r="EH19">
        <v>38533.2</v>
      </c>
      <c r="EI19">
        <v>45624.5</v>
      </c>
      <c r="EJ19">
        <v>51451.4</v>
      </c>
      <c r="EK19">
        <v>55236.4</v>
      </c>
      <c r="EL19">
        <v>61795.3</v>
      </c>
      <c r="EM19">
        <v>1.9896</v>
      </c>
      <c r="EN19">
        <v>1.8368</v>
      </c>
      <c r="EO19">
        <v>0.109702</v>
      </c>
      <c r="EP19">
        <v>0</v>
      </c>
      <c r="EQ19">
        <v>23.3411</v>
      </c>
      <c r="ER19">
        <v>999.9</v>
      </c>
      <c r="ES19">
        <v>57.35</v>
      </c>
      <c r="ET19">
        <v>27.543</v>
      </c>
      <c r="EU19">
        <v>23.3947</v>
      </c>
      <c r="EV19">
        <v>60.3993</v>
      </c>
      <c r="EW19">
        <v>50.1042</v>
      </c>
      <c r="EX19">
        <v>1</v>
      </c>
      <c r="EY19">
        <v>-0.0217886</v>
      </c>
      <c r="EZ19">
        <v>2.41266</v>
      </c>
      <c r="FA19">
        <v>20.1301</v>
      </c>
      <c r="FB19">
        <v>5.20052</v>
      </c>
      <c r="FC19">
        <v>12.004</v>
      </c>
      <c r="FD19">
        <v>4.976</v>
      </c>
      <c r="FE19">
        <v>3.294</v>
      </c>
      <c r="FF19">
        <v>9999</v>
      </c>
      <c r="FG19">
        <v>9999</v>
      </c>
      <c r="FH19">
        <v>9999</v>
      </c>
      <c r="FI19">
        <v>692.9</v>
      </c>
      <c r="FJ19">
        <v>1.86295</v>
      </c>
      <c r="FK19">
        <v>1.8678</v>
      </c>
      <c r="FL19">
        <v>1.86752</v>
      </c>
      <c r="FM19">
        <v>1.86874</v>
      </c>
      <c r="FN19">
        <v>1.86951</v>
      </c>
      <c r="FO19">
        <v>1.86566</v>
      </c>
      <c r="FP19">
        <v>1.86664</v>
      </c>
      <c r="FQ19">
        <v>1.8681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5.703</v>
      </c>
      <c r="GF19">
        <v>0.2657</v>
      </c>
      <c r="GG19">
        <v>3.61927167264205</v>
      </c>
      <c r="GH19">
        <v>0.00509506669552449</v>
      </c>
      <c r="GI19">
        <v>1.17866753763249e-06</v>
      </c>
      <c r="GJ19">
        <v>-6.62632595388568e-10</v>
      </c>
      <c r="GK19">
        <v>-0.0260112845827318</v>
      </c>
      <c r="GL19">
        <v>-0.0225051504344278</v>
      </c>
      <c r="GM19">
        <v>0.00262967521021688</v>
      </c>
      <c r="GN19">
        <v>-3.50088843362945e-05</v>
      </c>
      <c r="GO19">
        <v>-5</v>
      </c>
      <c r="GP19">
        <v>1640</v>
      </c>
      <c r="GQ19">
        <v>1</v>
      </c>
      <c r="GR19">
        <v>20</v>
      </c>
      <c r="GS19">
        <v>50168.9</v>
      </c>
      <c r="GT19">
        <v>50168.9</v>
      </c>
      <c r="GU19">
        <v>0.976562</v>
      </c>
      <c r="GV19">
        <v>2.57935</v>
      </c>
      <c r="GW19">
        <v>1.54785</v>
      </c>
      <c r="GX19">
        <v>2.30469</v>
      </c>
      <c r="GY19">
        <v>1.34644</v>
      </c>
      <c r="GZ19">
        <v>2.37671</v>
      </c>
      <c r="HA19">
        <v>31.6955</v>
      </c>
      <c r="HB19">
        <v>15.568</v>
      </c>
      <c r="HC19">
        <v>18</v>
      </c>
      <c r="HD19">
        <v>505.342</v>
      </c>
      <c r="HE19">
        <v>407.237</v>
      </c>
      <c r="HF19">
        <v>20.5952</v>
      </c>
      <c r="HG19">
        <v>26.8597</v>
      </c>
      <c r="HH19">
        <v>29.9999</v>
      </c>
      <c r="HI19">
        <v>26.8418</v>
      </c>
      <c r="HJ19">
        <v>26.7856</v>
      </c>
      <c r="HK19">
        <v>19.5714</v>
      </c>
      <c r="HL19">
        <v>36.6208</v>
      </c>
      <c r="HM19">
        <v>38.2045</v>
      </c>
      <c r="HN19">
        <v>20.3205</v>
      </c>
      <c r="HO19">
        <v>386.857</v>
      </c>
      <c r="HP19">
        <v>15.0466</v>
      </c>
      <c r="HQ19">
        <v>102.47</v>
      </c>
      <c r="HR19">
        <v>102.866</v>
      </c>
    </row>
    <row r="20" spans="1:226">
      <c r="A20">
        <v>4</v>
      </c>
      <c r="B20">
        <v>1663687790.1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1663687782.6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398.157866544011</v>
      </c>
      <c r="AK20">
        <v>385.893303030303</v>
      </c>
      <c r="AL20">
        <v>-2.28117838801419</v>
      </c>
      <c r="AM20">
        <v>65.2957175936866</v>
      </c>
      <c r="AN20">
        <f>(AP20 - AO20 + BO20*1E3/(8.314*(BQ20+273.15)) * AR20/BN20 * AQ20) * BN20/(100*BB20) * 1000/(1000 - AP20)</f>
        <v>0</v>
      </c>
      <c r="AO20">
        <v>15.1201477828135</v>
      </c>
      <c r="AP20">
        <v>19.3692692307692</v>
      </c>
      <c r="AQ20">
        <v>-0.0320612381647369</v>
      </c>
      <c r="AR20">
        <v>124.154882881524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1663687782.6</v>
      </c>
      <c r="BH20">
        <v>389.615259259259</v>
      </c>
      <c r="BI20">
        <v>405.876703703704</v>
      </c>
      <c r="BJ20">
        <v>19.5386259259259</v>
      </c>
      <c r="BK20">
        <v>15.2195703703704</v>
      </c>
      <c r="BL20">
        <v>383.903592592593</v>
      </c>
      <c r="BM20">
        <v>19.2722481481481</v>
      </c>
      <c r="BN20">
        <v>500.059444444444</v>
      </c>
      <c r="BO20">
        <v>90.5697</v>
      </c>
      <c r="BP20">
        <v>0.0997889666666667</v>
      </c>
      <c r="BQ20">
        <v>24.5387888888889</v>
      </c>
      <c r="BR20">
        <v>25.1269148148148</v>
      </c>
      <c r="BS20">
        <v>999.9</v>
      </c>
      <c r="BT20">
        <v>0</v>
      </c>
      <c r="BU20">
        <v>0</v>
      </c>
      <c r="BV20">
        <v>10011.1111111111</v>
      </c>
      <c r="BW20">
        <v>0</v>
      </c>
      <c r="BX20">
        <v>19.1419</v>
      </c>
      <c r="BY20">
        <v>-16.2615022222222</v>
      </c>
      <c r="BZ20">
        <v>397.379888888889</v>
      </c>
      <c r="CA20">
        <v>412.15037037037</v>
      </c>
      <c r="CB20">
        <v>4.31906481481481</v>
      </c>
      <c r="CC20">
        <v>405.876703703704</v>
      </c>
      <c r="CD20">
        <v>15.2195703703704</v>
      </c>
      <c r="CE20">
        <v>1.76960814814815</v>
      </c>
      <c r="CF20">
        <v>1.37843222222222</v>
      </c>
      <c r="CG20">
        <v>15.5207814814815</v>
      </c>
      <c r="CH20">
        <v>11.6822185185185</v>
      </c>
      <c r="CI20">
        <v>2000.0137037037</v>
      </c>
      <c r="CJ20">
        <v>0.979996555555555</v>
      </c>
      <c r="CK20">
        <v>0.0200032407407407</v>
      </c>
      <c r="CL20">
        <v>0</v>
      </c>
      <c r="CM20">
        <v>858.501185185185</v>
      </c>
      <c r="CN20">
        <v>5.00063</v>
      </c>
      <c r="CO20">
        <v>16887.0666666667</v>
      </c>
      <c r="CP20">
        <v>17257.0111111111</v>
      </c>
      <c r="CQ20">
        <v>38.625</v>
      </c>
      <c r="CR20">
        <v>38.7383333333333</v>
      </c>
      <c r="CS20">
        <v>38.1824074074074</v>
      </c>
      <c r="CT20">
        <v>37.937</v>
      </c>
      <c r="CU20">
        <v>39.368</v>
      </c>
      <c r="CV20">
        <v>1955.1037037037</v>
      </c>
      <c r="CW20">
        <v>39.91</v>
      </c>
      <c r="CX20">
        <v>0</v>
      </c>
      <c r="CY20">
        <v>1663687786.7</v>
      </c>
      <c r="CZ20">
        <v>0</v>
      </c>
      <c r="DA20">
        <v>0</v>
      </c>
      <c r="DB20" t="s">
        <v>356</v>
      </c>
      <c r="DC20">
        <v>1660677648.1</v>
      </c>
      <c r="DD20">
        <v>1660677649.1</v>
      </c>
      <c r="DE20">
        <v>0</v>
      </c>
      <c r="DF20">
        <v>-1.042</v>
      </c>
      <c r="DG20">
        <v>0.003</v>
      </c>
      <c r="DH20">
        <v>5.218</v>
      </c>
      <c r="DI20">
        <v>0.344</v>
      </c>
      <c r="DJ20">
        <v>417</v>
      </c>
      <c r="DK20">
        <v>22</v>
      </c>
      <c r="DL20">
        <v>1.24</v>
      </c>
      <c r="DM20">
        <v>0.53</v>
      </c>
      <c r="DN20">
        <v>-19.2064624390244</v>
      </c>
      <c r="DO20">
        <v>70.9783170731707</v>
      </c>
      <c r="DP20">
        <v>7.3399124806106</v>
      </c>
      <c r="DQ20">
        <v>0</v>
      </c>
      <c r="DR20">
        <v>4.23997341463415</v>
      </c>
      <c r="DS20">
        <v>1.16384216027874</v>
      </c>
      <c r="DT20">
        <v>0.142494091629498</v>
      </c>
      <c r="DU20">
        <v>0</v>
      </c>
      <c r="DV20">
        <v>0</v>
      </c>
      <c r="DW20">
        <v>2</v>
      </c>
      <c r="DX20" t="s">
        <v>357</v>
      </c>
      <c r="DY20">
        <v>2.97346</v>
      </c>
      <c r="DZ20">
        <v>2.75407</v>
      </c>
      <c r="EA20">
        <v>0.0833244</v>
      </c>
      <c r="EB20">
        <v>0.0854686</v>
      </c>
      <c r="EC20">
        <v>0.0890057</v>
      </c>
      <c r="ED20">
        <v>0.0755073</v>
      </c>
      <c r="EE20">
        <v>35746.4</v>
      </c>
      <c r="EF20">
        <v>38853.1</v>
      </c>
      <c r="EG20">
        <v>35340.7</v>
      </c>
      <c r="EH20">
        <v>38533.3</v>
      </c>
      <c r="EI20">
        <v>45652.2</v>
      </c>
      <c r="EJ20">
        <v>51443.1</v>
      </c>
      <c r="EK20">
        <v>55236.9</v>
      </c>
      <c r="EL20">
        <v>61794.9</v>
      </c>
      <c r="EM20">
        <v>1.9898</v>
      </c>
      <c r="EN20">
        <v>1.8392</v>
      </c>
      <c r="EO20">
        <v>0.113845</v>
      </c>
      <c r="EP20">
        <v>0</v>
      </c>
      <c r="EQ20">
        <v>23.3337</v>
      </c>
      <c r="ER20">
        <v>999.9</v>
      </c>
      <c r="ES20">
        <v>57.325</v>
      </c>
      <c r="ET20">
        <v>27.533</v>
      </c>
      <c r="EU20">
        <v>23.3712</v>
      </c>
      <c r="EV20">
        <v>59.9593</v>
      </c>
      <c r="EW20">
        <v>49.992</v>
      </c>
      <c r="EX20">
        <v>1</v>
      </c>
      <c r="EY20">
        <v>-0.0188618</v>
      </c>
      <c r="EZ20">
        <v>3.1502</v>
      </c>
      <c r="FA20">
        <v>20.1177</v>
      </c>
      <c r="FB20">
        <v>5.19932</v>
      </c>
      <c r="FC20">
        <v>12.0076</v>
      </c>
      <c r="FD20">
        <v>4.9748</v>
      </c>
      <c r="FE20">
        <v>3.294</v>
      </c>
      <c r="FF20">
        <v>9999</v>
      </c>
      <c r="FG20">
        <v>9999</v>
      </c>
      <c r="FH20">
        <v>9999</v>
      </c>
      <c r="FI20">
        <v>692.9</v>
      </c>
      <c r="FJ20">
        <v>1.86292</v>
      </c>
      <c r="FK20">
        <v>1.8678</v>
      </c>
      <c r="FL20">
        <v>1.86752</v>
      </c>
      <c r="FM20">
        <v>1.86874</v>
      </c>
      <c r="FN20">
        <v>1.86954</v>
      </c>
      <c r="FO20">
        <v>1.86563</v>
      </c>
      <c r="FP20">
        <v>1.86664</v>
      </c>
      <c r="FQ20">
        <v>1.86813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5.641</v>
      </c>
      <c r="GF20">
        <v>0.2593</v>
      </c>
      <c r="GG20">
        <v>3.61927167264205</v>
      </c>
      <c r="GH20">
        <v>0.00509506669552449</v>
      </c>
      <c r="GI20">
        <v>1.17866753763249e-06</v>
      </c>
      <c r="GJ20">
        <v>-6.62632595388568e-10</v>
      </c>
      <c r="GK20">
        <v>-0.0260112845827318</v>
      </c>
      <c r="GL20">
        <v>-0.0225051504344278</v>
      </c>
      <c r="GM20">
        <v>0.00262967521021688</v>
      </c>
      <c r="GN20">
        <v>-3.50088843362945e-05</v>
      </c>
      <c r="GO20">
        <v>-5</v>
      </c>
      <c r="GP20">
        <v>1640</v>
      </c>
      <c r="GQ20">
        <v>1</v>
      </c>
      <c r="GR20">
        <v>20</v>
      </c>
      <c r="GS20">
        <v>50169</v>
      </c>
      <c r="GT20">
        <v>50169</v>
      </c>
      <c r="GU20">
        <v>0.948486</v>
      </c>
      <c r="GV20">
        <v>2.58057</v>
      </c>
      <c r="GW20">
        <v>1.54785</v>
      </c>
      <c r="GX20">
        <v>2.30347</v>
      </c>
      <c r="GY20">
        <v>1.34644</v>
      </c>
      <c r="GZ20">
        <v>2.38525</v>
      </c>
      <c r="HA20">
        <v>31.6736</v>
      </c>
      <c r="HB20">
        <v>15.5592</v>
      </c>
      <c r="HC20">
        <v>18</v>
      </c>
      <c r="HD20">
        <v>505.454</v>
      </c>
      <c r="HE20">
        <v>408.583</v>
      </c>
      <c r="HF20">
        <v>20.3691</v>
      </c>
      <c r="HG20">
        <v>26.8588</v>
      </c>
      <c r="HH20">
        <v>30.0014</v>
      </c>
      <c r="HI20">
        <v>26.8395</v>
      </c>
      <c r="HJ20">
        <v>26.7856</v>
      </c>
      <c r="HK20">
        <v>18.9101</v>
      </c>
      <c r="HL20">
        <v>35.1232</v>
      </c>
      <c r="HM20">
        <v>38.2045</v>
      </c>
      <c r="HN20">
        <v>20.1596</v>
      </c>
      <c r="HO20">
        <v>366.626</v>
      </c>
      <c r="HP20">
        <v>15.5789</v>
      </c>
      <c r="HQ20">
        <v>102.471</v>
      </c>
      <c r="HR20">
        <v>102.866</v>
      </c>
    </row>
    <row r="21" spans="1:226">
      <c r="A21">
        <v>5</v>
      </c>
      <c r="B21">
        <v>1663687795.1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1663687787.31429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381.963583314299</v>
      </c>
      <c r="AK21">
        <v>372.663521212121</v>
      </c>
      <c r="AL21">
        <v>-2.69130415778555</v>
      </c>
      <c r="AM21">
        <v>65.2957175936866</v>
      </c>
      <c r="AN21">
        <f>(AP21 - AO21 + BO21*1E3/(8.314*(BQ21+273.15)) * AR21/BN21 * AQ21) * BN21/(100*BB21) * 1000/(1000 - AP21)</f>
        <v>0</v>
      </c>
      <c r="AO21">
        <v>15.1946853069993</v>
      </c>
      <c r="AP21">
        <v>19.2878428571429</v>
      </c>
      <c r="AQ21">
        <v>-0.0338065488202923</v>
      </c>
      <c r="AR21">
        <v>124.154882881524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1663687787.31429</v>
      </c>
      <c r="BH21">
        <v>382.215321428571</v>
      </c>
      <c r="BI21">
        <v>392.142</v>
      </c>
      <c r="BJ21">
        <v>19.4485357142857</v>
      </c>
      <c r="BK21">
        <v>15.2324535714286</v>
      </c>
      <c r="BL21">
        <v>376.545678571429</v>
      </c>
      <c r="BM21">
        <v>19.1855964285714</v>
      </c>
      <c r="BN21">
        <v>500.141107142857</v>
      </c>
      <c r="BO21">
        <v>90.5711678571429</v>
      </c>
      <c r="BP21">
        <v>0.100028942857143</v>
      </c>
      <c r="BQ21">
        <v>24.5687892857143</v>
      </c>
      <c r="BR21">
        <v>25.1752107142857</v>
      </c>
      <c r="BS21">
        <v>999.9</v>
      </c>
      <c r="BT21">
        <v>0</v>
      </c>
      <c r="BU21">
        <v>0</v>
      </c>
      <c r="BV21">
        <v>9991.25</v>
      </c>
      <c r="BW21">
        <v>0</v>
      </c>
      <c r="BX21">
        <v>19.1419</v>
      </c>
      <c r="BY21">
        <v>-9.92662642857143</v>
      </c>
      <c r="BZ21">
        <v>389.797428571429</v>
      </c>
      <c r="CA21">
        <v>398.206928571429</v>
      </c>
      <c r="CB21">
        <v>4.21609392857143</v>
      </c>
      <c r="CC21">
        <v>392.142</v>
      </c>
      <c r="CD21">
        <v>15.2324535714286</v>
      </c>
      <c r="CE21">
        <v>1.7614775</v>
      </c>
      <c r="CF21">
        <v>1.37962071428571</v>
      </c>
      <c r="CG21">
        <v>15.4488107142857</v>
      </c>
      <c r="CH21">
        <v>11.6951178571429</v>
      </c>
      <c r="CI21">
        <v>1999.99392857143</v>
      </c>
      <c r="CJ21">
        <v>0.979996607142857</v>
      </c>
      <c r="CK21">
        <v>0.0200031857142857</v>
      </c>
      <c r="CL21">
        <v>0</v>
      </c>
      <c r="CM21">
        <v>856.173571428571</v>
      </c>
      <c r="CN21">
        <v>5.00063</v>
      </c>
      <c r="CO21">
        <v>16839.8392857143</v>
      </c>
      <c r="CP21">
        <v>17256.8428571429</v>
      </c>
      <c r="CQ21">
        <v>38.625</v>
      </c>
      <c r="CR21">
        <v>38.7365</v>
      </c>
      <c r="CS21">
        <v>38.1847857142857</v>
      </c>
      <c r="CT21">
        <v>37.937</v>
      </c>
      <c r="CU21">
        <v>39.36375</v>
      </c>
      <c r="CV21">
        <v>1955.08392857143</v>
      </c>
      <c r="CW21">
        <v>39.91</v>
      </c>
      <c r="CX21">
        <v>0</v>
      </c>
      <c r="CY21">
        <v>1663687792.1</v>
      </c>
      <c r="CZ21">
        <v>0</v>
      </c>
      <c r="DA21">
        <v>0</v>
      </c>
      <c r="DB21" t="s">
        <v>356</v>
      </c>
      <c r="DC21">
        <v>1660677648.1</v>
      </c>
      <c r="DD21">
        <v>1660677649.1</v>
      </c>
      <c r="DE21">
        <v>0</v>
      </c>
      <c r="DF21">
        <v>-1.042</v>
      </c>
      <c r="DG21">
        <v>0.003</v>
      </c>
      <c r="DH21">
        <v>5.218</v>
      </c>
      <c r="DI21">
        <v>0.344</v>
      </c>
      <c r="DJ21">
        <v>417</v>
      </c>
      <c r="DK21">
        <v>22</v>
      </c>
      <c r="DL21">
        <v>1.24</v>
      </c>
      <c r="DM21">
        <v>0.53</v>
      </c>
      <c r="DN21">
        <v>-15.0056890243902</v>
      </c>
      <c r="DO21">
        <v>81.6163749825783</v>
      </c>
      <c r="DP21">
        <v>8.17098883878985</v>
      </c>
      <c r="DQ21">
        <v>0</v>
      </c>
      <c r="DR21">
        <v>4.24902707317073</v>
      </c>
      <c r="DS21">
        <v>-0.514560000000003</v>
      </c>
      <c r="DT21">
        <v>0.132982958677985</v>
      </c>
      <c r="DU21">
        <v>0</v>
      </c>
      <c r="DV21">
        <v>0</v>
      </c>
      <c r="DW21">
        <v>2</v>
      </c>
      <c r="DX21" t="s">
        <v>357</v>
      </c>
      <c r="DY21">
        <v>2.9725</v>
      </c>
      <c r="DZ21">
        <v>2.75332</v>
      </c>
      <c r="EA21">
        <v>0.0810081</v>
      </c>
      <c r="EB21">
        <v>0.0826394</v>
      </c>
      <c r="EC21">
        <v>0.0887824</v>
      </c>
      <c r="ED21">
        <v>0.076804</v>
      </c>
      <c r="EE21">
        <v>35835.8</v>
      </c>
      <c r="EF21">
        <v>38972.5</v>
      </c>
      <c r="EG21">
        <v>35339.9</v>
      </c>
      <c r="EH21">
        <v>38532.4</v>
      </c>
      <c r="EI21">
        <v>45662.7</v>
      </c>
      <c r="EJ21">
        <v>51370.1</v>
      </c>
      <c r="EK21">
        <v>55236</v>
      </c>
      <c r="EL21">
        <v>61794.2</v>
      </c>
      <c r="EM21">
        <v>1.9896</v>
      </c>
      <c r="EN21">
        <v>1.8386</v>
      </c>
      <c r="EO21">
        <v>0.116974</v>
      </c>
      <c r="EP21">
        <v>0</v>
      </c>
      <c r="EQ21">
        <v>23.3293</v>
      </c>
      <c r="ER21">
        <v>999.9</v>
      </c>
      <c r="ES21">
        <v>57.227</v>
      </c>
      <c r="ET21">
        <v>27.543</v>
      </c>
      <c r="EU21">
        <v>23.3472</v>
      </c>
      <c r="EV21">
        <v>60.5993</v>
      </c>
      <c r="EW21">
        <v>50.0521</v>
      </c>
      <c r="EX21">
        <v>1</v>
      </c>
      <c r="EY21">
        <v>-0.0160772</v>
      </c>
      <c r="EZ21">
        <v>3.68183</v>
      </c>
      <c r="FA21">
        <v>20.1068</v>
      </c>
      <c r="FB21">
        <v>5.19932</v>
      </c>
      <c r="FC21">
        <v>12.0099</v>
      </c>
      <c r="FD21">
        <v>4.9756</v>
      </c>
      <c r="FE21">
        <v>3.294</v>
      </c>
      <c r="FF21">
        <v>9999</v>
      </c>
      <c r="FG21">
        <v>9999</v>
      </c>
      <c r="FH21">
        <v>9999</v>
      </c>
      <c r="FI21">
        <v>692.9</v>
      </c>
      <c r="FJ21">
        <v>1.86295</v>
      </c>
      <c r="FK21">
        <v>1.86777</v>
      </c>
      <c r="FL21">
        <v>1.86752</v>
      </c>
      <c r="FM21">
        <v>1.86874</v>
      </c>
      <c r="FN21">
        <v>1.86951</v>
      </c>
      <c r="FO21">
        <v>1.86557</v>
      </c>
      <c r="FP21">
        <v>1.86661</v>
      </c>
      <c r="FQ21">
        <v>1.86813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5.567</v>
      </c>
      <c r="GF21">
        <v>0.2568</v>
      </c>
      <c r="GG21">
        <v>3.61927167264205</v>
      </c>
      <c r="GH21">
        <v>0.00509506669552449</v>
      </c>
      <c r="GI21">
        <v>1.17866753763249e-06</v>
      </c>
      <c r="GJ21">
        <v>-6.62632595388568e-10</v>
      </c>
      <c r="GK21">
        <v>-0.0260112845827318</v>
      </c>
      <c r="GL21">
        <v>-0.0225051504344278</v>
      </c>
      <c r="GM21">
        <v>0.00262967521021688</v>
      </c>
      <c r="GN21">
        <v>-3.50088843362945e-05</v>
      </c>
      <c r="GO21">
        <v>-5</v>
      </c>
      <c r="GP21">
        <v>1640</v>
      </c>
      <c r="GQ21">
        <v>1</v>
      </c>
      <c r="GR21">
        <v>20</v>
      </c>
      <c r="GS21">
        <v>50169.1</v>
      </c>
      <c r="GT21">
        <v>50169.1</v>
      </c>
      <c r="GU21">
        <v>0.915527</v>
      </c>
      <c r="GV21">
        <v>2.58179</v>
      </c>
      <c r="GW21">
        <v>1.54785</v>
      </c>
      <c r="GX21">
        <v>2.30591</v>
      </c>
      <c r="GY21">
        <v>1.34644</v>
      </c>
      <c r="GZ21">
        <v>2.41821</v>
      </c>
      <c r="HA21">
        <v>31.6955</v>
      </c>
      <c r="HB21">
        <v>15.5505</v>
      </c>
      <c r="HC21">
        <v>18</v>
      </c>
      <c r="HD21">
        <v>505.321</v>
      </c>
      <c r="HE21">
        <v>408.246</v>
      </c>
      <c r="HF21">
        <v>20.1133</v>
      </c>
      <c r="HG21">
        <v>26.8588</v>
      </c>
      <c r="HH21">
        <v>30.0023</v>
      </c>
      <c r="HI21">
        <v>26.8395</v>
      </c>
      <c r="HJ21">
        <v>26.7856</v>
      </c>
      <c r="HK21">
        <v>18.2985</v>
      </c>
      <c r="HL21">
        <v>33.7589</v>
      </c>
      <c r="HM21">
        <v>38.2045</v>
      </c>
      <c r="HN21">
        <v>19.946</v>
      </c>
      <c r="HO21">
        <v>352.936</v>
      </c>
      <c r="HP21">
        <v>15.9316</v>
      </c>
      <c r="HQ21">
        <v>102.469</v>
      </c>
      <c r="HR21">
        <v>102.864</v>
      </c>
    </row>
    <row r="22" spans="1:226">
      <c r="A22">
        <v>6</v>
      </c>
      <c r="B22">
        <v>1663687800.1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1663687792.6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365.682954019088</v>
      </c>
      <c r="AK22">
        <v>358.33003030303</v>
      </c>
      <c r="AL22">
        <v>-2.87461621377879</v>
      </c>
      <c r="AM22">
        <v>65.2957175936866</v>
      </c>
      <c r="AN22">
        <f>(AP22 - AO22 + BO22*1E3/(8.314*(BQ22+273.15)) * AR22/BN22 * AQ22) * BN22/(100*BB22) * 1000/(1000 - AP22)</f>
        <v>0</v>
      </c>
      <c r="AO22">
        <v>15.5626223735978</v>
      </c>
      <c r="AP22">
        <v>19.3316417582418</v>
      </c>
      <c r="AQ22">
        <v>-0.00204116007364101</v>
      </c>
      <c r="AR22">
        <v>124.154882881524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1663687792.6</v>
      </c>
      <c r="BH22">
        <v>370.237666666667</v>
      </c>
      <c r="BI22">
        <v>375.322444444444</v>
      </c>
      <c r="BJ22">
        <v>19.349762962963</v>
      </c>
      <c r="BK22">
        <v>15.3978962962963</v>
      </c>
      <c r="BL22">
        <v>364.635888888889</v>
      </c>
      <c r="BM22">
        <v>19.0905962962963</v>
      </c>
      <c r="BN22">
        <v>500.152925925926</v>
      </c>
      <c r="BO22">
        <v>90.570737037037</v>
      </c>
      <c r="BP22">
        <v>0.10006492962963</v>
      </c>
      <c r="BQ22">
        <v>24.5813555555556</v>
      </c>
      <c r="BR22">
        <v>25.2185074074074</v>
      </c>
      <c r="BS22">
        <v>999.9</v>
      </c>
      <c r="BT22">
        <v>0</v>
      </c>
      <c r="BU22">
        <v>0</v>
      </c>
      <c r="BV22">
        <v>9989.44444444445</v>
      </c>
      <c r="BW22">
        <v>0</v>
      </c>
      <c r="BX22">
        <v>19.1419</v>
      </c>
      <c r="BY22">
        <v>-5.08466037037037</v>
      </c>
      <c r="BZ22">
        <v>377.543740740741</v>
      </c>
      <c r="CA22">
        <v>381.188296296296</v>
      </c>
      <c r="CB22">
        <v>3.95188222222222</v>
      </c>
      <c r="CC22">
        <v>375.322444444444</v>
      </c>
      <c r="CD22">
        <v>15.3978962962963</v>
      </c>
      <c r="CE22">
        <v>1.75252333333333</v>
      </c>
      <c r="CF22">
        <v>1.39459703703704</v>
      </c>
      <c r="CG22">
        <v>15.3695555555556</v>
      </c>
      <c r="CH22">
        <v>11.8570444444444</v>
      </c>
      <c r="CI22">
        <v>1999.98666666667</v>
      </c>
      <c r="CJ22">
        <v>0.979996666666667</v>
      </c>
      <c r="CK22">
        <v>0.0200031222222222</v>
      </c>
      <c r="CL22">
        <v>0</v>
      </c>
      <c r="CM22">
        <v>852.792481481482</v>
      </c>
      <c r="CN22">
        <v>5.00063</v>
      </c>
      <c r="CO22">
        <v>16773.3037037037</v>
      </c>
      <c r="CP22">
        <v>17256.7777777778</v>
      </c>
      <c r="CQ22">
        <v>38.625</v>
      </c>
      <c r="CR22">
        <v>38.7336666666667</v>
      </c>
      <c r="CS22">
        <v>38.187</v>
      </c>
      <c r="CT22">
        <v>37.937</v>
      </c>
      <c r="CU22">
        <v>39.3633333333333</v>
      </c>
      <c r="CV22">
        <v>1955.07666666667</v>
      </c>
      <c r="CW22">
        <v>39.91</v>
      </c>
      <c r="CX22">
        <v>0</v>
      </c>
      <c r="CY22">
        <v>1663687796.9</v>
      </c>
      <c r="CZ22">
        <v>0</v>
      </c>
      <c r="DA22">
        <v>0</v>
      </c>
      <c r="DB22" t="s">
        <v>356</v>
      </c>
      <c r="DC22">
        <v>1660677648.1</v>
      </c>
      <c r="DD22">
        <v>1660677649.1</v>
      </c>
      <c r="DE22">
        <v>0</v>
      </c>
      <c r="DF22">
        <v>-1.042</v>
      </c>
      <c r="DG22">
        <v>0.003</v>
      </c>
      <c r="DH22">
        <v>5.218</v>
      </c>
      <c r="DI22">
        <v>0.344</v>
      </c>
      <c r="DJ22">
        <v>417</v>
      </c>
      <c r="DK22">
        <v>22</v>
      </c>
      <c r="DL22">
        <v>1.24</v>
      </c>
      <c r="DM22">
        <v>0.53</v>
      </c>
      <c r="DN22">
        <v>-8.46542325</v>
      </c>
      <c r="DO22">
        <v>58.0193602626642</v>
      </c>
      <c r="DP22">
        <v>5.88089152248849</v>
      </c>
      <c r="DQ22">
        <v>0</v>
      </c>
      <c r="DR22">
        <v>4.085885</v>
      </c>
      <c r="DS22">
        <v>-2.92716405253284</v>
      </c>
      <c r="DT22">
        <v>0.306447111203548</v>
      </c>
      <c r="DU22">
        <v>0</v>
      </c>
      <c r="DV22">
        <v>0</v>
      </c>
      <c r="DW22">
        <v>2</v>
      </c>
      <c r="DX22" t="s">
        <v>357</v>
      </c>
      <c r="DY22">
        <v>2.9728</v>
      </c>
      <c r="DZ22">
        <v>2.75419</v>
      </c>
      <c r="EA22">
        <v>0.0785162</v>
      </c>
      <c r="EB22">
        <v>0.0800621</v>
      </c>
      <c r="EC22">
        <v>0.0889496</v>
      </c>
      <c r="ED22">
        <v>0.0781735</v>
      </c>
      <c r="EE22">
        <v>35932.5</v>
      </c>
      <c r="EF22">
        <v>39081.5</v>
      </c>
      <c r="EG22">
        <v>35339.4</v>
      </c>
      <c r="EH22">
        <v>38531.9</v>
      </c>
      <c r="EI22">
        <v>45653.1</v>
      </c>
      <c r="EJ22">
        <v>51292.3</v>
      </c>
      <c r="EK22">
        <v>55234.8</v>
      </c>
      <c r="EL22">
        <v>61792.6</v>
      </c>
      <c r="EM22">
        <v>1.9896</v>
      </c>
      <c r="EN22">
        <v>1.8392</v>
      </c>
      <c r="EO22">
        <v>0.118315</v>
      </c>
      <c r="EP22">
        <v>0</v>
      </c>
      <c r="EQ22">
        <v>23.3254</v>
      </c>
      <c r="ER22">
        <v>999.9</v>
      </c>
      <c r="ES22">
        <v>57.203</v>
      </c>
      <c r="ET22">
        <v>27.543</v>
      </c>
      <c r="EU22">
        <v>23.3381</v>
      </c>
      <c r="EV22">
        <v>60.4893</v>
      </c>
      <c r="EW22">
        <v>49.5593</v>
      </c>
      <c r="EX22">
        <v>1</v>
      </c>
      <c r="EY22">
        <v>-0.0146138</v>
      </c>
      <c r="EZ22">
        <v>4.02292</v>
      </c>
      <c r="FA22">
        <v>20.0991</v>
      </c>
      <c r="FB22">
        <v>5.20052</v>
      </c>
      <c r="FC22">
        <v>12.0099</v>
      </c>
      <c r="FD22">
        <v>4.9756</v>
      </c>
      <c r="FE22">
        <v>3.294</v>
      </c>
      <c r="FF22">
        <v>9999</v>
      </c>
      <c r="FG22">
        <v>9999</v>
      </c>
      <c r="FH22">
        <v>9999</v>
      </c>
      <c r="FI22">
        <v>692.9</v>
      </c>
      <c r="FJ22">
        <v>1.86289</v>
      </c>
      <c r="FK22">
        <v>1.86777</v>
      </c>
      <c r="FL22">
        <v>1.86749</v>
      </c>
      <c r="FM22">
        <v>1.86874</v>
      </c>
      <c r="FN22">
        <v>1.86951</v>
      </c>
      <c r="FO22">
        <v>1.86554</v>
      </c>
      <c r="FP22">
        <v>1.86661</v>
      </c>
      <c r="FQ22">
        <v>1.86804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5.488</v>
      </c>
      <c r="GF22">
        <v>0.2588</v>
      </c>
      <c r="GG22">
        <v>3.61927167264205</v>
      </c>
      <c r="GH22">
        <v>0.00509506669552449</v>
      </c>
      <c r="GI22">
        <v>1.17866753763249e-06</v>
      </c>
      <c r="GJ22">
        <v>-6.62632595388568e-10</v>
      </c>
      <c r="GK22">
        <v>-0.0260112845827318</v>
      </c>
      <c r="GL22">
        <v>-0.0225051504344278</v>
      </c>
      <c r="GM22">
        <v>0.00262967521021688</v>
      </c>
      <c r="GN22">
        <v>-3.50088843362945e-05</v>
      </c>
      <c r="GO22">
        <v>-5</v>
      </c>
      <c r="GP22">
        <v>1640</v>
      </c>
      <c r="GQ22">
        <v>1</v>
      </c>
      <c r="GR22">
        <v>20</v>
      </c>
      <c r="GS22">
        <v>50169.2</v>
      </c>
      <c r="GT22">
        <v>50169.2</v>
      </c>
      <c r="GU22">
        <v>0.88623</v>
      </c>
      <c r="GV22">
        <v>2.59155</v>
      </c>
      <c r="GW22">
        <v>1.54785</v>
      </c>
      <c r="GX22">
        <v>2.30591</v>
      </c>
      <c r="GY22">
        <v>1.34644</v>
      </c>
      <c r="GZ22">
        <v>2.40356</v>
      </c>
      <c r="HA22">
        <v>31.6955</v>
      </c>
      <c r="HB22">
        <v>15.5417</v>
      </c>
      <c r="HC22">
        <v>18</v>
      </c>
      <c r="HD22">
        <v>505.321</v>
      </c>
      <c r="HE22">
        <v>408.599</v>
      </c>
      <c r="HF22">
        <v>19.84</v>
      </c>
      <c r="HG22">
        <v>26.8565</v>
      </c>
      <c r="HH22">
        <v>30.0018</v>
      </c>
      <c r="HI22">
        <v>26.8395</v>
      </c>
      <c r="HJ22">
        <v>26.7879</v>
      </c>
      <c r="HK22">
        <v>17.6436</v>
      </c>
      <c r="HL22">
        <v>32.8166</v>
      </c>
      <c r="HM22">
        <v>37.8243</v>
      </c>
      <c r="HN22">
        <v>19.7075</v>
      </c>
      <c r="HO22">
        <v>332.716</v>
      </c>
      <c r="HP22">
        <v>16.1321</v>
      </c>
      <c r="HQ22">
        <v>102.467</v>
      </c>
      <c r="HR22">
        <v>102.862</v>
      </c>
    </row>
    <row r="23" spans="1:226">
      <c r="A23">
        <v>7</v>
      </c>
      <c r="B23">
        <v>1663687805.1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1663687797.31429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349.569923428928</v>
      </c>
      <c r="AK23">
        <v>343.858296969697</v>
      </c>
      <c r="AL23">
        <v>-2.97553042157049</v>
      </c>
      <c r="AM23">
        <v>65.2957175936866</v>
      </c>
      <c r="AN23">
        <f>(AP23 - AO23 + BO23*1E3/(8.314*(BQ23+273.15)) * AR23/BN23 * AQ23) * BN23/(100*BB23) * 1000/(1000 - AP23)</f>
        <v>0</v>
      </c>
      <c r="AO23">
        <v>15.9393239383022</v>
      </c>
      <c r="AP23">
        <v>19.4171835164835</v>
      </c>
      <c r="AQ23">
        <v>0.020434983630128</v>
      </c>
      <c r="AR23">
        <v>124.154882881524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1663687797.31429</v>
      </c>
      <c r="BH23">
        <v>357.732107142857</v>
      </c>
      <c r="BI23">
        <v>360.148142857143</v>
      </c>
      <c r="BJ23">
        <v>19.3340607142857</v>
      </c>
      <c r="BK23">
        <v>15.6706785714286</v>
      </c>
      <c r="BL23">
        <v>352.201035714286</v>
      </c>
      <c r="BM23">
        <v>19.0754928571429</v>
      </c>
      <c r="BN23">
        <v>500.141785714286</v>
      </c>
      <c r="BO23">
        <v>90.5699428571429</v>
      </c>
      <c r="BP23">
        <v>0.100219310714286</v>
      </c>
      <c r="BQ23">
        <v>24.5789214285714</v>
      </c>
      <c r="BR23">
        <v>25.2487142857143</v>
      </c>
      <c r="BS23">
        <v>999.9</v>
      </c>
      <c r="BT23">
        <v>0</v>
      </c>
      <c r="BU23">
        <v>0</v>
      </c>
      <c r="BV23">
        <v>9974.82142857143</v>
      </c>
      <c r="BW23">
        <v>0</v>
      </c>
      <c r="BX23">
        <v>19.1419</v>
      </c>
      <c r="BY23">
        <v>-2.41596706785714</v>
      </c>
      <c r="BZ23">
        <v>364.7845</v>
      </c>
      <c r="CA23">
        <v>365.877428571429</v>
      </c>
      <c r="CB23">
        <v>3.66339285714286</v>
      </c>
      <c r="CC23">
        <v>360.148142857143</v>
      </c>
      <c r="CD23">
        <v>15.6706785714286</v>
      </c>
      <c r="CE23">
        <v>1.75108571428571</v>
      </c>
      <c r="CF23">
        <v>1.41929071428571</v>
      </c>
      <c r="CG23">
        <v>15.3568214285714</v>
      </c>
      <c r="CH23">
        <v>12.1229285714286</v>
      </c>
      <c r="CI23">
        <v>1999.96035714286</v>
      </c>
      <c r="CJ23">
        <v>0.979996607142857</v>
      </c>
      <c r="CK23">
        <v>0.0200031857142857</v>
      </c>
      <c r="CL23">
        <v>0</v>
      </c>
      <c r="CM23">
        <v>849.071392857143</v>
      </c>
      <c r="CN23">
        <v>5.00063</v>
      </c>
      <c r="CO23">
        <v>16700.375</v>
      </c>
      <c r="CP23">
        <v>17256.5392857143</v>
      </c>
      <c r="CQ23">
        <v>38.625</v>
      </c>
      <c r="CR23">
        <v>38.73425</v>
      </c>
      <c r="CS23">
        <v>38.187</v>
      </c>
      <c r="CT23">
        <v>37.937</v>
      </c>
      <c r="CU23">
        <v>39.3525</v>
      </c>
      <c r="CV23">
        <v>1955.05035714286</v>
      </c>
      <c r="CW23">
        <v>39.91</v>
      </c>
      <c r="CX23">
        <v>0</v>
      </c>
      <c r="CY23">
        <v>1663687801.7</v>
      </c>
      <c r="CZ23">
        <v>0</v>
      </c>
      <c r="DA23">
        <v>0</v>
      </c>
      <c r="DB23" t="s">
        <v>356</v>
      </c>
      <c r="DC23">
        <v>1660677648.1</v>
      </c>
      <c r="DD23">
        <v>1660677649.1</v>
      </c>
      <c r="DE23">
        <v>0</v>
      </c>
      <c r="DF23">
        <v>-1.042</v>
      </c>
      <c r="DG23">
        <v>0.003</v>
      </c>
      <c r="DH23">
        <v>5.218</v>
      </c>
      <c r="DI23">
        <v>0.344</v>
      </c>
      <c r="DJ23">
        <v>417</v>
      </c>
      <c r="DK23">
        <v>22</v>
      </c>
      <c r="DL23">
        <v>1.24</v>
      </c>
      <c r="DM23">
        <v>0.53</v>
      </c>
      <c r="DN23">
        <v>-4.86873092439024</v>
      </c>
      <c r="DO23">
        <v>36.3775680146341</v>
      </c>
      <c r="DP23">
        <v>3.74109740225236</v>
      </c>
      <c r="DQ23">
        <v>0</v>
      </c>
      <c r="DR23">
        <v>3.88870268292683</v>
      </c>
      <c r="DS23">
        <v>-3.78125623693378</v>
      </c>
      <c r="DT23">
        <v>0.377746789271593</v>
      </c>
      <c r="DU23">
        <v>0</v>
      </c>
      <c r="DV23">
        <v>0</v>
      </c>
      <c r="DW23">
        <v>2</v>
      </c>
      <c r="DX23" t="s">
        <v>357</v>
      </c>
      <c r="DY23">
        <v>2.97424</v>
      </c>
      <c r="DZ23">
        <v>2.75383</v>
      </c>
      <c r="EA23">
        <v>0.0758858</v>
      </c>
      <c r="EB23">
        <v>0.0767758</v>
      </c>
      <c r="EC23">
        <v>0.0892265</v>
      </c>
      <c r="ED23">
        <v>0.0787835</v>
      </c>
      <c r="EE23">
        <v>36034.6</v>
      </c>
      <c r="EF23">
        <v>39221</v>
      </c>
      <c r="EG23">
        <v>35338.9</v>
      </c>
      <c r="EH23">
        <v>38531.7</v>
      </c>
      <c r="EI23">
        <v>45638.5</v>
      </c>
      <c r="EJ23">
        <v>51258.6</v>
      </c>
      <c r="EK23">
        <v>55234.1</v>
      </c>
      <c r="EL23">
        <v>61793.2</v>
      </c>
      <c r="EM23">
        <v>1.989</v>
      </c>
      <c r="EN23">
        <v>1.838</v>
      </c>
      <c r="EO23">
        <v>0.118762</v>
      </c>
      <c r="EP23">
        <v>0</v>
      </c>
      <c r="EQ23">
        <v>23.3199</v>
      </c>
      <c r="ER23">
        <v>999.9</v>
      </c>
      <c r="ES23">
        <v>57.13</v>
      </c>
      <c r="ET23">
        <v>27.543</v>
      </c>
      <c r="EU23">
        <v>23.3074</v>
      </c>
      <c r="EV23">
        <v>60.3193</v>
      </c>
      <c r="EW23">
        <v>49.3309</v>
      </c>
      <c r="EX23">
        <v>1</v>
      </c>
      <c r="EY23">
        <v>-0.013313</v>
      </c>
      <c r="EZ23">
        <v>4.40327</v>
      </c>
      <c r="FA23">
        <v>20.0897</v>
      </c>
      <c r="FB23">
        <v>5.19932</v>
      </c>
      <c r="FC23">
        <v>12.0099</v>
      </c>
      <c r="FD23">
        <v>4.976</v>
      </c>
      <c r="FE23">
        <v>3.294</v>
      </c>
      <c r="FF23">
        <v>9999</v>
      </c>
      <c r="FG23">
        <v>9999</v>
      </c>
      <c r="FH23">
        <v>9999</v>
      </c>
      <c r="FI23">
        <v>692.9</v>
      </c>
      <c r="FJ23">
        <v>1.86289</v>
      </c>
      <c r="FK23">
        <v>1.86774</v>
      </c>
      <c r="FL23">
        <v>1.86749</v>
      </c>
      <c r="FM23">
        <v>1.86868</v>
      </c>
      <c r="FN23">
        <v>1.86951</v>
      </c>
      <c r="FO23">
        <v>1.86554</v>
      </c>
      <c r="FP23">
        <v>1.86661</v>
      </c>
      <c r="FQ23">
        <v>1.86807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5.406</v>
      </c>
      <c r="GF23">
        <v>0.262</v>
      </c>
      <c r="GG23">
        <v>3.61927167264205</v>
      </c>
      <c r="GH23">
        <v>0.00509506669552449</v>
      </c>
      <c r="GI23">
        <v>1.17866753763249e-06</v>
      </c>
      <c r="GJ23">
        <v>-6.62632595388568e-10</v>
      </c>
      <c r="GK23">
        <v>-0.0260112845827318</v>
      </c>
      <c r="GL23">
        <v>-0.0225051504344278</v>
      </c>
      <c r="GM23">
        <v>0.00262967521021688</v>
      </c>
      <c r="GN23">
        <v>-3.50088843362945e-05</v>
      </c>
      <c r="GO23">
        <v>-5</v>
      </c>
      <c r="GP23">
        <v>1640</v>
      </c>
      <c r="GQ23">
        <v>1</v>
      </c>
      <c r="GR23">
        <v>20</v>
      </c>
      <c r="GS23">
        <v>50169.3</v>
      </c>
      <c r="GT23">
        <v>50169.3</v>
      </c>
      <c r="GU23">
        <v>0.849609</v>
      </c>
      <c r="GV23">
        <v>2.59888</v>
      </c>
      <c r="GW23">
        <v>1.54785</v>
      </c>
      <c r="GX23">
        <v>2.30469</v>
      </c>
      <c r="GY23">
        <v>1.34644</v>
      </c>
      <c r="GZ23">
        <v>2.28638</v>
      </c>
      <c r="HA23">
        <v>31.6955</v>
      </c>
      <c r="HB23">
        <v>15.5242</v>
      </c>
      <c r="HC23">
        <v>18</v>
      </c>
      <c r="HD23">
        <v>504.922</v>
      </c>
      <c r="HE23">
        <v>407.925</v>
      </c>
      <c r="HF23">
        <v>19.5604</v>
      </c>
      <c r="HG23">
        <v>26.8543</v>
      </c>
      <c r="HH23">
        <v>30.0013</v>
      </c>
      <c r="HI23">
        <v>26.8395</v>
      </c>
      <c r="HJ23">
        <v>26.7879</v>
      </c>
      <c r="HK23">
        <v>16.9806</v>
      </c>
      <c r="HL23">
        <v>32.2113</v>
      </c>
      <c r="HM23">
        <v>37.8243</v>
      </c>
      <c r="HN23">
        <v>19.4313</v>
      </c>
      <c r="HO23">
        <v>319.254</v>
      </c>
      <c r="HP23">
        <v>16.2816</v>
      </c>
      <c r="HQ23">
        <v>102.466</v>
      </c>
      <c r="HR23">
        <v>102.862</v>
      </c>
    </row>
    <row r="24" spans="1:226">
      <c r="A24">
        <v>8</v>
      </c>
      <c r="B24">
        <v>1663687810.1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1663687802.6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332.380430428583</v>
      </c>
      <c r="AK24">
        <v>328.320812121212</v>
      </c>
      <c r="AL24">
        <v>-3.10298352402459</v>
      </c>
      <c r="AM24">
        <v>65.2957175936866</v>
      </c>
      <c r="AN24">
        <f>(AP24 - AO24 + BO24*1E3/(8.314*(BQ24+273.15)) * AR24/BN24 * AQ24) * BN24/(100*BB24) * 1000/(1000 - AP24)</f>
        <v>0</v>
      </c>
      <c r="AO24">
        <v>16.1129803587406</v>
      </c>
      <c r="AP24">
        <v>19.4878241758242</v>
      </c>
      <c r="AQ24">
        <v>0.0158555770674208</v>
      </c>
      <c r="AR24">
        <v>124.154882881524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1663687802.6</v>
      </c>
      <c r="BH24">
        <v>342.709222222222</v>
      </c>
      <c r="BI24">
        <v>342.986851851852</v>
      </c>
      <c r="BJ24">
        <v>19.3843111111111</v>
      </c>
      <c r="BK24">
        <v>15.9673222222222</v>
      </c>
      <c r="BL24">
        <v>337.262777777778</v>
      </c>
      <c r="BM24">
        <v>19.1238259259259</v>
      </c>
      <c r="BN24">
        <v>500.087259259259</v>
      </c>
      <c r="BO24">
        <v>90.5706888888889</v>
      </c>
      <c r="BP24">
        <v>0.100107092592593</v>
      </c>
      <c r="BQ24">
        <v>24.5624</v>
      </c>
      <c r="BR24">
        <v>25.2652</v>
      </c>
      <c r="BS24">
        <v>999.9</v>
      </c>
      <c r="BT24">
        <v>0</v>
      </c>
      <c r="BU24">
        <v>0</v>
      </c>
      <c r="BV24">
        <v>9979.25925925926</v>
      </c>
      <c r="BW24">
        <v>0</v>
      </c>
      <c r="BX24">
        <v>19.1459925925926</v>
      </c>
      <c r="BY24">
        <v>-0.277679959259259</v>
      </c>
      <c r="BZ24">
        <v>349.482740740741</v>
      </c>
      <c r="CA24">
        <v>348.549481481481</v>
      </c>
      <c r="CB24">
        <v>3.41699222222222</v>
      </c>
      <c r="CC24">
        <v>342.986851851852</v>
      </c>
      <c r="CD24">
        <v>15.9673222222222</v>
      </c>
      <c r="CE24">
        <v>1.75565074074074</v>
      </c>
      <c r="CF24">
        <v>1.44617037037037</v>
      </c>
      <c r="CG24">
        <v>15.3973407407407</v>
      </c>
      <c r="CH24">
        <v>12.4095703703704</v>
      </c>
      <c r="CI24">
        <v>1999.97777777778</v>
      </c>
      <c r="CJ24">
        <v>0.979996777777778</v>
      </c>
      <c r="CK24">
        <v>0.0200030037037037</v>
      </c>
      <c r="CL24">
        <v>0</v>
      </c>
      <c r="CM24">
        <v>844.689555555556</v>
      </c>
      <c r="CN24">
        <v>5.00063</v>
      </c>
      <c r="CO24">
        <v>16615.2037037037</v>
      </c>
      <c r="CP24">
        <v>17256.6777777778</v>
      </c>
      <c r="CQ24">
        <v>38.625</v>
      </c>
      <c r="CR24">
        <v>38.7336666666667</v>
      </c>
      <c r="CS24">
        <v>38.187</v>
      </c>
      <c r="CT24">
        <v>37.937</v>
      </c>
      <c r="CU24">
        <v>39.3423333333333</v>
      </c>
      <c r="CV24">
        <v>1955.06777777778</v>
      </c>
      <c r="CW24">
        <v>39.91</v>
      </c>
      <c r="CX24">
        <v>0</v>
      </c>
      <c r="CY24">
        <v>1663687807.1</v>
      </c>
      <c r="CZ24">
        <v>0</v>
      </c>
      <c r="DA24">
        <v>0</v>
      </c>
      <c r="DB24" t="s">
        <v>356</v>
      </c>
      <c r="DC24">
        <v>1660677648.1</v>
      </c>
      <c r="DD24">
        <v>1660677649.1</v>
      </c>
      <c r="DE24">
        <v>0</v>
      </c>
      <c r="DF24">
        <v>-1.042</v>
      </c>
      <c r="DG24">
        <v>0.003</v>
      </c>
      <c r="DH24">
        <v>5.218</v>
      </c>
      <c r="DI24">
        <v>0.344</v>
      </c>
      <c r="DJ24">
        <v>417</v>
      </c>
      <c r="DK24">
        <v>22</v>
      </c>
      <c r="DL24">
        <v>1.24</v>
      </c>
      <c r="DM24">
        <v>0.53</v>
      </c>
      <c r="DN24">
        <v>-1.5381272902439</v>
      </c>
      <c r="DO24">
        <v>24.7285687839721</v>
      </c>
      <c r="DP24">
        <v>2.53651577089898</v>
      </c>
      <c r="DQ24">
        <v>0</v>
      </c>
      <c r="DR24">
        <v>3.58168390243902</v>
      </c>
      <c r="DS24">
        <v>-2.83853811846689</v>
      </c>
      <c r="DT24">
        <v>0.294343095382591</v>
      </c>
      <c r="DU24">
        <v>0</v>
      </c>
      <c r="DV24">
        <v>0</v>
      </c>
      <c r="DW24">
        <v>2</v>
      </c>
      <c r="DX24" t="s">
        <v>357</v>
      </c>
      <c r="DY24">
        <v>2.97403</v>
      </c>
      <c r="DZ24">
        <v>2.75396</v>
      </c>
      <c r="EA24">
        <v>0.0731017</v>
      </c>
      <c r="EB24">
        <v>0.0738775</v>
      </c>
      <c r="EC24">
        <v>0.0894512</v>
      </c>
      <c r="ED24">
        <v>0.0793902</v>
      </c>
      <c r="EE24">
        <v>36142.7</v>
      </c>
      <c r="EF24">
        <v>39343.6</v>
      </c>
      <c r="EG24">
        <v>35338.5</v>
      </c>
      <c r="EH24">
        <v>38531.2</v>
      </c>
      <c r="EI24">
        <v>45626.3</v>
      </c>
      <c r="EJ24">
        <v>51223.9</v>
      </c>
      <c r="EK24">
        <v>55233.4</v>
      </c>
      <c r="EL24">
        <v>61792.2</v>
      </c>
      <c r="EM24">
        <v>1.9892</v>
      </c>
      <c r="EN24">
        <v>1.8386</v>
      </c>
      <c r="EO24">
        <v>0.118613</v>
      </c>
      <c r="EP24">
        <v>0</v>
      </c>
      <c r="EQ24">
        <v>23.316</v>
      </c>
      <c r="ER24">
        <v>999.9</v>
      </c>
      <c r="ES24">
        <v>57.081</v>
      </c>
      <c r="ET24">
        <v>27.543</v>
      </c>
      <c r="EU24">
        <v>23.2845</v>
      </c>
      <c r="EV24">
        <v>60.7793</v>
      </c>
      <c r="EW24">
        <v>49.8317</v>
      </c>
      <c r="EX24">
        <v>1</v>
      </c>
      <c r="EY24">
        <v>-0.0115854</v>
      </c>
      <c r="EZ24">
        <v>4.59519</v>
      </c>
      <c r="FA24">
        <v>20.0843</v>
      </c>
      <c r="FB24">
        <v>5.19932</v>
      </c>
      <c r="FC24">
        <v>12.0076</v>
      </c>
      <c r="FD24">
        <v>4.9756</v>
      </c>
      <c r="FE24">
        <v>3.2938</v>
      </c>
      <c r="FF24">
        <v>9999</v>
      </c>
      <c r="FG24">
        <v>9999</v>
      </c>
      <c r="FH24">
        <v>9999</v>
      </c>
      <c r="FI24">
        <v>692.9</v>
      </c>
      <c r="FJ24">
        <v>1.86285</v>
      </c>
      <c r="FK24">
        <v>1.86771</v>
      </c>
      <c r="FL24">
        <v>1.86746</v>
      </c>
      <c r="FM24">
        <v>1.86874</v>
      </c>
      <c r="FN24">
        <v>1.86951</v>
      </c>
      <c r="FO24">
        <v>1.86554</v>
      </c>
      <c r="FP24">
        <v>1.86661</v>
      </c>
      <c r="FQ24">
        <v>1.86813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5.321</v>
      </c>
      <c r="GF24">
        <v>0.2645</v>
      </c>
      <c r="GG24">
        <v>3.61927167264205</v>
      </c>
      <c r="GH24">
        <v>0.00509506669552449</v>
      </c>
      <c r="GI24">
        <v>1.17866753763249e-06</v>
      </c>
      <c r="GJ24">
        <v>-6.62632595388568e-10</v>
      </c>
      <c r="GK24">
        <v>-0.0260112845827318</v>
      </c>
      <c r="GL24">
        <v>-0.0225051504344278</v>
      </c>
      <c r="GM24">
        <v>0.00262967521021688</v>
      </c>
      <c r="GN24">
        <v>-3.50088843362945e-05</v>
      </c>
      <c r="GO24">
        <v>-5</v>
      </c>
      <c r="GP24">
        <v>1640</v>
      </c>
      <c r="GQ24">
        <v>1</v>
      </c>
      <c r="GR24">
        <v>20</v>
      </c>
      <c r="GS24">
        <v>50169.4</v>
      </c>
      <c r="GT24">
        <v>50169.3</v>
      </c>
      <c r="GU24">
        <v>0.817871</v>
      </c>
      <c r="GV24">
        <v>2.58545</v>
      </c>
      <c r="GW24">
        <v>1.54785</v>
      </c>
      <c r="GX24">
        <v>2.30591</v>
      </c>
      <c r="GY24">
        <v>1.34644</v>
      </c>
      <c r="GZ24">
        <v>2.34619</v>
      </c>
      <c r="HA24">
        <v>31.6955</v>
      </c>
      <c r="HB24">
        <v>15.5242</v>
      </c>
      <c r="HC24">
        <v>18</v>
      </c>
      <c r="HD24">
        <v>505.055</v>
      </c>
      <c r="HE24">
        <v>408.252</v>
      </c>
      <c r="HF24">
        <v>19.2688</v>
      </c>
      <c r="HG24">
        <v>26.8543</v>
      </c>
      <c r="HH24">
        <v>30.0013</v>
      </c>
      <c r="HI24">
        <v>26.8395</v>
      </c>
      <c r="HJ24">
        <v>26.7861</v>
      </c>
      <c r="HK24">
        <v>16.2889</v>
      </c>
      <c r="HL24">
        <v>31.649</v>
      </c>
      <c r="HM24">
        <v>37.8243</v>
      </c>
      <c r="HN24">
        <v>19.1653</v>
      </c>
      <c r="HO24">
        <v>299.192</v>
      </c>
      <c r="HP24">
        <v>16.4118</v>
      </c>
      <c r="HQ24">
        <v>102.464</v>
      </c>
      <c r="HR24">
        <v>102.861</v>
      </c>
    </row>
    <row r="25" spans="1:226">
      <c r="A25">
        <v>9</v>
      </c>
      <c r="B25">
        <v>1663687815.1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1663687807.31429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315.521192638217</v>
      </c>
      <c r="AK25">
        <v>312.885375757576</v>
      </c>
      <c r="AL25">
        <v>-3.12861945129872</v>
      </c>
      <c r="AM25">
        <v>65.2957175936866</v>
      </c>
      <c r="AN25">
        <f>(AP25 - AO25 + BO25*1E3/(8.314*(BQ25+273.15)) * AR25/BN25 * AQ25) * BN25/(100*BB25) * 1000/(1000 - AP25)</f>
        <v>0</v>
      </c>
      <c r="AO25">
        <v>16.2828884415066</v>
      </c>
      <c r="AP25">
        <v>19.5416648351649</v>
      </c>
      <c r="AQ25">
        <v>0.0127782225402415</v>
      </c>
      <c r="AR25">
        <v>124.154882881524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1663687807.31429</v>
      </c>
      <c r="BH25">
        <v>328.840071428571</v>
      </c>
      <c r="BI25">
        <v>327.291678571428</v>
      </c>
      <c r="BJ25">
        <v>19.4521</v>
      </c>
      <c r="BK25">
        <v>16.1556892857143</v>
      </c>
      <c r="BL25">
        <v>323.471678571429</v>
      </c>
      <c r="BM25">
        <v>19.189025</v>
      </c>
      <c r="BN25">
        <v>500.101678571429</v>
      </c>
      <c r="BO25">
        <v>90.5723821428572</v>
      </c>
      <c r="BP25">
        <v>0.100181128571429</v>
      </c>
      <c r="BQ25">
        <v>24.5379857142857</v>
      </c>
      <c r="BR25">
        <v>25.2651142857143</v>
      </c>
      <c r="BS25">
        <v>999.9</v>
      </c>
      <c r="BT25">
        <v>0</v>
      </c>
      <c r="BU25">
        <v>0</v>
      </c>
      <c r="BV25">
        <v>9978.03571428571</v>
      </c>
      <c r="BW25">
        <v>0</v>
      </c>
      <c r="BX25">
        <v>19.1521607142857</v>
      </c>
      <c r="BY25">
        <v>1.548361825</v>
      </c>
      <c r="BZ25">
        <v>335.362607142857</v>
      </c>
      <c r="CA25">
        <v>332.663857142857</v>
      </c>
      <c r="CB25">
        <v>3.29641035714286</v>
      </c>
      <c r="CC25">
        <v>327.291678571428</v>
      </c>
      <c r="CD25">
        <v>16.1556892857143</v>
      </c>
      <c r="CE25">
        <v>1.76182321428571</v>
      </c>
      <c r="CF25">
        <v>1.46325857142857</v>
      </c>
      <c r="CG25">
        <v>15.4520571428571</v>
      </c>
      <c r="CH25">
        <v>12.5890035714286</v>
      </c>
      <c r="CI25">
        <v>1999.99107142857</v>
      </c>
      <c r="CJ25">
        <v>0.979996928571428</v>
      </c>
      <c r="CK25">
        <v>0.0200028428571429</v>
      </c>
      <c r="CL25">
        <v>0</v>
      </c>
      <c r="CM25">
        <v>840.852607142857</v>
      </c>
      <c r="CN25">
        <v>5.00063</v>
      </c>
      <c r="CO25">
        <v>16540.9571428571</v>
      </c>
      <c r="CP25">
        <v>17256.7928571429</v>
      </c>
      <c r="CQ25">
        <v>38.625</v>
      </c>
      <c r="CR25">
        <v>38.73425</v>
      </c>
      <c r="CS25">
        <v>38.187</v>
      </c>
      <c r="CT25">
        <v>37.937</v>
      </c>
      <c r="CU25">
        <v>39.32325</v>
      </c>
      <c r="CV25">
        <v>1955.08107142857</v>
      </c>
      <c r="CW25">
        <v>39.91</v>
      </c>
      <c r="CX25">
        <v>0</v>
      </c>
      <c r="CY25">
        <v>1663687811.9</v>
      </c>
      <c r="CZ25">
        <v>0</v>
      </c>
      <c r="DA25">
        <v>0</v>
      </c>
      <c r="DB25" t="s">
        <v>356</v>
      </c>
      <c r="DC25">
        <v>1660677648.1</v>
      </c>
      <c r="DD25">
        <v>1660677649.1</v>
      </c>
      <c r="DE25">
        <v>0</v>
      </c>
      <c r="DF25">
        <v>-1.042</v>
      </c>
      <c r="DG25">
        <v>0.003</v>
      </c>
      <c r="DH25">
        <v>5.218</v>
      </c>
      <c r="DI25">
        <v>0.344</v>
      </c>
      <c r="DJ25">
        <v>417</v>
      </c>
      <c r="DK25">
        <v>22</v>
      </c>
      <c r="DL25">
        <v>1.24</v>
      </c>
      <c r="DM25">
        <v>0.53</v>
      </c>
      <c r="DN25">
        <v>0.465884904878049</v>
      </c>
      <c r="DO25">
        <v>22.6353845121951</v>
      </c>
      <c r="DP25">
        <v>2.33180155980873</v>
      </c>
      <c r="DQ25">
        <v>0</v>
      </c>
      <c r="DR25">
        <v>3.37978121951219</v>
      </c>
      <c r="DS25">
        <v>-1.6128625087108</v>
      </c>
      <c r="DT25">
        <v>0.167292770945752</v>
      </c>
      <c r="DU25">
        <v>0</v>
      </c>
      <c r="DV25">
        <v>0</v>
      </c>
      <c r="DW25">
        <v>2</v>
      </c>
      <c r="DX25" t="s">
        <v>357</v>
      </c>
      <c r="DY25">
        <v>2.97322</v>
      </c>
      <c r="DZ25">
        <v>2.75382</v>
      </c>
      <c r="EA25">
        <v>0.0701896</v>
      </c>
      <c r="EB25">
        <v>0.070515</v>
      </c>
      <c r="EC25">
        <v>0.0896239</v>
      </c>
      <c r="ED25">
        <v>0.0798499</v>
      </c>
      <c r="EE25">
        <v>36255.9</v>
      </c>
      <c r="EF25">
        <v>39486.2</v>
      </c>
      <c r="EG25">
        <v>35338.2</v>
      </c>
      <c r="EH25">
        <v>38531</v>
      </c>
      <c r="EI25">
        <v>45617.4</v>
      </c>
      <c r="EJ25">
        <v>51198.1</v>
      </c>
      <c r="EK25">
        <v>55233.3</v>
      </c>
      <c r="EL25">
        <v>61792.1</v>
      </c>
      <c r="EM25">
        <v>1.9892</v>
      </c>
      <c r="EN25">
        <v>1.8394</v>
      </c>
      <c r="EO25">
        <v>0.120401</v>
      </c>
      <c r="EP25">
        <v>0</v>
      </c>
      <c r="EQ25">
        <v>23.3117</v>
      </c>
      <c r="ER25">
        <v>999.9</v>
      </c>
      <c r="ES25">
        <v>57.038</v>
      </c>
      <c r="ET25">
        <v>27.563</v>
      </c>
      <c r="EU25">
        <v>23.2947</v>
      </c>
      <c r="EV25">
        <v>60.8493</v>
      </c>
      <c r="EW25">
        <v>49.9399</v>
      </c>
      <c r="EX25">
        <v>1</v>
      </c>
      <c r="EY25">
        <v>-0.0106504</v>
      </c>
      <c r="EZ25">
        <v>4.72852</v>
      </c>
      <c r="FA25">
        <v>20.0811</v>
      </c>
      <c r="FB25">
        <v>5.19932</v>
      </c>
      <c r="FC25">
        <v>12.0099</v>
      </c>
      <c r="FD25">
        <v>4.9756</v>
      </c>
      <c r="FE25">
        <v>3.294</v>
      </c>
      <c r="FF25">
        <v>9999</v>
      </c>
      <c r="FG25">
        <v>9999</v>
      </c>
      <c r="FH25">
        <v>9999</v>
      </c>
      <c r="FI25">
        <v>692.9</v>
      </c>
      <c r="FJ25">
        <v>1.86292</v>
      </c>
      <c r="FK25">
        <v>1.86774</v>
      </c>
      <c r="FL25">
        <v>1.86749</v>
      </c>
      <c r="FM25">
        <v>1.86874</v>
      </c>
      <c r="FN25">
        <v>1.86951</v>
      </c>
      <c r="FO25">
        <v>1.86557</v>
      </c>
      <c r="FP25">
        <v>1.86667</v>
      </c>
      <c r="FQ25">
        <v>1.8681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5.236</v>
      </c>
      <c r="GF25">
        <v>0.2666</v>
      </c>
      <c r="GG25">
        <v>3.61927167264205</v>
      </c>
      <c r="GH25">
        <v>0.00509506669552449</v>
      </c>
      <c r="GI25">
        <v>1.17866753763249e-06</v>
      </c>
      <c r="GJ25">
        <v>-6.62632595388568e-10</v>
      </c>
      <c r="GK25">
        <v>-0.0260112845827318</v>
      </c>
      <c r="GL25">
        <v>-0.0225051504344278</v>
      </c>
      <c r="GM25">
        <v>0.00262967521021688</v>
      </c>
      <c r="GN25">
        <v>-3.50088843362945e-05</v>
      </c>
      <c r="GO25">
        <v>-5</v>
      </c>
      <c r="GP25">
        <v>1640</v>
      </c>
      <c r="GQ25">
        <v>1</v>
      </c>
      <c r="GR25">
        <v>20</v>
      </c>
      <c r="GS25">
        <v>50169.4</v>
      </c>
      <c r="GT25">
        <v>50169.4</v>
      </c>
      <c r="GU25">
        <v>0.78125</v>
      </c>
      <c r="GV25">
        <v>2.59033</v>
      </c>
      <c r="GW25">
        <v>1.54785</v>
      </c>
      <c r="GX25">
        <v>2.30591</v>
      </c>
      <c r="GY25">
        <v>1.34644</v>
      </c>
      <c r="GZ25">
        <v>2.44019</v>
      </c>
      <c r="HA25">
        <v>31.6955</v>
      </c>
      <c r="HB25">
        <v>15.5242</v>
      </c>
      <c r="HC25">
        <v>18</v>
      </c>
      <c r="HD25">
        <v>505.055</v>
      </c>
      <c r="HE25">
        <v>408.695</v>
      </c>
      <c r="HF25">
        <v>18.9943</v>
      </c>
      <c r="HG25">
        <v>26.852</v>
      </c>
      <c r="HH25">
        <v>30.0011</v>
      </c>
      <c r="HI25">
        <v>26.8395</v>
      </c>
      <c r="HJ25">
        <v>26.7856</v>
      </c>
      <c r="HK25">
        <v>15.6284</v>
      </c>
      <c r="HL25">
        <v>31.0669</v>
      </c>
      <c r="HM25">
        <v>37.8243</v>
      </c>
      <c r="HN25">
        <v>18.9091</v>
      </c>
      <c r="HO25">
        <v>285.816</v>
      </c>
      <c r="HP25">
        <v>16.5375</v>
      </c>
      <c r="HQ25">
        <v>102.464</v>
      </c>
      <c r="HR25">
        <v>102.86</v>
      </c>
    </row>
    <row r="26" spans="1:226">
      <c r="A26">
        <v>10</v>
      </c>
      <c r="B26">
        <v>1663687820.1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1663687812.6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298.565615387628</v>
      </c>
      <c r="AK26">
        <v>296.98416969697</v>
      </c>
      <c r="AL26">
        <v>-3.14152899093457</v>
      </c>
      <c r="AM26">
        <v>65.2957175936866</v>
      </c>
      <c r="AN26">
        <f>(AP26 - AO26 + BO26*1E3/(8.314*(BQ26+273.15)) * AR26/BN26 * AQ26) * BN26/(100*BB26) * 1000/(1000 - AP26)</f>
        <v>0</v>
      </c>
      <c r="AO26">
        <v>16.4075949252771</v>
      </c>
      <c r="AP26">
        <v>19.5874912087912</v>
      </c>
      <c r="AQ26">
        <v>0.00948622756865427</v>
      </c>
      <c r="AR26">
        <v>124.154882881524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1663687812.6</v>
      </c>
      <c r="BH26">
        <v>312.739592592593</v>
      </c>
      <c r="BI26">
        <v>309.572185185185</v>
      </c>
      <c r="BJ26">
        <v>19.5176259259259</v>
      </c>
      <c r="BK26">
        <v>16.3147814814815</v>
      </c>
      <c r="BL26">
        <v>307.461518518519</v>
      </c>
      <c r="BM26">
        <v>19.2520481481481</v>
      </c>
      <c r="BN26">
        <v>500.112185185185</v>
      </c>
      <c r="BO26">
        <v>90.5731666666667</v>
      </c>
      <c r="BP26">
        <v>0.100103207407407</v>
      </c>
      <c r="BQ26">
        <v>24.5060925925926</v>
      </c>
      <c r="BR26">
        <v>25.2575222222222</v>
      </c>
      <c r="BS26">
        <v>999.9</v>
      </c>
      <c r="BT26">
        <v>0</v>
      </c>
      <c r="BU26">
        <v>0</v>
      </c>
      <c r="BV26">
        <v>9985.18518518518</v>
      </c>
      <c r="BW26">
        <v>0</v>
      </c>
      <c r="BX26">
        <v>19.1525407407407</v>
      </c>
      <c r="BY26">
        <v>3.1673632962963</v>
      </c>
      <c r="BZ26">
        <v>318.964259259259</v>
      </c>
      <c r="CA26">
        <v>314.704851851852</v>
      </c>
      <c r="CB26">
        <v>3.20284555555556</v>
      </c>
      <c r="CC26">
        <v>309.572185185185</v>
      </c>
      <c r="CD26">
        <v>16.3147814814815</v>
      </c>
      <c r="CE26">
        <v>1.76777296296296</v>
      </c>
      <c r="CF26">
        <v>1.47768</v>
      </c>
      <c r="CG26">
        <v>15.5046592592593</v>
      </c>
      <c r="CH26">
        <v>12.7388111111111</v>
      </c>
      <c r="CI26">
        <v>2000.0162962963</v>
      </c>
      <c r="CJ26">
        <v>0.979997222222222</v>
      </c>
      <c r="CK26">
        <v>0.0200025296296296</v>
      </c>
      <c r="CL26">
        <v>0</v>
      </c>
      <c r="CM26">
        <v>836.914962962963</v>
      </c>
      <c r="CN26">
        <v>5.00063</v>
      </c>
      <c r="CO26">
        <v>16463.9592592593</v>
      </c>
      <c r="CP26">
        <v>17257.0111111111</v>
      </c>
      <c r="CQ26">
        <v>38.625</v>
      </c>
      <c r="CR26">
        <v>38.7406666666667</v>
      </c>
      <c r="CS26">
        <v>38.187</v>
      </c>
      <c r="CT26">
        <v>37.937</v>
      </c>
      <c r="CU26">
        <v>39.3213333333333</v>
      </c>
      <c r="CV26">
        <v>1955.1062962963</v>
      </c>
      <c r="CW26">
        <v>39.9096296296296</v>
      </c>
      <c r="CX26">
        <v>0</v>
      </c>
      <c r="CY26">
        <v>1663687816.7</v>
      </c>
      <c r="CZ26">
        <v>0</v>
      </c>
      <c r="DA26">
        <v>0</v>
      </c>
      <c r="DB26" t="s">
        <v>356</v>
      </c>
      <c r="DC26">
        <v>1660677648.1</v>
      </c>
      <c r="DD26">
        <v>1660677649.1</v>
      </c>
      <c r="DE26">
        <v>0</v>
      </c>
      <c r="DF26">
        <v>-1.042</v>
      </c>
      <c r="DG26">
        <v>0.003</v>
      </c>
      <c r="DH26">
        <v>5.218</v>
      </c>
      <c r="DI26">
        <v>0.344</v>
      </c>
      <c r="DJ26">
        <v>417</v>
      </c>
      <c r="DK26">
        <v>22</v>
      </c>
      <c r="DL26">
        <v>1.24</v>
      </c>
      <c r="DM26">
        <v>0.53</v>
      </c>
      <c r="DN26">
        <v>2.16160636829268</v>
      </c>
      <c r="DO26">
        <v>19.4419051881533</v>
      </c>
      <c r="DP26">
        <v>2.03500682806383</v>
      </c>
      <c r="DQ26">
        <v>0</v>
      </c>
      <c r="DR26">
        <v>3.25719170731707</v>
      </c>
      <c r="DS26">
        <v>-1.05205902439024</v>
      </c>
      <c r="DT26">
        <v>0.104358609211685</v>
      </c>
      <c r="DU26">
        <v>0</v>
      </c>
      <c r="DV26">
        <v>0</v>
      </c>
      <c r="DW26">
        <v>2</v>
      </c>
      <c r="DX26" t="s">
        <v>357</v>
      </c>
      <c r="DY26">
        <v>2.97309</v>
      </c>
      <c r="DZ26">
        <v>2.75417</v>
      </c>
      <c r="EA26">
        <v>0.0672069</v>
      </c>
      <c r="EB26">
        <v>0.0673669</v>
      </c>
      <c r="EC26">
        <v>0.0897573</v>
      </c>
      <c r="ED26">
        <v>0.0801081</v>
      </c>
      <c r="EE26">
        <v>36372.1</v>
      </c>
      <c r="EF26">
        <v>39619.3</v>
      </c>
      <c r="EG26">
        <v>35338.1</v>
      </c>
      <c r="EH26">
        <v>38530.4</v>
      </c>
      <c r="EI26">
        <v>45610.6</v>
      </c>
      <c r="EJ26">
        <v>51183</v>
      </c>
      <c r="EK26">
        <v>55233.3</v>
      </c>
      <c r="EL26">
        <v>61791.4</v>
      </c>
      <c r="EM26">
        <v>1.989</v>
      </c>
      <c r="EN26">
        <v>1.8394</v>
      </c>
      <c r="EO26">
        <v>0.11906</v>
      </c>
      <c r="EP26">
        <v>0</v>
      </c>
      <c r="EQ26">
        <v>23.3058</v>
      </c>
      <c r="ER26">
        <v>999.9</v>
      </c>
      <c r="ES26">
        <v>56.989</v>
      </c>
      <c r="ET26">
        <v>27.573</v>
      </c>
      <c r="EU26">
        <v>23.2923</v>
      </c>
      <c r="EV26">
        <v>61.0393</v>
      </c>
      <c r="EW26">
        <v>49.4832</v>
      </c>
      <c r="EX26">
        <v>1</v>
      </c>
      <c r="EY26">
        <v>-0.00995935</v>
      </c>
      <c r="EZ26">
        <v>4.91691</v>
      </c>
      <c r="FA26">
        <v>20.0758</v>
      </c>
      <c r="FB26">
        <v>5.19932</v>
      </c>
      <c r="FC26">
        <v>12.0099</v>
      </c>
      <c r="FD26">
        <v>4.976</v>
      </c>
      <c r="FE26">
        <v>3.294</v>
      </c>
      <c r="FF26">
        <v>9999</v>
      </c>
      <c r="FG26">
        <v>9999</v>
      </c>
      <c r="FH26">
        <v>9999</v>
      </c>
      <c r="FI26">
        <v>692.9</v>
      </c>
      <c r="FJ26">
        <v>1.86289</v>
      </c>
      <c r="FK26">
        <v>1.86771</v>
      </c>
      <c r="FL26">
        <v>1.86749</v>
      </c>
      <c r="FM26">
        <v>1.86868</v>
      </c>
      <c r="FN26">
        <v>1.86951</v>
      </c>
      <c r="FO26">
        <v>1.86554</v>
      </c>
      <c r="FP26">
        <v>1.86661</v>
      </c>
      <c r="FQ26">
        <v>1.86807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5.149</v>
      </c>
      <c r="GF26">
        <v>0.2683</v>
      </c>
      <c r="GG26">
        <v>3.61927167264205</v>
      </c>
      <c r="GH26">
        <v>0.00509506669552449</v>
      </c>
      <c r="GI26">
        <v>1.17866753763249e-06</v>
      </c>
      <c r="GJ26">
        <v>-6.62632595388568e-10</v>
      </c>
      <c r="GK26">
        <v>-0.0260112845827318</v>
      </c>
      <c r="GL26">
        <v>-0.0225051504344278</v>
      </c>
      <c r="GM26">
        <v>0.00262967521021688</v>
      </c>
      <c r="GN26">
        <v>-3.50088843362945e-05</v>
      </c>
      <c r="GO26">
        <v>-5</v>
      </c>
      <c r="GP26">
        <v>1640</v>
      </c>
      <c r="GQ26">
        <v>1</v>
      </c>
      <c r="GR26">
        <v>20</v>
      </c>
      <c r="GS26">
        <v>50169.5</v>
      </c>
      <c r="GT26">
        <v>50169.5</v>
      </c>
      <c r="GU26">
        <v>0.749512</v>
      </c>
      <c r="GV26">
        <v>2.59399</v>
      </c>
      <c r="GW26">
        <v>1.54785</v>
      </c>
      <c r="GX26">
        <v>2.30591</v>
      </c>
      <c r="GY26">
        <v>1.34644</v>
      </c>
      <c r="GZ26">
        <v>2.41211</v>
      </c>
      <c r="HA26">
        <v>31.7173</v>
      </c>
      <c r="HB26">
        <v>15.5155</v>
      </c>
      <c r="HC26">
        <v>18</v>
      </c>
      <c r="HD26">
        <v>504.923</v>
      </c>
      <c r="HE26">
        <v>408.695</v>
      </c>
      <c r="HF26">
        <v>18.7348</v>
      </c>
      <c r="HG26">
        <v>26.852</v>
      </c>
      <c r="HH26">
        <v>30.0008</v>
      </c>
      <c r="HI26">
        <v>26.8395</v>
      </c>
      <c r="HJ26">
        <v>26.7856</v>
      </c>
      <c r="HK26">
        <v>14.9177</v>
      </c>
      <c r="HL26">
        <v>30.7669</v>
      </c>
      <c r="HM26">
        <v>37.4454</v>
      </c>
      <c r="HN26">
        <v>18.6478</v>
      </c>
      <c r="HO26">
        <v>265.726</v>
      </c>
      <c r="HP26">
        <v>16.6489</v>
      </c>
      <c r="HQ26">
        <v>102.464</v>
      </c>
      <c r="HR26">
        <v>102.859</v>
      </c>
    </row>
    <row r="27" spans="1:226">
      <c r="A27">
        <v>11</v>
      </c>
      <c r="B27">
        <v>1663687825.1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1663687817.31429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281.443422595353</v>
      </c>
      <c r="AK27">
        <v>281.108739393939</v>
      </c>
      <c r="AL27">
        <v>-3.19737473593127</v>
      </c>
      <c r="AM27">
        <v>65.2957175936866</v>
      </c>
      <c r="AN27">
        <f>(AP27 - AO27 + BO27*1E3/(8.314*(BQ27+273.15)) * AR27/BN27 * AQ27) * BN27/(100*BB27) * 1000/(1000 - AP27)</f>
        <v>0</v>
      </c>
      <c r="AO27">
        <v>16.484789380292</v>
      </c>
      <c r="AP27">
        <v>19.6128263736264</v>
      </c>
      <c r="AQ27">
        <v>0.0057700216999352</v>
      </c>
      <c r="AR27">
        <v>124.154882881524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1663687817.31429</v>
      </c>
      <c r="BH27">
        <v>298.248571428571</v>
      </c>
      <c r="BI27">
        <v>293.711857142857</v>
      </c>
      <c r="BJ27">
        <v>19.561875</v>
      </c>
      <c r="BK27">
        <v>16.4314964285714</v>
      </c>
      <c r="BL27">
        <v>293.051464285714</v>
      </c>
      <c r="BM27">
        <v>19.2946071428571</v>
      </c>
      <c r="BN27">
        <v>500.107142857143</v>
      </c>
      <c r="BO27">
        <v>90.5710892857143</v>
      </c>
      <c r="BP27">
        <v>0.100065778571429</v>
      </c>
      <c r="BQ27">
        <v>24.4775321428571</v>
      </c>
      <c r="BR27">
        <v>25.2529464285714</v>
      </c>
      <c r="BS27">
        <v>999.9</v>
      </c>
      <c r="BT27">
        <v>0</v>
      </c>
      <c r="BU27">
        <v>0</v>
      </c>
      <c r="BV27">
        <v>9995.35714285714</v>
      </c>
      <c r="BW27">
        <v>0</v>
      </c>
      <c r="BX27">
        <v>19.1482142857143</v>
      </c>
      <c r="BY27">
        <v>4.53662428571429</v>
      </c>
      <c r="BZ27">
        <v>304.198607142857</v>
      </c>
      <c r="CA27">
        <v>298.617107142857</v>
      </c>
      <c r="CB27">
        <v>3.13038678571429</v>
      </c>
      <c r="CC27">
        <v>293.711857142857</v>
      </c>
      <c r="CD27">
        <v>16.4314964285714</v>
      </c>
      <c r="CE27">
        <v>1.77174071428571</v>
      </c>
      <c r="CF27">
        <v>1.48821714285714</v>
      </c>
      <c r="CG27">
        <v>15.5396464285714</v>
      </c>
      <c r="CH27">
        <v>12.8473964285714</v>
      </c>
      <c r="CI27">
        <v>2000.01</v>
      </c>
      <c r="CJ27">
        <v>0.979997142857143</v>
      </c>
      <c r="CK27">
        <v>0.0200026142857143</v>
      </c>
      <c r="CL27">
        <v>0</v>
      </c>
      <c r="CM27">
        <v>833.6545</v>
      </c>
      <c r="CN27">
        <v>5.00063</v>
      </c>
      <c r="CO27">
        <v>16402.3857142857</v>
      </c>
      <c r="CP27">
        <v>17256.9642857143</v>
      </c>
      <c r="CQ27">
        <v>38.625</v>
      </c>
      <c r="CR27">
        <v>38.73425</v>
      </c>
      <c r="CS27">
        <v>38.187</v>
      </c>
      <c r="CT27">
        <v>37.937</v>
      </c>
      <c r="CU27">
        <v>39.3255</v>
      </c>
      <c r="CV27">
        <v>1955.1</v>
      </c>
      <c r="CW27">
        <v>39.9071428571429</v>
      </c>
      <c r="CX27">
        <v>0</v>
      </c>
      <c r="CY27">
        <v>1663687822.1</v>
      </c>
      <c r="CZ27">
        <v>0</v>
      </c>
      <c r="DA27">
        <v>0</v>
      </c>
      <c r="DB27" t="s">
        <v>356</v>
      </c>
      <c r="DC27">
        <v>1660677648.1</v>
      </c>
      <c r="DD27">
        <v>1660677649.1</v>
      </c>
      <c r="DE27">
        <v>0</v>
      </c>
      <c r="DF27">
        <v>-1.042</v>
      </c>
      <c r="DG27">
        <v>0.003</v>
      </c>
      <c r="DH27">
        <v>5.218</v>
      </c>
      <c r="DI27">
        <v>0.344</v>
      </c>
      <c r="DJ27">
        <v>417</v>
      </c>
      <c r="DK27">
        <v>22</v>
      </c>
      <c r="DL27">
        <v>1.24</v>
      </c>
      <c r="DM27">
        <v>0.53</v>
      </c>
      <c r="DN27">
        <v>3.4903756097561</v>
      </c>
      <c r="DO27">
        <v>16.3002303135888</v>
      </c>
      <c r="DP27">
        <v>1.67235987777993</v>
      </c>
      <c r="DQ27">
        <v>0</v>
      </c>
      <c r="DR27">
        <v>3.19183292682927</v>
      </c>
      <c r="DS27">
        <v>-0.944102508710805</v>
      </c>
      <c r="DT27">
        <v>0.0941008759515463</v>
      </c>
      <c r="DU27">
        <v>0</v>
      </c>
      <c r="DV27">
        <v>0</v>
      </c>
      <c r="DW27">
        <v>2</v>
      </c>
      <c r="DX27" t="s">
        <v>357</v>
      </c>
      <c r="DY27">
        <v>2.97464</v>
      </c>
      <c r="DZ27">
        <v>2.75423</v>
      </c>
      <c r="EA27">
        <v>0.0641495</v>
      </c>
      <c r="EB27">
        <v>0.0639768</v>
      </c>
      <c r="EC27">
        <v>0.0898383</v>
      </c>
      <c r="ED27">
        <v>0.0805684</v>
      </c>
      <c r="EE27">
        <v>36491.5</v>
      </c>
      <c r="EF27">
        <v>39764.2</v>
      </c>
      <c r="EG27">
        <v>35338.3</v>
      </c>
      <c r="EH27">
        <v>38531.3</v>
      </c>
      <c r="EI27">
        <v>45606.4</v>
      </c>
      <c r="EJ27">
        <v>51157.6</v>
      </c>
      <c r="EK27">
        <v>55233.4</v>
      </c>
      <c r="EL27">
        <v>61791.9</v>
      </c>
      <c r="EM27">
        <v>1.9894</v>
      </c>
      <c r="EN27">
        <v>1.8388</v>
      </c>
      <c r="EO27">
        <v>0.118762</v>
      </c>
      <c r="EP27">
        <v>0</v>
      </c>
      <c r="EQ27">
        <v>23.2984</v>
      </c>
      <c r="ER27">
        <v>999.9</v>
      </c>
      <c r="ES27">
        <v>56.941</v>
      </c>
      <c r="ET27">
        <v>27.573</v>
      </c>
      <c r="EU27">
        <v>23.2713</v>
      </c>
      <c r="EV27">
        <v>60.9893</v>
      </c>
      <c r="EW27">
        <v>49.4191</v>
      </c>
      <c r="EX27">
        <v>1</v>
      </c>
      <c r="EY27">
        <v>-0.00945122</v>
      </c>
      <c r="EZ27">
        <v>5.06593</v>
      </c>
      <c r="FA27">
        <v>20.0719</v>
      </c>
      <c r="FB27">
        <v>5.19932</v>
      </c>
      <c r="FC27">
        <v>12.0099</v>
      </c>
      <c r="FD27">
        <v>4.976</v>
      </c>
      <c r="FE27">
        <v>3.294</v>
      </c>
      <c r="FF27">
        <v>9999</v>
      </c>
      <c r="FG27">
        <v>9999</v>
      </c>
      <c r="FH27">
        <v>9999</v>
      </c>
      <c r="FI27">
        <v>692.9</v>
      </c>
      <c r="FJ27">
        <v>1.86279</v>
      </c>
      <c r="FK27">
        <v>1.86771</v>
      </c>
      <c r="FL27">
        <v>1.86749</v>
      </c>
      <c r="FM27">
        <v>1.86868</v>
      </c>
      <c r="FN27">
        <v>1.86951</v>
      </c>
      <c r="FO27">
        <v>1.86554</v>
      </c>
      <c r="FP27">
        <v>1.86661</v>
      </c>
      <c r="FQ27">
        <v>1.86804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5.062</v>
      </c>
      <c r="GF27">
        <v>0.2692</v>
      </c>
      <c r="GG27">
        <v>3.61927167264205</v>
      </c>
      <c r="GH27">
        <v>0.00509506669552449</v>
      </c>
      <c r="GI27">
        <v>1.17866753763249e-06</v>
      </c>
      <c r="GJ27">
        <v>-6.62632595388568e-10</v>
      </c>
      <c r="GK27">
        <v>-0.0260112845827318</v>
      </c>
      <c r="GL27">
        <v>-0.0225051504344278</v>
      </c>
      <c r="GM27">
        <v>0.00262967521021688</v>
      </c>
      <c r="GN27">
        <v>-3.50088843362945e-05</v>
      </c>
      <c r="GO27">
        <v>-5</v>
      </c>
      <c r="GP27">
        <v>1640</v>
      </c>
      <c r="GQ27">
        <v>1</v>
      </c>
      <c r="GR27">
        <v>20</v>
      </c>
      <c r="GS27">
        <v>50169.6</v>
      </c>
      <c r="GT27">
        <v>50169.6</v>
      </c>
      <c r="GU27">
        <v>0.712891</v>
      </c>
      <c r="GV27">
        <v>2.60498</v>
      </c>
      <c r="GW27">
        <v>1.54785</v>
      </c>
      <c r="GX27">
        <v>2.30591</v>
      </c>
      <c r="GY27">
        <v>1.34644</v>
      </c>
      <c r="GZ27">
        <v>2.2644</v>
      </c>
      <c r="HA27">
        <v>31.7173</v>
      </c>
      <c r="HB27">
        <v>15.5067</v>
      </c>
      <c r="HC27">
        <v>18</v>
      </c>
      <c r="HD27">
        <v>505.167</v>
      </c>
      <c r="HE27">
        <v>408.358</v>
      </c>
      <c r="HF27">
        <v>18.4767</v>
      </c>
      <c r="HG27">
        <v>26.8497</v>
      </c>
      <c r="HH27">
        <v>30.0006</v>
      </c>
      <c r="HI27">
        <v>26.8372</v>
      </c>
      <c r="HJ27">
        <v>26.7856</v>
      </c>
      <c r="HK27">
        <v>14.2569</v>
      </c>
      <c r="HL27">
        <v>30.2193</v>
      </c>
      <c r="HM27">
        <v>37.4454</v>
      </c>
      <c r="HN27">
        <v>18.3948</v>
      </c>
      <c r="HO27">
        <v>252.273</v>
      </c>
      <c r="HP27">
        <v>16.7654</v>
      </c>
      <c r="HQ27">
        <v>102.464</v>
      </c>
      <c r="HR27">
        <v>102.86</v>
      </c>
    </row>
    <row r="28" spans="1:226">
      <c r="A28">
        <v>12</v>
      </c>
      <c r="B28">
        <v>1663687830.1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1663687822.6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264.725005486787</v>
      </c>
      <c r="AK28">
        <v>265.336454545455</v>
      </c>
      <c r="AL28">
        <v>-3.14594308749557</v>
      </c>
      <c r="AM28">
        <v>65.2957175936866</v>
      </c>
      <c r="AN28">
        <f>(AP28 - AO28 + BO28*1E3/(8.314*(BQ28+273.15)) * AR28/BN28 * AQ28) * BN28/(100*BB28) * 1000/(1000 - AP28)</f>
        <v>0</v>
      </c>
      <c r="AO28">
        <v>16.6224132709127</v>
      </c>
      <c r="AP28">
        <v>19.6330428571429</v>
      </c>
      <c r="AQ28">
        <v>0.00276353794345682</v>
      </c>
      <c r="AR28">
        <v>124.154882881524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1663687822.6</v>
      </c>
      <c r="BH28">
        <v>281.812148148148</v>
      </c>
      <c r="BI28">
        <v>276.084444444444</v>
      </c>
      <c r="BJ28">
        <v>19.5990740740741</v>
      </c>
      <c r="BK28">
        <v>16.5502</v>
      </c>
      <c r="BL28">
        <v>276.706666666667</v>
      </c>
      <c r="BM28">
        <v>19.3303740740741</v>
      </c>
      <c r="BN28">
        <v>500.058037037037</v>
      </c>
      <c r="BO28">
        <v>90.5690222222222</v>
      </c>
      <c r="BP28">
        <v>0.0999437481481481</v>
      </c>
      <c r="BQ28">
        <v>24.4424962962963</v>
      </c>
      <c r="BR28">
        <v>25.2381</v>
      </c>
      <c r="BS28">
        <v>999.9</v>
      </c>
      <c r="BT28">
        <v>0</v>
      </c>
      <c r="BU28">
        <v>0</v>
      </c>
      <c r="BV28">
        <v>10007.037037037</v>
      </c>
      <c r="BW28">
        <v>0</v>
      </c>
      <c r="BX28">
        <v>19.1419</v>
      </c>
      <c r="BY28">
        <v>5.7276462962963</v>
      </c>
      <c r="BZ28">
        <v>287.44537037037</v>
      </c>
      <c r="CA28">
        <v>280.729333333333</v>
      </c>
      <c r="CB28">
        <v>3.04888185185185</v>
      </c>
      <c r="CC28">
        <v>276.084444444444</v>
      </c>
      <c r="CD28">
        <v>16.5502</v>
      </c>
      <c r="CE28">
        <v>1.77506925925926</v>
      </c>
      <c r="CF28">
        <v>1.49893407407407</v>
      </c>
      <c r="CG28">
        <v>15.5689444444444</v>
      </c>
      <c r="CH28">
        <v>12.9570851851852</v>
      </c>
      <c r="CI28">
        <v>2000.01740740741</v>
      </c>
      <c r="CJ28">
        <v>0.979997333333333</v>
      </c>
      <c r="CK28">
        <v>0.0200024111111111</v>
      </c>
      <c r="CL28">
        <v>0</v>
      </c>
      <c r="CM28">
        <v>830.547962962963</v>
      </c>
      <c r="CN28">
        <v>5.00063</v>
      </c>
      <c r="CO28">
        <v>16342.4111111111</v>
      </c>
      <c r="CP28">
        <v>17257.037037037</v>
      </c>
      <c r="CQ28">
        <v>38.625</v>
      </c>
      <c r="CR28">
        <v>38.729</v>
      </c>
      <c r="CS28">
        <v>38.187</v>
      </c>
      <c r="CT28">
        <v>37.937</v>
      </c>
      <c r="CU28">
        <v>39.326</v>
      </c>
      <c r="CV28">
        <v>1955.10740740741</v>
      </c>
      <c r="CW28">
        <v>39.9037037037037</v>
      </c>
      <c r="CX28">
        <v>0</v>
      </c>
      <c r="CY28">
        <v>1663687826.9</v>
      </c>
      <c r="CZ28">
        <v>0</v>
      </c>
      <c r="DA28">
        <v>0</v>
      </c>
      <c r="DB28" t="s">
        <v>356</v>
      </c>
      <c r="DC28">
        <v>1660677648.1</v>
      </c>
      <c r="DD28">
        <v>1660677649.1</v>
      </c>
      <c r="DE28">
        <v>0</v>
      </c>
      <c r="DF28">
        <v>-1.042</v>
      </c>
      <c r="DG28">
        <v>0.003</v>
      </c>
      <c r="DH28">
        <v>5.218</v>
      </c>
      <c r="DI28">
        <v>0.344</v>
      </c>
      <c r="DJ28">
        <v>417</v>
      </c>
      <c r="DK28">
        <v>22</v>
      </c>
      <c r="DL28">
        <v>1.24</v>
      </c>
      <c r="DM28">
        <v>0.53</v>
      </c>
      <c r="DN28">
        <v>5.01560804878049</v>
      </c>
      <c r="DO28">
        <v>14.324788641115</v>
      </c>
      <c r="DP28">
        <v>1.49061022096815</v>
      </c>
      <c r="DQ28">
        <v>0</v>
      </c>
      <c r="DR28">
        <v>3.09427317073171</v>
      </c>
      <c r="DS28">
        <v>-0.906332195121956</v>
      </c>
      <c r="DT28">
        <v>0.0901465889791766</v>
      </c>
      <c r="DU28">
        <v>0</v>
      </c>
      <c r="DV28">
        <v>0</v>
      </c>
      <c r="DW28">
        <v>2</v>
      </c>
      <c r="DX28" t="s">
        <v>357</v>
      </c>
      <c r="DY28">
        <v>2.97363</v>
      </c>
      <c r="DZ28">
        <v>2.75377</v>
      </c>
      <c r="EA28">
        <v>0.0610424</v>
      </c>
      <c r="EB28">
        <v>0.0607579</v>
      </c>
      <c r="EC28">
        <v>0.089903</v>
      </c>
      <c r="ED28">
        <v>0.0810078</v>
      </c>
      <c r="EE28">
        <v>36612.2</v>
      </c>
      <c r="EF28">
        <v>39900.9</v>
      </c>
      <c r="EG28">
        <v>35337.9</v>
      </c>
      <c r="EH28">
        <v>38531.2</v>
      </c>
      <c r="EI28">
        <v>45603.3</v>
      </c>
      <c r="EJ28">
        <v>51132.9</v>
      </c>
      <c r="EK28">
        <v>55233.6</v>
      </c>
      <c r="EL28">
        <v>61791.7</v>
      </c>
      <c r="EM28">
        <v>1.9884</v>
      </c>
      <c r="EN28">
        <v>1.8398</v>
      </c>
      <c r="EO28">
        <v>0.115633</v>
      </c>
      <c r="EP28">
        <v>0</v>
      </c>
      <c r="EQ28">
        <v>23.2925</v>
      </c>
      <c r="ER28">
        <v>999.9</v>
      </c>
      <c r="ES28">
        <v>56.892</v>
      </c>
      <c r="ET28">
        <v>27.573</v>
      </c>
      <c r="EU28">
        <v>23.2501</v>
      </c>
      <c r="EV28">
        <v>61.0593</v>
      </c>
      <c r="EW28">
        <v>49.6114</v>
      </c>
      <c r="EX28">
        <v>1</v>
      </c>
      <c r="EY28">
        <v>-0.00908537</v>
      </c>
      <c r="EZ28">
        <v>5.099</v>
      </c>
      <c r="FA28">
        <v>20.0705</v>
      </c>
      <c r="FB28">
        <v>5.19692</v>
      </c>
      <c r="FC28">
        <v>12.0099</v>
      </c>
      <c r="FD28">
        <v>4.9756</v>
      </c>
      <c r="FE28">
        <v>3.294</v>
      </c>
      <c r="FF28">
        <v>9999</v>
      </c>
      <c r="FG28">
        <v>9999</v>
      </c>
      <c r="FH28">
        <v>9999</v>
      </c>
      <c r="FI28">
        <v>692.9</v>
      </c>
      <c r="FJ28">
        <v>1.86285</v>
      </c>
      <c r="FK28">
        <v>1.86768</v>
      </c>
      <c r="FL28">
        <v>1.86749</v>
      </c>
      <c r="FM28">
        <v>1.86871</v>
      </c>
      <c r="FN28">
        <v>1.86951</v>
      </c>
      <c r="FO28">
        <v>1.86554</v>
      </c>
      <c r="FP28">
        <v>1.86661</v>
      </c>
      <c r="FQ28">
        <v>1.86804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4.976</v>
      </c>
      <c r="GF28">
        <v>0.2701</v>
      </c>
      <c r="GG28">
        <v>3.61927167264205</v>
      </c>
      <c r="GH28">
        <v>0.00509506669552449</v>
      </c>
      <c r="GI28">
        <v>1.17866753763249e-06</v>
      </c>
      <c r="GJ28">
        <v>-6.62632595388568e-10</v>
      </c>
      <c r="GK28">
        <v>-0.0260112845827318</v>
      </c>
      <c r="GL28">
        <v>-0.0225051504344278</v>
      </c>
      <c r="GM28">
        <v>0.00262967521021688</v>
      </c>
      <c r="GN28">
        <v>-3.50088843362945e-05</v>
      </c>
      <c r="GO28">
        <v>-5</v>
      </c>
      <c r="GP28">
        <v>1640</v>
      </c>
      <c r="GQ28">
        <v>1</v>
      </c>
      <c r="GR28">
        <v>20</v>
      </c>
      <c r="GS28">
        <v>50169.7</v>
      </c>
      <c r="GT28">
        <v>50169.7</v>
      </c>
      <c r="GU28">
        <v>0.681152</v>
      </c>
      <c r="GV28">
        <v>2.60498</v>
      </c>
      <c r="GW28">
        <v>1.54785</v>
      </c>
      <c r="GX28">
        <v>2.30469</v>
      </c>
      <c r="GY28">
        <v>1.34644</v>
      </c>
      <c r="GZ28">
        <v>2.29614</v>
      </c>
      <c r="HA28">
        <v>31.7173</v>
      </c>
      <c r="HB28">
        <v>15.5067</v>
      </c>
      <c r="HC28">
        <v>18</v>
      </c>
      <c r="HD28">
        <v>504.502</v>
      </c>
      <c r="HE28">
        <v>408.909</v>
      </c>
      <c r="HF28">
        <v>18.2305</v>
      </c>
      <c r="HG28">
        <v>26.8497</v>
      </c>
      <c r="HH28">
        <v>30.0004</v>
      </c>
      <c r="HI28">
        <v>26.8372</v>
      </c>
      <c r="HJ28">
        <v>26.7838</v>
      </c>
      <c r="HK28">
        <v>13.5345</v>
      </c>
      <c r="HL28">
        <v>29.6151</v>
      </c>
      <c r="HM28">
        <v>37.4454</v>
      </c>
      <c r="HN28">
        <v>18.1687</v>
      </c>
      <c r="HO28">
        <v>232.124</v>
      </c>
      <c r="HP28">
        <v>16.8771</v>
      </c>
      <c r="HQ28">
        <v>102.464</v>
      </c>
      <c r="HR28">
        <v>102.86</v>
      </c>
    </row>
    <row r="29" spans="1:226">
      <c r="A29">
        <v>13</v>
      </c>
      <c r="B29">
        <v>1663687835.1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1663687827.31429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247.529397477702</v>
      </c>
      <c r="AK29">
        <v>249.610351515152</v>
      </c>
      <c r="AL29">
        <v>-3.18421914376556</v>
      </c>
      <c r="AM29">
        <v>65.2957175936866</v>
      </c>
      <c r="AN29">
        <f>(AP29 - AO29 + BO29*1E3/(8.314*(BQ29+273.15)) * AR29/BN29 * AQ29) * BN29/(100*BB29) * 1000/(1000 - AP29)</f>
        <v>0</v>
      </c>
      <c r="AO29">
        <v>16.7461170749948</v>
      </c>
      <c r="AP29">
        <v>19.6608021978022</v>
      </c>
      <c r="AQ29">
        <v>0.000598381218961325</v>
      </c>
      <c r="AR29">
        <v>124.154882881524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1663687827.31429</v>
      </c>
      <c r="BH29">
        <v>267.2445</v>
      </c>
      <c r="BI29">
        <v>260.262</v>
      </c>
      <c r="BJ29">
        <v>19.6236464285714</v>
      </c>
      <c r="BK29">
        <v>16.6657892857143</v>
      </c>
      <c r="BL29">
        <v>262.219928571429</v>
      </c>
      <c r="BM29">
        <v>19.3540035714286</v>
      </c>
      <c r="BN29">
        <v>500.034178571429</v>
      </c>
      <c r="BO29">
        <v>90.5693785714286</v>
      </c>
      <c r="BP29">
        <v>0.0999379857142857</v>
      </c>
      <c r="BQ29">
        <v>24.4090892857143</v>
      </c>
      <c r="BR29">
        <v>25.2116821428571</v>
      </c>
      <c r="BS29">
        <v>999.9</v>
      </c>
      <c r="BT29">
        <v>0</v>
      </c>
      <c r="BU29">
        <v>0</v>
      </c>
      <c r="BV29">
        <v>10009.2857142857</v>
      </c>
      <c r="BW29">
        <v>0</v>
      </c>
      <c r="BX29">
        <v>19.1419</v>
      </c>
      <c r="BY29">
        <v>6.982435</v>
      </c>
      <c r="BZ29">
        <v>272.593392857143</v>
      </c>
      <c r="CA29">
        <v>264.671214285714</v>
      </c>
      <c r="CB29">
        <v>2.95786714285714</v>
      </c>
      <c r="CC29">
        <v>260.262</v>
      </c>
      <c r="CD29">
        <v>16.6657892857143</v>
      </c>
      <c r="CE29">
        <v>1.77730178571429</v>
      </c>
      <c r="CF29">
        <v>1.50940928571429</v>
      </c>
      <c r="CG29">
        <v>15.5885678571429</v>
      </c>
      <c r="CH29">
        <v>13.0634571428571</v>
      </c>
      <c r="CI29">
        <v>2000.01</v>
      </c>
      <c r="CJ29">
        <v>0.97999725</v>
      </c>
      <c r="CK29">
        <v>0.0200025</v>
      </c>
      <c r="CL29">
        <v>0</v>
      </c>
      <c r="CM29">
        <v>828.174142857143</v>
      </c>
      <c r="CN29">
        <v>5.00063</v>
      </c>
      <c r="CO29">
        <v>16297.2071428571</v>
      </c>
      <c r="CP29">
        <v>17256.9678571429</v>
      </c>
      <c r="CQ29">
        <v>38.625</v>
      </c>
      <c r="CR29">
        <v>38.72975</v>
      </c>
      <c r="CS29">
        <v>38.187</v>
      </c>
      <c r="CT29">
        <v>37.9415</v>
      </c>
      <c r="CU29">
        <v>39.321</v>
      </c>
      <c r="CV29">
        <v>1955.1</v>
      </c>
      <c r="CW29">
        <v>39.9010714285714</v>
      </c>
      <c r="CX29">
        <v>0</v>
      </c>
      <c r="CY29">
        <v>1663687831.7</v>
      </c>
      <c r="CZ29">
        <v>0</v>
      </c>
      <c r="DA29">
        <v>0</v>
      </c>
      <c r="DB29" t="s">
        <v>356</v>
      </c>
      <c r="DC29">
        <v>1660677648.1</v>
      </c>
      <c r="DD29">
        <v>1660677649.1</v>
      </c>
      <c r="DE29">
        <v>0</v>
      </c>
      <c r="DF29">
        <v>-1.042</v>
      </c>
      <c r="DG29">
        <v>0.003</v>
      </c>
      <c r="DH29">
        <v>5.218</v>
      </c>
      <c r="DI29">
        <v>0.344</v>
      </c>
      <c r="DJ29">
        <v>417</v>
      </c>
      <c r="DK29">
        <v>22</v>
      </c>
      <c r="DL29">
        <v>1.24</v>
      </c>
      <c r="DM29">
        <v>0.53</v>
      </c>
      <c r="DN29">
        <v>6.06966170731707</v>
      </c>
      <c r="DO29">
        <v>13.9099868989547</v>
      </c>
      <c r="DP29">
        <v>1.4355545114454</v>
      </c>
      <c r="DQ29">
        <v>0</v>
      </c>
      <c r="DR29">
        <v>3.0229956097561</v>
      </c>
      <c r="DS29">
        <v>-1.0996168641115</v>
      </c>
      <c r="DT29">
        <v>0.110400173162837</v>
      </c>
      <c r="DU29">
        <v>0</v>
      </c>
      <c r="DV29">
        <v>0</v>
      </c>
      <c r="DW29">
        <v>2</v>
      </c>
      <c r="DX29" t="s">
        <v>357</v>
      </c>
      <c r="DY29">
        <v>2.97354</v>
      </c>
      <c r="DZ29">
        <v>2.7538</v>
      </c>
      <c r="EA29">
        <v>0.0578798</v>
      </c>
      <c r="EB29">
        <v>0.0571418</v>
      </c>
      <c r="EC29">
        <v>0.0900076</v>
      </c>
      <c r="ED29">
        <v>0.0814899</v>
      </c>
      <c r="EE29">
        <v>36735.6</v>
      </c>
      <c r="EF29">
        <v>40054.8</v>
      </c>
      <c r="EG29">
        <v>35338.1</v>
      </c>
      <c r="EH29">
        <v>38531.5</v>
      </c>
      <c r="EI29">
        <v>45597.6</v>
      </c>
      <c r="EJ29">
        <v>51106.9</v>
      </c>
      <c r="EK29">
        <v>55233.3</v>
      </c>
      <c r="EL29">
        <v>61793</v>
      </c>
      <c r="EM29">
        <v>1.988</v>
      </c>
      <c r="EN29">
        <v>1.8398</v>
      </c>
      <c r="EO29">
        <v>0.113845</v>
      </c>
      <c r="EP29">
        <v>0</v>
      </c>
      <c r="EQ29">
        <v>23.2827</v>
      </c>
      <c r="ER29">
        <v>999.9</v>
      </c>
      <c r="ES29">
        <v>56.867</v>
      </c>
      <c r="ET29">
        <v>27.593</v>
      </c>
      <c r="EU29">
        <v>23.2679</v>
      </c>
      <c r="EV29">
        <v>61.0993</v>
      </c>
      <c r="EW29">
        <v>49.2949</v>
      </c>
      <c r="EX29">
        <v>1</v>
      </c>
      <c r="EY29">
        <v>-0.00914634</v>
      </c>
      <c r="EZ29">
        <v>4.98174</v>
      </c>
      <c r="FA29">
        <v>20.0753</v>
      </c>
      <c r="FB29">
        <v>5.19932</v>
      </c>
      <c r="FC29">
        <v>12.0099</v>
      </c>
      <c r="FD29">
        <v>4.976</v>
      </c>
      <c r="FE29">
        <v>3.294</v>
      </c>
      <c r="FF29">
        <v>9999</v>
      </c>
      <c r="FG29">
        <v>9999</v>
      </c>
      <c r="FH29">
        <v>9999</v>
      </c>
      <c r="FI29">
        <v>692.9</v>
      </c>
      <c r="FJ29">
        <v>1.86282</v>
      </c>
      <c r="FK29">
        <v>1.86777</v>
      </c>
      <c r="FL29">
        <v>1.86749</v>
      </c>
      <c r="FM29">
        <v>1.86874</v>
      </c>
      <c r="FN29">
        <v>1.86951</v>
      </c>
      <c r="FO29">
        <v>1.86557</v>
      </c>
      <c r="FP29">
        <v>1.86664</v>
      </c>
      <c r="FQ29">
        <v>1.86807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4.891</v>
      </c>
      <c r="GF29">
        <v>0.2713</v>
      </c>
      <c r="GG29">
        <v>3.61927167264205</v>
      </c>
      <c r="GH29">
        <v>0.00509506669552449</v>
      </c>
      <c r="GI29">
        <v>1.17866753763249e-06</v>
      </c>
      <c r="GJ29">
        <v>-6.62632595388568e-10</v>
      </c>
      <c r="GK29">
        <v>-0.0260112845827318</v>
      </c>
      <c r="GL29">
        <v>-0.0225051504344278</v>
      </c>
      <c r="GM29">
        <v>0.00262967521021688</v>
      </c>
      <c r="GN29">
        <v>-3.50088843362945e-05</v>
      </c>
      <c r="GO29">
        <v>-5</v>
      </c>
      <c r="GP29">
        <v>1640</v>
      </c>
      <c r="GQ29">
        <v>1</v>
      </c>
      <c r="GR29">
        <v>20</v>
      </c>
      <c r="GS29">
        <v>50169.8</v>
      </c>
      <c r="GT29">
        <v>50169.8</v>
      </c>
      <c r="GU29">
        <v>0.644531</v>
      </c>
      <c r="GV29">
        <v>2.60864</v>
      </c>
      <c r="GW29">
        <v>1.54785</v>
      </c>
      <c r="GX29">
        <v>2.30347</v>
      </c>
      <c r="GY29">
        <v>1.34644</v>
      </c>
      <c r="GZ29">
        <v>2.30591</v>
      </c>
      <c r="HA29">
        <v>31.7173</v>
      </c>
      <c r="HB29">
        <v>15.5067</v>
      </c>
      <c r="HC29">
        <v>18</v>
      </c>
      <c r="HD29">
        <v>504.238</v>
      </c>
      <c r="HE29">
        <v>408.903</v>
      </c>
      <c r="HF29">
        <v>18.0185</v>
      </c>
      <c r="HG29">
        <v>26.8497</v>
      </c>
      <c r="HH29">
        <v>29.9999</v>
      </c>
      <c r="HI29">
        <v>26.8372</v>
      </c>
      <c r="HJ29">
        <v>26.7833</v>
      </c>
      <c r="HK29">
        <v>12.8649</v>
      </c>
      <c r="HL29">
        <v>29.3442</v>
      </c>
      <c r="HM29">
        <v>37.4454</v>
      </c>
      <c r="HN29">
        <v>17.9883</v>
      </c>
      <c r="HO29">
        <v>218.684</v>
      </c>
      <c r="HP29">
        <v>16.9759</v>
      </c>
      <c r="HQ29">
        <v>102.464</v>
      </c>
      <c r="HR29">
        <v>102.862</v>
      </c>
    </row>
    <row r="30" spans="1:226">
      <c r="A30">
        <v>14</v>
      </c>
      <c r="B30">
        <v>1663687840.1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1663687832.6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230.736169613043</v>
      </c>
      <c r="AK30">
        <v>233.757436363636</v>
      </c>
      <c r="AL30">
        <v>-3.14788929192499</v>
      </c>
      <c r="AM30">
        <v>65.2957175936866</v>
      </c>
      <c r="AN30">
        <f>(AP30 - AO30 + BO30*1E3/(8.314*(BQ30+273.15)) * AR30/BN30 * AQ30) * BN30/(100*BB30) * 1000/(1000 - AP30)</f>
        <v>0</v>
      </c>
      <c r="AO30">
        <v>16.8645878951688</v>
      </c>
      <c r="AP30">
        <v>19.6845131868132</v>
      </c>
      <c r="AQ30">
        <v>0.00626651201048939</v>
      </c>
      <c r="AR30">
        <v>124.154882881524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1663687832.6</v>
      </c>
      <c r="BH30">
        <v>250.834740740741</v>
      </c>
      <c r="BI30">
        <v>242.705666666667</v>
      </c>
      <c r="BJ30">
        <v>19.6495333333333</v>
      </c>
      <c r="BK30">
        <v>16.7904148148148</v>
      </c>
      <c r="BL30">
        <v>245.901037037037</v>
      </c>
      <c r="BM30">
        <v>19.3788888888889</v>
      </c>
      <c r="BN30">
        <v>500.04737037037</v>
      </c>
      <c r="BO30">
        <v>90.5704962962963</v>
      </c>
      <c r="BP30">
        <v>0.0998599333333333</v>
      </c>
      <c r="BQ30">
        <v>24.3678777777778</v>
      </c>
      <c r="BR30">
        <v>25.1752185185185</v>
      </c>
      <c r="BS30">
        <v>999.9</v>
      </c>
      <c r="BT30">
        <v>0</v>
      </c>
      <c r="BU30">
        <v>0</v>
      </c>
      <c r="BV30">
        <v>10020.1851851852</v>
      </c>
      <c r="BW30">
        <v>0</v>
      </c>
      <c r="BX30">
        <v>19.1419</v>
      </c>
      <c r="BY30">
        <v>8.12905296296296</v>
      </c>
      <c r="BZ30">
        <v>255.861925925926</v>
      </c>
      <c r="CA30">
        <v>246.848888888889</v>
      </c>
      <c r="CB30">
        <v>2.85912</v>
      </c>
      <c r="CC30">
        <v>242.705666666667</v>
      </c>
      <c r="CD30">
        <v>16.7904148148148</v>
      </c>
      <c r="CE30">
        <v>1.77966777777778</v>
      </c>
      <c r="CF30">
        <v>1.52071555555556</v>
      </c>
      <c r="CG30">
        <v>15.6093296296296</v>
      </c>
      <c r="CH30">
        <v>13.1777851851852</v>
      </c>
      <c r="CI30">
        <v>2000.00592592593</v>
      </c>
      <c r="CJ30">
        <v>0.979997333333333</v>
      </c>
      <c r="CK30">
        <v>0.0200024111111111</v>
      </c>
      <c r="CL30">
        <v>0</v>
      </c>
      <c r="CM30">
        <v>825.997925925926</v>
      </c>
      <c r="CN30">
        <v>5.00063</v>
      </c>
      <c r="CO30">
        <v>16255.0333333333</v>
      </c>
      <c r="CP30">
        <v>17256.9333333333</v>
      </c>
      <c r="CQ30">
        <v>38.625</v>
      </c>
      <c r="CR30">
        <v>38.7453333333333</v>
      </c>
      <c r="CS30">
        <v>38.187</v>
      </c>
      <c r="CT30">
        <v>37.9463333333333</v>
      </c>
      <c r="CU30">
        <v>39.312</v>
      </c>
      <c r="CV30">
        <v>1955.0962962963</v>
      </c>
      <c r="CW30">
        <v>39.9007407407407</v>
      </c>
      <c r="CX30">
        <v>0</v>
      </c>
      <c r="CY30">
        <v>1663687837.1</v>
      </c>
      <c r="CZ30">
        <v>0</v>
      </c>
      <c r="DA30">
        <v>0</v>
      </c>
      <c r="DB30" t="s">
        <v>356</v>
      </c>
      <c r="DC30">
        <v>1660677648.1</v>
      </c>
      <c r="DD30">
        <v>1660677649.1</v>
      </c>
      <c r="DE30">
        <v>0</v>
      </c>
      <c r="DF30">
        <v>-1.042</v>
      </c>
      <c r="DG30">
        <v>0.003</v>
      </c>
      <c r="DH30">
        <v>5.218</v>
      </c>
      <c r="DI30">
        <v>0.344</v>
      </c>
      <c r="DJ30">
        <v>417</v>
      </c>
      <c r="DK30">
        <v>22</v>
      </c>
      <c r="DL30">
        <v>1.24</v>
      </c>
      <c r="DM30">
        <v>0.53</v>
      </c>
      <c r="DN30">
        <v>7.23274073170732</v>
      </c>
      <c r="DO30">
        <v>14.6962645296167</v>
      </c>
      <c r="DP30">
        <v>1.51665409877103</v>
      </c>
      <c r="DQ30">
        <v>0</v>
      </c>
      <c r="DR30">
        <v>2.9357156097561</v>
      </c>
      <c r="DS30">
        <v>-1.19665275261324</v>
      </c>
      <c r="DT30">
        <v>0.119141410917279</v>
      </c>
      <c r="DU30">
        <v>0</v>
      </c>
      <c r="DV30">
        <v>0</v>
      </c>
      <c r="DW30">
        <v>2</v>
      </c>
      <c r="DX30" t="s">
        <v>357</v>
      </c>
      <c r="DY30">
        <v>2.9732</v>
      </c>
      <c r="DZ30">
        <v>2.75365</v>
      </c>
      <c r="EA30">
        <v>0.0546337</v>
      </c>
      <c r="EB30">
        <v>0.0537871</v>
      </c>
      <c r="EC30">
        <v>0.0900673</v>
      </c>
      <c r="ED30">
        <v>0.0816486</v>
      </c>
      <c r="EE30">
        <v>36862.5</v>
      </c>
      <c r="EF30">
        <v>40197.5</v>
      </c>
      <c r="EG30">
        <v>35338.4</v>
      </c>
      <c r="EH30">
        <v>38531.7</v>
      </c>
      <c r="EI30">
        <v>45594.6</v>
      </c>
      <c r="EJ30">
        <v>51097.5</v>
      </c>
      <c r="EK30">
        <v>55233.5</v>
      </c>
      <c r="EL30">
        <v>61792.4</v>
      </c>
      <c r="EM30">
        <v>1.9892</v>
      </c>
      <c r="EN30">
        <v>1.8394</v>
      </c>
      <c r="EO30">
        <v>0.114739</v>
      </c>
      <c r="EP30">
        <v>0</v>
      </c>
      <c r="EQ30">
        <v>23.2729</v>
      </c>
      <c r="ER30">
        <v>999.9</v>
      </c>
      <c r="ES30">
        <v>56.818</v>
      </c>
      <c r="ET30">
        <v>27.573</v>
      </c>
      <c r="EU30">
        <v>23.2218</v>
      </c>
      <c r="EV30">
        <v>60.9293</v>
      </c>
      <c r="EW30">
        <v>49.371</v>
      </c>
      <c r="EX30">
        <v>1</v>
      </c>
      <c r="EY30">
        <v>-0.0098374</v>
      </c>
      <c r="EZ30">
        <v>4.87939</v>
      </c>
      <c r="FA30">
        <v>20.0785</v>
      </c>
      <c r="FB30">
        <v>5.19932</v>
      </c>
      <c r="FC30">
        <v>12.0099</v>
      </c>
      <c r="FD30">
        <v>4.976</v>
      </c>
      <c r="FE30">
        <v>3.2938</v>
      </c>
      <c r="FF30">
        <v>9999</v>
      </c>
      <c r="FG30">
        <v>9999</v>
      </c>
      <c r="FH30">
        <v>9999</v>
      </c>
      <c r="FI30">
        <v>692.9</v>
      </c>
      <c r="FJ30">
        <v>1.86282</v>
      </c>
      <c r="FK30">
        <v>1.86768</v>
      </c>
      <c r="FL30">
        <v>1.86749</v>
      </c>
      <c r="FM30">
        <v>1.86871</v>
      </c>
      <c r="FN30">
        <v>1.86951</v>
      </c>
      <c r="FO30">
        <v>1.86554</v>
      </c>
      <c r="FP30">
        <v>1.86661</v>
      </c>
      <c r="FQ30">
        <v>1.86801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4.806</v>
      </c>
      <c r="GF30">
        <v>0.2721</v>
      </c>
      <c r="GG30">
        <v>3.61927167264205</v>
      </c>
      <c r="GH30">
        <v>0.00509506669552449</v>
      </c>
      <c r="GI30">
        <v>1.17866753763249e-06</v>
      </c>
      <c r="GJ30">
        <v>-6.62632595388568e-10</v>
      </c>
      <c r="GK30">
        <v>-0.0260112845827318</v>
      </c>
      <c r="GL30">
        <v>-0.0225051504344278</v>
      </c>
      <c r="GM30">
        <v>0.00262967521021688</v>
      </c>
      <c r="GN30">
        <v>-3.50088843362945e-05</v>
      </c>
      <c r="GO30">
        <v>-5</v>
      </c>
      <c r="GP30">
        <v>1640</v>
      </c>
      <c r="GQ30">
        <v>1</v>
      </c>
      <c r="GR30">
        <v>20</v>
      </c>
      <c r="GS30">
        <v>50169.9</v>
      </c>
      <c r="GT30">
        <v>50169.8</v>
      </c>
      <c r="GU30">
        <v>0.611572</v>
      </c>
      <c r="GV30">
        <v>2.6062</v>
      </c>
      <c r="GW30">
        <v>1.54785</v>
      </c>
      <c r="GX30">
        <v>2.30347</v>
      </c>
      <c r="GY30">
        <v>1.34644</v>
      </c>
      <c r="GZ30">
        <v>2.34985</v>
      </c>
      <c r="HA30">
        <v>31.7173</v>
      </c>
      <c r="HB30">
        <v>15.5067</v>
      </c>
      <c r="HC30">
        <v>18</v>
      </c>
      <c r="HD30">
        <v>505.014</v>
      </c>
      <c r="HE30">
        <v>408.678</v>
      </c>
      <c r="HF30">
        <v>17.8495</v>
      </c>
      <c r="HG30">
        <v>26.8475</v>
      </c>
      <c r="HH30">
        <v>29.9998</v>
      </c>
      <c r="HI30">
        <v>26.835</v>
      </c>
      <c r="HJ30">
        <v>26.7833</v>
      </c>
      <c r="HK30">
        <v>12.1371</v>
      </c>
      <c r="HL30">
        <v>29.0574</v>
      </c>
      <c r="HM30">
        <v>37.0683</v>
      </c>
      <c r="HN30">
        <v>17.8315</v>
      </c>
      <c r="HO30">
        <v>198.547</v>
      </c>
      <c r="HP30">
        <v>16.9604</v>
      </c>
      <c r="HQ30">
        <v>102.464</v>
      </c>
      <c r="HR30">
        <v>102.862</v>
      </c>
    </row>
    <row r="31" spans="1:226">
      <c r="A31">
        <v>15</v>
      </c>
      <c r="B31">
        <v>1663687845.1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1663687837.31429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213.830304992545</v>
      </c>
      <c r="AK31">
        <v>218.013272727273</v>
      </c>
      <c r="AL31">
        <v>-3.16428481351669</v>
      </c>
      <c r="AM31">
        <v>65.2957175936866</v>
      </c>
      <c r="AN31">
        <f>(AP31 - AO31 + BO31*1E3/(8.314*(BQ31+273.15)) * AR31/BN31 * AQ31) * BN31/(100*BB31) * 1000/(1000 - AP31)</f>
        <v>0</v>
      </c>
      <c r="AO31">
        <v>16.9140922167392</v>
      </c>
      <c r="AP31">
        <v>19.6983956043956</v>
      </c>
      <c r="AQ31">
        <v>0.00358635112095473</v>
      </c>
      <c r="AR31">
        <v>124.154882881524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1663687837.31429</v>
      </c>
      <c r="BH31">
        <v>236.275821428571</v>
      </c>
      <c r="BI31">
        <v>226.928464285714</v>
      </c>
      <c r="BJ31">
        <v>19.6711142857143</v>
      </c>
      <c r="BK31">
        <v>16.8747214285714</v>
      </c>
      <c r="BL31">
        <v>231.422321428571</v>
      </c>
      <c r="BM31">
        <v>19.39965</v>
      </c>
      <c r="BN31">
        <v>500.063857142857</v>
      </c>
      <c r="BO31">
        <v>90.5706964285714</v>
      </c>
      <c r="BP31">
        <v>0.0998905607142857</v>
      </c>
      <c r="BQ31">
        <v>24.3307571428571</v>
      </c>
      <c r="BR31">
        <v>25.1477285714286</v>
      </c>
      <c r="BS31">
        <v>999.9</v>
      </c>
      <c r="BT31">
        <v>0</v>
      </c>
      <c r="BU31">
        <v>0</v>
      </c>
      <c r="BV31">
        <v>10017.3214285714</v>
      </c>
      <c r="BW31">
        <v>0</v>
      </c>
      <c r="BX31">
        <v>19.1419</v>
      </c>
      <c r="BY31">
        <v>9.34728892857143</v>
      </c>
      <c r="BZ31">
        <v>241.016571428571</v>
      </c>
      <c r="CA31">
        <v>230.822642857143</v>
      </c>
      <c r="CB31">
        <v>2.79640214285714</v>
      </c>
      <c r="CC31">
        <v>226.928464285714</v>
      </c>
      <c r="CD31">
        <v>16.8747214285714</v>
      </c>
      <c r="CE31">
        <v>1.78162678571429</v>
      </c>
      <c r="CF31">
        <v>1.52835392857143</v>
      </c>
      <c r="CG31">
        <v>15.6265071428571</v>
      </c>
      <c r="CH31">
        <v>13.254725</v>
      </c>
      <c r="CI31">
        <v>2000.00785714286</v>
      </c>
      <c r="CJ31">
        <v>0.979997464285714</v>
      </c>
      <c r="CK31">
        <v>0.0200022714285714</v>
      </c>
      <c r="CL31">
        <v>0</v>
      </c>
      <c r="CM31">
        <v>824.390321428572</v>
      </c>
      <c r="CN31">
        <v>5.00063</v>
      </c>
      <c r="CO31">
        <v>16224.7464285714</v>
      </c>
      <c r="CP31">
        <v>17256.95</v>
      </c>
      <c r="CQ31">
        <v>38.625</v>
      </c>
      <c r="CR31">
        <v>38.75</v>
      </c>
      <c r="CS31">
        <v>38.187</v>
      </c>
      <c r="CT31">
        <v>37.95275</v>
      </c>
      <c r="CU31">
        <v>39.312</v>
      </c>
      <c r="CV31">
        <v>1955.09857142857</v>
      </c>
      <c r="CW31">
        <v>39.9007142857143</v>
      </c>
      <c r="CX31">
        <v>0</v>
      </c>
      <c r="CY31">
        <v>1663687841.9</v>
      </c>
      <c r="CZ31">
        <v>0</v>
      </c>
      <c r="DA31">
        <v>0</v>
      </c>
      <c r="DB31" t="s">
        <v>356</v>
      </c>
      <c r="DC31">
        <v>1660677648.1</v>
      </c>
      <c r="DD31">
        <v>1660677649.1</v>
      </c>
      <c r="DE31">
        <v>0</v>
      </c>
      <c r="DF31">
        <v>-1.042</v>
      </c>
      <c r="DG31">
        <v>0.003</v>
      </c>
      <c r="DH31">
        <v>5.218</v>
      </c>
      <c r="DI31">
        <v>0.344</v>
      </c>
      <c r="DJ31">
        <v>417</v>
      </c>
      <c r="DK31">
        <v>22</v>
      </c>
      <c r="DL31">
        <v>1.24</v>
      </c>
      <c r="DM31">
        <v>0.53</v>
      </c>
      <c r="DN31">
        <v>8.65128463414634</v>
      </c>
      <c r="DO31">
        <v>14.2921277351917</v>
      </c>
      <c r="DP31">
        <v>1.47264007373699</v>
      </c>
      <c r="DQ31">
        <v>0</v>
      </c>
      <c r="DR31">
        <v>2.84372512195122</v>
      </c>
      <c r="DS31">
        <v>-0.829717003484323</v>
      </c>
      <c r="DT31">
        <v>0.08799981951539</v>
      </c>
      <c r="DU31">
        <v>0</v>
      </c>
      <c r="DV31">
        <v>0</v>
      </c>
      <c r="DW31">
        <v>2</v>
      </c>
      <c r="DX31" t="s">
        <v>357</v>
      </c>
      <c r="DY31">
        <v>2.97229</v>
      </c>
      <c r="DZ31">
        <v>2.75399</v>
      </c>
      <c r="EA31">
        <v>0.0513286</v>
      </c>
      <c r="EB31">
        <v>0.0499969</v>
      </c>
      <c r="EC31">
        <v>0.0901111</v>
      </c>
      <c r="ED31">
        <v>0.0817465</v>
      </c>
      <c r="EE31">
        <v>36991.6</v>
      </c>
      <c r="EF31">
        <v>40358.8</v>
      </c>
      <c r="EG31">
        <v>35338.7</v>
      </c>
      <c r="EH31">
        <v>38532</v>
      </c>
      <c r="EI31">
        <v>45592.8</v>
      </c>
      <c r="EJ31">
        <v>51092.8</v>
      </c>
      <c r="EK31">
        <v>55234.1</v>
      </c>
      <c r="EL31">
        <v>61793.5</v>
      </c>
      <c r="EM31">
        <v>1.9888</v>
      </c>
      <c r="EN31">
        <v>1.8396</v>
      </c>
      <c r="EO31">
        <v>0.113547</v>
      </c>
      <c r="EP31">
        <v>0</v>
      </c>
      <c r="EQ31">
        <v>23.2615</v>
      </c>
      <c r="ER31">
        <v>999.9</v>
      </c>
      <c r="ES31">
        <v>56.77</v>
      </c>
      <c r="ET31">
        <v>27.593</v>
      </c>
      <c r="EU31">
        <v>23.23</v>
      </c>
      <c r="EV31">
        <v>60.7593</v>
      </c>
      <c r="EW31">
        <v>49.5994</v>
      </c>
      <c r="EX31">
        <v>1</v>
      </c>
      <c r="EY31">
        <v>-0.0101829</v>
      </c>
      <c r="EZ31">
        <v>4.77403</v>
      </c>
      <c r="FA31">
        <v>20.0823</v>
      </c>
      <c r="FB31">
        <v>5.19932</v>
      </c>
      <c r="FC31">
        <v>12.0099</v>
      </c>
      <c r="FD31">
        <v>4.976</v>
      </c>
      <c r="FE31">
        <v>3.294</v>
      </c>
      <c r="FF31">
        <v>9999</v>
      </c>
      <c r="FG31">
        <v>9999</v>
      </c>
      <c r="FH31">
        <v>9999</v>
      </c>
      <c r="FI31">
        <v>692.9</v>
      </c>
      <c r="FJ31">
        <v>1.86282</v>
      </c>
      <c r="FK31">
        <v>1.86771</v>
      </c>
      <c r="FL31">
        <v>1.86749</v>
      </c>
      <c r="FM31">
        <v>1.86874</v>
      </c>
      <c r="FN31">
        <v>1.86951</v>
      </c>
      <c r="FO31">
        <v>1.86554</v>
      </c>
      <c r="FP31">
        <v>1.86661</v>
      </c>
      <c r="FQ31">
        <v>1.8681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4.721</v>
      </c>
      <c r="GF31">
        <v>0.2726</v>
      </c>
      <c r="GG31">
        <v>3.61927167264205</v>
      </c>
      <c r="GH31">
        <v>0.00509506669552449</v>
      </c>
      <c r="GI31">
        <v>1.17866753763249e-06</v>
      </c>
      <c r="GJ31">
        <v>-6.62632595388568e-10</v>
      </c>
      <c r="GK31">
        <v>-0.0260112845827318</v>
      </c>
      <c r="GL31">
        <v>-0.0225051504344278</v>
      </c>
      <c r="GM31">
        <v>0.00262967521021688</v>
      </c>
      <c r="GN31">
        <v>-3.50088843362945e-05</v>
      </c>
      <c r="GO31">
        <v>-5</v>
      </c>
      <c r="GP31">
        <v>1640</v>
      </c>
      <c r="GQ31">
        <v>1</v>
      </c>
      <c r="GR31">
        <v>20</v>
      </c>
      <c r="GS31">
        <v>50169.9</v>
      </c>
      <c r="GT31">
        <v>50169.9</v>
      </c>
      <c r="GU31">
        <v>0.574951</v>
      </c>
      <c r="GV31">
        <v>2.60742</v>
      </c>
      <c r="GW31">
        <v>1.54785</v>
      </c>
      <c r="GX31">
        <v>2.30347</v>
      </c>
      <c r="GY31">
        <v>1.34644</v>
      </c>
      <c r="GZ31">
        <v>2.41211</v>
      </c>
      <c r="HA31">
        <v>31.7173</v>
      </c>
      <c r="HB31">
        <v>15.5155</v>
      </c>
      <c r="HC31">
        <v>18</v>
      </c>
      <c r="HD31">
        <v>504.749</v>
      </c>
      <c r="HE31">
        <v>408.79</v>
      </c>
      <c r="HF31">
        <v>17.7104</v>
      </c>
      <c r="HG31">
        <v>26.8475</v>
      </c>
      <c r="HH31">
        <v>29.9997</v>
      </c>
      <c r="HI31">
        <v>26.835</v>
      </c>
      <c r="HJ31">
        <v>26.7833</v>
      </c>
      <c r="HK31">
        <v>11.4783</v>
      </c>
      <c r="HL31">
        <v>29.0574</v>
      </c>
      <c r="HM31">
        <v>37.0683</v>
      </c>
      <c r="HN31">
        <v>17.7006</v>
      </c>
      <c r="HO31">
        <v>185.073</v>
      </c>
      <c r="HP31">
        <v>17.0072</v>
      </c>
      <c r="HQ31">
        <v>102.465</v>
      </c>
      <c r="HR31">
        <v>102.863</v>
      </c>
    </row>
    <row r="32" spans="1:226">
      <c r="A32">
        <v>16</v>
      </c>
      <c r="B32">
        <v>1663687850.1</v>
      </c>
      <c r="C32">
        <v>75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1663687842.6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197.348114067584</v>
      </c>
      <c r="AK32">
        <v>202.311684848485</v>
      </c>
      <c r="AL32">
        <v>-3.10969418489617</v>
      </c>
      <c r="AM32">
        <v>65.2957175936866</v>
      </c>
      <c r="AN32">
        <f>(AP32 - AO32 + BO32*1E3/(8.314*(BQ32+273.15)) * AR32/BN32 * AQ32) * BN32/(100*BB32) * 1000/(1000 - AP32)</f>
        <v>0</v>
      </c>
      <c r="AO32">
        <v>16.9415535933926</v>
      </c>
      <c r="AP32">
        <v>19.7007472527473</v>
      </c>
      <c r="AQ32">
        <v>0.000188272542995952</v>
      </c>
      <c r="AR32">
        <v>124.154882881524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1663687842.6</v>
      </c>
      <c r="BH32">
        <v>219.873851851852</v>
      </c>
      <c r="BI32">
        <v>209.495518518519</v>
      </c>
      <c r="BJ32">
        <v>19.6901111111111</v>
      </c>
      <c r="BK32">
        <v>16.9246555555556</v>
      </c>
      <c r="BL32">
        <v>215.110444444444</v>
      </c>
      <c r="BM32">
        <v>19.4179074074074</v>
      </c>
      <c r="BN32">
        <v>500.111592592593</v>
      </c>
      <c r="BO32">
        <v>90.5701148148148</v>
      </c>
      <c r="BP32">
        <v>0.0998353555555555</v>
      </c>
      <c r="BQ32">
        <v>24.285362962963</v>
      </c>
      <c r="BR32">
        <v>25.111537037037</v>
      </c>
      <c r="BS32">
        <v>999.9</v>
      </c>
      <c r="BT32">
        <v>0</v>
      </c>
      <c r="BU32">
        <v>0</v>
      </c>
      <c r="BV32">
        <v>10022.5925925926</v>
      </c>
      <c r="BW32">
        <v>0</v>
      </c>
      <c r="BX32">
        <v>19.1455814814815</v>
      </c>
      <c r="BY32">
        <v>10.3782748148148</v>
      </c>
      <c r="BZ32">
        <v>224.290037037037</v>
      </c>
      <c r="CA32">
        <v>213.101851851852</v>
      </c>
      <c r="CB32">
        <v>2.76545703703704</v>
      </c>
      <c r="CC32">
        <v>209.495518518519</v>
      </c>
      <c r="CD32">
        <v>16.9246555555556</v>
      </c>
      <c r="CE32">
        <v>1.78333518518519</v>
      </c>
      <c r="CF32">
        <v>1.53286666666667</v>
      </c>
      <c r="CG32">
        <v>15.6414703703704</v>
      </c>
      <c r="CH32">
        <v>13.2999925925926</v>
      </c>
      <c r="CI32">
        <v>2000.00851851852</v>
      </c>
      <c r="CJ32">
        <v>0.979997666666666</v>
      </c>
      <c r="CK32">
        <v>0.0200020555555556</v>
      </c>
      <c r="CL32">
        <v>0</v>
      </c>
      <c r="CM32">
        <v>822.992555555556</v>
      </c>
      <c r="CN32">
        <v>5.00063</v>
      </c>
      <c r="CO32">
        <v>16197.1037037037</v>
      </c>
      <c r="CP32">
        <v>17256.9592592593</v>
      </c>
      <c r="CQ32">
        <v>38.625</v>
      </c>
      <c r="CR32">
        <v>38.743</v>
      </c>
      <c r="CS32">
        <v>38.187</v>
      </c>
      <c r="CT32">
        <v>37.951</v>
      </c>
      <c r="CU32">
        <v>39.3236666666667</v>
      </c>
      <c r="CV32">
        <v>1955.09925925926</v>
      </c>
      <c r="CW32">
        <v>39.9003703703704</v>
      </c>
      <c r="CX32">
        <v>0</v>
      </c>
      <c r="CY32">
        <v>1663687846.7</v>
      </c>
      <c r="CZ32">
        <v>0</v>
      </c>
      <c r="DA32">
        <v>0</v>
      </c>
      <c r="DB32" t="s">
        <v>356</v>
      </c>
      <c r="DC32">
        <v>1660677648.1</v>
      </c>
      <c r="DD32">
        <v>1660677649.1</v>
      </c>
      <c r="DE32">
        <v>0</v>
      </c>
      <c r="DF32">
        <v>-1.042</v>
      </c>
      <c r="DG32">
        <v>0.003</v>
      </c>
      <c r="DH32">
        <v>5.218</v>
      </c>
      <c r="DI32">
        <v>0.344</v>
      </c>
      <c r="DJ32">
        <v>417</v>
      </c>
      <c r="DK32">
        <v>22</v>
      </c>
      <c r="DL32">
        <v>1.24</v>
      </c>
      <c r="DM32">
        <v>0.53</v>
      </c>
      <c r="DN32">
        <v>9.7694956097561</v>
      </c>
      <c r="DO32">
        <v>12.5538311498258</v>
      </c>
      <c r="DP32">
        <v>1.29834702095573</v>
      </c>
      <c r="DQ32">
        <v>0</v>
      </c>
      <c r="DR32">
        <v>2.78803682926829</v>
      </c>
      <c r="DS32">
        <v>-0.377136167247386</v>
      </c>
      <c r="DT32">
        <v>0.0434010269879066</v>
      </c>
      <c r="DU32">
        <v>0</v>
      </c>
      <c r="DV32">
        <v>0</v>
      </c>
      <c r="DW32">
        <v>2</v>
      </c>
      <c r="DX32" t="s">
        <v>357</v>
      </c>
      <c r="DY32">
        <v>2.97213</v>
      </c>
      <c r="DZ32">
        <v>2.75429</v>
      </c>
      <c r="EA32">
        <v>0.0479825</v>
      </c>
      <c r="EB32">
        <v>0.0466646</v>
      </c>
      <c r="EC32">
        <v>0.0901217</v>
      </c>
      <c r="ED32">
        <v>0.0817942</v>
      </c>
      <c r="EE32">
        <v>37122.1</v>
      </c>
      <c r="EF32">
        <v>40500.6</v>
      </c>
      <c r="EG32">
        <v>35338.8</v>
      </c>
      <c r="EH32">
        <v>38532.3</v>
      </c>
      <c r="EI32">
        <v>45592.1</v>
      </c>
      <c r="EJ32">
        <v>51091</v>
      </c>
      <c r="EK32">
        <v>55233.9</v>
      </c>
      <c r="EL32">
        <v>61794.6</v>
      </c>
      <c r="EM32">
        <v>1.9894</v>
      </c>
      <c r="EN32">
        <v>1.84</v>
      </c>
      <c r="EO32">
        <v>0.109762</v>
      </c>
      <c r="EP32">
        <v>0</v>
      </c>
      <c r="EQ32">
        <v>23.2494</v>
      </c>
      <c r="ER32">
        <v>999.9</v>
      </c>
      <c r="ES32">
        <v>56.696</v>
      </c>
      <c r="ET32">
        <v>27.593</v>
      </c>
      <c r="EU32">
        <v>23.1973</v>
      </c>
      <c r="EV32">
        <v>60.4393</v>
      </c>
      <c r="EW32">
        <v>49.8357</v>
      </c>
      <c r="EX32">
        <v>1</v>
      </c>
      <c r="EY32">
        <v>-0.0115244</v>
      </c>
      <c r="EZ32">
        <v>4.64002</v>
      </c>
      <c r="FA32">
        <v>20.0868</v>
      </c>
      <c r="FB32">
        <v>5.19932</v>
      </c>
      <c r="FC32">
        <v>12.0099</v>
      </c>
      <c r="FD32">
        <v>4.976</v>
      </c>
      <c r="FE32">
        <v>3.2938</v>
      </c>
      <c r="FF32">
        <v>9999</v>
      </c>
      <c r="FG32">
        <v>9999</v>
      </c>
      <c r="FH32">
        <v>9999</v>
      </c>
      <c r="FI32">
        <v>692.9</v>
      </c>
      <c r="FJ32">
        <v>1.86295</v>
      </c>
      <c r="FK32">
        <v>1.86774</v>
      </c>
      <c r="FL32">
        <v>1.86752</v>
      </c>
      <c r="FM32">
        <v>1.86874</v>
      </c>
      <c r="FN32">
        <v>1.86951</v>
      </c>
      <c r="FO32">
        <v>1.86554</v>
      </c>
      <c r="FP32">
        <v>1.86664</v>
      </c>
      <c r="FQ32">
        <v>1.86804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4.637</v>
      </c>
      <c r="GF32">
        <v>0.2726</v>
      </c>
      <c r="GG32">
        <v>3.61927167264205</v>
      </c>
      <c r="GH32">
        <v>0.00509506669552449</v>
      </c>
      <c r="GI32">
        <v>1.17866753763249e-06</v>
      </c>
      <c r="GJ32">
        <v>-6.62632595388568e-10</v>
      </c>
      <c r="GK32">
        <v>-0.0260112845827318</v>
      </c>
      <c r="GL32">
        <v>-0.0225051504344278</v>
      </c>
      <c r="GM32">
        <v>0.00262967521021688</v>
      </c>
      <c r="GN32">
        <v>-3.50088843362945e-05</v>
      </c>
      <c r="GO32">
        <v>-5</v>
      </c>
      <c r="GP32">
        <v>1640</v>
      </c>
      <c r="GQ32">
        <v>1</v>
      </c>
      <c r="GR32">
        <v>20</v>
      </c>
      <c r="GS32">
        <v>50170</v>
      </c>
      <c r="GT32">
        <v>50170</v>
      </c>
      <c r="GU32">
        <v>0.541992</v>
      </c>
      <c r="GV32">
        <v>2.60376</v>
      </c>
      <c r="GW32">
        <v>1.54785</v>
      </c>
      <c r="GX32">
        <v>2.30469</v>
      </c>
      <c r="GY32">
        <v>1.34644</v>
      </c>
      <c r="GZ32">
        <v>2.42188</v>
      </c>
      <c r="HA32">
        <v>31.7173</v>
      </c>
      <c r="HB32">
        <v>15.5242</v>
      </c>
      <c r="HC32">
        <v>18</v>
      </c>
      <c r="HD32">
        <v>505.147</v>
      </c>
      <c r="HE32">
        <v>408.999</v>
      </c>
      <c r="HF32">
        <v>17.6118</v>
      </c>
      <c r="HG32">
        <v>26.8475</v>
      </c>
      <c r="HH32">
        <v>29.999</v>
      </c>
      <c r="HI32">
        <v>26.835</v>
      </c>
      <c r="HJ32">
        <v>26.7811</v>
      </c>
      <c r="HK32">
        <v>10.8265</v>
      </c>
      <c r="HL32">
        <v>29.0574</v>
      </c>
      <c r="HM32">
        <v>37.0683</v>
      </c>
      <c r="HN32">
        <v>17.606</v>
      </c>
      <c r="HO32">
        <v>164.776</v>
      </c>
      <c r="HP32">
        <v>16.9665</v>
      </c>
      <c r="HQ32">
        <v>102.465</v>
      </c>
      <c r="HR32">
        <v>102.864</v>
      </c>
    </row>
    <row r="33" spans="1:226">
      <c r="A33">
        <v>17</v>
      </c>
      <c r="B33">
        <v>1663687855.1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1663687847.31429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180.820564433436</v>
      </c>
      <c r="AK33">
        <v>186.768993939394</v>
      </c>
      <c r="AL33">
        <v>-3.12139237754532</v>
      </c>
      <c r="AM33">
        <v>65.2957175936866</v>
      </c>
      <c r="AN33">
        <f>(AP33 - AO33 + BO33*1E3/(8.314*(BQ33+273.15)) * AR33/BN33 * AQ33) * BN33/(100*BB33) * 1000/(1000 - AP33)</f>
        <v>0</v>
      </c>
      <c r="AO33">
        <v>16.9544963533143</v>
      </c>
      <c r="AP33">
        <v>19.7061384615385</v>
      </c>
      <c r="AQ33">
        <v>0.000100115560059617</v>
      </c>
      <c r="AR33">
        <v>124.154882881524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1663687847.31429</v>
      </c>
      <c r="BH33">
        <v>205.399285714286</v>
      </c>
      <c r="BI33">
        <v>194.058071428571</v>
      </c>
      <c r="BJ33">
        <v>19.6985928571429</v>
      </c>
      <c r="BK33">
        <v>16.943725</v>
      </c>
      <c r="BL33">
        <v>200.715142857143</v>
      </c>
      <c r="BM33">
        <v>19.4260714285714</v>
      </c>
      <c r="BN33">
        <v>500.13875</v>
      </c>
      <c r="BO33">
        <v>90.5718428571429</v>
      </c>
      <c r="BP33">
        <v>0.0999794142857143</v>
      </c>
      <c r="BQ33">
        <v>24.2437607142857</v>
      </c>
      <c r="BR33">
        <v>25.0750607142857</v>
      </c>
      <c r="BS33">
        <v>999.9</v>
      </c>
      <c r="BT33">
        <v>0</v>
      </c>
      <c r="BU33">
        <v>0</v>
      </c>
      <c r="BV33">
        <v>10005.3571428571</v>
      </c>
      <c r="BW33">
        <v>0</v>
      </c>
      <c r="BX33">
        <v>19.14545</v>
      </c>
      <c r="BY33">
        <v>11.3412057142857</v>
      </c>
      <c r="BZ33">
        <v>209.526714285714</v>
      </c>
      <c r="CA33">
        <v>197.402607142857</v>
      </c>
      <c r="CB33">
        <v>2.75487892857143</v>
      </c>
      <c r="CC33">
        <v>194.058071428571</v>
      </c>
      <c r="CD33">
        <v>16.943725</v>
      </c>
      <c r="CE33">
        <v>1.78413785714286</v>
      </c>
      <c r="CF33">
        <v>1.5346225</v>
      </c>
      <c r="CG33">
        <v>15.6484964285714</v>
      </c>
      <c r="CH33">
        <v>13.3175607142857</v>
      </c>
      <c r="CI33">
        <v>1999.99821428571</v>
      </c>
      <c r="CJ33">
        <v>0.979997678571428</v>
      </c>
      <c r="CK33">
        <v>0.0200020428571429</v>
      </c>
      <c r="CL33">
        <v>0</v>
      </c>
      <c r="CM33">
        <v>821.899892857143</v>
      </c>
      <c r="CN33">
        <v>5.00063</v>
      </c>
      <c r="CO33">
        <v>16175.9107142857</v>
      </c>
      <c r="CP33">
        <v>17256.8607142857</v>
      </c>
      <c r="CQ33">
        <v>38.625</v>
      </c>
      <c r="CR33">
        <v>38.74325</v>
      </c>
      <c r="CS33">
        <v>38.187</v>
      </c>
      <c r="CT33">
        <v>37.946</v>
      </c>
      <c r="CU33">
        <v>39.32325</v>
      </c>
      <c r="CV33">
        <v>1955.08892857143</v>
      </c>
      <c r="CW33">
        <v>39.9</v>
      </c>
      <c r="CX33">
        <v>0</v>
      </c>
      <c r="CY33">
        <v>1663687852.1</v>
      </c>
      <c r="CZ33">
        <v>0</v>
      </c>
      <c r="DA33">
        <v>0</v>
      </c>
      <c r="DB33" t="s">
        <v>356</v>
      </c>
      <c r="DC33">
        <v>1660677648.1</v>
      </c>
      <c r="DD33">
        <v>1660677649.1</v>
      </c>
      <c r="DE33">
        <v>0</v>
      </c>
      <c r="DF33">
        <v>-1.042</v>
      </c>
      <c r="DG33">
        <v>0.003</v>
      </c>
      <c r="DH33">
        <v>5.218</v>
      </c>
      <c r="DI33">
        <v>0.344</v>
      </c>
      <c r="DJ33">
        <v>417</v>
      </c>
      <c r="DK33">
        <v>22</v>
      </c>
      <c r="DL33">
        <v>1.24</v>
      </c>
      <c r="DM33">
        <v>0.53</v>
      </c>
      <c r="DN33">
        <v>10.5692041463415</v>
      </c>
      <c r="DO33">
        <v>11.5038060627178</v>
      </c>
      <c r="DP33">
        <v>1.19143340420827</v>
      </c>
      <c r="DQ33">
        <v>0</v>
      </c>
      <c r="DR33">
        <v>2.76517634146341</v>
      </c>
      <c r="DS33">
        <v>-0.173382648083625</v>
      </c>
      <c r="DT33">
        <v>0.0186725875453698</v>
      </c>
      <c r="DU33">
        <v>0</v>
      </c>
      <c r="DV33">
        <v>0</v>
      </c>
      <c r="DW33">
        <v>2</v>
      </c>
      <c r="DX33" t="s">
        <v>357</v>
      </c>
      <c r="DY33">
        <v>2.97281</v>
      </c>
      <c r="DZ33">
        <v>2.754</v>
      </c>
      <c r="EA33">
        <v>0.0445993</v>
      </c>
      <c r="EB33">
        <v>0.042777</v>
      </c>
      <c r="EC33">
        <v>0.0901519</v>
      </c>
      <c r="ED33">
        <v>0.0818285</v>
      </c>
      <c r="EE33">
        <v>37254.5</v>
      </c>
      <c r="EF33">
        <v>40665.8</v>
      </c>
      <c r="EG33">
        <v>35339.2</v>
      </c>
      <c r="EH33">
        <v>38532.4</v>
      </c>
      <c r="EI33">
        <v>45591.1</v>
      </c>
      <c r="EJ33">
        <v>51089.5</v>
      </c>
      <c r="EK33">
        <v>55234.7</v>
      </c>
      <c r="EL33">
        <v>61795.2</v>
      </c>
      <c r="EM33">
        <v>1.9894</v>
      </c>
      <c r="EN33">
        <v>1.8396</v>
      </c>
      <c r="EO33">
        <v>0.107735</v>
      </c>
      <c r="EP33">
        <v>0</v>
      </c>
      <c r="EQ33">
        <v>23.2338</v>
      </c>
      <c r="ER33">
        <v>999.9</v>
      </c>
      <c r="ES33">
        <v>56.648</v>
      </c>
      <c r="ET33">
        <v>27.593</v>
      </c>
      <c r="EU33">
        <v>23.1753</v>
      </c>
      <c r="EV33">
        <v>60.6293</v>
      </c>
      <c r="EW33">
        <v>50.0921</v>
      </c>
      <c r="EX33">
        <v>1</v>
      </c>
      <c r="EY33">
        <v>-0.0123577</v>
      </c>
      <c r="EZ33">
        <v>4.29861</v>
      </c>
      <c r="FA33">
        <v>20.0959</v>
      </c>
      <c r="FB33">
        <v>5.19932</v>
      </c>
      <c r="FC33">
        <v>12.0099</v>
      </c>
      <c r="FD33">
        <v>4.976</v>
      </c>
      <c r="FE33">
        <v>3.294</v>
      </c>
      <c r="FF33">
        <v>9999</v>
      </c>
      <c r="FG33">
        <v>9999</v>
      </c>
      <c r="FH33">
        <v>9999</v>
      </c>
      <c r="FI33">
        <v>692.9</v>
      </c>
      <c r="FJ33">
        <v>1.86292</v>
      </c>
      <c r="FK33">
        <v>1.86777</v>
      </c>
      <c r="FL33">
        <v>1.86752</v>
      </c>
      <c r="FM33">
        <v>1.86874</v>
      </c>
      <c r="FN33">
        <v>1.86951</v>
      </c>
      <c r="FO33">
        <v>1.86554</v>
      </c>
      <c r="FP33">
        <v>1.86661</v>
      </c>
      <c r="FQ33">
        <v>1.86804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4.555</v>
      </c>
      <c r="GF33">
        <v>0.273</v>
      </c>
      <c r="GG33">
        <v>3.61927167264205</v>
      </c>
      <c r="GH33">
        <v>0.00509506669552449</v>
      </c>
      <c r="GI33">
        <v>1.17866753763249e-06</v>
      </c>
      <c r="GJ33">
        <v>-6.62632595388568e-10</v>
      </c>
      <c r="GK33">
        <v>-0.0260112845827318</v>
      </c>
      <c r="GL33">
        <v>-0.0225051504344278</v>
      </c>
      <c r="GM33">
        <v>0.00262967521021688</v>
      </c>
      <c r="GN33">
        <v>-3.50088843362945e-05</v>
      </c>
      <c r="GO33">
        <v>-5</v>
      </c>
      <c r="GP33">
        <v>1640</v>
      </c>
      <c r="GQ33">
        <v>1</v>
      </c>
      <c r="GR33">
        <v>20</v>
      </c>
      <c r="GS33">
        <v>50170.1</v>
      </c>
      <c r="GT33">
        <v>50170.1</v>
      </c>
      <c r="GU33">
        <v>0.50415</v>
      </c>
      <c r="GV33">
        <v>2.60376</v>
      </c>
      <c r="GW33">
        <v>1.54785</v>
      </c>
      <c r="GX33">
        <v>2.30347</v>
      </c>
      <c r="GY33">
        <v>1.34644</v>
      </c>
      <c r="GZ33">
        <v>2.39258</v>
      </c>
      <c r="HA33">
        <v>31.7173</v>
      </c>
      <c r="HB33">
        <v>15.5242</v>
      </c>
      <c r="HC33">
        <v>18</v>
      </c>
      <c r="HD33">
        <v>505.147</v>
      </c>
      <c r="HE33">
        <v>408.774</v>
      </c>
      <c r="HF33">
        <v>17.5309</v>
      </c>
      <c r="HG33">
        <v>26.8475</v>
      </c>
      <c r="HH33">
        <v>29.999</v>
      </c>
      <c r="HI33">
        <v>26.835</v>
      </c>
      <c r="HJ33">
        <v>26.7811</v>
      </c>
      <c r="HK33">
        <v>10.0735</v>
      </c>
      <c r="HL33">
        <v>29.0574</v>
      </c>
      <c r="HM33">
        <v>37.0683</v>
      </c>
      <c r="HN33">
        <v>17.5645</v>
      </c>
      <c r="HO33">
        <v>151.195</v>
      </c>
      <c r="HP33">
        <v>16.9811</v>
      </c>
      <c r="HQ33">
        <v>102.467</v>
      </c>
      <c r="HR33">
        <v>102.865</v>
      </c>
    </row>
    <row r="34" spans="1:226">
      <c r="A34">
        <v>18</v>
      </c>
      <c r="B34">
        <v>1663687860.1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1663687852.6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164.240990988871</v>
      </c>
      <c r="AK34">
        <v>171.169303030303</v>
      </c>
      <c r="AL34">
        <v>-3.10916562301437</v>
      </c>
      <c r="AM34">
        <v>65.2957175936866</v>
      </c>
      <c r="AN34">
        <f>(AP34 - AO34 + BO34*1E3/(8.314*(BQ34+273.15)) * AR34/BN34 * AQ34) * BN34/(100*BB34) * 1000/(1000 - AP34)</f>
        <v>0</v>
      </c>
      <c r="AO34">
        <v>16.9614707953331</v>
      </c>
      <c r="AP34">
        <v>19.7217956043956</v>
      </c>
      <c r="AQ34">
        <v>0.000321866378310134</v>
      </c>
      <c r="AR34">
        <v>124.154882881524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1663687852.6</v>
      </c>
      <c r="BH34">
        <v>189.17037037037</v>
      </c>
      <c r="BI34">
        <v>176.828740740741</v>
      </c>
      <c r="BJ34">
        <v>19.706362962963</v>
      </c>
      <c r="BK34">
        <v>16.9524037037037</v>
      </c>
      <c r="BL34">
        <v>184.574703703704</v>
      </c>
      <c r="BM34">
        <v>19.4335407407407</v>
      </c>
      <c r="BN34">
        <v>500.11862962963</v>
      </c>
      <c r="BO34">
        <v>90.5771259259259</v>
      </c>
      <c r="BP34">
        <v>0.0999381407407408</v>
      </c>
      <c r="BQ34">
        <v>24.2026962962963</v>
      </c>
      <c r="BR34">
        <v>25.0222703703704</v>
      </c>
      <c r="BS34">
        <v>999.9</v>
      </c>
      <c r="BT34">
        <v>0</v>
      </c>
      <c r="BU34">
        <v>0</v>
      </c>
      <c r="BV34">
        <v>10013.7037037037</v>
      </c>
      <c r="BW34">
        <v>0</v>
      </c>
      <c r="BX34">
        <v>19.1582592592593</v>
      </c>
      <c r="BY34">
        <v>12.3417518518519</v>
      </c>
      <c r="BZ34">
        <v>192.973148148148</v>
      </c>
      <c r="CA34">
        <v>179.878037037037</v>
      </c>
      <c r="CB34">
        <v>2.75395592592593</v>
      </c>
      <c r="CC34">
        <v>176.828740740741</v>
      </c>
      <c r="CD34">
        <v>16.9524037037037</v>
      </c>
      <c r="CE34">
        <v>1.78494518518519</v>
      </c>
      <c r="CF34">
        <v>1.53549888888889</v>
      </c>
      <c r="CG34">
        <v>15.6555555555556</v>
      </c>
      <c r="CH34">
        <v>13.3263111111111</v>
      </c>
      <c r="CI34">
        <v>1999.98962962963</v>
      </c>
      <c r="CJ34">
        <v>0.979997555555555</v>
      </c>
      <c r="CK34">
        <v>0.0200021740740741</v>
      </c>
      <c r="CL34">
        <v>0</v>
      </c>
      <c r="CM34">
        <v>820.929518518518</v>
      </c>
      <c r="CN34">
        <v>5.00063</v>
      </c>
      <c r="CO34">
        <v>16157.3074074074</v>
      </c>
      <c r="CP34">
        <v>17256.7814814815</v>
      </c>
      <c r="CQ34">
        <v>38.625</v>
      </c>
      <c r="CR34">
        <v>38.743</v>
      </c>
      <c r="CS34">
        <v>38.187</v>
      </c>
      <c r="CT34">
        <v>37.951</v>
      </c>
      <c r="CU34">
        <v>39.3236666666667</v>
      </c>
      <c r="CV34">
        <v>1955.08</v>
      </c>
      <c r="CW34">
        <v>39.9</v>
      </c>
      <c r="CX34">
        <v>0</v>
      </c>
      <c r="CY34">
        <v>1663687856.9</v>
      </c>
      <c r="CZ34">
        <v>0</v>
      </c>
      <c r="DA34">
        <v>0</v>
      </c>
      <c r="DB34" t="s">
        <v>356</v>
      </c>
      <c r="DC34">
        <v>1660677648.1</v>
      </c>
      <c r="DD34">
        <v>1660677649.1</v>
      </c>
      <c r="DE34">
        <v>0</v>
      </c>
      <c r="DF34">
        <v>-1.042</v>
      </c>
      <c r="DG34">
        <v>0.003</v>
      </c>
      <c r="DH34">
        <v>5.218</v>
      </c>
      <c r="DI34">
        <v>0.344</v>
      </c>
      <c r="DJ34">
        <v>417</v>
      </c>
      <c r="DK34">
        <v>22</v>
      </c>
      <c r="DL34">
        <v>1.24</v>
      </c>
      <c r="DM34">
        <v>0.53</v>
      </c>
      <c r="DN34">
        <v>11.8052156097561</v>
      </c>
      <c r="DO34">
        <v>11.8155633449477</v>
      </c>
      <c r="DP34">
        <v>1.20867192964528</v>
      </c>
      <c r="DQ34">
        <v>0</v>
      </c>
      <c r="DR34">
        <v>2.75688609756098</v>
      </c>
      <c r="DS34">
        <v>-0.0212059233449453</v>
      </c>
      <c r="DT34">
        <v>0.0112251633434905</v>
      </c>
      <c r="DU34">
        <v>1</v>
      </c>
      <c r="DV34">
        <v>1</v>
      </c>
      <c r="DW34">
        <v>2</v>
      </c>
      <c r="DX34" t="s">
        <v>395</v>
      </c>
      <c r="DY34">
        <v>2.97422</v>
      </c>
      <c r="DZ34">
        <v>2.75391</v>
      </c>
      <c r="EA34">
        <v>0.0411024</v>
      </c>
      <c r="EB34">
        <v>0.0389153</v>
      </c>
      <c r="EC34">
        <v>0.0902594</v>
      </c>
      <c r="ED34">
        <v>0.081728</v>
      </c>
      <c r="EE34">
        <v>37390.4</v>
      </c>
      <c r="EF34">
        <v>40829.7</v>
      </c>
      <c r="EG34">
        <v>35338.9</v>
      </c>
      <c r="EH34">
        <v>38532.3</v>
      </c>
      <c r="EI34">
        <v>45585</v>
      </c>
      <c r="EJ34">
        <v>51094.4</v>
      </c>
      <c r="EK34">
        <v>55234.1</v>
      </c>
      <c r="EL34">
        <v>61794.4</v>
      </c>
      <c r="EM34">
        <v>1.9896</v>
      </c>
      <c r="EN34">
        <v>1.839</v>
      </c>
      <c r="EO34">
        <v>0.10711</v>
      </c>
      <c r="EP34">
        <v>0</v>
      </c>
      <c r="EQ34">
        <v>23.2181</v>
      </c>
      <c r="ER34">
        <v>999.9</v>
      </c>
      <c r="ES34">
        <v>56.623</v>
      </c>
      <c r="ET34">
        <v>27.603</v>
      </c>
      <c r="EU34">
        <v>23.1764</v>
      </c>
      <c r="EV34">
        <v>60.5193</v>
      </c>
      <c r="EW34">
        <v>49.6114</v>
      </c>
      <c r="EX34">
        <v>1</v>
      </c>
      <c r="EY34">
        <v>-0.0143699</v>
      </c>
      <c r="EZ34">
        <v>-3.32874</v>
      </c>
      <c r="FA34">
        <v>20.0979</v>
      </c>
      <c r="FB34">
        <v>5.19692</v>
      </c>
      <c r="FC34">
        <v>12.0099</v>
      </c>
      <c r="FD34">
        <v>4.9752</v>
      </c>
      <c r="FE34">
        <v>3.294</v>
      </c>
      <c r="FF34">
        <v>9999</v>
      </c>
      <c r="FG34">
        <v>9999</v>
      </c>
      <c r="FH34">
        <v>9999</v>
      </c>
      <c r="FI34">
        <v>692.9</v>
      </c>
      <c r="FJ34">
        <v>1.86292</v>
      </c>
      <c r="FK34">
        <v>1.86771</v>
      </c>
      <c r="FL34">
        <v>1.86752</v>
      </c>
      <c r="FM34">
        <v>1.86871</v>
      </c>
      <c r="FN34">
        <v>1.86951</v>
      </c>
      <c r="FO34">
        <v>1.86554</v>
      </c>
      <c r="FP34">
        <v>1.86667</v>
      </c>
      <c r="FQ34">
        <v>1.86804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4.471</v>
      </c>
      <c r="GF34">
        <v>0.2741</v>
      </c>
      <c r="GG34">
        <v>3.61927167264205</v>
      </c>
      <c r="GH34">
        <v>0.00509506669552449</v>
      </c>
      <c r="GI34">
        <v>1.17866753763249e-06</v>
      </c>
      <c r="GJ34">
        <v>-6.62632595388568e-10</v>
      </c>
      <c r="GK34">
        <v>-0.0260112845827318</v>
      </c>
      <c r="GL34">
        <v>-0.0225051504344278</v>
      </c>
      <c r="GM34">
        <v>0.00262967521021688</v>
      </c>
      <c r="GN34">
        <v>-3.50088843362945e-05</v>
      </c>
      <c r="GO34">
        <v>-5</v>
      </c>
      <c r="GP34">
        <v>1640</v>
      </c>
      <c r="GQ34">
        <v>1</v>
      </c>
      <c r="GR34">
        <v>20</v>
      </c>
      <c r="GS34">
        <v>50170.2</v>
      </c>
      <c r="GT34">
        <v>50170.2</v>
      </c>
      <c r="GU34">
        <v>0.467529</v>
      </c>
      <c r="GV34">
        <v>2.62085</v>
      </c>
      <c r="GW34">
        <v>1.54785</v>
      </c>
      <c r="GX34">
        <v>2.30347</v>
      </c>
      <c r="GY34">
        <v>1.34644</v>
      </c>
      <c r="GZ34">
        <v>2.28882</v>
      </c>
      <c r="HA34">
        <v>31.7392</v>
      </c>
      <c r="HB34">
        <v>15.5242</v>
      </c>
      <c r="HC34">
        <v>18</v>
      </c>
      <c r="HD34">
        <v>505.28</v>
      </c>
      <c r="HE34">
        <v>408.438</v>
      </c>
      <c r="HF34">
        <v>17.8207</v>
      </c>
      <c r="HG34">
        <v>26.8475</v>
      </c>
      <c r="HH34">
        <v>29.9981</v>
      </c>
      <c r="HI34">
        <v>26.835</v>
      </c>
      <c r="HJ34">
        <v>26.7811</v>
      </c>
      <c r="HK34">
        <v>9.38477</v>
      </c>
      <c r="HL34">
        <v>29.0574</v>
      </c>
      <c r="HM34">
        <v>36.6941</v>
      </c>
      <c r="HN34">
        <v>18.9908</v>
      </c>
      <c r="HO34">
        <v>130.914</v>
      </c>
      <c r="HP34">
        <v>16.9172</v>
      </c>
      <c r="HQ34">
        <v>102.465</v>
      </c>
      <c r="HR34">
        <v>102.864</v>
      </c>
    </row>
    <row r="35" spans="1:226">
      <c r="A35">
        <v>19</v>
      </c>
      <c r="B35">
        <v>1663687865.1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1663687857.31429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146.868650947827</v>
      </c>
      <c r="AK35">
        <v>155.295848484848</v>
      </c>
      <c r="AL35">
        <v>-3.17382150588961</v>
      </c>
      <c r="AM35">
        <v>65.2957175936866</v>
      </c>
      <c r="AN35">
        <f>(AP35 - AO35 + BO35*1E3/(8.314*(BQ35+273.15)) * AR35/BN35 * AQ35) * BN35/(100*BB35) * 1000/(1000 - AP35)</f>
        <v>0</v>
      </c>
      <c r="AO35">
        <v>16.9313142352138</v>
      </c>
      <c r="AP35">
        <v>20.0252824175824</v>
      </c>
      <c r="AQ35">
        <v>0.026961739420888</v>
      </c>
      <c r="AR35">
        <v>124.154882881524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1663687857.31429</v>
      </c>
      <c r="BH35">
        <v>174.720214285714</v>
      </c>
      <c r="BI35">
        <v>161.241821428571</v>
      </c>
      <c r="BJ35">
        <v>19.7653107142857</v>
      </c>
      <c r="BK35">
        <v>16.9466285714286</v>
      </c>
      <c r="BL35">
        <v>170.202892857143</v>
      </c>
      <c r="BM35">
        <v>19.4902071428571</v>
      </c>
      <c r="BN35">
        <v>500.093107142857</v>
      </c>
      <c r="BO35">
        <v>90.5794678571429</v>
      </c>
      <c r="BP35">
        <v>0.100123596428571</v>
      </c>
      <c r="BQ35">
        <v>24.178075</v>
      </c>
      <c r="BR35">
        <v>24.9872107142857</v>
      </c>
      <c r="BS35">
        <v>999.9</v>
      </c>
      <c r="BT35">
        <v>0</v>
      </c>
      <c r="BU35">
        <v>0</v>
      </c>
      <c r="BV35">
        <v>10005.8928571429</v>
      </c>
      <c r="BW35">
        <v>0</v>
      </c>
      <c r="BX35">
        <v>19.1560964285714</v>
      </c>
      <c r="BY35">
        <v>13.4785571428571</v>
      </c>
      <c r="BZ35">
        <v>178.242214285714</v>
      </c>
      <c r="CA35">
        <v>164.0215</v>
      </c>
      <c r="CB35">
        <v>2.81866821428571</v>
      </c>
      <c r="CC35">
        <v>161.241821428571</v>
      </c>
      <c r="CD35">
        <v>16.9466285714286</v>
      </c>
      <c r="CE35">
        <v>1.79033</v>
      </c>
      <c r="CF35">
        <v>1.53501607142857</v>
      </c>
      <c r="CG35">
        <v>15.7024571428571</v>
      </c>
      <c r="CH35">
        <v>13.3214892857143</v>
      </c>
      <c r="CI35">
        <v>1999.98</v>
      </c>
      <c r="CJ35">
        <v>0.979997464285714</v>
      </c>
      <c r="CK35">
        <v>0.0200022714285714</v>
      </c>
      <c r="CL35">
        <v>0</v>
      </c>
      <c r="CM35">
        <v>820.328357142857</v>
      </c>
      <c r="CN35">
        <v>5.00063</v>
      </c>
      <c r="CO35">
        <v>16146.2214285714</v>
      </c>
      <c r="CP35">
        <v>17256.7</v>
      </c>
      <c r="CQ35">
        <v>38.625</v>
      </c>
      <c r="CR35">
        <v>38.75</v>
      </c>
      <c r="CS35">
        <v>38.187</v>
      </c>
      <c r="CT35">
        <v>37.95725</v>
      </c>
      <c r="CU35">
        <v>39.321</v>
      </c>
      <c r="CV35">
        <v>1955.07071428571</v>
      </c>
      <c r="CW35">
        <v>39.9</v>
      </c>
      <c r="CX35">
        <v>0</v>
      </c>
      <c r="CY35">
        <v>1663687861.7</v>
      </c>
      <c r="CZ35">
        <v>0</v>
      </c>
      <c r="DA35">
        <v>0</v>
      </c>
      <c r="DB35" t="s">
        <v>356</v>
      </c>
      <c r="DC35">
        <v>1660677648.1</v>
      </c>
      <c r="DD35">
        <v>1660677649.1</v>
      </c>
      <c r="DE35">
        <v>0</v>
      </c>
      <c r="DF35">
        <v>-1.042</v>
      </c>
      <c r="DG35">
        <v>0.003</v>
      </c>
      <c r="DH35">
        <v>5.218</v>
      </c>
      <c r="DI35">
        <v>0.344</v>
      </c>
      <c r="DJ35">
        <v>417</v>
      </c>
      <c r="DK35">
        <v>22</v>
      </c>
      <c r="DL35">
        <v>1.24</v>
      </c>
      <c r="DM35">
        <v>0.53</v>
      </c>
      <c r="DN35">
        <v>12.9066536585366</v>
      </c>
      <c r="DO35">
        <v>13.5756773519164</v>
      </c>
      <c r="DP35">
        <v>1.38327285548821</v>
      </c>
      <c r="DQ35">
        <v>0</v>
      </c>
      <c r="DR35">
        <v>2.79908902439024</v>
      </c>
      <c r="DS35">
        <v>0.681712473867594</v>
      </c>
      <c r="DT35">
        <v>0.0922110326927733</v>
      </c>
      <c r="DU35">
        <v>0</v>
      </c>
      <c r="DV35">
        <v>0</v>
      </c>
      <c r="DW35">
        <v>2</v>
      </c>
      <c r="DX35" t="s">
        <v>357</v>
      </c>
      <c r="DY35">
        <v>2.97457</v>
      </c>
      <c r="DZ35">
        <v>2.75417</v>
      </c>
      <c r="EA35">
        <v>0.0374682</v>
      </c>
      <c r="EB35">
        <v>0.0349972</v>
      </c>
      <c r="EC35">
        <v>0.0912239</v>
      </c>
      <c r="ED35">
        <v>0.0816987</v>
      </c>
      <c r="EE35">
        <v>37533</v>
      </c>
      <c r="EF35">
        <v>40997.3</v>
      </c>
      <c r="EG35">
        <v>35339.7</v>
      </c>
      <c r="EH35">
        <v>38533.5</v>
      </c>
      <c r="EI35">
        <v>45537.3</v>
      </c>
      <c r="EJ35">
        <v>51097.1</v>
      </c>
      <c r="EK35">
        <v>55235.8</v>
      </c>
      <c r="EL35">
        <v>61795.9</v>
      </c>
      <c r="EM35">
        <v>1.99</v>
      </c>
      <c r="EN35">
        <v>1.8388</v>
      </c>
      <c r="EO35">
        <v>0.105649</v>
      </c>
      <c r="EP35">
        <v>0</v>
      </c>
      <c r="EQ35">
        <v>23.2005</v>
      </c>
      <c r="ER35">
        <v>999.9</v>
      </c>
      <c r="ES35">
        <v>56.574</v>
      </c>
      <c r="ET35">
        <v>27.603</v>
      </c>
      <c r="EU35">
        <v>23.1592</v>
      </c>
      <c r="EV35">
        <v>60.4093</v>
      </c>
      <c r="EW35">
        <v>49.5833</v>
      </c>
      <c r="EX35">
        <v>1</v>
      </c>
      <c r="EY35">
        <v>-0.024065</v>
      </c>
      <c r="EZ35">
        <v>0.86207</v>
      </c>
      <c r="FA35">
        <v>20.1457</v>
      </c>
      <c r="FB35">
        <v>5.19692</v>
      </c>
      <c r="FC35">
        <v>12.0076</v>
      </c>
      <c r="FD35">
        <v>4.976</v>
      </c>
      <c r="FE35">
        <v>3.2936</v>
      </c>
      <c r="FF35">
        <v>9999</v>
      </c>
      <c r="FG35">
        <v>9999</v>
      </c>
      <c r="FH35">
        <v>9999</v>
      </c>
      <c r="FI35">
        <v>692.9</v>
      </c>
      <c r="FJ35">
        <v>1.86295</v>
      </c>
      <c r="FK35">
        <v>1.8678</v>
      </c>
      <c r="FL35">
        <v>1.86752</v>
      </c>
      <c r="FM35">
        <v>1.86874</v>
      </c>
      <c r="FN35">
        <v>1.8696</v>
      </c>
      <c r="FO35">
        <v>1.86563</v>
      </c>
      <c r="FP35">
        <v>1.86676</v>
      </c>
      <c r="FQ35">
        <v>1.86813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4.388</v>
      </c>
      <c r="GF35">
        <v>0.2859</v>
      </c>
      <c r="GG35">
        <v>3.61927167264205</v>
      </c>
      <c r="GH35">
        <v>0.00509506669552449</v>
      </c>
      <c r="GI35">
        <v>1.17866753763249e-06</v>
      </c>
      <c r="GJ35">
        <v>-6.62632595388568e-10</v>
      </c>
      <c r="GK35">
        <v>-0.0260112845827318</v>
      </c>
      <c r="GL35">
        <v>-0.0225051504344278</v>
      </c>
      <c r="GM35">
        <v>0.00262967521021688</v>
      </c>
      <c r="GN35">
        <v>-3.50088843362945e-05</v>
      </c>
      <c r="GO35">
        <v>-5</v>
      </c>
      <c r="GP35">
        <v>1640</v>
      </c>
      <c r="GQ35">
        <v>1</v>
      </c>
      <c r="GR35">
        <v>20</v>
      </c>
      <c r="GS35">
        <v>50170.3</v>
      </c>
      <c r="GT35">
        <v>50170.3</v>
      </c>
      <c r="GU35">
        <v>0.432129</v>
      </c>
      <c r="GV35">
        <v>2.62939</v>
      </c>
      <c r="GW35">
        <v>1.54785</v>
      </c>
      <c r="GX35">
        <v>2.30469</v>
      </c>
      <c r="GY35">
        <v>1.34644</v>
      </c>
      <c r="GZ35">
        <v>2.27661</v>
      </c>
      <c r="HA35">
        <v>31.7392</v>
      </c>
      <c r="HB35">
        <v>15.5505</v>
      </c>
      <c r="HC35">
        <v>18</v>
      </c>
      <c r="HD35">
        <v>505.546</v>
      </c>
      <c r="HE35">
        <v>408.309</v>
      </c>
      <c r="HF35">
        <v>19.0609</v>
      </c>
      <c r="HG35">
        <v>26.8475</v>
      </c>
      <c r="HH35">
        <v>29.994</v>
      </c>
      <c r="HI35">
        <v>26.835</v>
      </c>
      <c r="HJ35">
        <v>26.7789</v>
      </c>
      <c r="HK35">
        <v>8.61461</v>
      </c>
      <c r="HL35">
        <v>29.6954</v>
      </c>
      <c r="HM35">
        <v>36.6941</v>
      </c>
      <c r="HN35">
        <v>19.0188</v>
      </c>
      <c r="HO35">
        <v>117.468</v>
      </c>
      <c r="HP35">
        <v>16.6496</v>
      </c>
      <c r="HQ35">
        <v>102.468</v>
      </c>
      <c r="HR35">
        <v>102.867</v>
      </c>
    </row>
    <row r="36" spans="1:226">
      <c r="A36">
        <v>20</v>
      </c>
      <c r="B36">
        <v>1663687870.1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1663687862.6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130.029992104296</v>
      </c>
      <c r="AK36">
        <v>139.41363030303</v>
      </c>
      <c r="AL36">
        <v>-3.17722385259031</v>
      </c>
      <c r="AM36">
        <v>65.2957175936866</v>
      </c>
      <c r="AN36">
        <f>(AP36 - AO36 + BO36*1E3/(8.314*(BQ36+273.15)) * AR36/BN36 * AQ36) * BN36/(100*BB36) * 1000/(1000 - AP36)</f>
        <v>0</v>
      </c>
      <c r="AO36">
        <v>16.9125114396101</v>
      </c>
      <c r="AP36">
        <v>20.1809384615385</v>
      </c>
      <c r="AQ36">
        <v>0.0622376585238718</v>
      </c>
      <c r="AR36">
        <v>124.154882881524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1663687862.6</v>
      </c>
      <c r="BH36">
        <v>158.370333333333</v>
      </c>
      <c r="BI36">
        <v>143.715111111111</v>
      </c>
      <c r="BJ36">
        <v>19.9127185185185</v>
      </c>
      <c r="BK36">
        <v>16.9071037037037</v>
      </c>
      <c r="BL36">
        <v>153.941111111111</v>
      </c>
      <c r="BM36">
        <v>19.6319037037037</v>
      </c>
      <c r="BN36">
        <v>500.069</v>
      </c>
      <c r="BO36">
        <v>90.5785925925926</v>
      </c>
      <c r="BP36">
        <v>0.0999885962962963</v>
      </c>
      <c r="BQ36">
        <v>24.1762333333333</v>
      </c>
      <c r="BR36">
        <v>24.9592444444444</v>
      </c>
      <c r="BS36">
        <v>999.9</v>
      </c>
      <c r="BT36">
        <v>0</v>
      </c>
      <c r="BU36">
        <v>0</v>
      </c>
      <c r="BV36">
        <v>10012.2222222222</v>
      </c>
      <c r="BW36">
        <v>0</v>
      </c>
      <c r="BX36">
        <v>19.1594851851852</v>
      </c>
      <c r="BY36">
        <v>14.6553777777778</v>
      </c>
      <c r="BZ36">
        <v>161.585518518519</v>
      </c>
      <c r="CA36">
        <v>146.187296296296</v>
      </c>
      <c r="CB36">
        <v>3.0056</v>
      </c>
      <c r="CC36">
        <v>143.715111111111</v>
      </c>
      <c r="CD36">
        <v>16.9071037037037</v>
      </c>
      <c r="CE36">
        <v>1.80366296296296</v>
      </c>
      <c r="CF36">
        <v>1.53142111111111</v>
      </c>
      <c r="CG36">
        <v>15.8180185185185</v>
      </c>
      <c r="CH36">
        <v>13.285437037037</v>
      </c>
      <c r="CI36">
        <v>1999.98444444444</v>
      </c>
      <c r="CJ36">
        <v>0.979997555555555</v>
      </c>
      <c r="CK36">
        <v>0.0200021740740741</v>
      </c>
      <c r="CL36">
        <v>0</v>
      </c>
      <c r="CM36">
        <v>819.86262962963</v>
      </c>
      <c r="CN36">
        <v>5.00063</v>
      </c>
      <c r="CO36">
        <v>16136.5074074074</v>
      </c>
      <c r="CP36">
        <v>17256.7518518518</v>
      </c>
      <c r="CQ36">
        <v>38.625</v>
      </c>
      <c r="CR36">
        <v>38.75</v>
      </c>
      <c r="CS36">
        <v>38.187</v>
      </c>
      <c r="CT36">
        <v>37.958</v>
      </c>
      <c r="CU36">
        <v>39.3213333333333</v>
      </c>
      <c r="CV36">
        <v>1955.07555555556</v>
      </c>
      <c r="CW36">
        <v>39.9</v>
      </c>
      <c r="CX36">
        <v>0</v>
      </c>
      <c r="CY36">
        <v>1663687867.1</v>
      </c>
      <c r="CZ36">
        <v>0</v>
      </c>
      <c r="DA36">
        <v>0</v>
      </c>
      <c r="DB36" t="s">
        <v>356</v>
      </c>
      <c r="DC36">
        <v>1660677648.1</v>
      </c>
      <c r="DD36">
        <v>1660677649.1</v>
      </c>
      <c r="DE36">
        <v>0</v>
      </c>
      <c r="DF36">
        <v>-1.042</v>
      </c>
      <c r="DG36">
        <v>0.003</v>
      </c>
      <c r="DH36">
        <v>5.218</v>
      </c>
      <c r="DI36">
        <v>0.344</v>
      </c>
      <c r="DJ36">
        <v>417</v>
      </c>
      <c r="DK36">
        <v>22</v>
      </c>
      <c r="DL36">
        <v>1.24</v>
      </c>
      <c r="DM36">
        <v>0.53</v>
      </c>
      <c r="DN36">
        <v>13.9599829268293</v>
      </c>
      <c r="DO36">
        <v>13.7126090592334</v>
      </c>
      <c r="DP36">
        <v>1.39755081776839</v>
      </c>
      <c r="DQ36">
        <v>0</v>
      </c>
      <c r="DR36">
        <v>2.92763878048781</v>
      </c>
      <c r="DS36">
        <v>2.07326257839721</v>
      </c>
      <c r="DT36">
        <v>0.226989102759766</v>
      </c>
      <c r="DU36">
        <v>0</v>
      </c>
      <c r="DV36">
        <v>0</v>
      </c>
      <c r="DW36">
        <v>2</v>
      </c>
      <c r="DX36" t="s">
        <v>357</v>
      </c>
      <c r="DY36">
        <v>2.97226</v>
      </c>
      <c r="DZ36">
        <v>2.75346</v>
      </c>
      <c r="EA36">
        <v>0.0337871</v>
      </c>
      <c r="EB36">
        <v>0.0311122</v>
      </c>
      <c r="EC36">
        <v>0.0916592</v>
      </c>
      <c r="ED36">
        <v>0.0804857</v>
      </c>
      <c r="EE36">
        <v>37677.9</v>
      </c>
      <c r="EF36">
        <v>41163.2</v>
      </c>
      <c r="EG36">
        <v>35340.9</v>
      </c>
      <c r="EH36">
        <v>38534.4</v>
      </c>
      <c r="EI36">
        <v>45516.6</v>
      </c>
      <c r="EJ36">
        <v>51166.2</v>
      </c>
      <c r="EK36">
        <v>55237.6</v>
      </c>
      <c r="EL36">
        <v>61797.7</v>
      </c>
      <c r="EM36">
        <v>1.99</v>
      </c>
      <c r="EN36">
        <v>1.8382</v>
      </c>
      <c r="EO36">
        <v>0.106096</v>
      </c>
      <c r="EP36">
        <v>0</v>
      </c>
      <c r="EQ36">
        <v>23.1853</v>
      </c>
      <c r="ER36">
        <v>999.9</v>
      </c>
      <c r="ES36">
        <v>56.525</v>
      </c>
      <c r="ET36">
        <v>27.603</v>
      </c>
      <c r="EU36">
        <v>23.1422</v>
      </c>
      <c r="EV36">
        <v>60.0293</v>
      </c>
      <c r="EW36">
        <v>49.9479</v>
      </c>
      <c r="EX36">
        <v>1</v>
      </c>
      <c r="EY36">
        <v>-0.0233537</v>
      </c>
      <c r="EZ36">
        <v>1.81259</v>
      </c>
      <c r="FA36">
        <v>20.1392</v>
      </c>
      <c r="FB36">
        <v>5.19812</v>
      </c>
      <c r="FC36">
        <v>12.0076</v>
      </c>
      <c r="FD36">
        <v>4.9752</v>
      </c>
      <c r="FE36">
        <v>3.294</v>
      </c>
      <c r="FF36">
        <v>9999</v>
      </c>
      <c r="FG36">
        <v>9999</v>
      </c>
      <c r="FH36">
        <v>9999</v>
      </c>
      <c r="FI36">
        <v>692.9</v>
      </c>
      <c r="FJ36">
        <v>1.86295</v>
      </c>
      <c r="FK36">
        <v>1.86783</v>
      </c>
      <c r="FL36">
        <v>1.86752</v>
      </c>
      <c r="FM36">
        <v>1.86874</v>
      </c>
      <c r="FN36">
        <v>1.86963</v>
      </c>
      <c r="FO36">
        <v>1.86569</v>
      </c>
      <c r="FP36">
        <v>1.86673</v>
      </c>
      <c r="FQ36">
        <v>1.86813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4.304</v>
      </c>
      <c r="GF36">
        <v>0.2913</v>
      </c>
      <c r="GG36">
        <v>3.61927167264205</v>
      </c>
      <c r="GH36">
        <v>0.00509506669552449</v>
      </c>
      <c r="GI36">
        <v>1.17866753763249e-06</v>
      </c>
      <c r="GJ36">
        <v>-6.62632595388568e-10</v>
      </c>
      <c r="GK36">
        <v>-0.0260112845827318</v>
      </c>
      <c r="GL36">
        <v>-0.0225051504344278</v>
      </c>
      <c r="GM36">
        <v>0.00262967521021688</v>
      </c>
      <c r="GN36">
        <v>-3.50088843362945e-05</v>
      </c>
      <c r="GO36">
        <v>-5</v>
      </c>
      <c r="GP36">
        <v>1640</v>
      </c>
      <c r="GQ36">
        <v>1</v>
      </c>
      <c r="GR36">
        <v>20</v>
      </c>
      <c r="GS36">
        <v>50170.4</v>
      </c>
      <c r="GT36">
        <v>50170.3</v>
      </c>
      <c r="GU36">
        <v>0.395508</v>
      </c>
      <c r="GV36">
        <v>2.61597</v>
      </c>
      <c r="GW36">
        <v>1.54785</v>
      </c>
      <c r="GX36">
        <v>2.30347</v>
      </c>
      <c r="GY36">
        <v>1.34644</v>
      </c>
      <c r="GZ36">
        <v>2.40112</v>
      </c>
      <c r="HA36">
        <v>31.7392</v>
      </c>
      <c r="HB36">
        <v>15.5592</v>
      </c>
      <c r="HC36">
        <v>18</v>
      </c>
      <c r="HD36">
        <v>505.546</v>
      </c>
      <c r="HE36">
        <v>407.973</v>
      </c>
      <c r="HF36">
        <v>19.1863</v>
      </c>
      <c r="HG36">
        <v>26.8475</v>
      </c>
      <c r="HH36">
        <v>29.9983</v>
      </c>
      <c r="HI36">
        <v>26.835</v>
      </c>
      <c r="HJ36">
        <v>26.7789</v>
      </c>
      <c r="HK36">
        <v>7.93325</v>
      </c>
      <c r="HL36">
        <v>32.809</v>
      </c>
      <c r="HM36">
        <v>36.2831</v>
      </c>
      <c r="HN36">
        <v>19.0503</v>
      </c>
      <c r="HO36">
        <v>97.3401</v>
      </c>
      <c r="HP36">
        <v>16.0279</v>
      </c>
      <c r="HQ36">
        <v>102.472</v>
      </c>
      <c r="HR36">
        <v>102.87</v>
      </c>
    </row>
    <row r="37" spans="1:226">
      <c r="A37">
        <v>21</v>
      </c>
      <c r="B37">
        <v>1663687875.1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1663687867.31429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113.106600509926</v>
      </c>
      <c r="AK37">
        <v>123.555563636364</v>
      </c>
      <c r="AL37">
        <v>-3.20598384791458</v>
      </c>
      <c r="AM37">
        <v>65.2957175936866</v>
      </c>
      <c r="AN37">
        <f>(AP37 - AO37 + BO37*1E3/(8.314*(BQ37+273.15)) * AR37/BN37 * AQ37) * BN37/(100*BB37) * 1000/(1000 - AP37)</f>
        <v>0</v>
      </c>
      <c r="AO37">
        <v>16.4709008796323</v>
      </c>
      <c r="AP37">
        <v>20.0421769230769</v>
      </c>
      <c r="AQ37">
        <v>0.0054968442813151</v>
      </c>
      <c r="AR37">
        <v>124.154882881524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1663687867.31429</v>
      </c>
      <c r="BH37">
        <v>143.757714285714</v>
      </c>
      <c r="BI37">
        <v>127.966642857143</v>
      </c>
      <c r="BJ37">
        <v>20.0368464285714</v>
      </c>
      <c r="BK37">
        <v>16.6851</v>
      </c>
      <c r="BL37">
        <v>139.406821428571</v>
      </c>
      <c r="BM37">
        <v>19.7512285714286</v>
      </c>
      <c r="BN37">
        <v>500.055357142857</v>
      </c>
      <c r="BO37">
        <v>90.57395</v>
      </c>
      <c r="BP37">
        <v>0.100081053571429</v>
      </c>
      <c r="BQ37">
        <v>24.1921428571429</v>
      </c>
      <c r="BR37">
        <v>24.956725</v>
      </c>
      <c r="BS37">
        <v>999.9</v>
      </c>
      <c r="BT37">
        <v>0</v>
      </c>
      <c r="BU37">
        <v>0</v>
      </c>
      <c r="BV37">
        <v>9991.25</v>
      </c>
      <c r="BW37">
        <v>0</v>
      </c>
      <c r="BX37">
        <v>19.1521535714286</v>
      </c>
      <c r="BY37">
        <v>15.7911821428571</v>
      </c>
      <c r="BZ37">
        <v>146.695428571429</v>
      </c>
      <c r="CA37">
        <v>130.142107142857</v>
      </c>
      <c r="CB37">
        <v>3.3517375</v>
      </c>
      <c r="CC37">
        <v>127.966642857143</v>
      </c>
      <c r="CD37">
        <v>16.6851</v>
      </c>
      <c r="CE37">
        <v>1.81481392857143</v>
      </c>
      <c r="CF37">
        <v>1.51123607142857</v>
      </c>
      <c r="CG37">
        <v>15.91465</v>
      </c>
      <c r="CH37">
        <v>13.0800142857143</v>
      </c>
      <c r="CI37">
        <v>2000.0025</v>
      </c>
      <c r="CJ37">
        <v>0.979997785714285</v>
      </c>
      <c r="CK37">
        <v>0.0200019285714286</v>
      </c>
      <c r="CL37">
        <v>0</v>
      </c>
      <c r="CM37">
        <v>819.581964285714</v>
      </c>
      <c r="CN37">
        <v>5.00063</v>
      </c>
      <c r="CO37">
        <v>16130.2178571429</v>
      </c>
      <c r="CP37">
        <v>17256.9071428571</v>
      </c>
      <c r="CQ37">
        <v>38.625</v>
      </c>
      <c r="CR37">
        <v>38.75</v>
      </c>
      <c r="CS37">
        <v>38.187</v>
      </c>
      <c r="CT37">
        <v>37.94825</v>
      </c>
      <c r="CU37">
        <v>39.33</v>
      </c>
      <c r="CV37">
        <v>1955.09357142857</v>
      </c>
      <c r="CW37">
        <v>39.9</v>
      </c>
      <c r="CX37">
        <v>0</v>
      </c>
      <c r="CY37">
        <v>1663687871.9</v>
      </c>
      <c r="CZ37">
        <v>0</v>
      </c>
      <c r="DA37">
        <v>0</v>
      </c>
      <c r="DB37" t="s">
        <v>356</v>
      </c>
      <c r="DC37">
        <v>1660677648.1</v>
      </c>
      <c r="DD37">
        <v>1660677649.1</v>
      </c>
      <c r="DE37">
        <v>0</v>
      </c>
      <c r="DF37">
        <v>-1.042</v>
      </c>
      <c r="DG37">
        <v>0.003</v>
      </c>
      <c r="DH37">
        <v>5.218</v>
      </c>
      <c r="DI37">
        <v>0.344</v>
      </c>
      <c r="DJ37">
        <v>417</v>
      </c>
      <c r="DK37">
        <v>22</v>
      </c>
      <c r="DL37">
        <v>1.24</v>
      </c>
      <c r="DM37">
        <v>0.53</v>
      </c>
      <c r="DN37">
        <v>14.9080317073171</v>
      </c>
      <c r="DO37">
        <v>12.9904891986063</v>
      </c>
      <c r="DP37">
        <v>1.32388577623103</v>
      </c>
      <c r="DQ37">
        <v>0</v>
      </c>
      <c r="DR37">
        <v>3.13552121951219</v>
      </c>
      <c r="DS37">
        <v>3.80867038327526</v>
      </c>
      <c r="DT37">
        <v>0.395728844046915</v>
      </c>
      <c r="DU37">
        <v>0</v>
      </c>
      <c r="DV37">
        <v>0</v>
      </c>
      <c r="DW37">
        <v>2</v>
      </c>
      <c r="DX37" t="s">
        <v>357</v>
      </c>
      <c r="DY37">
        <v>2.97301</v>
      </c>
      <c r="DZ37">
        <v>2.75401</v>
      </c>
      <c r="EA37">
        <v>0.0299955</v>
      </c>
      <c r="EB37">
        <v>0.026731</v>
      </c>
      <c r="EC37">
        <v>0.091137</v>
      </c>
      <c r="ED37">
        <v>0.0787042</v>
      </c>
      <c r="EE37">
        <v>37824.5</v>
      </c>
      <c r="EF37">
        <v>41349.4</v>
      </c>
      <c r="EG37">
        <v>35339.9</v>
      </c>
      <c r="EH37">
        <v>38534.7</v>
      </c>
      <c r="EI37">
        <v>45542.2</v>
      </c>
      <c r="EJ37">
        <v>51264.9</v>
      </c>
      <c r="EK37">
        <v>55236.6</v>
      </c>
      <c r="EL37">
        <v>61797.1</v>
      </c>
      <c r="EM37">
        <v>1.9904</v>
      </c>
      <c r="EN37">
        <v>1.8374</v>
      </c>
      <c r="EO37">
        <v>0.109375</v>
      </c>
      <c r="EP37">
        <v>0</v>
      </c>
      <c r="EQ37">
        <v>23.1712</v>
      </c>
      <c r="ER37">
        <v>999.9</v>
      </c>
      <c r="ES37">
        <v>56.477</v>
      </c>
      <c r="ET37">
        <v>27.603</v>
      </c>
      <c r="EU37">
        <v>23.1202</v>
      </c>
      <c r="EV37">
        <v>60.5793</v>
      </c>
      <c r="EW37">
        <v>49.5793</v>
      </c>
      <c r="EX37">
        <v>1</v>
      </c>
      <c r="EY37">
        <v>-0.0214024</v>
      </c>
      <c r="EZ37">
        <v>2.39706</v>
      </c>
      <c r="FA37">
        <v>20.1324</v>
      </c>
      <c r="FB37">
        <v>5.19812</v>
      </c>
      <c r="FC37">
        <v>12.0088</v>
      </c>
      <c r="FD37">
        <v>4.9752</v>
      </c>
      <c r="FE37">
        <v>3.294</v>
      </c>
      <c r="FF37">
        <v>9999</v>
      </c>
      <c r="FG37">
        <v>9999</v>
      </c>
      <c r="FH37">
        <v>9999</v>
      </c>
      <c r="FI37">
        <v>692.9</v>
      </c>
      <c r="FJ37">
        <v>1.86295</v>
      </c>
      <c r="FK37">
        <v>1.8678</v>
      </c>
      <c r="FL37">
        <v>1.86752</v>
      </c>
      <c r="FM37">
        <v>1.86874</v>
      </c>
      <c r="FN37">
        <v>1.86957</v>
      </c>
      <c r="FO37">
        <v>1.86563</v>
      </c>
      <c r="FP37">
        <v>1.8667</v>
      </c>
      <c r="FQ37">
        <v>1.86813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4.221</v>
      </c>
      <c r="GF37">
        <v>0.2849</v>
      </c>
      <c r="GG37">
        <v>3.61927167264205</v>
      </c>
      <c r="GH37">
        <v>0.00509506669552449</v>
      </c>
      <c r="GI37">
        <v>1.17866753763249e-06</v>
      </c>
      <c r="GJ37">
        <v>-6.62632595388568e-10</v>
      </c>
      <c r="GK37">
        <v>-0.0260112845827318</v>
      </c>
      <c r="GL37">
        <v>-0.0225051504344278</v>
      </c>
      <c r="GM37">
        <v>0.00262967521021688</v>
      </c>
      <c r="GN37">
        <v>-3.50088843362945e-05</v>
      </c>
      <c r="GO37">
        <v>-5</v>
      </c>
      <c r="GP37">
        <v>1640</v>
      </c>
      <c r="GQ37">
        <v>1</v>
      </c>
      <c r="GR37">
        <v>20</v>
      </c>
      <c r="GS37">
        <v>50170.4</v>
      </c>
      <c r="GT37">
        <v>50170.4</v>
      </c>
      <c r="GU37">
        <v>0.358887</v>
      </c>
      <c r="GV37">
        <v>2.62085</v>
      </c>
      <c r="GW37">
        <v>1.54785</v>
      </c>
      <c r="GX37">
        <v>2.30347</v>
      </c>
      <c r="GY37">
        <v>1.34644</v>
      </c>
      <c r="GZ37">
        <v>2.40356</v>
      </c>
      <c r="HA37">
        <v>31.7392</v>
      </c>
      <c r="HB37">
        <v>15.5505</v>
      </c>
      <c r="HC37">
        <v>18</v>
      </c>
      <c r="HD37">
        <v>505.791</v>
      </c>
      <c r="HE37">
        <v>407.508</v>
      </c>
      <c r="HF37">
        <v>19.2016</v>
      </c>
      <c r="HG37">
        <v>26.8475</v>
      </c>
      <c r="HH37">
        <v>30.0008</v>
      </c>
      <c r="HI37">
        <v>26.8327</v>
      </c>
      <c r="HJ37">
        <v>26.7766</v>
      </c>
      <c r="HK37">
        <v>7.15482</v>
      </c>
      <c r="HL37">
        <v>33.3695</v>
      </c>
      <c r="HM37">
        <v>36.2831</v>
      </c>
      <c r="HN37">
        <v>19.0865</v>
      </c>
      <c r="HO37">
        <v>83.8327</v>
      </c>
      <c r="HP37">
        <v>15.8535</v>
      </c>
      <c r="HQ37">
        <v>102.469</v>
      </c>
      <c r="HR37">
        <v>102.869</v>
      </c>
    </row>
    <row r="38" spans="1:226">
      <c r="A38">
        <v>22</v>
      </c>
      <c r="B38">
        <v>1663687880.1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1663687872.6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95.8755657753679</v>
      </c>
      <c r="AK38">
        <v>107.405951515152</v>
      </c>
      <c r="AL38">
        <v>-3.22804917835239</v>
      </c>
      <c r="AM38">
        <v>65.2957175936866</v>
      </c>
      <c r="AN38">
        <f>(AP38 - AO38 + BO38*1E3/(8.314*(BQ38+273.15)) * AR38/BN38 * AQ38) * BN38/(100*BB38) * 1000/(1000 - AP38)</f>
        <v>0</v>
      </c>
      <c r="AO38">
        <v>16.0423793253161</v>
      </c>
      <c r="AP38">
        <v>19.7945505494505</v>
      </c>
      <c r="AQ38">
        <v>-0.0516256144767784</v>
      </c>
      <c r="AR38">
        <v>124.154882881524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1663687872.6</v>
      </c>
      <c r="BH38">
        <v>127.252481481481</v>
      </c>
      <c r="BI38">
        <v>110.352222222222</v>
      </c>
      <c r="BJ38">
        <v>20.0511407407407</v>
      </c>
      <c r="BK38">
        <v>16.3603518518519</v>
      </c>
      <c r="BL38">
        <v>122.989777777778</v>
      </c>
      <c r="BM38">
        <v>19.7649814814815</v>
      </c>
      <c r="BN38">
        <v>500.049888888889</v>
      </c>
      <c r="BO38">
        <v>90.5709814814815</v>
      </c>
      <c r="BP38">
        <v>0.100003851851852</v>
      </c>
      <c r="BQ38">
        <v>24.2166962962963</v>
      </c>
      <c r="BR38">
        <v>24.9611407407407</v>
      </c>
      <c r="BS38">
        <v>999.9</v>
      </c>
      <c r="BT38">
        <v>0</v>
      </c>
      <c r="BU38">
        <v>0</v>
      </c>
      <c r="BV38">
        <v>9987.03703703704</v>
      </c>
      <c r="BW38">
        <v>0</v>
      </c>
      <c r="BX38">
        <v>19.1545814814815</v>
      </c>
      <c r="BY38">
        <v>16.9003296296296</v>
      </c>
      <c r="BZ38">
        <v>129.857666666667</v>
      </c>
      <c r="CA38">
        <v>112.192903703704</v>
      </c>
      <c r="CB38">
        <v>3.69079777777778</v>
      </c>
      <c r="CC38">
        <v>110.352222222222</v>
      </c>
      <c r="CD38">
        <v>16.3603518518519</v>
      </c>
      <c r="CE38">
        <v>1.81605148148148</v>
      </c>
      <c r="CF38">
        <v>1.48177259259259</v>
      </c>
      <c r="CG38">
        <v>15.9253851851852</v>
      </c>
      <c r="CH38">
        <v>12.778</v>
      </c>
      <c r="CI38">
        <v>1999.97703703704</v>
      </c>
      <c r="CJ38">
        <v>0.979997555555555</v>
      </c>
      <c r="CK38">
        <v>0.0200021740740741</v>
      </c>
      <c r="CL38">
        <v>0</v>
      </c>
      <c r="CM38">
        <v>819.291148148148</v>
      </c>
      <c r="CN38">
        <v>5.00063</v>
      </c>
      <c r="CO38">
        <v>16124.7814814815</v>
      </c>
      <c r="CP38">
        <v>17256.6777777778</v>
      </c>
      <c r="CQ38">
        <v>38.625</v>
      </c>
      <c r="CR38">
        <v>38.75</v>
      </c>
      <c r="CS38">
        <v>38.187</v>
      </c>
      <c r="CT38">
        <v>37.9393333333333</v>
      </c>
      <c r="CU38">
        <v>39.3213333333333</v>
      </c>
      <c r="CV38">
        <v>1955.06925925926</v>
      </c>
      <c r="CW38">
        <v>39.9</v>
      </c>
      <c r="CX38">
        <v>0</v>
      </c>
      <c r="CY38">
        <v>1663687877.3</v>
      </c>
      <c r="CZ38">
        <v>0</v>
      </c>
      <c r="DA38">
        <v>0</v>
      </c>
      <c r="DB38" t="s">
        <v>356</v>
      </c>
      <c r="DC38">
        <v>1660677648.1</v>
      </c>
      <c r="DD38">
        <v>1660677649.1</v>
      </c>
      <c r="DE38">
        <v>0</v>
      </c>
      <c r="DF38">
        <v>-1.042</v>
      </c>
      <c r="DG38">
        <v>0.003</v>
      </c>
      <c r="DH38">
        <v>5.218</v>
      </c>
      <c r="DI38">
        <v>0.344</v>
      </c>
      <c r="DJ38">
        <v>417</v>
      </c>
      <c r="DK38">
        <v>22</v>
      </c>
      <c r="DL38">
        <v>1.24</v>
      </c>
      <c r="DM38">
        <v>0.53</v>
      </c>
      <c r="DN38">
        <v>16.2919</v>
      </c>
      <c r="DO38">
        <v>12.5855770034843</v>
      </c>
      <c r="DP38">
        <v>1.28369610414805</v>
      </c>
      <c r="DQ38">
        <v>0</v>
      </c>
      <c r="DR38">
        <v>3.47608219512195</v>
      </c>
      <c r="DS38">
        <v>4.1011731010453</v>
      </c>
      <c r="DT38">
        <v>0.422219542594655</v>
      </c>
      <c r="DU38">
        <v>0</v>
      </c>
      <c r="DV38">
        <v>0</v>
      </c>
      <c r="DW38">
        <v>2</v>
      </c>
      <c r="DX38" t="s">
        <v>357</v>
      </c>
      <c r="DY38">
        <v>2.97402</v>
      </c>
      <c r="DZ38">
        <v>2.75431</v>
      </c>
      <c r="EA38">
        <v>0.0261008</v>
      </c>
      <c r="EB38">
        <v>0.0226671</v>
      </c>
      <c r="EC38">
        <v>0.0903452</v>
      </c>
      <c r="ED38">
        <v>0.0780844</v>
      </c>
      <c r="EE38">
        <v>37976.2</v>
      </c>
      <c r="EF38">
        <v>41521.5</v>
      </c>
      <c r="EG38">
        <v>35339.8</v>
      </c>
      <c r="EH38">
        <v>38534.3</v>
      </c>
      <c r="EI38">
        <v>45582.5</v>
      </c>
      <c r="EJ38">
        <v>51299.1</v>
      </c>
      <c r="EK38">
        <v>55236.7</v>
      </c>
      <c r="EL38">
        <v>61796.6</v>
      </c>
      <c r="EM38">
        <v>1.9906</v>
      </c>
      <c r="EN38">
        <v>1.8374</v>
      </c>
      <c r="EO38">
        <v>0.109673</v>
      </c>
      <c r="EP38">
        <v>0</v>
      </c>
      <c r="EQ38">
        <v>23.1595</v>
      </c>
      <c r="ER38">
        <v>999.9</v>
      </c>
      <c r="ES38">
        <v>56.379</v>
      </c>
      <c r="ET38">
        <v>27.614</v>
      </c>
      <c r="EU38">
        <v>23.0935</v>
      </c>
      <c r="EV38">
        <v>60.7393</v>
      </c>
      <c r="EW38">
        <v>49.7756</v>
      </c>
      <c r="EX38">
        <v>1</v>
      </c>
      <c r="EY38">
        <v>-0.0196951</v>
      </c>
      <c r="EZ38">
        <v>2.67129</v>
      </c>
      <c r="FA38">
        <v>20.1276</v>
      </c>
      <c r="FB38">
        <v>5.20052</v>
      </c>
      <c r="FC38">
        <v>12.0076</v>
      </c>
      <c r="FD38">
        <v>4.976</v>
      </c>
      <c r="FE38">
        <v>3.2938</v>
      </c>
      <c r="FF38">
        <v>9999</v>
      </c>
      <c r="FG38">
        <v>9999</v>
      </c>
      <c r="FH38">
        <v>9999</v>
      </c>
      <c r="FI38">
        <v>692.9</v>
      </c>
      <c r="FJ38">
        <v>1.86295</v>
      </c>
      <c r="FK38">
        <v>1.86783</v>
      </c>
      <c r="FL38">
        <v>1.86752</v>
      </c>
      <c r="FM38">
        <v>1.86874</v>
      </c>
      <c r="FN38">
        <v>1.86954</v>
      </c>
      <c r="FO38">
        <v>1.86566</v>
      </c>
      <c r="FP38">
        <v>1.86664</v>
      </c>
      <c r="FQ38">
        <v>1.8681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4.138</v>
      </c>
      <c r="GF38">
        <v>0.2753</v>
      </c>
      <c r="GG38">
        <v>3.61927167264205</v>
      </c>
      <c r="GH38">
        <v>0.00509506669552449</v>
      </c>
      <c r="GI38">
        <v>1.17866753763249e-06</v>
      </c>
      <c r="GJ38">
        <v>-6.62632595388568e-10</v>
      </c>
      <c r="GK38">
        <v>-0.0260112845827318</v>
      </c>
      <c r="GL38">
        <v>-0.0225051504344278</v>
      </c>
      <c r="GM38">
        <v>0.00262967521021688</v>
      </c>
      <c r="GN38">
        <v>-3.50088843362945e-05</v>
      </c>
      <c r="GO38">
        <v>-5</v>
      </c>
      <c r="GP38">
        <v>1640</v>
      </c>
      <c r="GQ38">
        <v>1</v>
      </c>
      <c r="GR38">
        <v>20</v>
      </c>
      <c r="GS38">
        <v>50170.5</v>
      </c>
      <c r="GT38">
        <v>50170.5</v>
      </c>
      <c r="GU38">
        <v>0.321045</v>
      </c>
      <c r="GV38">
        <v>2.62817</v>
      </c>
      <c r="GW38">
        <v>1.54785</v>
      </c>
      <c r="GX38">
        <v>2.30347</v>
      </c>
      <c r="GY38">
        <v>1.34644</v>
      </c>
      <c r="GZ38">
        <v>2.34009</v>
      </c>
      <c r="HA38">
        <v>31.7392</v>
      </c>
      <c r="HB38">
        <v>15.5417</v>
      </c>
      <c r="HC38">
        <v>18</v>
      </c>
      <c r="HD38">
        <v>505.925</v>
      </c>
      <c r="HE38">
        <v>407.492</v>
      </c>
      <c r="HF38">
        <v>19.1764</v>
      </c>
      <c r="HG38">
        <v>26.8475</v>
      </c>
      <c r="HH38">
        <v>30.0012</v>
      </c>
      <c r="HI38">
        <v>26.8327</v>
      </c>
      <c r="HJ38">
        <v>26.7744</v>
      </c>
      <c r="HK38">
        <v>6.47252</v>
      </c>
      <c r="HL38">
        <v>33.6517</v>
      </c>
      <c r="HM38">
        <v>35.9005</v>
      </c>
      <c r="HN38">
        <v>19.1042</v>
      </c>
      <c r="HO38">
        <v>63.5938</v>
      </c>
      <c r="HP38">
        <v>15.9906</v>
      </c>
      <c r="HQ38">
        <v>102.47</v>
      </c>
      <c r="HR38">
        <v>102.868</v>
      </c>
    </row>
    <row r="39" spans="1:226">
      <c r="A39">
        <v>23</v>
      </c>
      <c r="B39">
        <v>1663687885.1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1663687877.31429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78.9178061759307</v>
      </c>
      <c r="AK39">
        <v>91.3610187878788</v>
      </c>
      <c r="AL39">
        <v>-3.22184059501595</v>
      </c>
      <c r="AM39">
        <v>65.2957175936866</v>
      </c>
      <c r="AN39">
        <f>(AP39 - AO39 + BO39*1E3/(8.314*(BQ39+273.15)) * AR39/BN39 * AQ39) * BN39/(100*BB39) * 1000/(1000 - AP39)</f>
        <v>0</v>
      </c>
      <c r="AO39">
        <v>15.8619298960989</v>
      </c>
      <c r="AP39">
        <v>19.561089010989</v>
      </c>
      <c r="AQ39">
        <v>-0.049707457034747</v>
      </c>
      <c r="AR39">
        <v>124.154882881524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1663687877.31429</v>
      </c>
      <c r="BH39">
        <v>112.512210714286</v>
      </c>
      <c r="BI39">
        <v>94.5467142857143</v>
      </c>
      <c r="BJ39">
        <v>19.8995285714286</v>
      </c>
      <c r="BK39">
        <v>16.04875</v>
      </c>
      <c r="BL39">
        <v>108.327846428571</v>
      </c>
      <c r="BM39">
        <v>19.6192285714286</v>
      </c>
      <c r="BN39">
        <v>500.120928571429</v>
      </c>
      <c r="BO39">
        <v>90.5716107142857</v>
      </c>
      <c r="BP39">
        <v>0.1000434</v>
      </c>
      <c r="BQ39">
        <v>24.2293285714286</v>
      </c>
      <c r="BR39">
        <v>24.9651571428571</v>
      </c>
      <c r="BS39">
        <v>999.9</v>
      </c>
      <c r="BT39">
        <v>0</v>
      </c>
      <c r="BU39">
        <v>0</v>
      </c>
      <c r="BV39">
        <v>9992.32142857143</v>
      </c>
      <c r="BW39">
        <v>0</v>
      </c>
      <c r="BX39">
        <v>19.1533428571429</v>
      </c>
      <c r="BY39">
        <v>17.9655678571429</v>
      </c>
      <c r="BZ39">
        <v>114.799610714286</v>
      </c>
      <c r="CA39">
        <v>96.0920142857143</v>
      </c>
      <c r="CB39">
        <v>3.8507775</v>
      </c>
      <c r="CC39">
        <v>94.5467142857143</v>
      </c>
      <c r="CD39">
        <v>16.04875</v>
      </c>
      <c r="CE39">
        <v>1.80233107142857</v>
      </c>
      <c r="CF39">
        <v>1.45356071428571</v>
      </c>
      <c r="CG39">
        <v>15.8063071428571</v>
      </c>
      <c r="CH39">
        <v>12.4869607142857</v>
      </c>
      <c r="CI39">
        <v>1999.98857142857</v>
      </c>
      <c r="CJ39">
        <v>0.979997678571428</v>
      </c>
      <c r="CK39">
        <v>0.0200020428571429</v>
      </c>
      <c r="CL39">
        <v>0</v>
      </c>
      <c r="CM39">
        <v>819.374428571428</v>
      </c>
      <c r="CN39">
        <v>5.00063</v>
      </c>
      <c r="CO39">
        <v>16126.1821428571</v>
      </c>
      <c r="CP39">
        <v>17256.775</v>
      </c>
      <c r="CQ39">
        <v>38.625</v>
      </c>
      <c r="CR39">
        <v>38.75</v>
      </c>
      <c r="CS39">
        <v>38.187</v>
      </c>
      <c r="CT39">
        <v>37.94375</v>
      </c>
      <c r="CU39">
        <v>39.321</v>
      </c>
      <c r="CV39">
        <v>1955.08142857143</v>
      </c>
      <c r="CW39">
        <v>39.9</v>
      </c>
      <c r="CX39">
        <v>0</v>
      </c>
      <c r="CY39">
        <v>1663687882.1</v>
      </c>
      <c r="CZ39">
        <v>0</v>
      </c>
      <c r="DA39">
        <v>0</v>
      </c>
      <c r="DB39" t="s">
        <v>356</v>
      </c>
      <c r="DC39">
        <v>1660677648.1</v>
      </c>
      <c r="DD39">
        <v>1660677649.1</v>
      </c>
      <c r="DE39">
        <v>0</v>
      </c>
      <c r="DF39">
        <v>-1.042</v>
      </c>
      <c r="DG39">
        <v>0.003</v>
      </c>
      <c r="DH39">
        <v>5.218</v>
      </c>
      <c r="DI39">
        <v>0.344</v>
      </c>
      <c r="DJ39">
        <v>417</v>
      </c>
      <c r="DK39">
        <v>22</v>
      </c>
      <c r="DL39">
        <v>1.24</v>
      </c>
      <c r="DM39">
        <v>0.53</v>
      </c>
      <c r="DN39">
        <v>17.26929</v>
      </c>
      <c r="DO39">
        <v>13.5211969981238</v>
      </c>
      <c r="DP39">
        <v>1.34087251385059</v>
      </c>
      <c r="DQ39">
        <v>0</v>
      </c>
      <c r="DR39">
        <v>3.698164</v>
      </c>
      <c r="DS39">
        <v>2.28014994371482</v>
      </c>
      <c r="DT39">
        <v>0.284384177028188</v>
      </c>
      <c r="DU39">
        <v>0</v>
      </c>
      <c r="DV39">
        <v>0</v>
      </c>
      <c r="DW39">
        <v>2</v>
      </c>
      <c r="DX39" t="s">
        <v>357</v>
      </c>
      <c r="DY39">
        <v>2.97256</v>
      </c>
      <c r="DZ39">
        <v>2.75402</v>
      </c>
      <c r="EA39">
        <v>0.022147</v>
      </c>
      <c r="EB39">
        <v>0.0182183</v>
      </c>
      <c r="EC39">
        <v>0.0896254</v>
      </c>
      <c r="ED39">
        <v>0.0780138</v>
      </c>
      <c r="EE39">
        <v>38130</v>
      </c>
      <c r="EF39">
        <v>41709.9</v>
      </c>
      <c r="EG39">
        <v>35339.7</v>
      </c>
      <c r="EH39">
        <v>38533.8</v>
      </c>
      <c r="EI39">
        <v>45619</v>
      </c>
      <c r="EJ39">
        <v>51302.2</v>
      </c>
      <c r="EK39">
        <v>55236.7</v>
      </c>
      <c r="EL39">
        <v>61795.8</v>
      </c>
      <c r="EM39">
        <v>1.9892</v>
      </c>
      <c r="EN39">
        <v>1.838</v>
      </c>
      <c r="EO39">
        <v>0.111014</v>
      </c>
      <c r="EP39">
        <v>0</v>
      </c>
      <c r="EQ39">
        <v>23.1478</v>
      </c>
      <c r="ER39">
        <v>999.9</v>
      </c>
      <c r="ES39">
        <v>56.33</v>
      </c>
      <c r="ET39">
        <v>27.614</v>
      </c>
      <c r="EU39">
        <v>23.075</v>
      </c>
      <c r="EV39">
        <v>60.4193</v>
      </c>
      <c r="EW39">
        <v>50.1282</v>
      </c>
      <c r="EX39">
        <v>1</v>
      </c>
      <c r="EY39">
        <v>-0.0193089</v>
      </c>
      <c r="EZ39">
        <v>2.65244</v>
      </c>
      <c r="FA39">
        <v>20.1278</v>
      </c>
      <c r="FB39">
        <v>5.19932</v>
      </c>
      <c r="FC39">
        <v>12.0052</v>
      </c>
      <c r="FD39">
        <v>4.9756</v>
      </c>
      <c r="FE39">
        <v>3.294</v>
      </c>
      <c r="FF39">
        <v>9999</v>
      </c>
      <c r="FG39">
        <v>9999</v>
      </c>
      <c r="FH39">
        <v>9999</v>
      </c>
      <c r="FI39">
        <v>692.9</v>
      </c>
      <c r="FJ39">
        <v>1.86295</v>
      </c>
      <c r="FK39">
        <v>1.86783</v>
      </c>
      <c r="FL39">
        <v>1.86752</v>
      </c>
      <c r="FM39">
        <v>1.86874</v>
      </c>
      <c r="FN39">
        <v>1.86957</v>
      </c>
      <c r="FO39">
        <v>1.8656</v>
      </c>
      <c r="FP39">
        <v>1.8667</v>
      </c>
      <c r="FQ39">
        <v>1.86813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4.055</v>
      </c>
      <c r="GF39">
        <v>0.2666</v>
      </c>
      <c r="GG39">
        <v>3.61927167264205</v>
      </c>
      <c r="GH39">
        <v>0.00509506669552449</v>
      </c>
      <c r="GI39">
        <v>1.17866753763249e-06</v>
      </c>
      <c r="GJ39">
        <v>-6.62632595388568e-10</v>
      </c>
      <c r="GK39">
        <v>-0.0260112845827318</v>
      </c>
      <c r="GL39">
        <v>-0.0225051504344278</v>
      </c>
      <c r="GM39">
        <v>0.00262967521021688</v>
      </c>
      <c r="GN39">
        <v>-3.50088843362945e-05</v>
      </c>
      <c r="GO39">
        <v>-5</v>
      </c>
      <c r="GP39">
        <v>1640</v>
      </c>
      <c r="GQ39">
        <v>1</v>
      </c>
      <c r="GR39">
        <v>20</v>
      </c>
      <c r="GS39">
        <v>50170.6</v>
      </c>
      <c r="GT39">
        <v>50170.6</v>
      </c>
      <c r="GU39">
        <v>0.290527</v>
      </c>
      <c r="GV39">
        <v>2.63062</v>
      </c>
      <c r="GW39">
        <v>1.54785</v>
      </c>
      <c r="GX39">
        <v>2.30347</v>
      </c>
      <c r="GY39">
        <v>1.34644</v>
      </c>
      <c r="GZ39">
        <v>2.35962</v>
      </c>
      <c r="HA39">
        <v>31.7392</v>
      </c>
      <c r="HB39">
        <v>15.5417</v>
      </c>
      <c r="HC39">
        <v>18</v>
      </c>
      <c r="HD39">
        <v>504.973</v>
      </c>
      <c r="HE39">
        <v>407.828</v>
      </c>
      <c r="HF39">
        <v>19.1509</v>
      </c>
      <c r="HG39">
        <v>26.8475</v>
      </c>
      <c r="HH39">
        <v>30.0009</v>
      </c>
      <c r="HI39">
        <v>26.8304</v>
      </c>
      <c r="HJ39">
        <v>26.7744</v>
      </c>
      <c r="HK39">
        <v>5.73284</v>
      </c>
      <c r="HL39">
        <v>32.7219</v>
      </c>
      <c r="HM39">
        <v>35.9005</v>
      </c>
      <c r="HN39">
        <v>19.1309</v>
      </c>
      <c r="HO39">
        <v>50.0533</v>
      </c>
      <c r="HP39">
        <v>16.1096</v>
      </c>
      <c r="HQ39">
        <v>102.469</v>
      </c>
      <c r="HR39">
        <v>102.867</v>
      </c>
    </row>
    <row r="40" spans="1:226">
      <c r="A40">
        <v>24</v>
      </c>
      <c r="B40">
        <v>1663687890.1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1663687882.6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62.5356836822135</v>
      </c>
      <c r="AK40">
        <v>75.53448</v>
      </c>
      <c r="AL40">
        <v>-3.14912916087125</v>
      </c>
      <c r="AM40">
        <v>65.2957175936866</v>
      </c>
      <c r="AN40">
        <f>(AP40 - AO40 + BO40*1E3/(8.314*(BQ40+273.15)) * AR40/BN40 * AQ40) * BN40/(100*BB40) * 1000/(1000 - AP40)</f>
        <v>0</v>
      </c>
      <c r="AO40">
        <v>15.8941196661137</v>
      </c>
      <c r="AP40">
        <v>19.4347681318681</v>
      </c>
      <c r="AQ40">
        <v>-0.0381618906242842</v>
      </c>
      <c r="AR40">
        <v>124.154882881524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1663687882.6</v>
      </c>
      <c r="BH40">
        <v>95.9087333333333</v>
      </c>
      <c r="BI40">
        <v>76.964762962963</v>
      </c>
      <c r="BJ40">
        <v>19.6735962962963</v>
      </c>
      <c r="BK40">
        <v>15.9306851851852</v>
      </c>
      <c r="BL40">
        <v>91.812137037037</v>
      </c>
      <c r="BM40">
        <v>19.4020185185185</v>
      </c>
      <c r="BN40">
        <v>500.142666666667</v>
      </c>
      <c r="BO40">
        <v>90.5743740740741</v>
      </c>
      <c r="BP40">
        <v>0.100009366666667</v>
      </c>
      <c r="BQ40">
        <v>24.2381555555556</v>
      </c>
      <c r="BR40">
        <v>24.9729814814815</v>
      </c>
      <c r="BS40">
        <v>999.9</v>
      </c>
      <c r="BT40">
        <v>0</v>
      </c>
      <c r="BU40">
        <v>0</v>
      </c>
      <c r="BV40">
        <v>10004.8148148148</v>
      </c>
      <c r="BW40">
        <v>0</v>
      </c>
      <c r="BX40">
        <v>19.1578592592593</v>
      </c>
      <c r="BY40">
        <v>18.9440074074074</v>
      </c>
      <c r="BZ40">
        <v>97.8359814814815</v>
      </c>
      <c r="CA40">
        <v>78.2108</v>
      </c>
      <c r="CB40">
        <v>3.74291074074074</v>
      </c>
      <c r="CC40">
        <v>76.964762962963</v>
      </c>
      <c r="CD40">
        <v>15.9306851851852</v>
      </c>
      <c r="CE40">
        <v>1.78192259259259</v>
      </c>
      <c r="CF40">
        <v>1.44291185185185</v>
      </c>
      <c r="CG40">
        <v>15.6285481481482</v>
      </c>
      <c r="CH40">
        <v>12.3761148148148</v>
      </c>
      <c r="CI40">
        <v>1999.98555555556</v>
      </c>
      <c r="CJ40">
        <v>0.979997666666666</v>
      </c>
      <c r="CK40">
        <v>0.0200020555555556</v>
      </c>
      <c r="CL40">
        <v>0</v>
      </c>
      <c r="CM40">
        <v>819.785555555556</v>
      </c>
      <c r="CN40">
        <v>5.00063</v>
      </c>
      <c r="CO40">
        <v>16133.662962963</v>
      </c>
      <c r="CP40">
        <v>17256.7444444444</v>
      </c>
      <c r="CQ40">
        <v>38.625</v>
      </c>
      <c r="CR40">
        <v>38.75</v>
      </c>
      <c r="CS40">
        <v>38.187</v>
      </c>
      <c r="CT40">
        <v>37.944</v>
      </c>
      <c r="CU40">
        <v>39.312</v>
      </c>
      <c r="CV40">
        <v>1955.08</v>
      </c>
      <c r="CW40">
        <v>39.9</v>
      </c>
      <c r="CX40">
        <v>0</v>
      </c>
      <c r="CY40">
        <v>1663687886.9</v>
      </c>
      <c r="CZ40">
        <v>0</v>
      </c>
      <c r="DA40">
        <v>0</v>
      </c>
      <c r="DB40" t="s">
        <v>356</v>
      </c>
      <c r="DC40">
        <v>1660677648.1</v>
      </c>
      <c r="DD40">
        <v>1660677649.1</v>
      </c>
      <c r="DE40">
        <v>0</v>
      </c>
      <c r="DF40">
        <v>-1.042</v>
      </c>
      <c r="DG40">
        <v>0.003</v>
      </c>
      <c r="DH40">
        <v>5.218</v>
      </c>
      <c r="DI40">
        <v>0.344</v>
      </c>
      <c r="DJ40">
        <v>417</v>
      </c>
      <c r="DK40">
        <v>22</v>
      </c>
      <c r="DL40">
        <v>1.24</v>
      </c>
      <c r="DM40">
        <v>0.53</v>
      </c>
      <c r="DN40">
        <v>18.0976853658537</v>
      </c>
      <c r="DO40">
        <v>12.658162369338</v>
      </c>
      <c r="DP40">
        <v>1.29766701759979</v>
      </c>
      <c r="DQ40">
        <v>0</v>
      </c>
      <c r="DR40">
        <v>3.76675390243902</v>
      </c>
      <c r="DS40">
        <v>-0.391888641114968</v>
      </c>
      <c r="DT40">
        <v>0.173451104881955</v>
      </c>
      <c r="DU40">
        <v>0</v>
      </c>
      <c r="DV40">
        <v>0</v>
      </c>
      <c r="DW40">
        <v>2</v>
      </c>
      <c r="DX40" t="s">
        <v>357</v>
      </c>
      <c r="DY40">
        <v>2.97411</v>
      </c>
      <c r="DZ40">
        <v>2.75424</v>
      </c>
      <c r="EA40">
        <v>0.0181978</v>
      </c>
      <c r="EB40">
        <v>0.0140227</v>
      </c>
      <c r="EC40">
        <v>0.0892535</v>
      </c>
      <c r="ED40">
        <v>0.0786203</v>
      </c>
      <c r="EE40">
        <v>38283.4</v>
      </c>
      <c r="EF40">
        <v>41887.7</v>
      </c>
      <c r="EG40">
        <v>35339.2</v>
      </c>
      <c r="EH40">
        <v>38533.4</v>
      </c>
      <c r="EI40">
        <v>45637.1</v>
      </c>
      <c r="EJ40">
        <v>51267.9</v>
      </c>
      <c r="EK40">
        <v>55235.8</v>
      </c>
      <c r="EL40">
        <v>61795.4</v>
      </c>
      <c r="EM40">
        <v>1.9902</v>
      </c>
      <c r="EN40">
        <v>1.8374</v>
      </c>
      <c r="EO40">
        <v>0.113547</v>
      </c>
      <c r="EP40">
        <v>0</v>
      </c>
      <c r="EQ40">
        <v>23.1381</v>
      </c>
      <c r="ER40">
        <v>999.9</v>
      </c>
      <c r="ES40">
        <v>56.287</v>
      </c>
      <c r="ET40">
        <v>27.634</v>
      </c>
      <c r="EU40">
        <v>23.0839</v>
      </c>
      <c r="EV40">
        <v>60.6993</v>
      </c>
      <c r="EW40">
        <v>49.9319</v>
      </c>
      <c r="EX40">
        <v>1</v>
      </c>
      <c r="EY40">
        <v>-0.019187</v>
      </c>
      <c r="EZ40">
        <v>2.63821</v>
      </c>
      <c r="FA40">
        <v>20.1282</v>
      </c>
      <c r="FB40">
        <v>5.19932</v>
      </c>
      <c r="FC40">
        <v>12.0064</v>
      </c>
      <c r="FD40">
        <v>4.9756</v>
      </c>
      <c r="FE40">
        <v>3.294</v>
      </c>
      <c r="FF40">
        <v>9999</v>
      </c>
      <c r="FG40">
        <v>9999</v>
      </c>
      <c r="FH40">
        <v>9999</v>
      </c>
      <c r="FI40">
        <v>692.9</v>
      </c>
      <c r="FJ40">
        <v>1.86295</v>
      </c>
      <c r="FK40">
        <v>1.86783</v>
      </c>
      <c r="FL40">
        <v>1.86752</v>
      </c>
      <c r="FM40">
        <v>1.86874</v>
      </c>
      <c r="FN40">
        <v>1.86954</v>
      </c>
      <c r="FO40">
        <v>1.86566</v>
      </c>
      <c r="FP40">
        <v>1.8667</v>
      </c>
      <c r="FQ40">
        <v>1.86813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3.974</v>
      </c>
      <c r="GF40">
        <v>0.2622</v>
      </c>
      <c r="GG40">
        <v>3.61927167264205</v>
      </c>
      <c r="GH40">
        <v>0.00509506669552449</v>
      </c>
      <c r="GI40">
        <v>1.17866753763249e-06</v>
      </c>
      <c r="GJ40">
        <v>-6.62632595388568e-10</v>
      </c>
      <c r="GK40">
        <v>-0.0260112845827318</v>
      </c>
      <c r="GL40">
        <v>-0.0225051504344278</v>
      </c>
      <c r="GM40">
        <v>0.00262967521021688</v>
      </c>
      <c r="GN40">
        <v>-3.50088843362945e-05</v>
      </c>
      <c r="GO40">
        <v>-5</v>
      </c>
      <c r="GP40">
        <v>1640</v>
      </c>
      <c r="GQ40">
        <v>1</v>
      </c>
      <c r="GR40">
        <v>20</v>
      </c>
      <c r="GS40">
        <v>50170.7</v>
      </c>
      <c r="GT40">
        <v>50170.7</v>
      </c>
      <c r="GU40">
        <v>0.252686</v>
      </c>
      <c r="GV40">
        <v>2.65381</v>
      </c>
      <c r="GW40">
        <v>1.54785</v>
      </c>
      <c r="GX40">
        <v>2.30347</v>
      </c>
      <c r="GY40">
        <v>1.34644</v>
      </c>
      <c r="GZ40">
        <v>2.30103</v>
      </c>
      <c r="HA40">
        <v>31.7611</v>
      </c>
      <c r="HB40">
        <v>15.5417</v>
      </c>
      <c r="HC40">
        <v>18</v>
      </c>
      <c r="HD40">
        <v>505.637</v>
      </c>
      <c r="HE40">
        <v>407.508</v>
      </c>
      <c r="HF40">
        <v>19.1494</v>
      </c>
      <c r="HG40">
        <v>26.8475</v>
      </c>
      <c r="HH40">
        <v>30.0003</v>
      </c>
      <c r="HI40">
        <v>26.8304</v>
      </c>
      <c r="HJ40">
        <v>26.7766</v>
      </c>
      <c r="HK40">
        <v>5.04409</v>
      </c>
      <c r="HL40">
        <v>32.4137</v>
      </c>
      <c r="HM40">
        <v>35.9005</v>
      </c>
      <c r="HN40">
        <v>19.1466</v>
      </c>
      <c r="HO40">
        <v>36.5161</v>
      </c>
      <c r="HP40">
        <v>16.1584</v>
      </c>
      <c r="HQ40">
        <v>102.468</v>
      </c>
      <c r="HR40">
        <v>102.866</v>
      </c>
    </row>
    <row r="41" spans="1:226">
      <c r="A41">
        <v>25</v>
      </c>
      <c r="B41">
        <v>1663687987.1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1663687979.1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427.626197292912</v>
      </c>
      <c r="AK41">
        <v>406.697412121212</v>
      </c>
      <c r="AL41">
        <v>0.00403677883691979</v>
      </c>
      <c r="AM41">
        <v>65.2957175936866</v>
      </c>
      <c r="AN41">
        <f>(AP41 - AO41 + BO41*1E3/(8.314*(BQ41+273.15)) * AR41/BN41 * AQ41) * BN41/(100*BB41) * 1000/(1000 - AP41)</f>
        <v>0</v>
      </c>
      <c r="AO41">
        <v>16.5739477421345</v>
      </c>
      <c r="AP41">
        <v>19.5946197802198</v>
      </c>
      <c r="AQ41">
        <v>7.53104551523505e-05</v>
      </c>
      <c r="AR41">
        <v>124.154882881524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1663687979.1</v>
      </c>
      <c r="BH41">
        <v>398.738064516129</v>
      </c>
      <c r="BI41">
        <v>420.518290322581</v>
      </c>
      <c r="BJ41">
        <v>19.5915548387097</v>
      </c>
      <c r="BK41">
        <v>16.5707161290323</v>
      </c>
      <c r="BL41">
        <v>392.974806451613</v>
      </c>
      <c r="BM41">
        <v>19.3231387096774</v>
      </c>
      <c r="BN41">
        <v>500.111967741935</v>
      </c>
      <c r="BO41">
        <v>90.5809870967742</v>
      </c>
      <c r="BP41">
        <v>0.0999707322580645</v>
      </c>
      <c r="BQ41">
        <v>24.1638967741935</v>
      </c>
      <c r="BR41">
        <v>24.8970387096774</v>
      </c>
      <c r="BS41">
        <v>999.9</v>
      </c>
      <c r="BT41">
        <v>0</v>
      </c>
      <c r="BU41">
        <v>0</v>
      </c>
      <c r="BV41">
        <v>10007.4193548387</v>
      </c>
      <c r="BW41">
        <v>0</v>
      </c>
      <c r="BX41">
        <v>19.1447483870968</v>
      </c>
      <c r="BY41">
        <v>-21.7801483870968</v>
      </c>
      <c r="BZ41">
        <v>406.706161290322</v>
      </c>
      <c r="CA41">
        <v>427.603967741935</v>
      </c>
      <c r="CB41">
        <v>3.02083</v>
      </c>
      <c r="CC41">
        <v>420.518290322581</v>
      </c>
      <c r="CD41">
        <v>16.5707161290323</v>
      </c>
      <c r="CE41">
        <v>1.77462129032258</v>
      </c>
      <c r="CF41">
        <v>1.50099161290323</v>
      </c>
      <c r="CG41">
        <v>15.5650225806452</v>
      </c>
      <c r="CH41">
        <v>12.9782741935484</v>
      </c>
      <c r="CI41">
        <v>2000.01741935484</v>
      </c>
      <c r="CJ41">
        <v>0.979998</v>
      </c>
      <c r="CK41">
        <v>0.0200017</v>
      </c>
      <c r="CL41">
        <v>0</v>
      </c>
      <c r="CM41">
        <v>813.861870967742</v>
      </c>
      <c r="CN41">
        <v>5.00063</v>
      </c>
      <c r="CO41">
        <v>16019.5774193548</v>
      </c>
      <c r="CP41">
        <v>17257.035483871</v>
      </c>
      <c r="CQ41">
        <v>38.5884193548387</v>
      </c>
      <c r="CR41">
        <v>38.7032580645161</v>
      </c>
      <c r="CS41">
        <v>38.187</v>
      </c>
      <c r="CT41">
        <v>37.937</v>
      </c>
      <c r="CU41">
        <v>39.312</v>
      </c>
      <c r="CV41">
        <v>1955.11548387097</v>
      </c>
      <c r="CW41">
        <v>39.9009677419355</v>
      </c>
      <c r="CX41">
        <v>0</v>
      </c>
      <c r="CY41">
        <v>1663687984.1</v>
      </c>
      <c r="CZ41">
        <v>0</v>
      </c>
      <c r="DA41">
        <v>0</v>
      </c>
      <c r="DB41" t="s">
        <v>356</v>
      </c>
      <c r="DC41">
        <v>1660677648.1</v>
      </c>
      <c r="DD41">
        <v>1660677649.1</v>
      </c>
      <c r="DE41">
        <v>0</v>
      </c>
      <c r="DF41">
        <v>-1.042</v>
      </c>
      <c r="DG41">
        <v>0.003</v>
      </c>
      <c r="DH41">
        <v>5.218</v>
      </c>
      <c r="DI41">
        <v>0.344</v>
      </c>
      <c r="DJ41">
        <v>417</v>
      </c>
      <c r="DK41">
        <v>22</v>
      </c>
      <c r="DL41">
        <v>1.24</v>
      </c>
      <c r="DM41">
        <v>0.53</v>
      </c>
      <c r="DN41">
        <v>-21.7636219512195</v>
      </c>
      <c r="DO41">
        <v>-0.237338675958213</v>
      </c>
      <c r="DP41">
        <v>0.0916324112224308</v>
      </c>
      <c r="DQ41">
        <v>0</v>
      </c>
      <c r="DR41">
        <v>3.01979658536585</v>
      </c>
      <c r="DS41">
        <v>0.0230533797909374</v>
      </c>
      <c r="DT41">
        <v>0.00286092566442174</v>
      </c>
      <c r="DU41">
        <v>1</v>
      </c>
      <c r="DV41">
        <v>1</v>
      </c>
      <c r="DW41">
        <v>2</v>
      </c>
      <c r="DX41" t="s">
        <v>395</v>
      </c>
      <c r="DY41">
        <v>2.97308</v>
      </c>
      <c r="DZ41">
        <v>2.75403</v>
      </c>
      <c r="EA41">
        <v>0.0870481</v>
      </c>
      <c r="EB41">
        <v>0.0917987</v>
      </c>
      <c r="EC41">
        <v>0.0898107</v>
      </c>
      <c r="ED41">
        <v>0.0804845</v>
      </c>
      <c r="EE41">
        <v>35600.9</v>
      </c>
      <c r="EF41">
        <v>38585.3</v>
      </c>
      <c r="EG41">
        <v>35340.1</v>
      </c>
      <c r="EH41">
        <v>38533.6</v>
      </c>
      <c r="EI41">
        <v>45610.5</v>
      </c>
      <c r="EJ41">
        <v>51166.7</v>
      </c>
      <c r="EK41">
        <v>55236</v>
      </c>
      <c r="EL41">
        <v>61796.3</v>
      </c>
      <c r="EM41">
        <v>1.9902</v>
      </c>
      <c r="EN41">
        <v>1.839</v>
      </c>
      <c r="EO41">
        <v>0.115901</v>
      </c>
      <c r="EP41">
        <v>0</v>
      </c>
      <c r="EQ41">
        <v>22.994</v>
      </c>
      <c r="ER41">
        <v>999.9</v>
      </c>
      <c r="ES41">
        <v>55.39</v>
      </c>
      <c r="ET41">
        <v>27.704</v>
      </c>
      <c r="EU41">
        <v>22.808</v>
      </c>
      <c r="EV41">
        <v>60.1493</v>
      </c>
      <c r="EW41">
        <v>50.0321</v>
      </c>
      <c r="EX41">
        <v>1</v>
      </c>
      <c r="EY41">
        <v>-0.023252</v>
      </c>
      <c r="EZ41">
        <v>1.93558</v>
      </c>
      <c r="FA41">
        <v>20.1373</v>
      </c>
      <c r="FB41">
        <v>5.19932</v>
      </c>
      <c r="FC41">
        <v>12.0076</v>
      </c>
      <c r="FD41">
        <v>4.976</v>
      </c>
      <c r="FE41">
        <v>3.294</v>
      </c>
      <c r="FF41">
        <v>9999</v>
      </c>
      <c r="FG41">
        <v>9999</v>
      </c>
      <c r="FH41">
        <v>9999</v>
      </c>
      <c r="FI41">
        <v>692.9</v>
      </c>
      <c r="FJ41">
        <v>1.86295</v>
      </c>
      <c r="FK41">
        <v>1.86777</v>
      </c>
      <c r="FL41">
        <v>1.86752</v>
      </c>
      <c r="FM41">
        <v>1.86874</v>
      </c>
      <c r="FN41">
        <v>1.86957</v>
      </c>
      <c r="FO41">
        <v>1.86566</v>
      </c>
      <c r="FP41">
        <v>1.8667</v>
      </c>
      <c r="FQ41">
        <v>1.8681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5.764</v>
      </c>
      <c r="GF41">
        <v>0.2687</v>
      </c>
      <c r="GG41">
        <v>3.61927167264205</v>
      </c>
      <c r="GH41">
        <v>0.00509506669552449</v>
      </c>
      <c r="GI41">
        <v>1.17866753763249e-06</v>
      </c>
      <c r="GJ41">
        <v>-6.62632595388568e-10</v>
      </c>
      <c r="GK41">
        <v>-0.0260112845827318</v>
      </c>
      <c r="GL41">
        <v>-0.0225051504344278</v>
      </c>
      <c r="GM41">
        <v>0.00262967521021688</v>
      </c>
      <c r="GN41">
        <v>-3.50088843362945e-05</v>
      </c>
      <c r="GO41">
        <v>-5</v>
      </c>
      <c r="GP41">
        <v>1640</v>
      </c>
      <c r="GQ41">
        <v>1</v>
      </c>
      <c r="GR41">
        <v>20</v>
      </c>
      <c r="GS41">
        <v>50172.3</v>
      </c>
      <c r="GT41">
        <v>50172.3</v>
      </c>
      <c r="GU41">
        <v>1.03394</v>
      </c>
      <c r="GV41">
        <v>2.59888</v>
      </c>
      <c r="GW41">
        <v>1.54785</v>
      </c>
      <c r="GX41">
        <v>2.30591</v>
      </c>
      <c r="GY41">
        <v>1.34644</v>
      </c>
      <c r="GZ41">
        <v>2.33032</v>
      </c>
      <c r="HA41">
        <v>31.7611</v>
      </c>
      <c r="HB41">
        <v>15.533</v>
      </c>
      <c r="HC41">
        <v>18</v>
      </c>
      <c r="HD41">
        <v>505.513</v>
      </c>
      <c r="HE41">
        <v>408.307</v>
      </c>
      <c r="HF41">
        <v>19.6259</v>
      </c>
      <c r="HG41">
        <v>26.8202</v>
      </c>
      <c r="HH41">
        <v>29.9998</v>
      </c>
      <c r="HI41">
        <v>26.8168</v>
      </c>
      <c r="HJ41">
        <v>26.7631</v>
      </c>
      <c r="HK41">
        <v>20.7293</v>
      </c>
      <c r="HL41">
        <v>29.5423</v>
      </c>
      <c r="HM41">
        <v>33.6567</v>
      </c>
      <c r="HN41">
        <v>19.613</v>
      </c>
      <c r="HO41">
        <v>427.26</v>
      </c>
      <c r="HP41">
        <v>16.6366</v>
      </c>
      <c r="HQ41">
        <v>102.469</v>
      </c>
      <c r="HR41">
        <v>102.867</v>
      </c>
    </row>
    <row r="42" spans="1:226">
      <c r="A42">
        <v>26</v>
      </c>
      <c r="B42">
        <v>1663687992.1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1663687984.25517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428.325127476634</v>
      </c>
      <c r="AK42">
        <v>407.03503030303</v>
      </c>
      <c r="AL42">
        <v>0.105790123384637</v>
      </c>
      <c r="AM42">
        <v>65.2957175936866</v>
      </c>
      <c r="AN42">
        <f>(AP42 - AO42 + BO42*1E3/(8.314*(BQ42+273.15)) * AR42/BN42 * AQ42) * BN42/(100*BB42) * 1000/(1000 - AP42)</f>
        <v>0</v>
      </c>
      <c r="AO42">
        <v>16.5719671884331</v>
      </c>
      <c r="AP42">
        <v>19.5952769230769</v>
      </c>
      <c r="AQ42">
        <v>5.8561783903075e-05</v>
      </c>
      <c r="AR42">
        <v>124.154882881524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1663687984.25517</v>
      </c>
      <c r="BH42">
        <v>398.744103448276</v>
      </c>
      <c r="BI42">
        <v>421.03024137931</v>
      </c>
      <c r="BJ42">
        <v>19.5937413793103</v>
      </c>
      <c r="BK42">
        <v>16.5714724137931</v>
      </c>
      <c r="BL42">
        <v>392.980793103448</v>
      </c>
      <c r="BM42">
        <v>19.3252310344828</v>
      </c>
      <c r="BN42">
        <v>500.100482758621</v>
      </c>
      <c r="BO42">
        <v>90.5831965517241</v>
      </c>
      <c r="BP42">
        <v>0.100070431034483</v>
      </c>
      <c r="BQ42">
        <v>24.1701655172414</v>
      </c>
      <c r="BR42">
        <v>24.9025482758621</v>
      </c>
      <c r="BS42">
        <v>999.9</v>
      </c>
      <c r="BT42">
        <v>0</v>
      </c>
      <c r="BU42">
        <v>0</v>
      </c>
      <c r="BV42">
        <v>9998.79310344828</v>
      </c>
      <c r="BW42">
        <v>0</v>
      </c>
      <c r="BX42">
        <v>19.1419</v>
      </c>
      <c r="BY42">
        <v>-22.2859965517241</v>
      </c>
      <c r="BZ42">
        <v>406.713172413793</v>
      </c>
      <c r="CA42">
        <v>428.124793103448</v>
      </c>
      <c r="CB42">
        <v>3.02226551724138</v>
      </c>
      <c r="CC42">
        <v>421.03024137931</v>
      </c>
      <c r="CD42">
        <v>16.5714724137931</v>
      </c>
      <c r="CE42">
        <v>1.77486310344828</v>
      </c>
      <c r="CF42">
        <v>1.50109620689655</v>
      </c>
      <c r="CG42">
        <v>15.5671517241379</v>
      </c>
      <c r="CH42">
        <v>12.9793413793103</v>
      </c>
      <c r="CI42">
        <v>2000.00551724138</v>
      </c>
      <c r="CJ42">
        <v>0.979998</v>
      </c>
      <c r="CK42">
        <v>0.0200017</v>
      </c>
      <c r="CL42">
        <v>0</v>
      </c>
      <c r="CM42">
        <v>813.482344827586</v>
      </c>
      <c r="CN42">
        <v>5.00063</v>
      </c>
      <c r="CO42">
        <v>16013.0965517241</v>
      </c>
      <c r="CP42">
        <v>17256.9310344828</v>
      </c>
      <c r="CQ42">
        <v>38.5924137931034</v>
      </c>
      <c r="CR42">
        <v>38.6935172413793</v>
      </c>
      <c r="CS42">
        <v>38.1848620689655</v>
      </c>
      <c r="CT42">
        <v>37.937</v>
      </c>
      <c r="CU42">
        <v>39.3098620689655</v>
      </c>
      <c r="CV42">
        <v>1955.10137931034</v>
      </c>
      <c r="CW42">
        <v>39.9</v>
      </c>
      <c r="CX42">
        <v>0</v>
      </c>
      <c r="CY42">
        <v>1663687988.9</v>
      </c>
      <c r="CZ42">
        <v>0</v>
      </c>
      <c r="DA42">
        <v>0</v>
      </c>
      <c r="DB42" t="s">
        <v>356</v>
      </c>
      <c r="DC42">
        <v>1660677648.1</v>
      </c>
      <c r="DD42">
        <v>1660677649.1</v>
      </c>
      <c r="DE42">
        <v>0</v>
      </c>
      <c r="DF42">
        <v>-1.042</v>
      </c>
      <c r="DG42">
        <v>0.003</v>
      </c>
      <c r="DH42">
        <v>5.218</v>
      </c>
      <c r="DI42">
        <v>0.344</v>
      </c>
      <c r="DJ42">
        <v>417</v>
      </c>
      <c r="DK42">
        <v>22</v>
      </c>
      <c r="DL42">
        <v>1.24</v>
      </c>
      <c r="DM42">
        <v>0.53</v>
      </c>
      <c r="DN42">
        <v>-21.9199</v>
      </c>
      <c r="DO42">
        <v>-2.50496445993031</v>
      </c>
      <c r="DP42">
        <v>0.550170421933724</v>
      </c>
      <c r="DQ42">
        <v>0</v>
      </c>
      <c r="DR42">
        <v>3.02122585365854</v>
      </c>
      <c r="DS42">
        <v>0.019810871080145</v>
      </c>
      <c r="DT42">
        <v>0.00274714306197811</v>
      </c>
      <c r="DU42">
        <v>1</v>
      </c>
      <c r="DV42">
        <v>1</v>
      </c>
      <c r="DW42">
        <v>2</v>
      </c>
      <c r="DX42" t="s">
        <v>395</v>
      </c>
      <c r="DY42">
        <v>2.97393</v>
      </c>
      <c r="DZ42">
        <v>2.75371</v>
      </c>
      <c r="EA42">
        <v>0.0871479</v>
      </c>
      <c r="EB42">
        <v>0.092898</v>
      </c>
      <c r="EC42">
        <v>0.0898037</v>
      </c>
      <c r="ED42">
        <v>0.0804782</v>
      </c>
      <c r="EE42">
        <v>35596.5</v>
      </c>
      <c r="EF42">
        <v>38539.1</v>
      </c>
      <c r="EG42">
        <v>35339.5</v>
      </c>
      <c r="EH42">
        <v>38534.1</v>
      </c>
      <c r="EI42">
        <v>45610.1</v>
      </c>
      <c r="EJ42">
        <v>51167.4</v>
      </c>
      <c r="EK42">
        <v>55235</v>
      </c>
      <c r="EL42">
        <v>61796.7</v>
      </c>
      <c r="EM42">
        <v>1.9902</v>
      </c>
      <c r="EN42">
        <v>1.8396</v>
      </c>
      <c r="EO42">
        <v>0.117987</v>
      </c>
      <c r="EP42">
        <v>0</v>
      </c>
      <c r="EQ42">
        <v>22.9893</v>
      </c>
      <c r="ER42">
        <v>999.9</v>
      </c>
      <c r="ES42">
        <v>55.366</v>
      </c>
      <c r="ET42">
        <v>27.704</v>
      </c>
      <c r="EU42">
        <v>22.7968</v>
      </c>
      <c r="EV42">
        <v>60.5193</v>
      </c>
      <c r="EW42">
        <v>49.387</v>
      </c>
      <c r="EX42">
        <v>1</v>
      </c>
      <c r="EY42">
        <v>-0.0232317</v>
      </c>
      <c r="EZ42">
        <v>1.89675</v>
      </c>
      <c r="FA42">
        <v>20.1376</v>
      </c>
      <c r="FB42">
        <v>5.19932</v>
      </c>
      <c r="FC42">
        <v>12.0064</v>
      </c>
      <c r="FD42">
        <v>4.9756</v>
      </c>
      <c r="FE42">
        <v>3.294</v>
      </c>
      <c r="FF42">
        <v>9999</v>
      </c>
      <c r="FG42">
        <v>9999</v>
      </c>
      <c r="FH42">
        <v>9999</v>
      </c>
      <c r="FI42">
        <v>692.9</v>
      </c>
      <c r="FJ42">
        <v>1.86295</v>
      </c>
      <c r="FK42">
        <v>1.8678</v>
      </c>
      <c r="FL42">
        <v>1.86752</v>
      </c>
      <c r="FM42">
        <v>1.86874</v>
      </c>
      <c r="FN42">
        <v>1.86954</v>
      </c>
      <c r="FO42">
        <v>1.8656</v>
      </c>
      <c r="FP42">
        <v>1.86676</v>
      </c>
      <c r="FQ42">
        <v>1.8681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5.767</v>
      </c>
      <c r="GF42">
        <v>0.2687</v>
      </c>
      <c r="GG42">
        <v>3.61927167264205</v>
      </c>
      <c r="GH42">
        <v>0.00509506669552449</v>
      </c>
      <c r="GI42">
        <v>1.17866753763249e-06</v>
      </c>
      <c r="GJ42">
        <v>-6.62632595388568e-10</v>
      </c>
      <c r="GK42">
        <v>-0.0260112845827318</v>
      </c>
      <c r="GL42">
        <v>-0.0225051504344278</v>
      </c>
      <c r="GM42">
        <v>0.00262967521021688</v>
      </c>
      <c r="GN42">
        <v>-3.50088843362945e-05</v>
      </c>
      <c r="GO42">
        <v>-5</v>
      </c>
      <c r="GP42">
        <v>1640</v>
      </c>
      <c r="GQ42">
        <v>1</v>
      </c>
      <c r="GR42">
        <v>20</v>
      </c>
      <c r="GS42">
        <v>50172.4</v>
      </c>
      <c r="GT42">
        <v>50172.4</v>
      </c>
      <c r="GU42">
        <v>1.05835</v>
      </c>
      <c r="GV42">
        <v>2.59521</v>
      </c>
      <c r="GW42">
        <v>1.54785</v>
      </c>
      <c r="GX42">
        <v>2.30469</v>
      </c>
      <c r="GY42">
        <v>1.34644</v>
      </c>
      <c r="GZ42">
        <v>2.41699</v>
      </c>
      <c r="HA42">
        <v>31.783</v>
      </c>
      <c r="HB42">
        <v>15.5417</v>
      </c>
      <c r="HC42">
        <v>18</v>
      </c>
      <c r="HD42">
        <v>505.513</v>
      </c>
      <c r="HE42">
        <v>408.627</v>
      </c>
      <c r="HF42">
        <v>19.6987</v>
      </c>
      <c r="HG42">
        <v>26.8179</v>
      </c>
      <c r="HH42">
        <v>29.9999</v>
      </c>
      <c r="HI42">
        <v>26.8168</v>
      </c>
      <c r="HJ42">
        <v>26.7609</v>
      </c>
      <c r="HK42">
        <v>21.2661</v>
      </c>
      <c r="HL42">
        <v>29.5423</v>
      </c>
      <c r="HM42">
        <v>33.6567</v>
      </c>
      <c r="HN42">
        <v>19.6847</v>
      </c>
      <c r="HO42">
        <v>440.726</v>
      </c>
      <c r="HP42">
        <v>16.6366</v>
      </c>
      <c r="HQ42">
        <v>102.467</v>
      </c>
      <c r="HR42">
        <v>102.868</v>
      </c>
    </row>
    <row r="43" spans="1:226">
      <c r="A43">
        <v>27</v>
      </c>
      <c r="B43">
        <v>1663687997.1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1663687989.33214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440.414608019806</v>
      </c>
      <c r="AK43">
        <v>412.756018181818</v>
      </c>
      <c r="AL43">
        <v>1.3510983342597</v>
      </c>
      <c r="AM43">
        <v>65.2957175936866</v>
      </c>
      <c r="AN43">
        <f>(AP43 - AO43 + BO43*1E3/(8.314*(BQ43+273.15)) * AR43/BN43 * AQ43) * BN43/(100*BB43) * 1000/(1000 - AP43)</f>
        <v>0</v>
      </c>
      <c r="AO43">
        <v>16.5715115710024</v>
      </c>
      <c r="AP43">
        <v>19.6007637362638</v>
      </c>
      <c r="AQ43">
        <v>6.92515646869182e-05</v>
      </c>
      <c r="AR43">
        <v>124.154882881524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1663687989.33214</v>
      </c>
      <c r="BH43">
        <v>399.748821428571</v>
      </c>
      <c r="BI43">
        <v>425.414928571429</v>
      </c>
      <c r="BJ43">
        <v>19.5966321428571</v>
      </c>
      <c r="BK43">
        <v>16.5719928571429</v>
      </c>
      <c r="BL43">
        <v>393.979785714286</v>
      </c>
      <c r="BM43">
        <v>19.3280178571429</v>
      </c>
      <c r="BN43">
        <v>500.070571428571</v>
      </c>
      <c r="BO43">
        <v>90.5836107142857</v>
      </c>
      <c r="BP43">
        <v>0.100020042857143</v>
      </c>
      <c r="BQ43">
        <v>24.1771928571429</v>
      </c>
      <c r="BR43">
        <v>24.9110678571429</v>
      </c>
      <c r="BS43">
        <v>999.9</v>
      </c>
      <c r="BT43">
        <v>0</v>
      </c>
      <c r="BU43">
        <v>0</v>
      </c>
      <c r="BV43">
        <v>10002.1428571429</v>
      </c>
      <c r="BW43">
        <v>0</v>
      </c>
      <c r="BX43">
        <v>19.1419</v>
      </c>
      <c r="BY43">
        <v>-25.6660285714286</v>
      </c>
      <c r="BZ43">
        <v>407.739178571429</v>
      </c>
      <c r="CA43">
        <v>432.583642857143</v>
      </c>
      <c r="CB43">
        <v>3.02464214285714</v>
      </c>
      <c r="CC43">
        <v>425.414928571429</v>
      </c>
      <c r="CD43">
        <v>16.5719928571429</v>
      </c>
      <c r="CE43">
        <v>1.77513285714286</v>
      </c>
      <c r="CF43">
        <v>1.50114964285714</v>
      </c>
      <c r="CG43">
        <v>15.5695321428571</v>
      </c>
      <c r="CH43">
        <v>12.9798857142857</v>
      </c>
      <c r="CI43">
        <v>2000.01571428571</v>
      </c>
      <c r="CJ43">
        <v>0.979997892857143</v>
      </c>
      <c r="CK43">
        <v>0.0200018142857143</v>
      </c>
      <c r="CL43">
        <v>0</v>
      </c>
      <c r="CM43">
        <v>813.059321428571</v>
      </c>
      <c r="CN43">
        <v>5.00063</v>
      </c>
      <c r="CO43">
        <v>16005.5964285714</v>
      </c>
      <c r="CP43">
        <v>17257.0142857143</v>
      </c>
      <c r="CQ43">
        <v>38.58</v>
      </c>
      <c r="CR43">
        <v>38.687</v>
      </c>
      <c r="CS43">
        <v>38.1847857142857</v>
      </c>
      <c r="CT43">
        <v>37.937</v>
      </c>
      <c r="CU43">
        <v>39.3097857142857</v>
      </c>
      <c r="CV43">
        <v>1955.10821428571</v>
      </c>
      <c r="CW43">
        <v>39.9</v>
      </c>
      <c r="CX43">
        <v>0</v>
      </c>
      <c r="CY43">
        <v>1663687994.3</v>
      </c>
      <c r="CZ43">
        <v>0</v>
      </c>
      <c r="DA43">
        <v>0</v>
      </c>
      <c r="DB43" t="s">
        <v>356</v>
      </c>
      <c r="DC43">
        <v>1660677648.1</v>
      </c>
      <c r="DD43">
        <v>1660677649.1</v>
      </c>
      <c r="DE43">
        <v>0</v>
      </c>
      <c r="DF43">
        <v>-1.042</v>
      </c>
      <c r="DG43">
        <v>0.003</v>
      </c>
      <c r="DH43">
        <v>5.218</v>
      </c>
      <c r="DI43">
        <v>0.344</v>
      </c>
      <c r="DJ43">
        <v>417</v>
      </c>
      <c r="DK43">
        <v>22</v>
      </c>
      <c r="DL43">
        <v>1.24</v>
      </c>
      <c r="DM43">
        <v>0.53</v>
      </c>
      <c r="DN43">
        <v>-24.5709073170732</v>
      </c>
      <c r="DO43">
        <v>-36.5401547038327</v>
      </c>
      <c r="DP43">
        <v>4.39024568257417</v>
      </c>
      <c r="DQ43">
        <v>0</v>
      </c>
      <c r="DR43">
        <v>3.0238056097561</v>
      </c>
      <c r="DS43">
        <v>0.0274373519163782</v>
      </c>
      <c r="DT43">
        <v>0.00351953090609093</v>
      </c>
      <c r="DU43">
        <v>1</v>
      </c>
      <c r="DV43">
        <v>1</v>
      </c>
      <c r="DW43">
        <v>2</v>
      </c>
      <c r="DX43" t="s">
        <v>395</v>
      </c>
      <c r="DY43">
        <v>2.97343</v>
      </c>
      <c r="DZ43">
        <v>2.75405</v>
      </c>
      <c r="EA43">
        <v>0.0882144</v>
      </c>
      <c r="EB43">
        <v>0.0952898</v>
      </c>
      <c r="EC43">
        <v>0.0897934</v>
      </c>
      <c r="ED43">
        <v>0.0804919</v>
      </c>
      <c r="EE43">
        <v>35555.4</v>
      </c>
      <c r="EF43">
        <v>38437.4</v>
      </c>
      <c r="EG43">
        <v>35340</v>
      </c>
      <c r="EH43">
        <v>38533.9</v>
      </c>
      <c r="EI43">
        <v>45610.8</v>
      </c>
      <c r="EJ43">
        <v>51166.6</v>
      </c>
      <c r="EK43">
        <v>55235.2</v>
      </c>
      <c r="EL43">
        <v>61796.5</v>
      </c>
      <c r="EM43">
        <v>1.9898</v>
      </c>
      <c r="EN43">
        <v>1.8394</v>
      </c>
      <c r="EO43">
        <v>0.118256</v>
      </c>
      <c r="EP43">
        <v>0</v>
      </c>
      <c r="EQ43">
        <v>22.9843</v>
      </c>
      <c r="ER43">
        <v>999.9</v>
      </c>
      <c r="ES43">
        <v>55.341</v>
      </c>
      <c r="ET43">
        <v>27.704</v>
      </c>
      <c r="EU43">
        <v>22.789</v>
      </c>
      <c r="EV43">
        <v>60.0793</v>
      </c>
      <c r="EW43">
        <v>49.8277</v>
      </c>
      <c r="EX43">
        <v>1</v>
      </c>
      <c r="EY43">
        <v>-0.0238211</v>
      </c>
      <c r="EZ43">
        <v>1.87839</v>
      </c>
      <c r="FA43">
        <v>20.1372</v>
      </c>
      <c r="FB43">
        <v>5.20172</v>
      </c>
      <c r="FC43">
        <v>12.004</v>
      </c>
      <c r="FD43">
        <v>4.976</v>
      </c>
      <c r="FE43">
        <v>3.294</v>
      </c>
      <c r="FF43">
        <v>9999</v>
      </c>
      <c r="FG43">
        <v>9999</v>
      </c>
      <c r="FH43">
        <v>9999</v>
      </c>
      <c r="FI43">
        <v>692.9</v>
      </c>
      <c r="FJ43">
        <v>1.86295</v>
      </c>
      <c r="FK43">
        <v>1.8678</v>
      </c>
      <c r="FL43">
        <v>1.86752</v>
      </c>
      <c r="FM43">
        <v>1.86874</v>
      </c>
      <c r="FN43">
        <v>1.86951</v>
      </c>
      <c r="FO43">
        <v>1.86557</v>
      </c>
      <c r="FP43">
        <v>1.8667</v>
      </c>
      <c r="FQ43">
        <v>1.86804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5.802</v>
      </c>
      <c r="GF43">
        <v>0.2686</v>
      </c>
      <c r="GG43">
        <v>3.61927167264205</v>
      </c>
      <c r="GH43">
        <v>0.00509506669552449</v>
      </c>
      <c r="GI43">
        <v>1.17866753763249e-06</v>
      </c>
      <c r="GJ43">
        <v>-6.62632595388568e-10</v>
      </c>
      <c r="GK43">
        <v>-0.0260112845827318</v>
      </c>
      <c r="GL43">
        <v>-0.0225051504344278</v>
      </c>
      <c r="GM43">
        <v>0.00262967521021688</v>
      </c>
      <c r="GN43">
        <v>-3.50088843362945e-05</v>
      </c>
      <c r="GO43">
        <v>-5</v>
      </c>
      <c r="GP43">
        <v>1640</v>
      </c>
      <c r="GQ43">
        <v>1</v>
      </c>
      <c r="GR43">
        <v>20</v>
      </c>
      <c r="GS43">
        <v>50172.5</v>
      </c>
      <c r="GT43">
        <v>50172.5</v>
      </c>
      <c r="GU43">
        <v>1.09131</v>
      </c>
      <c r="GV43">
        <v>2.59277</v>
      </c>
      <c r="GW43">
        <v>1.54785</v>
      </c>
      <c r="GX43">
        <v>2.30591</v>
      </c>
      <c r="GY43">
        <v>1.34644</v>
      </c>
      <c r="GZ43">
        <v>2.40723</v>
      </c>
      <c r="HA43">
        <v>31.783</v>
      </c>
      <c r="HB43">
        <v>15.5417</v>
      </c>
      <c r="HC43">
        <v>18</v>
      </c>
      <c r="HD43">
        <v>505.226</v>
      </c>
      <c r="HE43">
        <v>408.515</v>
      </c>
      <c r="HF43">
        <v>19.7586</v>
      </c>
      <c r="HG43">
        <v>26.8156</v>
      </c>
      <c r="HH43">
        <v>29.9999</v>
      </c>
      <c r="HI43">
        <v>26.8146</v>
      </c>
      <c r="HJ43">
        <v>26.7609</v>
      </c>
      <c r="HK43">
        <v>21.8613</v>
      </c>
      <c r="HL43">
        <v>29.5423</v>
      </c>
      <c r="HM43">
        <v>33.6567</v>
      </c>
      <c r="HN43">
        <v>19.7445</v>
      </c>
      <c r="HO43">
        <v>460.803</v>
      </c>
      <c r="HP43">
        <v>16.6366</v>
      </c>
      <c r="HQ43">
        <v>102.468</v>
      </c>
      <c r="HR43">
        <v>102.868</v>
      </c>
    </row>
    <row r="44" spans="1:226">
      <c r="A44">
        <v>28</v>
      </c>
      <c r="B44">
        <v>1663688002.1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1663687994.6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457.115283013655</v>
      </c>
      <c r="AK44">
        <v>423.879921212121</v>
      </c>
      <c r="AL44">
        <v>2.36035952093502</v>
      </c>
      <c r="AM44">
        <v>65.2957175936866</v>
      </c>
      <c r="AN44">
        <f>(AP44 - AO44 + BO44*1E3/(8.314*(BQ44+273.15)) * AR44/BN44 * AQ44) * BN44/(100*BB44) * 1000/(1000 - AP44)</f>
        <v>0</v>
      </c>
      <c r="AO44">
        <v>16.5714451419932</v>
      </c>
      <c r="AP44">
        <v>19.6067362637363</v>
      </c>
      <c r="AQ44">
        <v>-1.86205370157631e-05</v>
      </c>
      <c r="AR44">
        <v>124.154882881524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1663687994.6</v>
      </c>
      <c r="BH44">
        <v>403.850333333333</v>
      </c>
      <c r="BI44">
        <v>435.558222222222</v>
      </c>
      <c r="BJ44">
        <v>19.5994222222222</v>
      </c>
      <c r="BK44">
        <v>16.5717592592593</v>
      </c>
      <c r="BL44">
        <v>398.057925925926</v>
      </c>
      <c r="BM44">
        <v>19.3307037037037</v>
      </c>
      <c r="BN44">
        <v>500.060740740741</v>
      </c>
      <c r="BO44">
        <v>90.5817666666667</v>
      </c>
      <c r="BP44">
        <v>0.100152337037037</v>
      </c>
      <c r="BQ44">
        <v>24.185637037037</v>
      </c>
      <c r="BR44">
        <v>24.9175518518519</v>
      </c>
      <c r="BS44">
        <v>999.9</v>
      </c>
      <c r="BT44">
        <v>0</v>
      </c>
      <c r="BU44">
        <v>0</v>
      </c>
      <c r="BV44">
        <v>9987.03703703704</v>
      </c>
      <c r="BW44">
        <v>0</v>
      </c>
      <c r="BX44">
        <v>19.1451703703704</v>
      </c>
      <c r="BY44">
        <v>-31.7078555555556</v>
      </c>
      <c r="BZ44">
        <v>411.923777777778</v>
      </c>
      <c r="CA44">
        <v>442.897814814815</v>
      </c>
      <c r="CB44">
        <v>3.02766296296296</v>
      </c>
      <c r="CC44">
        <v>435.558222222222</v>
      </c>
      <c r="CD44">
        <v>16.5717592592593</v>
      </c>
      <c r="CE44">
        <v>1.77534962962963</v>
      </c>
      <c r="CF44">
        <v>1.50109814814815</v>
      </c>
      <c r="CG44">
        <v>15.571437037037</v>
      </c>
      <c r="CH44">
        <v>12.979362962963</v>
      </c>
      <c r="CI44">
        <v>2000.02259259259</v>
      </c>
      <c r="CJ44">
        <v>0.979997777777778</v>
      </c>
      <c r="CK44">
        <v>0.020001937037037</v>
      </c>
      <c r="CL44">
        <v>0</v>
      </c>
      <c r="CM44">
        <v>812.611111111111</v>
      </c>
      <c r="CN44">
        <v>5.00063</v>
      </c>
      <c r="CO44">
        <v>15997.0851851852</v>
      </c>
      <c r="CP44">
        <v>17257.0777777778</v>
      </c>
      <c r="CQ44">
        <v>38.5736666666667</v>
      </c>
      <c r="CR44">
        <v>38.687</v>
      </c>
      <c r="CS44">
        <v>38.1847037037037</v>
      </c>
      <c r="CT44">
        <v>37.937</v>
      </c>
      <c r="CU44">
        <v>39.3074074074074</v>
      </c>
      <c r="CV44">
        <v>1955.11259259259</v>
      </c>
      <c r="CW44">
        <v>39.9</v>
      </c>
      <c r="CX44">
        <v>0</v>
      </c>
      <c r="CY44">
        <v>1663687999.1</v>
      </c>
      <c r="CZ44">
        <v>0</v>
      </c>
      <c r="DA44">
        <v>0</v>
      </c>
      <c r="DB44" t="s">
        <v>356</v>
      </c>
      <c r="DC44">
        <v>1660677648.1</v>
      </c>
      <c r="DD44">
        <v>1660677649.1</v>
      </c>
      <c r="DE44">
        <v>0</v>
      </c>
      <c r="DF44">
        <v>-1.042</v>
      </c>
      <c r="DG44">
        <v>0.003</v>
      </c>
      <c r="DH44">
        <v>5.218</v>
      </c>
      <c r="DI44">
        <v>0.344</v>
      </c>
      <c r="DJ44">
        <v>417</v>
      </c>
      <c r="DK44">
        <v>22</v>
      </c>
      <c r="DL44">
        <v>1.24</v>
      </c>
      <c r="DM44">
        <v>0.53</v>
      </c>
      <c r="DN44">
        <v>-27.8755097560976</v>
      </c>
      <c r="DO44">
        <v>-64.3874299651568</v>
      </c>
      <c r="DP44">
        <v>6.78018004792969</v>
      </c>
      <c r="DQ44">
        <v>0</v>
      </c>
      <c r="DR44">
        <v>3.02502365853659</v>
      </c>
      <c r="DS44">
        <v>0.0217379790940802</v>
      </c>
      <c r="DT44">
        <v>0.00330607995424952</v>
      </c>
      <c r="DU44">
        <v>1</v>
      </c>
      <c r="DV44">
        <v>1</v>
      </c>
      <c r="DW44">
        <v>2</v>
      </c>
      <c r="DX44" t="s">
        <v>395</v>
      </c>
      <c r="DY44">
        <v>2.97312</v>
      </c>
      <c r="DZ44">
        <v>2.7541</v>
      </c>
      <c r="EA44">
        <v>0.0900906</v>
      </c>
      <c r="EB44">
        <v>0.0980193</v>
      </c>
      <c r="EC44">
        <v>0.0898185</v>
      </c>
      <c r="ED44">
        <v>0.0804244</v>
      </c>
      <c r="EE44">
        <v>35481.7</v>
      </c>
      <c r="EF44">
        <v>38321.4</v>
      </c>
      <c r="EG44">
        <v>35339.4</v>
      </c>
      <c r="EH44">
        <v>38533.9</v>
      </c>
      <c r="EI44">
        <v>45609.6</v>
      </c>
      <c r="EJ44">
        <v>51170.4</v>
      </c>
      <c r="EK44">
        <v>55235.3</v>
      </c>
      <c r="EL44">
        <v>61796.4</v>
      </c>
      <c r="EM44">
        <v>1.9906</v>
      </c>
      <c r="EN44">
        <v>1.8398</v>
      </c>
      <c r="EO44">
        <v>0.11763</v>
      </c>
      <c r="EP44">
        <v>0</v>
      </c>
      <c r="EQ44">
        <v>22.9804</v>
      </c>
      <c r="ER44">
        <v>999.9</v>
      </c>
      <c r="ES44">
        <v>55.292</v>
      </c>
      <c r="ET44">
        <v>27.704</v>
      </c>
      <c r="EU44">
        <v>22.7692</v>
      </c>
      <c r="EV44">
        <v>60.6593</v>
      </c>
      <c r="EW44">
        <v>50.004</v>
      </c>
      <c r="EX44">
        <v>1</v>
      </c>
      <c r="EY44">
        <v>-0.0234146</v>
      </c>
      <c r="EZ44">
        <v>1.89192</v>
      </c>
      <c r="FA44">
        <v>20.1373</v>
      </c>
      <c r="FB44">
        <v>5.20172</v>
      </c>
      <c r="FC44">
        <v>12.0064</v>
      </c>
      <c r="FD44">
        <v>4.976</v>
      </c>
      <c r="FE44">
        <v>3.2938</v>
      </c>
      <c r="FF44">
        <v>9999</v>
      </c>
      <c r="FG44">
        <v>9999</v>
      </c>
      <c r="FH44">
        <v>9999</v>
      </c>
      <c r="FI44">
        <v>692.9</v>
      </c>
      <c r="FJ44">
        <v>1.86295</v>
      </c>
      <c r="FK44">
        <v>1.86774</v>
      </c>
      <c r="FL44">
        <v>1.86752</v>
      </c>
      <c r="FM44">
        <v>1.86874</v>
      </c>
      <c r="FN44">
        <v>1.86951</v>
      </c>
      <c r="FO44">
        <v>1.86566</v>
      </c>
      <c r="FP44">
        <v>1.86673</v>
      </c>
      <c r="FQ44">
        <v>1.86813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5.866</v>
      </c>
      <c r="GF44">
        <v>0.269</v>
      </c>
      <c r="GG44">
        <v>3.61927167264205</v>
      </c>
      <c r="GH44">
        <v>0.00509506669552449</v>
      </c>
      <c r="GI44">
        <v>1.17866753763249e-06</v>
      </c>
      <c r="GJ44">
        <v>-6.62632595388568e-10</v>
      </c>
      <c r="GK44">
        <v>-0.0260112845827318</v>
      </c>
      <c r="GL44">
        <v>-0.0225051504344278</v>
      </c>
      <c r="GM44">
        <v>0.00262967521021688</v>
      </c>
      <c r="GN44">
        <v>-3.50088843362945e-05</v>
      </c>
      <c r="GO44">
        <v>-5</v>
      </c>
      <c r="GP44">
        <v>1640</v>
      </c>
      <c r="GQ44">
        <v>1</v>
      </c>
      <c r="GR44">
        <v>20</v>
      </c>
      <c r="GS44">
        <v>50172.6</v>
      </c>
      <c r="GT44">
        <v>50172.6</v>
      </c>
      <c r="GU44">
        <v>1.12305</v>
      </c>
      <c r="GV44">
        <v>2.6001</v>
      </c>
      <c r="GW44">
        <v>1.54785</v>
      </c>
      <c r="GX44">
        <v>2.30469</v>
      </c>
      <c r="GY44">
        <v>1.34644</v>
      </c>
      <c r="GZ44">
        <v>2.31201</v>
      </c>
      <c r="HA44">
        <v>31.783</v>
      </c>
      <c r="HB44">
        <v>15.5242</v>
      </c>
      <c r="HC44">
        <v>18</v>
      </c>
      <c r="HD44">
        <v>505.758</v>
      </c>
      <c r="HE44">
        <v>408.723</v>
      </c>
      <c r="HF44">
        <v>19.8093</v>
      </c>
      <c r="HG44">
        <v>26.8134</v>
      </c>
      <c r="HH44">
        <v>30.0002</v>
      </c>
      <c r="HI44">
        <v>26.8146</v>
      </c>
      <c r="HJ44">
        <v>26.7586</v>
      </c>
      <c r="HK44">
        <v>22.5395</v>
      </c>
      <c r="HL44">
        <v>29.2644</v>
      </c>
      <c r="HM44">
        <v>33.2836</v>
      </c>
      <c r="HN44">
        <v>19.7934</v>
      </c>
      <c r="HO44">
        <v>474.231</v>
      </c>
      <c r="HP44">
        <v>16.6366</v>
      </c>
      <c r="HQ44">
        <v>102.467</v>
      </c>
      <c r="HR44">
        <v>102.868</v>
      </c>
    </row>
    <row r="45" spans="1:226">
      <c r="A45">
        <v>29</v>
      </c>
      <c r="B45">
        <v>1663688007.1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1663687999.31429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473.91090329888</v>
      </c>
      <c r="AK45">
        <v>437.760115151515</v>
      </c>
      <c r="AL45">
        <v>2.80417357122597</v>
      </c>
      <c r="AM45">
        <v>65.2957175936866</v>
      </c>
      <c r="AN45">
        <f>(AP45 - AO45 + BO45*1E3/(8.314*(BQ45+273.15)) * AR45/BN45 * AQ45) * BN45/(100*BB45) * 1000/(1000 - AP45)</f>
        <v>0</v>
      </c>
      <c r="AO45">
        <v>16.5484020636198</v>
      </c>
      <c r="AP45">
        <v>19.6000450549451</v>
      </c>
      <c r="AQ45">
        <v>-9.70679645632967e-05</v>
      </c>
      <c r="AR45">
        <v>124.154882881524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1663687999.31429</v>
      </c>
      <c r="BH45">
        <v>411.667035714286</v>
      </c>
      <c r="BI45">
        <v>449.555178571429</v>
      </c>
      <c r="BJ45">
        <v>19.6008392857143</v>
      </c>
      <c r="BK45">
        <v>16.5693857142857</v>
      </c>
      <c r="BL45">
        <v>405.830142857143</v>
      </c>
      <c r="BM45">
        <v>19.3320678571429</v>
      </c>
      <c r="BN45">
        <v>500.085821428571</v>
      </c>
      <c r="BO45">
        <v>90.5788571428571</v>
      </c>
      <c r="BP45">
        <v>0.100055782142857</v>
      </c>
      <c r="BQ45">
        <v>24.1936214285714</v>
      </c>
      <c r="BR45">
        <v>24.9203</v>
      </c>
      <c r="BS45">
        <v>999.9</v>
      </c>
      <c r="BT45">
        <v>0</v>
      </c>
      <c r="BU45">
        <v>0</v>
      </c>
      <c r="BV45">
        <v>9990</v>
      </c>
      <c r="BW45">
        <v>0</v>
      </c>
      <c r="BX45">
        <v>19.1450535714286</v>
      </c>
      <c r="BY45">
        <v>-37.88815</v>
      </c>
      <c r="BZ45">
        <v>419.897321428571</v>
      </c>
      <c r="CA45">
        <v>457.1295</v>
      </c>
      <c r="CB45">
        <v>3.03144214285714</v>
      </c>
      <c r="CC45">
        <v>449.555178571429</v>
      </c>
      <c r="CD45">
        <v>16.5693857142857</v>
      </c>
      <c r="CE45">
        <v>1.77542</v>
      </c>
      <c r="CF45">
        <v>1.50083571428571</v>
      </c>
      <c r="CG45">
        <v>15.5720571428571</v>
      </c>
      <c r="CH45">
        <v>12.9766928571429</v>
      </c>
      <c r="CI45">
        <v>1999.99642857143</v>
      </c>
      <c r="CJ45">
        <v>0.979997571428571</v>
      </c>
      <c r="CK45">
        <v>0.0200021571428571</v>
      </c>
      <c r="CL45">
        <v>0</v>
      </c>
      <c r="CM45">
        <v>812.40975</v>
      </c>
      <c r="CN45">
        <v>5.00063</v>
      </c>
      <c r="CO45">
        <v>15993.3785714286</v>
      </c>
      <c r="CP45">
        <v>17256.8428571429</v>
      </c>
      <c r="CQ45">
        <v>38.5665</v>
      </c>
      <c r="CR45">
        <v>38.687</v>
      </c>
      <c r="CS45">
        <v>38.187</v>
      </c>
      <c r="CT45">
        <v>37.937</v>
      </c>
      <c r="CU45">
        <v>39.3031428571429</v>
      </c>
      <c r="CV45">
        <v>1955.08714285714</v>
      </c>
      <c r="CW45">
        <v>39.9</v>
      </c>
      <c r="CX45">
        <v>0</v>
      </c>
      <c r="CY45">
        <v>1663688003.9</v>
      </c>
      <c r="CZ45">
        <v>0</v>
      </c>
      <c r="DA45">
        <v>0</v>
      </c>
      <c r="DB45" t="s">
        <v>356</v>
      </c>
      <c r="DC45">
        <v>1660677648.1</v>
      </c>
      <c r="DD45">
        <v>1660677649.1</v>
      </c>
      <c r="DE45">
        <v>0</v>
      </c>
      <c r="DF45">
        <v>-1.042</v>
      </c>
      <c r="DG45">
        <v>0.003</v>
      </c>
      <c r="DH45">
        <v>5.218</v>
      </c>
      <c r="DI45">
        <v>0.344</v>
      </c>
      <c r="DJ45">
        <v>417</v>
      </c>
      <c r="DK45">
        <v>22</v>
      </c>
      <c r="DL45">
        <v>1.24</v>
      </c>
      <c r="DM45">
        <v>0.53</v>
      </c>
      <c r="DN45">
        <v>-34.0061951219512</v>
      </c>
      <c r="DO45">
        <v>-79.0144494773519</v>
      </c>
      <c r="DP45">
        <v>7.92089868515335</v>
      </c>
      <c r="DQ45">
        <v>0</v>
      </c>
      <c r="DR45">
        <v>3.02961195121951</v>
      </c>
      <c r="DS45">
        <v>0.0416297560975588</v>
      </c>
      <c r="DT45">
        <v>0.00884331722869739</v>
      </c>
      <c r="DU45">
        <v>1</v>
      </c>
      <c r="DV45">
        <v>1</v>
      </c>
      <c r="DW45">
        <v>2</v>
      </c>
      <c r="DX45" t="s">
        <v>395</v>
      </c>
      <c r="DY45">
        <v>2.97371</v>
      </c>
      <c r="DZ45">
        <v>2.7534</v>
      </c>
      <c r="EA45">
        <v>0.0923524</v>
      </c>
      <c r="EB45">
        <v>0.100513</v>
      </c>
      <c r="EC45">
        <v>0.089803</v>
      </c>
      <c r="ED45">
        <v>0.0805119</v>
      </c>
      <c r="EE45">
        <v>35393.9</v>
      </c>
      <c r="EF45">
        <v>38215.7</v>
      </c>
      <c r="EG45">
        <v>35339.7</v>
      </c>
      <c r="EH45">
        <v>38534</v>
      </c>
      <c r="EI45">
        <v>45610.8</v>
      </c>
      <c r="EJ45">
        <v>51165.9</v>
      </c>
      <c r="EK45">
        <v>55235.7</v>
      </c>
      <c r="EL45">
        <v>61796.8</v>
      </c>
      <c r="EM45">
        <v>1.9898</v>
      </c>
      <c r="EN45">
        <v>1.8394</v>
      </c>
      <c r="EO45">
        <v>0.11915</v>
      </c>
      <c r="EP45">
        <v>0</v>
      </c>
      <c r="EQ45">
        <v>22.9785</v>
      </c>
      <c r="ER45">
        <v>999.9</v>
      </c>
      <c r="ES45">
        <v>55.244</v>
      </c>
      <c r="ET45">
        <v>27.714</v>
      </c>
      <c r="EU45">
        <v>22.7621</v>
      </c>
      <c r="EV45">
        <v>60.3393</v>
      </c>
      <c r="EW45">
        <v>49.9239</v>
      </c>
      <c r="EX45">
        <v>1</v>
      </c>
      <c r="EY45">
        <v>-0.0236992</v>
      </c>
      <c r="EZ45">
        <v>1.82351</v>
      </c>
      <c r="FA45">
        <v>20.1383</v>
      </c>
      <c r="FB45">
        <v>5.20052</v>
      </c>
      <c r="FC45">
        <v>12.0052</v>
      </c>
      <c r="FD45">
        <v>4.9756</v>
      </c>
      <c r="FE45">
        <v>3.294</v>
      </c>
      <c r="FF45">
        <v>9999</v>
      </c>
      <c r="FG45">
        <v>9999</v>
      </c>
      <c r="FH45">
        <v>9999</v>
      </c>
      <c r="FI45">
        <v>692.9</v>
      </c>
      <c r="FJ45">
        <v>1.86295</v>
      </c>
      <c r="FK45">
        <v>1.86777</v>
      </c>
      <c r="FL45">
        <v>1.86752</v>
      </c>
      <c r="FM45">
        <v>1.86874</v>
      </c>
      <c r="FN45">
        <v>1.86951</v>
      </c>
      <c r="FO45">
        <v>1.86563</v>
      </c>
      <c r="FP45">
        <v>1.8667</v>
      </c>
      <c r="FQ45">
        <v>1.8681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5.944</v>
      </c>
      <c r="GF45">
        <v>0.2687</v>
      </c>
      <c r="GG45">
        <v>3.61927167264205</v>
      </c>
      <c r="GH45">
        <v>0.00509506669552449</v>
      </c>
      <c r="GI45">
        <v>1.17866753763249e-06</v>
      </c>
      <c r="GJ45">
        <v>-6.62632595388568e-10</v>
      </c>
      <c r="GK45">
        <v>-0.0260112845827318</v>
      </c>
      <c r="GL45">
        <v>-0.0225051504344278</v>
      </c>
      <c r="GM45">
        <v>0.00262967521021688</v>
      </c>
      <c r="GN45">
        <v>-3.50088843362945e-05</v>
      </c>
      <c r="GO45">
        <v>-5</v>
      </c>
      <c r="GP45">
        <v>1640</v>
      </c>
      <c r="GQ45">
        <v>1</v>
      </c>
      <c r="GR45">
        <v>20</v>
      </c>
      <c r="GS45">
        <v>50172.7</v>
      </c>
      <c r="GT45">
        <v>50172.6</v>
      </c>
      <c r="GU45">
        <v>1.15479</v>
      </c>
      <c r="GV45">
        <v>2.60376</v>
      </c>
      <c r="GW45">
        <v>1.54785</v>
      </c>
      <c r="GX45">
        <v>2.30591</v>
      </c>
      <c r="GY45">
        <v>1.34644</v>
      </c>
      <c r="GZ45">
        <v>2.26807</v>
      </c>
      <c r="HA45">
        <v>31.783</v>
      </c>
      <c r="HB45">
        <v>15.5242</v>
      </c>
      <c r="HC45">
        <v>18</v>
      </c>
      <c r="HD45">
        <v>505.206</v>
      </c>
      <c r="HE45">
        <v>408.499</v>
      </c>
      <c r="HF45">
        <v>19.8662</v>
      </c>
      <c r="HG45">
        <v>26.8111</v>
      </c>
      <c r="HH45">
        <v>30</v>
      </c>
      <c r="HI45">
        <v>26.8123</v>
      </c>
      <c r="HJ45">
        <v>26.7586</v>
      </c>
      <c r="HK45">
        <v>23.1287</v>
      </c>
      <c r="HL45">
        <v>29.2644</v>
      </c>
      <c r="HM45">
        <v>33.2836</v>
      </c>
      <c r="HN45">
        <v>19.8563</v>
      </c>
      <c r="HO45">
        <v>494.37</v>
      </c>
      <c r="HP45">
        <v>16.6366</v>
      </c>
      <c r="HQ45">
        <v>102.468</v>
      </c>
      <c r="HR45">
        <v>102.868</v>
      </c>
    </row>
    <row r="46" spans="1:226">
      <c r="A46">
        <v>30</v>
      </c>
      <c r="B46">
        <v>1663688012.1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1663688004.6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490.730891318158</v>
      </c>
      <c r="AK46">
        <v>452.927945454545</v>
      </c>
      <c r="AL46">
        <v>3.08268452327383</v>
      </c>
      <c r="AM46">
        <v>65.2957175936866</v>
      </c>
      <c r="AN46">
        <f>(AP46 - AO46 + BO46*1E3/(8.314*(BQ46+273.15)) * AR46/BN46 * AQ46) * BN46/(100*BB46) * 1000/(1000 - AP46)</f>
        <v>0</v>
      </c>
      <c r="AO46">
        <v>16.583746868147</v>
      </c>
      <c r="AP46">
        <v>19.6001593406594</v>
      </c>
      <c r="AQ46">
        <v>4.79394033876627e-05</v>
      </c>
      <c r="AR46">
        <v>124.154882881524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1663688004.6</v>
      </c>
      <c r="BH46">
        <v>424.167777777778</v>
      </c>
      <c r="BI46">
        <v>466.919666666667</v>
      </c>
      <c r="BJ46">
        <v>19.6017740740741</v>
      </c>
      <c r="BK46">
        <v>16.574137037037</v>
      </c>
      <c r="BL46">
        <v>418.25962962963</v>
      </c>
      <c r="BM46">
        <v>19.3329666666667</v>
      </c>
      <c r="BN46">
        <v>500.095925925926</v>
      </c>
      <c r="BO46">
        <v>90.5754407407408</v>
      </c>
      <c r="BP46">
        <v>0.100057218518519</v>
      </c>
      <c r="BQ46">
        <v>24.2087222222222</v>
      </c>
      <c r="BR46">
        <v>24.9368</v>
      </c>
      <c r="BS46">
        <v>999.9</v>
      </c>
      <c r="BT46">
        <v>0</v>
      </c>
      <c r="BU46">
        <v>0</v>
      </c>
      <c r="BV46">
        <v>9989.07407407407</v>
      </c>
      <c r="BW46">
        <v>0</v>
      </c>
      <c r="BX46">
        <v>19.1451703703704</v>
      </c>
      <c r="BY46">
        <v>-42.7518962962963</v>
      </c>
      <c r="BZ46">
        <v>432.648407407407</v>
      </c>
      <c r="CA46">
        <v>474.788962962963</v>
      </c>
      <c r="CB46">
        <v>3.02762888888889</v>
      </c>
      <c r="CC46">
        <v>466.919666666667</v>
      </c>
      <c r="CD46">
        <v>16.574137037037</v>
      </c>
      <c r="CE46">
        <v>1.77543851851852</v>
      </c>
      <c r="CF46">
        <v>1.50121</v>
      </c>
      <c r="CG46">
        <v>15.5722</v>
      </c>
      <c r="CH46">
        <v>12.9804925925926</v>
      </c>
      <c r="CI46">
        <v>1999.97518518518</v>
      </c>
      <c r="CJ46">
        <v>0.979997444444444</v>
      </c>
      <c r="CK46">
        <v>0.0200022925925926</v>
      </c>
      <c r="CL46">
        <v>0</v>
      </c>
      <c r="CM46">
        <v>812.781703703704</v>
      </c>
      <c r="CN46">
        <v>5.00063</v>
      </c>
      <c r="CO46">
        <v>15999.8666666667</v>
      </c>
      <c r="CP46">
        <v>17256.6592592593</v>
      </c>
      <c r="CQ46">
        <v>38.5666666666667</v>
      </c>
      <c r="CR46">
        <v>38.6916666666667</v>
      </c>
      <c r="CS46">
        <v>38.187</v>
      </c>
      <c r="CT46">
        <v>37.937</v>
      </c>
      <c r="CU46">
        <v>39.3028148148148</v>
      </c>
      <c r="CV46">
        <v>1955.06740740741</v>
      </c>
      <c r="CW46">
        <v>39.9</v>
      </c>
      <c r="CX46">
        <v>0</v>
      </c>
      <c r="CY46">
        <v>1663688008.7</v>
      </c>
      <c r="CZ46">
        <v>0</v>
      </c>
      <c r="DA46">
        <v>0</v>
      </c>
      <c r="DB46" t="s">
        <v>356</v>
      </c>
      <c r="DC46">
        <v>1660677648.1</v>
      </c>
      <c r="DD46">
        <v>1660677649.1</v>
      </c>
      <c r="DE46">
        <v>0</v>
      </c>
      <c r="DF46">
        <v>-1.042</v>
      </c>
      <c r="DG46">
        <v>0.003</v>
      </c>
      <c r="DH46">
        <v>5.218</v>
      </c>
      <c r="DI46">
        <v>0.344</v>
      </c>
      <c r="DJ46">
        <v>417</v>
      </c>
      <c r="DK46">
        <v>22</v>
      </c>
      <c r="DL46">
        <v>1.24</v>
      </c>
      <c r="DM46">
        <v>0.53</v>
      </c>
      <c r="DN46">
        <v>-38.5038951219512</v>
      </c>
      <c r="DO46">
        <v>-61.4522571428572</v>
      </c>
      <c r="DP46">
        <v>6.29715895854984</v>
      </c>
      <c r="DQ46">
        <v>0</v>
      </c>
      <c r="DR46">
        <v>3.02830951219512</v>
      </c>
      <c r="DS46">
        <v>-0.0176322648083625</v>
      </c>
      <c r="DT46">
        <v>0.0100586395218409</v>
      </c>
      <c r="DU46">
        <v>1</v>
      </c>
      <c r="DV46">
        <v>1</v>
      </c>
      <c r="DW46">
        <v>2</v>
      </c>
      <c r="DX46" t="s">
        <v>395</v>
      </c>
      <c r="DY46">
        <v>2.97353</v>
      </c>
      <c r="DZ46">
        <v>2.75391</v>
      </c>
      <c r="EA46">
        <v>0.0947917</v>
      </c>
      <c r="EB46">
        <v>0.103261</v>
      </c>
      <c r="EC46">
        <v>0.089801</v>
      </c>
      <c r="ED46">
        <v>0.0805298</v>
      </c>
      <c r="EE46">
        <v>35298.8</v>
      </c>
      <c r="EF46">
        <v>38098.6</v>
      </c>
      <c r="EG46">
        <v>35339.7</v>
      </c>
      <c r="EH46">
        <v>38533.7</v>
      </c>
      <c r="EI46">
        <v>45610.7</v>
      </c>
      <c r="EJ46">
        <v>51164.4</v>
      </c>
      <c r="EK46">
        <v>55235.4</v>
      </c>
      <c r="EL46">
        <v>61796.2</v>
      </c>
      <c r="EM46">
        <v>1.9894</v>
      </c>
      <c r="EN46">
        <v>1.839</v>
      </c>
      <c r="EO46">
        <v>0.123322</v>
      </c>
      <c r="EP46">
        <v>0</v>
      </c>
      <c r="EQ46">
        <v>22.9765</v>
      </c>
      <c r="ER46">
        <v>999.9</v>
      </c>
      <c r="ES46">
        <v>55.195</v>
      </c>
      <c r="ET46">
        <v>27.714</v>
      </c>
      <c r="EU46">
        <v>22.7432</v>
      </c>
      <c r="EV46">
        <v>60.5893</v>
      </c>
      <c r="EW46">
        <v>49.3189</v>
      </c>
      <c r="EX46">
        <v>1</v>
      </c>
      <c r="EY46">
        <v>-0.0237805</v>
      </c>
      <c r="EZ46">
        <v>1.81708</v>
      </c>
      <c r="FA46">
        <v>20.1383</v>
      </c>
      <c r="FB46">
        <v>5.20052</v>
      </c>
      <c r="FC46">
        <v>12.0064</v>
      </c>
      <c r="FD46">
        <v>4.976</v>
      </c>
      <c r="FE46">
        <v>3.294</v>
      </c>
      <c r="FF46">
        <v>9999</v>
      </c>
      <c r="FG46">
        <v>9999</v>
      </c>
      <c r="FH46">
        <v>9999</v>
      </c>
      <c r="FI46">
        <v>692.9</v>
      </c>
      <c r="FJ46">
        <v>1.86295</v>
      </c>
      <c r="FK46">
        <v>1.86783</v>
      </c>
      <c r="FL46">
        <v>1.86752</v>
      </c>
      <c r="FM46">
        <v>1.86871</v>
      </c>
      <c r="FN46">
        <v>1.86954</v>
      </c>
      <c r="FO46">
        <v>1.86569</v>
      </c>
      <c r="FP46">
        <v>1.86673</v>
      </c>
      <c r="FQ46">
        <v>1.86813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6.03</v>
      </c>
      <c r="GF46">
        <v>0.2687</v>
      </c>
      <c r="GG46">
        <v>3.61927167264205</v>
      </c>
      <c r="GH46">
        <v>0.00509506669552449</v>
      </c>
      <c r="GI46">
        <v>1.17866753763249e-06</v>
      </c>
      <c r="GJ46">
        <v>-6.62632595388568e-10</v>
      </c>
      <c r="GK46">
        <v>-0.0260112845827318</v>
      </c>
      <c r="GL46">
        <v>-0.0225051504344278</v>
      </c>
      <c r="GM46">
        <v>0.00262967521021688</v>
      </c>
      <c r="GN46">
        <v>-3.50088843362945e-05</v>
      </c>
      <c r="GO46">
        <v>-5</v>
      </c>
      <c r="GP46">
        <v>1640</v>
      </c>
      <c r="GQ46">
        <v>1</v>
      </c>
      <c r="GR46">
        <v>20</v>
      </c>
      <c r="GS46">
        <v>50172.7</v>
      </c>
      <c r="GT46">
        <v>50172.7</v>
      </c>
      <c r="GU46">
        <v>1.18652</v>
      </c>
      <c r="GV46">
        <v>2.58667</v>
      </c>
      <c r="GW46">
        <v>1.54785</v>
      </c>
      <c r="GX46">
        <v>2.30469</v>
      </c>
      <c r="GY46">
        <v>1.34644</v>
      </c>
      <c r="GZ46">
        <v>2.40723</v>
      </c>
      <c r="HA46">
        <v>31.783</v>
      </c>
      <c r="HB46">
        <v>15.533</v>
      </c>
      <c r="HC46">
        <v>18</v>
      </c>
      <c r="HD46">
        <v>504.927</v>
      </c>
      <c r="HE46">
        <v>408.258</v>
      </c>
      <c r="HF46">
        <v>19.9186</v>
      </c>
      <c r="HG46">
        <v>26.8089</v>
      </c>
      <c r="HH46">
        <v>29.9999</v>
      </c>
      <c r="HI46">
        <v>26.8105</v>
      </c>
      <c r="HJ46">
        <v>26.7564</v>
      </c>
      <c r="HK46">
        <v>23.8214</v>
      </c>
      <c r="HL46">
        <v>29.2644</v>
      </c>
      <c r="HM46">
        <v>33.2836</v>
      </c>
      <c r="HN46">
        <v>19.906</v>
      </c>
      <c r="HO46">
        <v>507.802</v>
      </c>
      <c r="HP46">
        <v>16.6366</v>
      </c>
      <c r="HQ46">
        <v>102.468</v>
      </c>
      <c r="HR46">
        <v>102.867</v>
      </c>
    </row>
    <row r="47" spans="1:226">
      <c r="A47">
        <v>31</v>
      </c>
      <c r="B47">
        <v>1663688017.1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1663688009.31429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508.191048888159</v>
      </c>
      <c r="AK47">
        <v>468.600096969697</v>
      </c>
      <c r="AL47">
        <v>3.17530219293411</v>
      </c>
      <c r="AM47">
        <v>65.2957175936866</v>
      </c>
      <c r="AN47">
        <f>(AP47 - AO47 + BO47*1E3/(8.314*(BQ47+273.15)) * AR47/BN47 * AQ47) * BN47/(100*BB47) * 1000/(1000 - AP47)</f>
        <v>0</v>
      </c>
      <c r="AO47">
        <v>16.5843085544671</v>
      </c>
      <c r="AP47">
        <v>19.5990021978022</v>
      </c>
      <c r="AQ47">
        <v>-1.852230418124e-05</v>
      </c>
      <c r="AR47">
        <v>124.154882881524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1663688009.31429</v>
      </c>
      <c r="BH47">
        <v>437.46375</v>
      </c>
      <c r="BI47">
        <v>482.701357142857</v>
      </c>
      <c r="BJ47">
        <v>19.6007714285714</v>
      </c>
      <c r="BK47">
        <v>16.5785071428571</v>
      </c>
      <c r="BL47">
        <v>431.47975</v>
      </c>
      <c r="BM47">
        <v>19.3320071428571</v>
      </c>
      <c r="BN47">
        <v>500.077107142857</v>
      </c>
      <c r="BO47">
        <v>90.576575</v>
      </c>
      <c r="BP47">
        <v>0.100010557142857</v>
      </c>
      <c r="BQ47">
        <v>24.217425</v>
      </c>
      <c r="BR47">
        <v>24.9590571428571</v>
      </c>
      <c r="BS47">
        <v>999.9</v>
      </c>
      <c r="BT47">
        <v>0</v>
      </c>
      <c r="BU47">
        <v>0</v>
      </c>
      <c r="BV47">
        <v>9993.39285714286</v>
      </c>
      <c r="BW47">
        <v>0</v>
      </c>
      <c r="BX47">
        <v>19.1419</v>
      </c>
      <c r="BY47">
        <v>-45.2375071428571</v>
      </c>
      <c r="BZ47">
        <v>446.209714285714</v>
      </c>
      <c r="CA47">
        <v>490.838785714286</v>
      </c>
      <c r="CB47">
        <v>3.02227035714286</v>
      </c>
      <c r="CC47">
        <v>482.701357142857</v>
      </c>
      <c r="CD47">
        <v>16.5785071428571</v>
      </c>
      <c r="CE47">
        <v>1.77537035714286</v>
      </c>
      <c r="CF47">
        <v>1.50162392857143</v>
      </c>
      <c r="CG47">
        <v>15.5716035714286</v>
      </c>
      <c r="CH47">
        <v>12.9847071428571</v>
      </c>
      <c r="CI47">
        <v>1999.98035714286</v>
      </c>
      <c r="CJ47">
        <v>0.979997571428571</v>
      </c>
      <c r="CK47">
        <v>0.0200021571428571</v>
      </c>
      <c r="CL47">
        <v>0</v>
      </c>
      <c r="CM47">
        <v>813.575785714286</v>
      </c>
      <c r="CN47">
        <v>5.00063</v>
      </c>
      <c r="CO47">
        <v>16015.7857142857</v>
      </c>
      <c r="CP47">
        <v>17256.7</v>
      </c>
      <c r="CQ47">
        <v>38.571</v>
      </c>
      <c r="CR47">
        <v>38.7005</v>
      </c>
      <c r="CS47">
        <v>38.187</v>
      </c>
      <c r="CT47">
        <v>37.937</v>
      </c>
      <c r="CU47">
        <v>39.3053571428571</v>
      </c>
      <c r="CV47">
        <v>1955.07357142857</v>
      </c>
      <c r="CW47">
        <v>39.9</v>
      </c>
      <c r="CX47">
        <v>0</v>
      </c>
      <c r="CY47">
        <v>1663688014.1</v>
      </c>
      <c r="CZ47">
        <v>0</v>
      </c>
      <c r="DA47">
        <v>0</v>
      </c>
      <c r="DB47" t="s">
        <v>356</v>
      </c>
      <c r="DC47">
        <v>1660677648.1</v>
      </c>
      <c r="DD47">
        <v>1660677649.1</v>
      </c>
      <c r="DE47">
        <v>0</v>
      </c>
      <c r="DF47">
        <v>-1.042</v>
      </c>
      <c r="DG47">
        <v>0.003</v>
      </c>
      <c r="DH47">
        <v>5.218</v>
      </c>
      <c r="DI47">
        <v>0.344</v>
      </c>
      <c r="DJ47">
        <v>417</v>
      </c>
      <c r="DK47">
        <v>22</v>
      </c>
      <c r="DL47">
        <v>1.24</v>
      </c>
      <c r="DM47">
        <v>0.53</v>
      </c>
      <c r="DN47">
        <v>-42.9028073170732</v>
      </c>
      <c r="DO47">
        <v>-37.2833979094077</v>
      </c>
      <c r="DP47">
        <v>3.80813322280476</v>
      </c>
      <c r="DQ47">
        <v>0</v>
      </c>
      <c r="DR47">
        <v>3.02473634146341</v>
      </c>
      <c r="DS47">
        <v>-0.075489407665495</v>
      </c>
      <c r="DT47">
        <v>0.0120835844617555</v>
      </c>
      <c r="DU47">
        <v>1</v>
      </c>
      <c r="DV47">
        <v>1</v>
      </c>
      <c r="DW47">
        <v>2</v>
      </c>
      <c r="DX47" t="s">
        <v>395</v>
      </c>
      <c r="DY47">
        <v>2.97423</v>
      </c>
      <c r="DZ47">
        <v>2.75361</v>
      </c>
      <c r="EA47">
        <v>0.0972954</v>
      </c>
      <c r="EB47">
        <v>0.105687</v>
      </c>
      <c r="EC47">
        <v>0.0898174</v>
      </c>
      <c r="ED47">
        <v>0.0805419</v>
      </c>
      <c r="EE47">
        <v>35200.8</v>
      </c>
      <c r="EF47">
        <v>37995.5</v>
      </c>
      <c r="EG47">
        <v>35339.4</v>
      </c>
      <c r="EH47">
        <v>38533.5</v>
      </c>
      <c r="EI47">
        <v>45610.1</v>
      </c>
      <c r="EJ47">
        <v>51163.7</v>
      </c>
      <c r="EK47">
        <v>55235.6</v>
      </c>
      <c r="EL47">
        <v>61796.1</v>
      </c>
      <c r="EM47">
        <v>1.9898</v>
      </c>
      <c r="EN47">
        <v>1.84</v>
      </c>
      <c r="EO47">
        <v>0.122011</v>
      </c>
      <c r="EP47">
        <v>0</v>
      </c>
      <c r="EQ47">
        <v>22.9765</v>
      </c>
      <c r="ER47">
        <v>999.9</v>
      </c>
      <c r="ES47">
        <v>55.17</v>
      </c>
      <c r="ET47">
        <v>27.714</v>
      </c>
      <c r="EU47">
        <v>22.7313</v>
      </c>
      <c r="EV47">
        <v>60.7193</v>
      </c>
      <c r="EW47">
        <v>49.403</v>
      </c>
      <c r="EX47">
        <v>1</v>
      </c>
      <c r="EY47">
        <v>-0.0237805</v>
      </c>
      <c r="EZ47">
        <v>1.93325</v>
      </c>
      <c r="FA47">
        <v>20.137</v>
      </c>
      <c r="FB47">
        <v>5.20052</v>
      </c>
      <c r="FC47">
        <v>12.0052</v>
      </c>
      <c r="FD47">
        <v>4.9756</v>
      </c>
      <c r="FE47">
        <v>3.294</v>
      </c>
      <c r="FF47">
        <v>9999</v>
      </c>
      <c r="FG47">
        <v>9999</v>
      </c>
      <c r="FH47">
        <v>9999</v>
      </c>
      <c r="FI47">
        <v>692.9</v>
      </c>
      <c r="FJ47">
        <v>1.86295</v>
      </c>
      <c r="FK47">
        <v>1.86783</v>
      </c>
      <c r="FL47">
        <v>1.86752</v>
      </c>
      <c r="FM47">
        <v>1.86874</v>
      </c>
      <c r="FN47">
        <v>1.86951</v>
      </c>
      <c r="FO47">
        <v>1.86569</v>
      </c>
      <c r="FP47">
        <v>1.8667</v>
      </c>
      <c r="FQ47">
        <v>1.86813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6.119</v>
      </c>
      <c r="GF47">
        <v>0.2688</v>
      </c>
      <c r="GG47">
        <v>3.61927167264205</v>
      </c>
      <c r="GH47">
        <v>0.00509506669552449</v>
      </c>
      <c r="GI47">
        <v>1.17866753763249e-06</v>
      </c>
      <c r="GJ47">
        <v>-6.62632595388568e-10</v>
      </c>
      <c r="GK47">
        <v>-0.0260112845827318</v>
      </c>
      <c r="GL47">
        <v>-0.0225051504344278</v>
      </c>
      <c r="GM47">
        <v>0.00262967521021688</v>
      </c>
      <c r="GN47">
        <v>-3.50088843362945e-05</v>
      </c>
      <c r="GO47">
        <v>-5</v>
      </c>
      <c r="GP47">
        <v>1640</v>
      </c>
      <c r="GQ47">
        <v>1</v>
      </c>
      <c r="GR47">
        <v>20</v>
      </c>
      <c r="GS47">
        <v>50172.8</v>
      </c>
      <c r="GT47">
        <v>50172.8</v>
      </c>
      <c r="GU47">
        <v>1.21582</v>
      </c>
      <c r="GV47">
        <v>2.58911</v>
      </c>
      <c r="GW47">
        <v>1.54785</v>
      </c>
      <c r="GX47">
        <v>2.30469</v>
      </c>
      <c r="GY47">
        <v>1.34644</v>
      </c>
      <c r="GZ47">
        <v>2.4292</v>
      </c>
      <c r="HA47">
        <v>31.783</v>
      </c>
      <c r="HB47">
        <v>15.533</v>
      </c>
      <c r="HC47">
        <v>18</v>
      </c>
      <c r="HD47">
        <v>505.185</v>
      </c>
      <c r="HE47">
        <v>408.819</v>
      </c>
      <c r="HF47">
        <v>19.9335</v>
      </c>
      <c r="HG47">
        <v>26.8066</v>
      </c>
      <c r="HH47">
        <v>29.9999</v>
      </c>
      <c r="HI47">
        <v>26.8101</v>
      </c>
      <c r="HJ47">
        <v>26.7564</v>
      </c>
      <c r="HK47">
        <v>24.3992</v>
      </c>
      <c r="HL47">
        <v>29.2644</v>
      </c>
      <c r="HM47">
        <v>32.9073</v>
      </c>
      <c r="HN47">
        <v>19.9134</v>
      </c>
      <c r="HO47">
        <v>521.231</v>
      </c>
      <c r="HP47">
        <v>16.6366</v>
      </c>
      <c r="HQ47">
        <v>102.468</v>
      </c>
      <c r="HR47">
        <v>102.867</v>
      </c>
    </row>
    <row r="48" spans="1:226">
      <c r="A48">
        <v>32</v>
      </c>
      <c r="B48">
        <v>1663688022.1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1663688014.6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525.055468101486</v>
      </c>
      <c r="AK48">
        <v>484.62483030303</v>
      </c>
      <c r="AL48">
        <v>3.22411607823603</v>
      </c>
      <c r="AM48">
        <v>65.2957175936866</v>
      </c>
      <c r="AN48">
        <f>(AP48 - AO48 + BO48*1E3/(8.314*(BQ48+273.15)) * AR48/BN48 * AQ48) * BN48/(100*BB48) * 1000/(1000 - AP48)</f>
        <v>0</v>
      </c>
      <c r="AO48">
        <v>16.5943155803892</v>
      </c>
      <c r="AP48">
        <v>19.5941824175824</v>
      </c>
      <c r="AQ48">
        <v>-1.79691762223663e-05</v>
      </c>
      <c r="AR48">
        <v>124.154882881524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1663688014.6</v>
      </c>
      <c r="BH48">
        <v>453.313444444444</v>
      </c>
      <c r="BI48">
        <v>500.422074074074</v>
      </c>
      <c r="BJ48">
        <v>19.5990518518519</v>
      </c>
      <c r="BK48">
        <v>16.5832333333333</v>
      </c>
      <c r="BL48">
        <v>447.238740740741</v>
      </c>
      <c r="BM48">
        <v>19.3303481481481</v>
      </c>
      <c r="BN48">
        <v>500.055703703704</v>
      </c>
      <c r="BO48">
        <v>90.5796333333333</v>
      </c>
      <c r="BP48">
        <v>0.0999738481481482</v>
      </c>
      <c r="BQ48">
        <v>24.2267851851852</v>
      </c>
      <c r="BR48">
        <v>24.9784259259259</v>
      </c>
      <c r="BS48">
        <v>999.9</v>
      </c>
      <c r="BT48">
        <v>0</v>
      </c>
      <c r="BU48">
        <v>0</v>
      </c>
      <c r="BV48">
        <v>10002.4074074074</v>
      </c>
      <c r="BW48">
        <v>0</v>
      </c>
      <c r="BX48">
        <v>19.1419</v>
      </c>
      <c r="BY48">
        <v>-47.1085481481481</v>
      </c>
      <c r="BZ48">
        <v>462.375481481482</v>
      </c>
      <c r="CA48">
        <v>508.860444444444</v>
      </c>
      <c r="CB48">
        <v>3.01582851851852</v>
      </c>
      <c r="CC48">
        <v>500.422074074074</v>
      </c>
      <c r="CD48">
        <v>16.5832333333333</v>
      </c>
      <c r="CE48">
        <v>1.77527481481481</v>
      </c>
      <c r="CF48">
        <v>1.50210296296296</v>
      </c>
      <c r="CG48">
        <v>15.5707555555556</v>
      </c>
      <c r="CH48">
        <v>12.9895703703704</v>
      </c>
      <c r="CI48">
        <v>1999.99777777778</v>
      </c>
      <c r="CJ48">
        <v>0.979997777777778</v>
      </c>
      <c r="CK48">
        <v>0.020001937037037</v>
      </c>
      <c r="CL48">
        <v>0</v>
      </c>
      <c r="CM48">
        <v>815.042148148148</v>
      </c>
      <c r="CN48">
        <v>5.00063</v>
      </c>
      <c r="CO48">
        <v>16042.6888888889</v>
      </c>
      <c r="CP48">
        <v>17256.8666666667</v>
      </c>
      <c r="CQ48">
        <v>38.5713333333333</v>
      </c>
      <c r="CR48">
        <v>38.701</v>
      </c>
      <c r="CS48">
        <v>38.1801111111111</v>
      </c>
      <c r="CT48">
        <v>37.937</v>
      </c>
      <c r="CU48">
        <v>39.3005185185185</v>
      </c>
      <c r="CV48">
        <v>1955.09111111111</v>
      </c>
      <c r="CW48">
        <v>39.9</v>
      </c>
      <c r="CX48">
        <v>0</v>
      </c>
      <c r="CY48">
        <v>1663688018.9</v>
      </c>
      <c r="CZ48">
        <v>0</v>
      </c>
      <c r="DA48">
        <v>0</v>
      </c>
      <c r="DB48" t="s">
        <v>356</v>
      </c>
      <c r="DC48">
        <v>1660677648.1</v>
      </c>
      <c r="DD48">
        <v>1660677649.1</v>
      </c>
      <c r="DE48">
        <v>0</v>
      </c>
      <c r="DF48">
        <v>-1.042</v>
      </c>
      <c r="DG48">
        <v>0.003</v>
      </c>
      <c r="DH48">
        <v>5.218</v>
      </c>
      <c r="DI48">
        <v>0.344</v>
      </c>
      <c r="DJ48">
        <v>417</v>
      </c>
      <c r="DK48">
        <v>22</v>
      </c>
      <c r="DL48">
        <v>1.24</v>
      </c>
      <c r="DM48">
        <v>0.53</v>
      </c>
      <c r="DN48">
        <v>-45.5213829268293</v>
      </c>
      <c r="DO48">
        <v>-23.2456912891986</v>
      </c>
      <c r="DP48">
        <v>2.349356175107</v>
      </c>
      <c r="DQ48">
        <v>0</v>
      </c>
      <c r="DR48">
        <v>3.02165268292683</v>
      </c>
      <c r="DS48">
        <v>-0.0987508013937289</v>
      </c>
      <c r="DT48">
        <v>0.0133481728035019</v>
      </c>
      <c r="DU48">
        <v>1</v>
      </c>
      <c r="DV48">
        <v>1</v>
      </c>
      <c r="DW48">
        <v>2</v>
      </c>
      <c r="DX48" t="s">
        <v>395</v>
      </c>
      <c r="DY48">
        <v>2.97358</v>
      </c>
      <c r="DZ48">
        <v>2.75418</v>
      </c>
      <c r="EA48">
        <v>0.0997556</v>
      </c>
      <c r="EB48">
        <v>0.108282</v>
      </c>
      <c r="EC48">
        <v>0.089775</v>
      </c>
      <c r="ED48">
        <v>0.0804337</v>
      </c>
      <c r="EE48">
        <v>35104.7</v>
      </c>
      <c r="EF48">
        <v>37885.7</v>
      </c>
      <c r="EG48">
        <v>35339.1</v>
      </c>
      <c r="EH48">
        <v>38533.9</v>
      </c>
      <c r="EI48">
        <v>45611.5</v>
      </c>
      <c r="EJ48">
        <v>51170</v>
      </c>
      <c r="EK48">
        <v>55234.7</v>
      </c>
      <c r="EL48">
        <v>61796.3</v>
      </c>
      <c r="EM48">
        <v>1.99</v>
      </c>
      <c r="EN48">
        <v>1.8402</v>
      </c>
      <c r="EO48">
        <v>0.120223</v>
      </c>
      <c r="EP48">
        <v>0</v>
      </c>
      <c r="EQ48">
        <v>22.9746</v>
      </c>
      <c r="ER48">
        <v>999.9</v>
      </c>
      <c r="ES48">
        <v>55.121</v>
      </c>
      <c r="ET48">
        <v>27.714</v>
      </c>
      <c r="EU48">
        <v>22.7122</v>
      </c>
      <c r="EV48">
        <v>60.0993</v>
      </c>
      <c r="EW48">
        <v>49.8357</v>
      </c>
      <c r="EX48">
        <v>1</v>
      </c>
      <c r="EY48">
        <v>-0.0235366</v>
      </c>
      <c r="EZ48">
        <v>1.96362</v>
      </c>
      <c r="FA48">
        <v>20.1364</v>
      </c>
      <c r="FB48">
        <v>5.19932</v>
      </c>
      <c r="FC48">
        <v>12.0076</v>
      </c>
      <c r="FD48">
        <v>4.9756</v>
      </c>
      <c r="FE48">
        <v>3.294</v>
      </c>
      <c r="FF48">
        <v>9999</v>
      </c>
      <c r="FG48">
        <v>9999</v>
      </c>
      <c r="FH48">
        <v>9999</v>
      </c>
      <c r="FI48">
        <v>692.9</v>
      </c>
      <c r="FJ48">
        <v>1.86295</v>
      </c>
      <c r="FK48">
        <v>1.86777</v>
      </c>
      <c r="FL48">
        <v>1.86752</v>
      </c>
      <c r="FM48">
        <v>1.86874</v>
      </c>
      <c r="FN48">
        <v>1.86954</v>
      </c>
      <c r="FO48">
        <v>1.86563</v>
      </c>
      <c r="FP48">
        <v>1.86676</v>
      </c>
      <c r="FQ48">
        <v>1.86813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6.208</v>
      </c>
      <c r="GF48">
        <v>0.2683</v>
      </c>
      <c r="GG48">
        <v>3.61927167264205</v>
      </c>
      <c r="GH48">
        <v>0.00509506669552449</v>
      </c>
      <c r="GI48">
        <v>1.17866753763249e-06</v>
      </c>
      <c r="GJ48">
        <v>-6.62632595388568e-10</v>
      </c>
      <c r="GK48">
        <v>-0.0260112845827318</v>
      </c>
      <c r="GL48">
        <v>-0.0225051504344278</v>
      </c>
      <c r="GM48">
        <v>0.00262967521021688</v>
      </c>
      <c r="GN48">
        <v>-3.50088843362945e-05</v>
      </c>
      <c r="GO48">
        <v>-5</v>
      </c>
      <c r="GP48">
        <v>1640</v>
      </c>
      <c r="GQ48">
        <v>1</v>
      </c>
      <c r="GR48">
        <v>20</v>
      </c>
      <c r="GS48">
        <v>50172.9</v>
      </c>
      <c r="GT48">
        <v>50172.9</v>
      </c>
      <c r="GU48">
        <v>1.24512</v>
      </c>
      <c r="GV48">
        <v>2.59644</v>
      </c>
      <c r="GW48">
        <v>1.54785</v>
      </c>
      <c r="GX48">
        <v>2.30469</v>
      </c>
      <c r="GY48">
        <v>1.34644</v>
      </c>
      <c r="GZ48">
        <v>2.37915</v>
      </c>
      <c r="HA48">
        <v>31.783</v>
      </c>
      <c r="HB48">
        <v>15.533</v>
      </c>
      <c r="HC48">
        <v>18</v>
      </c>
      <c r="HD48">
        <v>505.299</v>
      </c>
      <c r="HE48">
        <v>408.915</v>
      </c>
      <c r="HF48">
        <v>19.9386</v>
      </c>
      <c r="HG48">
        <v>26.8044</v>
      </c>
      <c r="HH48">
        <v>30.0002</v>
      </c>
      <c r="HI48">
        <v>26.8078</v>
      </c>
      <c r="HJ48">
        <v>26.7541</v>
      </c>
      <c r="HK48">
        <v>25.0416</v>
      </c>
      <c r="HL48">
        <v>29.2644</v>
      </c>
      <c r="HM48">
        <v>32.9073</v>
      </c>
      <c r="HN48">
        <v>19.9252</v>
      </c>
      <c r="HO48">
        <v>541.404</v>
      </c>
      <c r="HP48">
        <v>16.6366</v>
      </c>
      <c r="HQ48">
        <v>102.466</v>
      </c>
      <c r="HR48">
        <v>102.868</v>
      </c>
    </row>
    <row r="49" spans="1:226">
      <c r="A49">
        <v>33</v>
      </c>
      <c r="B49">
        <v>1663688027.1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1663688019.31429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541.356246529869</v>
      </c>
      <c r="AK49">
        <v>500.51323030303</v>
      </c>
      <c r="AL49">
        <v>3.17649891101111</v>
      </c>
      <c r="AM49">
        <v>65.2957175936866</v>
      </c>
      <c r="AN49">
        <f>(AP49 - AO49 + BO49*1E3/(8.314*(BQ49+273.15)) * AR49/BN49 * AQ49) * BN49/(100*BB49) * 1000/(1000 - AP49)</f>
        <v>0</v>
      </c>
      <c r="AO49">
        <v>16.5545011658816</v>
      </c>
      <c r="AP49">
        <v>19.5784527472528</v>
      </c>
      <c r="AQ49">
        <v>-4.77574296532691e-05</v>
      </c>
      <c r="AR49">
        <v>124.154882881524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1663688019.31429</v>
      </c>
      <c r="BH49">
        <v>467.928892857143</v>
      </c>
      <c r="BI49">
        <v>516.084678571429</v>
      </c>
      <c r="BJ49">
        <v>19.5938964285714</v>
      </c>
      <c r="BK49">
        <v>16.5731071428571</v>
      </c>
      <c r="BL49">
        <v>461.770571428571</v>
      </c>
      <c r="BM49">
        <v>19.3253964285714</v>
      </c>
      <c r="BN49">
        <v>500.078785714286</v>
      </c>
      <c r="BO49">
        <v>90.5824607142857</v>
      </c>
      <c r="BP49">
        <v>0.0999349</v>
      </c>
      <c r="BQ49">
        <v>24.2283714285714</v>
      </c>
      <c r="BR49">
        <v>24.9764357142857</v>
      </c>
      <c r="BS49">
        <v>999.9</v>
      </c>
      <c r="BT49">
        <v>0</v>
      </c>
      <c r="BU49">
        <v>0</v>
      </c>
      <c r="BV49">
        <v>10004.1071428571</v>
      </c>
      <c r="BW49">
        <v>0</v>
      </c>
      <c r="BX49">
        <v>19.1419</v>
      </c>
      <c r="BY49">
        <v>-48.1557107142857</v>
      </c>
      <c r="BZ49">
        <v>477.280535714286</v>
      </c>
      <c r="CA49">
        <v>524.781607142857</v>
      </c>
      <c r="CB49">
        <v>3.02080214285714</v>
      </c>
      <c r="CC49">
        <v>516.084678571429</v>
      </c>
      <c r="CD49">
        <v>16.5731071428571</v>
      </c>
      <c r="CE49">
        <v>1.77486321428571</v>
      </c>
      <c r="CF49">
        <v>1.50123214285714</v>
      </c>
      <c r="CG49">
        <v>15.5671535714286</v>
      </c>
      <c r="CH49">
        <v>12.9807</v>
      </c>
      <c r="CI49">
        <v>1999.97714285714</v>
      </c>
      <c r="CJ49">
        <v>0.979997571428571</v>
      </c>
      <c r="CK49">
        <v>0.0200021571428571</v>
      </c>
      <c r="CL49">
        <v>0</v>
      </c>
      <c r="CM49">
        <v>816.450071428571</v>
      </c>
      <c r="CN49">
        <v>5.00063</v>
      </c>
      <c r="CO49">
        <v>16070.1714285714</v>
      </c>
      <c r="CP49">
        <v>17256.6821428571</v>
      </c>
      <c r="CQ49">
        <v>38.571</v>
      </c>
      <c r="CR49">
        <v>38.70275</v>
      </c>
      <c r="CS49">
        <v>38.1803571428571</v>
      </c>
      <c r="CT49">
        <v>37.937</v>
      </c>
      <c r="CU49">
        <v>39.3009285714286</v>
      </c>
      <c r="CV49">
        <v>1955.07035714286</v>
      </c>
      <c r="CW49">
        <v>39.9</v>
      </c>
      <c r="CX49">
        <v>0</v>
      </c>
      <c r="CY49">
        <v>1663688023.7</v>
      </c>
      <c r="CZ49">
        <v>0</v>
      </c>
      <c r="DA49">
        <v>0</v>
      </c>
      <c r="DB49" t="s">
        <v>356</v>
      </c>
      <c r="DC49">
        <v>1660677648.1</v>
      </c>
      <c r="DD49">
        <v>1660677649.1</v>
      </c>
      <c r="DE49">
        <v>0</v>
      </c>
      <c r="DF49">
        <v>-1.042</v>
      </c>
      <c r="DG49">
        <v>0.003</v>
      </c>
      <c r="DH49">
        <v>5.218</v>
      </c>
      <c r="DI49">
        <v>0.344</v>
      </c>
      <c r="DJ49">
        <v>417</v>
      </c>
      <c r="DK49">
        <v>22</v>
      </c>
      <c r="DL49">
        <v>1.24</v>
      </c>
      <c r="DM49">
        <v>0.53</v>
      </c>
      <c r="DN49">
        <v>-47.127643902439</v>
      </c>
      <c r="DO49">
        <v>-15.8005547038327</v>
      </c>
      <c r="DP49">
        <v>1.64178464721433</v>
      </c>
      <c r="DQ49">
        <v>0</v>
      </c>
      <c r="DR49">
        <v>3.01962317073171</v>
      </c>
      <c r="DS49">
        <v>0.0482418815331094</v>
      </c>
      <c r="DT49">
        <v>0.00948812773919284</v>
      </c>
      <c r="DU49">
        <v>1</v>
      </c>
      <c r="DV49">
        <v>1</v>
      </c>
      <c r="DW49">
        <v>2</v>
      </c>
      <c r="DX49" t="s">
        <v>395</v>
      </c>
      <c r="DY49">
        <v>2.97265</v>
      </c>
      <c r="DZ49">
        <v>2.75371</v>
      </c>
      <c r="EA49">
        <v>0.10219</v>
      </c>
      <c r="EB49">
        <v>0.110635</v>
      </c>
      <c r="EC49">
        <v>0.0897434</v>
      </c>
      <c r="ED49">
        <v>0.0804597</v>
      </c>
      <c r="EE49">
        <v>35010.5</v>
      </c>
      <c r="EF49">
        <v>37785.2</v>
      </c>
      <c r="EG49">
        <v>35339.8</v>
      </c>
      <c r="EH49">
        <v>38533.3</v>
      </c>
      <c r="EI49">
        <v>45613.1</v>
      </c>
      <c r="EJ49">
        <v>51168.7</v>
      </c>
      <c r="EK49">
        <v>55234.6</v>
      </c>
      <c r="EL49">
        <v>61796.3</v>
      </c>
      <c r="EM49">
        <v>1.9902</v>
      </c>
      <c r="EN49">
        <v>1.8396</v>
      </c>
      <c r="EO49">
        <v>0.121415</v>
      </c>
      <c r="EP49">
        <v>0</v>
      </c>
      <c r="EQ49">
        <v>22.9727</v>
      </c>
      <c r="ER49">
        <v>999.9</v>
      </c>
      <c r="ES49">
        <v>55.048</v>
      </c>
      <c r="ET49">
        <v>27.714</v>
      </c>
      <c r="EU49">
        <v>22.6805</v>
      </c>
      <c r="EV49">
        <v>60.2593</v>
      </c>
      <c r="EW49">
        <v>50.024</v>
      </c>
      <c r="EX49">
        <v>1</v>
      </c>
      <c r="EY49">
        <v>-0.0242683</v>
      </c>
      <c r="EZ49">
        <v>1.92028</v>
      </c>
      <c r="FA49">
        <v>20.1366</v>
      </c>
      <c r="FB49">
        <v>5.19932</v>
      </c>
      <c r="FC49">
        <v>12.0076</v>
      </c>
      <c r="FD49">
        <v>4.976</v>
      </c>
      <c r="FE49">
        <v>3.294</v>
      </c>
      <c r="FF49">
        <v>9999</v>
      </c>
      <c r="FG49">
        <v>9999</v>
      </c>
      <c r="FH49">
        <v>9999</v>
      </c>
      <c r="FI49">
        <v>692.9</v>
      </c>
      <c r="FJ49">
        <v>1.86295</v>
      </c>
      <c r="FK49">
        <v>1.86783</v>
      </c>
      <c r="FL49">
        <v>1.86752</v>
      </c>
      <c r="FM49">
        <v>1.86871</v>
      </c>
      <c r="FN49">
        <v>1.86951</v>
      </c>
      <c r="FO49">
        <v>1.8656</v>
      </c>
      <c r="FP49">
        <v>1.8667</v>
      </c>
      <c r="FQ49">
        <v>1.86813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6.297</v>
      </c>
      <c r="GF49">
        <v>0.2679</v>
      </c>
      <c r="GG49">
        <v>3.61927167264205</v>
      </c>
      <c r="GH49">
        <v>0.00509506669552449</v>
      </c>
      <c r="GI49">
        <v>1.17866753763249e-06</v>
      </c>
      <c r="GJ49">
        <v>-6.62632595388568e-10</v>
      </c>
      <c r="GK49">
        <v>-0.0260112845827318</v>
      </c>
      <c r="GL49">
        <v>-0.0225051504344278</v>
      </c>
      <c r="GM49">
        <v>0.00262967521021688</v>
      </c>
      <c r="GN49">
        <v>-3.50088843362945e-05</v>
      </c>
      <c r="GO49">
        <v>-5</v>
      </c>
      <c r="GP49">
        <v>1640</v>
      </c>
      <c r="GQ49">
        <v>1</v>
      </c>
      <c r="GR49">
        <v>20</v>
      </c>
      <c r="GS49">
        <v>50173</v>
      </c>
      <c r="GT49">
        <v>50173</v>
      </c>
      <c r="GU49">
        <v>1.27686</v>
      </c>
      <c r="GV49">
        <v>2.60132</v>
      </c>
      <c r="GW49">
        <v>1.54785</v>
      </c>
      <c r="GX49">
        <v>2.30469</v>
      </c>
      <c r="GY49">
        <v>1.34644</v>
      </c>
      <c r="GZ49">
        <v>2.27905</v>
      </c>
      <c r="HA49">
        <v>31.783</v>
      </c>
      <c r="HB49">
        <v>15.5242</v>
      </c>
      <c r="HC49">
        <v>18</v>
      </c>
      <c r="HD49">
        <v>505.431</v>
      </c>
      <c r="HE49">
        <v>408.578</v>
      </c>
      <c r="HF49">
        <v>19.9564</v>
      </c>
      <c r="HG49">
        <v>26.8003</v>
      </c>
      <c r="HH49">
        <v>30</v>
      </c>
      <c r="HI49">
        <v>26.8078</v>
      </c>
      <c r="HJ49">
        <v>26.7541</v>
      </c>
      <c r="HK49">
        <v>25.6331</v>
      </c>
      <c r="HL49">
        <v>28.9933</v>
      </c>
      <c r="HM49">
        <v>32.9073</v>
      </c>
      <c r="HN49">
        <v>19.9515</v>
      </c>
      <c r="HO49">
        <v>555.01</v>
      </c>
      <c r="HP49">
        <v>16.6366</v>
      </c>
      <c r="HQ49">
        <v>102.467</v>
      </c>
      <c r="HR49">
        <v>102.867</v>
      </c>
    </row>
    <row r="50" spans="1:226">
      <c r="A50">
        <v>34</v>
      </c>
      <c r="B50">
        <v>1663688032.1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1663688024.6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557.894596866868</v>
      </c>
      <c r="AK50">
        <v>516.213793939394</v>
      </c>
      <c r="AL50">
        <v>3.13067083754171</v>
      </c>
      <c r="AM50">
        <v>65.2957175936866</v>
      </c>
      <c r="AN50">
        <f>(AP50 - AO50 + BO50*1E3/(8.314*(BQ50+273.15)) * AR50/BN50 * AQ50) * BN50/(100*BB50) * 1000/(1000 - AP50)</f>
        <v>0</v>
      </c>
      <c r="AO50">
        <v>16.5859109392025</v>
      </c>
      <c r="AP50">
        <v>19.5856527472528</v>
      </c>
      <c r="AQ50">
        <v>-7.26886062274528e-05</v>
      </c>
      <c r="AR50">
        <v>124.154882881524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1663688024.6</v>
      </c>
      <c r="BH50">
        <v>484.412740740741</v>
      </c>
      <c r="BI50">
        <v>533.263888888889</v>
      </c>
      <c r="BJ50">
        <v>19.5873111111111</v>
      </c>
      <c r="BK50">
        <v>16.5819407407407</v>
      </c>
      <c r="BL50">
        <v>478.160037037037</v>
      </c>
      <c r="BM50">
        <v>19.3190592592593</v>
      </c>
      <c r="BN50">
        <v>500.089074074074</v>
      </c>
      <c r="BO50">
        <v>90.5825185185185</v>
      </c>
      <c r="BP50">
        <v>0.0999469925925926</v>
      </c>
      <c r="BQ50">
        <v>24.2344888888889</v>
      </c>
      <c r="BR50">
        <v>24.9704296296296</v>
      </c>
      <c r="BS50">
        <v>999.9</v>
      </c>
      <c r="BT50">
        <v>0</v>
      </c>
      <c r="BU50">
        <v>0</v>
      </c>
      <c r="BV50">
        <v>10009.0740740741</v>
      </c>
      <c r="BW50">
        <v>0</v>
      </c>
      <c r="BX50">
        <v>19.1419</v>
      </c>
      <c r="BY50">
        <v>-48.8511074074074</v>
      </c>
      <c r="BZ50">
        <v>494.090518518519</v>
      </c>
      <c r="CA50">
        <v>542.25562962963</v>
      </c>
      <c r="CB50">
        <v>3.00538037037037</v>
      </c>
      <c r="CC50">
        <v>533.263888888889</v>
      </c>
      <c r="CD50">
        <v>16.5819407407407</v>
      </c>
      <c r="CE50">
        <v>1.77426814814815</v>
      </c>
      <c r="CF50">
        <v>1.5020337037037</v>
      </c>
      <c r="CG50">
        <v>15.5619185185185</v>
      </c>
      <c r="CH50">
        <v>12.9888481481481</v>
      </c>
      <c r="CI50">
        <v>1999.98259259259</v>
      </c>
      <c r="CJ50">
        <v>0.979997555555555</v>
      </c>
      <c r="CK50">
        <v>0.0200021740740741</v>
      </c>
      <c r="CL50">
        <v>0</v>
      </c>
      <c r="CM50">
        <v>818.291481481482</v>
      </c>
      <c r="CN50">
        <v>5.00063</v>
      </c>
      <c r="CO50">
        <v>16106.2111111111</v>
      </c>
      <c r="CP50">
        <v>17256.7222222222</v>
      </c>
      <c r="CQ50">
        <v>38.5666666666667</v>
      </c>
      <c r="CR50">
        <v>38.6916666666667</v>
      </c>
      <c r="CS50">
        <v>38.1801111111111</v>
      </c>
      <c r="CT50">
        <v>37.937</v>
      </c>
      <c r="CU50">
        <v>39.2959259259259</v>
      </c>
      <c r="CV50">
        <v>1955.07444444444</v>
      </c>
      <c r="CW50">
        <v>39.9</v>
      </c>
      <c r="CX50">
        <v>0</v>
      </c>
      <c r="CY50">
        <v>1663688029.1</v>
      </c>
      <c r="CZ50">
        <v>0</v>
      </c>
      <c r="DA50">
        <v>0</v>
      </c>
      <c r="DB50" t="s">
        <v>356</v>
      </c>
      <c r="DC50">
        <v>1660677648.1</v>
      </c>
      <c r="DD50">
        <v>1660677649.1</v>
      </c>
      <c r="DE50">
        <v>0</v>
      </c>
      <c r="DF50">
        <v>-1.042</v>
      </c>
      <c r="DG50">
        <v>0.003</v>
      </c>
      <c r="DH50">
        <v>5.218</v>
      </c>
      <c r="DI50">
        <v>0.344</v>
      </c>
      <c r="DJ50">
        <v>417</v>
      </c>
      <c r="DK50">
        <v>22</v>
      </c>
      <c r="DL50">
        <v>1.24</v>
      </c>
      <c r="DM50">
        <v>0.53</v>
      </c>
      <c r="DN50">
        <v>-48.254143902439</v>
      </c>
      <c r="DO50">
        <v>-9.23097491289202</v>
      </c>
      <c r="DP50">
        <v>0.991326218377839</v>
      </c>
      <c r="DQ50">
        <v>0</v>
      </c>
      <c r="DR50">
        <v>3.01117731707317</v>
      </c>
      <c r="DS50">
        <v>-0.0841300348432014</v>
      </c>
      <c r="DT50">
        <v>0.0226910304643401</v>
      </c>
      <c r="DU50">
        <v>1</v>
      </c>
      <c r="DV50">
        <v>1</v>
      </c>
      <c r="DW50">
        <v>2</v>
      </c>
      <c r="DX50" t="s">
        <v>395</v>
      </c>
      <c r="DY50">
        <v>2.97278</v>
      </c>
      <c r="DZ50">
        <v>2.75402</v>
      </c>
      <c r="EA50">
        <v>0.104537</v>
      </c>
      <c r="EB50">
        <v>0.112897</v>
      </c>
      <c r="EC50">
        <v>0.0897723</v>
      </c>
      <c r="ED50">
        <v>0.0807006</v>
      </c>
      <c r="EE50">
        <v>34919</v>
      </c>
      <c r="EF50">
        <v>37689.9</v>
      </c>
      <c r="EG50">
        <v>35339.7</v>
      </c>
      <c r="EH50">
        <v>38534</v>
      </c>
      <c r="EI50">
        <v>45612.6</v>
      </c>
      <c r="EJ50">
        <v>51155.7</v>
      </c>
      <c r="EK50">
        <v>55235.6</v>
      </c>
      <c r="EL50">
        <v>61796.9</v>
      </c>
      <c r="EM50">
        <v>1.9896</v>
      </c>
      <c r="EN50">
        <v>1.8392</v>
      </c>
      <c r="EO50">
        <v>0.120133</v>
      </c>
      <c r="EP50">
        <v>0</v>
      </c>
      <c r="EQ50">
        <v>22.9727</v>
      </c>
      <c r="ER50">
        <v>999.9</v>
      </c>
      <c r="ES50">
        <v>54.999</v>
      </c>
      <c r="ET50">
        <v>27.734</v>
      </c>
      <c r="EU50">
        <v>22.6845</v>
      </c>
      <c r="EV50">
        <v>60.2993</v>
      </c>
      <c r="EW50">
        <v>49.7236</v>
      </c>
      <c r="EX50">
        <v>1</v>
      </c>
      <c r="EY50">
        <v>-0.0243293</v>
      </c>
      <c r="EZ50">
        <v>1.9019</v>
      </c>
      <c r="FA50">
        <v>20.1371</v>
      </c>
      <c r="FB50">
        <v>5.20052</v>
      </c>
      <c r="FC50">
        <v>12.004</v>
      </c>
      <c r="FD50">
        <v>4.9756</v>
      </c>
      <c r="FE50">
        <v>3.294</v>
      </c>
      <c r="FF50">
        <v>9999</v>
      </c>
      <c r="FG50">
        <v>9999</v>
      </c>
      <c r="FH50">
        <v>9999</v>
      </c>
      <c r="FI50">
        <v>692.9</v>
      </c>
      <c r="FJ50">
        <v>1.86295</v>
      </c>
      <c r="FK50">
        <v>1.86783</v>
      </c>
      <c r="FL50">
        <v>1.86752</v>
      </c>
      <c r="FM50">
        <v>1.86874</v>
      </c>
      <c r="FN50">
        <v>1.86957</v>
      </c>
      <c r="FO50">
        <v>1.8656</v>
      </c>
      <c r="FP50">
        <v>1.8667</v>
      </c>
      <c r="FQ50">
        <v>1.86813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6.386</v>
      </c>
      <c r="GF50">
        <v>0.2683</v>
      </c>
      <c r="GG50">
        <v>3.61927167264205</v>
      </c>
      <c r="GH50">
        <v>0.00509506669552449</v>
      </c>
      <c r="GI50">
        <v>1.17866753763249e-06</v>
      </c>
      <c r="GJ50">
        <v>-6.62632595388568e-10</v>
      </c>
      <c r="GK50">
        <v>-0.0260112845827318</v>
      </c>
      <c r="GL50">
        <v>-0.0225051504344278</v>
      </c>
      <c r="GM50">
        <v>0.00262967521021688</v>
      </c>
      <c r="GN50">
        <v>-3.50088843362945e-05</v>
      </c>
      <c r="GO50">
        <v>-5</v>
      </c>
      <c r="GP50">
        <v>1640</v>
      </c>
      <c r="GQ50">
        <v>1</v>
      </c>
      <c r="GR50">
        <v>20</v>
      </c>
      <c r="GS50">
        <v>50173.1</v>
      </c>
      <c r="GT50">
        <v>50173.1</v>
      </c>
      <c r="GU50">
        <v>1.30493</v>
      </c>
      <c r="GV50">
        <v>2.59399</v>
      </c>
      <c r="GW50">
        <v>1.54785</v>
      </c>
      <c r="GX50">
        <v>2.30591</v>
      </c>
      <c r="GY50">
        <v>1.34644</v>
      </c>
      <c r="GZ50">
        <v>2.32422</v>
      </c>
      <c r="HA50">
        <v>31.783</v>
      </c>
      <c r="HB50">
        <v>15.5242</v>
      </c>
      <c r="HC50">
        <v>18</v>
      </c>
      <c r="HD50">
        <v>505.01</v>
      </c>
      <c r="HE50">
        <v>408.338</v>
      </c>
      <c r="HF50">
        <v>19.9734</v>
      </c>
      <c r="HG50">
        <v>26.7975</v>
      </c>
      <c r="HH50">
        <v>30</v>
      </c>
      <c r="HI50">
        <v>26.8055</v>
      </c>
      <c r="HJ50">
        <v>26.7519</v>
      </c>
      <c r="HK50">
        <v>26.2733</v>
      </c>
      <c r="HL50">
        <v>28.9933</v>
      </c>
      <c r="HM50">
        <v>32.9073</v>
      </c>
      <c r="HN50">
        <v>19.9705</v>
      </c>
      <c r="HO50">
        <v>575.294</v>
      </c>
      <c r="HP50">
        <v>16.6366</v>
      </c>
      <c r="HQ50">
        <v>102.468</v>
      </c>
      <c r="HR50">
        <v>102.868</v>
      </c>
    </row>
    <row r="51" spans="1:226">
      <c r="A51">
        <v>35</v>
      </c>
      <c r="B51">
        <v>1663688037.1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1663688029.31429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575.104941698279</v>
      </c>
      <c r="AK51">
        <v>532.139478787879</v>
      </c>
      <c r="AL51">
        <v>3.25421897690937</v>
      </c>
      <c r="AM51">
        <v>65.2957175936866</v>
      </c>
      <c r="AN51">
        <f>(AP51 - AO51 + BO51*1E3/(8.314*(BQ51+273.15)) * AR51/BN51 * AQ51) * BN51/(100*BB51) * 1000/(1000 - AP51)</f>
        <v>0</v>
      </c>
      <c r="AO51">
        <v>16.6321206250077</v>
      </c>
      <c r="AP51">
        <v>19.6006065934066</v>
      </c>
      <c r="AQ51">
        <v>0.000115754633062254</v>
      </c>
      <c r="AR51">
        <v>124.154882881524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1663688029.31429</v>
      </c>
      <c r="BH51">
        <v>499.0405</v>
      </c>
      <c r="BI51">
        <v>548.794642857143</v>
      </c>
      <c r="BJ51">
        <v>19.5875142857143</v>
      </c>
      <c r="BK51">
        <v>16.6003357142857</v>
      </c>
      <c r="BL51">
        <v>492.704035714286</v>
      </c>
      <c r="BM51">
        <v>19.3192678571429</v>
      </c>
      <c r="BN51">
        <v>500.116071428571</v>
      </c>
      <c r="BO51">
        <v>90.5816642857143</v>
      </c>
      <c r="BP51">
        <v>0.100002707142857</v>
      </c>
      <c r="BQ51">
        <v>24.23965</v>
      </c>
      <c r="BR51">
        <v>24.9678035714286</v>
      </c>
      <c r="BS51">
        <v>999.9</v>
      </c>
      <c r="BT51">
        <v>0</v>
      </c>
      <c r="BU51">
        <v>0</v>
      </c>
      <c r="BV51">
        <v>10001.4285714286</v>
      </c>
      <c r="BW51">
        <v>0</v>
      </c>
      <c r="BX51">
        <v>19.1419</v>
      </c>
      <c r="BY51">
        <v>-49.7540178571429</v>
      </c>
      <c r="BZ51">
        <v>509.010857142857</v>
      </c>
      <c r="CA51">
        <v>558.059107142857</v>
      </c>
      <c r="CB51">
        <v>2.98718571428571</v>
      </c>
      <c r="CC51">
        <v>548.794642857143</v>
      </c>
      <c r="CD51">
        <v>16.6003357142857</v>
      </c>
      <c r="CE51">
        <v>1.77427071428571</v>
      </c>
      <c r="CF51">
        <v>1.50368607142857</v>
      </c>
      <c r="CG51">
        <v>15.5619428571429</v>
      </c>
      <c r="CH51">
        <v>13.0056535714286</v>
      </c>
      <c r="CI51">
        <v>1999.9925</v>
      </c>
      <c r="CJ51">
        <v>0.979997571428571</v>
      </c>
      <c r="CK51">
        <v>0.0200021571428571</v>
      </c>
      <c r="CL51">
        <v>0</v>
      </c>
      <c r="CM51">
        <v>820.006321428571</v>
      </c>
      <c r="CN51">
        <v>5.00063</v>
      </c>
      <c r="CO51">
        <v>16140.9357142857</v>
      </c>
      <c r="CP51">
        <v>17256.8071428571</v>
      </c>
      <c r="CQ51">
        <v>38.5665</v>
      </c>
      <c r="CR51">
        <v>38.6915</v>
      </c>
      <c r="CS51">
        <v>38.1847857142857</v>
      </c>
      <c r="CT51">
        <v>37.937</v>
      </c>
      <c r="CU51">
        <v>39.2898571428571</v>
      </c>
      <c r="CV51">
        <v>1955.08357142857</v>
      </c>
      <c r="CW51">
        <v>39.9</v>
      </c>
      <c r="CX51">
        <v>0</v>
      </c>
      <c r="CY51">
        <v>1663688033.9</v>
      </c>
      <c r="CZ51">
        <v>0</v>
      </c>
      <c r="DA51">
        <v>0</v>
      </c>
      <c r="DB51" t="s">
        <v>356</v>
      </c>
      <c r="DC51">
        <v>1660677648.1</v>
      </c>
      <c r="DD51">
        <v>1660677649.1</v>
      </c>
      <c r="DE51">
        <v>0</v>
      </c>
      <c r="DF51">
        <v>-1.042</v>
      </c>
      <c r="DG51">
        <v>0.003</v>
      </c>
      <c r="DH51">
        <v>5.218</v>
      </c>
      <c r="DI51">
        <v>0.344</v>
      </c>
      <c r="DJ51">
        <v>417</v>
      </c>
      <c r="DK51">
        <v>22</v>
      </c>
      <c r="DL51">
        <v>1.24</v>
      </c>
      <c r="DM51">
        <v>0.53</v>
      </c>
      <c r="DN51">
        <v>-49.1002414634146</v>
      </c>
      <c r="DO51">
        <v>-9.65223763066195</v>
      </c>
      <c r="DP51">
        <v>1.08335434330547</v>
      </c>
      <c r="DQ51">
        <v>0</v>
      </c>
      <c r="DR51">
        <v>2.99755243902439</v>
      </c>
      <c r="DS51">
        <v>-0.246866550522652</v>
      </c>
      <c r="DT51">
        <v>0.0322929842702026</v>
      </c>
      <c r="DU51">
        <v>0</v>
      </c>
      <c r="DV51">
        <v>0</v>
      </c>
      <c r="DW51">
        <v>2</v>
      </c>
      <c r="DX51" t="s">
        <v>357</v>
      </c>
      <c r="DY51">
        <v>2.97318</v>
      </c>
      <c r="DZ51">
        <v>2.75417</v>
      </c>
      <c r="EA51">
        <v>0.106901</v>
      </c>
      <c r="EB51">
        <v>0.115527</v>
      </c>
      <c r="EC51">
        <v>0.0898075</v>
      </c>
      <c r="ED51">
        <v>0.0807124</v>
      </c>
      <c r="EE51">
        <v>34826.7</v>
      </c>
      <c r="EF51">
        <v>37578.6</v>
      </c>
      <c r="EG51">
        <v>35339.6</v>
      </c>
      <c r="EH51">
        <v>38534.5</v>
      </c>
      <c r="EI51">
        <v>45610.4</v>
      </c>
      <c r="EJ51">
        <v>51155.3</v>
      </c>
      <c r="EK51">
        <v>55235.1</v>
      </c>
      <c r="EL51">
        <v>61797</v>
      </c>
      <c r="EM51">
        <v>1.9898</v>
      </c>
      <c r="EN51">
        <v>1.8396</v>
      </c>
      <c r="EO51">
        <v>0.122398</v>
      </c>
      <c r="EP51">
        <v>0</v>
      </c>
      <c r="EQ51">
        <v>22.9707</v>
      </c>
      <c r="ER51">
        <v>999.9</v>
      </c>
      <c r="ES51">
        <v>54.975</v>
      </c>
      <c r="ET51">
        <v>27.744</v>
      </c>
      <c r="EU51">
        <v>22.6887</v>
      </c>
      <c r="EV51">
        <v>60.2193</v>
      </c>
      <c r="EW51">
        <v>49.347</v>
      </c>
      <c r="EX51">
        <v>1</v>
      </c>
      <c r="EY51">
        <v>-0.0243089</v>
      </c>
      <c r="EZ51">
        <v>1.87386</v>
      </c>
      <c r="FA51">
        <v>20.1374</v>
      </c>
      <c r="FB51">
        <v>5.20291</v>
      </c>
      <c r="FC51">
        <v>12.0088</v>
      </c>
      <c r="FD51">
        <v>4.976</v>
      </c>
      <c r="FE51">
        <v>3.294</v>
      </c>
      <c r="FF51">
        <v>9999</v>
      </c>
      <c r="FG51">
        <v>9999</v>
      </c>
      <c r="FH51">
        <v>9999</v>
      </c>
      <c r="FI51">
        <v>692.9</v>
      </c>
      <c r="FJ51">
        <v>1.86292</v>
      </c>
      <c r="FK51">
        <v>1.86777</v>
      </c>
      <c r="FL51">
        <v>1.86752</v>
      </c>
      <c r="FM51">
        <v>1.86874</v>
      </c>
      <c r="FN51">
        <v>1.86951</v>
      </c>
      <c r="FO51">
        <v>1.86566</v>
      </c>
      <c r="FP51">
        <v>1.8667</v>
      </c>
      <c r="FQ51">
        <v>1.8681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6.476</v>
      </c>
      <c r="GF51">
        <v>0.2686</v>
      </c>
      <c r="GG51">
        <v>3.61927167264205</v>
      </c>
      <c r="GH51">
        <v>0.00509506669552449</v>
      </c>
      <c r="GI51">
        <v>1.17866753763249e-06</v>
      </c>
      <c r="GJ51">
        <v>-6.62632595388568e-10</v>
      </c>
      <c r="GK51">
        <v>-0.0260112845827318</v>
      </c>
      <c r="GL51">
        <v>-0.0225051504344278</v>
      </c>
      <c r="GM51">
        <v>0.00262967521021688</v>
      </c>
      <c r="GN51">
        <v>-3.50088843362945e-05</v>
      </c>
      <c r="GO51">
        <v>-5</v>
      </c>
      <c r="GP51">
        <v>1640</v>
      </c>
      <c r="GQ51">
        <v>1</v>
      </c>
      <c r="GR51">
        <v>20</v>
      </c>
      <c r="GS51">
        <v>50173.2</v>
      </c>
      <c r="GT51">
        <v>50173.1</v>
      </c>
      <c r="GU51">
        <v>1.33911</v>
      </c>
      <c r="GV51">
        <v>2.58179</v>
      </c>
      <c r="GW51">
        <v>1.54785</v>
      </c>
      <c r="GX51">
        <v>2.30469</v>
      </c>
      <c r="GY51">
        <v>1.34644</v>
      </c>
      <c r="GZ51">
        <v>2.39868</v>
      </c>
      <c r="HA51">
        <v>31.783</v>
      </c>
      <c r="HB51">
        <v>15.533</v>
      </c>
      <c r="HC51">
        <v>18</v>
      </c>
      <c r="HD51">
        <v>505.131</v>
      </c>
      <c r="HE51">
        <v>408.562</v>
      </c>
      <c r="HF51">
        <v>19.9983</v>
      </c>
      <c r="HG51">
        <v>26.7953</v>
      </c>
      <c r="HH51">
        <v>30</v>
      </c>
      <c r="HI51">
        <v>26.8038</v>
      </c>
      <c r="HJ51">
        <v>26.7519</v>
      </c>
      <c r="HK51">
        <v>26.8744</v>
      </c>
      <c r="HL51">
        <v>28.9933</v>
      </c>
      <c r="HM51">
        <v>32.5275</v>
      </c>
      <c r="HN51">
        <v>19.9955</v>
      </c>
      <c r="HO51">
        <v>588.718</v>
      </c>
      <c r="HP51">
        <v>16.6366</v>
      </c>
      <c r="HQ51">
        <v>102.467</v>
      </c>
      <c r="HR51">
        <v>102.869</v>
      </c>
    </row>
    <row r="52" spans="1:226">
      <c r="A52">
        <v>36</v>
      </c>
      <c r="B52">
        <v>1663688042.1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1663688034.6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592.329676921151</v>
      </c>
      <c r="AK52">
        <v>548.512248484848</v>
      </c>
      <c r="AL52">
        <v>3.25248464479337</v>
      </c>
      <c r="AM52">
        <v>65.2957175936866</v>
      </c>
      <c r="AN52">
        <f>(AP52 - AO52 + BO52*1E3/(8.314*(BQ52+273.15)) * AR52/BN52 * AQ52) * BN52/(100*BB52) * 1000/(1000 - AP52)</f>
        <v>0</v>
      </c>
      <c r="AO52">
        <v>16.6433359146044</v>
      </c>
      <c r="AP52">
        <v>19.6093604395605</v>
      </c>
      <c r="AQ52">
        <v>0.000854556460030621</v>
      </c>
      <c r="AR52">
        <v>124.154882881524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1663688034.6</v>
      </c>
      <c r="BH52">
        <v>515.559592592593</v>
      </c>
      <c r="BI52">
        <v>566.355222222222</v>
      </c>
      <c r="BJ52">
        <v>19.5942518518519</v>
      </c>
      <c r="BK52">
        <v>16.6250259259259</v>
      </c>
      <c r="BL52">
        <v>509.128296296296</v>
      </c>
      <c r="BM52">
        <v>19.3257407407407</v>
      </c>
      <c r="BN52">
        <v>500.114444444444</v>
      </c>
      <c r="BO52">
        <v>90.5817925925926</v>
      </c>
      <c r="BP52">
        <v>0.100050544444444</v>
      </c>
      <c r="BQ52">
        <v>24.2434666666667</v>
      </c>
      <c r="BR52">
        <v>24.9712518518519</v>
      </c>
      <c r="BS52">
        <v>999.9</v>
      </c>
      <c r="BT52">
        <v>0</v>
      </c>
      <c r="BU52">
        <v>0</v>
      </c>
      <c r="BV52">
        <v>10002.962962963</v>
      </c>
      <c r="BW52">
        <v>0</v>
      </c>
      <c r="BX52">
        <v>19.1419</v>
      </c>
      <c r="BY52">
        <v>-50.7954814814815</v>
      </c>
      <c r="BZ52">
        <v>525.863814814815</v>
      </c>
      <c r="CA52">
        <v>575.930222222222</v>
      </c>
      <c r="CB52">
        <v>2.96923333333333</v>
      </c>
      <c r="CC52">
        <v>566.355222222222</v>
      </c>
      <c r="CD52">
        <v>16.6250259259259</v>
      </c>
      <c r="CE52">
        <v>1.77488407407407</v>
      </c>
      <c r="CF52">
        <v>1.50592481481481</v>
      </c>
      <c r="CG52">
        <v>15.5673259259259</v>
      </c>
      <c r="CH52">
        <v>13.028437037037</v>
      </c>
      <c r="CI52">
        <v>2000.02074074074</v>
      </c>
      <c r="CJ52">
        <v>0.979997666666666</v>
      </c>
      <c r="CK52">
        <v>0.0200020555555556</v>
      </c>
      <c r="CL52">
        <v>0</v>
      </c>
      <c r="CM52">
        <v>822.073259259259</v>
      </c>
      <c r="CN52">
        <v>5.00063</v>
      </c>
      <c r="CO52">
        <v>16181.3185185185</v>
      </c>
      <c r="CP52">
        <v>17257.062962963</v>
      </c>
      <c r="CQ52">
        <v>38.5666666666667</v>
      </c>
      <c r="CR52">
        <v>38.687</v>
      </c>
      <c r="CS52">
        <v>38.1824074074074</v>
      </c>
      <c r="CT52">
        <v>37.937</v>
      </c>
      <c r="CU52">
        <v>39.272962962963</v>
      </c>
      <c r="CV52">
        <v>1955.11074074074</v>
      </c>
      <c r="CW52">
        <v>39.9003703703704</v>
      </c>
      <c r="CX52">
        <v>0</v>
      </c>
      <c r="CY52">
        <v>1663688038.7</v>
      </c>
      <c r="CZ52">
        <v>0</v>
      </c>
      <c r="DA52">
        <v>0</v>
      </c>
      <c r="DB52" t="s">
        <v>356</v>
      </c>
      <c r="DC52">
        <v>1660677648.1</v>
      </c>
      <c r="DD52">
        <v>1660677649.1</v>
      </c>
      <c r="DE52">
        <v>0</v>
      </c>
      <c r="DF52">
        <v>-1.042</v>
      </c>
      <c r="DG52">
        <v>0.003</v>
      </c>
      <c r="DH52">
        <v>5.218</v>
      </c>
      <c r="DI52">
        <v>0.344</v>
      </c>
      <c r="DJ52">
        <v>417</v>
      </c>
      <c r="DK52">
        <v>22</v>
      </c>
      <c r="DL52">
        <v>1.24</v>
      </c>
      <c r="DM52">
        <v>0.53</v>
      </c>
      <c r="DN52">
        <v>-50.2346365853659</v>
      </c>
      <c r="DO52">
        <v>-12.2674829268294</v>
      </c>
      <c r="DP52">
        <v>1.34331515611993</v>
      </c>
      <c r="DQ52">
        <v>0</v>
      </c>
      <c r="DR52">
        <v>2.98662243902439</v>
      </c>
      <c r="DS52">
        <v>-0.192404529616714</v>
      </c>
      <c r="DT52">
        <v>0.0314154760510576</v>
      </c>
      <c r="DU52">
        <v>0</v>
      </c>
      <c r="DV52">
        <v>0</v>
      </c>
      <c r="DW52">
        <v>2</v>
      </c>
      <c r="DX52" t="s">
        <v>357</v>
      </c>
      <c r="DY52">
        <v>2.97408</v>
      </c>
      <c r="DZ52">
        <v>2.75335</v>
      </c>
      <c r="EA52">
        <v>0.109257</v>
      </c>
      <c r="EB52">
        <v>0.117817</v>
      </c>
      <c r="EC52">
        <v>0.0898423</v>
      </c>
      <c r="ED52">
        <v>0.0805981</v>
      </c>
      <c r="EE52">
        <v>34734.7</v>
      </c>
      <c r="EF52">
        <v>37481.5</v>
      </c>
      <c r="EG52">
        <v>35339.3</v>
      </c>
      <c r="EH52">
        <v>38534.6</v>
      </c>
      <c r="EI52">
        <v>45608.9</v>
      </c>
      <c r="EJ52">
        <v>51162.2</v>
      </c>
      <c r="EK52">
        <v>55235.4</v>
      </c>
      <c r="EL52">
        <v>61797.7</v>
      </c>
      <c r="EM52">
        <v>1.99</v>
      </c>
      <c r="EN52">
        <v>1.8402</v>
      </c>
      <c r="EO52">
        <v>0.121951</v>
      </c>
      <c r="EP52">
        <v>0</v>
      </c>
      <c r="EQ52">
        <v>22.9688</v>
      </c>
      <c r="ER52">
        <v>999.9</v>
      </c>
      <c r="ES52">
        <v>54.951</v>
      </c>
      <c r="ET52">
        <v>27.744</v>
      </c>
      <c r="EU52">
        <v>22.6783</v>
      </c>
      <c r="EV52">
        <v>60.2593</v>
      </c>
      <c r="EW52">
        <v>49.3389</v>
      </c>
      <c r="EX52">
        <v>1</v>
      </c>
      <c r="EY52">
        <v>-0.0243293</v>
      </c>
      <c r="EZ52">
        <v>1.86684</v>
      </c>
      <c r="FA52">
        <v>20.1373</v>
      </c>
      <c r="FB52">
        <v>5.19932</v>
      </c>
      <c r="FC52">
        <v>12.004</v>
      </c>
      <c r="FD52">
        <v>4.976</v>
      </c>
      <c r="FE52">
        <v>3.294</v>
      </c>
      <c r="FF52">
        <v>9999</v>
      </c>
      <c r="FG52">
        <v>9999</v>
      </c>
      <c r="FH52">
        <v>9999</v>
      </c>
      <c r="FI52">
        <v>692.9</v>
      </c>
      <c r="FJ52">
        <v>1.86295</v>
      </c>
      <c r="FK52">
        <v>1.8678</v>
      </c>
      <c r="FL52">
        <v>1.86752</v>
      </c>
      <c r="FM52">
        <v>1.86874</v>
      </c>
      <c r="FN52">
        <v>1.86954</v>
      </c>
      <c r="FO52">
        <v>1.86566</v>
      </c>
      <c r="FP52">
        <v>1.8667</v>
      </c>
      <c r="FQ52">
        <v>1.86813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6.567</v>
      </c>
      <c r="GF52">
        <v>0.2691</v>
      </c>
      <c r="GG52">
        <v>3.61927167264205</v>
      </c>
      <c r="GH52">
        <v>0.00509506669552449</v>
      </c>
      <c r="GI52">
        <v>1.17866753763249e-06</v>
      </c>
      <c r="GJ52">
        <v>-6.62632595388568e-10</v>
      </c>
      <c r="GK52">
        <v>-0.0260112845827318</v>
      </c>
      <c r="GL52">
        <v>-0.0225051504344278</v>
      </c>
      <c r="GM52">
        <v>0.00262967521021688</v>
      </c>
      <c r="GN52">
        <v>-3.50088843362945e-05</v>
      </c>
      <c r="GO52">
        <v>-5</v>
      </c>
      <c r="GP52">
        <v>1640</v>
      </c>
      <c r="GQ52">
        <v>1</v>
      </c>
      <c r="GR52">
        <v>20</v>
      </c>
      <c r="GS52">
        <v>50173.2</v>
      </c>
      <c r="GT52">
        <v>50173.2</v>
      </c>
      <c r="GU52">
        <v>1.37329</v>
      </c>
      <c r="GV52">
        <v>2.58545</v>
      </c>
      <c r="GW52">
        <v>1.54785</v>
      </c>
      <c r="GX52">
        <v>2.30469</v>
      </c>
      <c r="GY52">
        <v>1.34644</v>
      </c>
      <c r="GZ52">
        <v>2.36938</v>
      </c>
      <c r="HA52">
        <v>31.8049</v>
      </c>
      <c r="HB52">
        <v>15.5242</v>
      </c>
      <c r="HC52">
        <v>18</v>
      </c>
      <c r="HD52">
        <v>505.256</v>
      </c>
      <c r="HE52">
        <v>408.883</v>
      </c>
      <c r="HF52">
        <v>20.0174</v>
      </c>
      <c r="HG52">
        <v>26.793</v>
      </c>
      <c r="HH52">
        <v>30</v>
      </c>
      <c r="HI52">
        <v>26.8033</v>
      </c>
      <c r="HJ52">
        <v>26.7497</v>
      </c>
      <c r="HK52">
        <v>27.5238</v>
      </c>
      <c r="HL52">
        <v>28.9933</v>
      </c>
      <c r="HM52">
        <v>32.5275</v>
      </c>
      <c r="HN52">
        <v>20.014</v>
      </c>
      <c r="HO52">
        <v>608.872</v>
      </c>
      <c r="HP52">
        <v>16.6366</v>
      </c>
      <c r="HQ52">
        <v>102.468</v>
      </c>
      <c r="HR52">
        <v>102.87</v>
      </c>
    </row>
    <row r="53" spans="1:226">
      <c r="A53">
        <v>37</v>
      </c>
      <c r="B53">
        <v>1663688047.1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1663688039.31429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609.838602880663</v>
      </c>
      <c r="AK53">
        <v>564.801006060606</v>
      </c>
      <c r="AL53">
        <v>3.30816200364506</v>
      </c>
      <c r="AM53">
        <v>65.2957175936866</v>
      </c>
      <c r="AN53">
        <f>(AP53 - AO53 + BO53*1E3/(8.314*(BQ53+273.15)) * AR53/BN53 * AQ53) * BN53/(100*BB53) * 1000/(1000 - AP53)</f>
        <v>0</v>
      </c>
      <c r="AO53">
        <v>16.6077837559622</v>
      </c>
      <c r="AP53">
        <v>19.6001395604396</v>
      </c>
      <c r="AQ53">
        <v>-0.000171608057868152</v>
      </c>
      <c r="AR53">
        <v>124.154882881524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1663688039.31429</v>
      </c>
      <c r="BH53">
        <v>530.40375</v>
      </c>
      <c r="BI53">
        <v>582.458678571429</v>
      </c>
      <c r="BJ53">
        <v>19.6017285714286</v>
      </c>
      <c r="BK53">
        <v>16.6218785714286</v>
      </c>
      <c r="BL53">
        <v>523.887107142857</v>
      </c>
      <c r="BM53">
        <v>19.3329285714286</v>
      </c>
      <c r="BN53">
        <v>500.080285714286</v>
      </c>
      <c r="BO53">
        <v>90.5814</v>
      </c>
      <c r="BP53">
        <v>0.100048975</v>
      </c>
      <c r="BQ53">
        <v>24.2477785714286</v>
      </c>
      <c r="BR53">
        <v>24.9799928571429</v>
      </c>
      <c r="BS53">
        <v>999.9</v>
      </c>
      <c r="BT53">
        <v>0</v>
      </c>
      <c r="BU53">
        <v>0</v>
      </c>
      <c r="BV53">
        <v>9990.17857142857</v>
      </c>
      <c r="BW53">
        <v>0</v>
      </c>
      <c r="BX53">
        <v>19.1419</v>
      </c>
      <c r="BY53">
        <v>-52.0548214285714</v>
      </c>
      <c r="BZ53">
        <v>541.00875</v>
      </c>
      <c r="CA53">
        <v>592.303857142857</v>
      </c>
      <c r="CB53">
        <v>2.97984928571429</v>
      </c>
      <c r="CC53">
        <v>582.458678571429</v>
      </c>
      <c r="CD53">
        <v>16.6218785714286</v>
      </c>
      <c r="CE53">
        <v>1.77555357142857</v>
      </c>
      <c r="CF53">
        <v>1.50563357142857</v>
      </c>
      <c r="CG53">
        <v>15.5732107142857</v>
      </c>
      <c r="CH53">
        <v>13.0254857142857</v>
      </c>
      <c r="CI53">
        <v>2000.01714285714</v>
      </c>
      <c r="CJ53">
        <v>0.979997464285714</v>
      </c>
      <c r="CK53">
        <v>0.0200022714285714</v>
      </c>
      <c r="CL53">
        <v>0</v>
      </c>
      <c r="CM53">
        <v>823.932535714286</v>
      </c>
      <c r="CN53">
        <v>5.00063</v>
      </c>
      <c r="CO53">
        <v>16218.1785714286</v>
      </c>
      <c r="CP53">
        <v>17257.0321428571</v>
      </c>
      <c r="CQ53">
        <v>38.5665</v>
      </c>
      <c r="CR53">
        <v>38.687</v>
      </c>
      <c r="CS53">
        <v>38.1803571428571</v>
      </c>
      <c r="CT53">
        <v>37.9281428571429</v>
      </c>
      <c r="CU53">
        <v>39.2677142857143</v>
      </c>
      <c r="CV53">
        <v>1955.10714285714</v>
      </c>
      <c r="CW53">
        <v>39.9007142857143</v>
      </c>
      <c r="CX53">
        <v>0</v>
      </c>
      <c r="CY53">
        <v>1663688044.1</v>
      </c>
      <c r="CZ53">
        <v>0</v>
      </c>
      <c r="DA53">
        <v>0</v>
      </c>
      <c r="DB53" t="s">
        <v>356</v>
      </c>
      <c r="DC53">
        <v>1660677648.1</v>
      </c>
      <c r="DD53">
        <v>1660677649.1</v>
      </c>
      <c r="DE53">
        <v>0</v>
      </c>
      <c r="DF53">
        <v>-1.042</v>
      </c>
      <c r="DG53">
        <v>0.003</v>
      </c>
      <c r="DH53">
        <v>5.218</v>
      </c>
      <c r="DI53">
        <v>0.344</v>
      </c>
      <c r="DJ53">
        <v>417</v>
      </c>
      <c r="DK53">
        <v>22</v>
      </c>
      <c r="DL53">
        <v>1.24</v>
      </c>
      <c r="DM53">
        <v>0.53</v>
      </c>
      <c r="DN53">
        <v>-51.0879365853659</v>
      </c>
      <c r="DO53">
        <v>-14.6270508710801</v>
      </c>
      <c r="DP53">
        <v>1.54596376645706</v>
      </c>
      <c r="DQ53">
        <v>0</v>
      </c>
      <c r="DR53">
        <v>2.97998707317073</v>
      </c>
      <c r="DS53">
        <v>0.0391195818815283</v>
      </c>
      <c r="DT53">
        <v>0.023196604487001</v>
      </c>
      <c r="DU53">
        <v>1</v>
      </c>
      <c r="DV53">
        <v>1</v>
      </c>
      <c r="DW53">
        <v>2</v>
      </c>
      <c r="DX53" t="s">
        <v>395</v>
      </c>
      <c r="DY53">
        <v>2.97386</v>
      </c>
      <c r="DZ53">
        <v>2.75422</v>
      </c>
      <c r="EA53">
        <v>0.111617</v>
      </c>
      <c r="EB53">
        <v>0.120247</v>
      </c>
      <c r="EC53">
        <v>0.0898243</v>
      </c>
      <c r="ED53">
        <v>0.0805836</v>
      </c>
      <c r="EE53">
        <v>34643.1</v>
      </c>
      <c r="EF53">
        <v>37378.9</v>
      </c>
      <c r="EG53">
        <v>35339.8</v>
      </c>
      <c r="EH53">
        <v>38535.2</v>
      </c>
      <c r="EI53">
        <v>45610.2</v>
      </c>
      <c r="EJ53">
        <v>51163.6</v>
      </c>
      <c r="EK53">
        <v>55235.7</v>
      </c>
      <c r="EL53">
        <v>61798.2</v>
      </c>
      <c r="EM53">
        <v>1.9902</v>
      </c>
      <c r="EN53">
        <v>1.84</v>
      </c>
      <c r="EO53">
        <v>0.122905</v>
      </c>
      <c r="EP53">
        <v>0</v>
      </c>
      <c r="EQ53">
        <v>22.9669</v>
      </c>
      <c r="ER53">
        <v>999.9</v>
      </c>
      <c r="ES53">
        <v>54.902</v>
      </c>
      <c r="ET53">
        <v>27.734</v>
      </c>
      <c r="EU53">
        <v>22.6464</v>
      </c>
      <c r="EV53">
        <v>60.1193</v>
      </c>
      <c r="EW53">
        <v>49.7596</v>
      </c>
      <c r="EX53">
        <v>1</v>
      </c>
      <c r="EY53">
        <v>-0.0244512</v>
      </c>
      <c r="EZ53">
        <v>1.86941</v>
      </c>
      <c r="FA53">
        <v>20.1374</v>
      </c>
      <c r="FB53">
        <v>5.19932</v>
      </c>
      <c r="FC53">
        <v>12.0076</v>
      </c>
      <c r="FD53">
        <v>4.976</v>
      </c>
      <c r="FE53">
        <v>3.294</v>
      </c>
      <c r="FF53">
        <v>9999</v>
      </c>
      <c r="FG53">
        <v>9999</v>
      </c>
      <c r="FH53">
        <v>9999</v>
      </c>
      <c r="FI53">
        <v>692.9</v>
      </c>
      <c r="FJ53">
        <v>1.86295</v>
      </c>
      <c r="FK53">
        <v>1.86783</v>
      </c>
      <c r="FL53">
        <v>1.86752</v>
      </c>
      <c r="FM53">
        <v>1.86874</v>
      </c>
      <c r="FN53">
        <v>1.8696</v>
      </c>
      <c r="FO53">
        <v>1.86557</v>
      </c>
      <c r="FP53">
        <v>1.86673</v>
      </c>
      <c r="FQ53">
        <v>1.86813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6.661</v>
      </c>
      <c r="GF53">
        <v>0.2689</v>
      </c>
      <c r="GG53">
        <v>3.61927167264205</v>
      </c>
      <c r="GH53">
        <v>0.00509506669552449</v>
      </c>
      <c r="GI53">
        <v>1.17866753763249e-06</v>
      </c>
      <c r="GJ53">
        <v>-6.62632595388568e-10</v>
      </c>
      <c r="GK53">
        <v>-0.0260112845827318</v>
      </c>
      <c r="GL53">
        <v>-0.0225051504344278</v>
      </c>
      <c r="GM53">
        <v>0.00262967521021688</v>
      </c>
      <c r="GN53">
        <v>-3.50088843362945e-05</v>
      </c>
      <c r="GO53">
        <v>-5</v>
      </c>
      <c r="GP53">
        <v>1640</v>
      </c>
      <c r="GQ53">
        <v>1</v>
      </c>
      <c r="GR53">
        <v>20</v>
      </c>
      <c r="GS53">
        <v>50173.3</v>
      </c>
      <c r="GT53">
        <v>50173.3</v>
      </c>
      <c r="GU53">
        <v>1.40137</v>
      </c>
      <c r="GV53">
        <v>2.59033</v>
      </c>
      <c r="GW53">
        <v>1.54785</v>
      </c>
      <c r="GX53">
        <v>2.30469</v>
      </c>
      <c r="GY53">
        <v>1.34644</v>
      </c>
      <c r="GZ53">
        <v>2.39014</v>
      </c>
      <c r="HA53">
        <v>31.783</v>
      </c>
      <c r="HB53">
        <v>15.533</v>
      </c>
      <c r="HC53">
        <v>18</v>
      </c>
      <c r="HD53">
        <v>505.368</v>
      </c>
      <c r="HE53">
        <v>408.754</v>
      </c>
      <c r="HF53">
        <v>20.0358</v>
      </c>
      <c r="HG53">
        <v>26.7908</v>
      </c>
      <c r="HH53">
        <v>29.9999</v>
      </c>
      <c r="HI53">
        <v>26.8011</v>
      </c>
      <c r="HJ53">
        <v>26.7474</v>
      </c>
      <c r="HK53">
        <v>28.1107</v>
      </c>
      <c r="HL53">
        <v>28.9933</v>
      </c>
      <c r="HM53">
        <v>32.5275</v>
      </c>
      <c r="HN53">
        <v>20.0309</v>
      </c>
      <c r="HO53">
        <v>622.331</v>
      </c>
      <c r="HP53">
        <v>16.6366</v>
      </c>
      <c r="HQ53">
        <v>102.468</v>
      </c>
      <c r="HR53">
        <v>102.871</v>
      </c>
    </row>
    <row r="54" spans="1:226">
      <c r="A54">
        <v>38</v>
      </c>
      <c r="B54">
        <v>1663688052.1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1663688044.6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626.69804612297</v>
      </c>
      <c r="AK54">
        <v>581.246418181818</v>
      </c>
      <c r="AL54">
        <v>3.25388450598357</v>
      </c>
      <c r="AM54">
        <v>65.2957175936866</v>
      </c>
      <c r="AN54">
        <f>(AP54 - AO54 + BO54*1E3/(8.314*(BQ54+273.15)) * AR54/BN54 * AQ54) * BN54/(100*BB54) * 1000/(1000 - AP54)</f>
        <v>0</v>
      </c>
      <c r="AO54">
        <v>16.6052875579478</v>
      </c>
      <c r="AP54">
        <v>19.5834098901099</v>
      </c>
      <c r="AQ54">
        <v>0.000216213130220852</v>
      </c>
      <c r="AR54">
        <v>124.154882881524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1663688044.6</v>
      </c>
      <c r="BH54">
        <v>547.371444444444</v>
      </c>
      <c r="BI54">
        <v>600.321148148148</v>
      </c>
      <c r="BJ54">
        <v>19.6018074074074</v>
      </c>
      <c r="BK54">
        <v>16.6109444444444</v>
      </c>
      <c r="BL54">
        <v>540.757074074074</v>
      </c>
      <c r="BM54">
        <v>19.333</v>
      </c>
      <c r="BN54">
        <v>500.091481481481</v>
      </c>
      <c r="BO54">
        <v>90.5810703703704</v>
      </c>
      <c r="BP54">
        <v>0.100041525925926</v>
      </c>
      <c r="BQ54">
        <v>24.2531703703704</v>
      </c>
      <c r="BR54">
        <v>24.9994592592593</v>
      </c>
      <c r="BS54">
        <v>999.9</v>
      </c>
      <c r="BT54">
        <v>0</v>
      </c>
      <c r="BU54">
        <v>0</v>
      </c>
      <c r="BV54">
        <v>9989.44444444445</v>
      </c>
      <c r="BW54">
        <v>0</v>
      </c>
      <c r="BX54">
        <v>19.1419</v>
      </c>
      <c r="BY54">
        <v>-52.9496592592593</v>
      </c>
      <c r="BZ54">
        <v>558.315481481482</v>
      </c>
      <c r="CA54">
        <v>610.46137037037</v>
      </c>
      <c r="CB54">
        <v>2.99086</v>
      </c>
      <c r="CC54">
        <v>600.321148148148</v>
      </c>
      <c r="CD54">
        <v>16.6109444444444</v>
      </c>
      <c r="CE54">
        <v>1.77555333333333</v>
      </c>
      <c r="CF54">
        <v>1.50463740740741</v>
      </c>
      <c r="CG54">
        <v>15.5732074074074</v>
      </c>
      <c r="CH54">
        <v>13.0153666666667</v>
      </c>
      <c r="CI54">
        <v>2000.01</v>
      </c>
      <c r="CJ54">
        <v>0.979997333333333</v>
      </c>
      <c r="CK54">
        <v>0.0200024111111111</v>
      </c>
      <c r="CL54">
        <v>0</v>
      </c>
      <c r="CM54">
        <v>826.037</v>
      </c>
      <c r="CN54">
        <v>5.00063</v>
      </c>
      <c r="CO54">
        <v>16259.8148148148</v>
      </c>
      <c r="CP54">
        <v>17256.9703703704</v>
      </c>
      <c r="CQ54">
        <v>38.562</v>
      </c>
      <c r="CR54">
        <v>38.687</v>
      </c>
      <c r="CS54">
        <v>38.1709259259259</v>
      </c>
      <c r="CT54">
        <v>37.9232222222222</v>
      </c>
      <c r="CU54">
        <v>39.2614814814815</v>
      </c>
      <c r="CV54">
        <v>1955.1</v>
      </c>
      <c r="CW54">
        <v>39.9007407407407</v>
      </c>
      <c r="CX54">
        <v>0</v>
      </c>
      <c r="CY54">
        <v>1663688048.9</v>
      </c>
      <c r="CZ54">
        <v>0</v>
      </c>
      <c r="DA54">
        <v>0</v>
      </c>
      <c r="DB54" t="s">
        <v>356</v>
      </c>
      <c r="DC54">
        <v>1660677648.1</v>
      </c>
      <c r="DD54">
        <v>1660677649.1</v>
      </c>
      <c r="DE54">
        <v>0</v>
      </c>
      <c r="DF54">
        <v>-1.042</v>
      </c>
      <c r="DG54">
        <v>0.003</v>
      </c>
      <c r="DH54">
        <v>5.218</v>
      </c>
      <c r="DI54">
        <v>0.344</v>
      </c>
      <c r="DJ54">
        <v>417</v>
      </c>
      <c r="DK54">
        <v>22</v>
      </c>
      <c r="DL54">
        <v>1.24</v>
      </c>
      <c r="DM54">
        <v>0.53</v>
      </c>
      <c r="DN54">
        <v>-52.3708780487805</v>
      </c>
      <c r="DO54">
        <v>-11.2928487804878</v>
      </c>
      <c r="DP54">
        <v>1.25641623220274</v>
      </c>
      <c r="DQ54">
        <v>0</v>
      </c>
      <c r="DR54">
        <v>2.98211926829268</v>
      </c>
      <c r="DS54">
        <v>0.138701184668998</v>
      </c>
      <c r="DT54">
        <v>0.01787313031535</v>
      </c>
      <c r="DU54">
        <v>0</v>
      </c>
      <c r="DV54">
        <v>0</v>
      </c>
      <c r="DW54">
        <v>2</v>
      </c>
      <c r="DX54" t="s">
        <v>357</v>
      </c>
      <c r="DY54">
        <v>2.97266</v>
      </c>
      <c r="DZ54">
        <v>2.75368</v>
      </c>
      <c r="EA54">
        <v>0.113932</v>
      </c>
      <c r="EB54">
        <v>0.122503</v>
      </c>
      <c r="EC54">
        <v>0.0897284</v>
      </c>
      <c r="ED54">
        <v>0.0805975</v>
      </c>
      <c r="EE54">
        <v>34552.8</v>
      </c>
      <c r="EF54">
        <v>37282.9</v>
      </c>
      <c r="EG54">
        <v>35339.6</v>
      </c>
      <c r="EH54">
        <v>38535</v>
      </c>
      <c r="EI54">
        <v>45614.8</v>
      </c>
      <c r="EJ54">
        <v>51162.7</v>
      </c>
      <c r="EK54">
        <v>55235.4</v>
      </c>
      <c r="EL54">
        <v>61798</v>
      </c>
      <c r="EM54">
        <v>1.9902</v>
      </c>
      <c r="EN54">
        <v>1.8402</v>
      </c>
      <c r="EO54">
        <v>0.125915</v>
      </c>
      <c r="EP54">
        <v>0</v>
      </c>
      <c r="EQ54">
        <v>22.9661</v>
      </c>
      <c r="ER54">
        <v>999.9</v>
      </c>
      <c r="ES54">
        <v>54.877</v>
      </c>
      <c r="ET54">
        <v>27.734</v>
      </c>
      <c r="EU54">
        <v>22.6376</v>
      </c>
      <c r="EV54">
        <v>60.4293</v>
      </c>
      <c r="EW54">
        <v>49.976</v>
      </c>
      <c r="EX54">
        <v>1</v>
      </c>
      <c r="EY54">
        <v>-0.0160976</v>
      </c>
      <c r="EZ54">
        <v>3.76556</v>
      </c>
      <c r="FA54">
        <v>20.1043</v>
      </c>
      <c r="FB54">
        <v>5.19932</v>
      </c>
      <c r="FC54">
        <v>12.0099</v>
      </c>
      <c r="FD54">
        <v>4.9756</v>
      </c>
      <c r="FE54">
        <v>3.2938</v>
      </c>
      <c r="FF54">
        <v>9999</v>
      </c>
      <c r="FG54">
        <v>9999</v>
      </c>
      <c r="FH54">
        <v>9999</v>
      </c>
      <c r="FI54">
        <v>692.9</v>
      </c>
      <c r="FJ54">
        <v>1.86295</v>
      </c>
      <c r="FK54">
        <v>1.86774</v>
      </c>
      <c r="FL54">
        <v>1.86752</v>
      </c>
      <c r="FM54">
        <v>1.86874</v>
      </c>
      <c r="FN54">
        <v>1.86954</v>
      </c>
      <c r="FO54">
        <v>1.8656</v>
      </c>
      <c r="FP54">
        <v>1.86661</v>
      </c>
      <c r="FQ54">
        <v>1.86804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6.752</v>
      </c>
      <c r="GF54">
        <v>0.2678</v>
      </c>
      <c r="GG54">
        <v>3.61927167264205</v>
      </c>
      <c r="GH54">
        <v>0.00509506669552449</v>
      </c>
      <c r="GI54">
        <v>1.17866753763249e-06</v>
      </c>
      <c r="GJ54">
        <v>-6.62632595388568e-10</v>
      </c>
      <c r="GK54">
        <v>-0.0260112845827318</v>
      </c>
      <c r="GL54">
        <v>-0.0225051504344278</v>
      </c>
      <c r="GM54">
        <v>0.00262967521021688</v>
      </c>
      <c r="GN54">
        <v>-3.50088843362945e-05</v>
      </c>
      <c r="GO54">
        <v>-5</v>
      </c>
      <c r="GP54">
        <v>1640</v>
      </c>
      <c r="GQ54">
        <v>1</v>
      </c>
      <c r="GR54">
        <v>20</v>
      </c>
      <c r="GS54">
        <v>50173.4</v>
      </c>
      <c r="GT54">
        <v>50173.4</v>
      </c>
      <c r="GU54">
        <v>1.43555</v>
      </c>
      <c r="GV54">
        <v>2.58789</v>
      </c>
      <c r="GW54">
        <v>1.54785</v>
      </c>
      <c r="GX54">
        <v>2.30591</v>
      </c>
      <c r="GY54">
        <v>1.34644</v>
      </c>
      <c r="GZ54">
        <v>2.39868</v>
      </c>
      <c r="HA54">
        <v>31.783</v>
      </c>
      <c r="HB54">
        <v>15.498</v>
      </c>
      <c r="HC54">
        <v>18</v>
      </c>
      <c r="HD54">
        <v>505.348</v>
      </c>
      <c r="HE54">
        <v>408.866</v>
      </c>
      <c r="HF54">
        <v>19.6464</v>
      </c>
      <c r="HG54">
        <v>26.7867</v>
      </c>
      <c r="HH54">
        <v>30.0057</v>
      </c>
      <c r="HI54">
        <v>26.7988</v>
      </c>
      <c r="HJ54">
        <v>26.7474</v>
      </c>
      <c r="HK54">
        <v>28.7497</v>
      </c>
      <c r="HL54">
        <v>28.9933</v>
      </c>
      <c r="HM54">
        <v>32.5275</v>
      </c>
      <c r="HN54">
        <v>19.516</v>
      </c>
      <c r="HO54">
        <v>642.447</v>
      </c>
      <c r="HP54">
        <v>16.6366</v>
      </c>
      <c r="HQ54">
        <v>102.468</v>
      </c>
      <c r="HR54">
        <v>102.871</v>
      </c>
    </row>
    <row r="55" spans="1:226">
      <c r="A55">
        <v>39</v>
      </c>
      <c r="B55">
        <v>1663688057.1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1663688049.31429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644.151674775271</v>
      </c>
      <c r="AK55">
        <v>597.682157575758</v>
      </c>
      <c r="AL55">
        <v>3.33814833707047</v>
      </c>
      <c r="AM55">
        <v>65.2957175936866</v>
      </c>
      <c r="AN55">
        <f>(AP55 - AO55 + BO55*1E3/(8.314*(BQ55+273.15)) * AR55/BN55 * AQ55) * BN55/(100*BB55) * 1000/(1000 - AP55)</f>
        <v>0</v>
      </c>
      <c r="AO55">
        <v>16.6046207498803</v>
      </c>
      <c r="AP55">
        <v>19.5217263736264</v>
      </c>
      <c r="AQ55">
        <v>-0.0132295958019981</v>
      </c>
      <c r="AR55">
        <v>124.154882881524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1663688049.31429</v>
      </c>
      <c r="BH55">
        <v>562.469142857143</v>
      </c>
      <c r="BI55">
        <v>616.361357142857</v>
      </c>
      <c r="BJ55">
        <v>19.5822857142857</v>
      </c>
      <c r="BK55">
        <v>16.6050571428571</v>
      </c>
      <c r="BL55">
        <v>555.767892857143</v>
      </c>
      <c r="BM55">
        <v>19.3142285714286</v>
      </c>
      <c r="BN55">
        <v>500.074892857143</v>
      </c>
      <c r="BO55">
        <v>90.5799928571429</v>
      </c>
      <c r="BP55">
        <v>0.100114278571429</v>
      </c>
      <c r="BQ55">
        <v>24.2548357142857</v>
      </c>
      <c r="BR55">
        <v>25.0100857142857</v>
      </c>
      <c r="BS55">
        <v>999.9</v>
      </c>
      <c r="BT55">
        <v>0</v>
      </c>
      <c r="BU55">
        <v>0</v>
      </c>
      <c r="BV55">
        <v>9985.71428571429</v>
      </c>
      <c r="BW55">
        <v>0</v>
      </c>
      <c r="BX55">
        <v>19.1419</v>
      </c>
      <c r="BY55">
        <v>-53.8921571428571</v>
      </c>
      <c r="BZ55">
        <v>573.70325</v>
      </c>
      <c r="CA55">
        <v>626.768857142857</v>
      </c>
      <c r="CB55">
        <v>2.97722642857143</v>
      </c>
      <c r="CC55">
        <v>616.361357142857</v>
      </c>
      <c r="CD55">
        <v>16.6050571428571</v>
      </c>
      <c r="CE55">
        <v>1.77376357142857</v>
      </c>
      <c r="CF55">
        <v>1.50408571428571</v>
      </c>
      <c r="CG55">
        <v>15.5574678571429</v>
      </c>
      <c r="CH55">
        <v>13.0097607142857</v>
      </c>
      <c r="CI55">
        <v>1999.99535714286</v>
      </c>
      <c r="CJ55">
        <v>0.979997142857143</v>
      </c>
      <c r="CK55">
        <v>0.0200026142857143</v>
      </c>
      <c r="CL55">
        <v>0</v>
      </c>
      <c r="CM55">
        <v>827.987964285714</v>
      </c>
      <c r="CN55">
        <v>5.00063</v>
      </c>
      <c r="CO55">
        <v>16297.6607142857</v>
      </c>
      <c r="CP55">
        <v>17256.8428571429</v>
      </c>
      <c r="CQ55">
        <v>38.562</v>
      </c>
      <c r="CR55">
        <v>38.687</v>
      </c>
      <c r="CS55">
        <v>38.1648571428571</v>
      </c>
      <c r="CT55">
        <v>37.9126428571429</v>
      </c>
      <c r="CU55">
        <v>39.2610714285714</v>
      </c>
      <c r="CV55">
        <v>1955.08535714286</v>
      </c>
      <c r="CW55">
        <v>39.9007142857143</v>
      </c>
      <c r="CX55">
        <v>0</v>
      </c>
      <c r="CY55">
        <v>1663688053.7</v>
      </c>
      <c r="CZ55">
        <v>0</v>
      </c>
      <c r="DA55">
        <v>0</v>
      </c>
      <c r="DB55" t="s">
        <v>356</v>
      </c>
      <c r="DC55">
        <v>1660677648.1</v>
      </c>
      <c r="DD55">
        <v>1660677649.1</v>
      </c>
      <c r="DE55">
        <v>0</v>
      </c>
      <c r="DF55">
        <v>-1.042</v>
      </c>
      <c r="DG55">
        <v>0.003</v>
      </c>
      <c r="DH55">
        <v>5.218</v>
      </c>
      <c r="DI55">
        <v>0.344</v>
      </c>
      <c r="DJ55">
        <v>417</v>
      </c>
      <c r="DK55">
        <v>22</v>
      </c>
      <c r="DL55">
        <v>1.24</v>
      </c>
      <c r="DM55">
        <v>0.53</v>
      </c>
      <c r="DN55">
        <v>-53.2016902439024</v>
      </c>
      <c r="DO55">
        <v>-10.08552543554</v>
      </c>
      <c r="DP55">
        <v>1.10286772525857</v>
      </c>
      <c r="DQ55">
        <v>0</v>
      </c>
      <c r="DR55">
        <v>2.98045853658537</v>
      </c>
      <c r="DS55">
        <v>-0.0615794425087087</v>
      </c>
      <c r="DT55">
        <v>0.0213661521195325</v>
      </c>
      <c r="DU55">
        <v>1</v>
      </c>
      <c r="DV55">
        <v>1</v>
      </c>
      <c r="DW55">
        <v>2</v>
      </c>
      <c r="DX55" t="s">
        <v>395</v>
      </c>
      <c r="DY55">
        <v>2.97283</v>
      </c>
      <c r="DZ55">
        <v>2.75397</v>
      </c>
      <c r="EA55">
        <v>0.116251</v>
      </c>
      <c r="EB55">
        <v>0.124875</v>
      </c>
      <c r="EC55">
        <v>0.0895427</v>
      </c>
      <c r="ED55">
        <v>0.0806128</v>
      </c>
      <c r="EE55">
        <v>34462.4</v>
      </c>
      <c r="EF55">
        <v>37182.1</v>
      </c>
      <c r="EG55">
        <v>35339.6</v>
      </c>
      <c r="EH55">
        <v>38534.9</v>
      </c>
      <c r="EI55">
        <v>45623.6</v>
      </c>
      <c r="EJ55">
        <v>51162.3</v>
      </c>
      <c r="EK55">
        <v>55234.6</v>
      </c>
      <c r="EL55">
        <v>61798.5</v>
      </c>
      <c r="EM55">
        <v>1.9896</v>
      </c>
      <c r="EN55">
        <v>1.8396</v>
      </c>
      <c r="EO55">
        <v>0.124961</v>
      </c>
      <c r="EP55">
        <v>0</v>
      </c>
      <c r="EQ55">
        <v>22.9649</v>
      </c>
      <c r="ER55">
        <v>999.9</v>
      </c>
      <c r="ES55">
        <v>54.828</v>
      </c>
      <c r="ET55">
        <v>27.744</v>
      </c>
      <c r="EU55">
        <v>22.6281</v>
      </c>
      <c r="EV55">
        <v>60.1693</v>
      </c>
      <c r="EW55">
        <v>49.6474</v>
      </c>
      <c r="EX55">
        <v>1</v>
      </c>
      <c r="EY55">
        <v>-0.0194309</v>
      </c>
      <c r="EZ55">
        <v>3.00898</v>
      </c>
      <c r="FA55">
        <v>20.1202</v>
      </c>
      <c r="FB55">
        <v>5.20172</v>
      </c>
      <c r="FC55">
        <v>12.0099</v>
      </c>
      <c r="FD55">
        <v>4.976</v>
      </c>
      <c r="FE55">
        <v>3.294</v>
      </c>
      <c r="FF55">
        <v>9999</v>
      </c>
      <c r="FG55">
        <v>9999</v>
      </c>
      <c r="FH55">
        <v>9999</v>
      </c>
      <c r="FI55">
        <v>692.9</v>
      </c>
      <c r="FJ55">
        <v>1.86295</v>
      </c>
      <c r="FK55">
        <v>1.8678</v>
      </c>
      <c r="FL55">
        <v>1.86752</v>
      </c>
      <c r="FM55">
        <v>1.86874</v>
      </c>
      <c r="FN55">
        <v>1.86954</v>
      </c>
      <c r="FO55">
        <v>1.86566</v>
      </c>
      <c r="FP55">
        <v>1.8667</v>
      </c>
      <c r="FQ55">
        <v>1.86813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6.847</v>
      </c>
      <c r="GF55">
        <v>0.2655</v>
      </c>
      <c r="GG55">
        <v>3.61927167264205</v>
      </c>
      <c r="GH55">
        <v>0.00509506669552449</v>
      </c>
      <c r="GI55">
        <v>1.17866753763249e-06</v>
      </c>
      <c r="GJ55">
        <v>-6.62632595388568e-10</v>
      </c>
      <c r="GK55">
        <v>-0.0260112845827318</v>
      </c>
      <c r="GL55">
        <v>-0.0225051504344278</v>
      </c>
      <c r="GM55">
        <v>0.00262967521021688</v>
      </c>
      <c r="GN55">
        <v>-3.50088843362945e-05</v>
      </c>
      <c r="GO55">
        <v>-5</v>
      </c>
      <c r="GP55">
        <v>1640</v>
      </c>
      <c r="GQ55">
        <v>1</v>
      </c>
      <c r="GR55">
        <v>20</v>
      </c>
      <c r="GS55">
        <v>50173.5</v>
      </c>
      <c r="GT55">
        <v>50173.5</v>
      </c>
      <c r="GU55">
        <v>1.4624</v>
      </c>
      <c r="GV55">
        <v>2.59155</v>
      </c>
      <c r="GW55">
        <v>1.54785</v>
      </c>
      <c r="GX55">
        <v>2.30591</v>
      </c>
      <c r="GY55">
        <v>1.34644</v>
      </c>
      <c r="GZ55">
        <v>2.2522</v>
      </c>
      <c r="HA55">
        <v>31.783</v>
      </c>
      <c r="HB55">
        <v>15.498</v>
      </c>
      <c r="HC55">
        <v>18</v>
      </c>
      <c r="HD55">
        <v>504.949</v>
      </c>
      <c r="HE55">
        <v>408.514</v>
      </c>
      <c r="HF55">
        <v>19.4393</v>
      </c>
      <c r="HG55">
        <v>26.7839</v>
      </c>
      <c r="HH55">
        <v>30</v>
      </c>
      <c r="HI55">
        <v>26.7988</v>
      </c>
      <c r="HJ55">
        <v>26.7452</v>
      </c>
      <c r="HK55">
        <v>29.327</v>
      </c>
      <c r="HL55">
        <v>28.9933</v>
      </c>
      <c r="HM55">
        <v>32.1522</v>
      </c>
      <c r="HN55">
        <v>19.4876</v>
      </c>
      <c r="HO55">
        <v>655.86</v>
      </c>
      <c r="HP55">
        <v>16.6756</v>
      </c>
      <c r="HQ55">
        <v>102.467</v>
      </c>
      <c r="HR55">
        <v>102.871</v>
      </c>
    </row>
    <row r="56" spans="1:226">
      <c r="A56">
        <v>40</v>
      </c>
      <c r="B56">
        <v>1663688062.1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1663688054.6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661.014243154486</v>
      </c>
      <c r="AK56">
        <v>614.045042424242</v>
      </c>
      <c r="AL56">
        <v>3.24439380071302</v>
      </c>
      <c r="AM56">
        <v>65.2957175936866</v>
      </c>
      <c r="AN56">
        <f>(AP56 - AO56 + BO56*1E3/(8.314*(BQ56+273.15)) * AR56/BN56 * AQ56) * BN56/(100*BB56) * 1000/(1000 - AP56)</f>
        <v>0</v>
      </c>
      <c r="AO56">
        <v>16.6100531960503</v>
      </c>
      <c r="AP56">
        <v>19.4926428571429</v>
      </c>
      <c r="AQ56">
        <v>-0.00887610474368166</v>
      </c>
      <c r="AR56">
        <v>124.154882881524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1663688054.6</v>
      </c>
      <c r="BH56">
        <v>579.55737037037</v>
      </c>
      <c r="BI56">
        <v>634.072407407407</v>
      </c>
      <c r="BJ56">
        <v>19.5475666666667</v>
      </c>
      <c r="BK56">
        <v>16.5988888888889</v>
      </c>
      <c r="BL56">
        <v>572.75762962963</v>
      </c>
      <c r="BM56">
        <v>19.2808444444444</v>
      </c>
      <c r="BN56">
        <v>500.12537037037</v>
      </c>
      <c r="BO56">
        <v>90.5797407407407</v>
      </c>
      <c r="BP56">
        <v>0.1001316</v>
      </c>
      <c r="BQ56">
        <v>24.2473777777778</v>
      </c>
      <c r="BR56">
        <v>25.0102444444444</v>
      </c>
      <c r="BS56">
        <v>999.9</v>
      </c>
      <c r="BT56">
        <v>0</v>
      </c>
      <c r="BU56">
        <v>0</v>
      </c>
      <c r="BV56">
        <v>9992.22222222222</v>
      </c>
      <c r="BW56">
        <v>0</v>
      </c>
      <c r="BX56">
        <v>19.1419</v>
      </c>
      <c r="BY56">
        <v>-54.514862962963</v>
      </c>
      <c r="BZ56">
        <v>591.111592592593</v>
      </c>
      <c r="CA56">
        <v>644.77462962963</v>
      </c>
      <c r="CB56">
        <v>2.94868074074074</v>
      </c>
      <c r="CC56">
        <v>634.072407407407</v>
      </c>
      <c r="CD56">
        <v>16.5988888888889</v>
      </c>
      <c r="CE56">
        <v>1.77061407407407</v>
      </c>
      <c r="CF56">
        <v>1.50352259259259</v>
      </c>
      <c r="CG56">
        <v>15.5297259259259</v>
      </c>
      <c r="CH56">
        <v>13.0040222222222</v>
      </c>
      <c r="CI56">
        <v>1999.99407407407</v>
      </c>
      <c r="CJ56">
        <v>0.979997222222222</v>
      </c>
      <c r="CK56">
        <v>0.0200025296296296</v>
      </c>
      <c r="CL56">
        <v>0</v>
      </c>
      <c r="CM56">
        <v>830.172111111111</v>
      </c>
      <c r="CN56">
        <v>5.00063</v>
      </c>
      <c r="CO56">
        <v>16340.1962962963</v>
      </c>
      <c r="CP56">
        <v>17256.837037037</v>
      </c>
      <c r="CQ56">
        <v>38.562</v>
      </c>
      <c r="CR56">
        <v>38.687</v>
      </c>
      <c r="CS56">
        <v>38.1502592592593</v>
      </c>
      <c r="CT56">
        <v>37.9002592592593</v>
      </c>
      <c r="CU56">
        <v>39.25</v>
      </c>
      <c r="CV56">
        <v>1955.08407407407</v>
      </c>
      <c r="CW56">
        <v>39.9003703703704</v>
      </c>
      <c r="CX56">
        <v>0</v>
      </c>
      <c r="CY56">
        <v>1663688059.1</v>
      </c>
      <c r="CZ56">
        <v>0</v>
      </c>
      <c r="DA56">
        <v>0</v>
      </c>
      <c r="DB56" t="s">
        <v>356</v>
      </c>
      <c r="DC56">
        <v>1660677648.1</v>
      </c>
      <c r="DD56">
        <v>1660677649.1</v>
      </c>
      <c r="DE56">
        <v>0</v>
      </c>
      <c r="DF56">
        <v>-1.042</v>
      </c>
      <c r="DG56">
        <v>0.003</v>
      </c>
      <c r="DH56">
        <v>5.218</v>
      </c>
      <c r="DI56">
        <v>0.344</v>
      </c>
      <c r="DJ56">
        <v>417</v>
      </c>
      <c r="DK56">
        <v>22</v>
      </c>
      <c r="DL56">
        <v>1.24</v>
      </c>
      <c r="DM56">
        <v>0.53</v>
      </c>
      <c r="DN56">
        <v>-54.1356073170732</v>
      </c>
      <c r="DO56">
        <v>-7.99599094076667</v>
      </c>
      <c r="DP56">
        <v>0.936850471029616</v>
      </c>
      <c r="DQ56">
        <v>0</v>
      </c>
      <c r="DR56">
        <v>2.96328756097561</v>
      </c>
      <c r="DS56">
        <v>-0.343176585365846</v>
      </c>
      <c r="DT56">
        <v>0.03631588027165</v>
      </c>
      <c r="DU56">
        <v>0</v>
      </c>
      <c r="DV56">
        <v>0</v>
      </c>
      <c r="DW56">
        <v>2</v>
      </c>
      <c r="DX56" t="s">
        <v>357</v>
      </c>
      <c r="DY56">
        <v>2.9724</v>
      </c>
      <c r="DZ56">
        <v>2.75351</v>
      </c>
      <c r="EA56">
        <v>0.118479</v>
      </c>
      <c r="EB56">
        <v>0.126966</v>
      </c>
      <c r="EC56">
        <v>0.0894524</v>
      </c>
      <c r="ED56">
        <v>0.0805114</v>
      </c>
      <c r="EE56">
        <v>34375.5</v>
      </c>
      <c r="EF56">
        <v>37093.6</v>
      </c>
      <c r="EG56">
        <v>35339.6</v>
      </c>
      <c r="EH56">
        <v>38535.3</v>
      </c>
      <c r="EI56">
        <v>45628.8</v>
      </c>
      <c r="EJ56">
        <v>51168.2</v>
      </c>
      <c r="EK56">
        <v>55235.2</v>
      </c>
      <c r="EL56">
        <v>61798.7</v>
      </c>
      <c r="EM56">
        <v>1.9888</v>
      </c>
      <c r="EN56">
        <v>1.8408</v>
      </c>
      <c r="EO56">
        <v>0.122994</v>
      </c>
      <c r="EP56">
        <v>0</v>
      </c>
      <c r="EQ56">
        <v>22.963</v>
      </c>
      <c r="ER56">
        <v>999.9</v>
      </c>
      <c r="ES56">
        <v>54.804</v>
      </c>
      <c r="ET56">
        <v>27.755</v>
      </c>
      <c r="EU56">
        <v>22.6341</v>
      </c>
      <c r="EV56">
        <v>60.6293</v>
      </c>
      <c r="EW56">
        <v>49.387</v>
      </c>
      <c r="EX56">
        <v>1</v>
      </c>
      <c r="EY56">
        <v>-0.0217886</v>
      </c>
      <c r="EZ56">
        <v>2.57972</v>
      </c>
      <c r="FA56">
        <v>20.127</v>
      </c>
      <c r="FB56">
        <v>5.19812</v>
      </c>
      <c r="FC56">
        <v>12.0064</v>
      </c>
      <c r="FD56">
        <v>4.9748</v>
      </c>
      <c r="FE56">
        <v>3.293</v>
      </c>
      <c r="FF56">
        <v>9999</v>
      </c>
      <c r="FG56">
        <v>9999</v>
      </c>
      <c r="FH56">
        <v>9999</v>
      </c>
      <c r="FI56">
        <v>692.9</v>
      </c>
      <c r="FJ56">
        <v>1.86292</v>
      </c>
      <c r="FK56">
        <v>1.86783</v>
      </c>
      <c r="FL56">
        <v>1.86752</v>
      </c>
      <c r="FM56">
        <v>1.86874</v>
      </c>
      <c r="FN56">
        <v>1.86954</v>
      </c>
      <c r="FO56">
        <v>1.86557</v>
      </c>
      <c r="FP56">
        <v>1.86673</v>
      </c>
      <c r="FQ56">
        <v>1.86813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6.938</v>
      </c>
      <c r="GF56">
        <v>0.2644</v>
      </c>
      <c r="GG56">
        <v>3.61927167264205</v>
      </c>
      <c r="GH56">
        <v>0.00509506669552449</v>
      </c>
      <c r="GI56">
        <v>1.17866753763249e-06</v>
      </c>
      <c r="GJ56">
        <v>-6.62632595388568e-10</v>
      </c>
      <c r="GK56">
        <v>-0.0260112845827318</v>
      </c>
      <c r="GL56">
        <v>-0.0225051504344278</v>
      </c>
      <c r="GM56">
        <v>0.00262967521021688</v>
      </c>
      <c r="GN56">
        <v>-3.50088843362945e-05</v>
      </c>
      <c r="GO56">
        <v>-5</v>
      </c>
      <c r="GP56">
        <v>1640</v>
      </c>
      <c r="GQ56">
        <v>1</v>
      </c>
      <c r="GR56">
        <v>20</v>
      </c>
      <c r="GS56">
        <v>50173.6</v>
      </c>
      <c r="GT56">
        <v>50173.6</v>
      </c>
      <c r="GU56">
        <v>1.49658</v>
      </c>
      <c r="GV56">
        <v>2.59399</v>
      </c>
      <c r="GW56">
        <v>1.54785</v>
      </c>
      <c r="GX56">
        <v>2.30469</v>
      </c>
      <c r="GY56">
        <v>1.34644</v>
      </c>
      <c r="GZ56">
        <v>2.2583</v>
      </c>
      <c r="HA56">
        <v>31.8049</v>
      </c>
      <c r="HB56">
        <v>15.5067</v>
      </c>
      <c r="HC56">
        <v>18</v>
      </c>
      <c r="HD56">
        <v>504.397</v>
      </c>
      <c r="HE56">
        <v>409.171</v>
      </c>
      <c r="HF56">
        <v>19.4026</v>
      </c>
      <c r="HG56">
        <v>26.7817</v>
      </c>
      <c r="HH56">
        <v>29.9986</v>
      </c>
      <c r="HI56">
        <v>26.7965</v>
      </c>
      <c r="HJ56">
        <v>26.7429</v>
      </c>
      <c r="HK56">
        <v>29.9661</v>
      </c>
      <c r="HL56">
        <v>28.0553</v>
      </c>
      <c r="HM56">
        <v>32.1522</v>
      </c>
      <c r="HN56">
        <v>19.476</v>
      </c>
      <c r="HO56">
        <v>676.089</v>
      </c>
      <c r="HP56">
        <v>16.8747</v>
      </c>
      <c r="HQ56">
        <v>102.468</v>
      </c>
      <c r="HR56">
        <v>102.872</v>
      </c>
    </row>
    <row r="57" spans="1:226">
      <c r="A57">
        <v>41</v>
      </c>
      <c r="B57">
        <v>1663688067.1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1663688059.31429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678.489136683061</v>
      </c>
      <c r="AK57">
        <v>630.455163636363</v>
      </c>
      <c r="AL57">
        <v>3.3151314801792</v>
      </c>
      <c r="AM57">
        <v>65.2957175936866</v>
      </c>
      <c r="AN57">
        <f>(AP57 - AO57 + BO57*1E3/(8.314*(BQ57+273.15)) * AR57/BN57 * AQ57) * BN57/(100*BB57) * 1000/(1000 - AP57)</f>
        <v>0</v>
      </c>
      <c r="AO57">
        <v>16.604730445447</v>
      </c>
      <c r="AP57">
        <v>19.5089010989011</v>
      </c>
      <c r="AQ57">
        <v>-0.00776904517293738</v>
      </c>
      <c r="AR57">
        <v>124.154882881524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1663688059.31429</v>
      </c>
      <c r="BH57">
        <v>594.670607142857</v>
      </c>
      <c r="BI57">
        <v>650.085821428571</v>
      </c>
      <c r="BJ57">
        <v>19.5162</v>
      </c>
      <c r="BK57">
        <v>16.632375</v>
      </c>
      <c r="BL57">
        <v>587.783892857143</v>
      </c>
      <c r="BM57">
        <v>19.2506857142857</v>
      </c>
      <c r="BN57">
        <v>500.106464285714</v>
      </c>
      <c r="BO57">
        <v>90.5797357142857</v>
      </c>
      <c r="BP57">
        <v>0.0999716785714286</v>
      </c>
      <c r="BQ57">
        <v>24.2335035714286</v>
      </c>
      <c r="BR57">
        <v>24.9912428571429</v>
      </c>
      <c r="BS57">
        <v>999.9</v>
      </c>
      <c r="BT57">
        <v>0</v>
      </c>
      <c r="BU57">
        <v>0</v>
      </c>
      <c r="BV57">
        <v>10011.9642857143</v>
      </c>
      <c r="BW57">
        <v>0</v>
      </c>
      <c r="BX57">
        <v>19.1419</v>
      </c>
      <c r="BY57">
        <v>-55.4150642857143</v>
      </c>
      <c r="BZ57">
        <v>606.506892857143</v>
      </c>
      <c r="CA57">
        <v>661.081821428571</v>
      </c>
      <c r="CB57">
        <v>2.88383678571429</v>
      </c>
      <c r="CC57">
        <v>650.085821428571</v>
      </c>
      <c r="CD57">
        <v>16.632375</v>
      </c>
      <c r="CE57">
        <v>1.76777392857143</v>
      </c>
      <c r="CF57">
        <v>1.50655571428571</v>
      </c>
      <c r="CG57">
        <v>15.5047</v>
      </c>
      <c r="CH57">
        <v>13.0347571428571</v>
      </c>
      <c r="CI57">
        <v>1999.99642857143</v>
      </c>
      <c r="CJ57">
        <v>0.979997142857143</v>
      </c>
      <c r="CK57">
        <v>0.0200026142857143</v>
      </c>
      <c r="CL57">
        <v>0</v>
      </c>
      <c r="CM57">
        <v>832.184035714286</v>
      </c>
      <c r="CN57">
        <v>5.00063</v>
      </c>
      <c r="CO57">
        <v>16378.2535714286</v>
      </c>
      <c r="CP57">
        <v>17256.8535714286</v>
      </c>
      <c r="CQ57">
        <v>38.562</v>
      </c>
      <c r="CR57">
        <v>38.687</v>
      </c>
      <c r="CS57">
        <v>38.156</v>
      </c>
      <c r="CT57">
        <v>37.8860714285714</v>
      </c>
      <c r="CU57">
        <v>39.25</v>
      </c>
      <c r="CV57">
        <v>1955.08642857143</v>
      </c>
      <c r="CW57">
        <v>39.9007142857143</v>
      </c>
      <c r="CX57">
        <v>0</v>
      </c>
      <c r="CY57">
        <v>1663688063.9</v>
      </c>
      <c r="CZ57">
        <v>0</v>
      </c>
      <c r="DA57">
        <v>0</v>
      </c>
      <c r="DB57" t="s">
        <v>356</v>
      </c>
      <c r="DC57">
        <v>1660677648.1</v>
      </c>
      <c r="DD57">
        <v>1660677649.1</v>
      </c>
      <c r="DE57">
        <v>0</v>
      </c>
      <c r="DF57">
        <v>-1.042</v>
      </c>
      <c r="DG57">
        <v>0.003</v>
      </c>
      <c r="DH57">
        <v>5.218</v>
      </c>
      <c r="DI57">
        <v>0.344</v>
      </c>
      <c r="DJ57">
        <v>417</v>
      </c>
      <c r="DK57">
        <v>22</v>
      </c>
      <c r="DL57">
        <v>1.24</v>
      </c>
      <c r="DM57">
        <v>0.53</v>
      </c>
      <c r="DN57">
        <v>-54.7633780487805</v>
      </c>
      <c r="DO57">
        <v>-8.97376933797909</v>
      </c>
      <c r="DP57">
        <v>1.03031136035387</v>
      </c>
      <c r="DQ57">
        <v>0</v>
      </c>
      <c r="DR57">
        <v>2.92741536585366</v>
      </c>
      <c r="DS57">
        <v>-0.616721184668988</v>
      </c>
      <c r="DT57">
        <v>0.0679901742577401</v>
      </c>
      <c r="DU57">
        <v>0</v>
      </c>
      <c r="DV57">
        <v>0</v>
      </c>
      <c r="DW57">
        <v>2</v>
      </c>
      <c r="DX57" t="s">
        <v>357</v>
      </c>
      <c r="DY57">
        <v>2.97401</v>
      </c>
      <c r="DZ57">
        <v>2.75391</v>
      </c>
      <c r="EA57">
        <v>0.120719</v>
      </c>
      <c r="EB57">
        <v>0.129364</v>
      </c>
      <c r="EC57">
        <v>0.0895325</v>
      </c>
      <c r="ED57">
        <v>0.0812654</v>
      </c>
      <c r="EE57">
        <v>34288.8</v>
      </c>
      <c r="EF57">
        <v>36992.5</v>
      </c>
      <c r="EG57">
        <v>35340.2</v>
      </c>
      <c r="EH57">
        <v>38535.9</v>
      </c>
      <c r="EI57">
        <v>45625.2</v>
      </c>
      <c r="EJ57">
        <v>51127.3</v>
      </c>
      <c r="EK57">
        <v>55235.7</v>
      </c>
      <c r="EL57">
        <v>61800</v>
      </c>
      <c r="EM57">
        <v>1.9894</v>
      </c>
      <c r="EN57">
        <v>1.8408</v>
      </c>
      <c r="EO57">
        <v>0.120461</v>
      </c>
      <c r="EP57">
        <v>0</v>
      </c>
      <c r="EQ57">
        <v>22.9603</v>
      </c>
      <c r="ER57">
        <v>999.9</v>
      </c>
      <c r="ES57">
        <v>54.706</v>
      </c>
      <c r="ET57">
        <v>27.755</v>
      </c>
      <c r="EU57">
        <v>22.5949</v>
      </c>
      <c r="EV57">
        <v>60.3393</v>
      </c>
      <c r="EW57">
        <v>49.3269</v>
      </c>
      <c r="EX57">
        <v>1</v>
      </c>
      <c r="EY57">
        <v>-0.0235163</v>
      </c>
      <c r="EZ57">
        <v>2.40187</v>
      </c>
      <c r="FA57">
        <v>20.1311</v>
      </c>
      <c r="FB57">
        <v>5.20052</v>
      </c>
      <c r="FC57">
        <v>12.0052</v>
      </c>
      <c r="FD57">
        <v>4.976</v>
      </c>
      <c r="FE57">
        <v>3.2938</v>
      </c>
      <c r="FF57">
        <v>9999</v>
      </c>
      <c r="FG57">
        <v>9999</v>
      </c>
      <c r="FH57">
        <v>9999</v>
      </c>
      <c r="FI57">
        <v>692.9</v>
      </c>
      <c r="FJ57">
        <v>1.86295</v>
      </c>
      <c r="FK57">
        <v>1.86783</v>
      </c>
      <c r="FL57">
        <v>1.86752</v>
      </c>
      <c r="FM57">
        <v>1.86874</v>
      </c>
      <c r="FN57">
        <v>1.86951</v>
      </c>
      <c r="FO57">
        <v>1.86563</v>
      </c>
      <c r="FP57">
        <v>1.86676</v>
      </c>
      <c r="FQ57">
        <v>1.86813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7.032</v>
      </c>
      <c r="GF57">
        <v>0.2654</v>
      </c>
      <c r="GG57">
        <v>3.61927167264205</v>
      </c>
      <c r="GH57">
        <v>0.00509506669552449</v>
      </c>
      <c r="GI57">
        <v>1.17866753763249e-06</v>
      </c>
      <c r="GJ57">
        <v>-6.62632595388568e-10</v>
      </c>
      <c r="GK57">
        <v>-0.0260112845827318</v>
      </c>
      <c r="GL57">
        <v>-0.0225051504344278</v>
      </c>
      <c r="GM57">
        <v>0.00262967521021688</v>
      </c>
      <c r="GN57">
        <v>-3.50088843362945e-05</v>
      </c>
      <c r="GO57">
        <v>-5</v>
      </c>
      <c r="GP57">
        <v>1640</v>
      </c>
      <c r="GQ57">
        <v>1</v>
      </c>
      <c r="GR57">
        <v>20</v>
      </c>
      <c r="GS57">
        <v>50173.7</v>
      </c>
      <c r="GT57">
        <v>50173.6</v>
      </c>
      <c r="GU57">
        <v>1.52222</v>
      </c>
      <c r="GV57">
        <v>2.5769</v>
      </c>
      <c r="GW57">
        <v>1.54785</v>
      </c>
      <c r="GX57">
        <v>2.30469</v>
      </c>
      <c r="GY57">
        <v>1.34644</v>
      </c>
      <c r="GZ57">
        <v>2.4292</v>
      </c>
      <c r="HA57">
        <v>31.8049</v>
      </c>
      <c r="HB57">
        <v>15.5155</v>
      </c>
      <c r="HC57">
        <v>18</v>
      </c>
      <c r="HD57">
        <v>504.774</v>
      </c>
      <c r="HE57">
        <v>409.171</v>
      </c>
      <c r="HF57">
        <v>19.4074</v>
      </c>
      <c r="HG57">
        <v>26.7794</v>
      </c>
      <c r="HH57">
        <v>29.9987</v>
      </c>
      <c r="HI57">
        <v>26.7943</v>
      </c>
      <c r="HJ57">
        <v>26.7429</v>
      </c>
      <c r="HK57">
        <v>30.5377</v>
      </c>
      <c r="HL57">
        <v>27.477</v>
      </c>
      <c r="HM57">
        <v>32.1522</v>
      </c>
      <c r="HN57">
        <v>19.4593</v>
      </c>
      <c r="HO57">
        <v>689.488</v>
      </c>
      <c r="HP57">
        <v>16.9468</v>
      </c>
      <c r="HQ57">
        <v>102.469</v>
      </c>
      <c r="HR57">
        <v>102.874</v>
      </c>
    </row>
    <row r="58" spans="1:226">
      <c r="A58">
        <v>42</v>
      </c>
      <c r="B58">
        <v>1663688072.1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1663688064.6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695.6062234124</v>
      </c>
      <c r="AK58">
        <v>647.047206060606</v>
      </c>
      <c r="AL58">
        <v>3.29809426201269</v>
      </c>
      <c r="AM58">
        <v>65.2957175936866</v>
      </c>
      <c r="AN58">
        <f>(AP58 - AO58 + BO58*1E3/(8.314*(BQ58+273.15)) * AR58/BN58 * AQ58) * BN58/(100*BB58) * 1000/(1000 - AP58)</f>
        <v>0</v>
      </c>
      <c r="AO58">
        <v>16.7980872679261</v>
      </c>
      <c r="AP58">
        <v>19.5831901098901</v>
      </c>
      <c r="AQ58">
        <v>0.012393945817255</v>
      </c>
      <c r="AR58">
        <v>124.154882881524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1663688064.6</v>
      </c>
      <c r="BH58">
        <v>611.766851851852</v>
      </c>
      <c r="BI58">
        <v>667.809</v>
      </c>
      <c r="BJ58">
        <v>19.5158962962963</v>
      </c>
      <c r="BK58">
        <v>16.716437037037</v>
      </c>
      <c r="BL58">
        <v>604.78162962963</v>
      </c>
      <c r="BM58">
        <v>19.2503925925926</v>
      </c>
      <c r="BN58">
        <v>500.119666666667</v>
      </c>
      <c r="BO58">
        <v>90.5803074074074</v>
      </c>
      <c r="BP58">
        <v>0.100012096296296</v>
      </c>
      <c r="BQ58">
        <v>24.2176037037037</v>
      </c>
      <c r="BR58">
        <v>24.9689185185185</v>
      </c>
      <c r="BS58">
        <v>999.9</v>
      </c>
      <c r="BT58">
        <v>0</v>
      </c>
      <c r="BU58">
        <v>0</v>
      </c>
      <c r="BV58">
        <v>10008.1481481481</v>
      </c>
      <c r="BW58">
        <v>0</v>
      </c>
      <c r="BX58">
        <v>19.1459888888889</v>
      </c>
      <c r="BY58">
        <v>-56.0421555555556</v>
      </c>
      <c r="BZ58">
        <v>623.943814814815</v>
      </c>
      <c r="CA58">
        <v>679.163888888889</v>
      </c>
      <c r="CB58">
        <v>2.79947</v>
      </c>
      <c r="CC58">
        <v>667.809</v>
      </c>
      <c r="CD58">
        <v>16.716437037037</v>
      </c>
      <c r="CE58">
        <v>1.76775740740741</v>
      </c>
      <c r="CF58">
        <v>1.51418037037037</v>
      </c>
      <c r="CG58">
        <v>15.5045518518519</v>
      </c>
      <c r="CH58">
        <v>13.1117777777778</v>
      </c>
      <c r="CI58">
        <v>2000.00666666667</v>
      </c>
      <c r="CJ58">
        <v>0.979997333333333</v>
      </c>
      <c r="CK58">
        <v>0.0200024111111111</v>
      </c>
      <c r="CL58">
        <v>0</v>
      </c>
      <c r="CM58">
        <v>834.30762962963</v>
      </c>
      <c r="CN58">
        <v>5.00063</v>
      </c>
      <c r="CO58">
        <v>16419.6555555556</v>
      </c>
      <c r="CP58">
        <v>17256.9444444444</v>
      </c>
      <c r="CQ58">
        <v>38.562</v>
      </c>
      <c r="CR58">
        <v>38.687</v>
      </c>
      <c r="CS58">
        <v>38.1456666666667</v>
      </c>
      <c r="CT58">
        <v>37.8795925925926</v>
      </c>
      <c r="CU58">
        <v>39.25</v>
      </c>
      <c r="CV58">
        <v>1955.09666666667</v>
      </c>
      <c r="CW58">
        <v>39.9003703703704</v>
      </c>
      <c r="CX58">
        <v>0</v>
      </c>
      <c r="CY58">
        <v>1663688068.7</v>
      </c>
      <c r="CZ58">
        <v>0</v>
      </c>
      <c r="DA58">
        <v>0</v>
      </c>
      <c r="DB58" t="s">
        <v>356</v>
      </c>
      <c r="DC58">
        <v>1660677648.1</v>
      </c>
      <c r="DD58">
        <v>1660677649.1</v>
      </c>
      <c r="DE58">
        <v>0</v>
      </c>
      <c r="DF58">
        <v>-1.042</v>
      </c>
      <c r="DG58">
        <v>0.003</v>
      </c>
      <c r="DH58">
        <v>5.218</v>
      </c>
      <c r="DI58">
        <v>0.344</v>
      </c>
      <c r="DJ58">
        <v>417</v>
      </c>
      <c r="DK58">
        <v>22</v>
      </c>
      <c r="DL58">
        <v>1.24</v>
      </c>
      <c r="DM58">
        <v>0.53</v>
      </c>
      <c r="DN58">
        <v>-55.6746024390244</v>
      </c>
      <c r="DO58">
        <v>-8.15793031358897</v>
      </c>
      <c r="DP58">
        <v>0.974878106573831</v>
      </c>
      <c r="DQ58">
        <v>0</v>
      </c>
      <c r="DR58">
        <v>2.84196268292683</v>
      </c>
      <c r="DS58">
        <v>-0.999892891986057</v>
      </c>
      <c r="DT58">
        <v>0.104434206900089</v>
      </c>
      <c r="DU58">
        <v>0</v>
      </c>
      <c r="DV58">
        <v>0</v>
      </c>
      <c r="DW58">
        <v>2</v>
      </c>
      <c r="DX58" t="s">
        <v>357</v>
      </c>
      <c r="DY58">
        <v>2.97368</v>
      </c>
      <c r="DZ58">
        <v>2.75388</v>
      </c>
      <c r="EA58">
        <v>0.122916</v>
      </c>
      <c r="EB58">
        <v>0.131414</v>
      </c>
      <c r="EC58">
        <v>0.089789</v>
      </c>
      <c r="ED58">
        <v>0.0816229</v>
      </c>
      <c r="EE58">
        <v>34203.1</v>
      </c>
      <c r="EF58">
        <v>36905.9</v>
      </c>
      <c r="EG58">
        <v>35340.1</v>
      </c>
      <c r="EH58">
        <v>38536.3</v>
      </c>
      <c r="EI58">
        <v>45612.6</v>
      </c>
      <c r="EJ58">
        <v>51107.8</v>
      </c>
      <c r="EK58">
        <v>55236.2</v>
      </c>
      <c r="EL58">
        <v>61800.5</v>
      </c>
      <c r="EM58">
        <v>1.9902</v>
      </c>
      <c r="EN58">
        <v>1.8412</v>
      </c>
      <c r="EO58">
        <v>0.121891</v>
      </c>
      <c r="EP58">
        <v>0</v>
      </c>
      <c r="EQ58">
        <v>22.9572</v>
      </c>
      <c r="ER58">
        <v>999.9</v>
      </c>
      <c r="ES58">
        <v>54.682</v>
      </c>
      <c r="ET58">
        <v>27.755</v>
      </c>
      <c r="EU58">
        <v>22.5827</v>
      </c>
      <c r="EV58">
        <v>60.6493</v>
      </c>
      <c r="EW58">
        <v>49.6194</v>
      </c>
      <c r="EX58">
        <v>1</v>
      </c>
      <c r="EY58">
        <v>-0.0247358</v>
      </c>
      <c r="EZ58">
        <v>2.18157</v>
      </c>
      <c r="FA58">
        <v>20.1331</v>
      </c>
      <c r="FB58">
        <v>5.19932</v>
      </c>
      <c r="FC58">
        <v>12.0088</v>
      </c>
      <c r="FD58">
        <v>4.9756</v>
      </c>
      <c r="FE58">
        <v>3.2938</v>
      </c>
      <c r="FF58">
        <v>9999</v>
      </c>
      <c r="FG58">
        <v>9999</v>
      </c>
      <c r="FH58">
        <v>9999</v>
      </c>
      <c r="FI58">
        <v>692.9</v>
      </c>
      <c r="FJ58">
        <v>1.86295</v>
      </c>
      <c r="FK58">
        <v>1.8678</v>
      </c>
      <c r="FL58">
        <v>1.86752</v>
      </c>
      <c r="FM58">
        <v>1.86874</v>
      </c>
      <c r="FN58">
        <v>1.8696</v>
      </c>
      <c r="FO58">
        <v>1.86566</v>
      </c>
      <c r="FP58">
        <v>1.86673</v>
      </c>
      <c r="FQ58">
        <v>1.86813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7.124</v>
      </c>
      <c r="GF58">
        <v>0.2685</v>
      </c>
      <c r="GG58">
        <v>3.61927167264205</v>
      </c>
      <c r="GH58">
        <v>0.00509506669552449</v>
      </c>
      <c r="GI58">
        <v>1.17866753763249e-06</v>
      </c>
      <c r="GJ58">
        <v>-6.62632595388568e-10</v>
      </c>
      <c r="GK58">
        <v>-0.0260112845827318</v>
      </c>
      <c r="GL58">
        <v>-0.0225051504344278</v>
      </c>
      <c r="GM58">
        <v>0.00262967521021688</v>
      </c>
      <c r="GN58">
        <v>-3.50088843362945e-05</v>
      </c>
      <c r="GO58">
        <v>-5</v>
      </c>
      <c r="GP58">
        <v>1640</v>
      </c>
      <c r="GQ58">
        <v>1</v>
      </c>
      <c r="GR58">
        <v>20</v>
      </c>
      <c r="GS58">
        <v>50173.7</v>
      </c>
      <c r="GT58">
        <v>50173.7</v>
      </c>
      <c r="GU58">
        <v>1.5564</v>
      </c>
      <c r="GV58">
        <v>2.5769</v>
      </c>
      <c r="GW58">
        <v>1.54785</v>
      </c>
      <c r="GX58">
        <v>2.30469</v>
      </c>
      <c r="GY58">
        <v>1.34644</v>
      </c>
      <c r="GZ58">
        <v>2.41699</v>
      </c>
      <c r="HA58">
        <v>31.8049</v>
      </c>
      <c r="HB58">
        <v>15.5155</v>
      </c>
      <c r="HC58">
        <v>18</v>
      </c>
      <c r="HD58">
        <v>505.306</v>
      </c>
      <c r="HE58">
        <v>409.379</v>
      </c>
      <c r="HF58">
        <v>19.4565</v>
      </c>
      <c r="HG58">
        <v>26.7772</v>
      </c>
      <c r="HH58">
        <v>29.9988</v>
      </c>
      <c r="HI58">
        <v>26.7943</v>
      </c>
      <c r="HJ58">
        <v>26.7407</v>
      </c>
      <c r="HK58">
        <v>31.167</v>
      </c>
      <c r="HL58">
        <v>27.477</v>
      </c>
      <c r="HM58">
        <v>32.1522</v>
      </c>
      <c r="HN58">
        <v>19.4952</v>
      </c>
      <c r="HO58">
        <v>709.615</v>
      </c>
      <c r="HP58">
        <v>16.9595</v>
      </c>
      <c r="HQ58">
        <v>102.469</v>
      </c>
      <c r="HR58">
        <v>102.875</v>
      </c>
    </row>
    <row r="59" spans="1:226">
      <c r="A59">
        <v>43</v>
      </c>
      <c r="B59">
        <v>1663688077.1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1663688069.31429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713.030553496184</v>
      </c>
      <c r="AK59">
        <v>663.427878787879</v>
      </c>
      <c r="AL59">
        <v>3.30927511918067</v>
      </c>
      <c r="AM59">
        <v>65.2957175936866</v>
      </c>
      <c r="AN59">
        <f>(AP59 - AO59 + BO59*1E3/(8.314*(BQ59+273.15)) * AR59/BN59 * AQ59) * BN59/(100*BB59) * 1000/(1000 - AP59)</f>
        <v>0</v>
      </c>
      <c r="AO59">
        <v>16.9045463547825</v>
      </c>
      <c r="AP59">
        <v>19.6555186813187</v>
      </c>
      <c r="AQ59">
        <v>0.0197660926123981</v>
      </c>
      <c r="AR59">
        <v>124.154882881524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1663688069.31429</v>
      </c>
      <c r="BH59">
        <v>626.898321428571</v>
      </c>
      <c r="BI59">
        <v>683.781535714286</v>
      </c>
      <c r="BJ59">
        <v>19.5561178571429</v>
      </c>
      <c r="BK59">
        <v>16.814975</v>
      </c>
      <c r="BL59">
        <v>619.825964285714</v>
      </c>
      <c r="BM59">
        <v>19.2890821428571</v>
      </c>
      <c r="BN59">
        <v>500.09275</v>
      </c>
      <c r="BO59">
        <v>90.5804928571429</v>
      </c>
      <c r="BP59">
        <v>0.0999167178571428</v>
      </c>
      <c r="BQ59">
        <v>24.2091321428571</v>
      </c>
      <c r="BR59">
        <v>24.9541071428571</v>
      </c>
      <c r="BS59">
        <v>999.9</v>
      </c>
      <c r="BT59">
        <v>0</v>
      </c>
      <c r="BU59">
        <v>0</v>
      </c>
      <c r="BV59">
        <v>10015.7142857143</v>
      </c>
      <c r="BW59">
        <v>0</v>
      </c>
      <c r="BX59">
        <v>19.1458428571429</v>
      </c>
      <c r="BY59">
        <v>-56.8833321428571</v>
      </c>
      <c r="BZ59">
        <v>639.40325</v>
      </c>
      <c r="CA59">
        <v>695.477571428572</v>
      </c>
      <c r="CB59">
        <v>2.7411525</v>
      </c>
      <c r="CC59">
        <v>683.781535714286</v>
      </c>
      <c r="CD59">
        <v>16.814975</v>
      </c>
      <c r="CE59">
        <v>1.77140428571429</v>
      </c>
      <c r="CF59">
        <v>1.52310964285714</v>
      </c>
      <c r="CG59">
        <v>15.5366571428571</v>
      </c>
      <c r="CH59">
        <v>13.2018892857143</v>
      </c>
      <c r="CI59">
        <v>2000.01035714286</v>
      </c>
      <c r="CJ59">
        <v>0.97999725</v>
      </c>
      <c r="CK59">
        <v>0.0200025</v>
      </c>
      <c r="CL59">
        <v>0</v>
      </c>
      <c r="CM59">
        <v>836.111642857143</v>
      </c>
      <c r="CN59">
        <v>5.00063</v>
      </c>
      <c r="CO59">
        <v>16454.875</v>
      </c>
      <c r="CP59">
        <v>17256.975</v>
      </c>
      <c r="CQ59">
        <v>38.562</v>
      </c>
      <c r="CR59">
        <v>38.687</v>
      </c>
      <c r="CS59">
        <v>38.1405</v>
      </c>
      <c r="CT59">
        <v>37.8816428571429</v>
      </c>
      <c r="CU59">
        <v>39.25</v>
      </c>
      <c r="CV59">
        <v>1955.10035714286</v>
      </c>
      <c r="CW59">
        <v>39.9007142857143</v>
      </c>
      <c r="CX59">
        <v>0</v>
      </c>
      <c r="CY59">
        <v>1663688074.1</v>
      </c>
      <c r="CZ59">
        <v>0</v>
      </c>
      <c r="DA59">
        <v>0</v>
      </c>
      <c r="DB59" t="s">
        <v>356</v>
      </c>
      <c r="DC59">
        <v>1660677648.1</v>
      </c>
      <c r="DD59">
        <v>1660677649.1</v>
      </c>
      <c r="DE59">
        <v>0</v>
      </c>
      <c r="DF59">
        <v>-1.042</v>
      </c>
      <c r="DG59">
        <v>0.003</v>
      </c>
      <c r="DH59">
        <v>5.218</v>
      </c>
      <c r="DI59">
        <v>0.344</v>
      </c>
      <c r="DJ59">
        <v>417</v>
      </c>
      <c r="DK59">
        <v>22</v>
      </c>
      <c r="DL59">
        <v>1.24</v>
      </c>
      <c r="DM59">
        <v>0.53</v>
      </c>
      <c r="DN59">
        <v>-56.2822585365854</v>
      </c>
      <c r="DO59">
        <v>-8.95784320557489</v>
      </c>
      <c r="DP59">
        <v>1.04322442876334</v>
      </c>
      <c r="DQ59">
        <v>0</v>
      </c>
      <c r="DR59">
        <v>2.79495268292683</v>
      </c>
      <c r="DS59">
        <v>-0.880312891986067</v>
      </c>
      <c r="DT59">
        <v>0.0970283135952767</v>
      </c>
      <c r="DU59">
        <v>0</v>
      </c>
      <c r="DV59">
        <v>0</v>
      </c>
      <c r="DW59">
        <v>2</v>
      </c>
      <c r="DX59" t="s">
        <v>357</v>
      </c>
      <c r="DY59">
        <v>2.97378</v>
      </c>
      <c r="DZ59">
        <v>2.75442</v>
      </c>
      <c r="EA59">
        <v>0.125082</v>
      </c>
      <c r="EB59">
        <v>0.133624</v>
      </c>
      <c r="EC59">
        <v>0.0900261</v>
      </c>
      <c r="ED59">
        <v>0.0816701</v>
      </c>
      <c r="EE59">
        <v>34119.4</v>
      </c>
      <c r="EF59">
        <v>36812.7</v>
      </c>
      <c r="EG59">
        <v>35340.8</v>
      </c>
      <c r="EH59">
        <v>38537</v>
      </c>
      <c r="EI59">
        <v>45600.9</v>
      </c>
      <c r="EJ59">
        <v>51105.5</v>
      </c>
      <c r="EK59">
        <v>55236.6</v>
      </c>
      <c r="EL59">
        <v>61800.9</v>
      </c>
      <c r="EM59">
        <v>1.9902</v>
      </c>
      <c r="EN59">
        <v>1.841</v>
      </c>
      <c r="EO59">
        <v>0.119179</v>
      </c>
      <c r="EP59">
        <v>0</v>
      </c>
      <c r="EQ59">
        <v>22.9553</v>
      </c>
      <c r="ER59">
        <v>999.9</v>
      </c>
      <c r="ES59">
        <v>54.682</v>
      </c>
      <c r="ET59">
        <v>27.775</v>
      </c>
      <c r="EU59">
        <v>22.6105</v>
      </c>
      <c r="EV59">
        <v>60.5393</v>
      </c>
      <c r="EW59">
        <v>49.3149</v>
      </c>
      <c r="EX59">
        <v>1</v>
      </c>
      <c r="EY59">
        <v>-0.0256098</v>
      </c>
      <c r="EZ59">
        <v>2.11793</v>
      </c>
      <c r="FA59">
        <v>20.1351</v>
      </c>
      <c r="FB59">
        <v>5.20172</v>
      </c>
      <c r="FC59">
        <v>12.0088</v>
      </c>
      <c r="FD59">
        <v>4.9756</v>
      </c>
      <c r="FE59">
        <v>3.294</v>
      </c>
      <c r="FF59">
        <v>9999</v>
      </c>
      <c r="FG59">
        <v>9999</v>
      </c>
      <c r="FH59">
        <v>9999</v>
      </c>
      <c r="FI59">
        <v>692.9</v>
      </c>
      <c r="FJ59">
        <v>1.86295</v>
      </c>
      <c r="FK59">
        <v>1.8678</v>
      </c>
      <c r="FL59">
        <v>1.86752</v>
      </c>
      <c r="FM59">
        <v>1.86874</v>
      </c>
      <c r="FN59">
        <v>1.86957</v>
      </c>
      <c r="FO59">
        <v>1.86566</v>
      </c>
      <c r="FP59">
        <v>1.86673</v>
      </c>
      <c r="FQ59">
        <v>1.86813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7.217</v>
      </c>
      <c r="GF59">
        <v>0.2713</v>
      </c>
      <c r="GG59">
        <v>3.61927167264205</v>
      </c>
      <c r="GH59">
        <v>0.00509506669552449</v>
      </c>
      <c r="GI59">
        <v>1.17866753763249e-06</v>
      </c>
      <c r="GJ59">
        <v>-6.62632595388568e-10</v>
      </c>
      <c r="GK59">
        <v>-0.0260112845827318</v>
      </c>
      <c r="GL59">
        <v>-0.0225051504344278</v>
      </c>
      <c r="GM59">
        <v>0.00262967521021688</v>
      </c>
      <c r="GN59">
        <v>-3.50088843362945e-05</v>
      </c>
      <c r="GO59">
        <v>-5</v>
      </c>
      <c r="GP59">
        <v>1640</v>
      </c>
      <c r="GQ59">
        <v>1</v>
      </c>
      <c r="GR59">
        <v>20</v>
      </c>
      <c r="GS59">
        <v>50173.8</v>
      </c>
      <c r="GT59">
        <v>50173.8</v>
      </c>
      <c r="GU59">
        <v>1.58081</v>
      </c>
      <c r="GV59">
        <v>2.5769</v>
      </c>
      <c r="GW59">
        <v>1.54785</v>
      </c>
      <c r="GX59">
        <v>2.30347</v>
      </c>
      <c r="GY59">
        <v>1.34644</v>
      </c>
      <c r="GZ59">
        <v>2.41943</v>
      </c>
      <c r="HA59">
        <v>31.8049</v>
      </c>
      <c r="HB59">
        <v>15.5242</v>
      </c>
      <c r="HC59">
        <v>18</v>
      </c>
      <c r="HD59">
        <v>505.285</v>
      </c>
      <c r="HE59">
        <v>409.263</v>
      </c>
      <c r="HF59">
        <v>19.5112</v>
      </c>
      <c r="HG59">
        <v>26.7749</v>
      </c>
      <c r="HH59">
        <v>29.9992</v>
      </c>
      <c r="HI59">
        <v>26.792</v>
      </c>
      <c r="HJ59">
        <v>26.7398</v>
      </c>
      <c r="HK59">
        <v>31.6909</v>
      </c>
      <c r="HL59">
        <v>27.477</v>
      </c>
      <c r="HM59">
        <v>32.1522</v>
      </c>
      <c r="HN59">
        <v>19.5267</v>
      </c>
      <c r="HO59">
        <v>723.144</v>
      </c>
      <c r="HP59">
        <v>16.9464</v>
      </c>
      <c r="HQ59">
        <v>102.471</v>
      </c>
      <c r="HR59">
        <v>102.876</v>
      </c>
    </row>
    <row r="60" spans="1:226">
      <c r="A60">
        <v>44</v>
      </c>
      <c r="B60">
        <v>1663688082.1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1663688074.6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728.879182425132</v>
      </c>
      <c r="AK60">
        <v>679.45396969697</v>
      </c>
      <c r="AL60">
        <v>3.16416318377363</v>
      </c>
      <c r="AM60">
        <v>65.2957175936866</v>
      </c>
      <c r="AN60">
        <f>(AP60 - AO60 + BO60*1E3/(8.314*(BQ60+273.15)) * AR60/BN60 * AQ60) * BN60/(100*BB60) * 1000/(1000 - AP60)</f>
        <v>0</v>
      </c>
      <c r="AO60">
        <v>16.91710280302</v>
      </c>
      <c r="AP60">
        <v>19.7070164835165</v>
      </c>
      <c r="AQ60">
        <v>0.0108942519574367</v>
      </c>
      <c r="AR60">
        <v>124.154882881524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1663688074.6</v>
      </c>
      <c r="BH60">
        <v>643.916962962963</v>
      </c>
      <c r="BI60">
        <v>701.163333333333</v>
      </c>
      <c r="BJ60">
        <v>19.6231555555556</v>
      </c>
      <c r="BK60">
        <v>16.8945518518519</v>
      </c>
      <c r="BL60">
        <v>636.74662962963</v>
      </c>
      <c r="BM60">
        <v>19.3535444444444</v>
      </c>
      <c r="BN60">
        <v>500.089851851852</v>
      </c>
      <c r="BO60">
        <v>90.5814185185185</v>
      </c>
      <c r="BP60">
        <v>0.100004722222222</v>
      </c>
      <c r="BQ60">
        <v>24.2039</v>
      </c>
      <c r="BR60">
        <v>24.9411888888889</v>
      </c>
      <c r="BS60">
        <v>999.9</v>
      </c>
      <c r="BT60">
        <v>0</v>
      </c>
      <c r="BU60">
        <v>0</v>
      </c>
      <c r="BV60">
        <v>10003.8888888889</v>
      </c>
      <c r="BW60">
        <v>0</v>
      </c>
      <c r="BX60">
        <v>19.1500777777778</v>
      </c>
      <c r="BY60">
        <v>-57.2464259259259</v>
      </c>
      <c r="BZ60">
        <v>656.806296296296</v>
      </c>
      <c r="CA60">
        <v>713.213222222222</v>
      </c>
      <c r="CB60">
        <v>2.72861740740741</v>
      </c>
      <c r="CC60">
        <v>701.163333333333</v>
      </c>
      <c r="CD60">
        <v>16.8945518518519</v>
      </c>
      <c r="CE60">
        <v>1.77749407407407</v>
      </c>
      <c r="CF60">
        <v>1.53033259259259</v>
      </c>
      <c r="CG60">
        <v>15.5902148148148</v>
      </c>
      <c r="CH60">
        <v>13.2746074074074</v>
      </c>
      <c r="CI60">
        <v>2000.01185185185</v>
      </c>
      <c r="CJ60">
        <v>0.979997333333333</v>
      </c>
      <c r="CK60">
        <v>0.0200024111111111</v>
      </c>
      <c r="CL60">
        <v>0</v>
      </c>
      <c r="CM60">
        <v>837.983296296296</v>
      </c>
      <c r="CN60">
        <v>5.00063</v>
      </c>
      <c r="CO60">
        <v>16491.9703703704</v>
      </c>
      <c r="CP60">
        <v>17256.9888888889</v>
      </c>
      <c r="CQ60">
        <v>38.562</v>
      </c>
      <c r="CR60">
        <v>38.687</v>
      </c>
      <c r="CS60">
        <v>38.125</v>
      </c>
      <c r="CT60">
        <v>37.8818888888889</v>
      </c>
      <c r="CU60">
        <v>39.25</v>
      </c>
      <c r="CV60">
        <v>1955.10185185185</v>
      </c>
      <c r="CW60">
        <v>39.9014814814815</v>
      </c>
      <c r="CX60">
        <v>0</v>
      </c>
      <c r="CY60">
        <v>1663688078.9</v>
      </c>
      <c r="CZ60">
        <v>0</v>
      </c>
      <c r="DA60">
        <v>0</v>
      </c>
      <c r="DB60" t="s">
        <v>356</v>
      </c>
      <c r="DC60">
        <v>1660677648.1</v>
      </c>
      <c r="DD60">
        <v>1660677649.1</v>
      </c>
      <c r="DE60">
        <v>0</v>
      </c>
      <c r="DF60">
        <v>-1.042</v>
      </c>
      <c r="DG60">
        <v>0.003</v>
      </c>
      <c r="DH60">
        <v>5.218</v>
      </c>
      <c r="DI60">
        <v>0.344</v>
      </c>
      <c r="DJ60">
        <v>417</v>
      </c>
      <c r="DK60">
        <v>22</v>
      </c>
      <c r="DL60">
        <v>1.24</v>
      </c>
      <c r="DM60">
        <v>0.53</v>
      </c>
      <c r="DN60">
        <v>-56.8337390243902</v>
      </c>
      <c r="DO60">
        <v>-7.43056933797916</v>
      </c>
      <c r="DP60">
        <v>0.944310984554488</v>
      </c>
      <c r="DQ60">
        <v>0</v>
      </c>
      <c r="DR60">
        <v>2.75618585365854</v>
      </c>
      <c r="DS60">
        <v>-0.357930940766553</v>
      </c>
      <c r="DT60">
        <v>0.0691256925506915</v>
      </c>
      <c r="DU60">
        <v>0</v>
      </c>
      <c r="DV60">
        <v>0</v>
      </c>
      <c r="DW60">
        <v>2</v>
      </c>
      <c r="DX60" t="s">
        <v>357</v>
      </c>
      <c r="DY60">
        <v>2.97233</v>
      </c>
      <c r="DZ60">
        <v>2.75296</v>
      </c>
      <c r="EA60">
        <v>0.127164</v>
      </c>
      <c r="EB60">
        <v>0.135525</v>
      </c>
      <c r="EC60">
        <v>0.0901648</v>
      </c>
      <c r="ED60">
        <v>0.0817064</v>
      </c>
      <c r="EE60">
        <v>34038.5</v>
      </c>
      <c r="EF60">
        <v>36732.1</v>
      </c>
      <c r="EG60">
        <v>35341.1</v>
      </c>
      <c r="EH60">
        <v>38537.1</v>
      </c>
      <c r="EI60">
        <v>45594.1</v>
      </c>
      <c r="EJ60">
        <v>51104.5</v>
      </c>
      <c r="EK60">
        <v>55236.9</v>
      </c>
      <c r="EL60">
        <v>61802</v>
      </c>
      <c r="EM60">
        <v>1.9894</v>
      </c>
      <c r="EN60">
        <v>1.8416</v>
      </c>
      <c r="EO60">
        <v>0.120193</v>
      </c>
      <c r="EP60">
        <v>0</v>
      </c>
      <c r="EQ60">
        <v>22.9514</v>
      </c>
      <c r="ER60">
        <v>999.9</v>
      </c>
      <c r="ES60">
        <v>54.633</v>
      </c>
      <c r="ET60">
        <v>27.775</v>
      </c>
      <c r="EU60">
        <v>22.5897</v>
      </c>
      <c r="EV60">
        <v>60.4593</v>
      </c>
      <c r="EW60">
        <v>49.4351</v>
      </c>
      <c r="EX60">
        <v>1</v>
      </c>
      <c r="EY60">
        <v>-0.0261382</v>
      </c>
      <c r="EZ60">
        <v>2.0588</v>
      </c>
      <c r="FA60">
        <v>20.1353</v>
      </c>
      <c r="FB60">
        <v>5.19812</v>
      </c>
      <c r="FC60">
        <v>12.0052</v>
      </c>
      <c r="FD60">
        <v>4.976</v>
      </c>
      <c r="FE60">
        <v>3.294</v>
      </c>
      <c r="FF60">
        <v>9999</v>
      </c>
      <c r="FG60">
        <v>9999</v>
      </c>
      <c r="FH60">
        <v>9999</v>
      </c>
      <c r="FI60">
        <v>692.9</v>
      </c>
      <c r="FJ60">
        <v>1.86292</v>
      </c>
      <c r="FK60">
        <v>1.86783</v>
      </c>
      <c r="FL60">
        <v>1.86752</v>
      </c>
      <c r="FM60">
        <v>1.86874</v>
      </c>
      <c r="FN60">
        <v>1.86957</v>
      </c>
      <c r="FO60">
        <v>1.86569</v>
      </c>
      <c r="FP60">
        <v>1.8667</v>
      </c>
      <c r="FQ60">
        <v>1.86813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7.306</v>
      </c>
      <c r="GF60">
        <v>0.2729</v>
      </c>
      <c r="GG60">
        <v>3.61927167264205</v>
      </c>
      <c r="GH60">
        <v>0.00509506669552449</v>
      </c>
      <c r="GI60">
        <v>1.17866753763249e-06</v>
      </c>
      <c r="GJ60">
        <v>-6.62632595388568e-10</v>
      </c>
      <c r="GK60">
        <v>-0.0260112845827318</v>
      </c>
      <c r="GL60">
        <v>-0.0225051504344278</v>
      </c>
      <c r="GM60">
        <v>0.00262967521021688</v>
      </c>
      <c r="GN60">
        <v>-3.50088843362945e-05</v>
      </c>
      <c r="GO60">
        <v>-5</v>
      </c>
      <c r="GP60">
        <v>1640</v>
      </c>
      <c r="GQ60">
        <v>1</v>
      </c>
      <c r="GR60">
        <v>20</v>
      </c>
      <c r="GS60">
        <v>50173.9</v>
      </c>
      <c r="GT60">
        <v>50173.9</v>
      </c>
      <c r="GU60">
        <v>1.60767</v>
      </c>
      <c r="GV60">
        <v>2.58301</v>
      </c>
      <c r="GW60">
        <v>1.54785</v>
      </c>
      <c r="GX60">
        <v>2.30347</v>
      </c>
      <c r="GY60">
        <v>1.34644</v>
      </c>
      <c r="GZ60">
        <v>2.30957</v>
      </c>
      <c r="HA60">
        <v>31.8049</v>
      </c>
      <c r="HB60">
        <v>15.5155</v>
      </c>
      <c r="HC60">
        <v>18</v>
      </c>
      <c r="HD60">
        <v>504.733</v>
      </c>
      <c r="HE60">
        <v>409.588</v>
      </c>
      <c r="HF60">
        <v>19.5665</v>
      </c>
      <c r="HG60">
        <v>26.7708</v>
      </c>
      <c r="HH60">
        <v>29.9993</v>
      </c>
      <c r="HI60">
        <v>26.7898</v>
      </c>
      <c r="HJ60">
        <v>26.7385</v>
      </c>
      <c r="HK60">
        <v>32.2323</v>
      </c>
      <c r="HL60">
        <v>27.477</v>
      </c>
      <c r="HM60">
        <v>31.7785</v>
      </c>
      <c r="HN60">
        <v>19.5706</v>
      </c>
      <c r="HO60">
        <v>743.51</v>
      </c>
      <c r="HP60">
        <v>16.8509</v>
      </c>
      <c r="HQ60">
        <v>102.471</v>
      </c>
      <c r="HR60">
        <v>102.877</v>
      </c>
    </row>
    <row r="61" spans="1:226">
      <c r="A61">
        <v>45</v>
      </c>
      <c r="B61">
        <v>1663688087.1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1663688079.31429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745.734921941696</v>
      </c>
      <c r="AK61">
        <v>695.373290909091</v>
      </c>
      <c r="AL61">
        <v>3.23411494157707</v>
      </c>
      <c r="AM61">
        <v>65.2957175936866</v>
      </c>
      <c r="AN61">
        <f>(AP61 - AO61 + BO61*1E3/(8.314*(BQ61+273.15)) * AR61/BN61 * AQ61) * BN61/(100*BB61) * 1000/(1000 - AP61)</f>
        <v>0</v>
      </c>
      <c r="AO61">
        <v>16.9267089656009</v>
      </c>
      <c r="AP61">
        <v>19.7342725274725</v>
      </c>
      <c r="AQ61">
        <v>0.00947703230580676</v>
      </c>
      <c r="AR61">
        <v>124.154882881524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1663688079.31429</v>
      </c>
      <c r="BH61">
        <v>658.793607142857</v>
      </c>
      <c r="BI61">
        <v>716.662285714286</v>
      </c>
      <c r="BJ61">
        <v>19.6778785714286</v>
      </c>
      <c r="BK61">
        <v>16.91425</v>
      </c>
      <c r="BL61">
        <v>651.537642857143</v>
      </c>
      <c r="BM61">
        <v>19.4061607142857</v>
      </c>
      <c r="BN61">
        <v>500.099785714286</v>
      </c>
      <c r="BO61">
        <v>90.5811</v>
      </c>
      <c r="BP61">
        <v>0.0999829321428572</v>
      </c>
      <c r="BQ61">
        <v>24.2041392857143</v>
      </c>
      <c r="BR61">
        <v>24.9309857142857</v>
      </c>
      <c r="BS61">
        <v>999.9</v>
      </c>
      <c r="BT61">
        <v>0</v>
      </c>
      <c r="BU61">
        <v>0</v>
      </c>
      <c r="BV61">
        <v>10008.75</v>
      </c>
      <c r="BW61">
        <v>0</v>
      </c>
      <c r="BX61">
        <v>19.1525464285714</v>
      </c>
      <c r="BY61">
        <v>-57.8686821428571</v>
      </c>
      <c r="BZ61">
        <v>672.018107142857</v>
      </c>
      <c r="CA61">
        <v>728.992678571429</v>
      </c>
      <c r="CB61">
        <v>2.76363642857143</v>
      </c>
      <c r="CC61">
        <v>716.662285714286</v>
      </c>
      <c r="CD61">
        <v>16.91425</v>
      </c>
      <c r="CE61">
        <v>1.782445</v>
      </c>
      <c r="CF61">
        <v>1.53211214285714</v>
      </c>
      <c r="CG61">
        <v>15.6336535714286</v>
      </c>
      <c r="CH61">
        <v>13.2924464285714</v>
      </c>
      <c r="CI61">
        <v>2000.01321428571</v>
      </c>
      <c r="CJ61">
        <v>0.979997357142857</v>
      </c>
      <c r="CK61">
        <v>0.0200023857142857</v>
      </c>
      <c r="CL61">
        <v>0</v>
      </c>
      <c r="CM61">
        <v>839.553642857143</v>
      </c>
      <c r="CN61">
        <v>5.00063</v>
      </c>
      <c r="CO61">
        <v>16523.7</v>
      </c>
      <c r="CP61">
        <v>17257</v>
      </c>
      <c r="CQ61">
        <v>38.562</v>
      </c>
      <c r="CR61">
        <v>38.687</v>
      </c>
      <c r="CS61">
        <v>38.125</v>
      </c>
      <c r="CT61">
        <v>37.8772142857143</v>
      </c>
      <c r="CU61">
        <v>39.25</v>
      </c>
      <c r="CV61">
        <v>1955.10321428571</v>
      </c>
      <c r="CW61">
        <v>39.9014285714286</v>
      </c>
      <c r="CX61">
        <v>0</v>
      </c>
      <c r="CY61">
        <v>1663688083.7</v>
      </c>
      <c r="CZ61">
        <v>0</v>
      </c>
      <c r="DA61">
        <v>0</v>
      </c>
      <c r="DB61" t="s">
        <v>356</v>
      </c>
      <c r="DC61">
        <v>1660677648.1</v>
      </c>
      <c r="DD61">
        <v>1660677649.1</v>
      </c>
      <c r="DE61">
        <v>0</v>
      </c>
      <c r="DF61">
        <v>-1.042</v>
      </c>
      <c r="DG61">
        <v>0.003</v>
      </c>
      <c r="DH61">
        <v>5.218</v>
      </c>
      <c r="DI61">
        <v>0.344</v>
      </c>
      <c r="DJ61">
        <v>417</v>
      </c>
      <c r="DK61">
        <v>22</v>
      </c>
      <c r="DL61">
        <v>1.24</v>
      </c>
      <c r="DM61">
        <v>0.53</v>
      </c>
      <c r="DN61">
        <v>-57.4270634146341</v>
      </c>
      <c r="DO61">
        <v>-5.14029407665507</v>
      </c>
      <c r="DP61">
        <v>0.735127501718893</v>
      </c>
      <c r="DQ61">
        <v>0</v>
      </c>
      <c r="DR61">
        <v>2.74222512195122</v>
      </c>
      <c r="DS61">
        <v>0.3651468292683</v>
      </c>
      <c r="DT61">
        <v>0.0409750058927629</v>
      </c>
      <c r="DU61">
        <v>0</v>
      </c>
      <c r="DV61">
        <v>0</v>
      </c>
      <c r="DW61">
        <v>2</v>
      </c>
      <c r="DX61" t="s">
        <v>357</v>
      </c>
      <c r="DY61">
        <v>2.97267</v>
      </c>
      <c r="DZ61">
        <v>2.75423</v>
      </c>
      <c r="EA61">
        <v>0.129239</v>
      </c>
      <c r="EB61">
        <v>0.137805</v>
      </c>
      <c r="EC61">
        <v>0.090258</v>
      </c>
      <c r="ED61">
        <v>0.0816422</v>
      </c>
      <c r="EE61">
        <v>33957.9</v>
      </c>
      <c r="EF61">
        <v>36636.1</v>
      </c>
      <c r="EG61">
        <v>35341.3</v>
      </c>
      <c r="EH61">
        <v>38537.9</v>
      </c>
      <c r="EI61">
        <v>45589.6</v>
      </c>
      <c r="EJ61">
        <v>51108.9</v>
      </c>
      <c r="EK61">
        <v>55237.1</v>
      </c>
      <c r="EL61">
        <v>61802.9</v>
      </c>
      <c r="EM61">
        <v>1.9904</v>
      </c>
      <c r="EN61">
        <v>1.8412</v>
      </c>
      <c r="EO61">
        <v>0.120223</v>
      </c>
      <c r="EP61">
        <v>0</v>
      </c>
      <c r="EQ61">
        <v>22.9495</v>
      </c>
      <c r="ER61">
        <v>999.9</v>
      </c>
      <c r="ES61">
        <v>54.609</v>
      </c>
      <c r="ET61">
        <v>27.775</v>
      </c>
      <c r="EU61">
        <v>22.5797</v>
      </c>
      <c r="EV61">
        <v>60.2293</v>
      </c>
      <c r="EW61">
        <v>49.8237</v>
      </c>
      <c r="EX61">
        <v>1</v>
      </c>
      <c r="EY61">
        <v>-0.0263821</v>
      </c>
      <c r="EZ61">
        <v>2.00237</v>
      </c>
      <c r="FA61">
        <v>20.1362</v>
      </c>
      <c r="FB61">
        <v>5.19812</v>
      </c>
      <c r="FC61">
        <v>12.0064</v>
      </c>
      <c r="FD61">
        <v>4.9756</v>
      </c>
      <c r="FE61">
        <v>3.294</v>
      </c>
      <c r="FF61">
        <v>9999</v>
      </c>
      <c r="FG61">
        <v>9999</v>
      </c>
      <c r="FH61">
        <v>9999</v>
      </c>
      <c r="FI61">
        <v>692.9</v>
      </c>
      <c r="FJ61">
        <v>1.86295</v>
      </c>
      <c r="FK61">
        <v>1.86783</v>
      </c>
      <c r="FL61">
        <v>1.86752</v>
      </c>
      <c r="FM61">
        <v>1.86874</v>
      </c>
      <c r="FN61">
        <v>1.86954</v>
      </c>
      <c r="FO61">
        <v>1.86563</v>
      </c>
      <c r="FP61">
        <v>1.86673</v>
      </c>
      <c r="FQ61">
        <v>1.86813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7.396</v>
      </c>
      <c r="GF61">
        <v>0.2741</v>
      </c>
      <c r="GG61">
        <v>3.61927167264205</v>
      </c>
      <c r="GH61">
        <v>0.00509506669552449</v>
      </c>
      <c r="GI61">
        <v>1.17866753763249e-06</v>
      </c>
      <c r="GJ61">
        <v>-6.62632595388568e-10</v>
      </c>
      <c r="GK61">
        <v>-0.0260112845827318</v>
      </c>
      <c r="GL61">
        <v>-0.0225051504344278</v>
      </c>
      <c r="GM61">
        <v>0.00262967521021688</v>
      </c>
      <c r="GN61">
        <v>-3.50088843362945e-05</v>
      </c>
      <c r="GO61">
        <v>-5</v>
      </c>
      <c r="GP61">
        <v>1640</v>
      </c>
      <c r="GQ61">
        <v>1</v>
      </c>
      <c r="GR61">
        <v>20</v>
      </c>
      <c r="GS61">
        <v>50174</v>
      </c>
      <c r="GT61">
        <v>50174</v>
      </c>
      <c r="GU61">
        <v>1.6394</v>
      </c>
      <c r="GV61">
        <v>2.59033</v>
      </c>
      <c r="GW61">
        <v>1.54785</v>
      </c>
      <c r="GX61">
        <v>2.30347</v>
      </c>
      <c r="GY61">
        <v>1.34644</v>
      </c>
      <c r="GZ61">
        <v>2.27417</v>
      </c>
      <c r="HA61">
        <v>31.8049</v>
      </c>
      <c r="HB61">
        <v>15.5067</v>
      </c>
      <c r="HC61">
        <v>18</v>
      </c>
      <c r="HD61">
        <v>505.398</v>
      </c>
      <c r="HE61">
        <v>409.347</v>
      </c>
      <c r="HF61">
        <v>19.6245</v>
      </c>
      <c r="HG61">
        <v>26.7686</v>
      </c>
      <c r="HH61">
        <v>29.9996</v>
      </c>
      <c r="HI61">
        <v>26.7898</v>
      </c>
      <c r="HJ61">
        <v>26.7362</v>
      </c>
      <c r="HK61">
        <v>32.8718</v>
      </c>
      <c r="HL61">
        <v>27.477</v>
      </c>
      <c r="HM61">
        <v>31.7785</v>
      </c>
      <c r="HN61">
        <v>19.6226</v>
      </c>
      <c r="HO61">
        <v>756.953</v>
      </c>
      <c r="HP61">
        <v>16.812</v>
      </c>
      <c r="HQ61">
        <v>102.472</v>
      </c>
      <c r="HR61">
        <v>102.879</v>
      </c>
    </row>
    <row r="62" spans="1:226">
      <c r="A62">
        <v>46</v>
      </c>
      <c r="B62">
        <v>1663688092.1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1663688084.6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762.823767875778</v>
      </c>
      <c r="AK62">
        <v>712.011618181818</v>
      </c>
      <c r="AL62">
        <v>3.35892825621555</v>
      </c>
      <c r="AM62">
        <v>65.2957175936866</v>
      </c>
      <c r="AN62">
        <f>(AP62 - AO62 + BO62*1E3/(8.314*(BQ62+273.15)) * AR62/BN62 * AQ62) * BN62/(100*BB62) * 1000/(1000 - AP62)</f>
        <v>0</v>
      </c>
      <c r="AO62">
        <v>16.9013994010097</v>
      </c>
      <c r="AP62">
        <v>19.7496813186813</v>
      </c>
      <c r="AQ62">
        <v>0.00205982889671965</v>
      </c>
      <c r="AR62">
        <v>124.154882881524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1663688084.6</v>
      </c>
      <c r="BH62">
        <v>675.517222222222</v>
      </c>
      <c r="BI62">
        <v>734.046777777778</v>
      </c>
      <c r="BJ62">
        <v>19.7195111111111</v>
      </c>
      <c r="BK62">
        <v>16.9120407407407</v>
      </c>
      <c r="BL62">
        <v>668.165037037037</v>
      </c>
      <c r="BM62">
        <v>19.4461777777778</v>
      </c>
      <c r="BN62">
        <v>500.073148148148</v>
      </c>
      <c r="BO62">
        <v>90.5811407407407</v>
      </c>
      <c r="BP62">
        <v>0.100112574074074</v>
      </c>
      <c r="BQ62">
        <v>24.2053851851852</v>
      </c>
      <c r="BR62">
        <v>24.9222592592593</v>
      </c>
      <c r="BS62">
        <v>999.9</v>
      </c>
      <c r="BT62">
        <v>0</v>
      </c>
      <c r="BU62">
        <v>0</v>
      </c>
      <c r="BV62">
        <v>9998.88888888889</v>
      </c>
      <c r="BW62">
        <v>0</v>
      </c>
      <c r="BX62">
        <v>19.1562111111111</v>
      </c>
      <c r="BY62">
        <v>-58.5296518518519</v>
      </c>
      <c r="BZ62">
        <v>689.106407407407</v>
      </c>
      <c r="CA62">
        <v>746.674481481482</v>
      </c>
      <c r="CB62">
        <v>2.80747037037037</v>
      </c>
      <c r="CC62">
        <v>734.046777777778</v>
      </c>
      <c r="CD62">
        <v>16.9120407407407</v>
      </c>
      <c r="CE62">
        <v>1.78621666666667</v>
      </c>
      <c r="CF62">
        <v>1.53191259259259</v>
      </c>
      <c r="CG62">
        <v>15.6666740740741</v>
      </c>
      <c r="CH62">
        <v>13.2904481481481</v>
      </c>
      <c r="CI62">
        <v>2000.00074074074</v>
      </c>
      <c r="CJ62">
        <v>0.979997222222222</v>
      </c>
      <c r="CK62">
        <v>0.0200025296296296</v>
      </c>
      <c r="CL62">
        <v>0</v>
      </c>
      <c r="CM62">
        <v>841.183925925926</v>
      </c>
      <c r="CN62">
        <v>5.00063</v>
      </c>
      <c r="CO62">
        <v>16556.5518518519</v>
      </c>
      <c r="CP62">
        <v>17256.8925925926</v>
      </c>
      <c r="CQ62">
        <v>38.562</v>
      </c>
      <c r="CR62">
        <v>38.687</v>
      </c>
      <c r="CS62">
        <v>38.125</v>
      </c>
      <c r="CT62">
        <v>37.875</v>
      </c>
      <c r="CU62">
        <v>39.25</v>
      </c>
      <c r="CV62">
        <v>1955.09074074074</v>
      </c>
      <c r="CW62">
        <v>39.9014814814815</v>
      </c>
      <c r="CX62">
        <v>0</v>
      </c>
      <c r="CY62">
        <v>1663688089.1</v>
      </c>
      <c r="CZ62">
        <v>0</v>
      </c>
      <c r="DA62">
        <v>0</v>
      </c>
      <c r="DB62" t="s">
        <v>356</v>
      </c>
      <c r="DC62">
        <v>1660677648.1</v>
      </c>
      <c r="DD62">
        <v>1660677649.1</v>
      </c>
      <c r="DE62">
        <v>0</v>
      </c>
      <c r="DF62">
        <v>-1.042</v>
      </c>
      <c r="DG62">
        <v>0.003</v>
      </c>
      <c r="DH62">
        <v>5.218</v>
      </c>
      <c r="DI62">
        <v>0.344</v>
      </c>
      <c r="DJ62">
        <v>417</v>
      </c>
      <c r="DK62">
        <v>22</v>
      </c>
      <c r="DL62">
        <v>1.24</v>
      </c>
      <c r="DM62">
        <v>0.53</v>
      </c>
      <c r="DN62">
        <v>-58.0590682926829</v>
      </c>
      <c r="DO62">
        <v>-8.69463554006955</v>
      </c>
      <c r="DP62">
        <v>1.01787507366082</v>
      </c>
      <c r="DQ62">
        <v>0</v>
      </c>
      <c r="DR62">
        <v>2.7727943902439</v>
      </c>
      <c r="DS62">
        <v>0.515586271777005</v>
      </c>
      <c r="DT62">
        <v>0.0511996804986591</v>
      </c>
      <c r="DU62">
        <v>0</v>
      </c>
      <c r="DV62">
        <v>0</v>
      </c>
      <c r="DW62">
        <v>2</v>
      </c>
      <c r="DX62" t="s">
        <v>357</v>
      </c>
      <c r="DY62">
        <v>2.97255</v>
      </c>
      <c r="DZ62">
        <v>2.7532</v>
      </c>
      <c r="EA62">
        <v>0.131342</v>
      </c>
      <c r="EB62">
        <v>0.139862</v>
      </c>
      <c r="EC62">
        <v>0.0902949</v>
      </c>
      <c r="ED62">
        <v>0.0815048</v>
      </c>
      <c r="EE62">
        <v>33875.8</v>
      </c>
      <c r="EF62">
        <v>36549.1</v>
      </c>
      <c r="EG62">
        <v>35341.2</v>
      </c>
      <c r="EH62">
        <v>38538.3</v>
      </c>
      <c r="EI62">
        <v>45587.8</v>
      </c>
      <c r="EJ62">
        <v>51116.7</v>
      </c>
      <c r="EK62">
        <v>55237</v>
      </c>
      <c r="EL62">
        <v>61803.1</v>
      </c>
      <c r="EM62">
        <v>1.9898</v>
      </c>
      <c r="EN62">
        <v>1.8414</v>
      </c>
      <c r="EO62">
        <v>0.119567</v>
      </c>
      <c r="EP62">
        <v>0</v>
      </c>
      <c r="EQ62">
        <v>22.9475</v>
      </c>
      <c r="ER62">
        <v>999.9</v>
      </c>
      <c r="ES62">
        <v>54.56</v>
      </c>
      <c r="ET62">
        <v>27.775</v>
      </c>
      <c r="EU62">
        <v>22.5614</v>
      </c>
      <c r="EV62">
        <v>60.5993</v>
      </c>
      <c r="EW62">
        <v>49.4832</v>
      </c>
      <c r="EX62">
        <v>1</v>
      </c>
      <c r="EY62">
        <v>-0.0265244</v>
      </c>
      <c r="EZ62">
        <v>1.94601</v>
      </c>
      <c r="FA62">
        <v>20.1362</v>
      </c>
      <c r="FB62">
        <v>5.19932</v>
      </c>
      <c r="FC62">
        <v>12.0064</v>
      </c>
      <c r="FD62">
        <v>4.976</v>
      </c>
      <c r="FE62">
        <v>3.294</v>
      </c>
      <c r="FF62">
        <v>9999</v>
      </c>
      <c r="FG62">
        <v>9999</v>
      </c>
      <c r="FH62">
        <v>9999</v>
      </c>
      <c r="FI62">
        <v>692.9</v>
      </c>
      <c r="FJ62">
        <v>1.86295</v>
      </c>
      <c r="FK62">
        <v>1.86783</v>
      </c>
      <c r="FL62">
        <v>1.86752</v>
      </c>
      <c r="FM62">
        <v>1.86874</v>
      </c>
      <c r="FN62">
        <v>1.86954</v>
      </c>
      <c r="FO62">
        <v>1.86566</v>
      </c>
      <c r="FP62">
        <v>1.86664</v>
      </c>
      <c r="FQ62">
        <v>1.8681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7.49</v>
      </c>
      <c r="GF62">
        <v>0.2745</v>
      </c>
      <c r="GG62">
        <v>3.61927167264205</v>
      </c>
      <c r="GH62">
        <v>0.00509506669552449</v>
      </c>
      <c r="GI62">
        <v>1.17866753763249e-06</v>
      </c>
      <c r="GJ62">
        <v>-6.62632595388568e-10</v>
      </c>
      <c r="GK62">
        <v>-0.0260112845827318</v>
      </c>
      <c r="GL62">
        <v>-0.0225051504344278</v>
      </c>
      <c r="GM62">
        <v>0.00262967521021688</v>
      </c>
      <c r="GN62">
        <v>-3.50088843362945e-05</v>
      </c>
      <c r="GO62">
        <v>-5</v>
      </c>
      <c r="GP62">
        <v>1640</v>
      </c>
      <c r="GQ62">
        <v>1</v>
      </c>
      <c r="GR62">
        <v>20</v>
      </c>
      <c r="GS62">
        <v>50174.1</v>
      </c>
      <c r="GT62">
        <v>50174.1</v>
      </c>
      <c r="GU62">
        <v>1.6687</v>
      </c>
      <c r="GV62">
        <v>2.57568</v>
      </c>
      <c r="GW62">
        <v>1.54785</v>
      </c>
      <c r="GX62">
        <v>2.30347</v>
      </c>
      <c r="GY62">
        <v>1.34644</v>
      </c>
      <c r="GZ62">
        <v>2.42798</v>
      </c>
      <c r="HA62">
        <v>31.8049</v>
      </c>
      <c r="HB62">
        <v>15.5155</v>
      </c>
      <c r="HC62">
        <v>18</v>
      </c>
      <c r="HD62">
        <v>504.978</v>
      </c>
      <c r="HE62">
        <v>409.442</v>
      </c>
      <c r="HF62">
        <v>19.6826</v>
      </c>
      <c r="HG62">
        <v>26.7672</v>
      </c>
      <c r="HH62">
        <v>29.9997</v>
      </c>
      <c r="HI62">
        <v>26.7875</v>
      </c>
      <c r="HJ62">
        <v>26.7339</v>
      </c>
      <c r="HK62">
        <v>33.4255</v>
      </c>
      <c r="HL62">
        <v>27.7666</v>
      </c>
      <c r="HM62">
        <v>31.7785</v>
      </c>
      <c r="HN62">
        <v>19.6787</v>
      </c>
      <c r="HO62">
        <v>777.058</v>
      </c>
      <c r="HP62">
        <v>16.7719</v>
      </c>
      <c r="HQ62">
        <v>102.471</v>
      </c>
      <c r="HR62">
        <v>102.879</v>
      </c>
    </row>
    <row r="63" spans="1:226">
      <c r="A63">
        <v>47</v>
      </c>
      <c r="B63">
        <v>1663688097.1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1663688089.31429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780.200297714063</v>
      </c>
      <c r="AK63">
        <v>728.39323030303</v>
      </c>
      <c r="AL63">
        <v>3.28354534352318</v>
      </c>
      <c r="AM63">
        <v>65.2957175936866</v>
      </c>
      <c r="AN63">
        <f>(AP63 - AO63 + BO63*1E3/(8.314*(BQ63+273.15)) * AR63/BN63 * AQ63) * BN63/(100*BB63) * 1000/(1000 - AP63)</f>
        <v>0</v>
      </c>
      <c r="AO63">
        <v>16.8500696990683</v>
      </c>
      <c r="AP63">
        <v>19.7417087912088</v>
      </c>
      <c r="AQ63">
        <v>0.000320978950452216</v>
      </c>
      <c r="AR63">
        <v>124.154882881524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1663688089.31429</v>
      </c>
      <c r="BH63">
        <v>690.51</v>
      </c>
      <c r="BI63">
        <v>749.993392857143</v>
      </c>
      <c r="BJ63">
        <v>19.738375</v>
      </c>
      <c r="BK63">
        <v>16.8856678571429</v>
      </c>
      <c r="BL63">
        <v>683.071571428572</v>
      </c>
      <c r="BM63">
        <v>19.4643142857143</v>
      </c>
      <c r="BN63">
        <v>500.084321428571</v>
      </c>
      <c r="BO63">
        <v>90.5806464285714</v>
      </c>
      <c r="BP63">
        <v>0.100114153571429</v>
      </c>
      <c r="BQ63">
        <v>24.2092321428571</v>
      </c>
      <c r="BR63">
        <v>24.9255214285714</v>
      </c>
      <c r="BS63">
        <v>999.9</v>
      </c>
      <c r="BT63">
        <v>0</v>
      </c>
      <c r="BU63">
        <v>0</v>
      </c>
      <c r="BV63">
        <v>9998.57142857143</v>
      </c>
      <c r="BW63">
        <v>0</v>
      </c>
      <c r="BX63">
        <v>19.1553071428571</v>
      </c>
      <c r="BY63">
        <v>-59.4835285714286</v>
      </c>
      <c r="BZ63">
        <v>704.414071428571</v>
      </c>
      <c r="CA63">
        <v>762.874571428571</v>
      </c>
      <c r="CB63">
        <v>2.85269821428571</v>
      </c>
      <c r="CC63">
        <v>749.993392857143</v>
      </c>
      <c r="CD63">
        <v>16.8856678571429</v>
      </c>
      <c r="CE63">
        <v>1.78791535714286</v>
      </c>
      <c r="CF63">
        <v>1.52951642857143</v>
      </c>
      <c r="CG63">
        <v>15.681525</v>
      </c>
      <c r="CH63">
        <v>13.266425</v>
      </c>
      <c r="CI63">
        <v>1999.99857142857</v>
      </c>
      <c r="CJ63">
        <v>0.97999725</v>
      </c>
      <c r="CK63">
        <v>0.0200025</v>
      </c>
      <c r="CL63">
        <v>0</v>
      </c>
      <c r="CM63">
        <v>842.557857142857</v>
      </c>
      <c r="CN63">
        <v>5.00063</v>
      </c>
      <c r="CO63">
        <v>16583.6392857143</v>
      </c>
      <c r="CP63">
        <v>17256.8678571429</v>
      </c>
      <c r="CQ63">
        <v>38.562</v>
      </c>
      <c r="CR63">
        <v>38.687</v>
      </c>
      <c r="CS63">
        <v>38.125</v>
      </c>
      <c r="CT63">
        <v>37.875</v>
      </c>
      <c r="CU63">
        <v>39.25</v>
      </c>
      <c r="CV63">
        <v>1955.08857142857</v>
      </c>
      <c r="CW63">
        <v>39.9007142857143</v>
      </c>
      <c r="CX63">
        <v>0</v>
      </c>
      <c r="CY63">
        <v>1663688093.9</v>
      </c>
      <c r="CZ63">
        <v>0</v>
      </c>
      <c r="DA63">
        <v>0</v>
      </c>
      <c r="DB63" t="s">
        <v>356</v>
      </c>
      <c r="DC63">
        <v>1660677648.1</v>
      </c>
      <c r="DD63">
        <v>1660677649.1</v>
      </c>
      <c r="DE63">
        <v>0</v>
      </c>
      <c r="DF63">
        <v>-1.042</v>
      </c>
      <c r="DG63">
        <v>0.003</v>
      </c>
      <c r="DH63">
        <v>5.218</v>
      </c>
      <c r="DI63">
        <v>0.344</v>
      </c>
      <c r="DJ63">
        <v>417</v>
      </c>
      <c r="DK63">
        <v>22</v>
      </c>
      <c r="DL63">
        <v>1.24</v>
      </c>
      <c r="DM63">
        <v>0.53</v>
      </c>
      <c r="DN63">
        <v>-58.7977682926829</v>
      </c>
      <c r="DO63">
        <v>-10.9835372822301</v>
      </c>
      <c r="DP63">
        <v>1.16467707938233</v>
      </c>
      <c r="DQ63">
        <v>0</v>
      </c>
      <c r="DR63">
        <v>2.82027365853659</v>
      </c>
      <c r="DS63">
        <v>0.547304529616726</v>
      </c>
      <c r="DT63">
        <v>0.0547312970062008</v>
      </c>
      <c r="DU63">
        <v>0</v>
      </c>
      <c r="DV63">
        <v>0</v>
      </c>
      <c r="DW63">
        <v>2</v>
      </c>
      <c r="DX63" t="s">
        <v>357</v>
      </c>
      <c r="DY63">
        <v>2.97447</v>
      </c>
      <c r="DZ63">
        <v>2.75408</v>
      </c>
      <c r="EA63">
        <v>0.133425</v>
      </c>
      <c r="EB63">
        <v>0.141963</v>
      </c>
      <c r="EC63">
        <v>0.0902711</v>
      </c>
      <c r="ED63">
        <v>0.081377</v>
      </c>
      <c r="EE63">
        <v>33794.7</v>
      </c>
      <c r="EF63">
        <v>36459.5</v>
      </c>
      <c r="EG63">
        <v>35341.3</v>
      </c>
      <c r="EH63">
        <v>38538</v>
      </c>
      <c r="EI63">
        <v>45589.2</v>
      </c>
      <c r="EJ63">
        <v>51123.5</v>
      </c>
      <c r="EK63">
        <v>55237.2</v>
      </c>
      <c r="EL63">
        <v>61802.5</v>
      </c>
      <c r="EM63">
        <v>1.99</v>
      </c>
      <c r="EN63">
        <v>1.841</v>
      </c>
      <c r="EO63">
        <v>0.120789</v>
      </c>
      <c r="EP63">
        <v>0</v>
      </c>
      <c r="EQ63">
        <v>22.9436</v>
      </c>
      <c r="ER63">
        <v>999.9</v>
      </c>
      <c r="ES63">
        <v>54.535</v>
      </c>
      <c r="ET63">
        <v>27.785</v>
      </c>
      <c r="EU63">
        <v>22.5634</v>
      </c>
      <c r="EV63">
        <v>60.2193</v>
      </c>
      <c r="EW63">
        <v>49.4231</v>
      </c>
      <c r="EX63">
        <v>1</v>
      </c>
      <c r="EY63">
        <v>-0.0268293</v>
      </c>
      <c r="EZ63">
        <v>1.92797</v>
      </c>
      <c r="FA63">
        <v>20.1372</v>
      </c>
      <c r="FB63">
        <v>5.19812</v>
      </c>
      <c r="FC63">
        <v>12.0076</v>
      </c>
      <c r="FD63">
        <v>4.9756</v>
      </c>
      <c r="FE63">
        <v>3.294</v>
      </c>
      <c r="FF63">
        <v>9999</v>
      </c>
      <c r="FG63">
        <v>9999</v>
      </c>
      <c r="FH63">
        <v>9999</v>
      </c>
      <c r="FI63">
        <v>693</v>
      </c>
      <c r="FJ63">
        <v>1.86295</v>
      </c>
      <c r="FK63">
        <v>1.86783</v>
      </c>
      <c r="FL63">
        <v>1.86752</v>
      </c>
      <c r="FM63">
        <v>1.86874</v>
      </c>
      <c r="FN63">
        <v>1.86951</v>
      </c>
      <c r="FO63">
        <v>1.86566</v>
      </c>
      <c r="FP63">
        <v>1.86667</v>
      </c>
      <c r="FQ63">
        <v>1.86813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7.583</v>
      </c>
      <c r="GF63">
        <v>0.2743</v>
      </c>
      <c r="GG63">
        <v>3.61927167264205</v>
      </c>
      <c r="GH63">
        <v>0.00509506669552449</v>
      </c>
      <c r="GI63">
        <v>1.17866753763249e-06</v>
      </c>
      <c r="GJ63">
        <v>-6.62632595388568e-10</v>
      </c>
      <c r="GK63">
        <v>-0.0260112845827318</v>
      </c>
      <c r="GL63">
        <v>-0.0225051504344278</v>
      </c>
      <c r="GM63">
        <v>0.00262967521021688</v>
      </c>
      <c r="GN63">
        <v>-3.50088843362945e-05</v>
      </c>
      <c r="GO63">
        <v>-5</v>
      </c>
      <c r="GP63">
        <v>1640</v>
      </c>
      <c r="GQ63">
        <v>1</v>
      </c>
      <c r="GR63">
        <v>20</v>
      </c>
      <c r="GS63">
        <v>50174.2</v>
      </c>
      <c r="GT63">
        <v>50174.1</v>
      </c>
      <c r="GU63">
        <v>1.698</v>
      </c>
      <c r="GV63">
        <v>2.57446</v>
      </c>
      <c r="GW63">
        <v>1.54785</v>
      </c>
      <c r="GX63">
        <v>2.30347</v>
      </c>
      <c r="GY63">
        <v>1.34644</v>
      </c>
      <c r="GZ63">
        <v>2.43774</v>
      </c>
      <c r="HA63">
        <v>31.8049</v>
      </c>
      <c r="HB63">
        <v>15.5155</v>
      </c>
      <c r="HC63">
        <v>18</v>
      </c>
      <c r="HD63">
        <v>505.091</v>
      </c>
      <c r="HE63">
        <v>409.218</v>
      </c>
      <c r="HF63">
        <v>19.7436</v>
      </c>
      <c r="HG63">
        <v>26.764</v>
      </c>
      <c r="HH63">
        <v>29.9999</v>
      </c>
      <c r="HI63">
        <v>26.7852</v>
      </c>
      <c r="HJ63">
        <v>26.7339</v>
      </c>
      <c r="HK63">
        <v>34.0518</v>
      </c>
      <c r="HL63">
        <v>27.7666</v>
      </c>
      <c r="HM63">
        <v>31.7785</v>
      </c>
      <c r="HN63">
        <v>19.7334</v>
      </c>
      <c r="HO63">
        <v>790.724</v>
      </c>
      <c r="HP63">
        <v>16.7493</v>
      </c>
      <c r="HQ63">
        <v>102.472</v>
      </c>
      <c r="HR63">
        <v>102.878</v>
      </c>
    </row>
    <row r="64" spans="1:226">
      <c r="A64">
        <v>48</v>
      </c>
      <c r="B64">
        <v>1663688102.1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1663688094.6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797.427355272546</v>
      </c>
      <c r="AK64">
        <v>744.992757575757</v>
      </c>
      <c r="AL64">
        <v>3.27883736586515</v>
      </c>
      <c r="AM64">
        <v>65.2957175936866</v>
      </c>
      <c r="AN64">
        <f>(AP64 - AO64 + BO64*1E3/(8.314*(BQ64+273.15)) * AR64/BN64 * AQ64) * BN64/(100*BB64) * 1000/(1000 - AP64)</f>
        <v>0</v>
      </c>
      <c r="AO64">
        <v>16.829708714269</v>
      </c>
      <c r="AP64">
        <v>19.7332098901099</v>
      </c>
      <c r="AQ64">
        <v>-0.000223170597775884</v>
      </c>
      <c r="AR64">
        <v>124.154882881524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1663688094.6</v>
      </c>
      <c r="BH64">
        <v>707.618444444444</v>
      </c>
      <c r="BI64">
        <v>767.928777777778</v>
      </c>
      <c r="BJ64">
        <v>19.7431111111111</v>
      </c>
      <c r="BK64">
        <v>16.8534962962963</v>
      </c>
      <c r="BL64">
        <v>700.081814814815</v>
      </c>
      <c r="BM64">
        <v>19.4688740740741</v>
      </c>
      <c r="BN64">
        <v>500.070037037037</v>
      </c>
      <c r="BO64">
        <v>90.5804703703704</v>
      </c>
      <c r="BP64">
        <v>0.100138418518519</v>
      </c>
      <c r="BQ64">
        <v>24.2142925925926</v>
      </c>
      <c r="BR64">
        <v>24.9312592592593</v>
      </c>
      <c r="BS64">
        <v>999.9</v>
      </c>
      <c r="BT64">
        <v>0</v>
      </c>
      <c r="BU64">
        <v>0</v>
      </c>
      <c r="BV64">
        <v>9985.18518518518</v>
      </c>
      <c r="BW64">
        <v>0</v>
      </c>
      <c r="BX64">
        <v>19.163162962963</v>
      </c>
      <c r="BY64">
        <v>-60.3105037037037</v>
      </c>
      <c r="BZ64">
        <v>721.870259259259</v>
      </c>
      <c r="CA64">
        <v>781.092518518519</v>
      </c>
      <c r="CB64">
        <v>2.88961037037037</v>
      </c>
      <c r="CC64">
        <v>767.928777777778</v>
      </c>
      <c r="CD64">
        <v>16.8534962962963</v>
      </c>
      <c r="CE64">
        <v>1.78834037037037</v>
      </c>
      <c r="CF64">
        <v>1.52659814814815</v>
      </c>
      <c r="CG64">
        <v>15.6852444444444</v>
      </c>
      <c r="CH64">
        <v>13.2371666666667</v>
      </c>
      <c r="CI64">
        <v>2000.00814814815</v>
      </c>
      <c r="CJ64">
        <v>0.979997222222222</v>
      </c>
      <c r="CK64">
        <v>0.0200025296296296</v>
      </c>
      <c r="CL64">
        <v>0</v>
      </c>
      <c r="CM64">
        <v>843.952296296296</v>
      </c>
      <c r="CN64">
        <v>5.00063</v>
      </c>
      <c r="CO64">
        <v>16611.862962963</v>
      </c>
      <c r="CP64">
        <v>17256.9555555556</v>
      </c>
      <c r="CQ64">
        <v>38.562</v>
      </c>
      <c r="CR64">
        <v>38.687</v>
      </c>
      <c r="CS64">
        <v>38.125</v>
      </c>
      <c r="CT64">
        <v>37.875</v>
      </c>
      <c r="CU64">
        <v>39.25</v>
      </c>
      <c r="CV64">
        <v>1955.09814814815</v>
      </c>
      <c r="CW64">
        <v>39.9007407407407</v>
      </c>
      <c r="CX64">
        <v>0</v>
      </c>
      <c r="CY64">
        <v>1663688099.3</v>
      </c>
      <c r="CZ64">
        <v>0</v>
      </c>
      <c r="DA64">
        <v>0</v>
      </c>
      <c r="DB64" t="s">
        <v>356</v>
      </c>
      <c r="DC64">
        <v>1660677648.1</v>
      </c>
      <c r="DD64">
        <v>1660677649.1</v>
      </c>
      <c r="DE64">
        <v>0</v>
      </c>
      <c r="DF64">
        <v>-1.042</v>
      </c>
      <c r="DG64">
        <v>0.003</v>
      </c>
      <c r="DH64">
        <v>5.218</v>
      </c>
      <c r="DI64">
        <v>0.344</v>
      </c>
      <c r="DJ64">
        <v>417</v>
      </c>
      <c r="DK64">
        <v>22</v>
      </c>
      <c r="DL64">
        <v>1.24</v>
      </c>
      <c r="DM64">
        <v>0.53</v>
      </c>
      <c r="DN64">
        <v>-59.7750902439024</v>
      </c>
      <c r="DO64">
        <v>-10.0036181184667</v>
      </c>
      <c r="DP64">
        <v>1.0531306913558</v>
      </c>
      <c r="DQ64">
        <v>0</v>
      </c>
      <c r="DR64">
        <v>2.86629975609756</v>
      </c>
      <c r="DS64">
        <v>0.454997770034843</v>
      </c>
      <c r="DT64">
        <v>0.046878319315988</v>
      </c>
      <c r="DU64">
        <v>0</v>
      </c>
      <c r="DV64">
        <v>0</v>
      </c>
      <c r="DW64">
        <v>2</v>
      </c>
      <c r="DX64" t="s">
        <v>357</v>
      </c>
      <c r="DY64">
        <v>2.97325</v>
      </c>
      <c r="DZ64">
        <v>2.75372</v>
      </c>
      <c r="EA64">
        <v>0.135485</v>
      </c>
      <c r="EB64">
        <v>0.143963</v>
      </c>
      <c r="EC64">
        <v>0.0902337</v>
      </c>
      <c r="ED64">
        <v>0.0812849</v>
      </c>
      <c r="EE64">
        <v>33714.7</v>
      </c>
      <c r="EF64">
        <v>36374.8</v>
      </c>
      <c r="EG64">
        <v>35341.6</v>
      </c>
      <c r="EH64">
        <v>38538.2</v>
      </c>
      <c r="EI64">
        <v>45591.1</v>
      </c>
      <c r="EJ64">
        <v>51129.2</v>
      </c>
      <c r="EK64">
        <v>55237.2</v>
      </c>
      <c r="EL64">
        <v>61803.2</v>
      </c>
      <c r="EM64">
        <v>1.9904</v>
      </c>
      <c r="EN64">
        <v>1.8412</v>
      </c>
      <c r="EO64">
        <v>0.121951</v>
      </c>
      <c r="EP64">
        <v>0</v>
      </c>
      <c r="EQ64">
        <v>22.9417</v>
      </c>
      <c r="ER64">
        <v>999.9</v>
      </c>
      <c r="ES64">
        <v>54.511</v>
      </c>
      <c r="ET64">
        <v>27.785</v>
      </c>
      <c r="EU64">
        <v>22.5523</v>
      </c>
      <c r="EV64">
        <v>60.4993</v>
      </c>
      <c r="EW64">
        <v>49.8037</v>
      </c>
      <c r="EX64">
        <v>1</v>
      </c>
      <c r="EY64">
        <v>-0.0268293</v>
      </c>
      <c r="EZ64">
        <v>1.93416</v>
      </c>
      <c r="FA64">
        <v>20.1365</v>
      </c>
      <c r="FB64">
        <v>5.19812</v>
      </c>
      <c r="FC64">
        <v>12.004</v>
      </c>
      <c r="FD64">
        <v>4.9756</v>
      </c>
      <c r="FE64">
        <v>3.294</v>
      </c>
      <c r="FF64">
        <v>9999</v>
      </c>
      <c r="FG64">
        <v>9999</v>
      </c>
      <c r="FH64">
        <v>9999</v>
      </c>
      <c r="FI64">
        <v>693</v>
      </c>
      <c r="FJ64">
        <v>1.86295</v>
      </c>
      <c r="FK64">
        <v>1.86783</v>
      </c>
      <c r="FL64">
        <v>1.86752</v>
      </c>
      <c r="FM64">
        <v>1.86874</v>
      </c>
      <c r="FN64">
        <v>1.8696</v>
      </c>
      <c r="FO64">
        <v>1.8656</v>
      </c>
      <c r="FP64">
        <v>1.86673</v>
      </c>
      <c r="FQ64">
        <v>1.86813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7.676</v>
      </c>
      <c r="GF64">
        <v>0.2737</v>
      </c>
      <c r="GG64">
        <v>3.61927167264205</v>
      </c>
      <c r="GH64">
        <v>0.00509506669552449</v>
      </c>
      <c r="GI64">
        <v>1.17866753763249e-06</v>
      </c>
      <c r="GJ64">
        <v>-6.62632595388568e-10</v>
      </c>
      <c r="GK64">
        <v>-0.0260112845827318</v>
      </c>
      <c r="GL64">
        <v>-0.0225051504344278</v>
      </c>
      <c r="GM64">
        <v>0.00262967521021688</v>
      </c>
      <c r="GN64">
        <v>-3.50088843362945e-05</v>
      </c>
      <c r="GO64">
        <v>-5</v>
      </c>
      <c r="GP64">
        <v>1640</v>
      </c>
      <c r="GQ64">
        <v>1</v>
      </c>
      <c r="GR64">
        <v>20</v>
      </c>
      <c r="GS64">
        <v>50174.2</v>
      </c>
      <c r="GT64">
        <v>50174.2</v>
      </c>
      <c r="GU64">
        <v>1.72852</v>
      </c>
      <c r="GV64">
        <v>2.59033</v>
      </c>
      <c r="GW64">
        <v>1.54785</v>
      </c>
      <c r="GX64">
        <v>2.30347</v>
      </c>
      <c r="GY64">
        <v>1.34644</v>
      </c>
      <c r="GZ64">
        <v>2.28027</v>
      </c>
      <c r="HA64">
        <v>31.8049</v>
      </c>
      <c r="HB64">
        <v>15.5067</v>
      </c>
      <c r="HC64">
        <v>18</v>
      </c>
      <c r="HD64">
        <v>505.336</v>
      </c>
      <c r="HE64">
        <v>409.314</v>
      </c>
      <c r="HF64">
        <v>19.7917</v>
      </c>
      <c r="HG64">
        <v>26.7622</v>
      </c>
      <c r="HH64">
        <v>29.9999</v>
      </c>
      <c r="HI64">
        <v>26.783</v>
      </c>
      <c r="HJ64">
        <v>26.7317</v>
      </c>
      <c r="HK64">
        <v>34.6067</v>
      </c>
      <c r="HL64">
        <v>28.0498</v>
      </c>
      <c r="HM64">
        <v>31.4052</v>
      </c>
      <c r="HN64">
        <v>19.7777</v>
      </c>
      <c r="HO64">
        <v>810.852</v>
      </c>
      <c r="HP64">
        <v>16.7319</v>
      </c>
      <c r="HQ64">
        <v>102.472</v>
      </c>
      <c r="HR64">
        <v>102.879</v>
      </c>
    </row>
    <row r="65" spans="1:226">
      <c r="A65">
        <v>49</v>
      </c>
      <c r="B65">
        <v>1663688107.1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1663688099.31429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814.687907698328</v>
      </c>
      <c r="AK65">
        <v>761.804987878788</v>
      </c>
      <c r="AL65">
        <v>3.38569644185728</v>
      </c>
      <c r="AM65">
        <v>65.2957175936866</v>
      </c>
      <c r="AN65">
        <f>(AP65 - AO65 + BO65*1E3/(8.314*(BQ65+273.15)) * AR65/BN65 * AQ65) * BN65/(100*BB65) * 1000/(1000 - AP65)</f>
        <v>0</v>
      </c>
      <c r="AO65">
        <v>16.7968273929074</v>
      </c>
      <c r="AP65">
        <v>19.7090637362637</v>
      </c>
      <c r="AQ65">
        <v>-0.000445909246255004</v>
      </c>
      <c r="AR65">
        <v>124.154882881524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1663688099.31429</v>
      </c>
      <c r="BH65">
        <v>722.947392857143</v>
      </c>
      <c r="BI65">
        <v>783.943714285714</v>
      </c>
      <c r="BJ65">
        <v>19.7346107142857</v>
      </c>
      <c r="BK65">
        <v>16.81245</v>
      </c>
      <c r="BL65">
        <v>715.322892857143</v>
      </c>
      <c r="BM65">
        <v>19.4607035714286</v>
      </c>
      <c r="BN65">
        <v>500.07425</v>
      </c>
      <c r="BO65">
        <v>90.5810321428571</v>
      </c>
      <c r="BP65">
        <v>0.100080339285714</v>
      </c>
      <c r="BQ65">
        <v>24.218925</v>
      </c>
      <c r="BR65">
        <v>24.9354464285714</v>
      </c>
      <c r="BS65">
        <v>999.9</v>
      </c>
      <c r="BT65">
        <v>0</v>
      </c>
      <c r="BU65">
        <v>0</v>
      </c>
      <c r="BV65">
        <v>9988.03571428571</v>
      </c>
      <c r="BW65">
        <v>0</v>
      </c>
      <c r="BX65">
        <v>19.1726571428571</v>
      </c>
      <c r="BY65">
        <v>-60.9963714285714</v>
      </c>
      <c r="BZ65">
        <v>737.501392857143</v>
      </c>
      <c r="CA65">
        <v>797.348571428571</v>
      </c>
      <c r="CB65">
        <v>2.92216285714286</v>
      </c>
      <c r="CC65">
        <v>783.943714285714</v>
      </c>
      <c r="CD65">
        <v>16.81245</v>
      </c>
      <c r="CE65">
        <v>1.78758142857143</v>
      </c>
      <c r="CF65">
        <v>1.52288821428571</v>
      </c>
      <c r="CG65">
        <v>15.6786178571429</v>
      </c>
      <c r="CH65">
        <v>13.1999035714286</v>
      </c>
      <c r="CI65">
        <v>2000.00107142857</v>
      </c>
      <c r="CJ65">
        <v>0.97999725</v>
      </c>
      <c r="CK65">
        <v>0.0200025</v>
      </c>
      <c r="CL65">
        <v>0</v>
      </c>
      <c r="CM65">
        <v>845.178142857143</v>
      </c>
      <c r="CN65">
        <v>5.00063</v>
      </c>
      <c r="CO65">
        <v>16635.1571428571</v>
      </c>
      <c r="CP65">
        <v>17256.8928571429</v>
      </c>
      <c r="CQ65">
        <v>38.562</v>
      </c>
      <c r="CR65">
        <v>38.6825714285714</v>
      </c>
      <c r="CS65">
        <v>38.125</v>
      </c>
      <c r="CT65">
        <v>37.875</v>
      </c>
      <c r="CU65">
        <v>39.25</v>
      </c>
      <c r="CV65">
        <v>1955.09107142857</v>
      </c>
      <c r="CW65">
        <v>39.9007142857143</v>
      </c>
      <c r="CX65">
        <v>0</v>
      </c>
      <c r="CY65">
        <v>1663688104.1</v>
      </c>
      <c r="CZ65">
        <v>0</v>
      </c>
      <c r="DA65">
        <v>0</v>
      </c>
      <c r="DB65" t="s">
        <v>356</v>
      </c>
      <c r="DC65">
        <v>1660677648.1</v>
      </c>
      <c r="DD65">
        <v>1660677649.1</v>
      </c>
      <c r="DE65">
        <v>0</v>
      </c>
      <c r="DF65">
        <v>-1.042</v>
      </c>
      <c r="DG65">
        <v>0.003</v>
      </c>
      <c r="DH65">
        <v>5.218</v>
      </c>
      <c r="DI65">
        <v>0.344</v>
      </c>
      <c r="DJ65">
        <v>417</v>
      </c>
      <c r="DK65">
        <v>22</v>
      </c>
      <c r="DL65">
        <v>1.24</v>
      </c>
      <c r="DM65">
        <v>0.53</v>
      </c>
      <c r="DN65">
        <v>-60.4783024390244</v>
      </c>
      <c r="DO65">
        <v>-8.35714912891992</v>
      </c>
      <c r="DP65">
        <v>0.854278097316692</v>
      </c>
      <c r="DQ65">
        <v>0</v>
      </c>
      <c r="DR65">
        <v>2.89456756097561</v>
      </c>
      <c r="DS65">
        <v>0.391386480836235</v>
      </c>
      <c r="DT65">
        <v>0.0408944601042964</v>
      </c>
      <c r="DU65">
        <v>0</v>
      </c>
      <c r="DV65">
        <v>0</v>
      </c>
      <c r="DW65">
        <v>2</v>
      </c>
      <c r="DX65" t="s">
        <v>357</v>
      </c>
      <c r="DY65">
        <v>2.97215</v>
      </c>
      <c r="DZ65">
        <v>2.75379</v>
      </c>
      <c r="EA65">
        <v>0.137542</v>
      </c>
      <c r="EB65">
        <v>0.146056</v>
      </c>
      <c r="EC65">
        <v>0.090158</v>
      </c>
      <c r="ED65">
        <v>0.0811111</v>
      </c>
      <c r="EE65">
        <v>33634.1</v>
      </c>
      <c r="EF65">
        <v>36286.1</v>
      </c>
      <c r="EG65">
        <v>35341.1</v>
      </c>
      <c r="EH65">
        <v>38538.4</v>
      </c>
      <c r="EI65">
        <v>45594.7</v>
      </c>
      <c r="EJ65">
        <v>51138.8</v>
      </c>
      <c r="EK65">
        <v>55236.8</v>
      </c>
      <c r="EL65">
        <v>61803</v>
      </c>
      <c r="EM65">
        <v>1.9898</v>
      </c>
      <c r="EN65">
        <v>1.8412</v>
      </c>
      <c r="EO65">
        <v>0.121683</v>
      </c>
      <c r="EP65">
        <v>0</v>
      </c>
      <c r="EQ65">
        <v>22.9379</v>
      </c>
      <c r="ER65">
        <v>999.9</v>
      </c>
      <c r="ES65">
        <v>54.468</v>
      </c>
      <c r="ET65">
        <v>27.785</v>
      </c>
      <c r="EU65">
        <v>22.5326</v>
      </c>
      <c r="EV65">
        <v>60.2393</v>
      </c>
      <c r="EW65">
        <v>49.7035</v>
      </c>
      <c r="EX65">
        <v>1</v>
      </c>
      <c r="EY65">
        <v>-0.0276016</v>
      </c>
      <c r="EZ65">
        <v>1.91342</v>
      </c>
      <c r="FA65">
        <v>20.1372</v>
      </c>
      <c r="FB65">
        <v>5.19932</v>
      </c>
      <c r="FC65">
        <v>12.0052</v>
      </c>
      <c r="FD65">
        <v>4.976</v>
      </c>
      <c r="FE65">
        <v>3.294</v>
      </c>
      <c r="FF65">
        <v>9999</v>
      </c>
      <c r="FG65">
        <v>9999</v>
      </c>
      <c r="FH65">
        <v>9999</v>
      </c>
      <c r="FI65">
        <v>693</v>
      </c>
      <c r="FJ65">
        <v>1.86295</v>
      </c>
      <c r="FK65">
        <v>1.86783</v>
      </c>
      <c r="FL65">
        <v>1.86752</v>
      </c>
      <c r="FM65">
        <v>1.86874</v>
      </c>
      <c r="FN65">
        <v>1.86963</v>
      </c>
      <c r="FO65">
        <v>1.86566</v>
      </c>
      <c r="FP65">
        <v>1.86676</v>
      </c>
      <c r="FQ65">
        <v>1.86813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7.769</v>
      </c>
      <c r="GF65">
        <v>0.2728</v>
      </c>
      <c r="GG65">
        <v>3.61927167264205</v>
      </c>
      <c r="GH65">
        <v>0.00509506669552449</v>
      </c>
      <c r="GI65">
        <v>1.17866753763249e-06</v>
      </c>
      <c r="GJ65">
        <v>-6.62632595388568e-10</v>
      </c>
      <c r="GK65">
        <v>-0.0260112845827318</v>
      </c>
      <c r="GL65">
        <v>-0.0225051504344278</v>
      </c>
      <c r="GM65">
        <v>0.00262967521021688</v>
      </c>
      <c r="GN65">
        <v>-3.50088843362945e-05</v>
      </c>
      <c r="GO65">
        <v>-5</v>
      </c>
      <c r="GP65">
        <v>1640</v>
      </c>
      <c r="GQ65">
        <v>1</v>
      </c>
      <c r="GR65">
        <v>20</v>
      </c>
      <c r="GS65">
        <v>50174.3</v>
      </c>
      <c r="GT65">
        <v>50174.3</v>
      </c>
      <c r="GU65">
        <v>1.75659</v>
      </c>
      <c r="GV65">
        <v>2.59033</v>
      </c>
      <c r="GW65">
        <v>1.54785</v>
      </c>
      <c r="GX65">
        <v>2.30347</v>
      </c>
      <c r="GY65">
        <v>1.34644</v>
      </c>
      <c r="GZ65">
        <v>2.30591</v>
      </c>
      <c r="HA65">
        <v>31.8049</v>
      </c>
      <c r="HB65">
        <v>15.5067</v>
      </c>
      <c r="HC65">
        <v>18</v>
      </c>
      <c r="HD65">
        <v>504.937</v>
      </c>
      <c r="HE65">
        <v>409.298</v>
      </c>
      <c r="HF65">
        <v>19.8328</v>
      </c>
      <c r="HG65">
        <v>26.7595</v>
      </c>
      <c r="HH65">
        <v>29.9997</v>
      </c>
      <c r="HI65">
        <v>26.783</v>
      </c>
      <c r="HJ65">
        <v>26.7295</v>
      </c>
      <c r="HK65">
        <v>35.2243</v>
      </c>
      <c r="HL65">
        <v>28.0498</v>
      </c>
      <c r="HM65">
        <v>31.4052</v>
      </c>
      <c r="HN65">
        <v>19.8206</v>
      </c>
      <c r="HO65">
        <v>824.268</v>
      </c>
      <c r="HP65">
        <v>16.73</v>
      </c>
      <c r="HQ65">
        <v>102.471</v>
      </c>
      <c r="HR65">
        <v>102.879</v>
      </c>
    </row>
    <row r="66" spans="1:226">
      <c r="A66">
        <v>50</v>
      </c>
      <c r="B66">
        <v>1663688112.1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1663688104.6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831.776374787122</v>
      </c>
      <c r="AK66">
        <v>778.310478787879</v>
      </c>
      <c r="AL66">
        <v>3.31225134277361</v>
      </c>
      <c r="AM66">
        <v>65.2957175936866</v>
      </c>
      <c r="AN66">
        <f>(AP66 - AO66 + BO66*1E3/(8.314*(BQ66+273.15)) * AR66/BN66 * AQ66) * BN66/(100*BB66) * 1000/(1000 - AP66)</f>
        <v>0</v>
      </c>
      <c r="AO66">
        <v>16.7518252587988</v>
      </c>
      <c r="AP66">
        <v>19.6813395604396</v>
      </c>
      <c r="AQ66">
        <v>-0.00572349266388867</v>
      </c>
      <c r="AR66">
        <v>124.154882881524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1663688104.6</v>
      </c>
      <c r="BH66">
        <v>740.170333333333</v>
      </c>
      <c r="BI66">
        <v>801.72937037037</v>
      </c>
      <c r="BJ66">
        <v>19.7155777777778</v>
      </c>
      <c r="BK66">
        <v>16.7806111111111</v>
      </c>
      <c r="BL66">
        <v>732.447296296296</v>
      </c>
      <c r="BM66">
        <v>19.4424</v>
      </c>
      <c r="BN66">
        <v>500.039925925926</v>
      </c>
      <c r="BO66">
        <v>90.582062962963</v>
      </c>
      <c r="BP66">
        <v>0.100110911111111</v>
      </c>
      <c r="BQ66">
        <v>24.2247333333333</v>
      </c>
      <c r="BR66">
        <v>24.9362518518519</v>
      </c>
      <c r="BS66">
        <v>999.9</v>
      </c>
      <c r="BT66">
        <v>0</v>
      </c>
      <c r="BU66">
        <v>0</v>
      </c>
      <c r="BV66">
        <v>9983.88888888889</v>
      </c>
      <c r="BW66">
        <v>0</v>
      </c>
      <c r="BX66">
        <v>19.1742037037037</v>
      </c>
      <c r="BY66">
        <v>-61.5591185185185</v>
      </c>
      <c r="BZ66">
        <v>755.056333333333</v>
      </c>
      <c r="CA66">
        <v>815.412</v>
      </c>
      <c r="CB66">
        <v>2.93497185185185</v>
      </c>
      <c r="CC66">
        <v>801.72937037037</v>
      </c>
      <c r="CD66">
        <v>16.7806111111111</v>
      </c>
      <c r="CE66">
        <v>1.78587740740741</v>
      </c>
      <c r="CF66">
        <v>1.52002037037037</v>
      </c>
      <c r="CG66">
        <v>15.6637185185185</v>
      </c>
      <c r="CH66">
        <v>13.1710481481481</v>
      </c>
      <c r="CI66">
        <v>2000.01296296296</v>
      </c>
      <c r="CJ66">
        <v>0.979997333333333</v>
      </c>
      <c r="CK66">
        <v>0.0200024111111111</v>
      </c>
      <c r="CL66">
        <v>0</v>
      </c>
      <c r="CM66">
        <v>846.374407407407</v>
      </c>
      <c r="CN66">
        <v>5.00063</v>
      </c>
      <c r="CO66">
        <v>16659.9851851852</v>
      </c>
      <c r="CP66">
        <v>17257</v>
      </c>
      <c r="CQ66">
        <v>38.562</v>
      </c>
      <c r="CR66">
        <v>38.6824074074074</v>
      </c>
      <c r="CS66">
        <v>38.125</v>
      </c>
      <c r="CT66">
        <v>37.875</v>
      </c>
      <c r="CU66">
        <v>39.25</v>
      </c>
      <c r="CV66">
        <v>1955.10296296296</v>
      </c>
      <c r="CW66">
        <v>39.9007407407407</v>
      </c>
      <c r="CX66">
        <v>0</v>
      </c>
      <c r="CY66">
        <v>1663688108.9</v>
      </c>
      <c r="CZ66">
        <v>0</v>
      </c>
      <c r="DA66">
        <v>0</v>
      </c>
      <c r="DB66" t="s">
        <v>356</v>
      </c>
      <c r="DC66">
        <v>1660677648.1</v>
      </c>
      <c r="DD66">
        <v>1660677649.1</v>
      </c>
      <c r="DE66">
        <v>0</v>
      </c>
      <c r="DF66">
        <v>-1.042</v>
      </c>
      <c r="DG66">
        <v>0.003</v>
      </c>
      <c r="DH66">
        <v>5.218</v>
      </c>
      <c r="DI66">
        <v>0.344</v>
      </c>
      <c r="DJ66">
        <v>417</v>
      </c>
      <c r="DK66">
        <v>22</v>
      </c>
      <c r="DL66">
        <v>1.24</v>
      </c>
      <c r="DM66">
        <v>0.53</v>
      </c>
      <c r="DN66">
        <v>-61.2213829268293</v>
      </c>
      <c r="DO66">
        <v>-6.68835470383291</v>
      </c>
      <c r="DP66">
        <v>0.723879126112021</v>
      </c>
      <c r="DQ66">
        <v>0</v>
      </c>
      <c r="DR66">
        <v>2.92651536585366</v>
      </c>
      <c r="DS66">
        <v>0.181613728223</v>
      </c>
      <c r="DT66">
        <v>0.0211190490937033</v>
      </c>
      <c r="DU66">
        <v>0</v>
      </c>
      <c r="DV66">
        <v>0</v>
      </c>
      <c r="DW66">
        <v>2</v>
      </c>
      <c r="DX66" t="s">
        <v>357</v>
      </c>
      <c r="DY66">
        <v>2.97262</v>
      </c>
      <c r="DZ66">
        <v>2.75342</v>
      </c>
      <c r="EA66">
        <v>0.139541</v>
      </c>
      <c r="EB66">
        <v>0.147904</v>
      </c>
      <c r="EC66">
        <v>0.0900676</v>
      </c>
      <c r="ED66">
        <v>0.0811031</v>
      </c>
      <c r="EE66">
        <v>33556</v>
      </c>
      <c r="EF66">
        <v>36207</v>
      </c>
      <c r="EG66">
        <v>35340.9</v>
      </c>
      <c r="EH66">
        <v>38537.8</v>
      </c>
      <c r="EI66">
        <v>45599.9</v>
      </c>
      <c r="EJ66">
        <v>51139.2</v>
      </c>
      <c r="EK66">
        <v>55237.5</v>
      </c>
      <c r="EL66">
        <v>61802.8</v>
      </c>
      <c r="EM66">
        <v>1.9908</v>
      </c>
      <c r="EN66">
        <v>1.8416</v>
      </c>
      <c r="EO66">
        <v>0.121355</v>
      </c>
      <c r="EP66">
        <v>0</v>
      </c>
      <c r="EQ66">
        <v>22.9359</v>
      </c>
      <c r="ER66">
        <v>999.9</v>
      </c>
      <c r="ES66">
        <v>54.419</v>
      </c>
      <c r="ET66">
        <v>27.785</v>
      </c>
      <c r="EU66">
        <v>22.5137</v>
      </c>
      <c r="EV66">
        <v>60.2493</v>
      </c>
      <c r="EW66">
        <v>49.6194</v>
      </c>
      <c r="EX66">
        <v>1</v>
      </c>
      <c r="EY66">
        <v>-0.0273171</v>
      </c>
      <c r="EZ66">
        <v>1.88521</v>
      </c>
      <c r="FA66">
        <v>20.1374</v>
      </c>
      <c r="FB66">
        <v>5.19932</v>
      </c>
      <c r="FC66">
        <v>12.0076</v>
      </c>
      <c r="FD66">
        <v>4.976</v>
      </c>
      <c r="FE66">
        <v>3.294</v>
      </c>
      <c r="FF66">
        <v>9999</v>
      </c>
      <c r="FG66">
        <v>9999</v>
      </c>
      <c r="FH66">
        <v>9999</v>
      </c>
      <c r="FI66">
        <v>693</v>
      </c>
      <c r="FJ66">
        <v>1.86295</v>
      </c>
      <c r="FK66">
        <v>1.86783</v>
      </c>
      <c r="FL66">
        <v>1.86752</v>
      </c>
      <c r="FM66">
        <v>1.86874</v>
      </c>
      <c r="FN66">
        <v>1.8696</v>
      </c>
      <c r="FO66">
        <v>1.86563</v>
      </c>
      <c r="FP66">
        <v>1.86673</v>
      </c>
      <c r="FQ66">
        <v>1.86813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7.862</v>
      </c>
      <c r="GF66">
        <v>0.2717</v>
      </c>
      <c r="GG66">
        <v>3.61927167264205</v>
      </c>
      <c r="GH66">
        <v>0.00509506669552449</v>
      </c>
      <c r="GI66">
        <v>1.17866753763249e-06</v>
      </c>
      <c r="GJ66">
        <v>-6.62632595388568e-10</v>
      </c>
      <c r="GK66">
        <v>-0.0260112845827318</v>
      </c>
      <c r="GL66">
        <v>-0.0225051504344278</v>
      </c>
      <c r="GM66">
        <v>0.00262967521021688</v>
      </c>
      <c r="GN66">
        <v>-3.50088843362945e-05</v>
      </c>
      <c r="GO66">
        <v>-5</v>
      </c>
      <c r="GP66">
        <v>1640</v>
      </c>
      <c r="GQ66">
        <v>1</v>
      </c>
      <c r="GR66">
        <v>20</v>
      </c>
      <c r="GS66">
        <v>50174.4</v>
      </c>
      <c r="GT66">
        <v>50174.4</v>
      </c>
      <c r="GU66">
        <v>1.78589</v>
      </c>
      <c r="GV66">
        <v>2.5708</v>
      </c>
      <c r="GW66">
        <v>1.54785</v>
      </c>
      <c r="GX66">
        <v>2.30469</v>
      </c>
      <c r="GY66">
        <v>1.34644</v>
      </c>
      <c r="GZ66">
        <v>2.43652</v>
      </c>
      <c r="HA66">
        <v>31.8049</v>
      </c>
      <c r="HB66">
        <v>15.5155</v>
      </c>
      <c r="HC66">
        <v>18</v>
      </c>
      <c r="HD66">
        <v>505.582</v>
      </c>
      <c r="HE66">
        <v>409.522</v>
      </c>
      <c r="HF66">
        <v>19.8739</v>
      </c>
      <c r="HG66">
        <v>26.7577</v>
      </c>
      <c r="HH66">
        <v>30</v>
      </c>
      <c r="HI66">
        <v>26.7807</v>
      </c>
      <c r="HJ66">
        <v>26.729</v>
      </c>
      <c r="HK66">
        <v>35.7473</v>
      </c>
      <c r="HL66">
        <v>28.0498</v>
      </c>
      <c r="HM66">
        <v>31.4052</v>
      </c>
      <c r="HN66">
        <v>19.864</v>
      </c>
      <c r="HO66">
        <v>844.329</v>
      </c>
      <c r="HP66">
        <v>16.7399</v>
      </c>
      <c r="HQ66">
        <v>102.472</v>
      </c>
      <c r="HR66">
        <v>102.878</v>
      </c>
    </row>
    <row r="67" spans="1:226">
      <c r="A67">
        <v>51</v>
      </c>
      <c r="B67">
        <v>1663688117.1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1663688109.31429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848.566664775041</v>
      </c>
      <c r="AK67">
        <v>794.699187878788</v>
      </c>
      <c r="AL67">
        <v>3.3090666222636</v>
      </c>
      <c r="AM67">
        <v>65.2957175936866</v>
      </c>
      <c r="AN67">
        <f>(AP67 - AO67 + BO67*1E3/(8.314*(BQ67+273.15)) * AR67/BN67 * AQ67) * BN67/(100*BB67) * 1000/(1000 - AP67)</f>
        <v>0</v>
      </c>
      <c r="AO67">
        <v>16.7472517487868</v>
      </c>
      <c r="AP67">
        <v>19.6681879120879</v>
      </c>
      <c r="AQ67">
        <v>-0.00397831482174003</v>
      </c>
      <c r="AR67">
        <v>124.154882881524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1663688109.31429</v>
      </c>
      <c r="BH67">
        <v>755.453285714286</v>
      </c>
      <c r="BI67">
        <v>817.565357142857</v>
      </c>
      <c r="BJ67">
        <v>19.6952928571429</v>
      </c>
      <c r="BK67">
        <v>16.7569107142857</v>
      </c>
      <c r="BL67">
        <v>747.642821428571</v>
      </c>
      <c r="BM67">
        <v>19.4229</v>
      </c>
      <c r="BN67">
        <v>500.068821428571</v>
      </c>
      <c r="BO67">
        <v>90.5814107142857</v>
      </c>
      <c r="BP67">
        <v>0.100060271428571</v>
      </c>
      <c r="BQ67">
        <v>24.2286428571429</v>
      </c>
      <c r="BR67">
        <v>24.9384428571429</v>
      </c>
      <c r="BS67">
        <v>999.9</v>
      </c>
      <c r="BT67">
        <v>0</v>
      </c>
      <c r="BU67">
        <v>0</v>
      </c>
      <c r="BV67">
        <v>9981.96428571429</v>
      </c>
      <c r="BW67">
        <v>0</v>
      </c>
      <c r="BX67">
        <v>19.1691071428571</v>
      </c>
      <c r="BY67">
        <v>-62.1121321428571</v>
      </c>
      <c r="BZ67">
        <v>770.630714285714</v>
      </c>
      <c r="CA67">
        <v>831.498464285714</v>
      </c>
      <c r="CB67">
        <v>2.93839214285714</v>
      </c>
      <c r="CC67">
        <v>817.565357142857</v>
      </c>
      <c r="CD67">
        <v>16.7569107142857</v>
      </c>
      <c r="CE67">
        <v>1.78402714285714</v>
      </c>
      <c r="CF67">
        <v>1.5178625</v>
      </c>
      <c r="CG67">
        <v>15.6475321428571</v>
      </c>
      <c r="CH67">
        <v>13.1493142857143</v>
      </c>
      <c r="CI67">
        <v>2000.01464285714</v>
      </c>
      <c r="CJ67">
        <v>0.97999725</v>
      </c>
      <c r="CK67">
        <v>0.0200025</v>
      </c>
      <c r="CL67">
        <v>0</v>
      </c>
      <c r="CM67">
        <v>847.474357142857</v>
      </c>
      <c r="CN67">
        <v>5.00063</v>
      </c>
      <c r="CO67">
        <v>16680.4392857143</v>
      </c>
      <c r="CP67">
        <v>17257.0107142857</v>
      </c>
      <c r="CQ67">
        <v>38.562</v>
      </c>
      <c r="CR67">
        <v>38.6825714285714</v>
      </c>
      <c r="CS67">
        <v>38.125</v>
      </c>
      <c r="CT67">
        <v>37.875</v>
      </c>
      <c r="CU67">
        <v>39.25</v>
      </c>
      <c r="CV67">
        <v>1955.10464285714</v>
      </c>
      <c r="CW67">
        <v>39.9010714285714</v>
      </c>
      <c r="CX67">
        <v>0</v>
      </c>
      <c r="CY67">
        <v>1663688113.7</v>
      </c>
      <c r="CZ67">
        <v>0</v>
      </c>
      <c r="DA67">
        <v>0</v>
      </c>
      <c r="DB67" t="s">
        <v>356</v>
      </c>
      <c r="DC67">
        <v>1660677648.1</v>
      </c>
      <c r="DD67">
        <v>1660677649.1</v>
      </c>
      <c r="DE67">
        <v>0</v>
      </c>
      <c r="DF67">
        <v>-1.042</v>
      </c>
      <c r="DG67">
        <v>0.003</v>
      </c>
      <c r="DH67">
        <v>5.218</v>
      </c>
      <c r="DI67">
        <v>0.344</v>
      </c>
      <c r="DJ67">
        <v>417</v>
      </c>
      <c r="DK67">
        <v>22</v>
      </c>
      <c r="DL67">
        <v>1.24</v>
      </c>
      <c r="DM67">
        <v>0.53</v>
      </c>
      <c r="DN67">
        <v>-61.7695170731707</v>
      </c>
      <c r="DO67">
        <v>-6.34409895470368</v>
      </c>
      <c r="DP67">
        <v>0.713498697728123</v>
      </c>
      <c r="DQ67">
        <v>0</v>
      </c>
      <c r="DR67">
        <v>2.93198097560976</v>
      </c>
      <c r="DS67">
        <v>0.0470671777003423</v>
      </c>
      <c r="DT67">
        <v>0.015576602968035</v>
      </c>
      <c r="DU67">
        <v>1</v>
      </c>
      <c r="DV67">
        <v>1</v>
      </c>
      <c r="DW67">
        <v>2</v>
      </c>
      <c r="DX67" t="s">
        <v>395</v>
      </c>
      <c r="DY67">
        <v>2.97424</v>
      </c>
      <c r="DZ67">
        <v>2.75446</v>
      </c>
      <c r="EA67">
        <v>0.141501</v>
      </c>
      <c r="EB67">
        <v>0.150034</v>
      </c>
      <c r="EC67">
        <v>0.0900335</v>
      </c>
      <c r="ED67">
        <v>0.0810895</v>
      </c>
      <c r="EE67">
        <v>33480</v>
      </c>
      <c r="EF67">
        <v>36117.5</v>
      </c>
      <c r="EG67">
        <v>35341.3</v>
      </c>
      <c r="EH67">
        <v>38538.8</v>
      </c>
      <c r="EI67">
        <v>45601.8</v>
      </c>
      <c r="EJ67">
        <v>51140.5</v>
      </c>
      <c r="EK67">
        <v>55237.6</v>
      </c>
      <c r="EL67">
        <v>61803.5</v>
      </c>
      <c r="EM67">
        <v>1.9898</v>
      </c>
      <c r="EN67">
        <v>1.8412</v>
      </c>
      <c r="EO67">
        <v>0.122786</v>
      </c>
      <c r="EP67">
        <v>0</v>
      </c>
      <c r="EQ67">
        <v>22.9321</v>
      </c>
      <c r="ER67">
        <v>999.9</v>
      </c>
      <c r="ES67">
        <v>54.395</v>
      </c>
      <c r="ET67">
        <v>27.805</v>
      </c>
      <c r="EU67">
        <v>22.5306</v>
      </c>
      <c r="EV67">
        <v>60.4693</v>
      </c>
      <c r="EW67">
        <v>49.5312</v>
      </c>
      <c r="EX67">
        <v>1</v>
      </c>
      <c r="EY67">
        <v>-0.027439</v>
      </c>
      <c r="EZ67">
        <v>1.84547</v>
      </c>
      <c r="FA67">
        <v>20.1377</v>
      </c>
      <c r="FB67">
        <v>5.19932</v>
      </c>
      <c r="FC67">
        <v>12.0064</v>
      </c>
      <c r="FD67">
        <v>4.976</v>
      </c>
      <c r="FE67">
        <v>3.294</v>
      </c>
      <c r="FF67">
        <v>9999</v>
      </c>
      <c r="FG67">
        <v>9999</v>
      </c>
      <c r="FH67">
        <v>9999</v>
      </c>
      <c r="FI67">
        <v>693</v>
      </c>
      <c r="FJ67">
        <v>1.86295</v>
      </c>
      <c r="FK67">
        <v>1.86783</v>
      </c>
      <c r="FL67">
        <v>1.86752</v>
      </c>
      <c r="FM67">
        <v>1.86874</v>
      </c>
      <c r="FN67">
        <v>1.8696</v>
      </c>
      <c r="FO67">
        <v>1.86566</v>
      </c>
      <c r="FP67">
        <v>1.86673</v>
      </c>
      <c r="FQ67">
        <v>1.86813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7.954</v>
      </c>
      <c r="GF67">
        <v>0.2714</v>
      </c>
      <c r="GG67">
        <v>3.61927167264205</v>
      </c>
      <c r="GH67">
        <v>0.00509506669552449</v>
      </c>
      <c r="GI67">
        <v>1.17866753763249e-06</v>
      </c>
      <c r="GJ67">
        <v>-6.62632595388568e-10</v>
      </c>
      <c r="GK67">
        <v>-0.0260112845827318</v>
      </c>
      <c r="GL67">
        <v>-0.0225051504344278</v>
      </c>
      <c r="GM67">
        <v>0.00262967521021688</v>
      </c>
      <c r="GN67">
        <v>-3.50088843362945e-05</v>
      </c>
      <c r="GO67">
        <v>-5</v>
      </c>
      <c r="GP67">
        <v>1640</v>
      </c>
      <c r="GQ67">
        <v>1</v>
      </c>
      <c r="GR67">
        <v>20</v>
      </c>
      <c r="GS67">
        <v>50174.5</v>
      </c>
      <c r="GT67">
        <v>50174.5</v>
      </c>
      <c r="GU67">
        <v>1.81641</v>
      </c>
      <c r="GV67">
        <v>2.57568</v>
      </c>
      <c r="GW67">
        <v>1.54785</v>
      </c>
      <c r="GX67">
        <v>2.30469</v>
      </c>
      <c r="GY67">
        <v>1.34644</v>
      </c>
      <c r="GZ67">
        <v>2.32422</v>
      </c>
      <c r="HA67">
        <v>31.8049</v>
      </c>
      <c r="HB67">
        <v>15.5067</v>
      </c>
      <c r="HC67">
        <v>18</v>
      </c>
      <c r="HD67">
        <v>504.896</v>
      </c>
      <c r="HE67">
        <v>409.281</v>
      </c>
      <c r="HF67">
        <v>19.9192</v>
      </c>
      <c r="HG67">
        <v>26.755</v>
      </c>
      <c r="HH67">
        <v>29.9999</v>
      </c>
      <c r="HI67">
        <v>26.7785</v>
      </c>
      <c r="HJ67">
        <v>26.7272</v>
      </c>
      <c r="HK67">
        <v>36.3699</v>
      </c>
      <c r="HL67">
        <v>28.0498</v>
      </c>
      <c r="HM67">
        <v>31.4052</v>
      </c>
      <c r="HN67">
        <v>19.9109</v>
      </c>
      <c r="HO67">
        <v>857.777</v>
      </c>
      <c r="HP67">
        <v>16.7442</v>
      </c>
      <c r="HQ67">
        <v>102.472</v>
      </c>
      <c r="HR67">
        <v>102.88</v>
      </c>
    </row>
    <row r="68" spans="1:226">
      <c r="A68">
        <v>52</v>
      </c>
      <c r="B68">
        <v>1663688122.1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1663688114.6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865.690830016508</v>
      </c>
      <c r="AK68">
        <v>811.239187878788</v>
      </c>
      <c r="AL68">
        <v>3.3061371821855</v>
      </c>
      <c r="AM68">
        <v>65.2957175936866</v>
      </c>
      <c r="AN68">
        <f>(AP68 - AO68 + BO68*1E3/(8.314*(BQ68+273.15)) * AR68/BN68 * AQ68) * BN68/(100*BB68) * 1000/(1000 - AP68)</f>
        <v>0</v>
      </c>
      <c r="AO68">
        <v>16.746697324519</v>
      </c>
      <c r="AP68">
        <v>19.6585659340659</v>
      </c>
      <c r="AQ68">
        <v>-0.000924028231949788</v>
      </c>
      <c r="AR68">
        <v>124.154882881524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1663688114.6</v>
      </c>
      <c r="BH68">
        <v>772.61962962963</v>
      </c>
      <c r="BI68">
        <v>835.258888888889</v>
      </c>
      <c r="BJ68">
        <v>19.6745814814815</v>
      </c>
      <c r="BK68">
        <v>16.747562962963</v>
      </c>
      <c r="BL68">
        <v>764.711222222222</v>
      </c>
      <c r="BM68">
        <v>19.4029814814815</v>
      </c>
      <c r="BN68">
        <v>500.083518518518</v>
      </c>
      <c r="BO68">
        <v>90.5787814814815</v>
      </c>
      <c r="BP68">
        <v>0.100055403703704</v>
      </c>
      <c r="BQ68">
        <v>24.2345296296296</v>
      </c>
      <c r="BR68">
        <v>24.9407333333333</v>
      </c>
      <c r="BS68">
        <v>999.9</v>
      </c>
      <c r="BT68">
        <v>0</v>
      </c>
      <c r="BU68">
        <v>0</v>
      </c>
      <c r="BV68">
        <v>9988.88888888889</v>
      </c>
      <c r="BW68">
        <v>0</v>
      </c>
      <c r="BX68">
        <v>19.1664333333333</v>
      </c>
      <c r="BY68">
        <v>-62.6393074074074</v>
      </c>
      <c r="BZ68">
        <v>788.125518518519</v>
      </c>
      <c r="CA68">
        <v>849.485703703704</v>
      </c>
      <c r="CB68">
        <v>2.92702148148148</v>
      </c>
      <c r="CC68">
        <v>835.258888888889</v>
      </c>
      <c r="CD68">
        <v>16.747562962963</v>
      </c>
      <c r="CE68">
        <v>1.78209925925926</v>
      </c>
      <c r="CF68">
        <v>1.51697259259259</v>
      </c>
      <c r="CG68">
        <v>15.6306518518518</v>
      </c>
      <c r="CH68">
        <v>13.140337037037</v>
      </c>
      <c r="CI68">
        <v>2000.01148148148</v>
      </c>
      <c r="CJ68">
        <v>0.979997111111111</v>
      </c>
      <c r="CK68">
        <v>0.0200026481481481</v>
      </c>
      <c r="CL68">
        <v>0</v>
      </c>
      <c r="CM68">
        <v>848.498444444445</v>
      </c>
      <c r="CN68">
        <v>5.00063</v>
      </c>
      <c r="CO68">
        <v>16701.5</v>
      </c>
      <c r="CP68">
        <v>17256.9777777778</v>
      </c>
      <c r="CQ68">
        <v>38.562</v>
      </c>
      <c r="CR68">
        <v>38.6847037037037</v>
      </c>
      <c r="CS68">
        <v>38.125</v>
      </c>
      <c r="CT68">
        <v>37.8795925925926</v>
      </c>
      <c r="CU68">
        <v>39.25</v>
      </c>
      <c r="CV68">
        <v>1955.10148148148</v>
      </c>
      <c r="CW68">
        <v>39.9011111111111</v>
      </c>
      <c r="CX68">
        <v>0</v>
      </c>
      <c r="CY68">
        <v>1663688119.1</v>
      </c>
      <c r="CZ68">
        <v>0</v>
      </c>
      <c r="DA68">
        <v>0</v>
      </c>
      <c r="DB68" t="s">
        <v>356</v>
      </c>
      <c r="DC68">
        <v>1660677648.1</v>
      </c>
      <c r="DD68">
        <v>1660677649.1</v>
      </c>
      <c r="DE68">
        <v>0</v>
      </c>
      <c r="DF68">
        <v>-1.042</v>
      </c>
      <c r="DG68">
        <v>0.003</v>
      </c>
      <c r="DH68">
        <v>5.218</v>
      </c>
      <c r="DI68">
        <v>0.344</v>
      </c>
      <c r="DJ68">
        <v>417</v>
      </c>
      <c r="DK68">
        <v>22</v>
      </c>
      <c r="DL68">
        <v>1.24</v>
      </c>
      <c r="DM68">
        <v>0.53</v>
      </c>
      <c r="DN68">
        <v>-62.3564414634146</v>
      </c>
      <c r="DO68">
        <v>-6.26097282229958</v>
      </c>
      <c r="DP68">
        <v>0.721653255016498</v>
      </c>
      <c r="DQ68">
        <v>0</v>
      </c>
      <c r="DR68">
        <v>2.93231073170732</v>
      </c>
      <c r="DS68">
        <v>-0.120079651567947</v>
      </c>
      <c r="DT68">
        <v>0.0148834279080416</v>
      </c>
      <c r="DU68">
        <v>0</v>
      </c>
      <c r="DV68">
        <v>0</v>
      </c>
      <c r="DW68">
        <v>2</v>
      </c>
      <c r="DX68" t="s">
        <v>357</v>
      </c>
      <c r="DY68">
        <v>2.97359</v>
      </c>
      <c r="DZ68">
        <v>2.75375</v>
      </c>
      <c r="EA68">
        <v>0.14348</v>
      </c>
      <c r="EB68">
        <v>0.151816</v>
      </c>
      <c r="EC68">
        <v>0.0900083</v>
      </c>
      <c r="ED68">
        <v>0.0810954</v>
      </c>
      <c r="EE68">
        <v>33402.8</v>
      </c>
      <c r="EF68">
        <v>36042</v>
      </c>
      <c r="EG68">
        <v>35341.2</v>
      </c>
      <c r="EH68">
        <v>38539</v>
      </c>
      <c r="EI68">
        <v>45603</v>
      </c>
      <c r="EJ68">
        <v>51140.7</v>
      </c>
      <c r="EK68">
        <v>55237.5</v>
      </c>
      <c r="EL68">
        <v>61804</v>
      </c>
      <c r="EM68">
        <v>1.9908</v>
      </c>
      <c r="EN68">
        <v>1.8412</v>
      </c>
      <c r="EO68">
        <v>0.122458</v>
      </c>
      <c r="EP68">
        <v>0</v>
      </c>
      <c r="EQ68">
        <v>22.9301</v>
      </c>
      <c r="ER68">
        <v>999.9</v>
      </c>
      <c r="ES68">
        <v>54.346</v>
      </c>
      <c r="ET68">
        <v>27.805</v>
      </c>
      <c r="EU68">
        <v>22.5117</v>
      </c>
      <c r="EV68">
        <v>60.4493</v>
      </c>
      <c r="EW68">
        <v>49.2989</v>
      </c>
      <c r="EX68">
        <v>1</v>
      </c>
      <c r="EY68">
        <v>-0.027439</v>
      </c>
      <c r="EZ68">
        <v>1.83111</v>
      </c>
      <c r="FA68">
        <v>20.1383</v>
      </c>
      <c r="FB68">
        <v>5.19932</v>
      </c>
      <c r="FC68">
        <v>12.0052</v>
      </c>
      <c r="FD68">
        <v>4.9756</v>
      </c>
      <c r="FE68">
        <v>3.294</v>
      </c>
      <c r="FF68">
        <v>9999</v>
      </c>
      <c r="FG68">
        <v>9999</v>
      </c>
      <c r="FH68">
        <v>9999</v>
      </c>
      <c r="FI68">
        <v>693</v>
      </c>
      <c r="FJ68">
        <v>1.86295</v>
      </c>
      <c r="FK68">
        <v>1.8678</v>
      </c>
      <c r="FL68">
        <v>1.86752</v>
      </c>
      <c r="FM68">
        <v>1.86874</v>
      </c>
      <c r="FN68">
        <v>1.86957</v>
      </c>
      <c r="FO68">
        <v>1.86569</v>
      </c>
      <c r="FP68">
        <v>1.86676</v>
      </c>
      <c r="FQ68">
        <v>1.86813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8.047</v>
      </c>
      <c r="GF68">
        <v>0.2711</v>
      </c>
      <c r="GG68">
        <v>3.61927167264205</v>
      </c>
      <c r="GH68">
        <v>0.00509506669552449</v>
      </c>
      <c r="GI68">
        <v>1.17866753763249e-06</v>
      </c>
      <c r="GJ68">
        <v>-6.62632595388568e-10</v>
      </c>
      <c r="GK68">
        <v>-0.0260112845827318</v>
      </c>
      <c r="GL68">
        <v>-0.0225051504344278</v>
      </c>
      <c r="GM68">
        <v>0.00262967521021688</v>
      </c>
      <c r="GN68">
        <v>-3.50088843362945e-05</v>
      </c>
      <c r="GO68">
        <v>-5</v>
      </c>
      <c r="GP68">
        <v>1640</v>
      </c>
      <c r="GQ68">
        <v>1</v>
      </c>
      <c r="GR68">
        <v>20</v>
      </c>
      <c r="GS68">
        <v>50174.6</v>
      </c>
      <c r="GT68">
        <v>50174.6</v>
      </c>
      <c r="GU68">
        <v>1.84326</v>
      </c>
      <c r="GV68">
        <v>2.58911</v>
      </c>
      <c r="GW68">
        <v>1.54785</v>
      </c>
      <c r="GX68">
        <v>2.30347</v>
      </c>
      <c r="GY68">
        <v>1.34644</v>
      </c>
      <c r="GZ68">
        <v>2.28394</v>
      </c>
      <c r="HA68">
        <v>31.8049</v>
      </c>
      <c r="HB68">
        <v>15.5067</v>
      </c>
      <c r="HC68">
        <v>18</v>
      </c>
      <c r="HD68">
        <v>505.548</v>
      </c>
      <c r="HE68">
        <v>409.264</v>
      </c>
      <c r="HF68">
        <v>19.9603</v>
      </c>
      <c r="HG68">
        <v>26.7523</v>
      </c>
      <c r="HH68">
        <v>29.9999</v>
      </c>
      <c r="HI68">
        <v>26.7766</v>
      </c>
      <c r="HJ68">
        <v>26.725</v>
      </c>
      <c r="HK68">
        <v>36.8914</v>
      </c>
      <c r="HL68">
        <v>28.0498</v>
      </c>
      <c r="HM68">
        <v>31.4052</v>
      </c>
      <c r="HN68">
        <v>19.9508</v>
      </c>
      <c r="HO68">
        <v>871.196</v>
      </c>
      <c r="HP68">
        <v>16.7479</v>
      </c>
      <c r="HQ68">
        <v>102.472</v>
      </c>
      <c r="HR68">
        <v>102.881</v>
      </c>
    </row>
    <row r="69" spans="1:226">
      <c r="A69">
        <v>53</v>
      </c>
      <c r="B69">
        <v>1663688127.1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1663688119.31429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882.459145539415</v>
      </c>
      <c r="AK69">
        <v>827.634109090909</v>
      </c>
      <c r="AL69">
        <v>3.29687939988629</v>
      </c>
      <c r="AM69">
        <v>65.2957175936866</v>
      </c>
      <c r="AN69">
        <f>(AP69 - AO69 + BO69*1E3/(8.314*(BQ69+273.15)) * AR69/BN69 * AQ69) * BN69/(100*BB69) * 1000/(1000 - AP69)</f>
        <v>0</v>
      </c>
      <c r="AO69">
        <v>16.7493185983468</v>
      </c>
      <c r="AP69">
        <v>19.6447956043956</v>
      </c>
      <c r="AQ69">
        <v>-0.000437076806209629</v>
      </c>
      <c r="AR69">
        <v>124.154882881524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1663688119.31429</v>
      </c>
      <c r="BH69">
        <v>787.832142857143</v>
      </c>
      <c r="BI69">
        <v>850.947107142857</v>
      </c>
      <c r="BJ69">
        <v>19.6617107142857</v>
      </c>
      <c r="BK69">
        <v>16.7452035714286</v>
      </c>
      <c r="BL69">
        <v>779.837035714286</v>
      </c>
      <c r="BM69">
        <v>19.3906071428571</v>
      </c>
      <c r="BN69">
        <v>500.101</v>
      </c>
      <c r="BO69">
        <v>90.580075</v>
      </c>
      <c r="BP69">
        <v>0.100000589285714</v>
      </c>
      <c r="BQ69">
        <v>24.2395464285714</v>
      </c>
      <c r="BR69">
        <v>24.9428392857143</v>
      </c>
      <c r="BS69">
        <v>999.9</v>
      </c>
      <c r="BT69">
        <v>0</v>
      </c>
      <c r="BU69">
        <v>0</v>
      </c>
      <c r="BV69">
        <v>9989.10714285714</v>
      </c>
      <c r="BW69">
        <v>0</v>
      </c>
      <c r="BX69">
        <v>19.1659535714286</v>
      </c>
      <c r="BY69">
        <v>-63.1149857142857</v>
      </c>
      <c r="BZ69">
        <v>803.632857142857</v>
      </c>
      <c r="CA69">
        <v>865.439</v>
      </c>
      <c r="CB69">
        <v>2.91650142857143</v>
      </c>
      <c r="CC69">
        <v>850.947107142857</v>
      </c>
      <c r="CD69">
        <v>16.7452035714286</v>
      </c>
      <c r="CE69">
        <v>1.78095928571429</v>
      </c>
      <c r="CF69">
        <v>1.5167825</v>
      </c>
      <c r="CG69">
        <v>15.6206642857143</v>
      </c>
      <c r="CH69">
        <v>13.1384</v>
      </c>
      <c r="CI69">
        <v>2000.0175</v>
      </c>
      <c r="CJ69">
        <v>0.979997142857143</v>
      </c>
      <c r="CK69">
        <v>0.0200026142857143</v>
      </c>
      <c r="CL69">
        <v>0</v>
      </c>
      <c r="CM69">
        <v>849.391142857143</v>
      </c>
      <c r="CN69">
        <v>5.00063</v>
      </c>
      <c r="CO69">
        <v>16718.6178571429</v>
      </c>
      <c r="CP69">
        <v>17257.0285714286</v>
      </c>
      <c r="CQ69">
        <v>38.562</v>
      </c>
      <c r="CR69">
        <v>38.6803571428571</v>
      </c>
      <c r="CS69">
        <v>38.125</v>
      </c>
      <c r="CT69">
        <v>37.8794285714286</v>
      </c>
      <c r="CU69">
        <v>39.25</v>
      </c>
      <c r="CV69">
        <v>1955.1075</v>
      </c>
      <c r="CW69">
        <v>39.9021428571429</v>
      </c>
      <c r="CX69">
        <v>0</v>
      </c>
      <c r="CY69">
        <v>1663688123.9</v>
      </c>
      <c r="CZ69">
        <v>0</v>
      </c>
      <c r="DA69">
        <v>0</v>
      </c>
      <c r="DB69" t="s">
        <v>356</v>
      </c>
      <c r="DC69">
        <v>1660677648.1</v>
      </c>
      <c r="DD69">
        <v>1660677649.1</v>
      </c>
      <c r="DE69">
        <v>0</v>
      </c>
      <c r="DF69">
        <v>-1.042</v>
      </c>
      <c r="DG69">
        <v>0.003</v>
      </c>
      <c r="DH69">
        <v>5.218</v>
      </c>
      <c r="DI69">
        <v>0.344</v>
      </c>
      <c r="DJ69">
        <v>417</v>
      </c>
      <c r="DK69">
        <v>22</v>
      </c>
      <c r="DL69">
        <v>1.24</v>
      </c>
      <c r="DM69">
        <v>0.53</v>
      </c>
      <c r="DN69">
        <v>-62.7239731707317</v>
      </c>
      <c r="DO69">
        <v>-6.33522648083623</v>
      </c>
      <c r="DP69">
        <v>0.723700488857699</v>
      </c>
      <c r="DQ69">
        <v>0</v>
      </c>
      <c r="DR69">
        <v>2.92597829268293</v>
      </c>
      <c r="DS69">
        <v>-0.158132195121954</v>
      </c>
      <c r="DT69">
        <v>0.0162147377862028</v>
      </c>
      <c r="DU69">
        <v>0</v>
      </c>
      <c r="DV69">
        <v>0</v>
      </c>
      <c r="DW69">
        <v>2</v>
      </c>
      <c r="DX69" t="s">
        <v>357</v>
      </c>
      <c r="DY69">
        <v>2.9721</v>
      </c>
      <c r="DZ69">
        <v>2.7537</v>
      </c>
      <c r="EA69">
        <v>0.145433</v>
      </c>
      <c r="EB69">
        <v>0.153814</v>
      </c>
      <c r="EC69">
        <v>0.0899648</v>
      </c>
      <c r="ED69">
        <v>0.0810197</v>
      </c>
      <c r="EE69">
        <v>33326.8</v>
      </c>
      <c r="EF69">
        <v>35956.5</v>
      </c>
      <c r="EG69">
        <v>35341.4</v>
      </c>
      <c r="EH69">
        <v>38538.3</v>
      </c>
      <c r="EI69">
        <v>45605.3</v>
      </c>
      <c r="EJ69">
        <v>51143.9</v>
      </c>
      <c r="EK69">
        <v>55237.5</v>
      </c>
      <c r="EL69">
        <v>61802.8</v>
      </c>
      <c r="EM69">
        <v>1.9904</v>
      </c>
      <c r="EN69">
        <v>1.8414</v>
      </c>
      <c r="EO69">
        <v>0.121325</v>
      </c>
      <c r="EP69">
        <v>0</v>
      </c>
      <c r="EQ69">
        <v>22.9282</v>
      </c>
      <c r="ER69">
        <v>999.9</v>
      </c>
      <c r="ES69">
        <v>54.322</v>
      </c>
      <c r="ET69">
        <v>27.805</v>
      </c>
      <c r="EU69">
        <v>22.4987</v>
      </c>
      <c r="EV69">
        <v>60.7593</v>
      </c>
      <c r="EW69">
        <v>49.6675</v>
      </c>
      <c r="EX69">
        <v>1</v>
      </c>
      <c r="EY69">
        <v>-0.0279675</v>
      </c>
      <c r="EZ69">
        <v>1.81782</v>
      </c>
      <c r="FA69">
        <v>20.1382</v>
      </c>
      <c r="FB69">
        <v>5.19932</v>
      </c>
      <c r="FC69">
        <v>12.0064</v>
      </c>
      <c r="FD69">
        <v>4.976</v>
      </c>
      <c r="FE69">
        <v>3.294</v>
      </c>
      <c r="FF69">
        <v>9999</v>
      </c>
      <c r="FG69">
        <v>9999</v>
      </c>
      <c r="FH69">
        <v>9999</v>
      </c>
      <c r="FI69">
        <v>693</v>
      </c>
      <c r="FJ69">
        <v>1.86292</v>
      </c>
      <c r="FK69">
        <v>1.8678</v>
      </c>
      <c r="FL69">
        <v>1.86752</v>
      </c>
      <c r="FM69">
        <v>1.86874</v>
      </c>
      <c r="FN69">
        <v>1.86957</v>
      </c>
      <c r="FO69">
        <v>1.86563</v>
      </c>
      <c r="FP69">
        <v>1.8667</v>
      </c>
      <c r="FQ69">
        <v>1.8681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8.138</v>
      </c>
      <c r="GF69">
        <v>0.2704</v>
      </c>
      <c r="GG69">
        <v>3.61927167264205</v>
      </c>
      <c r="GH69">
        <v>0.00509506669552449</v>
      </c>
      <c r="GI69">
        <v>1.17866753763249e-06</v>
      </c>
      <c r="GJ69">
        <v>-6.62632595388568e-10</v>
      </c>
      <c r="GK69">
        <v>-0.0260112845827318</v>
      </c>
      <c r="GL69">
        <v>-0.0225051504344278</v>
      </c>
      <c r="GM69">
        <v>0.00262967521021688</v>
      </c>
      <c r="GN69">
        <v>-3.50088843362945e-05</v>
      </c>
      <c r="GO69">
        <v>-5</v>
      </c>
      <c r="GP69">
        <v>1640</v>
      </c>
      <c r="GQ69">
        <v>1</v>
      </c>
      <c r="GR69">
        <v>20</v>
      </c>
      <c r="GS69">
        <v>50174.7</v>
      </c>
      <c r="GT69">
        <v>50174.6</v>
      </c>
      <c r="GU69">
        <v>1.87256</v>
      </c>
      <c r="GV69">
        <v>2.58179</v>
      </c>
      <c r="GW69">
        <v>1.54785</v>
      </c>
      <c r="GX69">
        <v>2.30347</v>
      </c>
      <c r="GY69">
        <v>1.34644</v>
      </c>
      <c r="GZ69">
        <v>2.3999</v>
      </c>
      <c r="HA69">
        <v>31.8049</v>
      </c>
      <c r="HB69">
        <v>15.5155</v>
      </c>
      <c r="HC69">
        <v>18</v>
      </c>
      <c r="HD69">
        <v>505.274</v>
      </c>
      <c r="HE69">
        <v>409.374</v>
      </c>
      <c r="HF69">
        <v>19.9972</v>
      </c>
      <c r="HG69">
        <v>26.7505</v>
      </c>
      <c r="HH69">
        <v>30</v>
      </c>
      <c r="HI69">
        <v>26.7762</v>
      </c>
      <c r="HJ69">
        <v>26.7241</v>
      </c>
      <c r="HK69">
        <v>37.4784</v>
      </c>
      <c r="HL69">
        <v>28.0498</v>
      </c>
      <c r="HM69">
        <v>31.0305</v>
      </c>
      <c r="HN69">
        <v>19.9878</v>
      </c>
      <c r="HO69">
        <v>891.373</v>
      </c>
      <c r="HP69">
        <v>16.7479</v>
      </c>
      <c r="HQ69">
        <v>102.472</v>
      </c>
      <c r="HR69">
        <v>102.879</v>
      </c>
    </row>
    <row r="70" spans="1:226">
      <c r="A70">
        <v>54</v>
      </c>
      <c r="B70">
        <v>1663688132.1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1663688124.6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898.771244838721</v>
      </c>
      <c r="AK70">
        <v>843.910884848485</v>
      </c>
      <c r="AL70">
        <v>3.2254495938487</v>
      </c>
      <c r="AM70">
        <v>65.2957175936866</v>
      </c>
      <c r="AN70">
        <f>(AP70 - AO70 + BO70*1E3/(8.314*(BQ70+273.15)) * AR70/BN70 * AQ70) * BN70/(100*BB70) * 1000/(1000 - AP70)</f>
        <v>0</v>
      </c>
      <c r="AO70">
        <v>16.7209828460189</v>
      </c>
      <c r="AP70">
        <v>19.6278571428572</v>
      </c>
      <c r="AQ70">
        <v>-0.000445796119673416</v>
      </c>
      <c r="AR70">
        <v>124.154882881524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1663688124.6</v>
      </c>
      <c r="BH70">
        <v>804.908666666667</v>
      </c>
      <c r="BI70">
        <v>868.426814814815</v>
      </c>
      <c r="BJ70">
        <v>19.6492259259259</v>
      </c>
      <c r="BK70">
        <v>16.7346703703704</v>
      </c>
      <c r="BL70">
        <v>796.816518518519</v>
      </c>
      <c r="BM70">
        <v>19.3785962962963</v>
      </c>
      <c r="BN70">
        <v>500.066037037037</v>
      </c>
      <c r="BO70">
        <v>90.5818148148148</v>
      </c>
      <c r="BP70">
        <v>0.0999197259259259</v>
      </c>
      <c r="BQ70">
        <v>24.2477333333333</v>
      </c>
      <c r="BR70">
        <v>24.9474074074074</v>
      </c>
      <c r="BS70">
        <v>999.9</v>
      </c>
      <c r="BT70">
        <v>0</v>
      </c>
      <c r="BU70">
        <v>0</v>
      </c>
      <c r="BV70">
        <v>10004.0740740741</v>
      </c>
      <c r="BW70">
        <v>0</v>
      </c>
      <c r="BX70">
        <v>19.1627555555556</v>
      </c>
      <c r="BY70">
        <v>-63.5180703703704</v>
      </c>
      <c r="BZ70">
        <v>821.041407407407</v>
      </c>
      <c r="CA70">
        <v>883.206703703704</v>
      </c>
      <c r="CB70">
        <v>2.9145437037037</v>
      </c>
      <c r="CC70">
        <v>868.426814814815</v>
      </c>
      <c r="CD70">
        <v>16.7346703703704</v>
      </c>
      <c r="CE70">
        <v>1.77986259259259</v>
      </c>
      <c r="CF70">
        <v>1.51585777777778</v>
      </c>
      <c r="CG70">
        <v>15.6110444444444</v>
      </c>
      <c r="CH70">
        <v>13.1290555555556</v>
      </c>
      <c r="CI70">
        <v>2000.0062962963</v>
      </c>
      <c r="CJ70">
        <v>0.979997111111111</v>
      </c>
      <c r="CK70">
        <v>0.0200026481481481</v>
      </c>
      <c r="CL70">
        <v>0</v>
      </c>
      <c r="CM70">
        <v>850.295777777778</v>
      </c>
      <c r="CN70">
        <v>5.00063</v>
      </c>
      <c r="CO70">
        <v>16736.0074074074</v>
      </c>
      <c r="CP70">
        <v>17256.937037037</v>
      </c>
      <c r="CQ70">
        <v>38.5574074074074</v>
      </c>
      <c r="CR70">
        <v>38.6778148148148</v>
      </c>
      <c r="CS70">
        <v>38.125</v>
      </c>
      <c r="CT70">
        <v>37.8795925925926</v>
      </c>
      <c r="CU70">
        <v>39.25</v>
      </c>
      <c r="CV70">
        <v>1955.0962962963</v>
      </c>
      <c r="CW70">
        <v>39.9018518518519</v>
      </c>
      <c r="CX70">
        <v>0</v>
      </c>
      <c r="CY70">
        <v>1663688128.7</v>
      </c>
      <c r="CZ70">
        <v>0</v>
      </c>
      <c r="DA70">
        <v>0</v>
      </c>
      <c r="DB70" t="s">
        <v>356</v>
      </c>
      <c r="DC70">
        <v>1660677648.1</v>
      </c>
      <c r="DD70">
        <v>1660677649.1</v>
      </c>
      <c r="DE70">
        <v>0</v>
      </c>
      <c r="DF70">
        <v>-1.042</v>
      </c>
      <c r="DG70">
        <v>0.003</v>
      </c>
      <c r="DH70">
        <v>5.218</v>
      </c>
      <c r="DI70">
        <v>0.344</v>
      </c>
      <c r="DJ70">
        <v>417</v>
      </c>
      <c r="DK70">
        <v>22</v>
      </c>
      <c r="DL70">
        <v>1.24</v>
      </c>
      <c r="DM70">
        <v>0.53</v>
      </c>
      <c r="DN70">
        <v>-63.1231365853658</v>
      </c>
      <c r="DO70">
        <v>-5.58517630662038</v>
      </c>
      <c r="DP70">
        <v>0.670004690830357</v>
      </c>
      <c r="DQ70">
        <v>0</v>
      </c>
      <c r="DR70">
        <v>2.91900146341463</v>
      </c>
      <c r="DS70">
        <v>-0.0447269686411178</v>
      </c>
      <c r="DT70">
        <v>0.00889485012993627</v>
      </c>
      <c r="DU70">
        <v>1</v>
      </c>
      <c r="DV70">
        <v>1</v>
      </c>
      <c r="DW70">
        <v>2</v>
      </c>
      <c r="DX70" t="s">
        <v>395</v>
      </c>
      <c r="DY70">
        <v>2.97317</v>
      </c>
      <c r="DZ70">
        <v>2.75429</v>
      </c>
      <c r="EA70">
        <v>0.147319</v>
      </c>
      <c r="EB70">
        <v>0.155634</v>
      </c>
      <c r="EC70">
        <v>0.0899103</v>
      </c>
      <c r="ED70">
        <v>0.0809812</v>
      </c>
      <c r="EE70">
        <v>33253.2</v>
      </c>
      <c r="EF70">
        <v>35880</v>
      </c>
      <c r="EG70">
        <v>35341.3</v>
      </c>
      <c r="EH70">
        <v>38539.1</v>
      </c>
      <c r="EI70">
        <v>45608.3</v>
      </c>
      <c r="EJ70">
        <v>51147.5</v>
      </c>
      <c r="EK70">
        <v>55237.7</v>
      </c>
      <c r="EL70">
        <v>61804.5</v>
      </c>
      <c r="EM70">
        <v>1.9904</v>
      </c>
      <c r="EN70">
        <v>1.841</v>
      </c>
      <c r="EO70">
        <v>0.12365</v>
      </c>
      <c r="EP70">
        <v>0</v>
      </c>
      <c r="EQ70">
        <v>22.9282</v>
      </c>
      <c r="ER70">
        <v>999.9</v>
      </c>
      <c r="ES70">
        <v>54.273</v>
      </c>
      <c r="ET70">
        <v>27.805</v>
      </c>
      <c r="EU70">
        <v>22.4795</v>
      </c>
      <c r="EV70">
        <v>60.4093</v>
      </c>
      <c r="EW70">
        <v>49.996</v>
      </c>
      <c r="EX70">
        <v>1</v>
      </c>
      <c r="EY70">
        <v>-0.0280894</v>
      </c>
      <c r="EZ70">
        <v>1.77564</v>
      </c>
      <c r="FA70">
        <v>20.1388</v>
      </c>
      <c r="FB70">
        <v>5.20052</v>
      </c>
      <c r="FC70">
        <v>12.0076</v>
      </c>
      <c r="FD70">
        <v>4.976</v>
      </c>
      <c r="FE70">
        <v>3.2938</v>
      </c>
      <c r="FF70">
        <v>9999</v>
      </c>
      <c r="FG70">
        <v>9999</v>
      </c>
      <c r="FH70">
        <v>9999</v>
      </c>
      <c r="FI70">
        <v>693</v>
      </c>
      <c r="FJ70">
        <v>1.86295</v>
      </c>
      <c r="FK70">
        <v>1.86783</v>
      </c>
      <c r="FL70">
        <v>1.86752</v>
      </c>
      <c r="FM70">
        <v>1.86874</v>
      </c>
      <c r="FN70">
        <v>1.86954</v>
      </c>
      <c r="FO70">
        <v>1.86569</v>
      </c>
      <c r="FP70">
        <v>1.86673</v>
      </c>
      <c r="FQ70">
        <v>1.86813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8.228</v>
      </c>
      <c r="GF70">
        <v>0.2698</v>
      </c>
      <c r="GG70">
        <v>3.61927167264205</v>
      </c>
      <c r="GH70">
        <v>0.00509506669552449</v>
      </c>
      <c r="GI70">
        <v>1.17866753763249e-06</v>
      </c>
      <c r="GJ70">
        <v>-6.62632595388568e-10</v>
      </c>
      <c r="GK70">
        <v>-0.0260112845827318</v>
      </c>
      <c r="GL70">
        <v>-0.0225051504344278</v>
      </c>
      <c r="GM70">
        <v>0.00262967521021688</v>
      </c>
      <c r="GN70">
        <v>-3.50088843362945e-05</v>
      </c>
      <c r="GO70">
        <v>-5</v>
      </c>
      <c r="GP70">
        <v>1640</v>
      </c>
      <c r="GQ70">
        <v>1</v>
      </c>
      <c r="GR70">
        <v>20</v>
      </c>
      <c r="GS70">
        <v>50174.7</v>
      </c>
      <c r="GT70">
        <v>50174.7</v>
      </c>
      <c r="GU70">
        <v>1.89819</v>
      </c>
      <c r="GV70">
        <v>2.5708</v>
      </c>
      <c r="GW70">
        <v>1.54785</v>
      </c>
      <c r="GX70">
        <v>2.30347</v>
      </c>
      <c r="GY70">
        <v>1.34644</v>
      </c>
      <c r="GZ70">
        <v>2.4292</v>
      </c>
      <c r="HA70">
        <v>31.8049</v>
      </c>
      <c r="HB70">
        <v>15.5155</v>
      </c>
      <c r="HC70">
        <v>18</v>
      </c>
      <c r="HD70">
        <v>505.254</v>
      </c>
      <c r="HE70">
        <v>409.136</v>
      </c>
      <c r="HF70">
        <v>20.0379</v>
      </c>
      <c r="HG70">
        <v>26.7482</v>
      </c>
      <c r="HH70">
        <v>29.9999</v>
      </c>
      <c r="HI70">
        <v>26.774</v>
      </c>
      <c r="HJ70">
        <v>26.7227</v>
      </c>
      <c r="HK70">
        <v>38.0115</v>
      </c>
      <c r="HL70">
        <v>28.0498</v>
      </c>
      <c r="HM70">
        <v>31.0305</v>
      </c>
      <c r="HN70">
        <v>20.031</v>
      </c>
      <c r="HO70">
        <v>904.924</v>
      </c>
      <c r="HP70">
        <v>16.8316</v>
      </c>
      <c r="HQ70">
        <v>102.472</v>
      </c>
      <c r="HR70">
        <v>102.881</v>
      </c>
    </row>
    <row r="71" spans="1:226">
      <c r="A71">
        <v>55</v>
      </c>
      <c r="B71">
        <v>1663688137.1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1663688129.31429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915.209316463898</v>
      </c>
      <c r="AK71">
        <v>860.047012121212</v>
      </c>
      <c r="AL71">
        <v>3.20678416713699</v>
      </c>
      <c r="AM71">
        <v>65.2957175936866</v>
      </c>
      <c r="AN71">
        <f>(AP71 - AO71 + BO71*1E3/(8.314*(BQ71+273.15)) * AR71/BN71 * AQ71) * BN71/(100*BB71) * 1000/(1000 - AP71)</f>
        <v>0</v>
      </c>
      <c r="AO71">
        <v>16.7131023804054</v>
      </c>
      <c r="AP71">
        <v>19.6109384615385</v>
      </c>
      <c r="AQ71">
        <v>-0.000870945976539956</v>
      </c>
      <c r="AR71">
        <v>124.154882881524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1663688129.31429</v>
      </c>
      <c r="BH71">
        <v>820.0235</v>
      </c>
      <c r="BI71">
        <v>883.700535714286</v>
      </c>
      <c r="BJ71">
        <v>19.6367142857143</v>
      </c>
      <c r="BK71">
        <v>16.724475</v>
      </c>
      <c r="BL71">
        <v>811.845607142857</v>
      </c>
      <c r="BM71">
        <v>19.3665714285714</v>
      </c>
      <c r="BN71">
        <v>500.071964285714</v>
      </c>
      <c r="BO71">
        <v>90.5845071428572</v>
      </c>
      <c r="BP71">
        <v>0.0999686571428572</v>
      </c>
      <c r="BQ71">
        <v>24.2591035714286</v>
      </c>
      <c r="BR71">
        <v>24.9585964285714</v>
      </c>
      <c r="BS71">
        <v>999.9</v>
      </c>
      <c r="BT71">
        <v>0</v>
      </c>
      <c r="BU71">
        <v>0</v>
      </c>
      <c r="BV71">
        <v>10002.8571428571</v>
      </c>
      <c r="BW71">
        <v>0</v>
      </c>
      <c r="BX71">
        <v>19.1600392857143</v>
      </c>
      <c r="BY71">
        <v>-63.6769392857143</v>
      </c>
      <c r="BZ71">
        <v>836.448464285714</v>
      </c>
      <c r="CA71">
        <v>898.731071428572</v>
      </c>
      <c r="CB71">
        <v>2.9122325</v>
      </c>
      <c r="CC71">
        <v>883.700535714286</v>
      </c>
      <c r="CD71">
        <v>16.724475</v>
      </c>
      <c r="CE71">
        <v>1.7787825</v>
      </c>
      <c r="CF71">
        <v>1.51497964285714</v>
      </c>
      <c r="CG71">
        <v>15.6015642857143</v>
      </c>
      <c r="CH71">
        <v>13.1201785714286</v>
      </c>
      <c r="CI71">
        <v>1999.99107142857</v>
      </c>
      <c r="CJ71">
        <v>0.979996928571428</v>
      </c>
      <c r="CK71">
        <v>0.0200028428571429</v>
      </c>
      <c r="CL71">
        <v>0</v>
      </c>
      <c r="CM71">
        <v>851.098892857143</v>
      </c>
      <c r="CN71">
        <v>5.00063</v>
      </c>
      <c r="CO71">
        <v>16751.525</v>
      </c>
      <c r="CP71">
        <v>17256.8107142857</v>
      </c>
      <c r="CQ71">
        <v>38.5487142857143</v>
      </c>
      <c r="CR71">
        <v>38.6737142857143</v>
      </c>
      <c r="CS71">
        <v>38.125</v>
      </c>
      <c r="CT71">
        <v>37.875</v>
      </c>
      <c r="CU71">
        <v>39.25</v>
      </c>
      <c r="CV71">
        <v>1955.08107142857</v>
      </c>
      <c r="CW71">
        <v>39.9046428571429</v>
      </c>
      <c r="CX71">
        <v>0</v>
      </c>
      <c r="CY71">
        <v>1663688134.1</v>
      </c>
      <c r="CZ71">
        <v>0</v>
      </c>
      <c r="DA71">
        <v>0</v>
      </c>
      <c r="DB71" t="s">
        <v>356</v>
      </c>
      <c r="DC71">
        <v>1660677648.1</v>
      </c>
      <c r="DD71">
        <v>1660677649.1</v>
      </c>
      <c r="DE71">
        <v>0</v>
      </c>
      <c r="DF71">
        <v>-1.042</v>
      </c>
      <c r="DG71">
        <v>0.003</v>
      </c>
      <c r="DH71">
        <v>5.218</v>
      </c>
      <c r="DI71">
        <v>0.344</v>
      </c>
      <c r="DJ71">
        <v>417</v>
      </c>
      <c r="DK71">
        <v>22</v>
      </c>
      <c r="DL71">
        <v>1.24</v>
      </c>
      <c r="DM71">
        <v>0.53</v>
      </c>
      <c r="DN71">
        <v>-63.5334609756097</v>
      </c>
      <c r="DO71">
        <v>-2.46899163763072</v>
      </c>
      <c r="DP71">
        <v>0.402661584519592</v>
      </c>
      <c r="DQ71">
        <v>0</v>
      </c>
      <c r="DR71">
        <v>2.91449341463415</v>
      </c>
      <c r="DS71">
        <v>-0.00874996515679308</v>
      </c>
      <c r="DT71">
        <v>0.00648314911803014</v>
      </c>
      <c r="DU71">
        <v>1</v>
      </c>
      <c r="DV71">
        <v>1</v>
      </c>
      <c r="DW71">
        <v>2</v>
      </c>
      <c r="DX71" t="s">
        <v>395</v>
      </c>
      <c r="DY71">
        <v>2.9742</v>
      </c>
      <c r="DZ71">
        <v>2.75419</v>
      </c>
      <c r="EA71">
        <v>0.149179</v>
      </c>
      <c r="EB71">
        <v>0.157448</v>
      </c>
      <c r="EC71">
        <v>0.0898573</v>
      </c>
      <c r="ED71">
        <v>0.0810309</v>
      </c>
      <c r="EE71">
        <v>33181.2</v>
      </c>
      <c r="EF71">
        <v>35802.3</v>
      </c>
      <c r="EG71">
        <v>35341.8</v>
      </c>
      <c r="EH71">
        <v>38538.3</v>
      </c>
      <c r="EI71">
        <v>45611.3</v>
      </c>
      <c r="EJ71">
        <v>51143.4</v>
      </c>
      <c r="EK71">
        <v>55238.1</v>
      </c>
      <c r="EL71">
        <v>61802.8</v>
      </c>
      <c r="EM71">
        <v>1.9908</v>
      </c>
      <c r="EN71">
        <v>1.8424</v>
      </c>
      <c r="EO71">
        <v>0.125885</v>
      </c>
      <c r="EP71">
        <v>0</v>
      </c>
      <c r="EQ71">
        <v>22.9282</v>
      </c>
      <c r="ER71">
        <v>999.9</v>
      </c>
      <c r="ES71">
        <v>54.249</v>
      </c>
      <c r="ET71">
        <v>27.805</v>
      </c>
      <c r="EU71">
        <v>22.4684</v>
      </c>
      <c r="EV71">
        <v>60.4193</v>
      </c>
      <c r="EW71">
        <v>49.6995</v>
      </c>
      <c r="EX71">
        <v>1</v>
      </c>
      <c r="EY71">
        <v>-0.0282317</v>
      </c>
      <c r="EZ71">
        <v>1.79706</v>
      </c>
      <c r="FA71">
        <v>20.1382</v>
      </c>
      <c r="FB71">
        <v>5.20052</v>
      </c>
      <c r="FC71">
        <v>12.0076</v>
      </c>
      <c r="FD71">
        <v>4.9756</v>
      </c>
      <c r="FE71">
        <v>3.294</v>
      </c>
      <c r="FF71">
        <v>9999</v>
      </c>
      <c r="FG71">
        <v>9999</v>
      </c>
      <c r="FH71">
        <v>9999</v>
      </c>
      <c r="FI71">
        <v>693</v>
      </c>
      <c r="FJ71">
        <v>1.86295</v>
      </c>
      <c r="FK71">
        <v>1.86783</v>
      </c>
      <c r="FL71">
        <v>1.86752</v>
      </c>
      <c r="FM71">
        <v>1.86874</v>
      </c>
      <c r="FN71">
        <v>1.86954</v>
      </c>
      <c r="FO71">
        <v>1.86563</v>
      </c>
      <c r="FP71">
        <v>1.8667</v>
      </c>
      <c r="FQ71">
        <v>1.86813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8.317</v>
      </c>
      <c r="GF71">
        <v>0.2692</v>
      </c>
      <c r="GG71">
        <v>3.61927167264205</v>
      </c>
      <c r="GH71">
        <v>0.00509506669552449</v>
      </c>
      <c r="GI71">
        <v>1.17866753763249e-06</v>
      </c>
      <c r="GJ71">
        <v>-6.62632595388568e-10</v>
      </c>
      <c r="GK71">
        <v>-0.0260112845827318</v>
      </c>
      <c r="GL71">
        <v>-0.0225051504344278</v>
      </c>
      <c r="GM71">
        <v>0.00262967521021688</v>
      </c>
      <c r="GN71">
        <v>-3.50088843362945e-05</v>
      </c>
      <c r="GO71">
        <v>-5</v>
      </c>
      <c r="GP71">
        <v>1640</v>
      </c>
      <c r="GQ71">
        <v>1</v>
      </c>
      <c r="GR71">
        <v>20</v>
      </c>
      <c r="GS71">
        <v>50174.8</v>
      </c>
      <c r="GT71">
        <v>50174.8</v>
      </c>
      <c r="GU71">
        <v>1.92871</v>
      </c>
      <c r="GV71">
        <v>2.57446</v>
      </c>
      <c r="GW71">
        <v>1.54785</v>
      </c>
      <c r="GX71">
        <v>2.30347</v>
      </c>
      <c r="GY71">
        <v>1.34644</v>
      </c>
      <c r="GZ71">
        <v>2.35962</v>
      </c>
      <c r="HA71">
        <v>31.8269</v>
      </c>
      <c r="HB71">
        <v>15.5067</v>
      </c>
      <c r="HC71">
        <v>18</v>
      </c>
      <c r="HD71">
        <v>505.499</v>
      </c>
      <c r="HE71">
        <v>409.907</v>
      </c>
      <c r="HF71">
        <v>20.0711</v>
      </c>
      <c r="HG71">
        <v>26.7455</v>
      </c>
      <c r="HH71">
        <v>29.9998</v>
      </c>
      <c r="HI71">
        <v>26.7717</v>
      </c>
      <c r="HJ71">
        <v>26.7205</v>
      </c>
      <c r="HK71">
        <v>38.6203</v>
      </c>
      <c r="HL71">
        <v>27.4808</v>
      </c>
      <c r="HM71">
        <v>31.0305</v>
      </c>
      <c r="HN71">
        <v>20.0602</v>
      </c>
      <c r="HO71">
        <v>925.274</v>
      </c>
      <c r="HP71">
        <v>16.8852</v>
      </c>
      <c r="HQ71">
        <v>102.473</v>
      </c>
      <c r="HR71">
        <v>102.879</v>
      </c>
    </row>
    <row r="72" spans="1:226">
      <c r="A72">
        <v>56</v>
      </c>
      <c r="B72">
        <v>1663688142.1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1663688134.6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932.905085619295</v>
      </c>
      <c r="AK72">
        <v>876.582084848485</v>
      </c>
      <c r="AL72">
        <v>3.37656764955906</v>
      </c>
      <c r="AM72">
        <v>65.2957175936866</v>
      </c>
      <c r="AN72">
        <f>(AP72 - AO72 + BO72*1E3/(8.314*(BQ72+273.15)) * AR72/BN72 * AQ72) * BN72/(100*BB72) * 1000/(1000 - AP72)</f>
        <v>0</v>
      </c>
      <c r="AO72">
        <v>16.7334218879264</v>
      </c>
      <c r="AP72">
        <v>19.6031648351649</v>
      </c>
      <c r="AQ72">
        <v>-0.00278541569098714</v>
      </c>
      <c r="AR72">
        <v>124.154882881524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1663688134.6</v>
      </c>
      <c r="BH72">
        <v>836.897407407408</v>
      </c>
      <c r="BI72">
        <v>901.223074074074</v>
      </c>
      <c r="BJ72">
        <v>19.6206925925926</v>
      </c>
      <c r="BK72">
        <v>16.7360888888889</v>
      </c>
      <c r="BL72">
        <v>828.624111111111</v>
      </c>
      <c r="BM72">
        <v>19.351162962963</v>
      </c>
      <c r="BN72">
        <v>500.120740740741</v>
      </c>
      <c r="BO72">
        <v>90.583762962963</v>
      </c>
      <c r="BP72">
        <v>0.100018244444444</v>
      </c>
      <c r="BQ72">
        <v>24.2719925925926</v>
      </c>
      <c r="BR72">
        <v>24.9852814814815</v>
      </c>
      <c r="BS72">
        <v>999.9</v>
      </c>
      <c r="BT72">
        <v>0</v>
      </c>
      <c r="BU72">
        <v>0</v>
      </c>
      <c r="BV72">
        <v>10003.7037037037</v>
      </c>
      <c r="BW72">
        <v>0</v>
      </c>
      <c r="BX72">
        <v>19.1639814814815</v>
      </c>
      <c r="BY72">
        <v>-64.3255148148148</v>
      </c>
      <c r="BZ72">
        <v>853.646481481481</v>
      </c>
      <c r="CA72">
        <v>916.562962962963</v>
      </c>
      <c r="CB72">
        <v>2.88460555555556</v>
      </c>
      <c r="CC72">
        <v>901.223074074074</v>
      </c>
      <c r="CD72">
        <v>16.7360888888889</v>
      </c>
      <c r="CE72">
        <v>1.7773162962963</v>
      </c>
      <c r="CF72">
        <v>1.51601777777778</v>
      </c>
      <c r="CG72">
        <v>15.5886925925926</v>
      </c>
      <c r="CH72">
        <v>13.1306518518519</v>
      </c>
      <c r="CI72">
        <v>1999.99962962963</v>
      </c>
      <c r="CJ72">
        <v>0.979997111111111</v>
      </c>
      <c r="CK72">
        <v>0.0200026481481481</v>
      </c>
      <c r="CL72">
        <v>0</v>
      </c>
      <c r="CM72">
        <v>852.024703703704</v>
      </c>
      <c r="CN72">
        <v>5.00063</v>
      </c>
      <c r="CO72">
        <v>16769.6888888889</v>
      </c>
      <c r="CP72">
        <v>17256.8888888889</v>
      </c>
      <c r="CQ72">
        <v>38.5367407407407</v>
      </c>
      <c r="CR72">
        <v>38.6801111111111</v>
      </c>
      <c r="CS72">
        <v>38.125</v>
      </c>
      <c r="CT72">
        <v>37.875</v>
      </c>
      <c r="CU72">
        <v>39.25</v>
      </c>
      <c r="CV72">
        <v>1955.08962962963</v>
      </c>
      <c r="CW72">
        <v>39.9044444444444</v>
      </c>
      <c r="CX72">
        <v>0</v>
      </c>
      <c r="CY72">
        <v>1663688138.9</v>
      </c>
      <c r="CZ72">
        <v>0</v>
      </c>
      <c r="DA72">
        <v>0</v>
      </c>
      <c r="DB72" t="s">
        <v>356</v>
      </c>
      <c r="DC72">
        <v>1660677648.1</v>
      </c>
      <c r="DD72">
        <v>1660677649.1</v>
      </c>
      <c r="DE72">
        <v>0</v>
      </c>
      <c r="DF72">
        <v>-1.042</v>
      </c>
      <c r="DG72">
        <v>0.003</v>
      </c>
      <c r="DH72">
        <v>5.218</v>
      </c>
      <c r="DI72">
        <v>0.344</v>
      </c>
      <c r="DJ72">
        <v>417</v>
      </c>
      <c r="DK72">
        <v>22</v>
      </c>
      <c r="DL72">
        <v>1.24</v>
      </c>
      <c r="DM72">
        <v>0.53</v>
      </c>
      <c r="DN72">
        <v>-63.9405804878049</v>
      </c>
      <c r="DO72">
        <v>-5.67920905923361</v>
      </c>
      <c r="DP72">
        <v>0.742858510711393</v>
      </c>
      <c r="DQ72">
        <v>0</v>
      </c>
      <c r="DR72">
        <v>2.89934170731707</v>
      </c>
      <c r="DS72">
        <v>-0.207971707317069</v>
      </c>
      <c r="DT72">
        <v>0.0309322250390359</v>
      </c>
      <c r="DU72">
        <v>0</v>
      </c>
      <c r="DV72">
        <v>0</v>
      </c>
      <c r="DW72">
        <v>2</v>
      </c>
      <c r="DX72" t="s">
        <v>357</v>
      </c>
      <c r="DY72">
        <v>2.97327</v>
      </c>
      <c r="DZ72">
        <v>2.75358</v>
      </c>
      <c r="EA72">
        <v>0.151066</v>
      </c>
      <c r="EB72">
        <v>0.159437</v>
      </c>
      <c r="EC72">
        <v>0.0898395</v>
      </c>
      <c r="ED72">
        <v>0.081372</v>
      </c>
      <c r="EE72">
        <v>33107.3</v>
      </c>
      <c r="EF72">
        <v>35718</v>
      </c>
      <c r="EG72">
        <v>35341.5</v>
      </c>
      <c r="EH72">
        <v>38538.5</v>
      </c>
      <c r="EI72">
        <v>45611.5</v>
      </c>
      <c r="EJ72">
        <v>51125.2</v>
      </c>
      <c r="EK72">
        <v>55237.2</v>
      </c>
      <c r="EL72">
        <v>61803.7</v>
      </c>
      <c r="EM72">
        <v>1.9896</v>
      </c>
      <c r="EN72">
        <v>1.8424</v>
      </c>
      <c r="EO72">
        <v>0.12964</v>
      </c>
      <c r="EP72">
        <v>0</v>
      </c>
      <c r="EQ72">
        <v>22.9282</v>
      </c>
      <c r="ER72">
        <v>999.9</v>
      </c>
      <c r="ES72">
        <v>54.2</v>
      </c>
      <c r="ET72">
        <v>27.815</v>
      </c>
      <c r="EU72">
        <v>22.466</v>
      </c>
      <c r="EV72">
        <v>60.6393</v>
      </c>
      <c r="EW72">
        <v>49.2869</v>
      </c>
      <c r="EX72">
        <v>1</v>
      </c>
      <c r="EY72">
        <v>-0.0285366</v>
      </c>
      <c r="EZ72">
        <v>1.86917</v>
      </c>
      <c r="FA72">
        <v>20.1372</v>
      </c>
      <c r="FB72">
        <v>5.20052</v>
      </c>
      <c r="FC72">
        <v>12.0099</v>
      </c>
      <c r="FD72">
        <v>4.9756</v>
      </c>
      <c r="FE72">
        <v>3.294</v>
      </c>
      <c r="FF72">
        <v>9999</v>
      </c>
      <c r="FG72">
        <v>9999</v>
      </c>
      <c r="FH72">
        <v>9999</v>
      </c>
      <c r="FI72">
        <v>693</v>
      </c>
      <c r="FJ72">
        <v>1.86295</v>
      </c>
      <c r="FK72">
        <v>1.8678</v>
      </c>
      <c r="FL72">
        <v>1.86752</v>
      </c>
      <c r="FM72">
        <v>1.86874</v>
      </c>
      <c r="FN72">
        <v>1.86957</v>
      </c>
      <c r="FO72">
        <v>1.86566</v>
      </c>
      <c r="FP72">
        <v>1.86673</v>
      </c>
      <c r="FQ72">
        <v>1.8681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8.409</v>
      </c>
      <c r="GF72">
        <v>0.269</v>
      </c>
      <c r="GG72">
        <v>3.61927167264205</v>
      </c>
      <c r="GH72">
        <v>0.00509506669552449</v>
      </c>
      <c r="GI72">
        <v>1.17866753763249e-06</v>
      </c>
      <c r="GJ72">
        <v>-6.62632595388568e-10</v>
      </c>
      <c r="GK72">
        <v>-0.0260112845827318</v>
      </c>
      <c r="GL72">
        <v>-0.0225051504344278</v>
      </c>
      <c r="GM72">
        <v>0.00262967521021688</v>
      </c>
      <c r="GN72">
        <v>-3.50088843362945e-05</v>
      </c>
      <c r="GO72">
        <v>-5</v>
      </c>
      <c r="GP72">
        <v>1640</v>
      </c>
      <c r="GQ72">
        <v>1</v>
      </c>
      <c r="GR72">
        <v>20</v>
      </c>
      <c r="GS72">
        <v>50174.9</v>
      </c>
      <c r="GT72">
        <v>50174.9</v>
      </c>
      <c r="GU72">
        <v>1.95557</v>
      </c>
      <c r="GV72">
        <v>2.58911</v>
      </c>
      <c r="GW72">
        <v>1.54785</v>
      </c>
      <c r="GX72">
        <v>2.30347</v>
      </c>
      <c r="GY72">
        <v>1.34644</v>
      </c>
      <c r="GZ72">
        <v>2.27173</v>
      </c>
      <c r="HA72">
        <v>31.8049</v>
      </c>
      <c r="HB72">
        <v>15.498</v>
      </c>
      <c r="HC72">
        <v>18</v>
      </c>
      <c r="HD72">
        <v>504.688</v>
      </c>
      <c r="HE72">
        <v>409.907</v>
      </c>
      <c r="HF72">
        <v>20.0799</v>
      </c>
      <c r="HG72">
        <v>26.7432</v>
      </c>
      <c r="HH72">
        <v>30</v>
      </c>
      <c r="HI72">
        <v>26.7699</v>
      </c>
      <c r="HJ72">
        <v>26.7205</v>
      </c>
      <c r="HK72">
        <v>39.152</v>
      </c>
      <c r="HL72">
        <v>27.2036</v>
      </c>
      <c r="HM72">
        <v>31.0305</v>
      </c>
      <c r="HN72">
        <v>20.066</v>
      </c>
      <c r="HO72">
        <v>938.72</v>
      </c>
      <c r="HP72">
        <v>16.9353</v>
      </c>
      <c r="HQ72">
        <v>102.472</v>
      </c>
      <c r="HR72">
        <v>102.88</v>
      </c>
    </row>
    <row r="73" spans="1:226">
      <c r="A73">
        <v>57</v>
      </c>
      <c r="B73">
        <v>1663688147.1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1663688139.31429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949.858878999256</v>
      </c>
      <c r="AK73">
        <v>893.287775757575</v>
      </c>
      <c r="AL73">
        <v>3.31660044354235</v>
      </c>
      <c r="AM73">
        <v>65.2957175936866</v>
      </c>
      <c r="AN73">
        <f>(AP73 - AO73 + BO73*1E3/(8.314*(BQ73+273.15)) * AR73/BN73 * AQ73) * BN73/(100*BB73) * 1000/(1000 - AP73)</f>
        <v>0</v>
      </c>
      <c r="AO73">
        <v>16.8287964054165</v>
      </c>
      <c r="AP73">
        <v>19.6135648351648</v>
      </c>
      <c r="AQ73">
        <v>0.000748371193000588</v>
      </c>
      <c r="AR73">
        <v>124.154882881524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1663688139.31429</v>
      </c>
      <c r="BH73">
        <v>852.077428571429</v>
      </c>
      <c r="BI73">
        <v>916.905714285714</v>
      </c>
      <c r="BJ73">
        <v>19.6127964285714</v>
      </c>
      <c r="BK73">
        <v>16.7809785714286</v>
      </c>
      <c r="BL73">
        <v>843.718428571428</v>
      </c>
      <c r="BM73">
        <v>19.343575</v>
      </c>
      <c r="BN73">
        <v>500.136178571429</v>
      </c>
      <c r="BO73">
        <v>90.5822714285714</v>
      </c>
      <c r="BP73">
        <v>0.100066210714286</v>
      </c>
      <c r="BQ73">
        <v>24.2820821428571</v>
      </c>
      <c r="BR73">
        <v>25.0188857142857</v>
      </c>
      <c r="BS73">
        <v>999.9</v>
      </c>
      <c r="BT73">
        <v>0</v>
      </c>
      <c r="BU73">
        <v>0</v>
      </c>
      <c r="BV73">
        <v>10001.9642857143</v>
      </c>
      <c r="BW73">
        <v>0</v>
      </c>
      <c r="BX73">
        <v>19.1769928571429</v>
      </c>
      <c r="BY73">
        <v>-64.828225</v>
      </c>
      <c r="BZ73">
        <v>869.123428571428</v>
      </c>
      <c r="CA73">
        <v>932.555714285714</v>
      </c>
      <c r="CB73">
        <v>2.8318225</v>
      </c>
      <c r="CC73">
        <v>916.905714285714</v>
      </c>
      <c r="CD73">
        <v>16.7809785714286</v>
      </c>
      <c r="CE73">
        <v>1.77657178571429</v>
      </c>
      <c r="CF73">
        <v>1.52005857142857</v>
      </c>
      <c r="CG73">
        <v>15.5821642857143</v>
      </c>
      <c r="CH73">
        <v>13.17135</v>
      </c>
      <c r="CI73">
        <v>2000</v>
      </c>
      <c r="CJ73">
        <v>0.979997142857143</v>
      </c>
      <c r="CK73">
        <v>0.0200026142857143</v>
      </c>
      <c r="CL73">
        <v>0</v>
      </c>
      <c r="CM73">
        <v>852.733392857143</v>
      </c>
      <c r="CN73">
        <v>5.00063</v>
      </c>
      <c r="CO73">
        <v>16784.9928571429</v>
      </c>
      <c r="CP73">
        <v>17256.8857142857</v>
      </c>
      <c r="CQ73">
        <v>38.531</v>
      </c>
      <c r="CR73">
        <v>38.6737142857143</v>
      </c>
      <c r="CS73">
        <v>38.125</v>
      </c>
      <c r="CT73">
        <v>37.875</v>
      </c>
      <c r="CU73">
        <v>39.25</v>
      </c>
      <c r="CV73">
        <v>1955.09</v>
      </c>
      <c r="CW73">
        <v>39.9042857142857</v>
      </c>
      <c r="CX73">
        <v>0</v>
      </c>
      <c r="CY73">
        <v>1663688143.7</v>
      </c>
      <c r="CZ73">
        <v>0</v>
      </c>
      <c r="DA73">
        <v>0</v>
      </c>
      <c r="DB73" t="s">
        <v>356</v>
      </c>
      <c r="DC73">
        <v>1660677648.1</v>
      </c>
      <c r="DD73">
        <v>1660677649.1</v>
      </c>
      <c r="DE73">
        <v>0</v>
      </c>
      <c r="DF73">
        <v>-1.042</v>
      </c>
      <c r="DG73">
        <v>0.003</v>
      </c>
      <c r="DH73">
        <v>5.218</v>
      </c>
      <c r="DI73">
        <v>0.344</v>
      </c>
      <c r="DJ73">
        <v>417</v>
      </c>
      <c r="DK73">
        <v>22</v>
      </c>
      <c r="DL73">
        <v>1.24</v>
      </c>
      <c r="DM73">
        <v>0.53</v>
      </c>
      <c r="DN73">
        <v>-64.5388536585366</v>
      </c>
      <c r="DO73">
        <v>-7.17645783972155</v>
      </c>
      <c r="DP73">
        <v>0.917020113112286</v>
      </c>
      <c r="DQ73">
        <v>0</v>
      </c>
      <c r="DR73">
        <v>2.85573658536585</v>
      </c>
      <c r="DS73">
        <v>-0.660279721254356</v>
      </c>
      <c r="DT73">
        <v>0.0689816667977365</v>
      </c>
      <c r="DU73">
        <v>0</v>
      </c>
      <c r="DV73">
        <v>0</v>
      </c>
      <c r="DW73">
        <v>2</v>
      </c>
      <c r="DX73" t="s">
        <v>357</v>
      </c>
      <c r="DY73">
        <v>2.97333</v>
      </c>
      <c r="DZ73">
        <v>2.75397</v>
      </c>
      <c r="EA73">
        <v>0.152954</v>
      </c>
      <c r="EB73">
        <v>0.161215</v>
      </c>
      <c r="EC73">
        <v>0.0898462</v>
      </c>
      <c r="ED73">
        <v>0.081568</v>
      </c>
      <c r="EE73">
        <v>33033.9</v>
      </c>
      <c r="EF73">
        <v>35642.4</v>
      </c>
      <c r="EG73">
        <v>35341.6</v>
      </c>
      <c r="EH73">
        <v>38538.4</v>
      </c>
      <c r="EI73">
        <v>45611.3</v>
      </c>
      <c r="EJ73">
        <v>51114.4</v>
      </c>
      <c r="EK73">
        <v>55237.3</v>
      </c>
      <c r="EL73">
        <v>61803.8</v>
      </c>
      <c r="EM73">
        <v>1.9908</v>
      </c>
      <c r="EN73">
        <v>1.8424</v>
      </c>
      <c r="EO73">
        <v>0.129521</v>
      </c>
      <c r="EP73">
        <v>0</v>
      </c>
      <c r="EQ73">
        <v>22.9282</v>
      </c>
      <c r="ER73">
        <v>999.9</v>
      </c>
      <c r="ES73">
        <v>54.175</v>
      </c>
      <c r="ET73">
        <v>27.815</v>
      </c>
      <c r="EU73">
        <v>22.4558</v>
      </c>
      <c r="EV73">
        <v>60.4393</v>
      </c>
      <c r="EW73">
        <v>49.4311</v>
      </c>
      <c r="EX73">
        <v>1</v>
      </c>
      <c r="EY73">
        <v>-0.0236789</v>
      </c>
      <c r="EZ73">
        <v>2.94702</v>
      </c>
      <c r="FA73">
        <v>20.1212</v>
      </c>
      <c r="FB73">
        <v>5.20052</v>
      </c>
      <c r="FC73">
        <v>12.0076</v>
      </c>
      <c r="FD73">
        <v>4.9756</v>
      </c>
      <c r="FE73">
        <v>3.2938</v>
      </c>
      <c r="FF73">
        <v>9999</v>
      </c>
      <c r="FG73">
        <v>9999</v>
      </c>
      <c r="FH73">
        <v>9999</v>
      </c>
      <c r="FI73">
        <v>693</v>
      </c>
      <c r="FJ73">
        <v>1.86295</v>
      </c>
      <c r="FK73">
        <v>1.8678</v>
      </c>
      <c r="FL73">
        <v>1.86752</v>
      </c>
      <c r="FM73">
        <v>1.86874</v>
      </c>
      <c r="FN73">
        <v>1.86951</v>
      </c>
      <c r="FO73">
        <v>1.86566</v>
      </c>
      <c r="FP73">
        <v>1.86667</v>
      </c>
      <c r="FQ73">
        <v>1.8681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8.502</v>
      </c>
      <c r="GF73">
        <v>0.2691</v>
      </c>
      <c r="GG73">
        <v>3.61927167264205</v>
      </c>
      <c r="GH73">
        <v>0.00509506669552449</v>
      </c>
      <c r="GI73">
        <v>1.17866753763249e-06</v>
      </c>
      <c r="GJ73">
        <v>-6.62632595388568e-10</v>
      </c>
      <c r="GK73">
        <v>-0.0260112845827318</v>
      </c>
      <c r="GL73">
        <v>-0.0225051504344278</v>
      </c>
      <c r="GM73">
        <v>0.00262967521021688</v>
      </c>
      <c r="GN73">
        <v>-3.50088843362945e-05</v>
      </c>
      <c r="GO73">
        <v>-5</v>
      </c>
      <c r="GP73">
        <v>1640</v>
      </c>
      <c r="GQ73">
        <v>1</v>
      </c>
      <c r="GR73">
        <v>20</v>
      </c>
      <c r="GS73">
        <v>50175</v>
      </c>
      <c r="GT73">
        <v>50175</v>
      </c>
      <c r="GU73">
        <v>1.98608</v>
      </c>
      <c r="GV73">
        <v>2.5769</v>
      </c>
      <c r="GW73">
        <v>1.54785</v>
      </c>
      <c r="GX73">
        <v>2.30347</v>
      </c>
      <c r="GY73">
        <v>1.34644</v>
      </c>
      <c r="GZ73">
        <v>2.38159</v>
      </c>
      <c r="HA73">
        <v>31.8269</v>
      </c>
      <c r="HB73">
        <v>15.498</v>
      </c>
      <c r="HC73">
        <v>18</v>
      </c>
      <c r="HD73">
        <v>505.479</v>
      </c>
      <c r="HE73">
        <v>409.89</v>
      </c>
      <c r="HF73">
        <v>19.8466</v>
      </c>
      <c r="HG73">
        <v>26.7409</v>
      </c>
      <c r="HH73">
        <v>30.0029</v>
      </c>
      <c r="HI73">
        <v>26.7694</v>
      </c>
      <c r="HJ73">
        <v>26.7182</v>
      </c>
      <c r="HK73">
        <v>39.7482</v>
      </c>
      <c r="HL73">
        <v>26.8889</v>
      </c>
      <c r="HM73">
        <v>31.0305</v>
      </c>
      <c r="HN73">
        <v>19.7695</v>
      </c>
      <c r="HO73">
        <v>958.818</v>
      </c>
      <c r="HP73">
        <v>17.0649</v>
      </c>
      <c r="HQ73">
        <v>102.472</v>
      </c>
      <c r="HR73">
        <v>102.88</v>
      </c>
    </row>
    <row r="74" spans="1:226">
      <c r="A74">
        <v>58</v>
      </c>
      <c r="B74">
        <v>1663688152.1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1663688144.6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967.517697002058</v>
      </c>
      <c r="AK74">
        <v>910.029757575757</v>
      </c>
      <c r="AL74">
        <v>3.40326441250588</v>
      </c>
      <c r="AM74">
        <v>65.2957175936866</v>
      </c>
      <c r="AN74">
        <f>(AP74 - AO74 + BO74*1E3/(8.314*(BQ74+273.15)) * AR74/BN74 * AQ74) * BN74/(100*BB74) * 1000/(1000 - AP74)</f>
        <v>0</v>
      </c>
      <c r="AO74">
        <v>16.902302840496</v>
      </c>
      <c r="AP74">
        <v>19.6044747252747</v>
      </c>
      <c r="AQ74">
        <v>-0.000408447914401889</v>
      </c>
      <c r="AR74">
        <v>124.154882881524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1663688144.6</v>
      </c>
      <c r="BH74">
        <v>869.180703703704</v>
      </c>
      <c r="BI74">
        <v>934.957</v>
      </c>
      <c r="BJ74">
        <v>19.6073703703704</v>
      </c>
      <c r="BK74">
        <v>16.862562962963</v>
      </c>
      <c r="BL74">
        <v>860.72537037037</v>
      </c>
      <c r="BM74">
        <v>19.3383555555556</v>
      </c>
      <c r="BN74">
        <v>500.130481481482</v>
      </c>
      <c r="BO74">
        <v>90.5811037037037</v>
      </c>
      <c r="BP74">
        <v>0.100109948148148</v>
      </c>
      <c r="BQ74">
        <v>24.2885148148148</v>
      </c>
      <c r="BR74">
        <v>25.0491925925926</v>
      </c>
      <c r="BS74">
        <v>999.9</v>
      </c>
      <c r="BT74">
        <v>0</v>
      </c>
      <c r="BU74">
        <v>0</v>
      </c>
      <c r="BV74">
        <v>10002.4074074074</v>
      </c>
      <c r="BW74">
        <v>0</v>
      </c>
      <c r="BX74">
        <v>19.1721592592593</v>
      </c>
      <c r="BY74">
        <v>-65.7763148148148</v>
      </c>
      <c r="BZ74">
        <v>886.563962962963</v>
      </c>
      <c r="CA74">
        <v>950.994259259259</v>
      </c>
      <c r="CB74">
        <v>2.74481925925926</v>
      </c>
      <c r="CC74">
        <v>934.957</v>
      </c>
      <c r="CD74">
        <v>16.862562962963</v>
      </c>
      <c r="CE74">
        <v>1.77605740740741</v>
      </c>
      <c r="CF74">
        <v>1.52742814814815</v>
      </c>
      <c r="CG74">
        <v>15.5776481481481</v>
      </c>
      <c r="CH74">
        <v>13.2454037037037</v>
      </c>
      <c r="CI74">
        <v>2000.01407407407</v>
      </c>
      <c r="CJ74">
        <v>0.979997222222222</v>
      </c>
      <c r="CK74">
        <v>0.0200025296296296</v>
      </c>
      <c r="CL74">
        <v>0</v>
      </c>
      <c r="CM74">
        <v>853.483777777778</v>
      </c>
      <c r="CN74">
        <v>5.00063</v>
      </c>
      <c r="CO74">
        <v>16800.4888888889</v>
      </c>
      <c r="CP74">
        <v>17257.0037037037</v>
      </c>
      <c r="CQ74">
        <v>38.5183703703704</v>
      </c>
      <c r="CR74">
        <v>38.6755185185185</v>
      </c>
      <c r="CS74">
        <v>38.1203333333333</v>
      </c>
      <c r="CT74">
        <v>37.875</v>
      </c>
      <c r="CU74">
        <v>39.25</v>
      </c>
      <c r="CV74">
        <v>1955.10407407407</v>
      </c>
      <c r="CW74">
        <v>39.9018518518519</v>
      </c>
      <c r="CX74">
        <v>0</v>
      </c>
      <c r="CY74">
        <v>1663688149.1</v>
      </c>
      <c r="CZ74">
        <v>0</v>
      </c>
      <c r="DA74">
        <v>0</v>
      </c>
      <c r="DB74" t="s">
        <v>356</v>
      </c>
      <c r="DC74">
        <v>1660677648.1</v>
      </c>
      <c r="DD74">
        <v>1660677649.1</v>
      </c>
      <c r="DE74">
        <v>0</v>
      </c>
      <c r="DF74">
        <v>-1.042</v>
      </c>
      <c r="DG74">
        <v>0.003</v>
      </c>
      <c r="DH74">
        <v>5.218</v>
      </c>
      <c r="DI74">
        <v>0.344</v>
      </c>
      <c r="DJ74">
        <v>417</v>
      </c>
      <c r="DK74">
        <v>22</v>
      </c>
      <c r="DL74">
        <v>1.24</v>
      </c>
      <c r="DM74">
        <v>0.53</v>
      </c>
      <c r="DN74">
        <v>-65.0545658536585</v>
      </c>
      <c r="DO74">
        <v>-8.5866815331011</v>
      </c>
      <c r="DP74">
        <v>1.03174535892501</v>
      </c>
      <c r="DQ74">
        <v>0</v>
      </c>
      <c r="DR74">
        <v>2.8073043902439</v>
      </c>
      <c r="DS74">
        <v>-0.903080696864117</v>
      </c>
      <c r="DT74">
        <v>0.090592988665569</v>
      </c>
      <c r="DU74">
        <v>0</v>
      </c>
      <c r="DV74">
        <v>0</v>
      </c>
      <c r="DW74">
        <v>2</v>
      </c>
      <c r="DX74" t="s">
        <v>357</v>
      </c>
      <c r="DY74">
        <v>2.97263</v>
      </c>
      <c r="DZ74">
        <v>2.75378</v>
      </c>
      <c r="EA74">
        <v>0.154839</v>
      </c>
      <c r="EB74">
        <v>0.163133</v>
      </c>
      <c r="EC74">
        <v>0.0898504</v>
      </c>
      <c r="ED74">
        <v>0.0819798</v>
      </c>
      <c r="EE74">
        <v>32960.1</v>
      </c>
      <c r="EF74">
        <v>35561.1</v>
      </c>
      <c r="EG74">
        <v>35341.3</v>
      </c>
      <c r="EH74">
        <v>38538.5</v>
      </c>
      <c r="EI74">
        <v>45611.2</v>
      </c>
      <c r="EJ74">
        <v>51091.1</v>
      </c>
      <c r="EK74">
        <v>55237.4</v>
      </c>
      <c r="EL74">
        <v>61803.4</v>
      </c>
      <c r="EM74">
        <v>1.99</v>
      </c>
      <c r="EN74">
        <v>1.8422</v>
      </c>
      <c r="EO74">
        <v>0.129521</v>
      </c>
      <c r="EP74">
        <v>0</v>
      </c>
      <c r="EQ74">
        <v>22.9282</v>
      </c>
      <c r="ER74">
        <v>999.9</v>
      </c>
      <c r="ES74">
        <v>54.151</v>
      </c>
      <c r="ET74">
        <v>27.815</v>
      </c>
      <c r="EU74">
        <v>22.444</v>
      </c>
      <c r="EV74">
        <v>60.4193</v>
      </c>
      <c r="EW74">
        <v>49.8878</v>
      </c>
      <c r="EX74">
        <v>1</v>
      </c>
      <c r="EY74">
        <v>-0.0247561</v>
      </c>
      <c r="EZ74">
        <v>2.6637</v>
      </c>
      <c r="FA74">
        <v>20.1263</v>
      </c>
      <c r="FB74">
        <v>5.20052</v>
      </c>
      <c r="FC74">
        <v>12.0052</v>
      </c>
      <c r="FD74">
        <v>4.9752</v>
      </c>
      <c r="FE74">
        <v>3.294</v>
      </c>
      <c r="FF74">
        <v>9999</v>
      </c>
      <c r="FG74">
        <v>9999</v>
      </c>
      <c r="FH74">
        <v>9999</v>
      </c>
      <c r="FI74">
        <v>693</v>
      </c>
      <c r="FJ74">
        <v>1.86295</v>
      </c>
      <c r="FK74">
        <v>1.8678</v>
      </c>
      <c r="FL74">
        <v>1.86752</v>
      </c>
      <c r="FM74">
        <v>1.86874</v>
      </c>
      <c r="FN74">
        <v>1.86951</v>
      </c>
      <c r="FO74">
        <v>1.86566</v>
      </c>
      <c r="FP74">
        <v>1.8667</v>
      </c>
      <c r="FQ74">
        <v>1.86813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8.593</v>
      </c>
      <c r="GF74">
        <v>0.2691</v>
      </c>
      <c r="GG74">
        <v>3.61927167264205</v>
      </c>
      <c r="GH74">
        <v>0.00509506669552449</v>
      </c>
      <c r="GI74">
        <v>1.17866753763249e-06</v>
      </c>
      <c r="GJ74">
        <v>-6.62632595388568e-10</v>
      </c>
      <c r="GK74">
        <v>-0.0260112845827318</v>
      </c>
      <c r="GL74">
        <v>-0.0225051504344278</v>
      </c>
      <c r="GM74">
        <v>0.00262967521021688</v>
      </c>
      <c r="GN74">
        <v>-3.50088843362945e-05</v>
      </c>
      <c r="GO74">
        <v>-5</v>
      </c>
      <c r="GP74">
        <v>1640</v>
      </c>
      <c r="GQ74">
        <v>1</v>
      </c>
      <c r="GR74">
        <v>20</v>
      </c>
      <c r="GS74">
        <v>50175.1</v>
      </c>
      <c r="GT74">
        <v>50175.1</v>
      </c>
      <c r="GU74">
        <v>2.01172</v>
      </c>
      <c r="GV74">
        <v>2.56348</v>
      </c>
      <c r="GW74">
        <v>1.54785</v>
      </c>
      <c r="GX74">
        <v>2.30347</v>
      </c>
      <c r="GY74">
        <v>1.34644</v>
      </c>
      <c r="GZ74">
        <v>2.43408</v>
      </c>
      <c r="HA74">
        <v>31.8269</v>
      </c>
      <c r="HB74">
        <v>15.498</v>
      </c>
      <c r="HC74">
        <v>18</v>
      </c>
      <c r="HD74">
        <v>504.925</v>
      </c>
      <c r="HE74">
        <v>409.775</v>
      </c>
      <c r="HF74">
        <v>19.6931</v>
      </c>
      <c r="HG74">
        <v>26.7387</v>
      </c>
      <c r="HH74">
        <v>30.0006</v>
      </c>
      <c r="HI74">
        <v>26.7672</v>
      </c>
      <c r="HJ74">
        <v>26.7173</v>
      </c>
      <c r="HK74">
        <v>40.2775</v>
      </c>
      <c r="HL74">
        <v>26.2838</v>
      </c>
      <c r="HM74">
        <v>31.0305</v>
      </c>
      <c r="HN74">
        <v>19.7104</v>
      </c>
      <c r="HO74">
        <v>972.343</v>
      </c>
      <c r="HP74">
        <v>17.1496</v>
      </c>
      <c r="HQ74">
        <v>102.472</v>
      </c>
      <c r="HR74">
        <v>102.88</v>
      </c>
    </row>
    <row r="75" spans="1:226">
      <c r="A75">
        <v>59</v>
      </c>
      <c r="B75">
        <v>1663688156.6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1663688149.04444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982.669825001681</v>
      </c>
      <c r="AK75">
        <v>925.197030303031</v>
      </c>
      <c r="AL75">
        <v>3.32098142129672</v>
      </c>
      <c r="AM75">
        <v>65.2957175936866</v>
      </c>
      <c r="AN75">
        <f>(AP75 - AO75 + BO75*1E3/(8.314*(BQ75+273.15)) * AR75/BN75 * AQ75) * BN75/(100*BB75) * 1000/(1000 - AP75)</f>
        <v>0</v>
      </c>
      <c r="AO75">
        <v>16.998040689733</v>
      </c>
      <c r="AP75">
        <v>19.6253406593407</v>
      </c>
      <c r="AQ75">
        <v>0.000177112963277021</v>
      </c>
      <c r="AR75">
        <v>124.154882881524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1663688149.04444</v>
      </c>
      <c r="BH75">
        <v>883.853407407408</v>
      </c>
      <c r="BI75">
        <v>949.820111111111</v>
      </c>
      <c r="BJ75">
        <v>19.6107888888889</v>
      </c>
      <c r="BK75">
        <v>16.9434037037037</v>
      </c>
      <c r="BL75">
        <v>875.315814814815</v>
      </c>
      <c r="BM75">
        <v>19.3416407407407</v>
      </c>
      <c r="BN75">
        <v>500.063888888889</v>
      </c>
      <c r="BO75">
        <v>90.5807037037037</v>
      </c>
      <c r="BP75">
        <v>0.100018655555556</v>
      </c>
      <c r="BQ75">
        <v>24.2860333333333</v>
      </c>
      <c r="BR75">
        <v>25.0576740740741</v>
      </c>
      <c r="BS75">
        <v>999.9</v>
      </c>
      <c r="BT75">
        <v>0</v>
      </c>
      <c r="BU75">
        <v>0</v>
      </c>
      <c r="BV75">
        <v>10009.0740740741</v>
      </c>
      <c r="BW75">
        <v>0</v>
      </c>
      <c r="BX75">
        <v>19.1766555555556</v>
      </c>
      <c r="BY75">
        <v>-65.9666666666667</v>
      </c>
      <c r="BZ75">
        <v>901.53337037037</v>
      </c>
      <c r="CA75">
        <v>966.191925925926</v>
      </c>
      <c r="CB75">
        <v>2.66739814814815</v>
      </c>
      <c r="CC75">
        <v>949.820111111111</v>
      </c>
      <c r="CD75">
        <v>16.9434037037037</v>
      </c>
      <c r="CE75">
        <v>1.77635888888889</v>
      </c>
      <c r="CF75">
        <v>1.5347437037037</v>
      </c>
      <c r="CG75">
        <v>15.5803</v>
      </c>
      <c r="CH75">
        <v>13.3186185185185</v>
      </c>
      <c r="CI75">
        <v>2000.01444444444</v>
      </c>
      <c r="CJ75">
        <v>0.979997222222222</v>
      </c>
      <c r="CK75">
        <v>0.0200025296296296</v>
      </c>
      <c r="CL75">
        <v>0</v>
      </c>
      <c r="CM75">
        <v>853.90562962963</v>
      </c>
      <c r="CN75">
        <v>5.00063</v>
      </c>
      <c r="CO75">
        <v>16810.4555555556</v>
      </c>
      <c r="CP75">
        <v>17257.0111111111</v>
      </c>
      <c r="CQ75">
        <v>38.5091851851852</v>
      </c>
      <c r="CR75">
        <v>38.6663333333333</v>
      </c>
      <c r="CS75">
        <v>38.1156666666667</v>
      </c>
      <c r="CT75">
        <v>37.875</v>
      </c>
      <c r="CU75">
        <v>39.25</v>
      </c>
      <c r="CV75">
        <v>1955.10444444444</v>
      </c>
      <c r="CW75">
        <v>39.9011111111111</v>
      </c>
      <c r="CX75">
        <v>0</v>
      </c>
      <c r="CY75">
        <v>1663688153.9</v>
      </c>
      <c r="CZ75">
        <v>0</v>
      </c>
      <c r="DA75">
        <v>0</v>
      </c>
      <c r="DB75" t="s">
        <v>356</v>
      </c>
      <c r="DC75">
        <v>1660677648.1</v>
      </c>
      <c r="DD75">
        <v>1660677649.1</v>
      </c>
      <c r="DE75">
        <v>0</v>
      </c>
      <c r="DF75">
        <v>-1.042</v>
      </c>
      <c r="DG75">
        <v>0.003</v>
      </c>
      <c r="DH75">
        <v>5.218</v>
      </c>
      <c r="DI75">
        <v>0.344</v>
      </c>
      <c r="DJ75">
        <v>417</v>
      </c>
      <c r="DK75">
        <v>22</v>
      </c>
      <c r="DL75">
        <v>1.24</v>
      </c>
      <c r="DM75">
        <v>0.53</v>
      </c>
      <c r="DN75">
        <v>-65.6326146341463</v>
      </c>
      <c r="DO75">
        <v>-6.37677909407671</v>
      </c>
      <c r="DP75">
        <v>0.905633711440799</v>
      </c>
      <c r="DQ75">
        <v>0</v>
      </c>
      <c r="DR75">
        <v>2.72732804878049</v>
      </c>
      <c r="DS75">
        <v>-1.07048048780487</v>
      </c>
      <c r="DT75">
        <v>0.106119271329068</v>
      </c>
      <c r="DU75">
        <v>0</v>
      </c>
      <c r="DV75">
        <v>0</v>
      </c>
      <c r="DW75">
        <v>2</v>
      </c>
      <c r="DX75" t="s">
        <v>357</v>
      </c>
      <c r="DY75">
        <v>2.97261</v>
      </c>
      <c r="DZ75">
        <v>2.7545</v>
      </c>
      <c r="EA75">
        <v>0.156517</v>
      </c>
      <c r="EB75">
        <v>0.164677</v>
      </c>
      <c r="EC75">
        <v>0.0899131</v>
      </c>
      <c r="ED75">
        <v>0.0822047</v>
      </c>
      <c r="EE75">
        <v>32894.9</v>
      </c>
      <c r="EF75">
        <v>35495.4</v>
      </c>
      <c r="EG75">
        <v>35341.5</v>
      </c>
      <c r="EH75">
        <v>38538.4</v>
      </c>
      <c r="EI75">
        <v>45608.1</v>
      </c>
      <c r="EJ75">
        <v>51078.4</v>
      </c>
      <c r="EK75">
        <v>55237.4</v>
      </c>
      <c r="EL75">
        <v>61803.1</v>
      </c>
      <c r="EM75">
        <v>1.9902</v>
      </c>
      <c r="EN75">
        <v>1.8424</v>
      </c>
      <c r="EO75">
        <v>0.128746</v>
      </c>
      <c r="EP75">
        <v>0</v>
      </c>
      <c r="EQ75">
        <v>22.9262</v>
      </c>
      <c r="ER75">
        <v>999.9</v>
      </c>
      <c r="ES75">
        <v>54.126</v>
      </c>
      <c r="ET75">
        <v>27.835</v>
      </c>
      <c r="EU75">
        <v>22.4587</v>
      </c>
      <c r="EV75">
        <v>60.3793</v>
      </c>
      <c r="EW75">
        <v>49.9439</v>
      </c>
      <c r="EX75">
        <v>1</v>
      </c>
      <c r="EY75">
        <v>-0.0253049</v>
      </c>
      <c r="EZ75">
        <v>2.63246</v>
      </c>
      <c r="FA75">
        <v>20.1269</v>
      </c>
      <c r="FB75">
        <v>5.20291</v>
      </c>
      <c r="FC75">
        <v>12.0064</v>
      </c>
      <c r="FD75">
        <v>4.976</v>
      </c>
      <c r="FE75">
        <v>3.294</v>
      </c>
      <c r="FF75">
        <v>9999</v>
      </c>
      <c r="FG75">
        <v>9999</v>
      </c>
      <c r="FH75">
        <v>9999</v>
      </c>
      <c r="FI75">
        <v>693</v>
      </c>
      <c r="FJ75">
        <v>1.86295</v>
      </c>
      <c r="FK75">
        <v>1.86783</v>
      </c>
      <c r="FL75">
        <v>1.86752</v>
      </c>
      <c r="FM75">
        <v>1.86871</v>
      </c>
      <c r="FN75">
        <v>1.86954</v>
      </c>
      <c r="FO75">
        <v>1.86569</v>
      </c>
      <c r="FP75">
        <v>1.86664</v>
      </c>
      <c r="FQ75">
        <v>1.86813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8.677</v>
      </c>
      <c r="GF75">
        <v>0.2698</v>
      </c>
      <c r="GG75">
        <v>3.61927167264205</v>
      </c>
      <c r="GH75">
        <v>0.00509506669552449</v>
      </c>
      <c r="GI75">
        <v>1.17866753763249e-06</v>
      </c>
      <c r="GJ75">
        <v>-6.62632595388568e-10</v>
      </c>
      <c r="GK75">
        <v>-0.0260112845827318</v>
      </c>
      <c r="GL75">
        <v>-0.0225051504344278</v>
      </c>
      <c r="GM75">
        <v>0.00262967521021688</v>
      </c>
      <c r="GN75">
        <v>-3.50088843362945e-05</v>
      </c>
      <c r="GO75">
        <v>-5</v>
      </c>
      <c r="GP75">
        <v>1640</v>
      </c>
      <c r="GQ75">
        <v>1</v>
      </c>
      <c r="GR75">
        <v>20</v>
      </c>
      <c r="GS75">
        <v>50175.1</v>
      </c>
      <c r="GT75">
        <v>50175.1</v>
      </c>
      <c r="GU75">
        <v>2.03613</v>
      </c>
      <c r="GV75">
        <v>2.56348</v>
      </c>
      <c r="GW75">
        <v>1.54785</v>
      </c>
      <c r="GX75">
        <v>2.30347</v>
      </c>
      <c r="GY75">
        <v>1.34644</v>
      </c>
      <c r="GZ75">
        <v>2.43286</v>
      </c>
      <c r="HA75">
        <v>31.8269</v>
      </c>
      <c r="HB75">
        <v>15.498</v>
      </c>
      <c r="HC75">
        <v>18</v>
      </c>
      <c r="HD75">
        <v>505.058</v>
      </c>
      <c r="HE75">
        <v>409.874</v>
      </c>
      <c r="HF75">
        <v>19.6237</v>
      </c>
      <c r="HG75">
        <v>26.7364</v>
      </c>
      <c r="HH75">
        <v>30.0001</v>
      </c>
      <c r="HI75">
        <v>26.7672</v>
      </c>
      <c r="HJ75">
        <v>26.716</v>
      </c>
      <c r="HK75">
        <v>40.759</v>
      </c>
      <c r="HL75">
        <v>26.0125</v>
      </c>
      <c r="HM75">
        <v>30.6596</v>
      </c>
      <c r="HN75">
        <v>19.6442</v>
      </c>
      <c r="HO75">
        <v>992.505</v>
      </c>
      <c r="HP75">
        <v>17.206</v>
      </c>
      <c r="HQ75">
        <v>102.472</v>
      </c>
      <c r="HR75">
        <v>102.879</v>
      </c>
    </row>
    <row r="76" spans="1:226">
      <c r="A76">
        <v>60</v>
      </c>
      <c r="B76">
        <v>1663688162.1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1663688154.33214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1001.93408015965</v>
      </c>
      <c r="AK76">
        <v>943.694884848484</v>
      </c>
      <c r="AL76">
        <v>3.39115898111811</v>
      </c>
      <c r="AM76">
        <v>65.2957175936866</v>
      </c>
      <c r="AN76">
        <f>(AP76 - AO76 + BO76*1E3/(8.314*(BQ76+273.15)) * AR76/BN76 * AQ76) * BN76/(100*BB76) * 1000/(1000 - AP76)</f>
        <v>0</v>
      </c>
      <c r="AO76">
        <v>17.0792071481318</v>
      </c>
      <c r="AP76">
        <v>19.6659615384616</v>
      </c>
      <c r="AQ76">
        <v>0.0068248451020654</v>
      </c>
      <c r="AR76">
        <v>124.154882881524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1663688154.33214</v>
      </c>
      <c r="BH76">
        <v>901.199428571428</v>
      </c>
      <c r="BI76">
        <v>967.709178571429</v>
      </c>
      <c r="BJ76">
        <v>19.6248464285714</v>
      </c>
      <c r="BK76">
        <v>17.0290142857143</v>
      </c>
      <c r="BL76">
        <v>892.564928571429</v>
      </c>
      <c r="BM76">
        <v>19.3551571428571</v>
      </c>
      <c r="BN76">
        <v>500.071214285714</v>
      </c>
      <c r="BO76">
        <v>90.5804785714286</v>
      </c>
      <c r="BP76">
        <v>0.0999593428571428</v>
      </c>
      <c r="BQ76">
        <v>24.2773321428571</v>
      </c>
      <c r="BR76">
        <v>25.0536392857143</v>
      </c>
      <c r="BS76">
        <v>999.9</v>
      </c>
      <c r="BT76">
        <v>0</v>
      </c>
      <c r="BU76">
        <v>0</v>
      </c>
      <c r="BV76">
        <v>10010.7142857143</v>
      </c>
      <c r="BW76">
        <v>0</v>
      </c>
      <c r="BX76">
        <v>19.1726535714286</v>
      </c>
      <c r="BY76">
        <v>-66.5097214285714</v>
      </c>
      <c r="BZ76">
        <v>919.239785714286</v>
      </c>
      <c r="CA76">
        <v>984.474821428571</v>
      </c>
      <c r="CB76">
        <v>2.59583892857143</v>
      </c>
      <c r="CC76">
        <v>967.709178571429</v>
      </c>
      <c r="CD76">
        <v>17.0290142857143</v>
      </c>
      <c r="CE76">
        <v>1.77762821428571</v>
      </c>
      <c r="CF76">
        <v>1.542495</v>
      </c>
      <c r="CG76">
        <v>15.5914321428571</v>
      </c>
      <c r="CH76">
        <v>13.3959178571429</v>
      </c>
      <c r="CI76">
        <v>2000.00535714286</v>
      </c>
      <c r="CJ76">
        <v>0.97999725</v>
      </c>
      <c r="CK76">
        <v>0.0200025</v>
      </c>
      <c r="CL76">
        <v>0</v>
      </c>
      <c r="CM76">
        <v>854.298571428571</v>
      </c>
      <c r="CN76">
        <v>5.00063</v>
      </c>
      <c r="CO76">
        <v>16818.7357142857</v>
      </c>
      <c r="CP76">
        <v>17256.9321428571</v>
      </c>
      <c r="CQ76">
        <v>38.5</v>
      </c>
      <c r="CR76">
        <v>38.6582142857143</v>
      </c>
      <c r="CS76">
        <v>38.10925</v>
      </c>
      <c r="CT76">
        <v>37.875</v>
      </c>
      <c r="CU76">
        <v>39.25</v>
      </c>
      <c r="CV76">
        <v>1955.09535714286</v>
      </c>
      <c r="CW76">
        <v>39.9007142857143</v>
      </c>
      <c r="CX76">
        <v>0</v>
      </c>
      <c r="CY76">
        <v>1663688158.7</v>
      </c>
      <c r="CZ76">
        <v>0</v>
      </c>
      <c r="DA76">
        <v>0</v>
      </c>
      <c r="DB76" t="s">
        <v>356</v>
      </c>
      <c r="DC76">
        <v>1660677648.1</v>
      </c>
      <c r="DD76">
        <v>1660677649.1</v>
      </c>
      <c r="DE76">
        <v>0</v>
      </c>
      <c r="DF76">
        <v>-1.042</v>
      </c>
      <c r="DG76">
        <v>0.003</v>
      </c>
      <c r="DH76">
        <v>5.218</v>
      </c>
      <c r="DI76">
        <v>0.344</v>
      </c>
      <c r="DJ76">
        <v>417</v>
      </c>
      <c r="DK76">
        <v>22</v>
      </c>
      <c r="DL76">
        <v>1.24</v>
      </c>
      <c r="DM76">
        <v>0.53</v>
      </c>
      <c r="DN76">
        <v>-66.1521170731707</v>
      </c>
      <c r="DO76">
        <v>-4.45346550522639</v>
      </c>
      <c r="DP76">
        <v>0.687044120393329</v>
      </c>
      <c r="DQ76">
        <v>0</v>
      </c>
      <c r="DR76">
        <v>2.6511143902439</v>
      </c>
      <c r="DS76">
        <v>-0.881857839721253</v>
      </c>
      <c r="DT76">
        <v>0.089182468419576</v>
      </c>
      <c r="DU76">
        <v>0</v>
      </c>
      <c r="DV76">
        <v>0</v>
      </c>
      <c r="DW76">
        <v>2</v>
      </c>
      <c r="DX76" t="s">
        <v>357</v>
      </c>
      <c r="DY76">
        <v>2.97322</v>
      </c>
      <c r="DZ76">
        <v>2.75503</v>
      </c>
      <c r="EA76">
        <v>0.158549</v>
      </c>
      <c r="EB76">
        <v>0.166794</v>
      </c>
      <c r="EC76">
        <v>0.090034</v>
      </c>
      <c r="ED76">
        <v>0.0825135</v>
      </c>
      <c r="EE76">
        <v>32816.5</v>
      </c>
      <c r="EF76">
        <v>35406.1</v>
      </c>
      <c r="EG76">
        <v>35342.4</v>
      </c>
      <c r="EH76">
        <v>38539</v>
      </c>
      <c r="EI76">
        <v>45602.8</v>
      </c>
      <c r="EJ76">
        <v>51062.6</v>
      </c>
      <c r="EK76">
        <v>55238.3</v>
      </c>
      <c r="EL76">
        <v>61804.8</v>
      </c>
      <c r="EM76">
        <v>1.9904</v>
      </c>
      <c r="EN76">
        <v>1.843</v>
      </c>
      <c r="EO76">
        <v>0.127345</v>
      </c>
      <c r="EP76">
        <v>0</v>
      </c>
      <c r="EQ76">
        <v>22.9262</v>
      </c>
      <c r="ER76">
        <v>999.9</v>
      </c>
      <c r="ES76">
        <v>54.078</v>
      </c>
      <c r="ET76">
        <v>27.835</v>
      </c>
      <c r="EU76">
        <v>22.4382</v>
      </c>
      <c r="EV76">
        <v>60.4094</v>
      </c>
      <c r="EW76">
        <v>49.3309</v>
      </c>
      <c r="EX76">
        <v>1</v>
      </c>
      <c r="EY76">
        <v>-0.0260976</v>
      </c>
      <c r="EZ76">
        <v>2.46518</v>
      </c>
      <c r="FA76">
        <v>20.1296</v>
      </c>
      <c r="FB76">
        <v>5.19932</v>
      </c>
      <c r="FC76">
        <v>12.0052</v>
      </c>
      <c r="FD76">
        <v>4.9756</v>
      </c>
      <c r="FE76">
        <v>3.294</v>
      </c>
      <c r="FF76">
        <v>9999</v>
      </c>
      <c r="FG76">
        <v>9999</v>
      </c>
      <c r="FH76">
        <v>9999</v>
      </c>
      <c r="FI76">
        <v>693</v>
      </c>
      <c r="FJ76">
        <v>1.86295</v>
      </c>
      <c r="FK76">
        <v>1.86783</v>
      </c>
      <c r="FL76">
        <v>1.86752</v>
      </c>
      <c r="FM76">
        <v>1.86874</v>
      </c>
      <c r="FN76">
        <v>1.86951</v>
      </c>
      <c r="FO76">
        <v>1.86557</v>
      </c>
      <c r="FP76">
        <v>1.86664</v>
      </c>
      <c r="FQ76">
        <v>1.86813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8.778</v>
      </c>
      <c r="GF76">
        <v>0.2713</v>
      </c>
      <c r="GG76">
        <v>3.61927167264205</v>
      </c>
      <c r="GH76">
        <v>0.00509506669552449</v>
      </c>
      <c r="GI76">
        <v>1.17866753763249e-06</v>
      </c>
      <c r="GJ76">
        <v>-6.62632595388568e-10</v>
      </c>
      <c r="GK76">
        <v>-0.0260112845827318</v>
      </c>
      <c r="GL76">
        <v>-0.0225051504344278</v>
      </c>
      <c r="GM76">
        <v>0.00262967521021688</v>
      </c>
      <c r="GN76">
        <v>-3.50088843362945e-05</v>
      </c>
      <c r="GO76">
        <v>-5</v>
      </c>
      <c r="GP76">
        <v>1640</v>
      </c>
      <c r="GQ76">
        <v>1</v>
      </c>
      <c r="GR76">
        <v>20</v>
      </c>
      <c r="GS76">
        <v>50175.2</v>
      </c>
      <c r="GT76">
        <v>50175.2</v>
      </c>
      <c r="GU76">
        <v>2.06909</v>
      </c>
      <c r="GV76">
        <v>2.57812</v>
      </c>
      <c r="GW76">
        <v>1.54785</v>
      </c>
      <c r="GX76">
        <v>2.30347</v>
      </c>
      <c r="GY76">
        <v>1.34644</v>
      </c>
      <c r="GZ76">
        <v>2.34375</v>
      </c>
      <c r="HA76">
        <v>31.8269</v>
      </c>
      <c r="HB76">
        <v>15.4892</v>
      </c>
      <c r="HC76">
        <v>18</v>
      </c>
      <c r="HD76">
        <v>505.171</v>
      </c>
      <c r="HE76">
        <v>410.195</v>
      </c>
      <c r="HF76">
        <v>19.5651</v>
      </c>
      <c r="HG76">
        <v>26.7342</v>
      </c>
      <c r="HH76">
        <v>29.9995</v>
      </c>
      <c r="HI76">
        <v>26.7649</v>
      </c>
      <c r="HJ76">
        <v>26.7138</v>
      </c>
      <c r="HK76">
        <v>41.4044</v>
      </c>
      <c r="HL76">
        <v>25.7337</v>
      </c>
      <c r="HM76">
        <v>30.6596</v>
      </c>
      <c r="HN76">
        <v>19.5983</v>
      </c>
      <c r="HO76">
        <v>1006</v>
      </c>
      <c r="HP76">
        <v>17.2494</v>
      </c>
      <c r="HQ76">
        <v>102.474</v>
      </c>
      <c r="HR76">
        <v>102.882</v>
      </c>
    </row>
    <row r="77" spans="1:226">
      <c r="A77">
        <v>61</v>
      </c>
      <c r="B77">
        <v>1663688166.6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1663688158.77857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1017.36061663581</v>
      </c>
      <c r="AK77">
        <v>958.972569696969</v>
      </c>
      <c r="AL77">
        <v>3.38881880538564</v>
      </c>
      <c r="AM77">
        <v>65.2957175936866</v>
      </c>
      <c r="AN77">
        <f>(AP77 - AO77 + BO77*1E3/(8.314*(BQ77+273.15)) * AR77/BN77 * AQ77) * BN77/(100*BB77) * 1000/(1000 - AP77)</f>
        <v>0</v>
      </c>
      <c r="AO77">
        <v>17.1604505248654</v>
      </c>
      <c r="AP77">
        <v>19.7099769230769</v>
      </c>
      <c r="AQ77">
        <v>0.00786907185417824</v>
      </c>
      <c r="AR77">
        <v>124.154882881524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1663688158.77857</v>
      </c>
      <c r="BH77">
        <v>915.914035714286</v>
      </c>
      <c r="BI77">
        <v>982.643</v>
      </c>
      <c r="BJ77">
        <v>19.6490035714286</v>
      </c>
      <c r="BK77">
        <v>17.1025035714286</v>
      </c>
      <c r="BL77">
        <v>907.197535714286</v>
      </c>
      <c r="BM77">
        <v>19.3783857142857</v>
      </c>
      <c r="BN77">
        <v>500.121928571429</v>
      </c>
      <c r="BO77">
        <v>90.5800607142857</v>
      </c>
      <c r="BP77">
        <v>0.0999657035714286</v>
      </c>
      <c r="BQ77">
        <v>24.2655857142857</v>
      </c>
      <c r="BR77">
        <v>25.0372142857143</v>
      </c>
      <c r="BS77">
        <v>999.9</v>
      </c>
      <c r="BT77">
        <v>0</v>
      </c>
      <c r="BU77">
        <v>0</v>
      </c>
      <c r="BV77">
        <v>10009.2857142857</v>
      </c>
      <c r="BW77">
        <v>0</v>
      </c>
      <c r="BX77">
        <v>19.1758071428571</v>
      </c>
      <c r="BY77">
        <v>-66.7295428571429</v>
      </c>
      <c r="BZ77">
        <v>934.272142857143</v>
      </c>
      <c r="CA77">
        <v>999.742214285714</v>
      </c>
      <c r="CB77">
        <v>2.54650892857143</v>
      </c>
      <c r="CC77">
        <v>982.643</v>
      </c>
      <c r="CD77">
        <v>17.1025035714286</v>
      </c>
      <c r="CE77">
        <v>1.77980785714286</v>
      </c>
      <c r="CF77">
        <v>1.54914464285714</v>
      </c>
      <c r="CG77">
        <v>15.61055</v>
      </c>
      <c r="CH77">
        <v>13.4619428571429</v>
      </c>
      <c r="CI77">
        <v>2000.025</v>
      </c>
      <c r="CJ77">
        <v>0.979997571428571</v>
      </c>
      <c r="CK77">
        <v>0.0200021571428571</v>
      </c>
      <c r="CL77">
        <v>0</v>
      </c>
      <c r="CM77">
        <v>854.42275</v>
      </c>
      <c r="CN77">
        <v>5.00063</v>
      </c>
      <c r="CO77">
        <v>16821.3571428571</v>
      </c>
      <c r="CP77">
        <v>17257.1071428571</v>
      </c>
      <c r="CQ77">
        <v>38.5</v>
      </c>
      <c r="CR77">
        <v>38.6471428571429</v>
      </c>
      <c r="CS77">
        <v>38.10925</v>
      </c>
      <c r="CT77">
        <v>37.875</v>
      </c>
      <c r="CU77">
        <v>39.25</v>
      </c>
      <c r="CV77">
        <v>1955.115</v>
      </c>
      <c r="CW77">
        <v>39.9003571428571</v>
      </c>
      <c r="CX77">
        <v>0</v>
      </c>
      <c r="CY77">
        <v>1663688163.5</v>
      </c>
      <c r="CZ77">
        <v>0</v>
      </c>
      <c r="DA77">
        <v>0</v>
      </c>
      <c r="DB77" t="s">
        <v>356</v>
      </c>
      <c r="DC77">
        <v>1660677648.1</v>
      </c>
      <c r="DD77">
        <v>1660677649.1</v>
      </c>
      <c r="DE77">
        <v>0</v>
      </c>
      <c r="DF77">
        <v>-1.042</v>
      </c>
      <c r="DG77">
        <v>0.003</v>
      </c>
      <c r="DH77">
        <v>5.218</v>
      </c>
      <c r="DI77">
        <v>0.344</v>
      </c>
      <c r="DJ77">
        <v>417</v>
      </c>
      <c r="DK77">
        <v>22</v>
      </c>
      <c r="DL77">
        <v>1.24</v>
      </c>
      <c r="DM77">
        <v>0.53</v>
      </c>
      <c r="DN77">
        <v>-66.4995731707317</v>
      </c>
      <c r="DO77">
        <v>-5.08153588850189</v>
      </c>
      <c r="DP77">
        <v>0.72476970977478</v>
      </c>
      <c r="DQ77">
        <v>0</v>
      </c>
      <c r="DR77">
        <v>2.58702731707317</v>
      </c>
      <c r="DS77">
        <v>-0.698754564459935</v>
      </c>
      <c r="DT77">
        <v>0.0724734410234364</v>
      </c>
      <c r="DU77">
        <v>0</v>
      </c>
      <c r="DV77">
        <v>0</v>
      </c>
      <c r="DW77">
        <v>2</v>
      </c>
      <c r="DX77" t="s">
        <v>357</v>
      </c>
      <c r="DY77">
        <v>2.97258</v>
      </c>
      <c r="DZ77">
        <v>2.75396</v>
      </c>
      <c r="EA77">
        <v>0.160175</v>
      </c>
      <c r="EB77">
        <v>0.168274</v>
      </c>
      <c r="EC77">
        <v>0.0901841</v>
      </c>
      <c r="ED77">
        <v>0.0826579</v>
      </c>
      <c r="EE77">
        <v>32753.4</v>
      </c>
      <c r="EF77">
        <v>35343.1</v>
      </c>
      <c r="EG77">
        <v>35342.6</v>
      </c>
      <c r="EH77">
        <v>38538.9</v>
      </c>
      <c r="EI77">
        <v>45595.5</v>
      </c>
      <c r="EJ77">
        <v>51054.9</v>
      </c>
      <c r="EK77">
        <v>55238.8</v>
      </c>
      <c r="EL77">
        <v>61805.2</v>
      </c>
      <c r="EM77">
        <v>1.9908</v>
      </c>
      <c r="EN77">
        <v>1.8432</v>
      </c>
      <c r="EO77">
        <v>0.125617</v>
      </c>
      <c r="EP77">
        <v>0</v>
      </c>
      <c r="EQ77">
        <v>22.9262</v>
      </c>
      <c r="ER77">
        <v>999.9</v>
      </c>
      <c r="ES77">
        <v>54.053</v>
      </c>
      <c r="ET77">
        <v>27.835</v>
      </c>
      <c r="EU77">
        <v>22.4288</v>
      </c>
      <c r="EV77">
        <v>60.4294</v>
      </c>
      <c r="EW77">
        <v>49.9119</v>
      </c>
      <c r="EX77">
        <v>1</v>
      </c>
      <c r="EY77">
        <v>-0.0267073</v>
      </c>
      <c r="EZ77">
        <v>2.42061</v>
      </c>
      <c r="FA77">
        <v>20.1298</v>
      </c>
      <c r="FB77">
        <v>5.19932</v>
      </c>
      <c r="FC77">
        <v>12.0088</v>
      </c>
      <c r="FD77">
        <v>4.976</v>
      </c>
      <c r="FE77">
        <v>3.2938</v>
      </c>
      <c r="FF77">
        <v>9999</v>
      </c>
      <c r="FG77">
        <v>9999</v>
      </c>
      <c r="FH77">
        <v>9999</v>
      </c>
      <c r="FI77">
        <v>693</v>
      </c>
      <c r="FJ77">
        <v>1.86295</v>
      </c>
      <c r="FK77">
        <v>1.8678</v>
      </c>
      <c r="FL77">
        <v>1.86752</v>
      </c>
      <c r="FM77">
        <v>1.86874</v>
      </c>
      <c r="FN77">
        <v>1.86951</v>
      </c>
      <c r="FO77">
        <v>1.86557</v>
      </c>
      <c r="FP77">
        <v>1.86667</v>
      </c>
      <c r="FQ77">
        <v>1.8681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8.859</v>
      </c>
      <c r="GF77">
        <v>0.2732</v>
      </c>
      <c r="GG77">
        <v>3.61927167264205</v>
      </c>
      <c r="GH77">
        <v>0.00509506669552449</v>
      </c>
      <c r="GI77">
        <v>1.17866753763249e-06</v>
      </c>
      <c r="GJ77">
        <v>-6.62632595388568e-10</v>
      </c>
      <c r="GK77">
        <v>-0.0260112845827318</v>
      </c>
      <c r="GL77">
        <v>-0.0225051504344278</v>
      </c>
      <c r="GM77">
        <v>0.00262967521021688</v>
      </c>
      <c r="GN77">
        <v>-3.50088843362945e-05</v>
      </c>
      <c r="GO77">
        <v>-5</v>
      </c>
      <c r="GP77">
        <v>1640</v>
      </c>
      <c r="GQ77">
        <v>1</v>
      </c>
      <c r="GR77">
        <v>20</v>
      </c>
      <c r="GS77">
        <v>50175.3</v>
      </c>
      <c r="GT77">
        <v>50175.3</v>
      </c>
      <c r="GU77">
        <v>2.09229</v>
      </c>
      <c r="GV77">
        <v>2.58789</v>
      </c>
      <c r="GW77">
        <v>1.54785</v>
      </c>
      <c r="GX77">
        <v>2.30347</v>
      </c>
      <c r="GY77">
        <v>1.34644</v>
      </c>
      <c r="GZ77">
        <v>2.35107</v>
      </c>
      <c r="HA77">
        <v>31.8269</v>
      </c>
      <c r="HB77">
        <v>15.498</v>
      </c>
      <c r="HC77">
        <v>18</v>
      </c>
      <c r="HD77">
        <v>505.416</v>
      </c>
      <c r="HE77">
        <v>410.308</v>
      </c>
      <c r="HF77">
        <v>19.5373</v>
      </c>
      <c r="HG77">
        <v>26.7319</v>
      </c>
      <c r="HH77">
        <v>29.9995</v>
      </c>
      <c r="HI77">
        <v>26.7627</v>
      </c>
      <c r="HJ77">
        <v>26.7138</v>
      </c>
      <c r="HK77">
        <v>41.8796</v>
      </c>
      <c r="HL77">
        <v>25.7337</v>
      </c>
      <c r="HM77">
        <v>30.6596</v>
      </c>
      <c r="HN77">
        <v>19.5622</v>
      </c>
      <c r="HO77">
        <v>1026.16</v>
      </c>
      <c r="HP77">
        <v>17.2688</v>
      </c>
      <c r="HQ77">
        <v>102.475</v>
      </c>
      <c r="HR77">
        <v>102.882</v>
      </c>
    </row>
    <row r="78" spans="1:226">
      <c r="A78">
        <v>62</v>
      </c>
      <c r="B78">
        <v>1663688172.1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1663688164.35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1036.0366096783</v>
      </c>
      <c r="AK78">
        <v>977.359757575757</v>
      </c>
      <c r="AL78">
        <v>3.3686898298744</v>
      </c>
      <c r="AM78">
        <v>65.2957175936866</v>
      </c>
      <c r="AN78">
        <f>(AP78 - AO78 + BO78*1E3/(8.314*(BQ78+273.15)) * AR78/BN78 * AQ78) * BN78/(100*BB78) * 1000/(1000 - AP78)</f>
        <v>0</v>
      </c>
      <c r="AO78">
        <v>17.2040954964388</v>
      </c>
      <c r="AP78">
        <v>19.7601098901099</v>
      </c>
      <c r="AQ78">
        <v>0.00989475245421676</v>
      </c>
      <c r="AR78">
        <v>124.154882881524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1663688164.35</v>
      </c>
      <c r="BH78">
        <v>934.204857142857</v>
      </c>
      <c r="BI78">
        <v>1001.43157142857</v>
      </c>
      <c r="BJ78">
        <v>19.6940285714286</v>
      </c>
      <c r="BK78">
        <v>17.1637357142857</v>
      </c>
      <c r="BL78">
        <v>925.386785714286</v>
      </c>
      <c r="BM78">
        <v>19.4216785714286</v>
      </c>
      <c r="BN78">
        <v>500.155</v>
      </c>
      <c r="BO78">
        <v>90.5778214285714</v>
      </c>
      <c r="BP78">
        <v>0.0998929428571429</v>
      </c>
      <c r="BQ78">
        <v>24.2553571428571</v>
      </c>
      <c r="BR78">
        <v>25.0062464285714</v>
      </c>
      <c r="BS78">
        <v>999.9</v>
      </c>
      <c r="BT78">
        <v>0</v>
      </c>
      <c r="BU78">
        <v>0</v>
      </c>
      <c r="BV78">
        <v>10014.6428571429</v>
      </c>
      <c r="BW78">
        <v>0</v>
      </c>
      <c r="BX78">
        <v>19.1825107142857</v>
      </c>
      <c r="BY78">
        <v>-67.2268</v>
      </c>
      <c r="BZ78">
        <v>952.973357142857</v>
      </c>
      <c r="CA78">
        <v>1018.91996428571</v>
      </c>
      <c r="CB78">
        <v>2.53029321428572</v>
      </c>
      <c r="CC78">
        <v>1001.43157142857</v>
      </c>
      <c r="CD78">
        <v>17.1637357142857</v>
      </c>
      <c r="CE78">
        <v>1.78384214285714</v>
      </c>
      <c r="CF78">
        <v>1.55465321428571</v>
      </c>
      <c r="CG78">
        <v>15.6458785714286</v>
      </c>
      <c r="CH78">
        <v>13.5164821428571</v>
      </c>
      <c r="CI78">
        <v>2000.01964285714</v>
      </c>
      <c r="CJ78">
        <v>0.979997571428571</v>
      </c>
      <c r="CK78">
        <v>0.0200021571428571</v>
      </c>
      <c r="CL78">
        <v>0</v>
      </c>
      <c r="CM78">
        <v>854.362107142857</v>
      </c>
      <c r="CN78">
        <v>5.00063</v>
      </c>
      <c r="CO78">
        <v>16820.1642857143</v>
      </c>
      <c r="CP78">
        <v>17257.0535714286</v>
      </c>
      <c r="CQ78">
        <v>38.5</v>
      </c>
      <c r="CR78">
        <v>38.6449285714286</v>
      </c>
      <c r="CS78">
        <v>38.098</v>
      </c>
      <c r="CT78">
        <v>37.875</v>
      </c>
      <c r="CU78">
        <v>39.25</v>
      </c>
      <c r="CV78">
        <v>1955.10964285714</v>
      </c>
      <c r="CW78">
        <v>39.9</v>
      </c>
      <c r="CX78">
        <v>0</v>
      </c>
      <c r="CY78">
        <v>1663688168.9</v>
      </c>
      <c r="CZ78">
        <v>0</v>
      </c>
      <c r="DA78">
        <v>0</v>
      </c>
      <c r="DB78" t="s">
        <v>356</v>
      </c>
      <c r="DC78">
        <v>1660677648.1</v>
      </c>
      <c r="DD78">
        <v>1660677649.1</v>
      </c>
      <c r="DE78">
        <v>0</v>
      </c>
      <c r="DF78">
        <v>-1.042</v>
      </c>
      <c r="DG78">
        <v>0.003</v>
      </c>
      <c r="DH78">
        <v>5.218</v>
      </c>
      <c r="DI78">
        <v>0.344</v>
      </c>
      <c r="DJ78">
        <v>417</v>
      </c>
      <c r="DK78">
        <v>22</v>
      </c>
      <c r="DL78">
        <v>1.24</v>
      </c>
      <c r="DM78">
        <v>0.53</v>
      </c>
      <c r="DN78">
        <v>-66.8864463414634</v>
      </c>
      <c r="DO78">
        <v>-4.01506620209062</v>
      </c>
      <c r="DP78">
        <v>0.59773507309557</v>
      </c>
      <c r="DQ78">
        <v>0</v>
      </c>
      <c r="DR78">
        <v>2.54539</v>
      </c>
      <c r="DS78">
        <v>-0.284509965156791</v>
      </c>
      <c r="DT78">
        <v>0.0348102063810699</v>
      </c>
      <c r="DU78">
        <v>0</v>
      </c>
      <c r="DV78">
        <v>0</v>
      </c>
      <c r="DW78">
        <v>2</v>
      </c>
      <c r="DX78" t="s">
        <v>357</v>
      </c>
      <c r="DY78">
        <v>2.97317</v>
      </c>
      <c r="DZ78">
        <v>2.75376</v>
      </c>
      <c r="EA78">
        <v>0.162169</v>
      </c>
      <c r="EB78">
        <v>0.17035</v>
      </c>
      <c r="EC78">
        <v>0.0903474</v>
      </c>
      <c r="ED78">
        <v>0.0826934</v>
      </c>
      <c r="EE78">
        <v>32675.5</v>
      </c>
      <c r="EF78">
        <v>35256</v>
      </c>
      <c r="EG78">
        <v>35342.4</v>
      </c>
      <c r="EH78">
        <v>38540</v>
      </c>
      <c r="EI78">
        <v>45587.2</v>
      </c>
      <c r="EJ78">
        <v>51053.3</v>
      </c>
      <c r="EK78">
        <v>55238.8</v>
      </c>
      <c r="EL78">
        <v>61805.6</v>
      </c>
      <c r="EM78">
        <v>1.9902</v>
      </c>
      <c r="EN78">
        <v>1.8426</v>
      </c>
      <c r="EO78">
        <v>0.124335</v>
      </c>
      <c r="EP78">
        <v>0</v>
      </c>
      <c r="EQ78">
        <v>22.9244</v>
      </c>
      <c r="ER78">
        <v>999.9</v>
      </c>
      <c r="ES78">
        <v>54.029</v>
      </c>
      <c r="ET78">
        <v>27.835</v>
      </c>
      <c r="EU78">
        <v>22.4204</v>
      </c>
      <c r="EV78">
        <v>60.0093</v>
      </c>
      <c r="EW78">
        <v>49.8758</v>
      </c>
      <c r="EX78">
        <v>1</v>
      </c>
      <c r="EY78">
        <v>-0.029065</v>
      </c>
      <c r="EZ78">
        <v>1.98695</v>
      </c>
      <c r="FA78">
        <v>20.1371</v>
      </c>
      <c r="FB78">
        <v>5.19932</v>
      </c>
      <c r="FC78">
        <v>12.0064</v>
      </c>
      <c r="FD78">
        <v>4.9756</v>
      </c>
      <c r="FE78">
        <v>3.2938</v>
      </c>
      <c r="FF78">
        <v>9999</v>
      </c>
      <c r="FG78">
        <v>9999</v>
      </c>
      <c r="FH78">
        <v>9999</v>
      </c>
      <c r="FI78">
        <v>693</v>
      </c>
      <c r="FJ78">
        <v>1.86292</v>
      </c>
      <c r="FK78">
        <v>1.8678</v>
      </c>
      <c r="FL78">
        <v>1.86752</v>
      </c>
      <c r="FM78">
        <v>1.86874</v>
      </c>
      <c r="FN78">
        <v>1.86951</v>
      </c>
      <c r="FO78">
        <v>1.86566</v>
      </c>
      <c r="FP78">
        <v>1.86667</v>
      </c>
      <c r="FQ78">
        <v>1.8681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8.959</v>
      </c>
      <c r="GF78">
        <v>0.2751</v>
      </c>
      <c r="GG78">
        <v>3.61927167264205</v>
      </c>
      <c r="GH78">
        <v>0.00509506669552449</v>
      </c>
      <c r="GI78">
        <v>1.17866753763249e-06</v>
      </c>
      <c r="GJ78">
        <v>-6.62632595388568e-10</v>
      </c>
      <c r="GK78">
        <v>-0.0260112845827318</v>
      </c>
      <c r="GL78">
        <v>-0.0225051504344278</v>
      </c>
      <c r="GM78">
        <v>0.00262967521021688</v>
      </c>
      <c r="GN78">
        <v>-3.50088843362945e-05</v>
      </c>
      <c r="GO78">
        <v>-5</v>
      </c>
      <c r="GP78">
        <v>1640</v>
      </c>
      <c r="GQ78">
        <v>1</v>
      </c>
      <c r="GR78">
        <v>20</v>
      </c>
      <c r="GS78">
        <v>50175.4</v>
      </c>
      <c r="GT78">
        <v>50175.4</v>
      </c>
      <c r="GU78">
        <v>2.12402</v>
      </c>
      <c r="GV78">
        <v>2.56836</v>
      </c>
      <c r="GW78">
        <v>1.54785</v>
      </c>
      <c r="GX78">
        <v>2.30347</v>
      </c>
      <c r="GY78">
        <v>1.34644</v>
      </c>
      <c r="GZ78">
        <v>2.39868</v>
      </c>
      <c r="HA78">
        <v>31.8269</v>
      </c>
      <c r="HB78">
        <v>15.498</v>
      </c>
      <c r="HC78">
        <v>18</v>
      </c>
      <c r="HD78">
        <v>505.017</v>
      </c>
      <c r="HE78">
        <v>409.954</v>
      </c>
      <c r="HF78">
        <v>19.6092</v>
      </c>
      <c r="HG78">
        <v>26.7301</v>
      </c>
      <c r="HH78">
        <v>29.9985</v>
      </c>
      <c r="HI78">
        <v>26.7627</v>
      </c>
      <c r="HJ78">
        <v>26.7115</v>
      </c>
      <c r="HK78">
        <v>42.5246</v>
      </c>
      <c r="HL78">
        <v>25.7337</v>
      </c>
      <c r="HM78">
        <v>30.6596</v>
      </c>
      <c r="HN78">
        <v>19.6516</v>
      </c>
      <c r="HO78">
        <v>1039.62</v>
      </c>
      <c r="HP78">
        <v>17.2722</v>
      </c>
      <c r="HQ78">
        <v>102.475</v>
      </c>
      <c r="HR78">
        <v>102.883</v>
      </c>
    </row>
    <row r="79" spans="1:226">
      <c r="A79">
        <v>63</v>
      </c>
      <c r="B79">
        <v>1663688177.1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1663688169.61852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1053.49796468468</v>
      </c>
      <c r="AK79">
        <v>994.512448484848</v>
      </c>
      <c r="AL79">
        <v>3.37720274584025</v>
      </c>
      <c r="AM79">
        <v>65.2957175936866</v>
      </c>
      <c r="AN79">
        <f>(AP79 - AO79 + BO79*1E3/(8.314*(BQ79+273.15)) * AR79/BN79 * AQ79) * BN79/(100*BB79) * 1000/(1000 - AP79)</f>
        <v>0</v>
      </c>
      <c r="AO79">
        <v>17.2156250649798</v>
      </c>
      <c r="AP79">
        <v>19.7945076923077</v>
      </c>
      <c r="AQ79">
        <v>0.00931803103573009</v>
      </c>
      <c r="AR79">
        <v>124.154882881524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1663688169.61852</v>
      </c>
      <c r="BH79">
        <v>951.656851851852</v>
      </c>
      <c r="BI79">
        <v>1019.15066666667</v>
      </c>
      <c r="BJ79">
        <v>19.74</v>
      </c>
      <c r="BK79">
        <v>17.2052740740741</v>
      </c>
      <c r="BL79">
        <v>942.742222222222</v>
      </c>
      <c r="BM79">
        <v>19.4658777777778</v>
      </c>
      <c r="BN79">
        <v>500.121</v>
      </c>
      <c r="BO79">
        <v>90.5765740740741</v>
      </c>
      <c r="BP79">
        <v>0.0999602814814815</v>
      </c>
      <c r="BQ79">
        <v>24.2478592592593</v>
      </c>
      <c r="BR79">
        <v>24.9770111111111</v>
      </c>
      <c r="BS79">
        <v>999.9</v>
      </c>
      <c r="BT79">
        <v>0</v>
      </c>
      <c r="BU79">
        <v>0</v>
      </c>
      <c r="BV79">
        <v>10011.2962962963</v>
      </c>
      <c r="BW79">
        <v>0</v>
      </c>
      <c r="BX79">
        <v>19.181562962963</v>
      </c>
      <c r="BY79">
        <v>-67.4938777777778</v>
      </c>
      <c r="BZ79">
        <v>970.82137037037</v>
      </c>
      <c r="CA79">
        <v>1036.99185185185</v>
      </c>
      <c r="CB79">
        <v>2.53472</v>
      </c>
      <c r="CC79">
        <v>1019.15066666667</v>
      </c>
      <c r="CD79">
        <v>17.2052740740741</v>
      </c>
      <c r="CE79">
        <v>1.78798111111111</v>
      </c>
      <c r="CF79">
        <v>1.55839444444444</v>
      </c>
      <c r="CG79">
        <v>15.6820777777778</v>
      </c>
      <c r="CH79">
        <v>13.5534407407407</v>
      </c>
      <c r="CI79">
        <v>2000.01814814815</v>
      </c>
      <c r="CJ79">
        <v>0.979997555555555</v>
      </c>
      <c r="CK79">
        <v>0.0200021740740741</v>
      </c>
      <c r="CL79">
        <v>0</v>
      </c>
      <c r="CM79">
        <v>854.190851851852</v>
      </c>
      <c r="CN79">
        <v>5.00063</v>
      </c>
      <c r="CO79">
        <v>16816.1185185185</v>
      </c>
      <c r="CP79">
        <v>17257.037037037</v>
      </c>
      <c r="CQ79">
        <v>38.5</v>
      </c>
      <c r="CR79">
        <v>38.6364814814815</v>
      </c>
      <c r="CS79">
        <v>38.0853333333333</v>
      </c>
      <c r="CT79">
        <v>37.875</v>
      </c>
      <c r="CU79">
        <v>39.2476666666667</v>
      </c>
      <c r="CV79">
        <v>1955.10814814815</v>
      </c>
      <c r="CW79">
        <v>39.9003703703704</v>
      </c>
      <c r="CX79">
        <v>0</v>
      </c>
      <c r="CY79">
        <v>1663688173.7</v>
      </c>
      <c r="CZ79">
        <v>0</v>
      </c>
      <c r="DA79">
        <v>0</v>
      </c>
      <c r="DB79" t="s">
        <v>356</v>
      </c>
      <c r="DC79">
        <v>1660677648.1</v>
      </c>
      <c r="DD79">
        <v>1660677649.1</v>
      </c>
      <c r="DE79">
        <v>0</v>
      </c>
      <c r="DF79">
        <v>-1.042</v>
      </c>
      <c r="DG79">
        <v>0.003</v>
      </c>
      <c r="DH79">
        <v>5.218</v>
      </c>
      <c r="DI79">
        <v>0.344</v>
      </c>
      <c r="DJ79">
        <v>417</v>
      </c>
      <c r="DK79">
        <v>22</v>
      </c>
      <c r="DL79">
        <v>1.24</v>
      </c>
      <c r="DM79">
        <v>0.53</v>
      </c>
      <c r="DN79">
        <v>-67.2548317073171</v>
      </c>
      <c r="DO79">
        <v>-4.86377351916384</v>
      </c>
      <c r="DP79">
        <v>0.626421518039521</v>
      </c>
      <c r="DQ79">
        <v>0</v>
      </c>
      <c r="DR79">
        <v>2.53766634146341</v>
      </c>
      <c r="DS79">
        <v>0.0381313588850168</v>
      </c>
      <c r="DT79">
        <v>0.0231123561881157</v>
      </c>
      <c r="DU79">
        <v>1</v>
      </c>
      <c r="DV79">
        <v>1</v>
      </c>
      <c r="DW79">
        <v>2</v>
      </c>
      <c r="DX79" t="s">
        <v>395</v>
      </c>
      <c r="DY79">
        <v>2.97379</v>
      </c>
      <c r="DZ79">
        <v>2.75369</v>
      </c>
      <c r="EA79">
        <v>0.163981</v>
      </c>
      <c r="EB79">
        <v>0.171974</v>
      </c>
      <c r="EC79">
        <v>0.0904637</v>
      </c>
      <c r="ED79">
        <v>0.0828031</v>
      </c>
      <c r="EE79">
        <v>32605.5</v>
      </c>
      <c r="EF79">
        <v>35187.3</v>
      </c>
      <c r="EG79">
        <v>35343.1</v>
      </c>
      <c r="EH79">
        <v>38540.2</v>
      </c>
      <c r="EI79">
        <v>45582.6</v>
      </c>
      <c r="EJ79">
        <v>51048.2</v>
      </c>
      <c r="EK79">
        <v>55240.2</v>
      </c>
      <c r="EL79">
        <v>61806.8</v>
      </c>
      <c r="EM79">
        <v>1.9902</v>
      </c>
      <c r="EN79">
        <v>1.843</v>
      </c>
      <c r="EO79">
        <v>0.122845</v>
      </c>
      <c r="EP79">
        <v>0</v>
      </c>
      <c r="EQ79">
        <v>22.9224</v>
      </c>
      <c r="ER79">
        <v>999.9</v>
      </c>
      <c r="ES79">
        <v>54.004</v>
      </c>
      <c r="ET79">
        <v>27.845</v>
      </c>
      <c r="EU79">
        <v>22.4208</v>
      </c>
      <c r="EV79">
        <v>60.4694</v>
      </c>
      <c r="EW79">
        <v>49.3269</v>
      </c>
      <c r="EX79">
        <v>1</v>
      </c>
      <c r="EY79">
        <v>-0.0290244</v>
      </c>
      <c r="EZ79">
        <v>2.00111</v>
      </c>
      <c r="FA79">
        <v>20.1353</v>
      </c>
      <c r="FB79">
        <v>5.19812</v>
      </c>
      <c r="FC79">
        <v>12.0064</v>
      </c>
      <c r="FD79">
        <v>4.976</v>
      </c>
      <c r="FE79">
        <v>3.2938</v>
      </c>
      <c r="FF79">
        <v>9999</v>
      </c>
      <c r="FG79">
        <v>9999</v>
      </c>
      <c r="FH79">
        <v>9999</v>
      </c>
      <c r="FI79">
        <v>693</v>
      </c>
      <c r="FJ79">
        <v>1.86295</v>
      </c>
      <c r="FK79">
        <v>1.86783</v>
      </c>
      <c r="FL79">
        <v>1.86752</v>
      </c>
      <c r="FM79">
        <v>1.86874</v>
      </c>
      <c r="FN79">
        <v>1.86954</v>
      </c>
      <c r="FO79">
        <v>1.86563</v>
      </c>
      <c r="FP79">
        <v>1.8667</v>
      </c>
      <c r="FQ79">
        <v>1.86813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9.051</v>
      </c>
      <c r="GF79">
        <v>0.2765</v>
      </c>
      <c r="GG79">
        <v>3.61927167264205</v>
      </c>
      <c r="GH79">
        <v>0.00509506669552449</v>
      </c>
      <c r="GI79">
        <v>1.17866753763249e-06</v>
      </c>
      <c r="GJ79">
        <v>-6.62632595388568e-10</v>
      </c>
      <c r="GK79">
        <v>-0.0260112845827318</v>
      </c>
      <c r="GL79">
        <v>-0.0225051504344278</v>
      </c>
      <c r="GM79">
        <v>0.00262967521021688</v>
      </c>
      <c r="GN79">
        <v>-3.50088843362945e-05</v>
      </c>
      <c r="GO79">
        <v>-5</v>
      </c>
      <c r="GP79">
        <v>1640</v>
      </c>
      <c r="GQ79">
        <v>1</v>
      </c>
      <c r="GR79">
        <v>20</v>
      </c>
      <c r="GS79">
        <v>50175.5</v>
      </c>
      <c r="GT79">
        <v>50175.5</v>
      </c>
      <c r="GU79">
        <v>2.14844</v>
      </c>
      <c r="GV79">
        <v>2.58789</v>
      </c>
      <c r="GW79">
        <v>1.54785</v>
      </c>
      <c r="GX79">
        <v>2.30347</v>
      </c>
      <c r="GY79">
        <v>1.34644</v>
      </c>
      <c r="GZ79">
        <v>2.28516</v>
      </c>
      <c r="HA79">
        <v>31.8269</v>
      </c>
      <c r="HB79">
        <v>15.4892</v>
      </c>
      <c r="HC79">
        <v>18</v>
      </c>
      <c r="HD79">
        <v>504.997</v>
      </c>
      <c r="HE79">
        <v>410.163</v>
      </c>
      <c r="HF79">
        <v>19.6678</v>
      </c>
      <c r="HG79">
        <v>26.7297</v>
      </c>
      <c r="HH79">
        <v>29.9995</v>
      </c>
      <c r="HI79">
        <v>26.7604</v>
      </c>
      <c r="HJ79">
        <v>26.7093</v>
      </c>
      <c r="HK79">
        <v>42.9971</v>
      </c>
      <c r="HL79">
        <v>25.4627</v>
      </c>
      <c r="HM79">
        <v>30.6596</v>
      </c>
      <c r="HN79">
        <v>19.6771</v>
      </c>
      <c r="HO79">
        <v>1059.86</v>
      </c>
      <c r="HP79">
        <v>17.2705</v>
      </c>
      <c r="HQ79">
        <v>102.477</v>
      </c>
      <c r="HR79">
        <v>102.885</v>
      </c>
    </row>
    <row r="80" spans="1:226">
      <c r="A80">
        <v>64</v>
      </c>
      <c r="B80">
        <v>1663688182.1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1663688174.33214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1069.37856005855</v>
      </c>
      <c r="AK80">
        <v>1010.91106666667</v>
      </c>
      <c r="AL80">
        <v>3.30141178070705</v>
      </c>
      <c r="AM80">
        <v>65.2957175936866</v>
      </c>
      <c r="AN80">
        <f>(AP80 - AO80 + BO80*1E3/(8.314*(BQ80+273.15)) * AR80/BN80 * AQ80) * BN80/(100*BB80) * 1000/(1000 - AP80)</f>
        <v>0</v>
      </c>
      <c r="AO80">
        <v>17.2501320423011</v>
      </c>
      <c r="AP80">
        <v>19.8289505494506</v>
      </c>
      <c r="AQ80">
        <v>0.00666365150776897</v>
      </c>
      <c r="AR80">
        <v>124.154882881524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1663688174.33214</v>
      </c>
      <c r="BH80">
        <v>967.142428571429</v>
      </c>
      <c r="BI80">
        <v>1034.75285714286</v>
      </c>
      <c r="BJ80">
        <v>19.7785321428571</v>
      </c>
      <c r="BK80">
        <v>17.2264</v>
      </c>
      <c r="BL80">
        <v>958.142464285714</v>
      </c>
      <c r="BM80">
        <v>19.502925</v>
      </c>
      <c r="BN80">
        <v>500.106535714286</v>
      </c>
      <c r="BO80">
        <v>90.5756178571428</v>
      </c>
      <c r="BP80">
        <v>0.0999152</v>
      </c>
      <c r="BQ80">
        <v>24.2454964285714</v>
      </c>
      <c r="BR80">
        <v>24.9578035714286</v>
      </c>
      <c r="BS80">
        <v>999.9</v>
      </c>
      <c r="BT80">
        <v>0</v>
      </c>
      <c r="BU80">
        <v>0</v>
      </c>
      <c r="BV80">
        <v>10008.9285714286</v>
      </c>
      <c r="BW80">
        <v>0</v>
      </c>
      <c r="BX80">
        <v>19.1860607142857</v>
      </c>
      <c r="BY80">
        <v>-67.6099285714286</v>
      </c>
      <c r="BZ80">
        <v>986.65725</v>
      </c>
      <c r="CA80">
        <v>1052.88928571429</v>
      </c>
      <c r="CB80">
        <v>2.5521225</v>
      </c>
      <c r="CC80">
        <v>1034.75285714286</v>
      </c>
      <c r="CD80">
        <v>17.2264</v>
      </c>
      <c r="CE80">
        <v>1.79145285714286</v>
      </c>
      <c r="CF80">
        <v>1.5602925</v>
      </c>
      <c r="CG80">
        <v>15.7123785714286</v>
      </c>
      <c r="CH80">
        <v>13.5721285714286</v>
      </c>
      <c r="CI80">
        <v>1999.9975</v>
      </c>
      <c r="CJ80">
        <v>0.979997357142857</v>
      </c>
      <c r="CK80">
        <v>0.0200023857142857</v>
      </c>
      <c r="CL80">
        <v>0</v>
      </c>
      <c r="CM80">
        <v>854.050285714286</v>
      </c>
      <c r="CN80">
        <v>5.00063</v>
      </c>
      <c r="CO80">
        <v>16812.9714285714</v>
      </c>
      <c r="CP80">
        <v>17256.8571428571</v>
      </c>
      <c r="CQ80">
        <v>38.5</v>
      </c>
      <c r="CR80">
        <v>38.6360714285714</v>
      </c>
      <c r="CS80">
        <v>38.0755</v>
      </c>
      <c r="CT80">
        <v>37.875</v>
      </c>
      <c r="CU80">
        <v>39.23875</v>
      </c>
      <c r="CV80">
        <v>1955.0875</v>
      </c>
      <c r="CW80">
        <v>39.9003571428571</v>
      </c>
      <c r="CX80">
        <v>0</v>
      </c>
      <c r="CY80">
        <v>1663688179.1</v>
      </c>
      <c r="CZ80">
        <v>0</v>
      </c>
      <c r="DA80">
        <v>0</v>
      </c>
      <c r="DB80" t="s">
        <v>356</v>
      </c>
      <c r="DC80">
        <v>1660677648.1</v>
      </c>
      <c r="DD80">
        <v>1660677649.1</v>
      </c>
      <c r="DE80">
        <v>0</v>
      </c>
      <c r="DF80">
        <v>-1.042</v>
      </c>
      <c r="DG80">
        <v>0.003</v>
      </c>
      <c r="DH80">
        <v>5.218</v>
      </c>
      <c r="DI80">
        <v>0.344</v>
      </c>
      <c r="DJ80">
        <v>417</v>
      </c>
      <c r="DK80">
        <v>22</v>
      </c>
      <c r="DL80">
        <v>1.24</v>
      </c>
      <c r="DM80">
        <v>0.53</v>
      </c>
      <c r="DN80">
        <v>-67.4302097560976</v>
      </c>
      <c r="DO80">
        <v>-1.637280836237</v>
      </c>
      <c r="DP80">
        <v>0.447954146066301</v>
      </c>
      <c r="DQ80">
        <v>0</v>
      </c>
      <c r="DR80">
        <v>2.5389743902439</v>
      </c>
      <c r="DS80">
        <v>0.194111707317071</v>
      </c>
      <c r="DT80">
        <v>0.0238990170273194</v>
      </c>
      <c r="DU80">
        <v>0</v>
      </c>
      <c r="DV80">
        <v>0</v>
      </c>
      <c r="DW80">
        <v>2</v>
      </c>
      <c r="DX80" t="s">
        <v>357</v>
      </c>
      <c r="DY80">
        <v>2.97219</v>
      </c>
      <c r="DZ80">
        <v>2.75438</v>
      </c>
      <c r="EA80">
        <v>0.165725</v>
      </c>
      <c r="EB80">
        <v>0.173726</v>
      </c>
      <c r="EC80">
        <v>0.0905599</v>
      </c>
      <c r="ED80">
        <v>0.0828742</v>
      </c>
      <c r="EE80">
        <v>32537.7</v>
      </c>
      <c r="EF80">
        <v>35112.6</v>
      </c>
      <c r="EG80">
        <v>35343.3</v>
      </c>
      <c r="EH80">
        <v>38539.9</v>
      </c>
      <c r="EI80">
        <v>45577.2</v>
      </c>
      <c r="EJ80">
        <v>51044.1</v>
      </c>
      <c r="EK80">
        <v>55239.5</v>
      </c>
      <c r="EL80">
        <v>61806.5</v>
      </c>
      <c r="EM80">
        <v>1.9896</v>
      </c>
      <c r="EN80">
        <v>1.8434</v>
      </c>
      <c r="EO80">
        <v>0.123173</v>
      </c>
      <c r="EP80">
        <v>0</v>
      </c>
      <c r="EQ80">
        <v>22.9205</v>
      </c>
      <c r="ER80">
        <v>999.9</v>
      </c>
      <c r="ES80">
        <v>53.956</v>
      </c>
      <c r="ET80">
        <v>27.845</v>
      </c>
      <c r="EU80">
        <v>22.406</v>
      </c>
      <c r="EV80">
        <v>60.2994</v>
      </c>
      <c r="EW80">
        <v>49.5032</v>
      </c>
      <c r="EX80">
        <v>1</v>
      </c>
      <c r="EY80">
        <v>-0.0294106</v>
      </c>
      <c r="EZ80">
        <v>2.00294</v>
      </c>
      <c r="FA80">
        <v>20.1359</v>
      </c>
      <c r="FB80">
        <v>5.19812</v>
      </c>
      <c r="FC80">
        <v>12.0052</v>
      </c>
      <c r="FD80">
        <v>4.976</v>
      </c>
      <c r="FE80">
        <v>3.2936</v>
      </c>
      <c r="FF80">
        <v>9999</v>
      </c>
      <c r="FG80">
        <v>9999</v>
      </c>
      <c r="FH80">
        <v>9999</v>
      </c>
      <c r="FI80">
        <v>693</v>
      </c>
      <c r="FJ80">
        <v>1.86295</v>
      </c>
      <c r="FK80">
        <v>1.86783</v>
      </c>
      <c r="FL80">
        <v>1.86752</v>
      </c>
      <c r="FM80">
        <v>1.86874</v>
      </c>
      <c r="FN80">
        <v>1.86957</v>
      </c>
      <c r="FO80">
        <v>1.86563</v>
      </c>
      <c r="FP80">
        <v>1.86667</v>
      </c>
      <c r="FQ80">
        <v>1.8681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9.14</v>
      </c>
      <c r="GF80">
        <v>0.2776</v>
      </c>
      <c r="GG80">
        <v>3.61927167264205</v>
      </c>
      <c r="GH80">
        <v>0.00509506669552449</v>
      </c>
      <c r="GI80">
        <v>1.17866753763249e-06</v>
      </c>
      <c r="GJ80">
        <v>-6.62632595388568e-10</v>
      </c>
      <c r="GK80">
        <v>-0.0260112845827318</v>
      </c>
      <c r="GL80">
        <v>-0.0225051504344278</v>
      </c>
      <c r="GM80">
        <v>0.00262967521021688</v>
      </c>
      <c r="GN80">
        <v>-3.50088843362945e-05</v>
      </c>
      <c r="GO80">
        <v>-5</v>
      </c>
      <c r="GP80">
        <v>1640</v>
      </c>
      <c r="GQ80">
        <v>1</v>
      </c>
      <c r="GR80">
        <v>20</v>
      </c>
      <c r="GS80">
        <v>50175.6</v>
      </c>
      <c r="GT80">
        <v>50175.6</v>
      </c>
      <c r="GU80">
        <v>2.17773</v>
      </c>
      <c r="GV80">
        <v>2.57202</v>
      </c>
      <c r="GW80">
        <v>1.54785</v>
      </c>
      <c r="GX80">
        <v>2.30347</v>
      </c>
      <c r="GY80">
        <v>1.34644</v>
      </c>
      <c r="GZ80">
        <v>2.41089</v>
      </c>
      <c r="HA80">
        <v>31.8269</v>
      </c>
      <c r="HB80">
        <v>15.498</v>
      </c>
      <c r="HC80">
        <v>18</v>
      </c>
      <c r="HD80">
        <v>504.577</v>
      </c>
      <c r="HE80">
        <v>410.388</v>
      </c>
      <c r="HF80">
        <v>19.7134</v>
      </c>
      <c r="HG80">
        <v>26.7274</v>
      </c>
      <c r="HH80">
        <v>29.9997</v>
      </c>
      <c r="HI80">
        <v>26.7582</v>
      </c>
      <c r="HJ80">
        <v>26.7093</v>
      </c>
      <c r="HK80">
        <v>43.5849</v>
      </c>
      <c r="HL80">
        <v>25.4627</v>
      </c>
      <c r="HM80">
        <v>30.6596</v>
      </c>
      <c r="HN80">
        <v>19.7095</v>
      </c>
      <c r="HO80">
        <v>1073.44</v>
      </c>
      <c r="HP80">
        <v>17.2595</v>
      </c>
      <c r="HQ80">
        <v>102.477</v>
      </c>
      <c r="HR80">
        <v>102.884</v>
      </c>
    </row>
    <row r="81" spans="1:226">
      <c r="A81">
        <v>65</v>
      </c>
      <c r="B81">
        <v>1663688187.1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1663688179.6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1086.26645484204</v>
      </c>
      <c r="AK81">
        <v>1027.32860606061</v>
      </c>
      <c r="AL81">
        <v>3.29280886614334</v>
      </c>
      <c r="AM81">
        <v>65.2957175936866</v>
      </c>
      <c r="AN81">
        <f>(AP81 - AO81 + BO81*1E3/(8.314*(BQ81+273.15)) * AR81/BN81 * AQ81) * BN81/(100*BB81) * 1000/(1000 - AP81)</f>
        <v>0</v>
      </c>
      <c r="AO81">
        <v>17.2642581380244</v>
      </c>
      <c r="AP81">
        <v>19.8479307692308</v>
      </c>
      <c r="AQ81">
        <v>0.00583000935036566</v>
      </c>
      <c r="AR81">
        <v>124.154882881524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1663688179.6</v>
      </c>
      <c r="BH81">
        <v>984.375444444444</v>
      </c>
      <c r="BI81">
        <v>1052.08407407407</v>
      </c>
      <c r="BJ81">
        <v>19.8138666666667</v>
      </c>
      <c r="BK81">
        <v>17.2465518518519</v>
      </c>
      <c r="BL81">
        <v>975.280592592593</v>
      </c>
      <c r="BM81">
        <v>19.5368962962963</v>
      </c>
      <c r="BN81">
        <v>500.119703703704</v>
      </c>
      <c r="BO81">
        <v>90.5760925925926</v>
      </c>
      <c r="BP81">
        <v>0.100035640740741</v>
      </c>
      <c r="BQ81">
        <v>24.2496518518519</v>
      </c>
      <c r="BR81">
        <v>24.9610111111111</v>
      </c>
      <c r="BS81">
        <v>999.9</v>
      </c>
      <c r="BT81">
        <v>0</v>
      </c>
      <c r="BU81">
        <v>0</v>
      </c>
      <c r="BV81">
        <v>10000.5555555556</v>
      </c>
      <c r="BW81">
        <v>0</v>
      </c>
      <c r="BX81">
        <v>19.1782925925926</v>
      </c>
      <c r="BY81">
        <v>-67.7089851851852</v>
      </c>
      <c r="BZ81">
        <v>1004.27348148148</v>
      </c>
      <c r="CA81">
        <v>1070.54740740741</v>
      </c>
      <c r="CB81">
        <v>2.56730555555556</v>
      </c>
      <c r="CC81">
        <v>1052.08407407407</v>
      </c>
      <c r="CD81">
        <v>17.2465518518519</v>
      </c>
      <c r="CE81">
        <v>1.79466259259259</v>
      </c>
      <c r="CF81">
        <v>1.5621262962963</v>
      </c>
      <c r="CG81">
        <v>15.7403592592593</v>
      </c>
      <c r="CH81">
        <v>13.5901740740741</v>
      </c>
      <c r="CI81">
        <v>1999.9937037037</v>
      </c>
      <c r="CJ81">
        <v>0.979997222222222</v>
      </c>
      <c r="CK81">
        <v>0.0200025296296296</v>
      </c>
      <c r="CL81">
        <v>0</v>
      </c>
      <c r="CM81">
        <v>853.993407407407</v>
      </c>
      <c r="CN81">
        <v>5.00063</v>
      </c>
      <c r="CO81">
        <v>16812.4185185185</v>
      </c>
      <c r="CP81">
        <v>17256.8222222222</v>
      </c>
      <c r="CQ81">
        <v>38.5</v>
      </c>
      <c r="CR81">
        <v>38.625</v>
      </c>
      <c r="CS81">
        <v>38.0783333333333</v>
      </c>
      <c r="CT81">
        <v>37.875</v>
      </c>
      <c r="CU81">
        <v>39.2243333333333</v>
      </c>
      <c r="CV81">
        <v>1955.0837037037</v>
      </c>
      <c r="CW81">
        <v>39.9007407407407</v>
      </c>
      <c r="CX81">
        <v>0</v>
      </c>
      <c r="CY81">
        <v>1663688183.9</v>
      </c>
      <c r="CZ81">
        <v>0</v>
      </c>
      <c r="DA81">
        <v>0</v>
      </c>
      <c r="DB81" t="s">
        <v>356</v>
      </c>
      <c r="DC81">
        <v>1660677648.1</v>
      </c>
      <c r="DD81">
        <v>1660677649.1</v>
      </c>
      <c r="DE81">
        <v>0</v>
      </c>
      <c r="DF81">
        <v>-1.042</v>
      </c>
      <c r="DG81">
        <v>0.003</v>
      </c>
      <c r="DH81">
        <v>5.218</v>
      </c>
      <c r="DI81">
        <v>0.344</v>
      </c>
      <c r="DJ81">
        <v>417</v>
      </c>
      <c r="DK81">
        <v>22</v>
      </c>
      <c r="DL81">
        <v>1.24</v>
      </c>
      <c r="DM81">
        <v>0.53</v>
      </c>
      <c r="DN81">
        <v>-67.6618317073171</v>
      </c>
      <c r="DO81">
        <v>-0.984098257839629</v>
      </c>
      <c r="DP81">
        <v>0.375769188003996</v>
      </c>
      <c r="DQ81">
        <v>0</v>
      </c>
      <c r="DR81">
        <v>2.55743634146341</v>
      </c>
      <c r="DS81">
        <v>0.160808780487801</v>
      </c>
      <c r="DT81">
        <v>0.0180050437047576</v>
      </c>
      <c r="DU81">
        <v>0</v>
      </c>
      <c r="DV81">
        <v>0</v>
      </c>
      <c r="DW81">
        <v>2</v>
      </c>
      <c r="DX81" t="s">
        <v>357</v>
      </c>
      <c r="DY81">
        <v>2.97235</v>
      </c>
      <c r="DZ81">
        <v>2.75361</v>
      </c>
      <c r="EA81">
        <v>0.167455</v>
      </c>
      <c r="EB81">
        <v>0.175433</v>
      </c>
      <c r="EC81">
        <v>0.0906196</v>
      </c>
      <c r="ED81">
        <v>0.0828856</v>
      </c>
      <c r="EE81">
        <v>32470.3</v>
      </c>
      <c r="EF81">
        <v>35040.5</v>
      </c>
      <c r="EG81">
        <v>35343.3</v>
      </c>
      <c r="EH81">
        <v>38540.4</v>
      </c>
      <c r="EI81">
        <v>45575</v>
      </c>
      <c r="EJ81">
        <v>51043.7</v>
      </c>
      <c r="EK81">
        <v>55240.6</v>
      </c>
      <c r="EL81">
        <v>61806.7</v>
      </c>
      <c r="EM81">
        <v>1.99</v>
      </c>
      <c r="EN81">
        <v>1.8432</v>
      </c>
      <c r="EO81">
        <v>0.127554</v>
      </c>
      <c r="EP81">
        <v>0</v>
      </c>
      <c r="EQ81">
        <v>22.9185</v>
      </c>
      <c r="ER81">
        <v>999.9</v>
      </c>
      <c r="ES81">
        <v>53.931</v>
      </c>
      <c r="ET81">
        <v>27.845</v>
      </c>
      <c r="EU81">
        <v>22.3917</v>
      </c>
      <c r="EV81">
        <v>60.2794</v>
      </c>
      <c r="EW81">
        <v>49.4351</v>
      </c>
      <c r="EX81">
        <v>1</v>
      </c>
      <c r="EY81">
        <v>-0.0292886</v>
      </c>
      <c r="EZ81">
        <v>1.97782</v>
      </c>
      <c r="FA81">
        <v>20.1359</v>
      </c>
      <c r="FB81">
        <v>5.19932</v>
      </c>
      <c r="FC81">
        <v>12.0064</v>
      </c>
      <c r="FD81">
        <v>4.9752</v>
      </c>
      <c r="FE81">
        <v>3.2938</v>
      </c>
      <c r="FF81">
        <v>9999</v>
      </c>
      <c r="FG81">
        <v>9999</v>
      </c>
      <c r="FH81">
        <v>9999</v>
      </c>
      <c r="FI81">
        <v>693</v>
      </c>
      <c r="FJ81">
        <v>1.86295</v>
      </c>
      <c r="FK81">
        <v>1.86783</v>
      </c>
      <c r="FL81">
        <v>1.86752</v>
      </c>
      <c r="FM81">
        <v>1.86874</v>
      </c>
      <c r="FN81">
        <v>1.86951</v>
      </c>
      <c r="FO81">
        <v>1.86563</v>
      </c>
      <c r="FP81">
        <v>1.86664</v>
      </c>
      <c r="FQ81">
        <v>1.86813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9.227</v>
      </c>
      <c r="GF81">
        <v>0.2783</v>
      </c>
      <c r="GG81">
        <v>3.61927167264205</v>
      </c>
      <c r="GH81">
        <v>0.00509506669552449</v>
      </c>
      <c r="GI81">
        <v>1.17866753763249e-06</v>
      </c>
      <c r="GJ81">
        <v>-6.62632595388568e-10</v>
      </c>
      <c r="GK81">
        <v>-0.0260112845827318</v>
      </c>
      <c r="GL81">
        <v>-0.0225051504344278</v>
      </c>
      <c r="GM81">
        <v>0.00262967521021688</v>
      </c>
      <c r="GN81">
        <v>-3.50088843362945e-05</v>
      </c>
      <c r="GO81">
        <v>-5</v>
      </c>
      <c r="GP81">
        <v>1640</v>
      </c>
      <c r="GQ81">
        <v>1</v>
      </c>
      <c r="GR81">
        <v>20</v>
      </c>
      <c r="GS81">
        <v>50175.7</v>
      </c>
      <c r="GT81">
        <v>50175.6</v>
      </c>
      <c r="GU81">
        <v>2.20337</v>
      </c>
      <c r="GV81">
        <v>2.56592</v>
      </c>
      <c r="GW81">
        <v>1.54785</v>
      </c>
      <c r="GX81">
        <v>2.30347</v>
      </c>
      <c r="GY81">
        <v>1.34644</v>
      </c>
      <c r="GZ81">
        <v>2.39624</v>
      </c>
      <c r="HA81">
        <v>31.8488</v>
      </c>
      <c r="HB81">
        <v>15.498</v>
      </c>
      <c r="HC81">
        <v>18</v>
      </c>
      <c r="HD81">
        <v>504.844</v>
      </c>
      <c r="HE81">
        <v>410.259</v>
      </c>
      <c r="HF81">
        <v>19.7518</v>
      </c>
      <c r="HG81">
        <v>26.7252</v>
      </c>
      <c r="HH81">
        <v>29.9999</v>
      </c>
      <c r="HI81">
        <v>26.7582</v>
      </c>
      <c r="HJ81">
        <v>26.707</v>
      </c>
      <c r="HK81">
        <v>44.105</v>
      </c>
      <c r="HL81">
        <v>25.4627</v>
      </c>
      <c r="HM81">
        <v>30.2858</v>
      </c>
      <c r="HN81">
        <v>19.7464</v>
      </c>
      <c r="HO81">
        <v>1093.74</v>
      </c>
      <c r="HP81">
        <v>17.249</v>
      </c>
      <c r="HQ81">
        <v>102.478</v>
      </c>
      <c r="HR81">
        <v>102.885</v>
      </c>
    </row>
    <row r="82" spans="1:226">
      <c r="A82">
        <v>66</v>
      </c>
      <c r="B82">
        <v>1663688192.1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1663688184.31429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1103.79157242208</v>
      </c>
      <c r="AK82">
        <v>1044.48654545455</v>
      </c>
      <c r="AL82">
        <v>3.43682635539125</v>
      </c>
      <c r="AM82">
        <v>65.2957175936866</v>
      </c>
      <c r="AN82">
        <f>(AP82 - AO82 + BO82*1E3/(8.314*(BQ82+273.15)) * AR82/BN82 * AQ82) * BN82/(100*BB82) * 1000/(1000 - AP82)</f>
        <v>0</v>
      </c>
      <c r="AO82">
        <v>17.2685924131037</v>
      </c>
      <c r="AP82">
        <v>19.8452791208791</v>
      </c>
      <c r="AQ82">
        <v>0.00058019077818458</v>
      </c>
      <c r="AR82">
        <v>124.154882881524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1663688184.31429</v>
      </c>
      <c r="BH82">
        <v>999.707142857143</v>
      </c>
      <c r="BI82">
        <v>1067.70571428571</v>
      </c>
      <c r="BJ82">
        <v>19.8344035714286</v>
      </c>
      <c r="BK82">
        <v>17.2557571428571</v>
      </c>
      <c r="BL82">
        <v>990.528178571429</v>
      </c>
      <c r="BM82">
        <v>19.5566428571429</v>
      </c>
      <c r="BN82">
        <v>500.134785714286</v>
      </c>
      <c r="BO82">
        <v>90.5762928571429</v>
      </c>
      <c r="BP82">
        <v>0.0999944964285714</v>
      </c>
      <c r="BQ82">
        <v>24.2545107142857</v>
      </c>
      <c r="BR82">
        <v>24.9782392857143</v>
      </c>
      <c r="BS82">
        <v>999.9</v>
      </c>
      <c r="BT82">
        <v>0</v>
      </c>
      <c r="BU82">
        <v>0</v>
      </c>
      <c r="BV82">
        <v>10006.4285714286</v>
      </c>
      <c r="BW82">
        <v>0</v>
      </c>
      <c r="BX82">
        <v>19.1765964285714</v>
      </c>
      <c r="BY82">
        <v>-67.9993892857143</v>
      </c>
      <c r="BZ82">
        <v>1019.93635714286</v>
      </c>
      <c r="CA82">
        <v>1086.45357142857</v>
      </c>
      <c r="CB82">
        <v>2.57863714285714</v>
      </c>
      <c r="CC82">
        <v>1067.70571428571</v>
      </c>
      <c r="CD82">
        <v>17.2557571428571</v>
      </c>
      <c r="CE82">
        <v>1.79652678571429</v>
      </c>
      <c r="CF82">
        <v>1.56296428571429</v>
      </c>
      <c r="CG82">
        <v>15.7565892857143</v>
      </c>
      <c r="CH82">
        <v>13.5984214285714</v>
      </c>
      <c r="CI82">
        <v>1999.99642857143</v>
      </c>
      <c r="CJ82">
        <v>0.979997142857143</v>
      </c>
      <c r="CK82">
        <v>0.0200026142857143</v>
      </c>
      <c r="CL82">
        <v>0</v>
      </c>
      <c r="CM82">
        <v>854.089142857143</v>
      </c>
      <c r="CN82">
        <v>5.00063</v>
      </c>
      <c r="CO82">
        <v>16815.2392857143</v>
      </c>
      <c r="CP82">
        <v>17256.8535714286</v>
      </c>
      <c r="CQ82">
        <v>38.5</v>
      </c>
      <c r="CR82">
        <v>38.6294285714286</v>
      </c>
      <c r="CS82">
        <v>38.089</v>
      </c>
      <c r="CT82">
        <v>37.875</v>
      </c>
      <c r="CU82">
        <v>39.21625</v>
      </c>
      <c r="CV82">
        <v>1955.08642857143</v>
      </c>
      <c r="CW82">
        <v>39.9010714285714</v>
      </c>
      <c r="CX82">
        <v>0</v>
      </c>
      <c r="CY82">
        <v>1663688188.7</v>
      </c>
      <c r="CZ82">
        <v>0</v>
      </c>
      <c r="DA82">
        <v>0</v>
      </c>
      <c r="DB82" t="s">
        <v>356</v>
      </c>
      <c r="DC82">
        <v>1660677648.1</v>
      </c>
      <c r="DD82">
        <v>1660677649.1</v>
      </c>
      <c r="DE82">
        <v>0</v>
      </c>
      <c r="DF82">
        <v>-1.042</v>
      </c>
      <c r="DG82">
        <v>0.003</v>
      </c>
      <c r="DH82">
        <v>5.218</v>
      </c>
      <c r="DI82">
        <v>0.344</v>
      </c>
      <c r="DJ82">
        <v>417</v>
      </c>
      <c r="DK82">
        <v>22</v>
      </c>
      <c r="DL82">
        <v>1.24</v>
      </c>
      <c r="DM82">
        <v>0.53</v>
      </c>
      <c r="DN82">
        <v>-67.9446731707317</v>
      </c>
      <c r="DO82">
        <v>-3.27022787456447</v>
      </c>
      <c r="DP82">
        <v>0.527074310503164</v>
      </c>
      <c r="DQ82">
        <v>0</v>
      </c>
      <c r="DR82">
        <v>2.57410317073171</v>
      </c>
      <c r="DS82">
        <v>0.151013101045291</v>
      </c>
      <c r="DT82">
        <v>0.0170495701167499</v>
      </c>
      <c r="DU82">
        <v>0</v>
      </c>
      <c r="DV82">
        <v>0</v>
      </c>
      <c r="DW82">
        <v>2</v>
      </c>
      <c r="DX82" t="s">
        <v>357</v>
      </c>
      <c r="DY82">
        <v>2.97399</v>
      </c>
      <c r="DZ82">
        <v>2.75401</v>
      </c>
      <c r="EA82">
        <v>0.169209</v>
      </c>
      <c r="EB82">
        <v>0.177222</v>
      </c>
      <c r="EC82">
        <v>0.0905918</v>
      </c>
      <c r="ED82">
        <v>0.0827817</v>
      </c>
      <c r="EE82">
        <v>32401.8</v>
      </c>
      <c r="EF82">
        <v>34964.7</v>
      </c>
      <c r="EG82">
        <v>35343.2</v>
      </c>
      <c r="EH82">
        <v>38540.6</v>
      </c>
      <c r="EI82">
        <v>45576.7</v>
      </c>
      <c r="EJ82">
        <v>51049.7</v>
      </c>
      <c r="EK82">
        <v>55240.9</v>
      </c>
      <c r="EL82">
        <v>61807</v>
      </c>
      <c r="EM82">
        <v>1.9904</v>
      </c>
      <c r="EN82">
        <v>1.843</v>
      </c>
      <c r="EO82">
        <v>0.129312</v>
      </c>
      <c r="EP82">
        <v>0</v>
      </c>
      <c r="EQ82">
        <v>22.9166</v>
      </c>
      <c r="ER82">
        <v>999.9</v>
      </c>
      <c r="ES82">
        <v>53.907</v>
      </c>
      <c r="ET82">
        <v>27.855</v>
      </c>
      <c r="EU82">
        <v>22.3953</v>
      </c>
      <c r="EV82">
        <v>60.0194</v>
      </c>
      <c r="EW82">
        <v>49.5152</v>
      </c>
      <c r="EX82">
        <v>1</v>
      </c>
      <c r="EY82">
        <v>-0.0292276</v>
      </c>
      <c r="EZ82">
        <v>2.06449</v>
      </c>
      <c r="FA82">
        <v>20.1352</v>
      </c>
      <c r="FB82">
        <v>5.19812</v>
      </c>
      <c r="FC82">
        <v>12.0052</v>
      </c>
      <c r="FD82">
        <v>4.9752</v>
      </c>
      <c r="FE82">
        <v>3.2936</v>
      </c>
      <c r="FF82">
        <v>9999</v>
      </c>
      <c r="FG82">
        <v>9999</v>
      </c>
      <c r="FH82">
        <v>9999</v>
      </c>
      <c r="FI82">
        <v>693</v>
      </c>
      <c r="FJ82">
        <v>1.86295</v>
      </c>
      <c r="FK82">
        <v>1.8678</v>
      </c>
      <c r="FL82">
        <v>1.86752</v>
      </c>
      <c r="FM82">
        <v>1.86871</v>
      </c>
      <c r="FN82">
        <v>1.86951</v>
      </c>
      <c r="FO82">
        <v>1.8656</v>
      </c>
      <c r="FP82">
        <v>1.86661</v>
      </c>
      <c r="FQ82">
        <v>1.8681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9.32</v>
      </c>
      <c r="GF82">
        <v>0.2781</v>
      </c>
      <c r="GG82">
        <v>3.61927167264205</v>
      </c>
      <c r="GH82">
        <v>0.00509506669552449</v>
      </c>
      <c r="GI82">
        <v>1.17866753763249e-06</v>
      </c>
      <c r="GJ82">
        <v>-6.62632595388568e-10</v>
      </c>
      <c r="GK82">
        <v>-0.0260112845827318</v>
      </c>
      <c r="GL82">
        <v>-0.0225051504344278</v>
      </c>
      <c r="GM82">
        <v>0.00262967521021688</v>
      </c>
      <c r="GN82">
        <v>-3.50088843362945e-05</v>
      </c>
      <c r="GO82">
        <v>-5</v>
      </c>
      <c r="GP82">
        <v>1640</v>
      </c>
      <c r="GQ82">
        <v>1</v>
      </c>
      <c r="GR82">
        <v>20</v>
      </c>
      <c r="GS82">
        <v>50175.7</v>
      </c>
      <c r="GT82">
        <v>50175.7</v>
      </c>
      <c r="GU82">
        <v>2.23267</v>
      </c>
      <c r="GV82">
        <v>2.58423</v>
      </c>
      <c r="GW82">
        <v>1.54785</v>
      </c>
      <c r="GX82">
        <v>2.30347</v>
      </c>
      <c r="GY82">
        <v>1.34644</v>
      </c>
      <c r="GZ82">
        <v>2.26562</v>
      </c>
      <c r="HA82">
        <v>31.8488</v>
      </c>
      <c r="HB82">
        <v>15.4892</v>
      </c>
      <c r="HC82">
        <v>18</v>
      </c>
      <c r="HD82">
        <v>505.088</v>
      </c>
      <c r="HE82">
        <v>410.13</v>
      </c>
      <c r="HF82">
        <v>19.7648</v>
      </c>
      <c r="HG82">
        <v>26.7229</v>
      </c>
      <c r="HH82">
        <v>30</v>
      </c>
      <c r="HI82">
        <v>26.7559</v>
      </c>
      <c r="HJ82">
        <v>26.7048</v>
      </c>
      <c r="HK82">
        <v>44.6828</v>
      </c>
      <c r="HL82">
        <v>25.4627</v>
      </c>
      <c r="HM82">
        <v>30.2858</v>
      </c>
      <c r="HN82">
        <v>19.7516</v>
      </c>
      <c r="HO82">
        <v>1107.17</v>
      </c>
      <c r="HP82">
        <v>17.2531</v>
      </c>
      <c r="HQ82">
        <v>102.478</v>
      </c>
      <c r="HR82">
        <v>102.886</v>
      </c>
    </row>
    <row r="83" spans="1:226">
      <c r="A83">
        <v>67</v>
      </c>
      <c r="B83">
        <v>1663688197.1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1663688189.6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1120.82609936259</v>
      </c>
      <c r="AK83">
        <v>1061.26587878788</v>
      </c>
      <c r="AL83">
        <v>3.36347016264917</v>
      </c>
      <c r="AM83">
        <v>65.2957175936866</v>
      </c>
      <c r="AN83">
        <f>(AP83 - AO83 + BO83*1E3/(8.314*(BQ83+273.15)) * AR83/BN83 * AQ83) * BN83/(100*BB83) * 1000/(1000 - AP83)</f>
        <v>0</v>
      </c>
      <c r="AO83">
        <v>17.2349179971289</v>
      </c>
      <c r="AP83">
        <v>19.8208868131868</v>
      </c>
      <c r="AQ83">
        <v>-0.00544962809721163</v>
      </c>
      <c r="AR83">
        <v>124.154882881524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1663688189.6</v>
      </c>
      <c r="BH83">
        <v>1017.04555555556</v>
      </c>
      <c r="BI83">
        <v>1085.50518518519</v>
      </c>
      <c r="BJ83">
        <v>19.8401814814815</v>
      </c>
      <c r="BK83">
        <v>17.2485592592593</v>
      </c>
      <c r="BL83">
        <v>1007.77248148148</v>
      </c>
      <c r="BM83">
        <v>19.5622</v>
      </c>
      <c r="BN83">
        <v>500.117481481481</v>
      </c>
      <c r="BO83">
        <v>90.5768555555556</v>
      </c>
      <c r="BP83">
        <v>0.100151333333333</v>
      </c>
      <c r="BQ83">
        <v>24.2585703703704</v>
      </c>
      <c r="BR83">
        <v>25.0048703703704</v>
      </c>
      <c r="BS83">
        <v>999.9</v>
      </c>
      <c r="BT83">
        <v>0</v>
      </c>
      <c r="BU83">
        <v>0</v>
      </c>
      <c r="BV83">
        <v>10001.4814814815</v>
      </c>
      <c r="BW83">
        <v>0</v>
      </c>
      <c r="BX83">
        <v>19.175837037037</v>
      </c>
      <c r="BY83">
        <v>-68.4600148148148</v>
      </c>
      <c r="BZ83">
        <v>1037.63222222222</v>
      </c>
      <c r="CA83">
        <v>1104.55703703704</v>
      </c>
      <c r="CB83">
        <v>2.59161037037037</v>
      </c>
      <c r="CC83">
        <v>1085.50518518519</v>
      </c>
      <c r="CD83">
        <v>17.2485592592593</v>
      </c>
      <c r="CE83">
        <v>1.79706148148148</v>
      </c>
      <c r="CF83">
        <v>1.56232185185185</v>
      </c>
      <c r="CG83">
        <v>15.7612481481481</v>
      </c>
      <c r="CH83">
        <v>13.5921074074074</v>
      </c>
      <c r="CI83">
        <v>2000.01148148148</v>
      </c>
      <c r="CJ83">
        <v>0.979997222222222</v>
      </c>
      <c r="CK83">
        <v>0.0200025296296296</v>
      </c>
      <c r="CL83">
        <v>0</v>
      </c>
      <c r="CM83">
        <v>854.326814814815</v>
      </c>
      <c r="CN83">
        <v>5.00063</v>
      </c>
      <c r="CO83">
        <v>16819.7</v>
      </c>
      <c r="CP83">
        <v>17256.9851851852</v>
      </c>
      <c r="CQ83">
        <v>38.5</v>
      </c>
      <c r="CR83">
        <v>38.6295925925926</v>
      </c>
      <c r="CS83">
        <v>38.083</v>
      </c>
      <c r="CT83">
        <v>37.875</v>
      </c>
      <c r="CU83">
        <v>39.215</v>
      </c>
      <c r="CV83">
        <v>1955.10148148148</v>
      </c>
      <c r="CW83">
        <v>39.9011111111111</v>
      </c>
      <c r="CX83">
        <v>0</v>
      </c>
      <c r="CY83">
        <v>1663688194.1</v>
      </c>
      <c r="CZ83">
        <v>0</v>
      </c>
      <c r="DA83">
        <v>0</v>
      </c>
      <c r="DB83" t="s">
        <v>356</v>
      </c>
      <c r="DC83">
        <v>1660677648.1</v>
      </c>
      <c r="DD83">
        <v>1660677649.1</v>
      </c>
      <c r="DE83">
        <v>0</v>
      </c>
      <c r="DF83">
        <v>-1.042</v>
      </c>
      <c r="DG83">
        <v>0.003</v>
      </c>
      <c r="DH83">
        <v>5.218</v>
      </c>
      <c r="DI83">
        <v>0.344</v>
      </c>
      <c r="DJ83">
        <v>417</v>
      </c>
      <c r="DK83">
        <v>22</v>
      </c>
      <c r="DL83">
        <v>1.24</v>
      </c>
      <c r="DM83">
        <v>0.53</v>
      </c>
      <c r="DN83">
        <v>-68.1600707317073</v>
      </c>
      <c r="DO83">
        <v>-5.57026620209056</v>
      </c>
      <c r="DP83">
        <v>0.627708463572803</v>
      </c>
      <c r="DQ83">
        <v>0</v>
      </c>
      <c r="DR83">
        <v>2.58262609756098</v>
      </c>
      <c r="DS83">
        <v>0.158290662020904</v>
      </c>
      <c r="DT83">
        <v>0.0177723271981826</v>
      </c>
      <c r="DU83">
        <v>0</v>
      </c>
      <c r="DV83">
        <v>0</v>
      </c>
      <c r="DW83">
        <v>2</v>
      </c>
      <c r="DX83" t="s">
        <v>357</v>
      </c>
      <c r="DY83">
        <v>2.97212</v>
      </c>
      <c r="DZ83">
        <v>2.75457</v>
      </c>
      <c r="EA83">
        <v>0.170956</v>
      </c>
      <c r="EB83">
        <v>0.17888</v>
      </c>
      <c r="EC83">
        <v>0.0905166</v>
      </c>
      <c r="ED83">
        <v>0.0827786</v>
      </c>
      <c r="EE83">
        <v>32333.9</v>
      </c>
      <c r="EF83">
        <v>34894.1</v>
      </c>
      <c r="EG83">
        <v>35343.4</v>
      </c>
      <c r="EH83">
        <v>38540.3</v>
      </c>
      <c r="EI83">
        <v>45579.9</v>
      </c>
      <c r="EJ83">
        <v>51050.3</v>
      </c>
      <c r="EK83">
        <v>55240.1</v>
      </c>
      <c r="EL83">
        <v>61807.4</v>
      </c>
      <c r="EM83">
        <v>1.9902</v>
      </c>
      <c r="EN83">
        <v>1.843</v>
      </c>
      <c r="EO83">
        <v>0.128746</v>
      </c>
      <c r="EP83">
        <v>0</v>
      </c>
      <c r="EQ83">
        <v>22.9147</v>
      </c>
      <c r="ER83">
        <v>999.9</v>
      </c>
      <c r="ES83">
        <v>53.858</v>
      </c>
      <c r="ET83">
        <v>27.855</v>
      </c>
      <c r="EU83">
        <v>22.3746</v>
      </c>
      <c r="EV83">
        <v>60.6294</v>
      </c>
      <c r="EW83">
        <v>49.5553</v>
      </c>
      <c r="EX83">
        <v>1</v>
      </c>
      <c r="EY83">
        <v>-0.0286179</v>
      </c>
      <c r="EZ83">
        <v>2.2693</v>
      </c>
      <c r="FA83">
        <v>20.1334</v>
      </c>
      <c r="FB83">
        <v>5.19932</v>
      </c>
      <c r="FC83">
        <v>12.0064</v>
      </c>
      <c r="FD83">
        <v>4.9756</v>
      </c>
      <c r="FE83">
        <v>3.294</v>
      </c>
      <c r="FF83">
        <v>9999</v>
      </c>
      <c r="FG83">
        <v>9999</v>
      </c>
      <c r="FH83">
        <v>9999</v>
      </c>
      <c r="FI83">
        <v>693</v>
      </c>
      <c r="FJ83">
        <v>1.86295</v>
      </c>
      <c r="FK83">
        <v>1.86783</v>
      </c>
      <c r="FL83">
        <v>1.86752</v>
      </c>
      <c r="FM83">
        <v>1.86871</v>
      </c>
      <c r="FN83">
        <v>1.86951</v>
      </c>
      <c r="FO83">
        <v>1.86566</v>
      </c>
      <c r="FP83">
        <v>1.86661</v>
      </c>
      <c r="FQ83">
        <v>1.86813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9.41</v>
      </c>
      <c r="GF83">
        <v>0.2772</v>
      </c>
      <c r="GG83">
        <v>3.61927167264205</v>
      </c>
      <c r="GH83">
        <v>0.00509506669552449</v>
      </c>
      <c r="GI83">
        <v>1.17866753763249e-06</v>
      </c>
      <c r="GJ83">
        <v>-6.62632595388568e-10</v>
      </c>
      <c r="GK83">
        <v>-0.0260112845827318</v>
      </c>
      <c r="GL83">
        <v>-0.0225051504344278</v>
      </c>
      <c r="GM83">
        <v>0.00262967521021688</v>
      </c>
      <c r="GN83">
        <v>-3.50088843362945e-05</v>
      </c>
      <c r="GO83">
        <v>-5</v>
      </c>
      <c r="GP83">
        <v>1640</v>
      </c>
      <c r="GQ83">
        <v>1</v>
      </c>
      <c r="GR83">
        <v>20</v>
      </c>
      <c r="GS83">
        <v>50175.8</v>
      </c>
      <c r="GT83">
        <v>50175.8</v>
      </c>
      <c r="GU83">
        <v>2.2583</v>
      </c>
      <c r="GV83">
        <v>2.57568</v>
      </c>
      <c r="GW83">
        <v>1.54785</v>
      </c>
      <c r="GX83">
        <v>2.30347</v>
      </c>
      <c r="GY83">
        <v>1.34644</v>
      </c>
      <c r="GZ83">
        <v>2.3999</v>
      </c>
      <c r="HA83">
        <v>31.8488</v>
      </c>
      <c r="HB83">
        <v>15.498</v>
      </c>
      <c r="HC83">
        <v>18</v>
      </c>
      <c r="HD83">
        <v>504.935</v>
      </c>
      <c r="HE83">
        <v>410.113</v>
      </c>
      <c r="HF83">
        <v>19.7306</v>
      </c>
      <c r="HG83">
        <v>26.7206</v>
      </c>
      <c r="HH83">
        <v>30.0007</v>
      </c>
      <c r="HI83">
        <v>26.7537</v>
      </c>
      <c r="HJ83">
        <v>26.7026</v>
      </c>
      <c r="HK83">
        <v>45.1918</v>
      </c>
      <c r="HL83">
        <v>25.4627</v>
      </c>
      <c r="HM83">
        <v>30.2858</v>
      </c>
      <c r="HN83">
        <v>19.7084</v>
      </c>
      <c r="HO83">
        <v>1127.25</v>
      </c>
      <c r="HP83">
        <v>17.276</v>
      </c>
      <c r="HQ83">
        <v>102.477</v>
      </c>
      <c r="HR83">
        <v>102.886</v>
      </c>
    </row>
    <row r="84" spans="1:226">
      <c r="A84">
        <v>68</v>
      </c>
      <c r="B84">
        <v>1663688202.1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1663688194.31429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1138.2969168974</v>
      </c>
      <c r="AK84">
        <v>1078.10836363636</v>
      </c>
      <c r="AL84">
        <v>3.39277787904414</v>
      </c>
      <c r="AM84">
        <v>65.2957175936866</v>
      </c>
      <c r="AN84">
        <f>(AP84 - AO84 + BO84*1E3/(8.314*(BQ84+273.15)) * AR84/BN84 * AQ84) * BN84/(100*BB84) * 1000/(1000 - AP84)</f>
        <v>0</v>
      </c>
      <c r="AO84">
        <v>17.2326423988837</v>
      </c>
      <c r="AP84">
        <v>19.7928208791209</v>
      </c>
      <c r="AQ84">
        <v>-0.00592358947520613</v>
      </c>
      <c r="AR84">
        <v>124.154882881524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1663688194.31429</v>
      </c>
      <c r="BH84">
        <v>1032.63642857143</v>
      </c>
      <c r="BI84">
        <v>1101.43607142857</v>
      </c>
      <c r="BJ84">
        <v>19.8279321428571</v>
      </c>
      <c r="BK84">
        <v>17.2388</v>
      </c>
      <c r="BL84">
        <v>1023.27975</v>
      </c>
      <c r="BM84">
        <v>19.5504214285714</v>
      </c>
      <c r="BN84">
        <v>500.13775</v>
      </c>
      <c r="BO84">
        <v>90.5784285714286</v>
      </c>
      <c r="BP84">
        <v>0.100079085714286</v>
      </c>
      <c r="BQ84">
        <v>24.2576214285714</v>
      </c>
      <c r="BR84">
        <v>25.0177</v>
      </c>
      <c r="BS84">
        <v>999.9</v>
      </c>
      <c r="BT84">
        <v>0</v>
      </c>
      <c r="BU84">
        <v>0</v>
      </c>
      <c r="BV84">
        <v>10007.3214285714</v>
      </c>
      <c r="BW84">
        <v>0</v>
      </c>
      <c r="BX84">
        <v>19.1836928571429</v>
      </c>
      <c r="BY84">
        <v>-68.7997607142857</v>
      </c>
      <c r="BZ84">
        <v>1053.52607142857</v>
      </c>
      <c r="CA84">
        <v>1120.75607142857</v>
      </c>
      <c r="CB84">
        <v>2.58911821428571</v>
      </c>
      <c r="CC84">
        <v>1101.43607142857</v>
      </c>
      <c r="CD84">
        <v>17.2388</v>
      </c>
      <c r="CE84">
        <v>1.79598321428571</v>
      </c>
      <c r="CF84">
        <v>1.56146464285714</v>
      </c>
      <c r="CG84">
        <v>15.7518678571429</v>
      </c>
      <c r="CH84">
        <v>13.5836857142857</v>
      </c>
      <c r="CI84">
        <v>1999.99642857143</v>
      </c>
      <c r="CJ84">
        <v>0.979996821428571</v>
      </c>
      <c r="CK84">
        <v>0.0200029571428571</v>
      </c>
      <c r="CL84">
        <v>0</v>
      </c>
      <c r="CM84">
        <v>854.443714285714</v>
      </c>
      <c r="CN84">
        <v>5.00063</v>
      </c>
      <c r="CO84">
        <v>16822.1</v>
      </c>
      <c r="CP84">
        <v>17256.8607142857</v>
      </c>
      <c r="CQ84">
        <v>38.5</v>
      </c>
      <c r="CR84">
        <v>38.6360714285714</v>
      </c>
      <c r="CS84">
        <v>38.07325</v>
      </c>
      <c r="CT84">
        <v>37.875</v>
      </c>
      <c r="CU84">
        <v>39.2095</v>
      </c>
      <c r="CV84">
        <v>1955.08642857143</v>
      </c>
      <c r="CW84">
        <v>39.9021428571429</v>
      </c>
      <c r="CX84">
        <v>0</v>
      </c>
      <c r="CY84">
        <v>1663688198.9</v>
      </c>
      <c r="CZ84">
        <v>0</v>
      </c>
      <c r="DA84">
        <v>0</v>
      </c>
      <c r="DB84" t="s">
        <v>356</v>
      </c>
      <c r="DC84">
        <v>1660677648.1</v>
      </c>
      <c r="DD84">
        <v>1660677649.1</v>
      </c>
      <c r="DE84">
        <v>0</v>
      </c>
      <c r="DF84">
        <v>-1.042</v>
      </c>
      <c r="DG84">
        <v>0.003</v>
      </c>
      <c r="DH84">
        <v>5.218</v>
      </c>
      <c r="DI84">
        <v>0.344</v>
      </c>
      <c r="DJ84">
        <v>417</v>
      </c>
      <c r="DK84">
        <v>22</v>
      </c>
      <c r="DL84">
        <v>1.24</v>
      </c>
      <c r="DM84">
        <v>0.53</v>
      </c>
      <c r="DN84">
        <v>-68.59106</v>
      </c>
      <c r="DO84">
        <v>-4.49799849906199</v>
      </c>
      <c r="DP84">
        <v>0.541184650465994</v>
      </c>
      <c r="DQ84">
        <v>0</v>
      </c>
      <c r="DR84">
        <v>2.5864165</v>
      </c>
      <c r="DS84">
        <v>0.00313666041275239</v>
      </c>
      <c r="DT84">
        <v>0.0139649105886862</v>
      </c>
      <c r="DU84">
        <v>1</v>
      </c>
      <c r="DV84">
        <v>1</v>
      </c>
      <c r="DW84">
        <v>2</v>
      </c>
      <c r="DX84" t="s">
        <v>395</v>
      </c>
      <c r="DY84">
        <v>2.97282</v>
      </c>
      <c r="DZ84">
        <v>2.75419</v>
      </c>
      <c r="EA84">
        <v>0.172688</v>
      </c>
      <c r="EB84">
        <v>0.180486</v>
      </c>
      <c r="EC84">
        <v>0.0904347</v>
      </c>
      <c r="ED84">
        <v>0.0827748</v>
      </c>
      <c r="EE84">
        <v>32266.6</v>
      </c>
      <c r="EF84">
        <v>34825.7</v>
      </c>
      <c r="EG84">
        <v>35343.6</v>
      </c>
      <c r="EH84">
        <v>38540.1</v>
      </c>
      <c r="EI84">
        <v>45584.7</v>
      </c>
      <c r="EJ84">
        <v>51049.9</v>
      </c>
      <c r="EK84">
        <v>55240.8</v>
      </c>
      <c r="EL84">
        <v>61806.6</v>
      </c>
      <c r="EM84">
        <v>1.99</v>
      </c>
      <c r="EN84">
        <v>1.8432</v>
      </c>
      <c r="EO84">
        <v>0.127673</v>
      </c>
      <c r="EP84">
        <v>0</v>
      </c>
      <c r="EQ84">
        <v>22.9128</v>
      </c>
      <c r="ER84">
        <v>999.9</v>
      </c>
      <c r="ES84">
        <v>53.833</v>
      </c>
      <c r="ET84">
        <v>27.845</v>
      </c>
      <c r="EU84">
        <v>22.3499</v>
      </c>
      <c r="EV84">
        <v>60.5794</v>
      </c>
      <c r="EW84">
        <v>49.7436</v>
      </c>
      <c r="EX84">
        <v>1</v>
      </c>
      <c r="EY84">
        <v>-0.0286585</v>
      </c>
      <c r="EZ84">
        <v>2.27874</v>
      </c>
      <c r="FA84">
        <v>20.1322</v>
      </c>
      <c r="FB84">
        <v>5.19932</v>
      </c>
      <c r="FC84">
        <v>12.0064</v>
      </c>
      <c r="FD84">
        <v>4.9752</v>
      </c>
      <c r="FE84">
        <v>3.2938</v>
      </c>
      <c r="FF84">
        <v>9999</v>
      </c>
      <c r="FG84">
        <v>9999</v>
      </c>
      <c r="FH84">
        <v>9999</v>
      </c>
      <c r="FI84">
        <v>693</v>
      </c>
      <c r="FJ84">
        <v>1.86295</v>
      </c>
      <c r="FK84">
        <v>1.8678</v>
      </c>
      <c r="FL84">
        <v>1.86752</v>
      </c>
      <c r="FM84">
        <v>1.86874</v>
      </c>
      <c r="FN84">
        <v>1.8696</v>
      </c>
      <c r="FO84">
        <v>1.86566</v>
      </c>
      <c r="FP84">
        <v>1.86667</v>
      </c>
      <c r="FQ84">
        <v>1.86813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9.49</v>
      </c>
      <c r="GF84">
        <v>0.276</v>
      </c>
      <c r="GG84">
        <v>3.61927167264205</v>
      </c>
      <c r="GH84">
        <v>0.00509506669552449</v>
      </c>
      <c r="GI84">
        <v>1.17866753763249e-06</v>
      </c>
      <c r="GJ84">
        <v>-6.62632595388568e-10</v>
      </c>
      <c r="GK84">
        <v>-0.0260112845827318</v>
      </c>
      <c r="GL84">
        <v>-0.0225051504344278</v>
      </c>
      <c r="GM84">
        <v>0.00262967521021688</v>
      </c>
      <c r="GN84">
        <v>-3.50088843362945e-05</v>
      </c>
      <c r="GO84">
        <v>-5</v>
      </c>
      <c r="GP84">
        <v>1640</v>
      </c>
      <c r="GQ84">
        <v>1</v>
      </c>
      <c r="GR84">
        <v>20</v>
      </c>
      <c r="GS84">
        <v>50175.9</v>
      </c>
      <c r="GT84">
        <v>50175.9</v>
      </c>
      <c r="GU84">
        <v>2.28638</v>
      </c>
      <c r="GV84">
        <v>2.56348</v>
      </c>
      <c r="GW84">
        <v>1.54785</v>
      </c>
      <c r="GX84">
        <v>2.30347</v>
      </c>
      <c r="GY84">
        <v>1.34644</v>
      </c>
      <c r="GZ84">
        <v>2.42798</v>
      </c>
      <c r="HA84">
        <v>31.8488</v>
      </c>
      <c r="HB84">
        <v>15.498</v>
      </c>
      <c r="HC84">
        <v>18</v>
      </c>
      <c r="HD84">
        <v>504.781</v>
      </c>
      <c r="HE84">
        <v>410.226</v>
      </c>
      <c r="HF84">
        <v>19.6903</v>
      </c>
      <c r="HG84">
        <v>26.7184</v>
      </c>
      <c r="HH84">
        <v>30.0004</v>
      </c>
      <c r="HI84">
        <v>26.7514</v>
      </c>
      <c r="HJ84">
        <v>26.7026</v>
      </c>
      <c r="HK84">
        <v>45.7854</v>
      </c>
      <c r="HL84">
        <v>25.4627</v>
      </c>
      <c r="HM84">
        <v>30.2858</v>
      </c>
      <c r="HN84">
        <v>19.6856</v>
      </c>
      <c r="HO84">
        <v>1140.64</v>
      </c>
      <c r="HP84">
        <v>17.3101</v>
      </c>
      <c r="HQ84">
        <v>102.478</v>
      </c>
      <c r="HR84">
        <v>102.885</v>
      </c>
    </row>
    <row r="85" spans="1:226">
      <c r="A85">
        <v>69</v>
      </c>
      <c r="B85">
        <v>1663688207.1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1663688199.6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1155.20047998583</v>
      </c>
      <c r="AK85">
        <v>1094.91303030303</v>
      </c>
      <c r="AL85">
        <v>3.3800926528314</v>
      </c>
      <c r="AM85">
        <v>65.2957175936866</v>
      </c>
      <c r="AN85">
        <f>(AP85 - AO85 + BO85*1E3/(8.314*(BQ85+273.15)) * AR85/BN85 * AQ85) * BN85/(100*BB85) * 1000/(1000 - AP85)</f>
        <v>0</v>
      </c>
      <c r="AO85">
        <v>17.2302557100511</v>
      </c>
      <c r="AP85">
        <v>19.7697340659341</v>
      </c>
      <c r="AQ85">
        <v>-0.00519364076695662</v>
      </c>
      <c r="AR85">
        <v>124.154882881524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1663688199.6</v>
      </c>
      <c r="BH85">
        <v>1050.13555555556</v>
      </c>
      <c r="BI85">
        <v>1119.22851851852</v>
      </c>
      <c r="BJ85">
        <v>19.8037555555556</v>
      </c>
      <c r="BK85">
        <v>17.2329888888889</v>
      </c>
      <c r="BL85">
        <v>1040.68518518518</v>
      </c>
      <c r="BM85">
        <v>19.5271703703704</v>
      </c>
      <c r="BN85">
        <v>500.116111111111</v>
      </c>
      <c r="BO85">
        <v>90.5800555555555</v>
      </c>
      <c r="BP85">
        <v>0.100119703703704</v>
      </c>
      <c r="BQ85">
        <v>24.258962962963</v>
      </c>
      <c r="BR85">
        <v>25.0189407407407</v>
      </c>
      <c r="BS85">
        <v>999.9</v>
      </c>
      <c r="BT85">
        <v>0</v>
      </c>
      <c r="BU85">
        <v>0</v>
      </c>
      <c r="BV85">
        <v>10002.7777777778</v>
      </c>
      <c r="BW85">
        <v>0</v>
      </c>
      <c r="BX85">
        <v>19.1889259259259</v>
      </c>
      <c r="BY85">
        <v>-69.0928148148148</v>
      </c>
      <c r="BZ85">
        <v>1071.35333333333</v>
      </c>
      <c r="CA85">
        <v>1138.85407407407</v>
      </c>
      <c r="CB85">
        <v>2.57075814814815</v>
      </c>
      <c r="CC85">
        <v>1119.22851851852</v>
      </c>
      <c r="CD85">
        <v>17.2329888888889</v>
      </c>
      <c r="CE85">
        <v>1.79382592592593</v>
      </c>
      <c r="CF85">
        <v>1.56096518518519</v>
      </c>
      <c r="CG85">
        <v>15.7330814814815</v>
      </c>
      <c r="CH85">
        <v>13.5787703703704</v>
      </c>
      <c r="CI85">
        <v>1999.98296296296</v>
      </c>
      <c r="CJ85">
        <v>0.979996777777778</v>
      </c>
      <c r="CK85">
        <v>0.0200030037037037</v>
      </c>
      <c r="CL85">
        <v>0</v>
      </c>
      <c r="CM85">
        <v>854.469037037037</v>
      </c>
      <c r="CN85">
        <v>5.00063</v>
      </c>
      <c r="CO85">
        <v>16822.8555555556</v>
      </c>
      <c r="CP85">
        <v>17256.7444444444</v>
      </c>
      <c r="CQ85">
        <v>38.5</v>
      </c>
      <c r="CR85">
        <v>38.6318888888889</v>
      </c>
      <c r="CS85">
        <v>38.062</v>
      </c>
      <c r="CT85">
        <v>37.875</v>
      </c>
      <c r="CU85">
        <v>39.2033333333333</v>
      </c>
      <c r="CV85">
        <v>1955.07296296296</v>
      </c>
      <c r="CW85">
        <v>39.9018518518519</v>
      </c>
      <c r="CX85">
        <v>0</v>
      </c>
      <c r="CY85">
        <v>1663688204.3</v>
      </c>
      <c r="CZ85">
        <v>0</v>
      </c>
      <c r="DA85">
        <v>0</v>
      </c>
      <c r="DB85" t="s">
        <v>356</v>
      </c>
      <c r="DC85">
        <v>1660677648.1</v>
      </c>
      <c r="DD85">
        <v>1660677649.1</v>
      </c>
      <c r="DE85">
        <v>0</v>
      </c>
      <c r="DF85">
        <v>-1.042</v>
      </c>
      <c r="DG85">
        <v>0.003</v>
      </c>
      <c r="DH85">
        <v>5.218</v>
      </c>
      <c r="DI85">
        <v>0.344</v>
      </c>
      <c r="DJ85">
        <v>417</v>
      </c>
      <c r="DK85">
        <v>22</v>
      </c>
      <c r="DL85">
        <v>1.24</v>
      </c>
      <c r="DM85">
        <v>0.53</v>
      </c>
      <c r="DN85">
        <v>-68.9382170731707</v>
      </c>
      <c r="DO85">
        <v>-2.97661254355395</v>
      </c>
      <c r="DP85">
        <v>0.505093929396686</v>
      </c>
      <c r="DQ85">
        <v>0</v>
      </c>
      <c r="DR85">
        <v>2.57869926829268</v>
      </c>
      <c r="DS85">
        <v>-0.199173658536593</v>
      </c>
      <c r="DT85">
        <v>0.0228057431138913</v>
      </c>
      <c r="DU85">
        <v>0</v>
      </c>
      <c r="DV85">
        <v>0</v>
      </c>
      <c r="DW85">
        <v>2</v>
      </c>
      <c r="DX85" t="s">
        <v>357</v>
      </c>
      <c r="DY85">
        <v>2.97429</v>
      </c>
      <c r="DZ85">
        <v>2.7543</v>
      </c>
      <c r="EA85">
        <v>0.174384</v>
      </c>
      <c r="EB85">
        <v>0.182251</v>
      </c>
      <c r="EC85">
        <v>0.0903618</v>
      </c>
      <c r="ED85">
        <v>0.0827774</v>
      </c>
      <c r="EE85">
        <v>32200</v>
      </c>
      <c r="EF85">
        <v>34750.8</v>
      </c>
      <c r="EG85">
        <v>35343.1</v>
      </c>
      <c r="EH85">
        <v>38540.2</v>
      </c>
      <c r="EI85">
        <v>45588.1</v>
      </c>
      <c r="EJ85">
        <v>51050.3</v>
      </c>
      <c r="EK85">
        <v>55240.4</v>
      </c>
      <c r="EL85">
        <v>61807.2</v>
      </c>
      <c r="EM85">
        <v>1.9904</v>
      </c>
      <c r="EN85">
        <v>1.8436</v>
      </c>
      <c r="EO85">
        <v>0.128001</v>
      </c>
      <c r="EP85">
        <v>0</v>
      </c>
      <c r="EQ85">
        <v>22.9109</v>
      </c>
      <c r="ER85">
        <v>999.9</v>
      </c>
      <c r="ES85">
        <v>53.809</v>
      </c>
      <c r="ET85">
        <v>27.845</v>
      </c>
      <c r="EU85">
        <v>22.3403</v>
      </c>
      <c r="EV85">
        <v>60.4094</v>
      </c>
      <c r="EW85">
        <v>49.2027</v>
      </c>
      <c r="EX85">
        <v>1</v>
      </c>
      <c r="EY85">
        <v>-0.029248</v>
      </c>
      <c r="EZ85">
        <v>2.24832</v>
      </c>
      <c r="FA85">
        <v>20.1327</v>
      </c>
      <c r="FB85">
        <v>5.20052</v>
      </c>
      <c r="FC85">
        <v>12.0076</v>
      </c>
      <c r="FD85">
        <v>4.9756</v>
      </c>
      <c r="FE85">
        <v>3.294</v>
      </c>
      <c r="FF85">
        <v>9999</v>
      </c>
      <c r="FG85">
        <v>9999</v>
      </c>
      <c r="FH85">
        <v>9999</v>
      </c>
      <c r="FI85">
        <v>693</v>
      </c>
      <c r="FJ85">
        <v>1.86295</v>
      </c>
      <c r="FK85">
        <v>1.86777</v>
      </c>
      <c r="FL85">
        <v>1.86752</v>
      </c>
      <c r="FM85">
        <v>1.86874</v>
      </c>
      <c r="FN85">
        <v>1.86954</v>
      </c>
      <c r="FO85">
        <v>1.86566</v>
      </c>
      <c r="FP85">
        <v>1.86673</v>
      </c>
      <c r="FQ85">
        <v>1.86813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9.58</v>
      </c>
      <c r="GF85">
        <v>0.2752</v>
      </c>
      <c r="GG85">
        <v>3.61927167264205</v>
      </c>
      <c r="GH85">
        <v>0.00509506669552449</v>
      </c>
      <c r="GI85">
        <v>1.17866753763249e-06</v>
      </c>
      <c r="GJ85">
        <v>-6.62632595388568e-10</v>
      </c>
      <c r="GK85">
        <v>-0.0260112845827318</v>
      </c>
      <c r="GL85">
        <v>-0.0225051504344278</v>
      </c>
      <c r="GM85">
        <v>0.00262967521021688</v>
      </c>
      <c r="GN85">
        <v>-3.50088843362945e-05</v>
      </c>
      <c r="GO85">
        <v>-5</v>
      </c>
      <c r="GP85">
        <v>1640</v>
      </c>
      <c r="GQ85">
        <v>1</v>
      </c>
      <c r="GR85">
        <v>20</v>
      </c>
      <c r="GS85">
        <v>50176</v>
      </c>
      <c r="GT85">
        <v>50176</v>
      </c>
      <c r="GU85">
        <v>2.31201</v>
      </c>
      <c r="GV85">
        <v>2.57324</v>
      </c>
      <c r="GW85">
        <v>1.54785</v>
      </c>
      <c r="GX85">
        <v>2.30347</v>
      </c>
      <c r="GY85">
        <v>1.34644</v>
      </c>
      <c r="GZ85">
        <v>2.32544</v>
      </c>
      <c r="HA85">
        <v>31.8488</v>
      </c>
      <c r="HB85">
        <v>15.4892</v>
      </c>
      <c r="HC85">
        <v>18</v>
      </c>
      <c r="HD85">
        <v>505.047</v>
      </c>
      <c r="HE85">
        <v>410.435</v>
      </c>
      <c r="HF85">
        <v>19.67</v>
      </c>
      <c r="HG85">
        <v>26.7184</v>
      </c>
      <c r="HH85">
        <v>29.9999</v>
      </c>
      <c r="HI85">
        <v>26.7514</v>
      </c>
      <c r="HJ85">
        <v>26.7003</v>
      </c>
      <c r="HK85">
        <v>46.2744</v>
      </c>
      <c r="HL85">
        <v>25.1531</v>
      </c>
      <c r="HM85">
        <v>30.2858</v>
      </c>
      <c r="HN85">
        <v>19.6743</v>
      </c>
      <c r="HO85">
        <v>1160.81</v>
      </c>
      <c r="HP85">
        <v>17.3517</v>
      </c>
      <c r="HQ85">
        <v>102.477</v>
      </c>
      <c r="HR85">
        <v>102.885</v>
      </c>
    </row>
    <row r="86" spans="1:226">
      <c r="A86">
        <v>70</v>
      </c>
      <c r="B86">
        <v>1663688212.1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1663688204.31429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1172.37574614488</v>
      </c>
      <c r="AK86">
        <v>1112.08490909091</v>
      </c>
      <c r="AL86">
        <v>3.44821092260138</v>
      </c>
      <c r="AM86">
        <v>65.2957175936866</v>
      </c>
      <c r="AN86">
        <f>(AP86 - AO86 + BO86*1E3/(8.314*(BQ86+273.15)) * AR86/BN86 * AQ86) * BN86/(100*BB86) * 1000/(1000 - AP86)</f>
        <v>0</v>
      </c>
      <c r="AO86">
        <v>17.2356323699145</v>
      </c>
      <c r="AP86">
        <v>19.7560571428572</v>
      </c>
      <c r="AQ86">
        <v>-0.00671774607979252</v>
      </c>
      <c r="AR86">
        <v>124.154882881524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1663688204.31429</v>
      </c>
      <c r="BH86">
        <v>1065.74642857143</v>
      </c>
      <c r="BI86">
        <v>1135.12964285714</v>
      </c>
      <c r="BJ86">
        <v>19.7813785714286</v>
      </c>
      <c r="BK86">
        <v>17.2485357142857</v>
      </c>
      <c r="BL86">
        <v>1056.21321428571</v>
      </c>
      <c r="BM86">
        <v>19.50565</v>
      </c>
      <c r="BN86">
        <v>500.113892857143</v>
      </c>
      <c r="BO86">
        <v>90.5812964285714</v>
      </c>
      <c r="BP86">
        <v>0.1000742</v>
      </c>
      <c r="BQ86">
        <v>24.26065</v>
      </c>
      <c r="BR86">
        <v>25.0220464285714</v>
      </c>
      <c r="BS86">
        <v>999.9</v>
      </c>
      <c r="BT86">
        <v>0</v>
      </c>
      <c r="BU86">
        <v>0</v>
      </c>
      <c r="BV86">
        <v>10012.1428571429</v>
      </c>
      <c r="BW86">
        <v>0</v>
      </c>
      <c r="BX86">
        <v>19.1931607142857</v>
      </c>
      <c r="BY86">
        <v>-69.3828285714286</v>
      </c>
      <c r="BZ86">
        <v>1087.25464285714</v>
      </c>
      <c r="CA86">
        <v>1155.05321428571</v>
      </c>
      <c r="CB86">
        <v>2.53282892857143</v>
      </c>
      <c r="CC86">
        <v>1135.12964285714</v>
      </c>
      <c r="CD86">
        <v>17.2485357142857</v>
      </c>
      <c r="CE86">
        <v>1.79182321428571</v>
      </c>
      <c r="CF86">
        <v>1.56239464285714</v>
      </c>
      <c r="CG86">
        <v>15.7156214285714</v>
      </c>
      <c r="CH86">
        <v>13.5928142857143</v>
      </c>
      <c r="CI86">
        <v>1999.97357142857</v>
      </c>
      <c r="CJ86">
        <v>0.979996607142857</v>
      </c>
      <c r="CK86">
        <v>0.0200031857142857</v>
      </c>
      <c r="CL86">
        <v>0</v>
      </c>
      <c r="CM86">
        <v>854.273678571429</v>
      </c>
      <c r="CN86">
        <v>5.00063</v>
      </c>
      <c r="CO86">
        <v>16821.5785714286</v>
      </c>
      <c r="CP86">
        <v>17256.6571428571</v>
      </c>
      <c r="CQ86">
        <v>38.5</v>
      </c>
      <c r="CR86">
        <v>38.6316428571429</v>
      </c>
      <c r="CS86">
        <v>38.062</v>
      </c>
      <c r="CT86">
        <v>37.875</v>
      </c>
      <c r="CU86">
        <v>39.19375</v>
      </c>
      <c r="CV86">
        <v>1955.06357142857</v>
      </c>
      <c r="CW86">
        <v>39.9021428571429</v>
      </c>
      <c r="CX86">
        <v>0</v>
      </c>
      <c r="CY86">
        <v>1663688209.1</v>
      </c>
      <c r="CZ86">
        <v>0</v>
      </c>
      <c r="DA86">
        <v>0</v>
      </c>
      <c r="DB86" t="s">
        <v>356</v>
      </c>
      <c r="DC86">
        <v>1660677648.1</v>
      </c>
      <c r="DD86">
        <v>1660677649.1</v>
      </c>
      <c r="DE86">
        <v>0</v>
      </c>
      <c r="DF86">
        <v>-1.042</v>
      </c>
      <c r="DG86">
        <v>0.003</v>
      </c>
      <c r="DH86">
        <v>5.218</v>
      </c>
      <c r="DI86">
        <v>0.344</v>
      </c>
      <c r="DJ86">
        <v>417</v>
      </c>
      <c r="DK86">
        <v>22</v>
      </c>
      <c r="DL86">
        <v>1.24</v>
      </c>
      <c r="DM86">
        <v>0.53</v>
      </c>
      <c r="DN86">
        <v>-69.1728292682927</v>
      </c>
      <c r="DO86">
        <v>-3.40696933797908</v>
      </c>
      <c r="DP86">
        <v>0.525671742720289</v>
      </c>
      <c r="DQ86">
        <v>0</v>
      </c>
      <c r="DR86">
        <v>2.55880975609756</v>
      </c>
      <c r="DS86">
        <v>-0.398708989547039</v>
      </c>
      <c r="DT86">
        <v>0.0418497572034688</v>
      </c>
      <c r="DU86">
        <v>0</v>
      </c>
      <c r="DV86">
        <v>0</v>
      </c>
      <c r="DW86">
        <v>2</v>
      </c>
      <c r="DX86" t="s">
        <v>357</v>
      </c>
      <c r="DY86">
        <v>2.97407</v>
      </c>
      <c r="DZ86">
        <v>2.75399</v>
      </c>
      <c r="EA86">
        <v>0.176107</v>
      </c>
      <c r="EB86">
        <v>0.183934</v>
      </c>
      <c r="EC86">
        <v>0.0903284</v>
      </c>
      <c r="ED86">
        <v>0.0830543</v>
      </c>
      <c r="EE86">
        <v>32132.6</v>
      </c>
      <c r="EF86">
        <v>34679.4</v>
      </c>
      <c r="EG86">
        <v>35342.8</v>
      </c>
      <c r="EH86">
        <v>38540.3</v>
      </c>
      <c r="EI86">
        <v>45589.7</v>
      </c>
      <c r="EJ86">
        <v>51035.3</v>
      </c>
      <c r="EK86">
        <v>55240.1</v>
      </c>
      <c r="EL86">
        <v>61807.8</v>
      </c>
      <c r="EM86">
        <v>1.99</v>
      </c>
      <c r="EN86">
        <v>1.8434</v>
      </c>
      <c r="EO86">
        <v>0.129938</v>
      </c>
      <c r="EP86">
        <v>0</v>
      </c>
      <c r="EQ86">
        <v>22.9089</v>
      </c>
      <c r="ER86">
        <v>999.9</v>
      </c>
      <c r="ES86">
        <v>53.785</v>
      </c>
      <c r="ET86">
        <v>27.855</v>
      </c>
      <c r="EU86">
        <v>22.3442</v>
      </c>
      <c r="EV86">
        <v>60.3594</v>
      </c>
      <c r="EW86">
        <v>49.6354</v>
      </c>
      <c r="EX86">
        <v>1</v>
      </c>
      <c r="EY86">
        <v>-0.029126</v>
      </c>
      <c r="EZ86">
        <v>2.26625</v>
      </c>
      <c r="FA86">
        <v>20.1329</v>
      </c>
      <c r="FB86">
        <v>5.19932</v>
      </c>
      <c r="FC86">
        <v>12.0076</v>
      </c>
      <c r="FD86">
        <v>4.9756</v>
      </c>
      <c r="FE86">
        <v>3.294</v>
      </c>
      <c r="FF86">
        <v>9999</v>
      </c>
      <c r="FG86">
        <v>9999</v>
      </c>
      <c r="FH86">
        <v>9999</v>
      </c>
      <c r="FI86">
        <v>693</v>
      </c>
      <c r="FJ86">
        <v>1.86295</v>
      </c>
      <c r="FK86">
        <v>1.8678</v>
      </c>
      <c r="FL86">
        <v>1.86752</v>
      </c>
      <c r="FM86">
        <v>1.86874</v>
      </c>
      <c r="FN86">
        <v>1.86963</v>
      </c>
      <c r="FO86">
        <v>1.86569</v>
      </c>
      <c r="FP86">
        <v>1.86664</v>
      </c>
      <c r="FQ86">
        <v>1.86813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9.67</v>
      </c>
      <c r="GF86">
        <v>0.2748</v>
      </c>
      <c r="GG86">
        <v>3.61927167264205</v>
      </c>
      <c r="GH86">
        <v>0.00509506669552449</v>
      </c>
      <c r="GI86">
        <v>1.17866753763249e-06</v>
      </c>
      <c r="GJ86">
        <v>-6.62632595388568e-10</v>
      </c>
      <c r="GK86">
        <v>-0.0260112845827318</v>
      </c>
      <c r="GL86">
        <v>-0.0225051504344278</v>
      </c>
      <c r="GM86">
        <v>0.00262967521021688</v>
      </c>
      <c r="GN86">
        <v>-3.50088843362945e-05</v>
      </c>
      <c r="GO86">
        <v>-5</v>
      </c>
      <c r="GP86">
        <v>1640</v>
      </c>
      <c r="GQ86">
        <v>1</v>
      </c>
      <c r="GR86">
        <v>20</v>
      </c>
      <c r="GS86">
        <v>50176.1</v>
      </c>
      <c r="GT86">
        <v>50176.1</v>
      </c>
      <c r="GU86">
        <v>2.34009</v>
      </c>
      <c r="GV86">
        <v>2.58179</v>
      </c>
      <c r="GW86">
        <v>1.54785</v>
      </c>
      <c r="GX86">
        <v>2.30469</v>
      </c>
      <c r="GY86">
        <v>1.34644</v>
      </c>
      <c r="GZ86">
        <v>2.27783</v>
      </c>
      <c r="HA86">
        <v>31.8488</v>
      </c>
      <c r="HB86">
        <v>15.4804</v>
      </c>
      <c r="HC86">
        <v>18</v>
      </c>
      <c r="HD86">
        <v>504.76</v>
      </c>
      <c r="HE86">
        <v>410.306</v>
      </c>
      <c r="HF86">
        <v>19.6502</v>
      </c>
      <c r="HG86">
        <v>26.7161</v>
      </c>
      <c r="HH86">
        <v>30</v>
      </c>
      <c r="HI86">
        <v>26.7491</v>
      </c>
      <c r="HJ86">
        <v>26.6981</v>
      </c>
      <c r="HK86">
        <v>46.8494</v>
      </c>
      <c r="HL86">
        <v>25.1531</v>
      </c>
      <c r="HM86">
        <v>30.2858</v>
      </c>
      <c r="HN86">
        <v>19.6539</v>
      </c>
      <c r="HO86">
        <v>1174.22</v>
      </c>
      <c r="HP86">
        <v>17.3909</v>
      </c>
      <c r="HQ86">
        <v>102.477</v>
      </c>
      <c r="HR86">
        <v>102.886</v>
      </c>
    </row>
    <row r="87" spans="1:226">
      <c r="A87">
        <v>71</v>
      </c>
      <c r="B87">
        <v>1663688217.1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1663688209.6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1189.43718784615</v>
      </c>
      <c r="AK87">
        <v>1128.96757575758</v>
      </c>
      <c r="AL87">
        <v>3.3669699336329</v>
      </c>
      <c r="AM87">
        <v>65.2957175936866</v>
      </c>
      <c r="AN87">
        <f>(AP87 - AO87 + BO87*1E3/(8.314*(BQ87+273.15)) * AR87/BN87 * AQ87) * BN87/(100*BB87) * 1000/(1000 - AP87)</f>
        <v>0</v>
      </c>
      <c r="AO87">
        <v>17.3170393810291</v>
      </c>
      <c r="AP87">
        <v>19.7622384615385</v>
      </c>
      <c r="AQ87">
        <v>0.000836346631671058</v>
      </c>
      <c r="AR87">
        <v>124.154882881524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1663688209.6</v>
      </c>
      <c r="BH87">
        <v>1083.33925925926</v>
      </c>
      <c r="BI87">
        <v>1152.95222222222</v>
      </c>
      <c r="BJ87">
        <v>19.7657962962963</v>
      </c>
      <c r="BK87">
        <v>17.2786814814815</v>
      </c>
      <c r="BL87">
        <v>1073.71222222222</v>
      </c>
      <c r="BM87">
        <v>19.4906740740741</v>
      </c>
      <c r="BN87">
        <v>500.032740740741</v>
      </c>
      <c r="BO87">
        <v>90.5807222222222</v>
      </c>
      <c r="BP87">
        <v>0.100011848148148</v>
      </c>
      <c r="BQ87">
        <v>24.2596296296296</v>
      </c>
      <c r="BR87">
        <v>25.0242777777778</v>
      </c>
      <c r="BS87">
        <v>999.9</v>
      </c>
      <c r="BT87">
        <v>0</v>
      </c>
      <c r="BU87">
        <v>0</v>
      </c>
      <c r="BV87">
        <v>10016.2962962963</v>
      </c>
      <c r="BW87">
        <v>0</v>
      </c>
      <c r="BX87">
        <v>19.1872962962963</v>
      </c>
      <c r="BY87">
        <v>-69.612537037037</v>
      </c>
      <c r="BZ87">
        <v>1105.18481481481</v>
      </c>
      <c r="CA87">
        <v>1173.22481481481</v>
      </c>
      <c r="CB87">
        <v>2.48710481481482</v>
      </c>
      <c r="CC87">
        <v>1152.95222222222</v>
      </c>
      <c r="CD87">
        <v>17.2786814814815</v>
      </c>
      <c r="CE87">
        <v>1.79040074074074</v>
      </c>
      <c r="CF87">
        <v>1.56511555555556</v>
      </c>
      <c r="CG87">
        <v>15.7032111111111</v>
      </c>
      <c r="CH87">
        <v>13.6195185185185</v>
      </c>
      <c r="CI87">
        <v>1999.99222222222</v>
      </c>
      <c r="CJ87">
        <v>0.979997111111111</v>
      </c>
      <c r="CK87">
        <v>0.0200026481481481</v>
      </c>
      <c r="CL87">
        <v>0</v>
      </c>
      <c r="CM87">
        <v>853.957</v>
      </c>
      <c r="CN87">
        <v>5.00063</v>
      </c>
      <c r="CO87">
        <v>16815.4777777778</v>
      </c>
      <c r="CP87">
        <v>17256.8222222222</v>
      </c>
      <c r="CQ87">
        <v>38.5</v>
      </c>
      <c r="CR87">
        <v>38.625</v>
      </c>
      <c r="CS87">
        <v>38.062</v>
      </c>
      <c r="CT87">
        <v>37.875</v>
      </c>
      <c r="CU87">
        <v>39.194</v>
      </c>
      <c r="CV87">
        <v>1955.08222222222</v>
      </c>
      <c r="CW87">
        <v>39.9007407407407</v>
      </c>
      <c r="CX87">
        <v>0</v>
      </c>
      <c r="CY87">
        <v>1663688213.9</v>
      </c>
      <c r="CZ87">
        <v>0</v>
      </c>
      <c r="DA87">
        <v>0</v>
      </c>
      <c r="DB87" t="s">
        <v>356</v>
      </c>
      <c r="DC87">
        <v>1660677648.1</v>
      </c>
      <c r="DD87">
        <v>1660677649.1</v>
      </c>
      <c r="DE87">
        <v>0</v>
      </c>
      <c r="DF87">
        <v>-1.042</v>
      </c>
      <c r="DG87">
        <v>0.003</v>
      </c>
      <c r="DH87">
        <v>5.218</v>
      </c>
      <c r="DI87">
        <v>0.344</v>
      </c>
      <c r="DJ87">
        <v>417</v>
      </c>
      <c r="DK87">
        <v>22</v>
      </c>
      <c r="DL87">
        <v>1.24</v>
      </c>
      <c r="DM87">
        <v>0.53</v>
      </c>
      <c r="DN87">
        <v>-69.4185</v>
      </c>
      <c r="DO87">
        <v>-2.58688222996514</v>
      </c>
      <c r="DP87">
        <v>0.467974447916164</v>
      </c>
      <c r="DQ87">
        <v>0</v>
      </c>
      <c r="DR87">
        <v>2.51214951219512</v>
      </c>
      <c r="DS87">
        <v>-0.541261463414634</v>
      </c>
      <c r="DT87">
        <v>0.0553288776076564</v>
      </c>
      <c r="DU87">
        <v>0</v>
      </c>
      <c r="DV87">
        <v>0</v>
      </c>
      <c r="DW87">
        <v>2</v>
      </c>
      <c r="DX87" t="s">
        <v>357</v>
      </c>
      <c r="DY87">
        <v>2.97379</v>
      </c>
      <c r="DZ87">
        <v>2.75432</v>
      </c>
      <c r="EA87">
        <v>0.177766</v>
      </c>
      <c r="EB87">
        <v>0.185527</v>
      </c>
      <c r="EC87">
        <v>0.0903394</v>
      </c>
      <c r="ED87">
        <v>0.083125</v>
      </c>
      <c r="EE87">
        <v>32068</v>
      </c>
      <c r="EF87">
        <v>34612.2</v>
      </c>
      <c r="EG87">
        <v>35342.8</v>
      </c>
      <c r="EH87">
        <v>38540.8</v>
      </c>
      <c r="EI87">
        <v>45589.3</v>
      </c>
      <c r="EJ87">
        <v>51031.5</v>
      </c>
      <c r="EK87">
        <v>55240.3</v>
      </c>
      <c r="EL87">
        <v>61807.8</v>
      </c>
      <c r="EM87">
        <v>1.9904</v>
      </c>
      <c r="EN87">
        <v>1.8436</v>
      </c>
      <c r="EO87">
        <v>0.12815</v>
      </c>
      <c r="EP87">
        <v>0</v>
      </c>
      <c r="EQ87">
        <v>22.907</v>
      </c>
      <c r="ER87">
        <v>999.9</v>
      </c>
      <c r="ES87">
        <v>53.76</v>
      </c>
      <c r="ET87">
        <v>27.855</v>
      </c>
      <c r="EU87">
        <v>22.3331</v>
      </c>
      <c r="EV87">
        <v>60.1894</v>
      </c>
      <c r="EW87">
        <v>49.7436</v>
      </c>
      <c r="EX87">
        <v>1</v>
      </c>
      <c r="EY87">
        <v>-0.0292683</v>
      </c>
      <c r="EZ87">
        <v>2.34316</v>
      </c>
      <c r="FA87">
        <v>20.1316</v>
      </c>
      <c r="FB87">
        <v>5.19932</v>
      </c>
      <c r="FC87">
        <v>12.0052</v>
      </c>
      <c r="FD87">
        <v>4.976</v>
      </c>
      <c r="FE87">
        <v>3.2938</v>
      </c>
      <c r="FF87">
        <v>9999</v>
      </c>
      <c r="FG87">
        <v>9999</v>
      </c>
      <c r="FH87">
        <v>9999</v>
      </c>
      <c r="FI87">
        <v>693</v>
      </c>
      <c r="FJ87">
        <v>1.86295</v>
      </c>
      <c r="FK87">
        <v>1.8678</v>
      </c>
      <c r="FL87">
        <v>1.86752</v>
      </c>
      <c r="FM87">
        <v>1.86874</v>
      </c>
      <c r="FN87">
        <v>1.86954</v>
      </c>
      <c r="FO87">
        <v>1.86563</v>
      </c>
      <c r="FP87">
        <v>1.8667</v>
      </c>
      <c r="FQ87">
        <v>1.8681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9.76</v>
      </c>
      <c r="GF87">
        <v>0.275</v>
      </c>
      <c r="GG87">
        <v>3.61927167264205</v>
      </c>
      <c r="GH87">
        <v>0.00509506669552449</v>
      </c>
      <c r="GI87">
        <v>1.17866753763249e-06</v>
      </c>
      <c r="GJ87">
        <v>-6.62632595388568e-10</v>
      </c>
      <c r="GK87">
        <v>-0.0260112845827318</v>
      </c>
      <c r="GL87">
        <v>-0.0225051504344278</v>
      </c>
      <c r="GM87">
        <v>0.00262967521021688</v>
      </c>
      <c r="GN87">
        <v>-3.50088843362945e-05</v>
      </c>
      <c r="GO87">
        <v>-5</v>
      </c>
      <c r="GP87">
        <v>1640</v>
      </c>
      <c r="GQ87">
        <v>1</v>
      </c>
      <c r="GR87">
        <v>20</v>
      </c>
      <c r="GS87">
        <v>50176.2</v>
      </c>
      <c r="GT87">
        <v>50176.1</v>
      </c>
      <c r="GU87">
        <v>2.3645</v>
      </c>
      <c r="GV87">
        <v>2.56714</v>
      </c>
      <c r="GW87">
        <v>1.54785</v>
      </c>
      <c r="GX87">
        <v>2.30591</v>
      </c>
      <c r="GY87">
        <v>1.34644</v>
      </c>
      <c r="GZ87">
        <v>2.35962</v>
      </c>
      <c r="HA87">
        <v>31.8488</v>
      </c>
      <c r="HB87">
        <v>15.4892</v>
      </c>
      <c r="HC87">
        <v>18</v>
      </c>
      <c r="HD87">
        <v>505.005</v>
      </c>
      <c r="HE87">
        <v>410.419</v>
      </c>
      <c r="HF87">
        <v>19.6199</v>
      </c>
      <c r="HG87">
        <v>26.7139</v>
      </c>
      <c r="HH87">
        <v>29.9999</v>
      </c>
      <c r="HI87">
        <v>26.7469</v>
      </c>
      <c r="HJ87">
        <v>26.6981</v>
      </c>
      <c r="HK87">
        <v>47.3433</v>
      </c>
      <c r="HL87">
        <v>24.8622</v>
      </c>
      <c r="HM87">
        <v>30.2858</v>
      </c>
      <c r="HN87">
        <v>19.6175</v>
      </c>
      <c r="HO87">
        <v>1194.29</v>
      </c>
      <c r="HP87">
        <v>17.4156</v>
      </c>
      <c r="HQ87">
        <v>102.477</v>
      </c>
      <c r="HR87">
        <v>102.887</v>
      </c>
    </row>
    <row r="88" spans="1:226">
      <c r="A88">
        <v>72</v>
      </c>
      <c r="B88">
        <v>1663688222.1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1663688214.31429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1206.57707232509</v>
      </c>
      <c r="AK88">
        <v>1145.86575757576</v>
      </c>
      <c r="AL88">
        <v>3.39086178725161</v>
      </c>
      <c r="AM88">
        <v>65.2957175936866</v>
      </c>
      <c r="AN88">
        <f>(AP88 - AO88 + BO88*1E3/(8.314*(BQ88+273.15)) * AR88/BN88 * AQ88) * BN88/(100*BB88) * 1000/(1000 - AP88)</f>
        <v>0</v>
      </c>
      <c r="AO88">
        <v>17.3475728681797</v>
      </c>
      <c r="AP88">
        <v>19.7697186813187</v>
      </c>
      <c r="AQ88">
        <v>-3.85337683681845e-05</v>
      </c>
      <c r="AR88">
        <v>124.154882881524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1663688214.31429</v>
      </c>
      <c r="BH88">
        <v>1099.05035714286</v>
      </c>
      <c r="BI88">
        <v>1168.7925</v>
      </c>
      <c r="BJ88">
        <v>19.7617714285714</v>
      </c>
      <c r="BK88">
        <v>17.3173464285714</v>
      </c>
      <c r="BL88">
        <v>1089.33928571429</v>
      </c>
      <c r="BM88">
        <v>19.4868071428571</v>
      </c>
      <c r="BN88">
        <v>500.048071428571</v>
      </c>
      <c r="BO88">
        <v>90.5792892857143</v>
      </c>
      <c r="BP88">
        <v>0.0999603214285714</v>
      </c>
      <c r="BQ88">
        <v>24.2561964285714</v>
      </c>
      <c r="BR88">
        <v>25.0207214285714</v>
      </c>
      <c r="BS88">
        <v>999.9</v>
      </c>
      <c r="BT88">
        <v>0</v>
      </c>
      <c r="BU88">
        <v>0</v>
      </c>
      <c r="BV88">
        <v>10016.6071428571</v>
      </c>
      <c r="BW88">
        <v>0</v>
      </c>
      <c r="BX88">
        <v>19.1872535714286</v>
      </c>
      <c r="BY88">
        <v>-69.7424178571429</v>
      </c>
      <c r="BZ88">
        <v>1121.2075</v>
      </c>
      <c r="CA88">
        <v>1189.39071428571</v>
      </c>
      <c r="CB88">
        <v>2.44441464285714</v>
      </c>
      <c r="CC88">
        <v>1168.7925</v>
      </c>
      <c r="CD88">
        <v>17.3173464285714</v>
      </c>
      <c r="CE88">
        <v>1.79000714285714</v>
      </c>
      <c r="CF88">
        <v>1.56859357142857</v>
      </c>
      <c r="CG88">
        <v>15.6997821428571</v>
      </c>
      <c r="CH88">
        <v>13.6536392857143</v>
      </c>
      <c r="CI88">
        <v>1999.99535714286</v>
      </c>
      <c r="CJ88">
        <v>0.979997142857143</v>
      </c>
      <c r="CK88">
        <v>0.0200026142857143</v>
      </c>
      <c r="CL88">
        <v>0</v>
      </c>
      <c r="CM88">
        <v>853.495</v>
      </c>
      <c r="CN88">
        <v>5.00063</v>
      </c>
      <c r="CO88">
        <v>16806.3107142857</v>
      </c>
      <c r="CP88">
        <v>17256.8428571429</v>
      </c>
      <c r="CQ88">
        <v>38.5</v>
      </c>
      <c r="CR88">
        <v>38.625</v>
      </c>
      <c r="CS88">
        <v>38.062</v>
      </c>
      <c r="CT88">
        <v>37.875</v>
      </c>
      <c r="CU88">
        <v>39.187</v>
      </c>
      <c r="CV88">
        <v>1955.08535714286</v>
      </c>
      <c r="CW88">
        <v>39.9010714285714</v>
      </c>
      <c r="CX88">
        <v>0</v>
      </c>
      <c r="CY88">
        <v>1663688218.7</v>
      </c>
      <c r="CZ88">
        <v>0</v>
      </c>
      <c r="DA88">
        <v>0</v>
      </c>
      <c r="DB88" t="s">
        <v>356</v>
      </c>
      <c r="DC88">
        <v>1660677648.1</v>
      </c>
      <c r="DD88">
        <v>1660677649.1</v>
      </c>
      <c r="DE88">
        <v>0</v>
      </c>
      <c r="DF88">
        <v>-1.042</v>
      </c>
      <c r="DG88">
        <v>0.003</v>
      </c>
      <c r="DH88">
        <v>5.218</v>
      </c>
      <c r="DI88">
        <v>0.344</v>
      </c>
      <c r="DJ88">
        <v>417</v>
      </c>
      <c r="DK88">
        <v>22</v>
      </c>
      <c r="DL88">
        <v>1.24</v>
      </c>
      <c r="DM88">
        <v>0.53</v>
      </c>
      <c r="DN88">
        <v>-69.6070170731707</v>
      </c>
      <c r="DO88">
        <v>-2.53205435540061</v>
      </c>
      <c r="DP88">
        <v>0.4571623903734</v>
      </c>
      <c r="DQ88">
        <v>0</v>
      </c>
      <c r="DR88">
        <v>2.47155804878049</v>
      </c>
      <c r="DS88">
        <v>-0.542419233449476</v>
      </c>
      <c r="DT88">
        <v>0.0554810393549009</v>
      </c>
      <c r="DU88">
        <v>0</v>
      </c>
      <c r="DV88">
        <v>0</v>
      </c>
      <c r="DW88">
        <v>2</v>
      </c>
      <c r="DX88" t="s">
        <v>357</v>
      </c>
      <c r="DY88">
        <v>2.97289</v>
      </c>
      <c r="DZ88">
        <v>2.75398</v>
      </c>
      <c r="EA88">
        <v>0.179457</v>
      </c>
      <c r="EB88">
        <v>0.187218</v>
      </c>
      <c r="EC88">
        <v>0.090373</v>
      </c>
      <c r="ED88">
        <v>0.0832267</v>
      </c>
      <c r="EE88">
        <v>32002.7</v>
      </c>
      <c r="EF88">
        <v>34540.6</v>
      </c>
      <c r="EG88">
        <v>35343.5</v>
      </c>
      <c r="EH88">
        <v>38541</v>
      </c>
      <c r="EI88">
        <v>45587.9</v>
      </c>
      <c r="EJ88">
        <v>51026</v>
      </c>
      <c r="EK88">
        <v>55240.6</v>
      </c>
      <c r="EL88">
        <v>61808</v>
      </c>
      <c r="EM88">
        <v>1.9902</v>
      </c>
      <c r="EN88">
        <v>1.8438</v>
      </c>
      <c r="EO88">
        <v>0.12821</v>
      </c>
      <c r="EP88">
        <v>0</v>
      </c>
      <c r="EQ88">
        <v>22.9051</v>
      </c>
      <c r="ER88">
        <v>999.9</v>
      </c>
      <c r="ES88">
        <v>53.736</v>
      </c>
      <c r="ET88">
        <v>27.855</v>
      </c>
      <c r="EU88">
        <v>22.3208</v>
      </c>
      <c r="EV88">
        <v>60.4094</v>
      </c>
      <c r="EW88">
        <v>49.7556</v>
      </c>
      <c r="EX88">
        <v>1</v>
      </c>
      <c r="EY88">
        <v>-0.0291463</v>
      </c>
      <c r="EZ88">
        <v>2.29638</v>
      </c>
      <c r="FA88">
        <v>20.1321</v>
      </c>
      <c r="FB88">
        <v>5.20172</v>
      </c>
      <c r="FC88">
        <v>12.0052</v>
      </c>
      <c r="FD88">
        <v>4.976</v>
      </c>
      <c r="FE88">
        <v>3.294</v>
      </c>
      <c r="FF88">
        <v>9999</v>
      </c>
      <c r="FG88">
        <v>9999</v>
      </c>
      <c r="FH88">
        <v>9999</v>
      </c>
      <c r="FI88">
        <v>693</v>
      </c>
      <c r="FJ88">
        <v>1.86295</v>
      </c>
      <c r="FK88">
        <v>1.86783</v>
      </c>
      <c r="FL88">
        <v>1.86752</v>
      </c>
      <c r="FM88">
        <v>1.86874</v>
      </c>
      <c r="FN88">
        <v>1.86954</v>
      </c>
      <c r="FO88">
        <v>1.86566</v>
      </c>
      <c r="FP88">
        <v>1.86667</v>
      </c>
      <c r="FQ88">
        <v>1.86813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9.84</v>
      </c>
      <c r="GF88">
        <v>0.2754</v>
      </c>
      <c r="GG88">
        <v>3.61927167264205</v>
      </c>
      <c r="GH88">
        <v>0.00509506669552449</v>
      </c>
      <c r="GI88">
        <v>1.17866753763249e-06</v>
      </c>
      <c r="GJ88">
        <v>-6.62632595388568e-10</v>
      </c>
      <c r="GK88">
        <v>-0.0260112845827318</v>
      </c>
      <c r="GL88">
        <v>-0.0225051504344278</v>
      </c>
      <c r="GM88">
        <v>0.00262967521021688</v>
      </c>
      <c r="GN88">
        <v>-3.50088843362945e-05</v>
      </c>
      <c r="GO88">
        <v>-5</v>
      </c>
      <c r="GP88">
        <v>1640</v>
      </c>
      <c r="GQ88">
        <v>1</v>
      </c>
      <c r="GR88">
        <v>20</v>
      </c>
      <c r="GS88">
        <v>50176.2</v>
      </c>
      <c r="GT88">
        <v>50176.2</v>
      </c>
      <c r="GU88">
        <v>2.3938</v>
      </c>
      <c r="GV88">
        <v>2.56104</v>
      </c>
      <c r="GW88">
        <v>1.54785</v>
      </c>
      <c r="GX88">
        <v>2.30469</v>
      </c>
      <c r="GY88">
        <v>1.34644</v>
      </c>
      <c r="GZ88">
        <v>2.41699</v>
      </c>
      <c r="HA88">
        <v>31.8488</v>
      </c>
      <c r="HB88">
        <v>15.4892</v>
      </c>
      <c r="HC88">
        <v>18</v>
      </c>
      <c r="HD88">
        <v>504.872</v>
      </c>
      <c r="HE88">
        <v>410.515</v>
      </c>
      <c r="HF88">
        <v>19.5958</v>
      </c>
      <c r="HG88">
        <v>26.7116</v>
      </c>
      <c r="HH88">
        <v>30</v>
      </c>
      <c r="HI88">
        <v>26.7464</v>
      </c>
      <c r="HJ88">
        <v>26.6958</v>
      </c>
      <c r="HK88">
        <v>47.9178</v>
      </c>
      <c r="HL88">
        <v>24.8622</v>
      </c>
      <c r="HM88">
        <v>30.2858</v>
      </c>
      <c r="HN88">
        <v>19.6032</v>
      </c>
      <c r="HO88">
        <v>1207.75</v>
      </c>
      <c r="HP88">
        <v>17.4379</v>
      </c>
      <c r="HQ88">
        <v>102.478</v>
      </c>
      <c r="HR88">
        <v>102.887</v>
      </c>
    </row>
    <row r="89" spans="1:226">
      <c r="A89">
        <v>73</v>
      </c>
      <c r="B89">
        <v>1663688227.1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1663688219.6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1223.55842086295</v>
      </c>
      <c r="AK89">
        <v>1162.73484848485</v>
      </c>
      <c r="AL89">
        <v>3.36140512245417</v>
      </c>
      <c r="AM89">
        <v>65.2957175936866</v>
      </c>
      <c r="AN89">
        <f>(AP89 - AO89 + BO89*1E3/(8.314*(BQ89+273.15)) * AR89/BN89 * AQ89) * BN89/(100*BB89) * 1000/(1000 - AP89)</f>
        <v>0</v>
      </c>
      <c r="AO89">
        <v>17.3696282718457</v>
      </c>
      <c r="AP89">
        <v>19.770067032967</v>
      </c>
      <c r="AQ89">
        <v>0.000380849083635007</v>
      </c>
      <c r="AR89">
        <v>124.154882881524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1663688219.6</v>
      </c>
      <c r="BH89">
        <v>1116.6162962963</v>
      </c>
      <c r="BI89">
        <v>1186.44185185185</v>
      </c>
      <c r="BJ89">
        <v>19.7663</v>
      </c>
      <c r="BK89">
        <v>17.3500851851852</v>
      </c>
      <c r="BL89">
        <v>1106.81185185185</v>
      </c>
      <c r="BM89">
        <v>19.491162962963</v>
      </c>
      <c r="BN89">
        <v>500.084222222222</v>
      </c>
      <c r="BO89">
        <v>90.5793814814815</v>
      </c>
      <c r="BP89">
        <v>0.0999858888888889</v>
      </c>
      <c r="BQ89">
        <v>24.2511925925926</v>
      </c>
      <c r="BR89">
        <v>25.0103259259259</v>
      </c>
      <c r="BS89">
        <v>999.9</v>
      </c>
      <c r="BT89">
        <v>0</v>
      </c>
      <c r="BU89">
        <v>0</v>
      </c>
      <c r="BV89">
        <v>10010.7407407407</v>
      </c>
      <c r="BW89">
        <v>0</v>
      </c>
      <c r="BX89">
        <v>19.1770851851852</v>
      </c>
      <c r="BY89">
        <v>-69.8259703703704</v>
      </c>
      <c r="BZ89">
        <v>1139.13222222222</v>
      </c>
      <c r="CA89">
        <v>1207.39</v>
      </c>
      <c r="CB89">
        <v>2.41620703703704</v>
      </c>
      <c r="CC89">
        <v>1186.44185185185</v>
      </c>
      <c r="CD89">
        <v>17.3500851851852</v>
      </c>
      <c r="CE89">
        <v>1.79041851851852</v>
      </c>
      <c r="CF89">
        <v>1.57156111111111</v>
      </c>
      <c r="CG89">
        <v>15.7033851851852</v>
      </c>
      <c r="CH89">
        <v>13.6827222222222</v>
      </c>
      <c r="CI89">
        <v>2000.01296296296</v>
      </c>
      <c r="CJ89">
        <v>0.979997333333333</v>
      </c>
      <c r="CK89">
        <v>0.0200024111111111</v>
      </c>
      <c r="CL89">
        <v>0</v>
      </c>
      <c r="CM89">
        <v>852.85062962963</v>
      </c>
      <c r="CN89">
        <v>5.00063</v>
      </c>
      <c r="CO89">
        <v>16793.3222222222</v>
      </c>
      <c r="CP89">
        <v>17256.9925925926</v>
      </c>
      <c r="CQ89">
        <v>38.5</v>
      </c>
      <c r="CR89">
        <v>38.625</v>
      </c>
      <c r="CS89">
        <v>38.062</v>
      </c>
      <c r="CT89">
        <v>37.8703333333333</v>
      </c>
      <c r="CU89">
        <v>39.187</v>
      </c>
      <c r="CV89">
        <v>1955.10296296296</v>
      </c>
      <c r="CW89">
        <v>39.9011111111111</v>
      </c>
      <c r="CX89">
        <v>0</v>
      </c>
      <c r="CY89">
        <v>1663688224.1</v>
      </c>
      <c r="CZ89">
        <v>0</v>
      </c>
      <c r="DA89">
        <v>0</v>
      </c>
      <c r="DB89" t="s">
        <v>356</v>
      </c>
      <c r="DC89">
        <v>1660677648.1</v>
      </c>
      <c r="DD89">
        <v>1660677649.1</v>
      </c>
      <c r="DE89">
        <v>0</v>
      </c>
      <c r="DF89">
        <v>-1.042</v>
      </c>
      <c r="DG89">
        <v>0.003</v>
      </c>
      <c r="DH89">
        <v>5.218</v>
      </c>
      <c r="DI89">
        <v>0.344</v>
      </c>
      <c r="DJ89">
        <v>417</v>
      </c>
      <c r="DK89">
        <v>22</v>
      </c>
      <c r="DL89">
        <v>1.24</v>
      </c>
      <c r="DM89">
        <v>0.53</v>
      </c>
      <c r="DN89">
        <v>-69.7889048780488</v>
      </c>
      <c r="DO89">
        <v>-1.02984668989558</v>
      </c>
      <c r="DP89">
        <v>0.250893189742431</v>
      </c>
      <c r="DQ89">
        <v>0</v>
      </c>
      <c r="DR89">
        <v>2.43589097560976</v>
      </c>
      <c r="DS89">
        <v>-0.351222857142851</v>
      </c>
      <c r="DT89">
        <v>0.0387865588237684</v>
      </c>
      <c r="DU89">
        <v>0</v>
      </c>
      <c r="DV89">
        <v>0</v>
      </c>
      <c r="DW89">
        <v>2</v>
      </c>
      <c r="DX89" t="s">
        <v>357</v>
      </c>
      <c r="DY89">
        <v>2.97219</v>
      </c>
      <c r="DZ89">
        <v>2.75392</v>
      </c>
      <c r="EA89">
        <v>0.181113</v>
      </c>
      <c r="EB89">
        <v>0.188724</v>
      </c>
      <c r="EC89">
        <v>0.0903778</v>
      </c>
      <c r="ED89">
        <v>0.0832513</v>
      </c>
      <c r="EE89">
        <v>31937.4</v>
      </c>
      <c r="EF89">
        <v>34475.9</v>
      </c>
      <c r="EG89">
        <v>35342.7</v>
      </c>
      <c r="EH89">
        <v>38540.1</v>
      </c>
      <c r="EI89">
        <v>45586.8</v>
      </c>
      <c r="EJ89">
        <v>51024.1</v>
      </c>
      <c r="EK89">
        <v>55239.5</v>
      </c>
      <c r="EL89">
        <v>61807.3</v>
      </c>
      <c r="EM89">
        <v>1.9906</v>
      </c>
      <c r="EN89">
        <v>1.8438</v>
      </c>
      <c r="EO89">
        <v>0.128567</v>
      </c>
      <c r="EP89">
        <v>0</v>
      </c>
      <c r="EQ89">
        <v>22.9012</v>
      </c>
      <c r="ER89">
        <v>999.9</v>
      </c>
      <c r="ES89">
        <v>53.711</v>
      </c>
      <c r="ET89">
        <v>27.875</v>
      </c>
      <c r="EU89">
        <v>22.3403</v>
      </c>
      <c r="EV89">
        <v>60.3594</v>
      </c>
      <c r="EW89">
        <v>49.403</v>
      </c>
      <c r="EX89">
        <v>1</v>
      </c>
      <c r="EY89">
        <v>-0.0292683</v>
      </c>
      <c r="EZ89">
        <v>2.26688</v>
      </c>
      <c r="FA89">
        <v>20.1323</v>
      </c>
      <c r="FB89">
        <v>5.19932</v>
      </c>
      <c r="FC89">
        <v>12.0064</v>
      </c>
      <c r="FD89">
        <v>4.9756</v>
      </c>
      <c r="FE89">
        <v>3.294</v>
      </c>
      <c r="FF89">
        <v>9999</v>
      </c>
      <c r="FG89">
        <v>9999</v>
      </c>
      <c r="FH89">
        <v>9999</v>
      </c>
      <c r="FI89">
        <v>693</v>
      </c>
      <c r="FJ89">
        <v>1.86295</v>
      </c>
      <c r="FK89">
        <v>1.8678</v>
      </c>
      <c r="FL89">
        <v>1.86752</v>
      </c>
      <c r="FM89">
        <v>1.86874</v>
      </c>
      <c r="FN89">
        <v>1.86954</v>
      </c>
      <c r="FO89">
        <v>1.86569</v>
      </c>
      <c r="FP89">
        <v>1.86673</v>
      </c>
      <c r="FQ89">
        <v>1.86813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9.94</v>
      </c>
      <c r="GF89">
        <v>0.2754</v>
      </c>
      <c r="GG89">
        <v>3.61927167264205</v>
      </c>
      <c r="GH89">
        <v>0.00509506669552449</v>
      </c>
      <c r="GI89">
        <v>1.17866753763249e-06</v>
      </c>
      <c r="GJ89">
        <v>-6.62632595388568e-10</v>
      </c>
      <c r="GK89">
        <v>-0.0260112845827318</v>
      </c>
      <c r="GL89">
        <v>-0.0225051504344278</v>
      </c>
      <c r="GM89">
        <v>0.00262967521021688</v>
      </c>
      <c r="GN89">
        <v>-3.50088843362945e-05</v>
      </c>
      <c r="GO89">
        <v>-5</v>
      </c>
      <c r="GP89">
        <v>1640</v>
      </c>
      <c r="GQ89">
        <v>1</v>
      </c>
      <c r="GR89">
        <v>20</v>
      </c>
      <c r="GS89">
        <v>50176.3</v>
      </c>
      <c r="GT89">
        <v>50176.3</v>
      </c>
      <c r="GU89">
        <v>2.41821</v>
      </c>
      <c r="GV89">
        <v>2.56714</v>
      </c>
      <c r="GW89">
        <v>1.54785</v>
      </c>
      <c r="GX89">
        <v>2.30591</v>
      </c>
      <c r="GY89">
        <v>1.34644</v>
      </c>
      <c r="GZ89">
        <v>2.4231</v>
      </c>
      <c r="HA89">
        <v>31.8488</v>
      </c>
      <c r="HB89">
        <v>15.4892</v>
      </c>
      <c r="HC89">
        <v>18</v>
      </c>
      <c r="HD89">
        <v>505.118</v>
      </c>
      <c r="HE89">
        <v>410.498</v>
      </c>
      <c r="HF89">
        <v>19.5858</v>
      </c>
      <c r="HG89">
        <v>26.7094</v>
      </c>
      <c r="HH89">
        <v>29.9999</v>
      </c>
      <c r="HI89">
        <v>26.7446</v>
      </c>
      <c r="HJ89">
        <v>26.6936</v>
      </c>
      <c r="HK89">
        <v>48.3981</v>
      </c>
      <c r="HL89">
        <v>24.5882</v>
      </c>
      <c r="HM89">
        <v>30.2858</v>
      </c>
      <c r="HN89">
        <v>19.594</v>
      </c>
      <c r="HO89">
        <v>1221.24</v>
      </c>
      <c r="HP89">
        <v>17.4623</v>
      </c>
      <c r="HQ89">
        <v>102.476</v>
      </c>
      <c r="HR89">
        <v>102.885</v>
      </c>
    </row>
    <row r="90" spans="1:226">
      <c r="A90">
        <v>74</v>
      </c>
      <c r="B90">
        <v>1663688232.1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1663688224.31429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1240.33501264073</v>
      </c>
      <c r="AK90">
        <v>1179.5536969697</v>
      </c>
      <c r="AL90">
        <v>3.37018714712751</v>
      </c>
      <c r="AM90">
        <v>65.2957175936866</v>
      </c>
      <c r="AN90">
        <f>(AP90 - AO90 + BO90*1E3/(8.314*(BQ90+273.15)) * AR90/BN90 * AQ90) * BN90/(100*BB90) * 1000/(1000 - AP90)</f>
        <v>0</v>
      </c>
      <c r="AO90">
        <v>17.3725742218312</v>
      </c>
      <c r="AP90">
        <v>19.7745417582418</v>
      </c>
      <c r="AQ90">
        <v>-5.50497341438945e-05</v>
      </c>
      <c r="AR90">
        <v>124.154882881524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1663688224.31429</v>
      </c>
      <c r="BH90">
        <v>1132.1725</v>
      </c>
      <c r="BI90">
        <v>1202.16392857143</v>
      </c>
      <c r="BJ90">
        <v>19.7697964285714</v>
      </c>
      <c r="BK90">
        <v>17.3697892857143</v>
      </c>
      <c r="BL90">
        <v>1122.28571428571</v>
      </c>
      <c r="BM90">
        <v>19.4945285714286</v>
      </c>
      <c r="BN90">
        <v>500.096892857143</v>
      </c>
      <c r="BO90">
        <v>90.5796714285714</v>
      </c>
      <c r="BP90">
        <v>0.0999181964285714</v>
      </c>
      <c r="BQ90">
        <v>24.24765</v>
      </c>
      <c r="BR90">
        <v>24.9990821428571</v>
      </c>
      <c r="BS90">
        <v>999.9</v>
      </c>
      <c r="BT90">
        <v>0</v>
      </c>
      <c r="BU90">
        <v>0</v>
      </c>
      <c r="BV90">
        <v>10017.6785714286</v>
      </c>
      <c r="BW90">
        <v>0</v>
      </c>
      <c r="BX90">
        <v>19.1718892857143</v>
      </c>
      <c r="BY90">
        <v>-69.9919928571429</v>
      </c>
      <c r="BZ90">
        <v>1155.00607142857</v>
      </c>
      <c r="CA90">
        <v>1223.41464285714</v>
      </c>
      <c r="CB90">
        <v>2.39999428571429</v>
      </c>
      <c r="CC90">
        <v>1202.16392857143</v>
      </c>
      <c r="CD90">
        <v>17.3697892857143</v>
      </c>
      <c r="CE90">
        <v>1.79074</v>
      </c>
      <c r="CF90">
        <v>1.57335107142857</v>
      </c>
      <c r="CG90">
        <v>15.7062035714286</v>
      </c>
      <c r="CH90">
        <v>13.7002357142857</v>
      </c>
      <c r="CI90">
        <v>2000.00535714286</v>
      </c>
      <c r="CJ90">
        <v>0.97999725</v>
      </c>
      <c r="CK90">
        <v>0.0200025</v>
      </c>
      <c r="CL90">
        <v>0</v>
      </c>
      <c r="CM90">
        <v>852.253285714286</v>
      </c>
      <c r="CN90">
        <v>5.00063</v>
      </c>
      <c r="CO90">
        <v>16782.325</v>
      </c>
      <c r="CP90">
        <v>17256.9285714286</v>
      </c>
      <c r="CQ90">
        <v>38.49775</v>
      </c>
      <c r="CR90">
        <v>38.625</v>
      </c>
      <c r="CS90">
        <v>38.062</v>
      </c>
      <c r="CT90">
        <v>37.86375</v>
      </c>
      <c r="CU90">
        <v>39.187</v>
      </c>
      <c r="CV90">
        <v>1955.09535714286</v>
      </c>
      <c r="CW90">
        <v>39.9014285714286</v>
      </c>
      <c r="CX90">
        <v>0</v>
      </c>
      <c r="CY90">
        <v>1663688228.9</v>
      </c>
      <c r="CZ90">
        <v>0</v>
      </c>
      <c r="DA90">
        <v>0</v>
      </c>
      <c r="DB90" t="s">
        <v>356</v>
      </c>
      <c r="DC90">
        <v>1660677648.1</v>
      </c>
      <c r="DD90">
        <v>1660677649.1</v>
      </c>
      <c r="DE90">
        <v>0</v>
      </c>
      <c r="DF90">
        <v>-1.042</v>
      </c>
      <c r="DG90">
        <v>0.003</v>
      </c>
      <c r="DH90">
        <v>5.218</v>
      </c>
      <c r="DI90">
        <v>0.344</v>
      </c>
      <c r="DJ90">
        <v>417</v>
      </c>
      <c r="DK90">
        <v>22</v>
      </c>
      <c r="DL90">
        <v>1.24</v>
      </c>
      <c r="DM90">
        <v>0.53</v>
      </c>
      <c r="DN90">
        <v>-69.8516658536585</v>
      </c>
      <c r="DO90">
        <v>-1.43774006968638</v>
      </c>
      <c r="DP90">
        <v>0.303953035211882</v>
      </c>
      <c r="DQ90">
        <v>0</v>
      </c>
      <c r="DR90">
        <v>2.41366585365854</v>
      </c>
      <c r="DS90">
        <v>-0.205691080139371</v>
      </c>
      <c r="DT90">
        <v>0.0215613187948629</v>
      </c>
      <c r="DU90">
        <v>0</v>
      </c>
      <c r="DV90">
        <v>0</v>
      </c>
      <c r="DW90">
        <v>2</v>
      </c>
      <c r="DX90" t="s">
        <v>357</v>
      </c>
      <c r="DY90">
        <v>2.97408</v>
      </c>
      <c r="DZ90">
        <v>2.75439</v>
      </c>
      <c r="EA90">
        <v>0.182723</v>
      </c>
      <c r="EB90">
        <v>0.190435</v>
      </c>
      <c r="EC90">
        <v>0.0903789</v>
      </c>
      <c r="ED90">
        <v>0.0832687</v>
      </c>
      <c r="EE90">
        <v>31875.3</v>
      </c>
      <c r="EF90">
        <v>34404</v>
      </c>
      <c r="EG90">
        <v>35343.4</v>
      </c>
      <c r="EH90">
        <v>38540.9</v>
      </c>
      <c r="EI90">
        <v>45587</v>
      </c>
      <c r="EJ90">
        <v>51024</v>
      </c>
      <c r="EK90">
        <v>55239.8</v>
      </c>
      <c r="EL90">
        <v>61808.3</v>
      </c>
      <c r="EM90">
        <v>1.991</v>
      </c>
      <c r="EN90">
        <v>1.8452</v>
      </c>
      <c r="EO90">
        <v>0.12663</v>
      </c>
      <c r="EP90">
        <v>0</v>
      </c>
      <c r="EQ90">
        <v>22.9012</v>
      </c>
      <c r="ER90">
        <v>999.9</v>
      </c>
      <c r="ES90">
        <v>53.687</v>
      </c>
      <c r="ET90">
        <v>27.875</v>
      </c>
      <c r="EU90">
        <v>22.3266</v>
      </c>
      <c r="EV90">
        <v>60.3094</v>
      </c>
      <c r="EW90">
        <v>49.2788</v>
      </c>
      <c r="EX90">
        <v>1</v>
      </c>
      <c r="EY90">
        <v>-0.0294512</v>
      </c>
      <c r="EZ90">
        <v>2.23763</v>
      </c>
      <c r="FA90">
        <v>20.1325</v>
      </c>
      <c r="FB90">
        <v>5.19812</v>
      </c>
      <c r="FC90">
        <v>12.0064</v>
      </c>
      <c r="FD90">
        <v>4.9756</v>
      </c>
      <c r="FE90">
        <v>3.2938</v>
      </c>
      <c r="FF90">
        <v>9999</v>
      </c>
      <c r="FG90">
        <v>9999</v>
      </c>
      <c r="FH90">
        <v>9999</v>
      </c>
      <c r="FI90">
        <v>693</v>
      </c>
      <c r="FJ90">
        <v>1.86295</v>
      </c>
      <c r="FK90">
        <v>1.86783</v>
      </c>
      <c r="FL90">
        <v>1.86749</v>
      </c>
      <c r="FM90">
        <v>1.86874</v>
      </c>
      <c r="FN90">
        <v>1.8696</v>
      </c>
      <c r="FO90">
        <v>1.86566</v>
      </c>
      <c r="FP90">
        <v>1.8667</v>
      </c>
      <c r="FQ90">
        <v>1.86813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10.02</v>
      </c>
      <c r="GF90">
        <v>0.2754</v>
      </c>
      <c r="GG90">
        <v>3.61927167264205</v>
      </c>
      <c r="GH90">
        <v>0.00509506669552449</v>
      </c>
      <c r="GI90">
        <v>1.17866753763249e-06</v>
      </c>
      <c r="GJ90">
        <v>-6.62632595388568e-10</v>
      </c>
      <c r="GK90">
        <v>-0.0260112845827318</v>
      </c>
      <c r="GL90">
        <v>-0.0225051504344278</v>
      </c>
      <c r="GM90">
        <v>0.00262967521021688</v>
      </c>
      <c r="GN90">
        <v>-3.50088843362945e-05</v>
      </c>
      <c r="GO90">
        <v>-5</v>
      </c>
      <c r="GP90">
        <v>1640</v>
      </c>
      <c r="GQ90">
        <v>1</v>
      </c>
      <c r="GR90">
        <v>20</v>
      </c>
      <c r="GS90">
        <v>50176.4</v>
      </c>
      <c r="GT90">
        <v>50176.4</v>
      </c>
      <c r="GU90">
        <v>2.44751</v>
      </c>
      <c r="GV90">
        <v>2.56958</v>
      </c>
      <c r="GW90">
        <v>1.54785</v>
      </c>
      <c r="GX90">
        <v>2.30591</v>
      </c>
      <c r="GY90">
        <v>1.34644</v>
      </c>
      <c r="GZ90">
        <v>2.34253</v>
      </c>
      <c r="HA90">
        <v>31.8488</v>
      </c>
      <c r="HB90">
        <v>15.4892</v>
      </c>
      <c r="HC90">
        <v>18</v>
      </c>
      <c r="HD90">
        <v>505.363</v>
      </c>
      <c r="HE90">
        <v>411.287</v>
      </c>
      <c r="HF90">
        <v>19.5831</v>
      </c>
      <c r="HG90">
        <v>26.7071</v>
      </c>
      <c r="HH90">
        <v>29.9998</v>
      </c>
      <c r="HI90">
        <v>26.7423</v>
      </c>
      <c r="HJ90">
        <v>26.6936</v>
      </c>
      <c r="HK90">
        <v>48.9826</v>
      </c>
      <c r="HL90">
        <v>24.318</v>
      </c>
      <c r="HM90">
        <v>29.909</v>
      </c>
      <c r="HN90">
        <v>19.5904</v>
      </c>
      <c r="HO90">
        <v>1241.36</v>
      </c>
      <c r="HP90">
        <v>17.4876</v>
      </c>
      <c r="HQ90">
        <v>102.477</v>
      </c>
      <c r="HR90">
        <v>102.887</v>
      </c>
    </row>
    <row r="91" spans="1:226">
      <c r="A91">
        <v>75</v>
      </c>
      <c r="B91">
        <v>1663688237.1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1663688229.6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1257.74163333787</v>
      </c>
      <c r="AK91">
        <v>1196.33212121212</v>
      </c>
      <c r="AL91">
        <v>3.3674989998172</v>
      </c>
      <c r="AM91">
        <v>65.2957175936866</v>
      </c>
      <c r="AN91">
        <f>(AP91 - AO91 + BO91*1E3/(8.314*(BQ91+273.15)) * AR91/BN91 * AQ91) * BN91/(100*BB91) * 1000/(1000 - AP91)</f>
        <v>0</v>
      </c>
      <c r="AO91">
        <v>17.3665309382281</v>
      </c>
      <c r="AP91">
        <v>19.7704153846154</v>
      </c>
      <c r="AQ91">
        <v>-0.000103242549031119</v>
      </c>
      <c r="AR91">
        <v>124.154882881524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1663688229.6</v>
      </c>
      <c r="BH91">
        <v>1149.63740740741</v>
      </c>
      <c r="BI91">
        <v>1219.83740740741</v>
      </c>
      <c r="BJ91">
        <v>19.772237037037</v>
      </c>
      <c r="BK91">
        <v>17.3860259259259</v>
      </c>
      <c r="BL91">
        <v>1139.65925925926</v>
      </c>
      <c r="BM91">
        <v>19.4968703703704</v>
      </c>
      <c r="BN91">
        <v>500.098296296296</v>
      </c>
      <c r="BO91">
        <v>90.5798111111111</v>
      </c>
      <c r="BP91">
        <v>0.0999505777777778</v>
      </c>
      <c r="BQ91">
        <v>24.2429148148148</v>
      </c>
      <c r="BR91">
        <v>24.9844962962963</v>
      </c>
      <c r="BS91">
        <v>999.9</v>
      </c>
      <c r="BT91">
        <v>0</v>
      </c>
      <c r="BU91">
        <v>0</v>
      </c>
      <c r="BV91">
        <v>10015.7407407407</v>
      </c>
      <c r="BW91">
        <v>0</v>
      </c>
      <c r="BX91">
        <v>19.1627740740741</v>
      </c>
      <c r="BY91">
        <v>-70.2009296296296</v>
      </c>
      <c r="BZ91">
        <v>1172.82555555556</v>
      </c>
      <c r="CA91">
        <v>1241.42074074074</v>
      </c>
      <c r="CB91">
        <v>2.38619814814815</v>
      </c>
      <c r="CC91">
        <v>1219.83740740741</v>
      </c>
      <c r="CD91">
        <v>17.3860259259259</v>
      </c>
      <c r="CE91">
        <v>1.79096444444444</v>
      </c>
      <c r="CF91">
        <v>1.57482407407407</v>
      </c>
      <c r="CG91">
        <v>15.7081592592593</v>
      </c>
      <c r="CH91">
        <v>13.7146222222222</v>
      </c>
      <c r="CI91">
        <v>2000.00444444444</v>
      </c>
      <c r="CJ91">
        <v>0.979997222222222</v>
      </c>
      <c r="CK91">
        <v>0.0200025296296296</v>
      </c>
      <c r="CL91">
        <v>0</v>
      </c>
      <c r="CM91">
        <v>851.671222222222</v>
      </c>
      <c r="CN91">
        <v>5.00063</v>
      </c>
      <c r="CO91">
        <v>16770.4703703704</v>
      </c>
      <c r="CP91">
        <v>17256.9185185185</v>
      </c>
      <c r="CQ91">
        <v>38.4976666666667</v>
      </c>
      <c r="CR91">
        <v>38.625</v>
      </c>
      <c r="CS91">
        <v>38.062</v>
      </c>
      <c r="CT91">
        <v>37.8586666666667</v>
      </c>
      <c r="CU91">
        <v>39.187</v>
      </c>
      <c r="CV91">
        <v>1955.09444444444</v>
      </c>
      <c r="CW91">
        <v>39.9011111111111</v>
      </c>
      <c r="CX91">
        <v>0</v>
      </c>
      <c r="CY91">
        <v>1663688233.7</v>
      </c>
      <c r="CZ91">
        <v>0</v>
      </c>
      <c r="DA91">
        <v>0</v>
      </c>
      <c r="DB91" t="s">
        <v>356</v>
      </c>
      <c r="DC91">
        <v>1660677648.1</v>
      </c>
      <c r="DD91">
        <v>1660677649.1</v>
      </c>
      <c r="DE91">
        <v>0</v>
      </c>
      <c r="DF91">
        <v>-1.042</v>
      </c>
      <c r="DG91">
        <v>0.003</v>
      </c>
      <c r="DH91">
        <v>5.218</v>
      </c>
      <c r="DI91">
        <v>0.344</v>
      </c>
      <c r="DJ91">
        <v>417</v>
      </c>
      <c r="DK91">
        <v>22</v>
      </c>
      <c r="DL91">
        <v>1.24</v>
      </c>
      <c r="DM91">
        <v>0.53</v>
      </c>
      <c r="DN91">
        <v>-70.0776878048781</v>
      </c>
      <c r="DO91">
        <v>-2.70847526132407</v>
      </c>
      <c r="DP91">
        <v>0.413236178376932</v>
      </c>
      <c r="DQ91">
        <v>0</v>
      </c>
      <c r="DR91">
        <v>2.39904</v>
      </c>
      <c r="DS91">
        <v>-0.149295470383275</v>
      </c>
      <c r="DT91">
        <v>0.0185310933166987</v>
      </c>
      <c r="DU91">
        <v>0</v>
      </c>
      <c r="DV91">
        <v>0</v>
      </c>
      <c r="DW91">
        <v>2</v>
      </c>
      <c r="DX91" t="s">
        <v>357</v>
      </c>
      <c r="DY91">
        <v>2.97406</v>
      </c>
      <c r="DZ91">
        <v>2.75434</v>
      </c>
      <c r="EA91">
        <v>0.184379</v>
      </c>
      <c r="EB91">
        <v>0.191948</v>
      </c>
      <c r="EC91">
        <v>0.0903806</v>
      </c>
      <c r="ED91">
        <v>0.0835143</v>
      </c>
      <c r="EE91">
        <v>31810.8</v>
      </c>
      <c r="EF91">
        <v>34340.2</v>
      </c>
      <c r="EG91">
        <v>35343.4</v>
      </c>
      <c r="EH91">
        <v>38541.4</v>
      </c>
      <c r="EI91">
        <v>45587.2</v>
      </c>
      <c r="EJ91">
        <v>51011</v>
      </c>
      <c r="EK91">
        <v>55240.2</v>
      </c>
      <c r="EL91">
        <v>61809.1</v>
      </c>
      <c r="EM91">
        <v>1.99</v>
      </c>
      <c r="EN91">
        <v>1.8442</v>
      </c>
      <c r="EO91">
        <v>0.126749</v>
      </c>
      <c r="EP91">
        <v>0</v>
      </c>
      <c r="EQ91">
        <v>22.8993</v>
      </c>
      <c r="ER91">
        <v>999.9</v>
      </c>
      <c r="ES91">
        <v>53.638</v>
      </c>
      <c r="ET91">
        <v>27.875</v>
      </c>
      <c r="EU91">
        <v>22.3093</v>
      </c>
      <c r="EV91">
        <v>60.0793</v>
      </c>
      <c r="EW91">
        <v>49.399</v>
      </c>
      <c r="EX91">
        <v>1</v>
      </c>
      <c r="EY91">
        <v>-0.0306707</v>
      </c>
      <c r="EZ91">
        <v>2.02797</v>
      </c>
      <c r="FA91">
        <v>20.1363</v>
      </c>
      <c r="FB91">
        <v>5.19932</v>
      </c>
      <c r="FC91">
        <v>12.004</v>
      </c>
      <c r="FD91">
        <v>4.976</v>
      </c>
      <c r="FE91">
        <v>3.294</v>
      </c>
      <c r="FF91">
        <v>9999</v>
      </c>
      <c r="FG91">
        <v>9999</v>
      </c>
      <c r="FH91">
        <v>9999</v>
      </c>
      <c r="FI91">
        <v>693</v>
      </c>
      <c r="FJ91">
        <v>1.86295</v>
      </c>
      <c r="FK91">
        <v>1.86783</v>
      </c>
      <c r="FL91">
        <v>1.86752</v>
      </c>
      <c r="FM91">
        <v>1.86874</v>
      </c>
      <c r="FN91">
        <v>1.86957</v>
      </c>
      <c r="FO91">
        <v>1.86563</v>
      </c>
      <c r="FP91">
        <v>1.86664</v>
      </c>
      <c r="FQ91">
        <v>1.86813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10.1</v>
      </c>
      <c r="GF91">
        <v>0.2755</v>
      </c>
      <c r="GG91">
        <v>3.61927167264205</v>
      </c>
      <c r="GH91">
        <v>0.00509506669552449</v>
      </c>
      <c r="GI91">
        <v>1.17866753763249e-06</v>
      </c>
      <c r="GJ91">
        <v>-6.62632595388568e-10</v>
      </c>
      <c r="GK91">
        <v>-0.0260112845827318</v>
      </c>
      <c r="GL91">
        <v>-0.0225051504344278</v>
      </c>
      <c r="GM91">
        <v>0.00262967521021688</v>
      </c>
      <c r="GN91">
        <v>-3.50088843362945e-05</v>
      </c>
      <c r="GO91">
        <v>-5</v>
      </c>
      <c r="GP91">
        <v>1640</v>
      </c>
      <c r="GQ91">
        <v>1</v>
      </c>
      <c r="GR91">
        <v>20</v>
      </c>
      <c r="GS91">
        <v>50176.5</v>
      </c>
      <c r="GT91">
        <v>50176.5</v>
      </c>
      <c r="GU91">
        <v>2.46948</v>
      </c>
      <c r="GV91">
        <v>2.56226</v>
      </c>
      <c r="GW91">
        <v>1.54785</v>
      </c>
      <c r="GX91">
        <v>2.30469</v>
      </c>
      <c r="GY91">
        <v>1.34644</v>
      </c>
      <c r="GZ91">
        <v>2.41821</v>
      </c>
      <c r="HA91">
        <v>31.8488</v>
      </c>
      <c r="HB91">
        <v>15.4892</v>
      </c>
      <c r="HC91">
        <v>18</v>
      </c>
      <c r="HD91">
        <v>504.677</v>
      </c>
      <c r="HE91">
        <v>410.707</v>
      </c>
      <c r="HF91">
        <v>19.6287</v>
      </c>
      <c r="HG91">
        <v>26.7066</v>
      </c>
      <c r="HH91">
        <v>29.9994</v>
      </c>
      <c r="HI91">
        <v>26.7401</v>
      </c>
      <c r="HJ91">
        <v>26.6914</v>
      </c>
      <c r="HK91">
        <v>49.4355</v>
      </c>
      <c r="HL91">
        <v>24.318</v>
      </c>
      <c r="HM91">
        <v>29.909</v>
      </c>
      <c r="HN91">
        <v>19.6459</v>
      </c>
      <c r="HO91">
        <v>1254.85</v>
      </c>
      <c r="HP91">
        <v>17.5159</v>
      </c>
      <c r="HQ91">
        <v>102.478</v>
      </c>
      <c r="HR91">
        <v>102.889</v>
      </c>
    </row>
    <row r="92" spans="1:226">
      <c r="A92">
        <v>76</v>
      </c>
      <c r="B92">
        <v>1663688242.1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1663688234.31429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1273.5351951651</v>
      </c>
      <c r="AK92">
        <v>1212.72587878788</v>
      </c>
      <c r="AL92">
        <v>3.2145635819798</v>
      </c>
      <c r="AM92">
        <v>65.2957175936866</v>
      </c>
      <c r="AN92">
        <f>(AP92 - AO92 + BO92*1E3/(8.314*(BQ92+273.15)) * AR92/BN92 * AQ92) * BN92/(100*BB92) * 1000/(1000 - AP92)</f>
        <v>0</v>
      </c>
      <c r="AO92">
        <v>17.4512051433563</v>
      </c>
      <c r="AP92">
        <v>19.790078021978</v>
      </c>
      <c r="AQ92">
        <v>0.000212849850724259</v>
      </c>
      <c r="AR92">
        <v>124.154882881524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1663688234.31429</v>
      </c>
      <c r="BH92">
        <v>1165.12571428571</v>
      </c>
      <c r="BI92">
        <v>1235.17678571429</v>
      </c>
      <c r="BJ92">
        <v>19.7755321428571</v>
      </c>
      <c r="BK92">
        <v>17.4124678571429</v>
      </c>
      <c r="BL92">
        <v>1155.06785714286</v>
      </c>
      <c r="BM92">
        <v>19.5000464285714</v>
      </c>
      <c r="BN92">
        <v>500.064</v>
      </c>
      <c r="BO92">
        <v>90.5786035714286</v>
      </c>
      <c r="BP92">
        <v>0.0999136821428571</v>
      </c>
      <c r="BQ92">
        <v>24.2406142857143</v>
      </c>
      <c r="BR92">
        <v>24.9690892857143</v>
      </c>
      <c r="BS92">
        <v>999.9</v>
      </c>
      <c r="BT92">
        <v>0</v>
      </c>
      <c r="BU92">
        <v>0</v>
      </c>
      <c r="BV92">
        <v>10016.7857142857</v>
      </c>
      <c r="BW92">
        <v>0</v>
      </c>
      <c r="BX92">
        <v>19.1632071428571</v>
      </c>
      <c r="BY92">
        <v>-70.0515464285714</v>
      </c>
      <c r="BZ92">
        <v>1188.63107142857</v>
      </c>
      <c r="CA92">
        <v>1257.06607142857</v>
      </c>
      <c r="CB92">
        <v>2.36305142857143</v>
      </c>
      <c r="CC92">
        <v>1235.17678571429</v>
      </c>
      <c r="CD92">
        <v>17.4124678571429</v>
      </c>
      <c r="CE92">
        <v>1.79123892857143</v>
      </c>
      <c r="CF92">
        <v>1.57719785714286</v>
      </c>
      <c r="CG92">
        <v>15.71055</v>
      </c>
      <c r="CH92">
        <v>13.7377714285714</v>
      </c>
      <c r="CI92">
        <v>1999.98035714286</v>
      </c>
      <c r="CJ92">
        <v>0.979997142857143</v>
      </c>
      <c r="CK92">
        <v>0.0200026142857143</v>
      </c>
      <c r="CL92">
        <v>0</v>
      </c>
      <c r="CM92">
        <v>851.18575</v>
      </c>
      <c r="CN92">
        <v>5.00063</v>
      </c>
      <c r="CO92">
        <v>16760.875</v>
      </c>
      <c r="CP92">
        <v>17256.7107142857</v>
      </c>
      <c r="CQ92">
        <v>38.49775</v>
      </c>
      <c r="CR92">
        <v>38.625</v>
      </c>
      <c r="CS92">
        <v>38.062</v>
      </c>
      <c r="CT92">
        <v>37.84125</v>
      </c>
      <c r="CU92">
        <v>39.187</v>
      </c>
      <c r="CV92">
        <v>1955.07035714286</v>
      </c>
      <c r="CW92">
        <v>39.9007142857143</v>
      </c>
      <c r="CX92">
        <v>0</v>
      </c>
      <c r="CY92">
        <v>1663688239.1</v>
      </c>
      <c r="CZ92">
        <v>0</v>
      </c>
      <c r="DA92">
        <v>0</v>
      </c>
      <c r="DB92" t="s">
        <v>356</v>
      </c>
      <c r="DC92">
        <v>1660677648.1</v>
      </c>
      <c r="DD92">
        <v>1660677649.1</v>
      </c>
      <c r="DE92">
        <v>0</v>
      </c>
      <c r="DF92">
        <v>-1.042</v>
      </c>
      <c r="DG92">
        <v>0.003</v>
      </c>
      <c r="DH92">
        <v>5.218</v>
      </c>
      <c r="DI92">
        <v>0.344</v>
      </c>
      <c r="DJ92">
        <v>417</v>
      </c>
      <c r="DK92">
        <v>22</v>
      </c>
      <c r="DL92">
        <v>1.24</v>
      </c>
      <c r="DM92">
        <v>0.53</v>
      </c>
      <c r="DN92">
        <v>-70.0822024390244</v>
      </c>
      <c r="DO92">
        <v>-0.221864111498301</v>
      </c>
      <c r="DP92">
        <v>0.458209754124177</v>
      </c>
      <c r="DQ92">
        <v>0</v>
      </c>
      <c r="DR92">
        <v>2.37699341463415</v>
      </c>
      <c r="DS92">
        <v>-0.268525923344945</v>
      </c>
      <c r="DT92">
        <v>0.0309517247724429</v>
      </c>
      <c r="DU92">
        <v>0</v>
      </c>
      <c r="DV92">
        <v>0</v>
      </c>
      <c r="DW92">
        <v>2</v>
      </c>
      <c r="DX92" t="s">
        <v>357</v>
      </c>
      <c r="DY92">
        <v>2.9732</v>
      </c>
      <c r="DZ92">
        <v>2.75425</v>
      </c>
      <c r="EA92">
        <v>0.185923</v>
      </c>
      <c r="EB92">
        <v>0.193379</v>
      </c>
      <c r="EC92">
        <v>0.0904309</v>
      </c>
      <c r="ED92">
        <v>0.0835469</v>
      </c>
      <c r="EE92">
        <v>31750.6</v>
      </c>
      <c r="EF92">
        <v>34279.5</v>
      </c>
      <c r="EG92">
        <v>35343.4</v>
      </c>
      <c r="EH92">
        <v>38541.5</v>
      </c>
      <c r="EI92">
        <v>45585</v>
      </c>
      <c r="EJ92">
        <v>51009.2</v>
      </c>
      <c r="EK92">
        <v>55240.5</v>
      </c>
      <c r="EL92">
        <v>61809.1</v>
      </c>
      <c r="EM92">
        <v>1.9898</v>
      </c>
      <c r="EN92">
        <v>1.8446</v>
      </c>
      <c r="EO92">
        <v>0.12511</v>
      </c>
      <c r="EP92">
        <v>0</v>
      </c>
      <c r="EQ92">
        <v>22.8993</v>
      </c>
      <c r="ER92">
        <v>999.9</v>
      </c>
      <c r="ES92">
        <v>53.614</v>
      </c>
      <c r="ET92">
        <v>27.875</v>
      </c>
      <c r="EU92">
        <v>22.3007</v>
      </c>
      <c r="EV92">
        <v>59.9094</v>
      </c>
      <c r="EW92">
        <v>49.8117</v>
      </c>
      <c r="EX92">
        <v>1</v>
      </c>
      <c r="EY92">
        <v>-0.0308537</v>
      </c>
      <c r="EZ92">
        <v>2.02956</v>
      </c>
      <c r="FA92">
        <v>20.1357</v>
      </c>
      <c r="FB92">
        <v>5.19932</v>
      </c>
      <c r="FC92">
        <v>12.0064</v>
      </c>
      <c r="FD92">
        <v>4.9756</v>
      </c>
      <c r="FE92">
        <v>3.294</v>
      </c>
      <c r="FF92">
        <v>9999</v>
      </c>
      <c r="FG92">
        <v>9999</v>
      </c>
      <c r="FH92">
        <v>9999</v>
      </c>
      <c r="FI92">
        <v>693</v>
      </c>
      <c r="FJ92">
        <v>1.86295</v>
      </c>
      <c r="FK92">
        <v>1.86783</v>
      </c>
      <c r="FL92">
        <v>1.86752</v>
      </c>
      <c r="FM92">
        <v>1.86874</v>
      </c>
      <c r="FN92">
        <v>1.86951</v>
      </c>
      <c r="FO92">
        <v>1.8656</v>
      </c>
      <c r="FP92">
        <v>1.86661</v>
      </c>
      <c r="FQ92">
        <v>1.86813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10.18</v>
      </c>
      <c r="GF92">
        <v>0.2761</v>
      </c>
      <c r="GG92">
        <v>3.61927167264205</v>
      </c>
      <c r="GH92">
        <v>0.00509506669552449</v>
      </c>
      <c r="GI92">
        <v>1.17866753763249e-06</v>
      </c>
      <c r="GJ92">
        <v>-6.62632595388568e-10</v>
      </c>
      <c r="GK92">
        <v>-0.0260112845827318</v>
      </c>
      <c r="GL92">
        <v>-0.0225051504344278</v>
      </c>
      <c r="GM92">
        <v>0.00262967521021688</v>
      </c>
      <c r="GN92">
        <v>-3.50088843362945e-05</v>
      </c>
      <c r="GO92">
        <v>-5</v>
      </c>
      <c r="GP92">
        <v>1640</v>
      </c>
      <c r="GQ92">
        <v>1</v>
      </c>
      <c r="GR92">
        <v>20</v>
      </c>
      <c r="GS92">
        <v>50176.6</v>
      </c>
      <c r="GT92">
        <v>50176.6</v>
      </c>
      <c r="GU92">
        <v>2.49756</v>
      </c>
      <c r="GV92">
        <v>2.56104</v>
      </c>
      <c r="GW92">
        <v>1.54785</v>
      </c>
      <c r="GX92">
        <v>2.30469</v>
      </c>
      <c r="GY92">
        <v>1.34644</v>
      </c>
      <c r="GZ92">
        <v>2.44263</v>
      </c>
      <c r="HA92">
        <v>31.8488</v>
      </c>
      <c r="HB92">
        <v>15.4892</v>
      </c>
      <c r="HC92">
        <v>18</v>
      </c>
      <c r="HD92">
        <v>504.545</v>
      </c>
      <c r="HE92">
        <v>410.916</v>
      </c>
      <c r="HF92">
        <v>19.6661</v>
      </c>
      <c r="HG92">
        <v>26.7048</v>
      </c>
      <c r="HH92">
        <v>29.9996</v>
      </c>
      <c r="HI92">
        <v>26.7401</v>
      </c>
      <c r="HJ92">
        <v>26.6891</v>
      </c>
      <c r="HK92">
        <v>49.9937</v>
      </c>
      <c r="HL92">
        <v>24.318</v>
      </c>
      <c r="HM92">
        <v>29.909</v>
      </c>
      <c r="HN92">
        <v>19.6688</v>
      </c>
      <c r="HO92">
        <v>1275.11</v>
      </c>
      <c r="HP92">
        <v>17.5268</v>
      </c>
      <c r="HQ92">
        <v>102.478</v>
      </c>
      <c r="HR92">
        <v>102.889</v>
      </c>
    </row>
    <row r="93" spans="1:226">
      <c r="A93">
        <v>77</v>
      </c>
      <c r="B93">
        <v>1663688247.1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1663688239.6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1290.70909153845</v>
      </c>
      <c r="AK93">
        <v>1229.38975757576</v>
      </c>
      <c r="AL93">
        <v>3.39449931295121</v>
      </c>
      <c r="AM93">
        <v>65.2957175936866</v>
      </c>
      <c r="AN93">
        <f>(AP93 - AO93 + BO93*1E3/(8.314*(BQ93+273.15)) * AR93/BN93 * AQ93) * BN93/(100*BB93) * 1000/(1000 - AP93)</f>
        <v>0</v>
      </c>
      <c r="AO93">
        <v>17.4597130031205</v>
      </c>
      <c r="AP93">
        <v>19.7952934065934</v>
      </c>
      <c r="AQ93">
        <v>0.000747362929374959</v>
      </c>
      <c r="AR93">
        <v>124.154882881524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1663688239.6</v>
      </c>
      <c r="BH93">
        <v>1182.31407407407</v>
      </c>
      <c r="BI93">
        <v>1252.57777777778</v>
      </c>
      <c r="BJ93">
        <v>19.7827407407407</v>
      </c>
      <c r="BK93">
        <v>17.4402259259259</v>
      </c>
      <c r="BL93">
        <v>1172.16925925926</v>
      </c>
      <c r="BM93">
        <v>19.506962962963</v>
      </c>
      <c r="BN93">
        <v>500.068814814815</v>
      </c>
      <c r="BO93">
        <v>90.5773925925926</v>
      </c>
      <c r="BP93">
        <v>0.100039144444444</v>
      </c>
      <c r="BQ93">
        <v>24.2398592592593</v>
      </c>
      <c r="BR93">
        <v>24.9566185185185</v>
      </c>
      <c r="BS93">
        <v>999.9</v>
      </c>
      <c r="BT93">
        <v>0</v>
      </c>
      <c r="BU93">
        <v>0</v>
      </c>
      <c r="BV93">
        <v>9993.51851851852</v>
      </c>
      <c r="BW93">
        <v>0</v>
      </c>
      <c r="BX93">
        <v>19.1554</v>
      </c>
      <c r="BY93">
        <v>-70.2640296296296</v>
      </c>
      <c r="BZ93">
        <v>1206.17481481481</v>
      </c>
      <c r="CA93">
        <v>1274.81074074074</v>
      </c>
      <c r="CB93">
        <v>2.34250074074074</v>
      </c>
      <c r="CC93">
        <v>1252.57777777778</v>
      </c>
      <c r="CD93">
        <v>17.4402259259259</v>
      </c>
      <c r="CE93">
        <v>1.79186777777778</v>
      </c>
      <c r="CF93">
        <v>1.57969074074074</v>
      </c>
      <c r="CG93">
        <v>15.7160259259259</v>
      </c>
      <c r="CH93">
        <v>13.7620777777778</v>
      </c>
      <c r="CI93">
        <v>1999.97851851852</v>
      </c>
      <c r="CJ93">
        <v>0.979997222222222</v>
      </c>
      <c r="CK93">
        <v>0.0200025296296296</v>
      </c>
      <c r="CL93">
        <v>0</v>
      </c>
      <c r="CM93">
        <v>850.715444444444</v>
      </c>
      <c r="CN93">
        <v>5.00063</v>
      </c>
      <c r="CO93">
        <v>16751.1074074074</v>
      </c>
      <c r="CP93">
        <v>17256.6962962963</v>
      </c>
      <c r="CQ93">
        <v>38.5</v>
      </c>
      <c r="CR93">
        <v>38.625</v>
      </c>
      <c r="CS93">
        <v>38.062</v>
      </c>
      <c r="CT93">
        <v>37.8283333333333</v>
      </c>
      <c r="CU93">
        <v>39.187</v>
      </c>
      <c r="CV93">
        <v>1955.06851851852</v>
      </c>
      <c r="CW93">
        <v>39.9003703703704</v>
      </c>
      <c r="CX93">
        <v>0</v>
      </c>
      <c r="CY93">
        <v>1663688243.9</v>
      </c>
      <c r="CZ93">
        <v>0</v>
      </c>
      <c r="DA93">
        <v>0</v>
      </c>
      <c r="DB93" t="s">
        <v>356</v>
      </c>
      <c r="DC93">
        <v>1660677648.1</v>
      </c>
      <c r="DD93">
        <v>1660677649.1</v>
      </c>
      <c r="DE93">
        <v>0</v>
      </c>
      <c r="DF93">
        <v>-1.042</v>
      </c>
      <c r="DG93">
        <v>0.003</v>
      </c>
      <c r="DH93">
        <v>5.218</v>
      </c>
      <c r="DI93">
        <v>0.344</v>
      </c>
      <c r="DJ93">
        <v>417</v>
      </c>
      <c r="DK93">
        <v>22</v>
      </c>
      <c r="DL93">
        <v>1.24</v>
      </c>
      <c r="DM93">
        <v>0.53</v>
      </c>
      <c r="DN93">
        <v>-70.134656097561</v>
      </c>
      <c r="DO93">
        <v>-0.577983972125545</v>
      </c>
      <c r="DP93">
        <v>0.600398188216819</v>
      </c>
      <c r="DQ93">
        <v>0</v>
      </c>
      <c r="DR93">
        <v>2.35978219512195</v>
      </c>
      <c r="DS93">
        <v>-0.272268292682925</v>
      </c>
      <c r="DT93">
        <v>0.0312436901346531</v>
      </c>
      <c r="DU93">
        <v>0</v>
      </c>
      <c r="DV93">
        <v>0</v>
      </c>
      <c r="DW93">
        <v>2</v>
      </c>
      <c r="DX93" t="s">
        <v>357</v>
      </c>
      <c r="DY93">
        <v>2.97261</v>
      </c>
      <c r="DZ93">
        <v>2.75399</v>
      </c>
      <c r="EA93">
        <v>0.187478</v>
      </c>
      <c r="EB93">
        <v>0.195054</v>
      </c>
      <c r="EC93">
        <v>0.0904607</v>
      </c>
      <c r="ED93">
        <v>0.0836284</v>
      </c>
      <c r="EE93">
        <v>31690.4</v>
      </c>
      <c r="EF93">
        <v>34208.2</v>
      </c>
      <c r="EG93">
        <v>35343.9</v>
      </c>
      <c r="EH93">
        <v>38541.3</v>
      </c>
      <c r="EI93">
        <v>45584.4</v>
      </c>
      <c r="EJ93">
        <v>51004.7</v>
      </c>
      <c r="EK93">
        <v>55241.6</v>
      </c>
      <c r="EL93">
        <v>61809.1</v>
      </c>
      <c r="EM93">
        <v>1.9902</v>
      </c>
      <c r="EN93">
        <v>1.8442</v>
      </c>
      <c r="EO93">
        <v>0.12517</v>
      </c>
      <c r="EP93">
        <v>0</v>
      </c>
      <c r="EQ93">
        <v>22.8973</v>
      </c>
      <c r="ER93">
        <v>999.9</v>
      </c>
      <c r="ES93">
        <v>53.589</v>
      </c>
      <c r="ET93">
        <v>27.885</v>
      </c>
      <c r="EU93">
        <v>22.3019</v>
      </c>
      <c r="EV93">
        <v>60.3394</v>
      </c>
      <c r="EW93">
        <v>49.9038</v>
      </c>
      <c r="EX93">
        <v>1</v>
      </c>
      <c r="EY93">
        <v>-0.0315244</v>
      </c>
      <c r="EZ93">
        <v>1.99551</v>
      </c>
      <c r="FA93">
        <v>20.1362</v>
      </c>
      <c r="FB93">
        <v>5.19812</v>
      </c>
      <c r="FC93">
        <v>12.0064</v>
      </c>
      <c r="FD93">
        <v>4.9756</v>
      </c>
      <c r="FE93">
        <v>3.294</v>
      </c>
      <c r="FF93">
        <v>9999</v>
      </c>
      <c r="FG93">
        <v>9999</v>
      </c>
      <c r="FH93">
        <v>9999</v>
      </c>
      <c r="FI93">
        <v>693</v>
      </c>
      <c r="FJ93">
        <v>1.86292</v>
      </c>
      <c r="FK93">
        <v>1.8678</v>
      </c>
      <c r="FL93">
        <v>1.86752</v>
      </c>
      <c r="FM93">
        <v>1.86874</v>
      </c>
      <c r="FN93">
        <v>1.86957</v>
      </c>
      <c r="FO93">
        <v>1.86566</v>
      </c>
      <c r="FP93">
        <v>1.8667</v>
      </c>
      <c r="FQ93">
        <v>1.86813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10.27</v>
      </c>
      <c r="GF93">
        <v>0.2764</v>
      </c>
      <c r="GG93">
        <v>3.61927167264205</v>
      </c>
      <c r="GH93">
        <v>0.00509506669552449</v>
      </c>
      <c r="GI93">
        <v>1.17866753763249e-06</v>
      </c>
      <c r="GJ93">
        <v>-6.62632595388568e-10</v>
      </c>
      <c r="GK93">
        <v>-0.0260112845827318</v>
      </c>
      <c r="GL93">
        <v>-0.0225051504344278</v>
      </c>
      <c r="GM93">
        <v>0.00262967521021688</v>
      </c>
      <c r="GN93">
        <v>-3.50088843362945e-05</v>
      </c>
      <c r="GO93">
        <v>-5</v>
      </c>
      <c r="GP93">
        <v>1640</v>
      </c>
      <c r="GQ93">
        <v>1</v>
      </c>
      <c r="GR93">
        <v>20</v>
      </c>
      <c r="GS93">
        <v>50176.7</v>
      </c>
      <c r="GT93">
        <v>50176.6</v>
      </c>
      <c r="GU93">
        <v>2.52197</v>
      </c>
      <c r="GV93">
        <v>2.56348</v>
      </c>
      <c r="GW93">
        <v>1.54785</v>
      </c>
      <c r="GX93">
        <v>2.30469</v>
      </c>
      <c r="GY93">
        <v>1.34644</v>
      </c>
      <c r="GZ93">
        <v>2.41333</v>
      </c>
      <c r="HA93">
        <v>31.8488</v>
      </c>
      <c r="HB93">
        <v>15.4892</v>
      </c>
      <c r="HC93">
        <v>18</v>
      </c>
      <c r="HD93">
        <v>504.79</v>
      </c>
      <c r="HE93">
        <v>410.69</v>
      </c>
      <c r="HF93">
        <v>19.7074</v>
      </c>
      <c r="HG93">
        <v>26.7026</v>
      </c>
      <c r="HH93">
        <v>29.9996</v>
      </c>
      <c r="HI93">
        <v>26.7379</v>
      </c>
      <c r="HJ93">
        <v>26.6891</v>
      </c>
      <c r="HK93">
        <v>50.4847</v>
      </c>
      <c r="HL93">
        <v>24.0472</v>
      </c>
      <c r="HM93">
        <v>29.909</v>
      </c>
      <c r="HN93">
        <v>19.7048</v>
      </c>
      <c r="HO93">
        <v>1288.53</v>
      </c>
      <c r="HP93">
        <v>17.541</v>
      </c>
      <c r="HQ93">
        <v>102.48</v>
      </c>
      <c r="HR93">
        <v>102.888</v>
      </c>
    </row>
    <row r="94" spans="1:226">
      <c r="A94">
        <v>78</v>
      </c>
      <c r="B94">
        <v>1663688252.1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1663688244.31429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1307.50776890072</v>
      </c>
      <c r="AK94">
        <v>1246.30296969697</v>
      </c>
      <c r="AL94">
        <v>3.39307455131781</v>
      </c>
      <c r="AM94">
        <v>65.2957175936866</v>
      </c>
      <c r="AN94">
        <f>(AP94 - AO94 + BO94*1E3/(8.314*(BQ94+273.15)) * AR94/BN94 * AQ94) * BN94/(100*BB94) * 1000/(1000 - AP94)</f>
        <v>0</v>
      </c>
      <c r="AO94">
        <v>17.4939435262172</v>
      </c>
      <c r="AP94">
        <v>19.8018384615385</v>
      </c>
      <c r="AQ94">
        <v>0.000395792757587884</v>
      </c>
      <c r="AR94">
        <v>124.154882881524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1663688244.31429</v>
      </c>
      <c r="BH94">
        <v>1197.66</v>
      </c>
      <c r="BI94">
        <v>1267.93678571429</v>
      </c>
      <c r="BJ94">
        <v>19.7915678571429</v>
      </c>
      <c r="BK94">
        <v>17.472175</v>
      </c>
      <c r="BL94">
        <v>1187.43785714286</v>
      </c>
      <c r="BM94">
        <v>19.5154535714286</v>
      </c>
      <c r="BN94">
        <v>500.117</v>
      </c>
      <c r="BO94">
        <v>90.5764607142857</v>
      </c>
      <c r="BP94">
        <v>0.0999423785714286</v>
      </c>
      <c r="BQ94">
        <v>24.2427285714286</v>
      </c>
      <c r="BR94">
        <v>24.9554142857143</v>
      </c>
      <c r="BS94">
        <v>999.9</v>
      </c>
      <c r="BT94">
        <v>0</v>
      </c>
      <c r="BU94">
        <v>0</v>
      </c>
      <c r="BV94">
        <v>10002.1428571429</v>
      </c>
      <c r="BW94">
        <v>0</v>
      </c>
      <c r="BX94">
        <v>19.1561</v>
      </c>
      <c r="BY94">
        <v>-70.2768928571429</v>
      </c>
      <c r="BZ94">
        <v>1221.84178571429</v>
      </c>
      <c r="CA94">
        <v>1290.48428571429</v>
      </c>
      <c r="CB94">
        <v>2.31937821428571</v>
      </c>
      <c r="CC94">
        <v>1267.93678571429</v>
      </c>
      <c r="CD94">
        <v>17.472175</v>
      </c>
      <c r="CE94">
        <v>1.79264857142857</v>
      </c>
      <c r="CF94">
        <v>1.58256928571429</v>
      </c>
      <c r="CG94">
        <v>15.7228464285714</v>
      </c>
      <c r="CH94">
        <v>13.7901</v>
      </c>
      <c r="CI94">
        <v>1999.99142857143</v>
      </c>
      <c r="CJ94">
        <v>0.979997464285714</v>
      </c>
      <c r="CK94">
        <v>0.0200022714285714</v>
      </c>
      <c r="CL94">
        <v>0</v>
      </c>
      <c r="CM94">
        <v>850.246464285714</v>
      </c>
      <c r="CN94">
        <v>5.00063</v>
      </c>
      <c r="CO94">
        <v>16744.35</v>
      </c>
      <c r="CP94">
        <v>17256.8142857143</v>
      </c>
      <c r="CQ94">
        <v>38.5</v>
      </c>
      <c r="CR94">
        <v>38.625</v>
      </c>
      <c r="CS94">
        <v>38.062</v>
      </c>
      <c r="CT94">
        <v>37.81425</v>
      </c>
      <c r="CU94">
        <v>39.187</v>
      </c>
      <c r="CV94">
        <v>1955.08142857143</v>
      </c>
      <c r="CW94">
        <v>39.9</v>
      </c>
      <c r="CX94">
        <v>0</v>
      </c>
      <c r="CY94">
        <v>1663688248.7</v>
      </c>
      <c r="CZ94">
        <v>0</v>
      </c>
      <c r="DA94">
        <v>0</v>
      </c>
      <c r="DB94" t="s">
        <v>356</v>
      </c>
      <c r="DC94">
        <v>1660677648.1</v>
      </c>
      <c r="DD94">
        <v>1660677649.1</v>
      </c>
      <c r="DE94">
        <v>0</v>
      </c>
      <c r="DF94">
        <v>-1.042</v>
      </c>
      <c r="DG94">
        <v>0.003</v>
      </c>
      <c r="DH94">
        <v>5.218</v>
      </c>
      <c r="DI94">
        <v>0.344</v>
      </c>
      <c r="DJ94">
        <v>417</v>
      </c>
      <c r="DK94">
        <v>22</v>
      </c>
      <c r="DL94">
        <v>1.24</v>
      </c>
      <c r="DM94">
        <v>0.53</v>
      </c>
      <c r="DN94">
        <v>-70.3491853658537</v>
      </c>
      <c r="DO94">
        <v>-0.815753310104412</v>
      </c>
      <c r="DP94">
        <v>0.646886014975751</v>
      </c>
      <c r="DQ94">
        <v>0</v>
      </c>
      <c r="DR94">
        <v>2.33396634146341</v>
      </c>
      <c r="DS94">
        <v>-0.266767526132401</v>
      </c>
      <c r="DT94">
        <v>0.0306952602805104</v>
      </c>
      <c r="DU94">
        <v>0</v>
      </c>
      <c r="DV94">
        <v>0</v>
      </c>
      <c r="DW94">
        <v>2</v>
      </c>
      <c r="DX94" t="s">
        <v>357</v>
      </c>
      <c r="DY94">
        <v>2.97332</v>
      </c>
      <c r="DZ94">
        <v>2.75449</v>
      </c>
      <c r="EA94">
        <v>0.189075</v>
      </c>
      <c r="EB94">
        <v>0.196552</v>
      </c>
      <c r="EC94">
        <v>0.0904605</v>
      </c>
      <c r="ED94">
        <v>0.0837025</v>
      </c>
      <c r="EE94">
        <v>31628.4</v>
      </c>
      <c r="EF94">
        <v>34145.1</v>
      </c>
      <c r="EG94">
        <v>35344.1</v>
      </c>
      <c r="EH94">
        <v>38542</v>
      </c>
      <c r="EI94">
        <v>45584.3</v>
      </c>
      <c r="EJ94">
        <v>51000.8</v>
      </c>
      <c r="EK94">
        <v>55241.4</v>
      </c>
      <c r="EL94">
        <v>61809.3</v>
      </c>
      <c r="EM94">
        <v>1.9908</v>
      </c>
      <c r="EN94">
        <v>1.8442</v>
      </c>
      <c r="EO94">
        <v>0.126421</v>
      </c>
      <c r="EP94">
        <v>0</v>
      </c>
      <c r="EQ94">
        <v>22.8973</v>
      </c>
      <c r="ER94">
        <v>999.9</v>
      </c>
      <c r="ES94">
        <v>53.565</v>
      </c>
      <c r="ET94">
        <v>27.885</v>
      </c>
      <c r="EU94">
        <v>22.2927</v>
      </c>
      <c r="EV94">
        <v>60.2894</v>
      </c>
      <c r="EW94">
        <v>49.6915</v>
      </c>
      <c r="EX94">
        <v>1</v>
      </c>
      <c r="EY94">
        <v>-0.031748</v>
      </c>
      <c r="EZ94">
        <v>1.98255</v>
      </c>
      <c r="FA94">
        <v>20.1362</v>
      </c>
      <c r="FB94">
        <v>5.20052</v>
      </c>
      <c r="FC94">
        <v>12.0052</v>
      </c>
      <c r="FD94">
        <v>4.976</v>
      </c>
      <c r="FE94">
        <v>3.294</v>
      </c>
      <c r="FF94">
        <v>9999</v>
      </c>
      <c r="FG94">
        <v>9999</v>
      </c>
      <c r="FH94">
        <v>9999</v>
      </c>
      <c r="FI94">
        <v>693</v>
      </c>
      <c r="FJ94">
        <v>1.86289</v>
      </c>
      <c r="FK94">
        <v>1.86777</v>
      </c>
      <c r="FL94">
        <v>1.86752</v>
      </c>
      <c r="FM94">
        <v>1.86868</v>
      </c>
      <c r="FN94">
        <v>1.86957</v>
      </c>
      <c r="FO94">
        <v>1.86569</v>
      </c>
      <c r="FP94">
        <v>1.8667</v>
      </c>
      <c r="FQ94">
        <v>1.86813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10.35</v>
      </c>
      <c r="GF94">
        <v>0.2765</v>
      </c>
      <c r="GG94">
        <v>3.61927167264205</v>
      </c>
      <c r="GH94">
        <v>0.00509506669552449</v>
      </c>
      <c r="GI94">
        <v>1.17866753763249e-06</v>
      </c>
      <c r="GJ94">
        <v>-6.62632595388568e-10</v>
      </c>
      <c r="GK94">
        <v>-0.0260112845827318</v>
      </c>
      <c r="GL94">
        <v>-0.0225051504344278</v>
      </c>
      <c r="GM94">
        <v>0.00262967521021688</v>
      </c>
      <c r="GN94">
        <v>-3.50088843362945e-05</v>
      </c>
      <c r="GO94">
        <v>-5</v>
      </c>
      <c r="GP94">
        <v>1640</v>
      </c>
      <c r="GQ94">
        <v>1</v>
      </c>
      <c r="GR94">
        <v>20</v>
      </c>
      <c r="GS94">
        <v>50176.7</v>
      </c>
      <c r="GT94">
        <v>50176.7</v>
      </c>
      <c r="GU94">
        <v>2.55005</v>
      </c>
      <c r="GV94">
        <v>2.57202</v>
      </c>
      <c r="GW94">
        <v>1.54785</v>
      </c>
      <c r="GX94">
        <v>2.30469</v>
      </c>
      <c r="GY94">
        <v>1.34644</v>
      </c>
      <c r="GZ94">
        <v>2.36694</v>
      </c>
      <c r="HA94">
        <v>31.8488</v>
      </c>
      <c r="HB94">
        <v>15.4804</v>
      </c>
      <c r="HC94">
        <v>18</v>
      </c>
      <c r="HD94">
        <v>505.168</v>
      </c>
      <c r="HE94">
        <v>410.674</v>
      </c>
      <c r="HF94">
        <v>19.7413</v>
      </c>
      <c r="HG94">
        <v>26.7003</v>
      </c>
      <c r="HH94">
        <v>29.9999</v>
      </c>
      <c r="HI94">
        <v>26.7356</v>
      </c>
      <c r="HJ94">
        <v>26.6868</v>
      </c>
      <c r="HK94">
        <v>51.0342</v>
      </c>
      <c r="HL94">
        <v>24.0472</v>
      </c>
      <c r="HM94">
        <v>29.909</v>
      </c>
      <c r="HN94">
        <v>19.7362</v>
      </c>
      <c r="HO94">
        <v>1308.64</v>
      </c>
      <c r="HP94">
        <v>17.5516</v>
      </c>
      <c r="HQ94">
        <v>102.48</v>
      </c>
      <c r="HR94">
        <v>102.889</v>
      </c>
    </row>
    <row r="95" spans="1:226">
      <c r="A95">
        <v>79</v>
      </c>
      <c r="B95">
        <v>1663688257.1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1663688249.6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1324.61432334694</v>
      </c>
      <c r="AK95">
        <v>1262.93866666667</v>
      </c>
      <c r="AL95">
        <v>3.38525954851437</v>
      </c>
      <c r="AM95">
        <v>65.2957175936866</v>
      </c>
      <c r="AN95">
        <f>(AP95 - AO95 + BO95*1E3/(8.314*(BQ95+273.15)) * AR95/BN95 * AQ95) * BN95/(100*BB95) * 1000/(1000 - AP95)</f>
        <v>0</v>
      </c>
      <c r="AO95">
        <v>17.5111262030609</v>
      </c>
      <c r="AP95">
        <v>19.7932043956044</v>
      </c>
      <c r="AQ95">
        <v>8.00952767972838e-05</v>
      </c>
      <c r="AR95">
        <v>124.154882881524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1663688249.6</v>
      </c>
      <c r="BH95">
        <v>1214.87148148148</v>
      </c>
      <c r="BI95">
        <v>1285.67111111111</v>
      </c>
      <c r="BJ95">
        <v>19.7973444444444</v>
      </c>
      <c r="BK95">
        <v>17.4940222222222</v>
      </c>
      <c r="BL95">
        <v>1204.56148148148</v>
      </c>
      <c r="BM95">
        <v>19.5210037037037</v>
      </c>
      <c r="BN95">
        <v>500.11962962963</v>
      </c>
      <c r="BO95">
        <v>90.5755370370371</v>
      </c>
      <c r="BP95">
        <v>0.100022988888889</v>
      </c>
      <c r="BQ95">
        <v>24.249137037037</v>
      </c>
      <c r="BR95">
        <v>24.9695740740741</v>
      </c>
      <c r="BS95">
        <v>999.9</v>
      </c>
      <c r="BT95">
        <v>0</v>
      </c>
      <c r="BU95">
        <v>0</v>
      </c>
      <c r="BV95">
        <v>9998.7037037037</v>
      </c>
      <c r="BW95">
        <v>0</v>
      </c>
      <c r="BX95">
        <v>19.1509</v>
      </c>
      <c r="BY95">
        <v>-70.8005407407407</v>
      </c>
      <c r="BZ95">
        <v>1239.40666666667</v>
      </c>
      <c r="CA95">
        <v>1308.56296296296</v>
      </c>
      <c r="CB95">
        <v>2.30330518518518</v>
      </c>
      <c r="CC95">
        <v>1285.67111111111</v>
      </c>
      <c r="CD95">
        <v>17.4940222222222</v>
      </c>
      <c r="CE95">
        <v>1.7931537037037</v>
      </c>
      <c r="CF95">
        <v>1.58453222222222</v>
      </c>
      <c r="CG95">
        <v>15.7272518518519</v>
      </c>
      <c r="CH95">
        <v>13.8091814814815</v>
      </c>
      <c r="CI95">
        <v>1999.99666666667</v>
      </c>
      <c r="CJ95">
        <v>0.979997555555555</v>
      </c>
      <c r="CK95">
        <v>0.0200021740740741</v>
      </c>
      <c r="CL95">
        <v>0</v>
      </c>
      <c r="CM95">
        <v>849.943703703704</v>
      </c>
      <c r="CN95">
        <v>5.00063</v>
      </c>
      <c r="CO95">
        <v>16739.0777777778</v>
      </c>
      <c r="CP95">
        <v>17256.8666666667</v>
      </c>
      <c r="CQ95">
        <v>38.5</v>
      </c>
      <c r="CR95">
        <v>38.625</v>
      </c>
      <c r="CS95">
        <v>38.062</v>
      </c>
      <c r="CT95">
        <v>37.812</v>
      </c>
      <c r="CU95">
        <v>39.187</v>
      </c>
      <c r="CV95">
        <v>1955.08666666667</v>
      </c>
      <c r="CW95">
        <v>39.9</v>
      </c>
      <c r="CX95">
        <v>0</v>
      </c>
      <c r="CY95">
        <v>1663688254.1</v>
      </c>
      <c r="CZ95">
        <v>0</v>
      </c>
      <c r="DA95">
        <v>0</v>
      </c>
      <c r="DB95" t="s">
        <v>356</v>
      </c>
      <c r="DC95">
        <v>1660677648.1</v>
      </c>
      <c r="DD95">
        <v>1660677649.1</v>
      </c>
      <c r="DE95">
        <v>0</v>
      </c>
      <c r="DF95">
        <v>-1.042</v>
      </c>
      <c r="DG95">
        <v>0.003</v>
      </c>
      <c r="DH95">
        <v>5.218</v>
      </c>
      <c r="DI95">
        <v>0.344</v>
      </c>
      <c r="DJ95">
        <v>417</v>
      </c>
      <c r="DK95">
        <v>22</v>
      </c>
      <c r="DL95">
        <v>1.24</v>
      </c>
      <c r="DM95">
        <v>0.53</v>
      </c>
      <c r="DN95">
        <v>-70.4103073170732</v>
      </c>
      <c r="DO95">
        <v>-3.87892473867584</v>
      </c>
      <c r="DP95">
        <v>0.689756618225215</v>
      </c>
      <c r="DQ95">
        <v>0</v>
      </c>
      <c r="DR95">
        <v>2.31472073170732</v>
      </c>
      <c r="DS95">
        <v>-0.16665219512195</v>
      </c>
      <c r="DT95">
        <v>0.0186265689324768</v>
      </c>
      <c r="DU95">
        <v>0</v>
      </c>
      <c r="DV95">
        <v>0</v>
      </c>
      <c r="DW95">
        <v>2</v>
      </c>
      <c r="DX95" t="s">
        <v>357</v>
      </c>
      <c r="DY95">
        <v>2.97213</v>
      </c>
      <c r="DZ95">
        <v>2.7544</v>
      </c>
      <c r="EA95">
        <v>0.190666</v>
      </c>
      <c r="EB95">
        <v>0.198117</v>
      </c>
      <c r="EC95">
        <v>0.0904352</v>
      </c>
      <c r="ED95">
        <v>0.0839045</v>
      </c>
      <c r="EE95">
        <v>31566.9</v>
      </c>
      <c r="EF95">
        <v>34078.5</v>
      </c>
      <c r="EG95">
        <v>35344.7</v>
      </c>
      <c r="EH95">
        <v>38541.8</v>
      </c>
      <c r="EI95">
        <v>45586</v>
      </c>
      <c r="EJ95">
        <v>50989.6</v>
      </c>
      <c r="EK95">
        <v>55241.9</v>
      </c>
      <c r="EL95">
        <v>61809.3</v>
      </c>
      <c r="EM95">
        <v>1.9896</v>
      </c>
      <c r="EN95">
        <v>1.8446</v>
      </c>
      <c r="EO95">
        <v>0.128716</v>
      </c>
      <c r="EP95">
        <v>0</v>
      </c>
      <c r="EQ95">
        <v>22.8973</v>
      </c>
      <c r="ER95">
        <v>999.9</v>
      </c>
      <c r="ES95">
        <v>53.54</v>
      </c>
      <c r="ET95">
        <v>27.885</v>
      </c>
      <c r="EU95">
        <v>22.2811</v>
      </c>
      <c r="EV95">
        <v>60.1794</v>
      </c>
      <c r="EW95">
        <v>49.4832</v>
      </c>
      <c r="EX95">
        <v>1</v>
      </c>
      <c r="EY95">
        <v>-0.0316463</v>
      </c>
      <c r="EZ95">
        <v>1.9888</v>
      </c>
      <c r="FA95">
        <v>20.1359</v>
      </c>
      <c r="FB95">
        <v>5.19932</v>
      </c>
      <c r="FC95">
        <v>12.004</v>
      </c>
      <c r="FD95">
        <v>4.9756</v>
      </c>
      <c r="FE95">
        <v>3.294</v>
      </c>
      <c r="FF95">
        <v>9999</v>
      </c>
      <c r="FG95">
        <v>9999</v>
      </c>
      <c r="FH95">
        <v>9999</v>
      </c>
      <c r="FI95">
        <v>693</v>
      </c>
      <c r="FJ95">
        <v>1.86289</v>
      </c>
      <c r="FK95">
        <v>1.8678</v>
      </c>
      <c r="FL95">
        <v>1.86752</v>
      </c>
      <c r="FM95">
        <v>1.86874</v>
      </c>
      <c r="FN95">
        <v>1.86951</v>
      </c>
      <c r="FO95">
        <v>1.8656</v>
      </c>
      <c r="FP95">
        <v>1.86664</v>
      </c>
      <c r="FQ95">
        <v>1.86813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10.43</v>
      </c>
      <c r="GF95">
        <v>0.2761</v>
      </c>
      <c r="GG95">
        <v>3.61927167264205</v>
      </c>
      <c r="GH95">
        <v>0.00509506669552449</v>
      </c>
      <c r="GI95">
        <v>1.17866753763249e-06</v>
      </c>
      <c r="GJ95">
        <v>-6.62632595388568e-10</v>
      </c>
      <c r="GK95">
        <v>-0.0260112845827318</v>
      </c>
      <c r="GL95">
        <v>-0.0225051504344278</v>
      </c>
      <c r="GM95">
        <v>0.00262967521021688</v>
      </c>
      <c r="GN95">
        <v>-3.50088843362945e-05</v>
      </c>
      <c r="GO95">
        <v>-5</v>
      </c>
      <c r="GP95">
        <v>1640</v>
      </c>
      <c r="GQ95">
        <v>1</v>
      </c>
      <c r="GR95">
        <v>20</v>
      </c>
      <c r="GS95">
        <v>50176.8</v>
      </c>
      <c r="GT95">
        <v>50176.8</v>
      </c>
      <c r="GU95">
        <v>2.57568</v>
      </c>
      <c r="GV95">
        <v>2.57935</v>
      </c>
      <c r="GW95">
        <v>1.54785</v>
      </c>
      <c r="GX95">
        <v>2.30469</v>
      </c>
      <c r="GY95">
        <v>1.34644</v>
      </c>
      <c r="GZ95">
        <v>2.31812</v>
      </c>
      <c r="HA95">
        <v>31.8488</v>
      </c>
      <c r="HB95">
        <v>15.4804</v>
      </c>
      <c r="HC95">
        <v>18</v>
      </c>
      <c r="HD95">
        <v>504.371</v>
      </c>
      <c r="HE95">
        <v>410.883</v>
      </c>
      <c r="HF95">
        <v>19.7678</v>
      </c>
      <c r="HG95">
        <v>26.6981</v>
      </c>
      <c r="HH95">
        <v>30</v>
      </c>
      <c r="HI95">
        <v>26.7351</v>
      </c>
      <c r="HJ95">
        <v>26.6846</v>
      </c>
      <c r="HK95">
        <v>51.541</v>
      </c>
      <c r="HL95">
        <v>23.3395</v>
      </c>
      <c r="HM95">
        <v>29.909</v>
      </c>
      <c r="HN95">
        <v>19.7604</v>
      </c>
      <c r="HO95">
        <v>1322.1</v>
      </c>
      <c r="HP95">
        <v>17.7726</v>
      </c>
      <c r="HQ95">
        <v>102.481</v>
      </c>
      <c r="HR95">
        <v>102.889</v>
      </c>
    </row>
    <row r="96" spans="1:226">
      <c r="A96">
        <v>80</v>
      </c>
      <c r="B96">
        <v>1663688262.1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1663688254.31429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1342.06055694294</v>
      </c>
      <c r="AK96">
        <v>1280.16587878788</v>
      </c>
      <c r="AL96">
        <v>3.42951848476302</v>
      </c>
      <c r="AM96">
        <v>65.2957175936866</v>
      </c>
      <c r="AN96">
        <f>(AP96 - AO96 + BO96*1E3/(8.314*(BQ96+273.15)) * AR96/BN96 * AQ96) * BN96/(100*BB96) * 1000/(1000 - AP96)</f>
        <v>0</v>
      </c>
      <c r="AO96">
        <v>17.586167406971</v>
      </c>
      <c r="AP96">
        <v>19.8128175824176</v>
      </c>
      <c r="AQ96">
        <v>-0.000170024184080337</v>
      </c>
      <c r="AR96">
        <v>124.154882881524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1663688254.31429</v>
      </c>
      <c r="BH96">
        <v>1230.51392857143</v>
      </c>
      <c r="BI96">
        <v>1301.41071428571</v>
      </c>
      <c r="BJ96">
        <v>19.7997214285714</v>
      </c>
      <c r="BK96">
        <v>17.5543928571429</v>
      </c>
      <c r="BL96">
        <v>1220.12571428571</v>
      </c>
      <c r="BM96">
        <v>19.5233</v>
      </c>
      <c r="BN96">
        <v>500.1695</v>
      </c>
      <c r="BO96">
        <v>90.5748107142857</v>
      </c>
      <c r="BP96">
        <v>0.100092110714286</v>
      </c>
      <c r="BQ96">
        <v>24.256</v>
      </c>
      <c r="BR96">
        <v>24.9942</v>
      </c>
      <c r="BS96">
        <v>999.9</v>
      </c>
      <c r="BT96">
        <v>0</v>
      </c>
      <c r="BU96">
        <v>0</v>
      </c>
      <c r="BV96">
        <v>9996.78571428571</v>
      </c>
      <c r="BW96">
        <v>0</v>
      </c>
      <c r="BX96">
        <v>19.1553107142857</v>
      </c>
      <c r="BY96">
        <v>-70.8977392857143</v>
      </c>
      <c r="BZ96">
        <v>1255.36821428571</v>
      </c>
      <c r="CA96">
        <v>1324.665</v>
      </c>
      <c r="CB96">
        <v>2.24532035714286</v>
      </c>
      <c r="CC96">
        <v>1301.41071428571</v>
      </c>
      <c r="CD96">
        <v>17.5543928571429</v>
      </c>
      <c r="CE96">
        <v>1.79335464285714</v>
      </c>
      <c r="CF96">
        <v>1.58998714285714</v>
      </c>
      <c r="CG96">
        <v>15.729</v>
      </c>
      <c r="CH96">
        <v>13.8619821428571</v>
      </c>
      <c r="CI96">
        <v>2000.00892857143</v>
      </c>
      <c r="CJ96">
        <v>0.979997678571428</v>
      </c>
      <c r="CK96">
        <v>0.0200020428571429</v>
      </c>
      <c r="CL96">
        <v>0</v>
      </c>
      <c r="CM96">
        <v>849.708535714286</v>
      </c>
      <c r="CN96">
        <v>5.00063</v>
      </c>
      <c r="CO96">
        <v>16736.1928571429</v>
      </c>
      <c r="CP96">
        <v>17256.9642857143</v>
      </c>
      <c r="CQ96">
        <v>38.5</v>
      </c>
      <c r="CR96">
        <v>38.625</v>
      </c>
      <c r="CS96">
        <v>38.062</v>
      </c>
      <c r="CT96">
        <v>37.812</v>
      </c>
      <c r="CU96">
        <v>39.187</v>
      </c>
      <c r="CV96">
        <v>1955.09892857143</v>
      </c>
      <c r="CW96">
        <v>39.9</v>
      </c>
      <c r="CX96">
        <v>0</v>
      </c>
      <c r="CY96">
        <v>1663688258.9</v>
      </c>
      <c r="CZ96">
        <v>0</v>
      </c>
      <c r="DA96">
        <v>0</v>
      </c>
      <c r="DB96" t="s">
        <v>356</v>
      </c>
      <c r="DC96">
        <v>1660677648.1</v>
      </c>
      <c r="DD96">
        <v>1660677649.1</v>
      </c>
      <c r="DE96">
        <v>0</v>
      </c>
      <c r="DF96">
        <v>-1.042</v>
      </c>
      <c r="DG96">
        <v>0.003</v>
      </c>
      <c r="DH96">
        <v>5.218</v>
      </c>
      <c r="DI96">
        <v>0.344</v>
      </c>
      <c r="DJ96">
        <v>417</v>
      </c>
      <c r="DK96">
        <v>22</v>
      </c>
      <c r="DL96">
        <v>1.24</v>
      </c>
      <c r="DM96">
        <v>0.53</v>
      </c>
      <c r="DN96">
        <v>-70.792543902439</v>
      </c>
      <c r="DO96">
        <v>-2.48026411149841</v>
      </c>
      <c r="DP96">
        <v>0.599016115687269</v>
      </c>
      <c r="DQ96">
        <v>0</v>
      </c>
      <c r="DR96">
        <v>2.26897097560976</v>
      </c>
      <c r="DS96">
        <v>-0.624734843205576</v>
      </c>
      <c r="DT96">
        <v>0.0694426788992672</v>
      </c>
      <c r="DU96">
        <v>0</v>
      </c>
      <c r="DV96">
        <v>0</v>
      </c>
      <c r="DW96">
        <v>2</v>
      </c>
      <c r="DX96" t="s">
        <v>357</v>
      </c>
      <c r="DY96">
        <v>2.97213</v>
      </c>
      <c r="DZ96">
        <v>2.75382</v>
      </c>
      <c r="EA96">
        <v>0.192231</v>
      </c>
      <c r="EB96">
        <v>0.199663</v>
      </c>
      <c r="EC96">
        <v>0.0905123</v>
      </c>
      <c r="ED96">
        <v>0.0843868</v>
      </c>
      <c r="EE96">
        <v>31505</v>
      </c>
      <c r="EF96">
        <v>34013.2</v>
      </c>
      <c r="EG96">
        <v>35343.7</v>
      </c>
      <c r="EH96">
        <v>38542.2</v>
      </c>
      <c r="EI96">
        <v>45581.4</v>
      </c>
      <c r="EJ96">
        <v>50962.9</v>
      </c>
      <c r="EK96">
        <v>55241</v>
      </c>
      <c r="EL96">
        <v>61809.5</v>
      </c>
      <c r="EM96">
        <v>1.9896</v>
      </c>
      <c r="EN96">
        <v>1.8452</v>
      </c>
      <c r="EO96">
        <v>0.130922</v>
      </c>
      <c r="EP96">
        <v>0</v>
      </c>
      <c r="EQ96">
        <v>22.8954</v>
      </c>
      <c r="ER96">
        <v>999.9</v>
      </c>
      <c r="ES96">
        <v>53.516</v>
      </c>
      <c r="ET96">
        <v>27.885</v>
      </c>
      <c r="EU96">
        <v>22.2735</v>
      </c>
      <c r="EV96">
        <v>59.8594</v>
      </c>
      <c r="EW96">
        <v>49.7155</v>
      </c>
      <c r="EX96">
        <v>1</v>
      </c>
      <c r="EY96">
        <v>-0.0305488</v>
      </c>
      <c r="EZ96">
        <v>2.25416</v>
      </c>
      <c r="FA96">
        <v>20.1322</v>
      </c>
      <c r="FB96">
        <v>5.19932</v>
      </c>
      <c r="FC96">
        <v>12.0052</v>
      </c>
      <c r="FD96">
        <v>4.9756</v>
      </c>
      <c r="FE96">
        <v>3.2938</v>
      </c>
      <c r="FF96">
        <v>9999</v>
      </c>
      <c r="FG96">
        <v>9999</v>
      </c>
      <c r="FH96">
        <v>9999</v>
      </c>
      <c r="FI96">
        <v>693</v>
      </c>
      <c r="FJ96">
        <v>1.86295</v>
      </c>
      <c r="FK96">
        <v>1.8678</v>
      </c>
      <c r="FL96">
        <v>1.86752</v>
      </c>
      <c r="FM96">
        <v>1.86874</v>
      </c>
      <c r="FN96">
        <v>1.86957</v>
      </c>
      <c r="FO96">
        <v>1.86557</v>
      </c>
      <c r="FP96">
        <v>1.8667</v>
      </c>
      <c r="FQ96">
        <v>1.86813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10.52</v>
      </c>
      <c r="GF96">
        <v>0.277</v>
      </c>
      <c r="GG96">
        <v>3.61927167264205</v>
      </c>
      <c r="GH96">
        <v>0.00509506669552449</v>
      </c>
      <c r="GI96">
        <v>1.17866753763249e-06</v>
      </c>
      <c r="GJ96">
        <v>-6.62632595388568e-10</v>
      </c>
      <c r="GK96">
        <v>-0.0260112845827318</v>
      </c>
      <c r="GL96">
        <v>-0.0225051504344278</v>
      </c>
      <c r="GM96">
        <v>0.00262967521021688</v>
      </c>
      <c r="GN96">
        <v>-3.50088843362945e-05</v>
      </c>
      <c r="GO96">
        <v>-5</v>
      </c>
      <c r="GP96">
        <v>1640</v>
      </c>
      <c r="GQ96">
        <v>1</v>
      </c>
      <c r="GR96">
        <v>20</v>
      </c>
      <c r="GS96">
        <v>50176.9</v>
      </c>
      <c r="GT96">
        <v>50176.9</v>
      </c>
      <c r="GU96">
        <v>2.60254</v>
      </c>
      <c r="GV96">
        <v>2.5708</v>
      </c>
      <c r="GW96">
        <v>1.54785</v>
      </c>
      <c r="GX96">
        <v>2.30347</v>
      </c>
      <c r="GY96">
        <v>1.34644</v>
      </c>
      <c r="GZ96">
        <v>2.38647</v>
      </c>
      <c r="HA96">
        <v>31.8488</v>
      </c>
      <c r="HB96">
        <v>15.4804</v>
      </c>
      <c r="HC96">
        <v>18</v>
      </c>
      <c r="HD96">
        <v>504.35</v>
      </c>
      <c r="HE96">
        <v>411.221</v>
      </c>
      <c r="HF96">
        <v>19.7343</v>
      </c>
      <c r="HG96">
        <v>26.6958</v>
      </c>
      <c r="HH96">
        <v>30.0008</v>
      </c>
      <c r="HI96">
        <v>26.7333</v>
      </c>
      <c r="HJ96">
        <v>26.6846</v>
      </c>
      <c r="HK96">
        <v>52.0889</v>
      </c>
      <c r="HL96">
        <v>22.7743</v>
      </c>
      <c r="HM96">
        <v>29.909</v>
      </c>
      <c r="HN96">
        <v>19.7086</v>
      </c>
      <c r="HO96">
        <v>1342.29</v>
      </c>
      <c r="HP96">
        <v>17.8413</v>
      </c>
      <c r="HQ96">
        <v>102.479</v>
      </c>
      <c r="HR96">
        <v>102.89</v>
      </c>
    </row>
    <row r="97" spans="1:226">
      <c r="A97">
        <v>81</v>
      </c>
      <c r="B97">
        <v>1663688267.1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1663688259.6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1359.24986086928</v>
      </c>
      <c r="AK97">
        <v>1297.22375757576</v>
      </c>
      <c r="AL97">
        <v>3.47526522714184</v>
      </c>
      <c r="AM97">
        <v>65.2957175936866</v>
      </c>
      <c r="AN97">
        <f>(AP97 - AO97 + BO97*1E3/(8.314*(BQ97+273.15)) * AR97/BN97 * AQ97) * BN97/(100*BB97) * 1000/(1000 - AP97)</f>
        <v>0</v>
      </c>
      <c r="AO97">
        <v>17.7068206851641</v>
      </c>
      <c r="AP97">
        <v>19.8416681318681</v>
      </c>
      <c r="AQ97">
        <v>0.00722382328334195</v>
      </c>
      <c r="AR97">
        <v>124.154882881524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1663688259.6</v>
      </c>
      <c r="BH97">
        <v>1248.01</v>
      </c>
      <c r="BI97">
        <v>1319.22888888889</v>
      </c>
      <c r="BJ97">
        <v>19.809837037037</v>
      </c>
      <c r="BK97">
        <v>17.641662962963</v>
      </c>
      <c r="BL97">
        <v>1237.53518518519</v>
      </c>
      <c r="BM97">
        <v>19.5330259259259</v>
      </c>
      <c r="BN97">
        <v>500.106444444444</v>
      </c>
      <c r="BO97">
        <v>90.5747037037037</v>
      </c>
      <c r="BP97">
        <v>0.100166344444444</v>
      </c>
      <c r="BQ97">
        <v>24.2603148148148</v>
      </c>
      <c r="BR97">
        <v>25.0252703703704</v>
      </c>
      <c r="BS97">
        <v>999.9</v>
      </c>
      <c r="BT97">
        <v>0</v>
      </c>
      <c r="BU97">
        <v>0</v>
      </c>
      <c r="BV97">
        <v>9981.85185185185</v>
      </c>
      <c r="BW97">
        <v>0</v>
      </c>
      <c r="BX97">
        <v>19.1541703703704</v>
      </c>
      <c r="BY97">
        <v>-71.2196333333333</v>
      </c>
      <c r="BZ97">
        <v>1273.23148148148</v>
      </c>
      <c r="CA97">
        <v>1342.92185185185</v>
      </c>
      <c r="CB97">
        <v>2.16816222222222</v>
      </c>
      <c r="CC97">
        <v>1319.22888888889</v>
      </c>
      <c r="CD97">
        <v>17.641662962963</v>
      </c>
      <c r="CE97">
        <v>1.79426888888889</v>
      </c>
      <c r="CF97">
        <v>1.59788925925926</v>
      </c>
      <c r="CG97">
        <v>15.7369518518519</v>
      </c>
      <c r="CH97">
        <v>13.9382296296296</v>
      </c>
      <c r="CI97">
        <v>2000.0062962963</v>
      </c>
      <c r="CJ97">
        <v>0.979997555555555</v>
      </c>
      <c r="CK97">
        <v>0.0200021740740741</v>
      </c>
      <c r="CL97">
        <v>0</v>
      </c>
      <c r="CM97">
        <v>849.533407407407</v>
      </c>
      <c r="CN97">
        <v>5.00063</v>
      </c>
      <c r="CO97">
        <v>16732.3407407407</v>
      </c>
      <c r="CP97">
        <v>17256.9444444444</v>
      </c>
      <c r="CQ97">
        <v>38.5</v>
      </c>
      <c r="CR97">
        <v>38.625</v>
      </c>
      <c r="CS97">
        <v>38.062</v>
      </c>
      <c r="CT97">
        <v>37.812</v>
      </c>
      <c r="CU97">
        <v>39.187</v>
      </c>
      <c r="CV97">
        <v>1955.09666666667</v>
      </c>
      <c r="CW97">
        <v>39.9003703703704</v>
      </c>
      <c r="CX97">
        <v>0</v>
      </c>
      <c r="CY97">
        <v>1663688263.7</v>
      </c>
      <c r="CZ97">
        <v>0</v>
      </c>
      <c r="DA97">
        <v>0</v>
      </c>
      <c r="DB97" t="s">
        <v>356</v>
      </c>
      <c r="DC97">
        <v>1660677648.1</v>
      </c>
      <c r="DD97">
        <v>1660677649.1</v>
      </c>
      <c r="DE97">
        <v>0</v>
      </c>
      <c r="DF97">
        <v>-1.042</v>
      </c>
      <c r="DG97">
        <v>0.003</v>
      </c>
      <c r="DH97">
        <v>5.218</v>
      </c>
      <c r="DI97">
        <v>0.344</v>
      </c>
      <c r="DJ97">
        <v>417</v>
      </c>
      <c r="DK97">
        <v>22</v>
      </c>
      <c r="DL97">
        <v>1.24</v>
      </c>
      <c r="DM97">
        <v>0.53</v>
      </c>
      <c r="DN97">
        <v>-71.0156585365854</v>
      </c>
      <c r="DO97">
        <v>-2.09190313588845</v>
      </c>
      <c r="DP97">
        <v>0.488122429152524</v>
      </c>
      <c r="DQ97">
        <v>0</v>
      </c>
      <c r="DR97">
        <v>2.22066243902439</v>
      </c>
      <c r="DS97">
        <v>-0.882846689895471</v>
      </c>
      <c r="DT97">
        <v>0.0918275138847083</v>
      </c>
      <c r="DU97">
        <v>0</v>
      </c>
      <c r="DV97">
        <v>0</v>
      </c>
      <c r="DW97">
        <v>2</v>
      </c>
      <c r="DX97" t="s">
        <v>357</v>
      </c>
      <c r="DY97">
        <v>2.97374</v>
      </c>
      <c r="DZ97">
        <v>2.75391</v>
      </c>
      <c r="EA97">
        <v>0.193817</v>
      </c>
      <c r="EB97">
        <v>0.20125</v>
      </c>
      <c r="EC97">
        <v>0.0906108</v>
      </c>
      <c r="ED97">
        <v>0.0846888</v>
      </c>
      <c r="EE97">
        <v>31443</v>
      </c>
      <c r="EF97">
        <v>33945.8</v>
      </c>
      <c r="EG97">
        <v>35343.5</v>
      </c>
      <c r="EH97">
        <v>38542</v>
      </c>
      <c r="EI97">
        <v>45576.3</v>
      </c>
      <c r="EJ97">
        <v>50946.2</v>
      </c>
      <c r="EK97">
        <v>55240.8</v>
      </c>
      <c r="EL97">
        <v>61809.7</v>
      </c>
      <c r="EM97">
        <v>1.9904</v>
      </c>
      <c r="EN97">
        <v>1.8444</v>
      </c>
      <c r="EO97">
        <v>0.131726</v>
      </c>
      <c r="EP97">
        <v>0</v>
      </c>
      <c r="EQ97">
        <v>22.8954</v>
      </c>
      <c r="ER97">
        <v>999.9</v>
      </c>
      <c r="ES97">
        <v>53.492</v>
      </c>
      <c r="ET97">
        <v>27.906</v>
      </c>
      <c r="EU97">
        <v>22.2883</v>
      </c>
      <c r="EV97">
        <v>60.2894</v>
      </c>
      <c r="EW97">
        <v>49.7837</v>
      </c>
      <c r="EX97">
        <v>1</v>
      </c>
      <c r="EY97">
        <v>-0.0306098</v>
      </c>
      <c r="EZ97">
        <v>2.30858</v>
      </c>
      <c r="FA97">
        <v>20.1314</v>
      </c>
      <c r="FB97">
        <v>5.19932</v>
      </c>
      <c r="FC97">
        <v>12.004</v>
      </c>
      <c r="FD97">
        <v>4.9752</v>
      </c>
      <c r="FE97">
        <v>3.294</v>
      </c>
      <c r="FF97">
        <v>9999</v>
      </c>
      <c r="FG97">
        <v>9999</v>
      </c>
      <c r="FH97">
        <v>9999</v>
      </c>
      <c r="FI97">
        <v>693</v>
      </c>
      <c r="FJ97">
        <v>1.86295</v>
      </c>
      <c r="FK97">
        <v>1.8678</v>
      </c>
      <c r="FL97">
        <v>1.86752</v>
      </c>
      <c r="FM97">
        <v>1.86874</v>
      </c>
      <c r="FN97">
        <v>1.86954</v>
      </c>
      <c r="FO97">
        <v>1.86566</v>
      </c>
      <c r="FP97">
        <v>1.86667</v>
      </c>
      <c r="FQ97">
        <v>1.86813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10.59</v>
      </c>
      <c r="GF97">
        <v>0.2782</v>
      </c>
      <c r="GG97">
        <v>3.61927167264205</v>
      </c>
      <c r="GH97">
        <v>0.00509506669552449</v>
      </c>
      <c r="GI97">
        <v>1.17866753763249e-06</v>
      </c>
      <c r="GJ97">
        <v>-6.62632595388568e-10</v>
      </c>
      <c r="GK97">
        <v>-0.0260112845827318</v>
      </c>
      <c r="GL97">
        <v>-0.0225051504344278</v>
      </c>
      <c r="GM97">
        <v>0.00262967521021688</v>
      </c>
      <c r="GN97">
        <v>-3.50088843362945e-05</v>
      </c>
      <c r="GO97">
        <v>-5</v>
      </c>
      <c r="GP97">
        <v>1640</v>
      </c>
      <c r="GQ97">
        <v>1</v>
      </c>
      <c r="GR97">
        <v>20</v>
      </c>
      <c r="GS97">
        <v>50177</v>
      </c>
      <c r="GT97">
        <v>50177</v>
      </c>
      <c r="GU97">
        <v>2.62695</v>
      </c>
      <c r="GV97">
        <v>2.55615</v>
      </c>
      <c r="GW97">
        <v>1.54785</v>
      </c>
      <c r="GX97">
        <v>2.30347</v>
      </c>
      <c r="GY97">
        <v>1.34644</v>
      </c>
      <c r="GZ97">
        <v>2.41943</v>
      </c>
      <c r="HA97">
        <v>31.8707</v>
      </c>
      <c r="HB97">
        <v>15.4804</v>
      </c>
      <c r="HC97">
        <v>18</v>
      </c>
      <c r="HD97">
        <v>504.861</v>
      </c>
      <c r="HE97">
        <v>410.754</v>
      </c>
      <c r="HF97">
        <v>19.6806</v>
      </c>
      <c r="HG97">
        <v>26.6953</v>
      </c>
      <c r="HH97">
        <v>30.0003</v>
      </c>
      <c r="HI97">
        <v>26.7311</v>
      </c>
      <c r="HJ97">
        <v>26.6824</v>
      </c>
      <c r="HK97">
        <v>52.5912</v>
      </c>
      <c r="HL97">
        <v>22.5035</v>
      </c>
      <c r="HM97">
        <v>29.909</v>
      </c>
      <c r="HN97">
        <v>19.6717</v>
      </c>
      <c r="HO97">
        <v>1355.82</v>
      </c>
      <c r="HP97">
        <v>17.8958</v>
      </c>
      <c r="HQ97">
        <v>102.478</v>
      </c>
      <c r="HR97">
        <v>102.89</v>
      </c>
    </row>
    <row r="98" spans="1:226">
      <c r="A98">
        <v>82</v>
      </c>
      <c r="B98">
        <v>1663688271.6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1663688264.04444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1375.00699514408</v>
      </c>
      <c r="AK98">
        <v>1312.81466666667</v>
      </c>
      <c r="AL98">
        <v>3.47927335483248</v>
      </c>
      <c r="AM98">
        <v>65.2957175936866</v>
      </c>
      <c r="AN98">
        <f>(AP98 - AO98 + BO98*1E3/(8.314*(BQ98+273.15)) * AR98/BN98 * AQ98) * BN98/(100*BB98) * 1000/(1000 - AP98)</f>
        <v>0</v>
      </c>
      <c r="AO98">
        <v>17.7940234722391</v>
      </c>
      <c r="AP98">
        <v>19.8683571428572</v>
      </c>
      <c r="AQ98">
        <v>0.00543239822048101</v>
      </c>
      <c r="AR98">
        <v>124.154882881524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1663688264.04444</v>
      </c>
      <c r="BH98">
        <v>1262.91259259259</v>
      </c>
      <c r="BI98">
        <v>1334.21296296296</v>
      </c>
      <c r="BJ98">
        <v>19.8274481481481</v>
      </c>
      <c r="BK98">
        <v>17.7328074074074</v>
      </c>
      <c r="BL98">
        <v>1252.36518518519</v>
      </c>
      <c r="BM98">
        <v>19.5499518518519</v>
      </c>
      <c r="BN98">
        <v>500.124814814815</v>
      </c>
      <c r="BO98">
        <v>90.5745851851852</v>
      </c>
      <c r="BP98">
        <v>0.10009397037037</v>
      </c>
      <c r="BQ98">
        <v>24.2622740740741</v>
      </c>
      <c r="BR98">
        <v>25.0463222222222</v>
      </c>
      <c r="BS98">
        <v>999.9</v>
      </c>
      <c r="BT98">
        <v>0</v>
      </c>
      <c r="BU98">
        <v>0</v>
      </c>
      <c r="BV98">
        <v>9983.33333333333</v>
      </c>
      <c r="BW98">
        <v>0</v>
      </c>
      <c r="BX98">
        <v>19.1627592592593</v>
      </c>
      <c r="BY98">
        <v>-71.3007851851852</v>
      </c>
      <c r="BZ98">
        <v>1288.45962962963</v>
      </c>
      <c r="CA98">
        <v>1358.30111111111</v>
      </c>
      <c r="CB98">
        <v>2.09463222222222</v>
      </c>
      <c r="CC98">
        <v>1334.21296296296</v>
      </c>
      <c r="CD98">
        <v>17.7328074074074</v>
      </c>
      <c r="CE98">
        <v>1.79586259259259</v>
      </c>
      <c r="CF98">
        <v>1.60614222222222</v>
      </c>
      <c r="CG98">
        <v>15.7508074074074</v>
      </c>
      <c r="CH98">
        <v>14.0177074074074</v>
      </c>
      <c r="CI98">
        <v>1999.99740740741</v>
      </c>
      <c r="CJ98">
        <v>0.979997444444444</v>
      </c>
      <c r="CK98">
        <v>0.0200022925925926</v>
      </c>
      <c r="CL98">
        <v>0</v>
      </c>
      <c r="CM98">
        <v>849.257333333333</v>
      </c>
      <c r="CN98">
        <v>5.00063</v>
      </c>
      <c r="CO98">
        <v>16727.2407407407</v>
      </c>
      <c r="CP98">
        <v>17256.8666666667</v>
      </c>
      <c r="CQ98">
        <v>38.4953333333333</v>
      </c>
      <c r="CR98">
        <v>38.625</v>
      </c>
      <c r="CS98">
        <v>38.062</v>
      </c>
      <c r="CT98">
        <v>37.812</v>
      </c>
      <c r="CU98">
        <v>39.187</v>
      </c>
      <c r="CV98">
        <v>1955.08777777778</v>
      </c>
      <c r="CW98">
        <v>39.9003703703704</v>
      </c>
      <c r="CX98">
        <v>0</v>
      </c>
      <c r="CY98">
        <v>1663688268.5</v>
      </c>
      <c r="CZ98">
        <v>0</v>
      </c>
      <c r="DA98">
        <v>0</v>
      </c>
      <c r="DB98" t="s">
        <v>356</v>
      </c>
      <c r="DC98">
        <v>1660677648.1</v>
      </c>
      <c r="DD98">
        <v>1660677649.1</v>
      </c>
      <c r="DE98">
        <v>0</v>
      </c>
      <c r="DF98">
        <v>-1.042</v>
      </c>
      <c r="DG98">
        <v>0.003</v>
      </c>
      <c r="DH98">
        <v>5.218</v>
      </c>
      <c r="DI98">
        <v>0.344</v>
      </c>
      <c r="DJ98">
        <v>417</v>
      </c>
      <c r="DK98">
        <v>22</v>
      </c>
      <c r="DL98">
        <v>1.24</v>
      </c>
      <c r="DM98">
        <v>0.53</v>
      </c>
      <c r="DN98">
        <v>-71.183156097561</v>
      </c>
      <c r="DO98">
        <v>-2.6831017421602</v>
      </c>
      <c r="DP98">
        <v>0.504635983775787</v>
      </c>
      <c r="DQ98">
        <v>0</v>
      </c>
      <c r="DR98">
        <v>2.15553243902439</v>
      </c>
      <c r="DS98">
        <v>-0.985859372822301</v>
      </c>
      <c r="DT98">
        <v>0.10005300406944</v>
      </c>
      <c r="DU98">
        <v>0</v>
      </c>
      <c r="DV98">
        <v>0</v>
      </c>
      <c r="DW98">
        <v>2</v>
      </c>
      <c r="DX98" t="s">
        <v>357</v>
      </c>
      <c r="DY98">
        <v>2.97212</v>
      </c>
      <c r="DZ98">
        <v>2.75386</v>
      </c>
      <c r="EA98">
        <v>0.19524</v>
      </c>
      <c r="EB98">
        <v>0.20251</v>
      </c>
      <c r="EC98">
        <v>0.0906815</v>
      </c>
      <c r="ED98">
        <v>0.0848457</v>
      </c>
      <c r="EE98">
        <v>31388</v>
      </c>
      <c r="EF98">
        <v>33891.9</v>
      </c>
      <c r="EG98">
        <v>35344</v>
      </c>
      <c r="EH98">
        <v>38541.6</v>
      </c>
      <c r="EI98">
        <v>45573.4</v>
      </c>
      <c r="EJ98">
        <v>50937</v>
      </c>
      <c r="EK98">
        <v>55241.6</v>
      </c>
      <c r="EL98">
        <v>61809.1</v>
      </c>
      <c r="EM98">
        <v>1.9902</v>
      </c>
      <c r="EN98">
        <v>1.8456</v>
      </c>
      <c r="EO98">
        <v>0.131726</v>
      </c>
      <c r="EP98">
        <v>0</v>
      </c>
      <c r="EQ98">
        <v>22.8954</v>
      </c>
      <c r="ER98">
        <v>999.9</v>
      </c>
      <c r="ES98">
        <v>53.467</v>
      </c>
      <c r="ET98">
        <v>27.906</v>
      </c>
      <c r="EU98">
        <v>22.2795</v>
      </c>
      <c r="EV98">
        <v>60.0994</v>
      </c>
      <c r="EW98">
        <v>49.9519</v>
      </c>
      <c r="EX98">
        <v>1</v>
      </c>
      <c r="EY98">
        <v>-0.0299594</v>
      </c>
      <c r="EZ98">
        <v>2.41752</v>
      </c>
      <c r="FA98">
        <v>20.1298</v>
      </c>
      <c r="FB98">
        <v>5.19932</v>
      </c>
      <c r="FC98">
        <v>12.0052</v>
      </c>
      <c r="FD98">
        <v>4.976</v>
      </c>
      <c r="FE98">
        <v>3.294</v>
      </c>
      <c r="FF98">
        <v>9999</v>
      </c>
      <c r="FG98">
        <v>9999</v>
      </c>
      <c r="FH98">
        <v>9999</v>
      </c>
      <c r="FI98">
        <v>693</v>
      </c>
      <c r="FJ98">
        <v>1.86292</v>
      </c>
      <c r="FK98">
        <v>1.86783</v>
      </c>
      <c r="FL98">
        <v>1.86752</v>
      </c>
      <c r="FM98">
        <v>1.86874</v>
      </c>
      <c r="FN98">
        <v>1.86951</v>
      </c>
      <c r="FO98">
        <v>1.86557</v>
      </c>
      <c r="FP98">
        <v>1.86664</v>
      </c>
      <c r="FQ98">
        <v>1.8681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10.67</v>
      </c>
      <c r="GF98">
        <v>0.2791</v>
      </c>
      <c r="GG98">
        <v>3.61927167264205</v>
      </c>
      <c r="GH98">
        <v>0.00509506669552449</v>
      </c>
      <c r="GI98">
        <v>1.17866753763249e-06</v>
      </c>
      <c r="GJ98">
        <v>-6.62632595388568e-10</v>
      </c>
      <c r="GK98">
        <v>-0.0260112845827318</v>
      </c>
      <c r="GL98">
        <v>-0.0225051504344278</v>
      </c>
      <c r="GM98">
        <v>0.00262967521021688</v>
      </c>
      <c r="GN98">
        <v>-3.50088843362945e-05</v>
      </c>
      <c r="GO98">
        <v>-5</v>
      </c>
      <c r="GP98">
        <v>1640</v>
      </c>
      <c r="GQ98">
        <v>1</v>
      </c>
      <c r="GR98">
        <v>20</v>
      </c>
      <c r="GS98">
        <v>50177.1</v>
      </c>
      <c r="GT98">
        <v>50177</v>
      </c>
      <c r="GU98">
        <v>2.64893</v>
      </c>
      <c r="GV98">
        <v>2.55615</v>
      </c>
      <c r="GW98">
        <v>1.54785</v>
      </c>
      <c r="GX98">
        <v>2.30347</v>
      </c>
      <c r="GY98">
        <v>1.34644</v>
      </c>
      <c r="GZ98">
        <v>2.40967</v>
      </c>
      <c r="HA98">
        <v>31.8707</v>
      </c>
      <c r="HB98">
        <v>15.4804</v>
      </c>
      <c r="HC98">
        <v>18</v>
      </c>
      <c r="HD98">
        <v>504.728</v>
      </c>
      <c r="HE98">
        <v>411.424</v>
      </c>
      <c r="HF98">
        <v>19.6295</v>
      </c>
      <c r="HG98">
        <v>26.6935</v>
      </c>
      <c r="HH98">
        <v>30.0005</v>
      </c>
      <c r="HI98">
        <v>26.7311</v>
      </c>
      <c r="HJ98">
        <v>26.681</v>
      </c>
      <c r="HK98">
        <v>53.0314</v>
      </c>
      <c r="HL98">
        <v>22.5035</v>
      </c>
      <c r="HM98">
        <v>29.909</v>
      </c>
      <c r="HN98">
        <v>19.6205</v>
      </c>
      <c r="HO98">
        <v>1376.03</v>
      </c>
      <c r="HP98">
        <v>17.9382</v>
      </c>
      <c r="HQ98">
        <v>102.48</v>
      </c>
      <c r="HR98">
        <v>102.889</v>
      </c>
    </row>
    <row r="99" spans="1:226">
      <c r="A99">
        <v>83</v>
      </c>
      <c r="B99">
        <v>1663688277.1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1663688269.33214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1393.95080962162</v>
      </c>
      <c r="AK99">
        <v>1331.74424242424</v>
      </c>
      <c r="AL99">
        <v>3.4712374602723</v>
      </c>
      <c r="AM99">
        <v>65.2957175936866</v>
      </c>
      <c r="AN99">
        <f>(AP99 - AO99 + BO99*1E3/(8.314*(BQ99+273.15)) * AR99/BN99 * AQ99) * BN99/(100*BB99) * 1000/(1000 - AP99)</f>
        <v>0</v>
      </c>
      <c r="AO99">
        <v>17.8444007482372</v>
      </c>
      <c r="AP99">
        <v>19.8829769230769</v>
      </c>
      <c r="AQ99">
        <v>0.0011720859501364</v>
      </c>
      <c r="AR99">
        <v>124.154882881524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1663688269.33214</v>
      </c>
      <c r="BH99">
        <v>1280.66678571429</v>
      </c>
      <c r="BI99">
        <v>1352.1275</v>
      </c>
      <c r="BJ99">
        <v>19.8540357142857</v>
      </c>
      <c r="BK99">
        <v>17.81305</v>
      </c>
      <c r="BL99">
        <v>1270.03392857143</v>
      </c>
      <c r="BM99">
        <v>19.5755071428571</v>
      </c>
      <c r="BN99">
        <v>500.053785714286</v>
      </c>
      <c r="BO99">
        <v>90.5754035714286</v>
      </c>
      <c r="BP99">
        <v>0.100009653571429</v>
      </c>
      <c r="BQ99">
        <v>24.2629</v>
      </c>
      <c r="BR99">
        <v>25.0617107142857</v>
      </c>
      <c r="BS99">
        <v>999.9</v>
      </c>
      <c r="BT99">
        <v>0</v>
      </c>
      <c r="BU99">
        <v>0</v>
      </c>
      <c r="BV99">
        <v>9989.10714285714</v>
      </c>
      <c r="BW99">
        <v>0</v>
      </c>
      <c r="BX99">
        <v>19.1643785714286</v>
      </c>
      <c r="BY99">
        <v>-71.4603321428572</v>
      </c>
      <c r="BZ99">
        <v>1306.61</v>
      </c>
      <c r="CA99">
        <v>1376.65142857143</v>
      </c>
      <c r="CB99">
        <v>2.04097428571429</v>
      </c>
      <c r="CC99">
        <v>1352.1275</v>
      </c>
      <c r="CD99">
        <v>17.81305</v>
      </c>
      <c r="CE99">
        <v>1.7982875</v>
      </c>
      <c r="CF99">
        <v>1.613425</v>
      </c>
      <c r="CG99">
        <v>15.7719</v>
      </c>
      <c r="CH99">
        <v>14.0875535714286</v>
      </c>
      <c r="CI99">
        <v>1999.98642857143</v>
      </c>
      <c r="CJ99">
        <v>0.979997357142857</v>
      </c>
      <c r="CK99">
        <v>0.0200023857142857</v>
      </c>
      <c r="CL99">
        <v>0</v>
      </c>
      <c r="CM99">
        <v>848.835571428571</v>
      </c>
      <c r="CN99">
        <v>5.00063</v>
      </c>
      <c r="CO99">
        <v>16718.7964285714</v>
      </c>
      <c r="CP99">
        <v>17256.7821428571</v>
      </c>
      <c r="CQ99">
        <v>38.4955</v>
      </c>
      <c r="CR99">
        <v>38.625</v>
      </c>
      <c r="CS99">
        <v>38.062</v>
      </c>
      <c r="CT99">
        <v>37.812</v>
      </c>
      <c r="CU99">
        <v>39.187</v>
      </c>
      <c r="CV99">
        <v>1955.07678571429</v>
      </c>
      <c r="CW99">
        <v>39.9003571428571</v>
      </c>
      <c r="CX99">
        <v>0</v>
      </c>
      <c r="CY99">
        <v>1663688273.9</v>
      </c>
      <c r="CZ99">
        <v>0</v>
      </c>
      <c r="DA99">
        <v>0</v>
      </c>
      <c r="DB99" t="s">
        <v>356</v>
      </c>
      <c r="DC99">
        <v>1660677648.1</v>
      </c>
      <c r="DD99">
        <v>1660677649.1</v>
      </c>
      <c r="DE99">
        <v>0</v>
      </c>
      <c r="DF99">
        <v>-1.042</v>
      </c>
      <c r="DG99">
        <v>0.003</v>
      </c>
      <c r="DH99">
        <v>5.218</v>
      </c>
      <c r="DI99">
        <v>0.344</v>
      </c>
      <c r="DJ99">
        <v>417</v>
      </c>
      <c r="DK99">
        <v>22</v>
      </c>
      <c r="DL99">
        <v>1.24</v>
      </c>
      <c r="DM99">
        <v>0.53</v>
      </c>
      <c r="DN99">
        <v>-71.3731146341463</v>
      </c>
      <c r="DO99">
        <v>-1.32402439024398</v>
      </c>
      <c r="DP99">
        <v>0.442338648858143</v>
      </c>
      <c r="DQ99">
        <v>0</v>
      </c>
      <c r="DR99">
        <v>2.07397317073171</v>
      </c>
      <c r="DS99">
        <v>-0.641190104529617</v>
      </c>
      <c r="DT99">
        <v>0.0669821230769649</v>
      </c>
      <c r="DU99">
        <v>0</v>
      </c>
      <c r="DV99">
        <v>0</v>
      </c>
      <c r="DW99">
        <v>2</v>
      </c>
      <c r="DX99" t="s">
        <v>357</v>
      </c>
      <c r="DY99">
        <v>2.97294</v>
      </c>
      <c r="DZ99">
        <v>2.75408</v>
      </c>
      <c r="EA99">
        <v>0.196964</v>
      </c>
      <c r="EB99">
        <v>0.204293</v>
      </c>
      <c r="EC99">
        <v>0.0907405</v>
      </c>
      <c r="ED99">
        <v>0.0851111</v>
      </c>
      <c r="EE99">
        <v>31320.9</v>
      </c>
      <c r="EF99">
        <v>33816.5</v>
      </c>
      <c r="EG99">
        <v>35344.1</v>
      </c>
      <c r="EH99">
        <v>38542</v>
      </c>
      <c r="EI99">
        <v>45570.6</v>
      </c>
      <c r="EJ99">
        <v>50922.8</v>
      </c>
      <c r="EK99">
        <v>55241.8</v>
      </c>
      <c r="EL99">
        <v>61809.8</v>
      </c>
      <c r="EM99">
        <v>1.9896</v>
      </c>
      <c r="EN99">
        <v>1.8454</v>
      </c>
      <c r="EO99">
        <v>0.132948</v>
      </c>
      <c r="EP99">
        <v>0</v>
      </c>
      <c r="EQ99">
        <v>22.8954</v>
      </c>
      <c r="ER99">
        <v>999.9</v>
      </c>
      <c r="ES99">
        <v>53.443</v>
      </c>
      <c r="ET99">
        <v>27.906</v>
      </c>
      <c r="EU99">
        <v>22.2668</v>
      </c>
      <c r="EV99">
        <v>60.3394</v>
      </c>
      <c r="EW99">
        <v>49.4992</v>
      </c>
      <c r="EX99">
        <v>1</v>
      </c>
      <c r="EY99">
        <v>-0.0299187</v>
      </c>
      <c r="EZ99">
        <v>2.50366</v>
      </c>
      <c r="FA99">
        <v>20.1294</v>
      </c>
      <c r="FB99">
        <v>5.19932</v>
      </c>
      <c r="FC99">
        <v>12.0052</v>
      </c>
      <c r="FD99">
        <v>4.976</v>
      </c>
      <c r="FE99">
        <v>3.294</v>
      </c>
      <c r="FF99">
        <v>9999</v>
      </c>
      <c r="FG99">
        <v>9999</v>
      </c>
      <c r="FH99">
        <v>9999</v>
      </c>
      <c r="FI99">
        <v>693</v>
      </c>
      <c r="FJ99">
        <v>1.86295</v>
      </c>
      <c r="FK99">
        <v>1.8678</v>
      </c>
      <c r="FL99">
        <v>1.86752</v>
      </c>
      <c r="FM99">
        <v>1.86874</v>
      </c>
      <c r="FN99">
        <v>1.86951</v>
      </c>
      <c r="FO99">
        <v>1.86563</v>
      </c>
      <c r="FP99">
        <v>1.86667</v>
      </c>
      <c r="FQ99">
        <v>1.86813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10.76</v>
      </c>
      <c r="GF99">
        <v>0.2797</v>
      </c>
      <c r="GG99">
        <v>3.61927167264205</v>
      </c>
      <c r="GH99">
        <v>0.00509506669552449</v>
      </c>
      <c r="GI99">
        <v>1.17866753763249e-06</v>
      </c>
      <c r="GJ99">
        <v>-6.62632595388568e-10</v>
      </c>
      <c r="GK99">
        <v>-0.0260112845827318</v>
      </c>
      <c r="GL99">
        <v>-0.0225051504344278</v>
      </c>
      <c r="GM99">
        <v>0.00262967521021688</v>
      </c>
      <c r="GN99">
        <v>-3.50088843362945e-05</v>
      </c>
      <c r="GO99">
        <v>-5</v>
      </c>
      <c r="GP99">
        <v>1640</v>
      </c>
      <c r="GQ99">
        <v>1</v>
      </c>
      <c r="GR99">
        <v>20</v>
      </c>
      <c r="GS99">
        <v>50177.2</v>
      </c>
      <c r="GT99">
        <v>50177.1</v>
      </c>
      <c r="GU99">
        <v>2.68066</v>
      </c>
      <c r="GV99">
        <v>2.57324</v>
      </c>
      <c r="GW99">
        <v>1.54785</v>
      </c>
      <c r="GX99">
        <v>2.30347</v>
      </c>
      <c r="GY99">
        <v>1.34644</v>
      </c>
      <c r="GZ99">
        <v>2.34497</v>
      </c>
      <c r="HA99">
        <v>31.8707</v>
      </c>
      <c r="HB99">
        <v>15.4717</v>
      </c>
      <c r="HC99">
        <v>18</v>
      </c>
      <c r="HD99">
        <v>504.309</v>
      </c>
      <c r="HE99">
        <v>411.301</v>
      </c>
      <c r="HF99">
        <v>19.5505</v>
      </c>
      <c r="HG99">
        <v>26.6913</v>
      </c>
      <c r="HH99">
        <v>30.0004</v>
      </c>
      <c r="HI99">
        <v>26.7288</v>
      </c>
      <c r="HJ99">
        <v>26.6801</v>
      </c>
      <c r="HK99">
        <v>53.6294</v>
      </c>
      <c r="HL99">
        <v>22.2303</v>
      </c>
      <c r="HM99">
        <v>29.909</v>
      </c>
      <c r="HN99">
        <v>19.5505</v>
      </c>
      <c r="HO99">
        <v>1389.49</v>
      </c>
      <c r="HP99">
        <v>17.9942</v>
      </c>
      <c r="HQ99">
        <v>102.48</v>
      </c>
      <c r="HR99">
        <v>102.89</v>
      </c>
    </row>
    <row r="100" spans="1:226">
      <c r="A100">
        <v>84</v>
      </c>
      <c r="B100">
        <v>1663688281.6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1663688273.77857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1409.87739860438</v>
      </c>
      <c r="AK100">
        <v>1347.33127272727</v>
      </c>
      <c r="AL100">
        <v>3.46864058702828</v>
      </c>
      <c r="AM100">
        <v>65.2957175936866</v>
      </c>
      <c r="AN100">
        <f>(AP100 - AO100 + BO100*1E3/(8.314*(BQ100+273.15)) * AR100/BN100 * AQ100) * BN100/(100*BB100) * 1000/(1000 - AP100)</f>
        <v>0</v>
      </c>
      <c r="AO100">
        <v>17.920073548596</v>
      </c>
      <c r="AP100">
        <v>19.896989010989</v>
      </c>
      <c r="AQ100">
        <v>0.000840634589718851</v>
      </c>
      <c r="AR100">
        <v>124.154882881524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1663688273.77857</v>
      </c>
      <c r="BH100">
        <v>1295.73678571429</v>
      </c>
      <c r="BI100">
        <v>1367.17</v>
      </c>
      <c r="BJ100">
        <v>19.8730428571429</v>
      </c>
      <c r="BK100">
        <v>17.8669642857143</v>
      </c>
      <c r="BL100">
        <v>1285.03071428571</v>
      </c>
      <c r="BM100">
        <v>19.593775</v>
      </c>
      <c r="BN100">
        <v>500.074571428571</v>
      </c>
      <c r="BO100">
        <v>90.5760107142857</v>
      </c>
      <c r="BP100">
        <v>0.099910175</v>
      </c>
      <c r="BQ100">
        <v>24.2605142857143</v>
      </c>
      <c r="BR100">
        <v>25.0652035714286</v>
      </c>
      <c r="BS100">
        <v>999.9</v>
      </c>
      <c r="BT100">
        <v>0</v>
      </c>
      <c r="BU100">
        <v>0</v>
      </c>
      <c r="BV100">
        <v>10005.7142857143</v>
      </c>
      <c r="BW100">
        <v>0</v>
      </c>
      <c r="BX100">
        <v>19.168325</v>
      </c>
      <c r="BY100">
        <v>-71.4322178571428</v>
      </c>
      <c r="BZ100">
        <v>1322.01035714286</v>
      </c>
      <c r="CA100">
        <v>1392.04214285714</v>
      </c>
      <c r="CB100">
        <v>2.00606178571429</v>
      </c>
      <c r="CC100">
        <v>1367.17</v>
      </c>
      <c r="CD100">
        <v>17.8669642857143</v>
      </c>
      <c r="CE100">
        <v>1.80002035714286</v>
      </c>
      <c r="CF100">
        <v>1.61831928571429</v>
      </c>
      <c r="CG100">
        <v>15.7869678571429</v>
      </c>
      <c r="CH100">
        <v>14.1342964285714</v>
      </c>
      <c r="CI100">
        <v>1999.99892857143</v>
      </c>
      <c r="CJ100">
        <v>0.979997357142857</v>
      </c>
      <c r="CK100">
        <v>0.0200023857142857</v>
      </c>
      <c r="CL100">
        <v>0</v>
      </c>
      <c r="CM100">
        <v>848.294464285714</v>
      </c>
      <c r="CN100">
        <v>5.00063</v>
      </c>
      <c r="CO100">
        <v>16710.3464285714</v>
      </c>
      <c r="CP100">
        <v>17256.8857142857</v>
      </c>
      <c r="CQ100">
        <v>38.4955</v>
      </c>
      <c r="CR100">
        <v>38.625</v>
      </c>
      <c r="CS100">
        <v>38.062</v>
      </c>
      <c r="CT100">
        <v>37.812</v>
      </c>
      <c r="CU100">
        <v>39.187</v>
      </c>
      <c r="CV100">
        <v>1955.08892857143</v>
      </c>
      <c r="CW100">
        <v>39.9007142857143</v>
      </c>
      <c r="CX100">
        <v>0</v>
      </c>
      <c r="CY100">
        <v>1663688278.7</v>
      </c>
      <c r="CZ100">
        <v>0</v>
      </c>
      <c r="DA100">
        <v>0</v>
      </c>
      <c r="DB100" t="s">
        <v>356</v>
      </c>
      <c r="DC100">
        <v>1660677648.1</v>
      </c>
      <c r="DD100">
        <v>1660677649.1</v>
      </c>
      <c r="DE100">
        <v>0</v>
      </c>
      <c r="DF100">
        <v>-1.042</v>
      </c>
      <c r="DG100">
        <v>0.003</v>
      </c>
      <c r="DH100">
        <v>5.218</v>
      </c>
      <c r="DI100">
        <v>0.344</v>
      </c>
      <c r="DJ100">
        <v>417</v>
      </c>
      <c r="DK100">
        <v>22</v>
      </c>
      <c r="DL100">
        <v>1.24</v>
      </c>
      <c r="DM100">
        <v>0.53</v>
      </c>
      <c r="DN100">
        <v>-71.3971926829268</v>
      </c>
      <c r="DO100">
        <v>-1.22054843205556</v>
      </c>
      <c r="DP100">
        <v>0.489418171934422</v>
      </c>
      <c r="DQ100">
        <v>0</v>
      </c>
      <c r="DR100">
        <v>2.03091341463415</v>
      </c>
      <c r="DS100">
        <v>-0.479678048780494</v>
      </c>
      <c r="DT100">
        <v>0.0484195023503182</v>
      </c>
      <c r="DU100">
        <v>0</v>
      </c>
      <c r="DV100">
        <v>0</v>
      </c>
      <c r="DW100">
        <v>2</v>
      </c>
      <c r="DX100" t="s">
        <v>357</v>
      </c>
      <c r="DY100">
        <v>2.97475</v>
      </c>
      <c r="DZ100">
        <v>2.7545</v>
      </c>
      <c r="EA100">
        <v>0.198371</v>
      </c>
      <c r="EB100">
        <v>0.205527</v>
      </c>
      <c r="EC100">
        <v>0.090777</v>
      </c>
      <c r="ED100">
        <v>0.0851636</v>
      </c>
      <c r="EE100">
        <v>31265.9</v>
      </c>
      <c r="EF100">
        <v>33764</v>
      </c>
      <c r="EG100">
        <v>35343.9</v>
      </c>
      <c r="EH100">
        <v>38541.8</v>
      </c>
      <c r="EI100">
        <v>45567.9</v>
      </c>
      <c r="EJ100">
        <v>50919.5</v>
      </c>
      <c r="EK100">
        <v>55240.8</v>
      </c>
      <c r="EL100">
        <v>61809.3</v>
      </c>
      <c r="EM100">
        <v>1.9902</v>
      </c>
      <c r="EN100">
        <v>1.8456</v>
      </c>
      <c r="EO100">
        <v>0.132322</v>
      </c>
      <c r="EP100">
        <v>0</v>
      </c>
      <c r="EQ100">
        <v>22.8954</v>
      </c>
      <c r="ER100">
        <v>999.9</v>
      </c>
      <c r="ES100">
        <v>53.418</v>
      </c>
      <c r="ET100">
        <v>27.906</v>
      </c>
      <c r="EU100">
        <v>22.2579</v>
      </c>
      <c r="EV100">
        <v>60.1494</v>
      </c>
      <c r="EW100">
        <v>49.379</v>
      </c>
      <c r="EX100">
        <v>1</v>
      </c>
      <c r="EY100">
        <v>-0.0298374</v>
      </c>
      <c r="EZ100">
        <v>2.61087</v>
      </c>
      <c r="FA100">
        <v>20.1275</v>
      </c>
      <c r="FB100">
        <v>5.20172</v>
      </c>
      <c r="FC100">
        <v>12.0064</v>
      </c>
      <c r="FD100">
        <v>4.9756</v>
      </c>
      <c r="FE100">
        <v>3.294</v>
      </c>
      <c r="FF100">
        <v>9999</v>
      </c>
      <c r="FG100">
        <v>9999</v>
      </c>
      <c r="FH100">
        <v>9999</v>
      </c>
      <c r="FI100">
        <v>693</v>
      </c>
      <c r="FJ100">
        <v>1.86295</v>
      </c>
      <c r="FK100">
        <v>1.86783</v>
      </c>
      <c r="FL100">
        <v>1.86752</v>
      </c>
      <c r="FM100">
        <v>1.86874</v>
      </c>
      <c r="FN100">
        <v>1.86954</v>
      </c>
      <c r="FO100">
        <v>1.86566</v>
      </c>
      <c r="FP100">
        <v>1.86667</v>
      </c>
      <c r="FQ100">
        <v>1.86813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10.84</v>
      </c>
      <c r="GF100">
        <v>0.2802</v>
      </c>
      <c r="GG100">
        <v>3.61927167264205</v>
      </c>
      <c r="GH100">
        <v>0.00509506669552449</v>
      </c>
      <c r="GI100">
        <v>1.17866753763249e-06</v>
      </c>
      <c r="GJ100">
        <v>-6.62632595388568e-10</v>
      </c>
      <c r="GK100">
        <v>-0.0260112845827318</v>
      </c>
      <c r="GL100">
        <v>-0.0225051504344278</v>
      </c>
      <c r="GM100">
        <v>0.00262967521021688</v>
      </c>
      <c r="GN100">
        <v>-3.50088843362945e-05</v>
      </c>
      <c r="GO100">
        <v>-5</v>
      </c>
      <c r="GP100">
        <v>1640</v>
      </c>
      <c r="GQ100">
        <v>1</v>
      </c>
      <c r="GR100">
        <v>20</v>
      </c>
      <c r="GS100">
        <v>50177.2</v>
      </c>
      <c r="GT100">
        <v>50177.2</v>
      </c>
      <c r="GU100">
        <v>2.70264</v>
      </c>
      <c r="GV100">
        <v>2.56836</v>
      </c>
      <c r="GW100">
        <v>1.54785</v>
      </c>
      <c r="GX100">
        <v>2.30347</v>
      </c>
      <c r="GY100">
        <v>1.34644</v>
      </c>
      <c r="GZ100">
        <v>2.38525</v>
      </c>
      <c r="HA100">
        <v>31.8707</v>
      </c>
      <c r="HB100">
        <v>15.4717</v>
      </c>
      <c r="HC100">
        <v>18</v>
      </c>
      <c r="HD100">
        <v>504.686</v>
      </c>
      <c r="HE100">
        <v>411.398</v>
      </c>
      <c r="HF100">
        <v>19.4879</v>
      </c>
      <c r="HG100">
        <v>26.6891</v>
      </c>
      <c r="HH100">
        <v>30.0004</v>
      </c>
      <c r="HI100">
        <v>26.7266</v>
      </c>
      <c r="HJ100">
        <v>26.6779</v>
      </c>
      <c r="HK100">
        <v>54.0682</v>
      </c>
      <c r="HL100">
        <v>21.9394</v>
      </c>
      <c r="HM100">
        <v>29.909</v>
      </c>
      <c r="HN100">
        <v>19.483</v>
      </c>
      <c r="HO100">
        <v>1409.57</v>
      </c>
      <c r="HP100">
        <v>18.034</v>
      </c>
      <c r="HQ100">
        <v>102.479</v>
      </c>
      <c r="HR100">
        <v>102.889</v>
      </c>
    </row>
    <row r="101" spans="1:226">
      <c r="A101">
        <v>85</v>
      </c>
      <c r="B101">
        <v>1663688287.1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1663688279.35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1428.53205064558</v>
      </c>
      <c r="AK101">
        <v>1366.14042424242</v>
      </c>
      <c r="AL101">
        <v>3.46695843147954</v>
      </c>
      <c r="AM101">
        <v>65.2957175936866</v>
      </c>
      <c r="AN101">
        <f>(AP101 - AO101 + BO101*1E3/(8.314*(BQ101+273.15)) * AR101/BN101 * AQ101) * BN101/(100*BB101) * 1000/(1000 - AP101)</f>
        <v>0</v>
      </c>
      <c r="AO101">
        <v>17.943503733431</v>
      </c>
      <c r="AP101">
        <v>19.902543956044</v>
      </c>
      <c r="AQ101">
        <v>0.00028058846180983</v>
      </c>
      <c r="AR101">
        <v>124.154882881524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1663688279.35</v>
      </c>
      <c r="BH101">
        <v>1314.50285714286</v>
      </c>
      <c r="BI101">
        <v>1386.01142857143</v>
      </c>
      <c r="BJ101">
        <v>19.8900785714286</v>
      </c>
      <c r="BK101">
        <v>17.9192642857143</v>
      </c>
      <c r="BL101">
        <v>1303.7075</v>
      </c>
      <c r="BM101">
        <v>19.6101571428571</v>
      </c>
      <c r="BN101">
        <v>500.090357142857</v>
      </c>
      <c r="BO101">
        <v>90.5771607142857</v>
      </c>
      <c r="BP101">
        <v>0.0999324821428572</v>
      </c>
      <c r="BQ101">
        <v>24.2531178571429</v>
      </c>
      <c r="BR101">
        <v>25.060125</v>
      </c>
      <c r="BS101">
        <v>999.9</v>
      </c>
      <c r="BT101">
        <v>0</v>
      </c>
      <c r="BU101">
        <v>0</v>
      </c>
      <c r="BV101">
        <v>10003.3928571429</v>
      </c>
      <c r="BW101">
        <v>0</v>
      </c>
      <c r="BX101">
        <v>19.1628071428571</v>
      </c>
      <c r="BY101">
        <v>-71.5068785714286</v>
      </c>
      <c r="BZ101">
        <v>1341.18</v>
      </c>
      <c r="CA101">
        <v>1411.3</v>
      </c>
      <c r="CB101">
        <v>1.97079392857143</v>
      </c>
      <c r="CC101">
        <v>1386.01142857143</v>
      </c>
      <c r="CD101">
        <v>17.9192642857143</v>
      </c>
      <c r="CE101">
        <v>1.80158571428571</v>
      </c>
      <c r="CF101">
        <v>1.62307714285714</v>
      </c>
      <c r="CG101">
        <v>15.8005607142857</v>
      </c>
      <c r="CH101">
        <v>14.1796178571429</v>
      </c>
      <c r="CI101">
        <v>1999.98642857143</v>
      </c>
      <c r="CJ101">
        <v>0.97999725</v>
      </c>
      <c r="CK101">
        <v>0.0200025</v>
      </c>
      <c r="CL101">
        <v>0</v>
      </c>
      <c r="CM101">
        <v>847.695892857143</v>
      </c>
      <c r="CN101">
        <v>5.00063</v>
      </c>
      <c r="CO101">
        <v>16698.3428571429</v>
      </c>
      <c r="CP101">
        <v>17256.7714285714</v>
      </c>
      <c r="CQ101">
        <v>38.4955</v>
      </c>
      <c r="CR101">
        <v>38.625</v>
      </c>
      <c r="CS101">
        <v>38.062</v>
      </c>
      <c r="CT101">
        <v>37.81425</v>
      </c>
      <c r="CU101">
        <v>39.187</v>
      </c>
      <c r="CV101">
        <v>1955.07714285714</v>
      </c>
      <c r="CW101">
        <v>39.9007142857143</v>
      </c>
      <c r="CX101">
        <v>0</v>
      </c>
      <c r="CY101">
        <v>1663688284.1</v>
      </c>
      <c r="CZ101">
        <v>0</v>
      </c>
      <c r="DA101">
        <v>0</v>
      </c>
      <c r="DB101" t="s">
        <v>356</v>
      </c>
      <c r="DC101">
        <v>1660677648.1</v>
      </c>
      <c r="DD101">
        <v>1660677649.1</v>
      </c>
      <c r="DE101">
        <v>0</v>
      </c>
      <c r="DF101">
        <v>-1.042</v>
      </c>
      <c r="DG101">
        <v>0.003</v>
      </c>
      <c r="DH101">
        <v>5.218</v>
      </c>
      <c r="DI101">
        <v>0.344</v>
      </c>
      <c r="DJ101">
        <v>417</v>
      </c>
      <c r="DK101">
        <v>22</v>
      </c>
      <c r="DL101">
        <v>1.24</v>
      </c>
      <c r="DM101">
        <v>0.53</v>
      </c>
      <c r="DN101">
        <v>-71.4489048780488</v>
      </c>
      <c r="DO101">
        <v>0.262990243902287</v>
      </c>
      <c r="DP101">
        <v>0.484799839486822</v>
      </c>
      <c r="DQ101">
        <v>0</v>
      </c>
      <c r="DR101">
        <v>1.9946612195122</v>
      </c>
      <c r="DS101">
        <v>-0.39296801393728</v>
      </c>
      <c r="DT101">
        <v>0.0398992676866058</v>
      </c>
      <c r="DU101">
        <v>0</v>
      </c>
      <c r="DV101">
        <v>0</v>
      </c>
      <c r="DW101">
        <v>2</v>
      </c>
      <c r="DX101" t="s">
        <v>357</v>
      </c>
      <c r="DY101">
        <v>2.97429</v>
      </c>
      <c r="DZ101">
        <v>2.75377</v>
      </c>
      <c r="EA101">
        <v>0.200055</v>
      </c>
      <c r="EB101">
        <v>0.207273</v>
      </c>
      <c r="EC101">
        <v>0.090801</v>
      </c>
      <c r="ED101">
        <v>0.0852961</v>
      </c>
      <c r="EE101">
        <v>31200.4</v>
      </c>
      <c r="EF101">
        <v>33689.7</v>
      </c>
      <c r="EG101">
        <v>35344.1</v>
      </c>
      <c r="EH101">
        <v>38541.6</v>
      </c>
      <c r="EI101">
        <v>45566.9</v>
      </c>
      <c r="EJ101">
        <v>50912.2</v>
      </c>
      <c r="EK101">
        <v>55241</v>
      </c>
      <c r="EL101">
        <v>61809.3</v>
      </c>
      <c r="EM101">
        <v>1.9896</v>
      </c>
      <c r="EN101">
        <v>1.846</v>
      </c>
      <c r="EO101">
        <v>0.131607</v>
      </c>
      <c r="EP101">
        <v>0</v>
      </c>
      <c r="EQ101">
        <v>22.8973</v>
      </c>
      <c r="ER101">
        <v>999.9</v>
      </c>
      <c r="ES101">
        <v>53.418</v>
      </c>
      <c r="ET101">
        <v>27.916</v>
      </c>
      <c r="EU101">
        <v>22.2728</v>
      </c>
      <c r="EV101">
        <v>59.6694</v>
      </c>
      <c r="EW101">
        <v>49.1627</v>
      </c>
      <c r="EX101">
        <v>1</v>
      </c>
      <c r="EY101">
        <v>-0.0295935</v>
      </c>
      <c r="EZ101">
        <v>2.58109</v>
      </c>
      <c r="FA101">
        <v>20.1279</v>
      </c>
      <c r="FB101">
        <v>5.20052</v>
      </c>
      <c r="FC101">
        <v>12.004</v>
      </c>
      <c r="FD101">
        <v>4.976</v>
      </c>
      <c r="FE101">
        <v>3.294</v>
      </c>
      <c r="FF101">
        <v>9999</v>
      </c>
      <c r="FG101">
        <v>9999</v>
      </c>
      <c r="FH101">
        <v>9999</v>
      </c>
      <c r="FI101">
        <v>693</v>
      </c>
      <c r="FJ101">
        <v>1.86295</v>
      </c>
      <c r="FK101">
        <v>1.8678</v>
      </c>
      <c r="FL101">
        <v>1.86752</v>
      </c>
      <c r="FM101">
        <v>1.86874</v>
      </c>
      <c r="FN101">
        <v>1.86951</v>
      </c>
      <c r="FO101">
        <v>1.86563</v>
      </c>
      <c r="FP101">
        <v>1.8667</v>
      </c>
      <c r="FQ101">
        <v>1.86813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10.92</v>
      </c>
      <c r="GF101">
        <v>0.2806</v>
      </c>
      <c r="GG101">
        <v>3.61927167264205</v>
      </c>
      <c r="GH101">
        <v>0.00509506669552449</v>
      </c>
      <c r="GI101">
        <v>1.17866753763249e-06</v>
      </c>
      <c r="GJ101">
        <v>-6.62632595388568e-10</v>
      </c>
      <c r="GK101">
        <v>-0.0260112845827318</v>
      </c>
      <c r="GL101">
        <v>-0.0225051504344278</v>
      </c>
      <c r="GM101">
        <v>0.00262967521021688</v>
      </c>
      <c r="GN101">
        <v>-3.50088843362945e-05</v>
      </c>
      <c r="GO101">
        <v>-5</v>
      </c>
      <c r="GP101">
        <v>1640</v>
      </c>
      <c r="GQ101">
        <v>1</v>
      </c>
      <c r="GR101">
        <v>20</v>
      </c>
      <c r="GS101">
        <v>50177.3</v>
      </c>
      <c r="GT101">
        <v>50177.3</v>
      </c>
      <c r="GU101">
        <v>2.73071</v>
      </c>
      <c r="GV101">
        <v>2.57568</v>
      </c>
      <c r="GW101">
        <v>1.54785</v>
      </c>
      <c r="GX101">
        <v>2.30347</v>
      </c>
      <c r="GY101">
        <v>1.34644</v>
      </c>
      <c r="GZ101">
        <v>2.28149</v>
      </c>
      <c r="HA101">
        <v>31.8707</v>
      </c>
      <c r="HB101">
        <v>15.4629</v>
      </c>
      <c r="HC101">
        <v>18</v>
      </c>
      <c r="HD101">
        <v>504.267</v>
      </c>
      <c r="HE101">
        <v>411.607</v>
      </c>
      <c r="HF101">
        <v>19.4086</v>
      </c>
      <c r="HG101">
        <v>26.6868</v>
      </c>
      <c r="HH101">
        <v>30.0002</v>
      </c>
      <c r="HI101">
        <v>26.7243</v>
      </c>
      <c r="HJ101">
        <v>26.6757</v>
      </c>
      <c r="HK101">
        <v>54.6308</v>
      </c>
      <c r="HL101">
        <v>21.654</v>
      </c>
      <c r="HM101">
        <v>29.909</v>
      </c>
      <c r="HN101">
        <v>19.4212</v>
      </c>
      <c r="HO101">
        <v>1423</v>
      </c>
      <c r="HP101">
        <v>18.0846</v>
      </c>
      <c r="HQ101">
        <v>102.479</v>
      </c>
      <c r="HR101">
        <v>102.889</v>
      </c>
    </row>
    <row r="102" spans="1:226">
      <c r="A102">
        <v>86</v>
      </c>
      <c r="B102">
        <v>1663688292.1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1663688284.61852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1444.77531178367</v>
      </c>
      <c r="AK102">
        <v>1382.96563636364</v>
      </c>
      <c r="AL102">
        <v>3.31441048794747</v>
      </c>
      <c r="AM102">
        <v>65.2957175936866</v>
      </c>
      <c r="AN102">
        <f>(AP102 - AO102 + BO102*1E3/(8.314*(BQ102+273.15)) * AR102/BN102 * AQ102) * BN102/(100*BB102) * 1000/(1000 - AP102)</f>
        <v>0</v>
      </c>
      <c r="AO102">
        <v>17.9738823310681</v>
      </c>
      <c r="AP102">
        <v>19.9063373626374</v>
      </c>
      <c r="AQ102">
        <v>4.94554072941108e-05</v>
      </c>
      <c r="AR102">
        <v>124.154882881524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1663688284.61852</v>
      </c>
      <c r="BH102">
        <v>1332.27555555556</v>
      </c>
      <c r="BI102">
        <v>1403.46925925926</v>
      </c>
      <c r="BJ102">
        <v>19.9003592592593</v>
      </c>
      <c r="BK102">
        <v>17.9641259259259</v>
      </c>
      <c r="BL102">
        <v>1321.39518518519</v>
      </c>
      <c r="BM102">
        <v>19.6200333333333</v>
      </c>
      <c r="BN102">
        <v>500.141777777778</v>
      </c>
      <c r="BO102">
        <v>90.5773925925926</v>
      </c>
      <c r="BP102">
        <v>0.100045259259259</v>
      </c>
      <c r="BQ102">
        <v>24.2454444444444</v>
      </c>
      <c r="BR102">
        <v>25.0557888888889</v>
      </c>
      <c r="BS102">
        <v>999.9</v>
      </c>
      <c r="BT102">
        <v>0</v>
      </c>
      <c r="BU102">
        <v>0</v>
      </c>
      <c r="BV102">
        <v>9993.33333333333</v>
      </c>
      <c r="BW102">
        <v>0</v>
      </c>
      <c r="BX102">
        <v>19.1742148148148</v>
      </c>
      <c r="BY102">
        <v>-71.192637037037</v>
      </c>
      <c r="BZ102">
        <v>1359.32592592593</v>
      </c>
      <c r="CA102">
        <v>1429.14111111111</v>
      </c>
      <c r="CB102">
        <v>1.93621037037037</v>
      </c>
      <c r="CC102">
        <v>1403.46925925926</v>
      </c>
      <c r="CD102">
        <v>17.9641259259259</v>
      </c>
      <c r="CE102">
        <v>1.80252074074074</v>
      </c>
      <c r="CF102">
        <v>1.62714481481481</v>
      </c>
      <c r="CG102">
        <v>15.8086740740741</v>
      </c>
      <c r="CH102">
        <v>14.2182777777778</v>
      </c>
      <c r="CI102">
        <v>1999.99740740741</v>
      </c>
      <c r="CJ102">
        <v>0.979997333333333</v>
      </c>
      <c r="CK102">
        <v>0.0200024111111111</v>
      </c>
      <c r="CL102">
        <v>0</v>
      </c>
      <c r="CM102">
        <v>847.115666666667</v>
      </c>
      <c r="CN102">
        <v>5.00063</v>
      </c>
      <c r="CO102">
        <v>16686.7148148148</v>
      </c>
      <c r="CP102">
        <v>17256.8555555556</v>
      </c>
      <c r="CQ102">
        <v>38.4836666666667</v>
      </c>
      <c r="CR102">
        <v>38.625</v>
      </c>
      <c r="CS102">
        <v>38.062</v>
      </c>
      <c r="CT102">
        <v>37.8143333333333</v>
      </c>
      <c r="CU102">
        <v>39.187</v>
      </c>
      <c r="CV102">
        <v>1955.08814814815</v>
      </c>
      <c r="CW102">
        <v>39.9007407407407</v>
      </c>
      <c r="CX102">
        <v>0</v>
      </c>
      <c r="CY102">
        <v>1663688288.9</v>
      </c>
      <c r="CZ102">
        <v>0</v>
      </c>
      <c r="DA102">
        <v>0</v>
      </c>
      <c r="DB102" t="s">
        <v>356</v>
      </c>
      <c r="DC102">
        <v>1660677648.1</v>
      </c>
      <c r="DD102">
        <v>1660677649.1</v>
      </c>
      <c r="DE102">
        <v>0</v>
      </c>
      <c r="DF102">
        <v>-1.042</v>
      </c>
      <c r="DG102">
        <v>0.003</v>
      </c>
      <c r="DH102">
        <v>5.218</v>
      </c>
      <c r="DI102">
        <v>0.344</v>
      </c>
      <c r="DJ102">
        <v>417</v>
      </c>
      <c r="DK102">
        <v>22</v>
      </c>
      <c r="DL102">
        <v>1.24</v>
      </c>
      <c r="DM102">
        <v>0.53</v>
      </c>
      <c r="DN102">
        <v>-71.3214682926829</v>
      </c>
      <c r="DO102">
        <v>1.09331498257843</v>
      </c>
      <c r="DP102">
        <v>0.594845149121744</v>
      </c>
      <c r="DQ102">
        <v>0</v>
      </c>
      <c r="DR102">
        <v>1.96346707317073</v>
      </c>
      <c r="DS102">
        <v>-0.386679094076651</v>
      </c>
      <c r="DT102">
        <v>0.0393679888682573</v>
      </c>
      <c r="DU102">
        <v>0</v>
      </c>
      <c r="DV102">
        <v>0</v>
      </c>
      <c r="DW102">
        <v>2</v>
      </c>
      <c r="DX102" t="s">
        <v>357</v>
      </c>
      <c r="DY102">
        <v>2.97205</v>
      </c>
      <c r="DZ102">
        <v>2.75291</v>
      </c>
      <c r="EA102">
        <v>0.201541</v>
      </c>
      <c r="EB102">
        <v>0.208604</v>
      </c>
      <c r="EC102">
        <v>0.0908071</v>
      </c>
      <c r="ED102">
        <v>0.0854399</v>
      </c>
      <c r="EE102">
        <v>31142.2</v>
      </c>
      <c r="EF102">
        <v>33633.4</v>
      </c>
      <c r="EG102">
        <v>35343.7</v>
      </c>
      <c r="EH102">
        <v>38541.9</v>
      </c>
      <c r="EI102">
        <v>45566.4</v>
      </c>
      <c r="EJ102">
        <v>50904.5</v>
      </c>
      <c r="EK102">
        <v>55240.8</v>
      </c>
      <c r="EL102">
        <v>61809.7</v>
      </c>
      <c r="EM102">
        <v>1.9898</v>
      </c>
      <c r="EN102">
        <v>1.8462</v>
      </c>
      <c r="EO102">
        <v>0.133455</v>
      </c>
      <c r="EP102">
        <v>0</v>
      </c>
      <c r="EQ102">
        <v>22.8954</v>
      </c>
      <c r="ER102">
        <v>999.9</v>
      </c>
      <c r="ES102">
        <v>53.394</v>
      </c>
      <c r="ET102">
        <v>27.906</v>
      </c>
      <c r="EU102">
        <v>22.2505</v>
      </c>
      <c r="EV102">
        <v>60.1594</v>
      </c>
      <c r="EW102">
        <v>49.5633</v>
      </c>
      <c r="EX102">
        <v>1</v>
      </c>
      <c r="EY102">
        <v>-0.0304675</v>
      </c>
      <c r="EZ102">
        <v>2.55806</v>
      </c>
      <c r="FA102">
        <v>20.1276</v>
      </c>
      <c r="FB102">
        <v>5.20052</v>
      </c>
      <c r="FC102">
        <v>12.0088</v>
      </c>
      <c r="FD102">
        <v>4.9748</v>
      </c>
      <c r="FE102">
        <v>3.2934</v>
      </c>
      <c r="FF102">
        <v>9999</v>
      </c>
      <c r="FG102">
        <v>9999</v>
      </c>
      <c r="FH102">
        <v>9999</v>
      </c>
      <c r="FI102">
        <v>693</v>
      </c>
      <c r="FJ102">
        <v>1.86295</v>
      </c>
      <c r="FK102">
        <v>1.86783</v>
      </c>
      <c r="FL102">
        <v>1.86752</v>
      </c>
      <c r="FM102">
        <v>1.86874</v>
      </c>
      <c r="FN102">
        <v>1.86954</v>
      </c>
      <c r="FO102">
        <v>1.86566</v>
      </c>
      <c r="FP102">
        <v>1.8667</v>
      </c>
      <c r="FQ102">
        <v>1.86813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11</v>
      </c>
      <c r="GF102">
        <v>0.2806</v>
      </c>
      <c r="GG102">
        <v>3.61927167264205</v>
      </c>
      <c r="GH102">
        <v>0.00509506669552449</v>
      </c>
      <c r="GI102">
        <v>1.17866753763249e-06</v>
      </c>
      <c r="GJ102">
        <v>-6.62632595388568e-10</v>
      </c>
      <c r="GK102">
        <v>-0.0260112845827318</v>
      </c>
      <c r="GL102">
        <v>-0.0225051504344278</v>
      </c>
      <c r="GM102">
        <v>0.00262967521021688</v>
      </c>
      <c r="GN102">
        <v>-3.50088843362945e-05</v>
      </c>
      <c r="GO102">
        <v>-5</v>
      </c>
      <c r="GP102">
        <v>1640</v>
      </c>
      <c r="GQ102">
        <v>1</v>
      </c>
      <c r="GR102">
        <v>20</v>
      </c>
      <c r="GS102">
        <v>50177.4</v>
      </c>
      <c r="GT102">
        <v>50177.4</v>
      </c>
      <c r="GU102">
        <v>2.75269</v>
      </c>
      <c r="GV102">
        <v>2.56592</v>
      </c>
      <c r="GW102">
        <v>1.54785</v>
      </c>
      <c r="GX102">
        <v>2.30347</v>
      </c>
      <c r="GY102">
        <v>1.34644</v>
      </c>
      <c r="GZ102">
        <v>2.36206</v>
      </c>
      <c r="HA102">
        <v>31.8707</v>
      </c>
      <c r="HB102">
        <v>15.4717</v>
      </c>
      <c r="HC102">
        <v>18</v>
      </c>
      <c r="HD102">
        <v>504.401</v>
      </c>
      <c r="HE102">
        <v>411.704</v>
      </c>
      <c r="HF102">
        <v>19.3594</v>
      </c>
      <c r="HG102">
        <v>26.6845</v>
      </c>
      <c r="HH102">
        <v>29.9999</v>
      </c>
      <c r="HI102">
        <v>26.7239</v>
      </c>
      <c r="HJ102">
        <v>26.6734</v>
      </c>
      <c r="HK102">
        <v>55.0896</v>
      </c>
      <c r="HL102">
        <v>21.3568</v>
      </c>
      <c r="HM102">
        <v>29.909</v>
      </c>
      <c r="HN102">
        <v>19.3754</v>
      </c>
      <c r="HO102">
        <v>1443.17</v>
      </c>
      <c r="HP102">
        <v>18.1341</v>
      </c>
      <c r="HQ102">
        <v>102.479</v>
      </c>
      <c r="HR102">
        <v>102.89</v>
      </c>
    </row>
    <row r="103" spans="1:226">
      <c r="A103">
        <v>87</v>
      </c>
      <c r="B103">
        <v>1663688297.1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1663688289.33214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1461.42031622941</v>
      </c>
      <c r="AK103">
        <v>1399.70660606061</v>
      </c>
      <c r="AL103">
        <v>3.34747768274153</v>
      </c>
      <c r="AM103">
        <v>65.2957175936866</v>
      </c>
      <c r="AN103">
        <f>(AP103 - AO103 + BO103*1E3/(8.314*(BQ103+273.15)) * AR103/BN103 * AQ103) * BN103/(100*BB103) * 1000/(1000 - AP103)</f>
        <v>0</v>
      </c>
      <c r="AO103">
        <v>18.0191025879708</v>
      </c>
      <c r="AP103">
        <v>19.9215659340659</v>
      </c>
      <c r="AQ103">
        <v>-5.84792665811639e-05</v>
      </c>
      <c r="AR103">
        <v>124.154882881524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1663688289.33214</v>
      </c>
      <c r="BH103">
        <v>1347.90142857143</v>
      </c>
      <c r="BI103">
        <v>1418.94571428571</v>
      </c>
      <c r="BJ103">
        <v>19.9065178571429</v>
      </c>
      <c r="BK103">
        <v>18.0052142857143</v>
      </c>
      <c r="BL103">
        <v>1336.94785714286</v>
      </c>
      <c r="BM103">
        <v>19.6259571428571</v>
      </c>
      <c r="BN103">
        <v>500.118642857143</v>
      </c>
      <c r="BO103">
        <v>90.5781107142857</v>
      </c>
      <c r="BP103">
        <v>0.100021203571429</v>
      </c>
      <c r="BQ103">
        <v>24.2370821428571</v>
      </c>
      <c r="BR103">
        <v>25.0531607142857</v>
      </c>
      <c r="BS103">
        <v>999.9</v>
      </c>
      <c r="BT103">
        <v>0</v>
      </c>
      <c r="BU103">
        <v>0</v>
      </c>
      <c r="BV103">
        <v>9975.17857142857</v>
      </c>
      <c r="BW103">
        <v>0</v>
      </c>
      <c r="BX103">
        <v>19.1793678571429</v>
      </c>
      <c r="BY103">
        <v>-71.0438142857143</v>
      </c>
      <c r="BZ103">
        <v>1375.27785714286</v>
      </c>
      <c r="CA103">
        <v>1444.96214285714</v>
      </c>
      <c r="CB103">
        <v>1.90128571428571</v>
      </c>
      <c r="CC103">
        <v>1418.94571428571</v>
      </c>
      <c r="CD103">
        <v>18.0052142857143</v>
      </c>
      <c r="CE103">
        <v>1.80309357142857</v>
      </c>
      <c r="CF103">
        <v>1.63087928571429</v>
      </c>
      <c r="CG103">
        <v>15.8136285714286</v>
      </c>
      <c r="CH103">
        <v>14.2536642857143</v>
      </c>
      <c r="CI103">
        <v>1999.99428571429</v>
      </c>
      <c r="CJ103">
        <v>0.979997571428571</v>
      </c>
      <c r="CK103">
        <v>0.0200021571428571</v>
      </c>
      <c r="CL103">
        <v>0</v>
      </c>
      <c r="CM103">
        <v>846.474357142857</v>
      </c>
      <c r="CN103">
        <v>5.00063</v>
      </c>
      <c r="CO103">
        <v>16673.7107142857</v>
      </c>
      <c r="CP103">
        <v>17256.825</v>
      </c>
      <c r="CQ103">
        <v>38.47075</v>
      </c>
      <c r="CR103">
        <v>38.625</v>
      </c>
      <c r="CS103">
        <v>38.062</v>
      </c>
      <c r="CT103">
        <v>37.81425</v>
      </c>
      <c r="CU103">
        <v>39.187</v>
      </c>
      <c r="CV103">
        <v>1955.085</v>
      </c>
      <c r="CW103">
        <v>39.9</v>
      </c>
      <c r="CX103">
        <v>0</v>
      </c>
      <c r="CY103">
        <v>1663688293.7</v>
      </c>
      <c r="CZ103">
        <v>0</v>
      </c>
      <c r="DA103">
        <v>0</v>
      </c>
      <c r="DB103" t="s">
        <v>356</v>
      </c>
      <c r="DC103">
        <v>1660677648.1</v>
      </c>
      <c r="DD103">
        <v>1660677649.1</v>
      </c>
      <c r="DE103">
        <v>0</v>
      </c>
      <c r="DF103">
        <v>-1.042</v>
      </c>
      <c r="DG103">
        <v>0.003</v>
      </c>
      <c r="DH103">
        <v>5.218</v>
      </c>
      <c r="DI103">
        <v>0.344</v>
      </c>
      <c r="DJ103">
        <v>417</v>
      </c>
      <c r="DK103">
        <v>22</v>
      </c>
      <c r="DL103">
        <v>1.24</v>
      </c>
      <c r="DM103">
        <v>0.53</v>
      </c>
      <c r="DN103">
        <v>-71.1841585365854</v>
      </c>
      <c r="DO103">
        <v>3.44018675958185</v>
      </c>
      <c r="DP103">
        <v>0.628272049966087</v>
      </c>
      <c r="DQ103">
        <v>0</v>
      </c>
      <c r="DR103">
        <v>1.92658414634146</v>
      </c>
      <c r="DS103">
        <v>-0.385872752613241</v>
      </c>
      <c r="DT103">
        <v>0.0395499563673781</v>
      </c>
      <c r="DU103">
        <v>0</v>
      </c>
      <c r="DV103">
        <v>0</v>
      </c>
      <c r="DW103">
        <v>2</v>
      </c>
      <c r="DX103" t="s">
        <v>357</v>
      </c>
      <c r="DY103">
        <v>2.97302</v>
      </c>
      <c r="DZ103">
        <v>2.75419</v>
      </c>
      <c r="EA103">
        <v>0.203033</v>
      </c>
      <c r="EB103">
        <v>0.2101</v>
      </c>
      <c r="EC103">
        <v>0.0908564</v>
      </c>
      <c r="ED103">
        <v>0.0858341</v>
      </c>
      <c r="EE103">
        <v>31084.7</v>
      </c>
      <c r="EF103">
        <v>33569.9</v>
      </c>
      <c r="EG103">
        <v>35344.5</v>
      </c>
      <c r="EH103">
        <v>38541.9</v>
      </c>
      <c r="EI103">
        <v>45564.5</v>
      </c>
      <c r="EJ103">
        <v>50883</v>
      </c>
      <c r="EK103">
        <v>55241.4</v>
      </c>
      <c r="EL103">
        <v>61810.2</v>
      </c>
      <c r="EM103">
        <v>1.9896</v>
      </c>
      <c r="EN103">
        <v>1.8466</v>
      </c>
      <c r="EO103">
        <v>0.130773</v>
      </c>
      <c r="EP103">
        <v>0</v>
      </c>
      <c r="EQ103">
        <v>22.8935</v>
      </c>
      <c r="ER103">
        <v>999.9</v>
      </c>
      <c r="ES103">
        <v>53.37</v>
      </c>
      <c r="ET103">
        <v>27.916</v>
      </c>
      <c r="EU103">
        <v>22.2505</v>
      </c>
      <c r="EV103">
        <v>60.5294</v>
      </c>
      <c r="EW103">
        <v>49.8598</v>
      </c>
      <c r="EX103">
        <v>1</v>
      </c>
      <c r="EY103">
        <v>-0.03</v>
      </c>
      <c r="EZ103">
        <v>2.64037</v>
      </c>
      <c r="FA103">
        <v>20.127</v>
      </c>
      <c r="FB103">
        <v>5.20411</v>
      </c>
      <c r="FC103">
        <v>12.0064</v>
      </c>
      <c r="FD103">
        <v>4.976</v>
      </c>
      <c r="FE103">
        <v>3.294</v>
      </c>
      <c r="FF103">
        <v>9999</v>
      </c>
      <c r="FG103">
        <v>9999</v>
      </c>
      <c r="FH103">
        <v>9999</v>
      </c>
      <c r="FI103">
        <v>693</v>
      </c>
      <c r="FJ103">
        <v>1.86295</v>
      </c>
      <c r="FK103">
        <v>1.86783</v>
      </c>
      <c r="FL103">
        <v>1.86752</v>
      </c>
      <c r="FM103">
        <v>1.86874</v>
      </c>
      <c r="FN103">
        <v>1.86951</v>
      </c>
      <c r="FO103">
        <v>1.86563</v>
      </c>
      <c r="FP103">
        <v>1.8667</v>
      </c>
      <c r="FQ103">
        <v>1.86813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11.07</v>
      </c>
      <c r="GF103">
        <v>0.2811</v>
      </c>
      <c r="GG103">
        <v>3.61927167264205</v>
      </c>
      <c r="GH103">
        <v>0.00509506669552449</v>
      </c>
      <c r="GI103">
        <v>1.17866753763249e-06</v>
      </c>
      <c r="GJ103">
        <v>-6.62632595388568e-10</v>
      </c>
      <c r="GK103">
        <v>-0.0260112845827318</v>
      </c>
      <c r="GL103">
        <v>-0.0225051504344278</v>
      </c>
      <c r="GM103">
        <v>0.00262967521021688</v>
      </c>
      <c r="GN103">
        <v>-3.50088843362945e-05</v>
      </c>
      <c r="GO103">
        <v>-5</v>
      </c>
      <c r="GP103">
        <v>1640</v>
      </c>
      <c r="GQ103">
        <v>1</v>
      </c>
      <c r="GR103">
        <v>20</v>
      </c>
      <c r="GS103">
        <v>50177.5</v>
      </c>
      <c r="GT103">
        <v>50177.5</v>
      </c>
      <c r="GU103">
        <v>2.78076</v>
      </c>
      <c r="GV103">
        <v>2.55371</v>
      </c>
      <c r="GW103">
        <v>1.54785</v>
      </c>
      <c r="GX103">
        <v>2.30347</v>
      </c>
      <c r="GY103">
        <v>1.34644</v>
      </c>
      <c r="GZ103">
        <v>2.43286</v>
      </c>
      <c r="HA103">
        <v>31.8707</v>
      </c>
      <c r="HB103">
        <v>15.4717</v>
      </c>
      <c r="HC103">
        <v>18</v>
      </c>
      <c r="HD103">
        <v>504.247</v>
      </c>
      <c r="HE103">
        <v>411.929</v>
      </c>
      <c r="HF103">
        <v>19.297</v>
      </c>
      <c r="HG103">
        <v>26.6823</v>
      </c>
      <c r="HH103">
        <v>30.0003</v>
      </c>
      <c r="HI103">
        <v>26.7221</v>
      </c>
      <c r="HJ103">
        <v>26.6734</v>
      </c>
      <c r="HK103">
        <v>55.6397</v>
      </c>
      <c r="HL103">
        <v>20.6421</v>
      </c>
      <c r="HM103">
        <v>29.909</v>
      </c>
      <c r="HN103">
        <v>19.3065</v>
      </c>
      <c r="HO103">
        <v>1456.71</v>
      </c>
      <c r="HP103">
        <v>18.3209</v>
      </c>
      <c r="HQ103">
        <v>102.48</v>
      </c>
      <c r="HR103">
        <v>102.89</v>
      </c>
    </row>
    <row r="104" spans="1:226">
      <c r="A104">
        <v>88</v>
      </c>
      <c r="B104">
        <v>1663688302.1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1663688294.6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1478.61011762513</v>
      </c>
      <c r="AK104">
        <v>1416.61575757576</v>
      </c>
      <c r="AL104">
        <v>3.42158367919129</v>
      </c>
      <c r="AM104">
        <v>65.2957175936866</v>
      </c>
      <c r="AN104">
        <f>(AP104 - AO104 + BO104*1E3/(8.314*(BQ104+273.15)) * AR104/BN104 * AQ104) * BN104/(100*BB104) * 1000/(1000 - AP104)</f>
        <v>0</v>
      </c>
      <c r="AO104">
        <v>18.1461393710125</v>
      </c>
      <c r="AP104">
        <v>19.9681703296703</v>
      </c>
      <c r="AQ104">
        <v>0.000265019674168404</v>
      </c>
      <c r="AR104">
        <v>124.154882881524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1663688294.6</v>
      </c>
      <c r="BH104">
        <v>1365.30444444444</v>
      </c>
      <c r="BI104">
        <v>1436.12481481481</v>
      </c>
      <c r="BJ104">
        <v>19.9206481481481</v>
      </c>
      <c r="BK104">
        <v>18.0881777777778</v>
      </c>
      <c r="BL104">
        <v>1354.26962962963</v>
      </c>
      <c r="BM104">
        <v>19.6395481481481</v>
      </c>
      <c r="BN104">
        <v>500.119814814815</v>
      </c>
      <c r="BO104">
        <v>90.5779629629629</v>
      </c>
      <c r="BP104">
        <v>0.0999539703703704</v>
      </c>
      <c r="BQ104">
        <v>24.2279185185185</v>
      </c>
      <c r="BR104">
        <v>25.0410481481482</v>
      </c>
      <c r="BS104">
        <v>999.9</v>
      </c>
      <c r="BT104">
        <v>0</v>
      </c>
      <c r="BU104">
        <v>0</v>
      </c>
      <c r="BV104">
        <v>9980.18518518518</v>
      </c>
      <c r="BW104">
        <v>0</v>
      </c>
      <c r="BX104">
        <v>19.1803481481481</v>
      </c>
      <c r="BY104">
        <v>-70.8210259259259</v>
      </c>
      <c r="BZ104">
        <v>1393.05333333333</v>
      </c>
      <c r="CA104">
        <v>1462.58185185185</v>
      </c>
      <c r="CB104">
        <v>1.83246814814815</v>
      </c>
      <c r="CC104">
        <v>1436.12481481481</v>
      </c>
      <c r="CD104">
        <v>18.0881777777778</v>
      </c>
      <c r="CE104">
        <v>1.80437074074074</v>
      </c>
      <c r="CF104">
        <v>1.63839111111111</v>
      </c>
      <c r="CG104">
        <v>15.8246962962963</v>
      </c>
      <c r="CH104">
        <v>14.3245296296296</v>
      </c>
      <c r="CI104">
        <v>2000.00592592593</v>
      </c>
      <c r="CJ104">
        <v>0.979997666666666</v>
      </c>
      <c r="CK104">
        <v>0.0200020555555556</v>
      </c>
      <c r="CL104">
        <v>0</v>
      </c>
      <c r="CM104">
        <v>845.637777777778</v>
      </c>
      <c r="CN104">
        <v>5.00063</v>
      </c>
      <c r="CO104">
        <v>16657.4259259259</v>
      </c>
      <c r="CP104">
        <v>17256.9333333333</v>
      </c>
      <c r="CQ104">
        <v>38.4696666666667</v>
      </c>
      <c r="CR104">
        <v>38.625</v>
      </c>
      <c r="CS104">
        <v>38.062</v>
      </c>
      <c r="CT104">
        <v>37.812</v>
      </c>
      <c r="CU104">
        <v>39.187</v>
      </c>
      <c r="CV104">
        <v>1955.09777777778</v>
      </c>
      <c r="CW104">
        <v>39.9003703703704</v>
      </c>
      <c r="CX104">
        <v>0</v>
      </c>
      <c r="CY104">
        <v>1663688299.1</v>
      </c>
      <c r="CZ104">
        <v>0</v>
      </c>
      <c r="DA104">
        <v>0</v>
      </c>
      <c r="DB104" t="s">
        <v>356</v>
      </c>
      <c r="DC104">
        <v>1660677648.1</v>
      </c>
      <c r="DD104">
        <v>1660677649.1</v>
      </c>
      <c r="DE104">
        <v>0</v>
      </c>
      <c r="DF104">
        <v>-1.042</v>
      </c>
      <c r="DG104">
        <v>0.003</v>
      </c>
      <c r="DH104">
        <v>5.218</v>
      </c>
      <c r="DI104">
        <v>0.344</v>
      </c>
      <c r="DJ104">
        <v>417</v>
      </c>
      <c r="DK104">
        <v>22</v>
      </c>
      <c r="DL104">
        <v>1.24</v>
      </c>
      <c r="DM104">
        <v>0.53</v>
      </c>
      <c r="DN104">
        <v>-71.0085390243902</v>
      </c>
      <c r="DO104">
        <v>1.24143344947723</v>
      </c>
      <c r="DP104">
        <v>0.53879182951328</v>
      </c>
      <c r="DQ104">
        <v>0</v>
      </c>
      <c r="DR104">
        <v>1.87683658536585</v>
      </c>
      <c r="DS104">
        <v>-0.711635121951222</v>
      </c>
      <c r="DT104">
        <v>0.0736213916622845</v>
      </c>
      <c r="DU104">
        <v>0</v>
      </c>
      <c r="DV104">
        <v>0</v>
      </c>
      <c r="DW104">
        <v>2</v>
      </c>
      <c r="DX104" t="s">
        <v>357</v>
      </c>
      <c r="DY104">
        <v>2.97424</v>
      </c>
      <c r="DZ104">
        <v>2.75395</v>
      </c>
      <c r="EA104">
        <v>0.204513</v>
      </c>
      <c r="EB104">
        <v>0.2115</v>
      </c>
      <c r="EC104">
        <v>0.0910106</v>
      </c>
      <c r="ED104">
        <v>0.0862605</v>
      </c>
      <c r="EE104">
        <v>31027.2</v>
      </c>
      <c r="EF104">
        <v>33510.6</v>
      </c>
      <c r="EG104">
        <v>35344.6</v>
      </c>
      <c r="EH104">
        <v>38542</v>
      </c>
      <c r="EI104">
        <v>45556.9</v>
      </c>
      <c r="EJ104">
        <v>50859.1</v>
      </c>
      <c r="EK104">
        <v>55241.7</v>
      </c>
      <c r="EL104">
        <v>61810.1</v>
      </c>
      <c r="EM104">
        <v>1.9902</v>
      </c>
      <c r="EN104">
        <v>1.8462</v>
      </c>
      <c r="EO104">
        <v>0.128597</v>
      </c>
      <c r="EP104">
        <v>0</v>
      </c>
      <c r="EQ104">
        <v>22.8935</v>
      </c>
      <c r="ER104">
        <v>999.9</v>
      </c>
      <c r="ES104">
        <v>53.345</v>
      </c>
      <c r="ET104">
        <v>27.926</v>
      </c>
      <c r="EU104">
        <v>22.2527</v>
      </c>
      <c r="EV104">
        <v>60.2394</v>
      </c>
      <c r="EW104">
        <v>49.6514</v>
      </c>
      <c r="EX104">
        <v>1</v>
      </c>
      <c r="EY104">
        <v>-0.030122</v>
      </c>
      <c r="EZ104">
        <v>2.61985</v>
      </c>
      <c r="FA104">
        <v>20.1274</v>
      </c>
      <c r="FB104">
        <v>5.20052</v>
      </c>
      <c r="FC104">
        <v>12.0064</v>
      </c>
      <c r="FD104">
        <v>4.9756</v>
      </c>
      <c r="FE104">
        <v>3.2938</v>
      </c>
      <c r="FF104">
        <v>9999</v>
      </c>
      <c r="FG104">
        <v>9999</v>
      </c>
      <c r="FH104">
        <v>9999</v>
      </c>
      <c r="FI104">
        <v>693</v>
      </c>
      <c r="FJ104">
        <v>1.86292</v>
      </c>
      <c r="FK104">
        <v>1.86783</v>
      </c>
      <c r="FL104">
        <v>1.86752</v>
      </c>
      <c r="FM104">
        <v>1.86874</v>
      </c>
      <c r="FN104">
        <v>1.86951</v>
      </c>
      <c r="FO104">
        <v>1.86563</v>
      </c>
      <c r="FP104">
        <v>1.8667</v>
      </c>
      <c r="FQ104">
        <v>1.8681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11.15</v>
      </c>
      <c r="GF104">
        <v>0.283</v>
      </c>
      <c r="GG104">
        <v>3.61927167264205</v>
      </c>
      <c r="GH104">
        <v>0.00509506669552449</v>
      </c>
      <c r="GI104">
        <v>1.17866753763249e-06</v>
      </c>
      <c r="GJ104">
        <v>-6.62632595388568e-10</v>
      </c>
      <c r="GK104">
        <v>-0.0260112845827318</v>
      </c>
      <c r="GL104">
        <v>-0.0225051504344278</v>
      </c>
      <c r="GM104">
        <v>0.00262967521021688</v>
      </c>
      <c r="GN104">
        <v>-3.50088843362945e-05</v>
      </c>
      <c r="GO104">
        <v>-5</v>
      </c>
      <c r="GP104">
        <v>1640</v>
      </c>
      <c r="GQ104">
        <v>1</v>
      </c>
      <c r="GR104">
        <v>20</v>
      </c>
      <c r="GS104">
        <v>50177.6</v>
      </c>
      <c r="GT104">
        <v>50177.6</v>
      </c>
      <c r="GU104">
        <v>2.80396</v>
      </c>
      <c r="GV104">
        <v>2.57446</v>
      </c>
      <c r="GW104">
        <v>1.54785</v>
      </c>
      <c r="GX104">
        <v>2.30347</v>
      </c>
      <c r="GY104">
        <v>1.34644</v>
      </c>
      <c r="GZ104">
        <v>2.32056</v>
      </c>
      <c r="HA104">
        <v>31.8707</v>
      </c>
      <c r="HB104">
        <v>15.4629</v>
      </c>
      <c r="HC104">
        <v>18</v>
      </c>
      <c r="HD104">
        <v>504.625</v>
      </c>
      <c r="HE104">
        <v>411.687</v>
      </c>
      <c r="HF104">
        <v>19.253</v>
      </c>
      <c r="HG104">
        <v>26.68</v>
      </c>
      <c r="HH104">
        <v>30.0002</v>
      </c>
      <c r="HI104">
        <v>26.7198</v>
      </c>
      <c r="HJ104">
        <v>26.6712</v>
      </c>
      <c r="HK104">
        <v>56.1215</v>
      </c>
      <c r="HL104">
        <v>20.3646</v>
      </c>
      <c r="HM104">
        <v>29.909</v>
      </c>
      <c r="HN104">
        <v>19.2663</v>
      </c>
      <c r="HO104">
        <v>1476.98</v>
      </c>
      <c r="HP104">
        <v>18.3791</v>
      </c>
      <c r="HQ104">
        <v>102.481</v>
      </c>
      <c r="HR104">
        <v>102.89</v>
      </c>
    </row>
    <row r="105" spans="1:226">
      <c r="A105">
        <v>89</v>
      </c>
      <c r="B105">
        <v>1663688307.1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1663688299.31429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1496.63058530053</v>
      </c>
      <c r="AK105">
        <v>1433.78654545455</v>
      </c>
      <c r="AL105">
        <v>3.4948518180964</v>
      </c>
      <c r="AM105">
        <v>65.2957175936866</v>
      </c>
      <c r="AN105">
        <f>(AP105 - AO105 + BO105*1E3/(8.314*(BQ105+273.15)) * AR105/BN105 * AQ105) * BN105/(100*BB105) * 1000/(1000 - AP105)</f>
        <v>0</v>
      </c>
      <c r="AO105">
        <v>18.2698573596609</v>
      </c>
      <c r="AP105">
        <v>20.0132395604396</v>
      </c>
      <c r="AQ105">
        <v>0.0106873509458501</v>
      </c>
      <c r="AR105">
        <v>124.154882881524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1663688299.31429</v>
      </c>
      <c r="BH105">
        <v>1380.77178571429</v>
      </c>
      <c r="BI105">
        <v>1451.93285714286</v>
      </c>
      <c r="BJ105">
        <v>19.9488107142857</v>
      </c>
      <c r="BK105">
        <v>18.1775071428571</v>
      </c>
      <c r="BL105">
        <v>1369.66607142857</v>
      </c>
      <c r="BM105">
        <v>19.6666178571429</v>
      </c>
      <c r="BN105">
        <v>500.07175</v>
      </c>
      <c r="BO105">
        <v>90.578675</v>
      </c>
      <c r="BP105">
        <v>0.0998895285714286</v>
      </c>
      <c r="BQ105">
        <v>24.2168285714286</v>
      </c>
      <c r="BR105">
        <v>25.0208178571429</v>
      </c>
      <c r="BS105">
        <v>999.9</v>
      </c>
      <c r="BT105">
        <v>0</v>
      </c>
      <c r="BU105">
        <v>0</v>
      </c>
      <c r="BV105">
        <v>9994.82142857143</v>
      </c>
      <c r="BW105">
        <v>0</v>
      </c>
      <c r="BX105">
        <v>19.1774</v>
      </c>
      <c r="BY105">
        <v>-71.1610642857143</v>
      </c>
      <c r="BZ105">
        <v>1408.8775</v>
      </c>
      <c r="CA105">
        <v>1478.81642857143</v>
      </c>
      <c r="CB105">
        <v>1.77129642857143</v>
      </c>
      <c r="CC105">
        <v>1451.93285714286</v>
      </c>
      <c r="CD105">
        <v>18.1775071428571</v>
      </c>
      <c r="CE105">
        <v>1.80693535714286</v>
      </c>
      <c r="CF105">
        <v>1.64649571428571</v>
      </c>
      <c r="CG105">
        <v>15.8468928571429</v>
      </c>
      <c r="CH105">
        <v>14.4007678571429</v>
      </c>
      <c r="CI105">
        <v>1999.99428571429</v>
      </c>
      <c r="CJ105">
        <v>0.979997678571428</v>
      </c>
      <c r="CK105">
        <v>0.0200020428571429</v>
      </c>
      <c r="CL105">
        <v>0</v>
      </c>
      <c r="CM105">
        <v>844.6745</v>
      </c>
      <c r="CN105">
        <v>5.00063</v>
      </c>
      <c r="CO105">
        <v>16640.3464285714</v>
      </c>
      <c r="CP105">
        <v>17256.8357142857</v>
      </c>
      <c r="CQ105">
        <v>38.47075</v>
      </c>
      <c r="CR105">
        <v>38.625</v>
      </c>
      <c r="CS105">
        <v>38.062</v>
      </c>
      <c r="CT105">
        <v>37.812</v>
      </c>
      <c r="CU105">
        <v>39.187</v>
      </c>
      <c r="CV105">
        <v>1955.08892857143</v>
      </c>
      <c r="CW105">
        <v>39.9003571428571</v>
      </c>
      <c r="CX105">
        <v>0</v>
      </c>
      <c r="CY105">
        <v>1663688303.9</v>
      </c>
      <c r="CZ105">
        <v>0</v>
      </c>
      <c r="DA105">
        <v>0</v>
      </c>
      <c r="DB105" t="s">
        <v>356</v>
      </c>
      <c r="DC105">
        <v>1660677648.1</v>
      </c>
      <c r="DD105">
        <v>1660677649.1</v>
      </c>
      <c r="DE105">
        <v>0</v>
      </c>
      <c r="DF105">
        <v>-1.042</v>
      </c>
      <c r="DG105">
        <v>0.003</v>
      </c>
      <c r="DH105">
        <v>5.218</v>
      </c>
      <c r="DI105">
        <v>0.344</v>
      </c>
      <c r="DJ105">
        <v>417</v>
      </c>
      <c r="DK105">
        <v>22</v>
      </c>
      <c r="DL105">
        <v>1.24</v>
      </c>
      <c r="DM105">
        <v>0.53</v>
      </c>
      <c r="DN105">
        <v>-71.1027682926829</v>
      </c>
      <c r="DO105">
        <v>-1.4753121951219</v>
      </c>
      <c r="DP105">
        <v>0.55722832227103</v>
      </c>
      <c r="DQ105">
        <v>0</v>
      </c>
      <c r="DR105">
        <v>1.81838341463415</v>
      </c>
      <c r="DS105">
        <v>-0.840689477351912</v>
      </c>
      <c r="DT105">
        <v>0.0851137935457873</v>
      </c>
      <c r="DU105">
        <v>0</v>
      </c>
      <c r="DV105">
        <v>0</v>
      </c>
      <c r="DW105">
        <v>2</v>
      </c>
      <c r="DX105" t="s">
        <v>357</v>
      </c>
      <c r="DY105">
        <v>2.97333</v>
      </c>
      <c r="DZ105">
        <v>2.75405</v>
      </c>
      <c r="EA105">
        <v>0.205985</v>
      </c>
      <c r="EB105">
        <v>0.213013</v>
      </c>
      <c r="EC105">
        <v>0.0911803</v>
      </c>
      <c r="ED105">
        <v>0.0864782</v>
      </c>
      <c r="EE105">
        <v>30969.3</v>
      </c>
      <c r="EF105">
        <v>33446.6</v>
      </c>
      <c r="EG105">
        <v>35344.1</v>
      </c>
      <c r="EH105">
        <v>38542.3</v>
      </c>
      <c r="EI105">
        <v>45548.8</v>
      </c>
      <c r="EJ105">
        <v>50846.6</v>
      </c>
      <c r="EK105">
        <v>55242.3</v>
      </c>
      <c r="EL105">
        <v>61809.6</v>
      </c>
      <c r="EM105">
        <v>1.9902</v>
      </c>
      <c r="EN105">
        <v>1.8458</v>
      </c>
      <c r="EO105">
        <v>0.127316</v>
      </c>
      <c r="EP105">
        <v>0</v>
      </c>
      <c r="EQ105">
        <v>22.8916</v>
      </c>
      <c r="ER105">
        <v>999.9</v>
      </c>
      <c r="ES105">
        <v>53.345</v>
      </c>
      <c r="ET105">
        <v>27.916</v>
      </c>
      <c r="EU105">
        <v>22.2381</v>
      </c>
      <c r="EV105">
        <v>60.4294</v>
      </c>
      <c r="EW105">
        <v>49.4471</v>
      </c>
      <c r="EX105">
        <v>1</v>
      </c>
      <c r="EY105">
        <v>-0.0309146</v>
      </c>
      <c r="EZ105">
        <v>2.48471</v>
      </c>
      <c r="FA105">
        <v>20.1298</v>
      </c>
      <c r="FB105">
        <v>5.20291</v>
      </c>
      <c r="FC105">
        <v>12.0076</v>
      </c>
      <c r="FD105">
        <v>4.9756</v>
      </c>
      <c r="FE105">
        <v>3.294</v>
      </c>
      <c r="FF105">
        <v>9999</v>
      </c>
      <c r="FG105">
        <v>9999</v>
      </c>
      <c r="FH105">
        <v>9999</v>
      </c>
      <c r="FI105">
        <v>693</v>
      </c>
      <c r="FJ105">
        <v>1.86295</v>
      </c>
      <c r="FK105">
        <v>1.8678</v>
      </c>
      <c r="FL105">
        <v>1.86752</v>
      </c>
      <c r="FM105">
        <v>1.86874</v>
      </c>
      <c r="FN105">
        <v>1.86951</v>
      </c>
      <c r="FO105">
        <v>1.86563</v>
      </c>
      <c r="FP105">
        <v>1.86664</v>
      </c>
      <c r="FQ105">
        <v>1.86813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11.22</v>
      </c>
      <c r="GF105">
        <v>0.2849</v>
      </c>
      <c r="GG105">
        <v>3.61927167264205</v>
      </c>
      <c r="GH105">
        <v>0.00509506669552449</v>
      </c>
      <c r="GI105">
        <v>1.17866753763249e-06</v>
      </c>
      <c r="GJ105">
        <v>-6.62632595388568e-10</v>
      </c>
      <c r="GK105">
        <v>-0.0260112845827318</v>
      </c>
      <c r="GL105">
        <v>-0.0225051504344278</v>
      </c>
      <c r="GM105">
        <v>0.00262967521021688</v>
      </c>
      <c r="GN105">
        <v>-3.50088843362945e-05</v>
      </c>
      <c r="GO105">
        <v>-5</v>
      </c>
      <c r="GP105">
        <v>1640</v>
      </c>
      <c r="GQ105">
        <v>1</v>
      </c>
      <c r="GR105">
        <v>20</v>
      </c>
      <c r="GS105">
        <v>50177.7</v>
      </c>
      <c r="GT105">
        <v>50177.6</v>
      </c>
      <c r="GU105">
        <v>2.83203</v>
      </c>
      <c r="GV105">
        <v>2.56714</v>
      </c>
      <c r="GW105">
        <v>1.54785</v>
      </c>
      <c r="GX105">
        <v>2.30347</v>
      </c>
      <c r="GY105">
        <v>1.34644</v>
      </c>
      <c r="GZ105">
        <v>2.35474</v>
      </c>
      <c r="HA105">
        <v>31.8707</v>
      </c>
      <c r="HB105">
        <v>15.4629</v>
      </c>
      <c r="HC105">
        <v>18</v>
      </c>
      <c r="HD105">
        <v>504.604</v>
      </c>
      <c r="HE105">
        <v>411.445</v>
      </c>
      <c r="HF105">
        <v>19.2399</v>
      </c>
      <c r="HG105">
        <v>26.6795</v>
      </c>
      <c r="HH105">
        <v>29.9996</v>
      </c>
      <c r="HI105">
        <v>26.7176</v>
      </c>
      <c r="HJ105">
        <v>26.669</v>
      </c>
      <c r="HK105">
        <v>56.663</v>
      </c>
      <c r="HL105">
        <v>20.0756</v>
      </c>
      <c r="HM105">
        <v>29.909</v>
      </c>
      <c r="HN105">
        <v>19.2613</v>
      </c>
      <c r="HO105">
        <v>1490.45</v>
      </c>
      <c r="HP105">
        <v>18.4238</v>
      </c>
      <c r="HQ105">
        <v>102.481</v>
      </c>
      <c r="HR105">
        <v>102.89</v>
      </c>
    </row>
    <row r="106" spans="1:226">
      <c r="A106">
        <v>90</v>
      </c>
      <c r="B106">
        <v>1663688312.1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1663688304.6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1513.61990341713</v>
      </c>
      <c r="AK106">
        <v>1450.78448484848</v>
      </c>
      <c r="AL106">
        <v>3.38278646943455</v>
      </c>
      <c r="AM106">
        <v>65.2957175936866</v>
      </c>
      <c r="AN106">
        <f>(AP106 - AO106 + BO106*1E3/(8.314*(BQ106+273.15)) * AR106/BN106 * AQ106) * BN106/(100*BB106) * 1000/(1000 - AP106)</f>
        <v>0</v>
      </c>
      <c r="AO106">
        <v>18.3391672311673</v>
      </c>
      <c r="AP106">
        <v>20.0684472527473</v>
      </c>
      <c r="AQ106">
        <v>0.00835537285427657</v>
      </c>
      <c r="AR106">
        <v>124.154882881524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1663688304.6</v>
      </c>
      <c r="BH106">
        <v>1398.33111111111</v>
      </c>
      <c r="BI106">
        <v>1469.77481481482</v>
      </c>
      <c r="BJ106">
        <v>19.9946</v>
      </c>
      <c r="BK106">
        <v>18.2817851851852</v>
      </c>
      <c r="BL106">
        <v>1387.14555555556</v>
      </c>
      <c r="BM106">
        <v>19.7106333333333</v>
      </c>
      <c r="BN106">
        <v>500.070333333333</v>
      </c>
      <c r="BO106">
        <v>90.5801666666667</v>
      </c>
      <c r="BP106">
        <v>0.0998713259259259</v>
      </c>
      <c r="BQ106">
        <v>24.2066555555556</v>
      </c>
      <c r="BR106">
        <v>24.9928518518519</v>
      </c>
      <c r="BS106">
        <v>999.9</v>
      </c>
      <c r="BT106">
        <v>0</v>
      </c>
      <c r="BU106">
        <v>0</v>
      </c>
      <c r="BV106">
        <v>10024.2592592593</v>
      </c>
      <c r="BW106">
        <v>0</v>
      </c>
      <c r="BX106">
        <v>19.1709518518519</v>
      </c>
      <c r="BY106">
        <v>-71.4435185185185</v>
      </c>
      <c r="BZ106">
        <v>1426.86148148148</v>
      </c>
      <c r="CA106">
        <v>1497.14703703704</v>
      </c>
      <c r="CB106">
        <v>1.71281851851852</v>
      </c>
      <c r="CC106">
        <v>1469.77481481482</v>
      </c>
      <c r="CD106">
        <v>18.2817851851852</v>
      </c>
      <c r="CE106">
        <v>1.81111333333333</v>
      </c>
      <c r="CF106">
        <v>1.65596814814815</v>
      </c>
      <c r="CG106">
        <v>15.8830111111111</v>
      </c>
      <c r="CH106">
        <v>14.4896111111111</v>
      </c>
      <c r="CI106">
        <v>1999.99518518519</v>
      </c>
      <c r="CJ106">
        <v>0.979997777777778</v>
      </c>
      <c r="CK106">
        <v>0.020001937037037</v>
      </c>
      <c r="CL106">
        <v>0</v>
      </c>
      <c r="CM106">
        <v>843.693888888889</v>
      </c>
      <c r="CN106">
        <v>5.00063</v>
      </c>
      <c r="CO106">
        <v>16621.7185185185</v>
      </c>
      <c r="CP106">
        <v>17256.8518518519</v>
      </c>
      <c r="CQ106">
        <v>38.4696666666667</v>
      </c>
      <c r="CR106">
        <v>38.625</v>
      </c>
      <c r="CS106">
        <v>38.062</v>
      </c>
      <c r="CT106">
        <v>37.812</v>
      </c>
      <c r="CU106">
        <v>39.187</v>
      </c>
      <c r="CV106">
        <v>1955.09333333333</v>
      </c>
      <c r="CW106">
        <v>39.9003703703704</v>
      </c>
      <c r="CX106">
        <v>0</v>
      </c>
      <c r="CY106">
        <v>1663688308.7</v>
      </c>
      <c r="CZ106">
        <v>0</v>
      </c>
      <c r="DA106">
        <v>0</v>
      </c>
      <c r="DB106" t="s">
        <v>356</v>
      </c>
      <c r="DC106">
        <v>1660677648.1</v>
      </c>
      <c r="DD106">
        <v>1660677649.1</v>
      </c>
      <c r="DE106">
        <v>0</v>
      </c>
      <c r="DF106">
        <v>-1.042</v>
      </c>
      <c r="DG106">
        <v>0.003</v>
      </c>
      <c r="DH106">
        <v>5.218</v>
      </c>
      <c r="DI106">
        <v>0.344</v>
      </c>
      <c r="DJ106">
        <v>417</v>
      </c>
      <c r="DK106">
        <v>22</v>
      </c>
      <c r="DL106">
        <v>1.24</v>
      </c>
      <c r="DM106">
        <v>0.53</v>
      </c>
      <c r="DN106">
        <v>-71.2420219512195</v>
      </c>
      <c r="DO106">
        <v>-3.49340069686415</v>
      </c>
      <c r="DP106">
        <v>0.46492589313084</v>
      </c>
      <c r="DQ106">
        <v>0</v>
      </c>
      <c r="DR106">
        <v>1.75318073170732</v>
      </c>
      <c r="DS106">
        <v>-0.640421811846685</v>
      </c>
      <c r="DT106">
        <v>0.0693105603958836</v>
      </c>
      <c r="DU106">
        <v>0</v>
      </c>
      <c r="DV106">
        <v>0</v>
      </c>
      <c r="DW106">
        <v>2</v>
      </c>
      <c r="DX106" t="s">
        <v>357</v>
      </c>
      <c r="DY106">
        <v>2.97293</v>
      </c>
      <c r="DZ106">
        <v>2.75377</v>
      </c>
      <c r="EA106">
        <v>0.20748</v>
      </c>
      <c r="EB106">
        <v>0.214427</v>
      </c>
      <c r="EC106">
        <v>0.0913617</v>
      </c>
      <c r="ED106">
        <v>0.0866146</v>
      </c>
      <c r="EE106">
        <v>30911.5</v>
      </c>
      <c r="EF106">
        <v>33387.4</v>
      </c>
      <c r="EG106">
        <v>35344.5</v>
      </c>
      <c r="EH106">
        <v>38543.2</v>
      </c>
      <c r="EI106">
        <v>45540.1</v>
      </c>
      <c r="EJ106">
        <v>50840.3</v>
      </c>
      <c r="EK106">
        <v>55242.9</v>
      </c>
      <c r="EL106">
        <v>61811.2</v>
      </c>
      <c r="EM106">
        <v>1.992</v>
      </c>
      <c r="EN106">
        <v>1.8464</v>
      </c>
      <c r="EO106">
        <v>0.126958</v>
      </c>
      <c r="EP106">
        <v>0</v>
      </c>
      <c r="EQ106">
        <v>22.8896</v>
      </c>
      <c r="ER106">
        <v>999.9</v>
      </c>
      <c r="ES106">
        <v>53.321</v>
      </c>
      <c r="ET106">
        <v>27.926</v>
      </c>
      <c r="EU106">
        <v>22.2412</v>
      </c>
      <c r="EV106">
        <v>60.2294</v>
      </c>
      <c r="EW106">
        <v>49.6354</v>
      </c>
      <c r="EX106">
        <v>1</v>
      </c>
      <c r="EY106">
        <v>-0.034065</v>
      </c>
      <c r="EZ106">
        <v>1.64338</v>
      </c>
      <c r="FA106">
        <v>20.1394</v>
      </c>
      <c r="FB106">
        <v>5.20411</v>
      </c>
      <c r="FC106">
        <v>12.004</v>
      </c>
      <c r="FD106">
        <v>4.976</v>
      </c>
      <c r="FE106">
        <v>3.2938</v>
      </c>
      <c r="FF106">
        <v>9999</v>
      </c>
      <c r="FG106">
        <v>9999</v>
      </c>
      <c r="FH106">
        <v>9999</v>
      </c>
      <c r="FI106">
        <v>693</v>
      </c>
      <c r="FJ106">
        <v>1.86295</v>
      </c>
      <c r="FK106">
        <v>1.86783</v>
      </c>
      <c r="FL106">
        <v>1.86752</v>
      </c>
      <c r="FM106">
        <v>1.86874</v>
      </c>
      <c r="FN106">
        <v>1.86954</v>
      </c>
      <c r="FO106">
        <v>1.86566</v>
      </c>
      <c r="FP106">
        <v>1.86676</v>
      </c>
      <c r="FQ106">
        <v>1.86813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11.3</v>
      </c>
      <c r="GF106">
        <v>0.2872</v>
      </c>
      <c r="GG106">
        <v>3.61927167264205</v>
      </c>
      <c r="GH106">
        <v>0.00509506669552449</v>
      </c>
      <c r="GI106">
        <v>1.17866753763249e-06</v>
      </c>
      <c r="GJ106">
        <v>-6.62632595388568e-10</v>
      </c>
      <c r="GK106">
        <v>-0.0260112845827318</v>
      </c>
      <c r="GL106">
        <v>-0.0225051504344278</v>
      </c>
      <c r="GM106">
        <v>0.00262967521021688</v>
      </c>
      <c r="GN106">
        <v>-3.50088843362945e-05</v>
      </c>
      <c r="GO106">
        <v>-5</v>
      </c>
      <c r="GP106">
        <v>1640</v>
      </c>
      <c r="GQ106">
        <v>1</v>
      </c>
      <c r="GR106">
        <v>20</v>
      </c>
      <c r="GS106">
        <v>50177.7</v>
      </c>
      <c r="GT106">
        <v>50177.7</v>
      </c>
      <c r="GU106">
        <v>2.85522</v>
      </c>
      <c r="GV106">
        <v>2.55371</v>
      </c>
      <c r="GW106">
        <v>1.54785</v>
      </c>
      <c r="GX106">
        <v>2.30347</v>
      </c>
      <c r="GY106">
        <v>1.34644</v>
      </c>
      <c r="GZ106">
        <v>2.42432</v>
      </c>
      <c r="HA106">
        <v>31.8707</v>
      </c>
      <c r="HB106">
        <v>15.4804</v>
      </c>
      <c r="HC106">
        <v>18</v>
      </c>
      <c r="HD106">
        <v>505.801</v>
      </c>
      <c r="HE106">
        <v>411.784</v>
      </c>
      <c r="HF106">
        <v>19.398</v>
      </c>
      <c r="HG106">
        <v>26.6777</v>
      </c>
      <c r="HH106">
        <v>29.9978</v>
      </c>
      <c r="HI106">
        <v>26.7176</v>
      </c>
      <c r="HJ106">
        <v>26.669</v>
      </c>
      <c r="HK106">
        <v>57.131</v>
      </c>
      <c r="HL106">
        <v>20.0756</v>
      </c>
      <c r="HM106">
        <v>29.909</v>
      </c>
      <c r="HN106">
        <v>19.4746</v>
      </c>
      <c r="HO106">
        <v>1510.55</v>
      </c>
      <c r="HP106">
        <v>18.4385</v>
      </c>
      <c r="HQ106">
        <v>102.482</v>
      </c>
      <c r="HR106">
        <v>102.893</v>
      </c>
    </row>
    <row r="107" spans="1:226">
      <c r="A107">
        <v>91</v>
      </c>
      <c r="B107">
        <v>1663688317.1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1663688309.31429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1530.84653880858</v>
      </c>
      <c r="AK107">
        <v>1468.24078787879</v>
      </c>
      <c r="AL107">
        <v>3.46977557954656</v>
      </c>
      <c r="AM107">
        <v>65.2957175936866</v>
      </c>
      <c r="AN107">
        <f>(AP107 - AO107 + BO107*1E3/(8.314*(BQ107+273.15)) * AR107/BN107 * AQ107) * BN107/(100*BB107) * 1000/(1000 - AP107)</f>
        <v>0</v>
      </c>
      <c r="AO107">
        <v>18.367931993415</v>
      </c>
      <c r="AP107">
        <v>20.1328164835165</v>
      </c>
      <c r="AQ107">
        <v>0.0151262654873828</v>
      </c>
      <c r="AR107">
        <v>124.154882881524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1663688309.31429</v>
      </c>
      <c r="BH107">
        <v>1414.12857142857</v>
      </c>
      <c r="BI107">
        <v>1485.80357142857</v>
      </c>
      <c r="BJ107">
        <v>20.0468892857143</v>
      </c>
      <c r="BK107">
        <v>18.3344571428571</v>
      </c>
      <c r="BL107">
        <v>1402.8725</v>
      </c>
      <c r="BM107">
        <v>19.7608964285714</v>
      </c>
      <c r="BN107">
        <v>500.081357142857</v>
      </c>
      <c r="BO107">
        <v>90.5810464285714</v>
      </c>
      <c r="BP107">
        <v>0.0999846571428571</v>
      </c>
      <c r="BQ107">
        <v>24.2005607142857</v>
      </c>
      <c r="BR107">
        <v>24.9828428571429</v>
      </c>
      <c r="BS107">
        <v>999.9</v>
      </c>
      <c r="BT107">
        <v>0</v>
      </c>
      <c r="BU107">
        <v>0</v>
      </c>
      <c r="BV107">
        <v>10023.9285714286</v>
      </c>
      <c r="BW107">
        <v>0</v>
      </c>
      <c r="BX107">
        <v>19.1789821428571</v>
      </c>
      <c r="BY107">
        <v>-71.6739892857143</v>
      </c>
      <c r="BZ107">
        <v>1443.05928571429</v>
      </c>
      <c r="CA107">
        <v>1513.55428571429</v>
      </c>
      <c r="CB107">
        <v>1.71242892857143</v>
      </c>
      <c r="CC107">
        <v>1485.80357142857</v>
      </c>
      <c r="CD107">
        <v>18.3344571428571</v>
      </c>
      <c r="CE107">
        <v>1.81586785714286</v>
      </c>
      <c r="CF107">
        <v>1.66075464285714</v>
      </c>
      <c r="CG107">
        <v>15.9240107142857</v>
      </c>
      <c r="CH107">
        <v>14.5343464285714</v>
      </c>
      <c r="CI107">
        <v>2000.00321428571</v>
      </c>
      <c r="CJ107">
        <v>0.979997892857143</v>
      </c>
      <c r="CK107">
        <v>0.0200018142857143</v>
      </c>
      <c r="CL107">
        <v>0</v>
      </c>
      <c r="CM107">
        <v>842.861142857143</v>
      </c>
      <c r="CN107">
        <v>5.00063</v>
      </c>
      <c r="CO107">
        <v>16606.4857142857</v>
      </c>
      <c r="CP107">
        <v>17256.9142857143</v>
      </c>
      <c r="CQ107">
        <v>38.46625</v>
      </c>
      <c r="CR107">
        <v>38.625</v>
      </c>
      <c r="CS107">
        <v>38.062</v>
      </c>
      <c r="CT107">
        <v>37.812</v>
      </c>
      <c r="CU107">
        <v>39.187</v>
      </c>
      <c r="CV107">
        <v>1955.1025</v>
      </c>
      <c r="CW107">
        <v>39.9003571428571</v>
      </c>
      <c r="CX107">
        <v>0</v>
      </c>
      <c r="CY107">
        <v>1663688314.1</v>
      </c>
      <c r="CZ107">
        <v>0</v>
      </c>
      <c r="DA107">
        <v>0</v>
      </c>
      <c r="DB107" t="s">
        <v>356</v>
      </c>
      <c r="DC107">
        <v>1660677648.1</v>
      </c>
      <c r="DD107">
        <v>1660677649.1</v>
      </c>
      <c r="DE107">
        <v>0</v>
      </c>
      <c r="DF107">
        <v>-1.042</v>
      </c>
      <c r="DG107">
        <v>0.003</v>
      </c>
      <c r="DH107">
        <v>5.218</v>
      </c>
      <c r="DI107">
        <v>0.344</v>
      </c>
      <c r="DJ107">
        <v>417</v>
      </c>
      <c r="DK107">
        <v>22</v>
      </c>
      <c r="DL107">
        <v>1.24</v>
      </c>
      <c r="DM107">
        <v>0.53</v>
      </c>
      <c r="DN107">
        <v>-71.4224707317073</v>
      </c>
      <c r="DO107">
        <v>-2.79550243902441</v>
      </c>
      <c r="DP107">
        <v>0.428411122492254</v>
      </c>
      <c r="DQ107">
        <v>0</v>
      </c>
      <c r="DR107">
        <v>1.72541146341463</v>
      </c>
      <c r="DS107">
        <v>-0.204346411149828</v>
      </c>
      <c r="DT107">
        <v>0.0364780739730766</v>
      </c>
      <c r="DU107">
        <v>0</v>
      </c>
      <c r="DV107">
        <v>0</v>
      </c>
      <c r="DW107">
        <v>2</v>
      </c>
      <c r="DX107" t="s">
        <v>357</v>
      </c>
      <c r="DY107">
        <v>2.97422</v>
      </c>
      <c r="DZ107">
        <v>2.75458</v>
      </c>
      <c r="EA107">
        <v>0.208936</v>
      </c>
      <c r="EB107">
        <v>0.215902</v>
      </c>
      <c r="EC107">
        <v>0.091548</v>
      </c>
      <c r="ED107">
        <v>0.0866339</v>
      </c>
      <c r="EE107">
        <v>30854.7</v>
      </c>
      <c r="EF107">
        <v>33324.9</v>
      </c>
      <c r="EG107">
        <v>35344.5</v>
      </c>
      <c r="EH107">
        <v>38543.4</v>
      </c>
      <c r="EI107">
        <v>45529.9</v>
      </c>
      <c r="EJ107">
        <v>50839.1</v>
      </c>
      <c r="EK107">
        <v>55242</v>
      </c>
      <c r="EL107">
        <v>61810.9</v>
      </c>
      <c r="EM107">
        <v>1.9906</v>
      </c>
      <c r="EN107">
        <v>1.8472</v>
      </c>
      <c r="EO107">
        <v>0.126719</v>
      </c>
      <c r="EP107">
        <v>0</v>
      </c>
      <c r="EQ107">
        <v>22.8877</v>
      </c>
      <c r="ER107">
        <v>999.9</v>
      </c>
      <c r="ES107">
        <v>53.296</v>
      </c>
      <c r="ET107">
        <v>27.926</v>
      </c>
      <c r="EU107">
        <v>22.2332</v>
      </c>
      <c r="EV107">
        <v>60.1193</v>
      </c>
      <c r="EW107">
        <v>49.5753</v>
      </c>
      <c r="EX107">
        <v>1</v>
      </c>
      <c r="EY107">
        <v>-0.0336585</v>
      </c>
      <c r="EZ107">
        <v>1.95832</v>
      </c>
      <c r="FA107">
        <v>20.1365</v>
      </c>
      <c r="FB107">
        <v>5.20291</v>
      </c>
      <c r="FC107">
        <v>12.0052</v>
      </c>
      <c r="FD107">
        <v>4.9756</v>
      </c>
      <c r="FE107">
        <v>3.294</v>
      </c>
      <c r="FF107">
        <v>9999</v>
      </c>
      <c r="FG107">
        <v>9999</v>
      </c>
      <c r="FH107">
        <v>9999</v>
      </c>
      <c r="FI107">
        <v>693</v>
      </c>
      <c r="FJ107">
        <v>1.86295</v>
      </c>
      <c r="FK107">
        <v>1.86783</v>
      </c>
      <c r="FL107">
        <v>1.86752</v>
      </c>
      <c r="FM107">
        <v>1.86874</v>
      </c>
      <c r="FN107">
        <v>1.86951</v>
      </c>
      <c r="FO107">
        <v>1.86569</v>
      </c>
      <c r="FP107">
        <v>1.8667</v>
      </c>
      <c r="FQ107">
        <v>1.8681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11.37</v>
      </c>
      <c r="GF107">
        <v>0.2895</v>
      </c>
      <c r="GG107">
        <v>3.61927167264205</v>
      </c>
      <c r="GH107">
        <v>0.00509506669552449</v>
      </c>
      <c r="GI107">
        <v>1.17866753763249e-06</v>
      </c>
      <c r="GJ107">
        <v>-6.62632595388568e-10</v>
      </c>
      <c r="GK107">
        <v>-0.0260112845827318</v>
      </c>
      <c r="GL107">
        <v>-0.0225051504344278</v>
      </c>
      <c r="GM107">
        <v>0.00262967521021688</v>
      </c>
      <c r="GN107">
        <v>-3.50088843362945e-05</v>
      </c>
      <c r="GO107">
        <v>-5</v>
      </c>
      <c r="GP107">
        <v>1640</v>
      </c>
      <c r="GQ107">
        <v>1</v>
      </c>
      <c r="GR107">
        <v>20</v>
      </c>
      <c r="GS107">
        <v>50177.8</v>
      </c>
      <c r="GT107">
        <v>50177.8</v>
      </c>
      <c r="GU107">
        <v>2.88208</v>
      </c>
      <c r="GV107">
        <v>2.55981</v>
      </c>
      <c r="GW107">
        <v>1.54785</v>
      </c>
      <c r="GX107">
        <v>2.30469</v>
      </c>
      <c r="GY107">
        <v>1.34644</v>
      </c>
      <c r="GZ107">
        <v>2.37183</v>
      </c>
      <c r="HA107">
        <v>31.8707</v>
      </c>
      <c r="HB107">
        <v>15.4717</v>
      </c>
      <c r="HC107">
        <v>18</v>
      </c>
      <c r="HD107">
        <v>504.849</v>
      </c>
      <c r="HE107">
        <v>412.219</v>
      </c>
      <c r="HF107">
        <v>19.5045</v>
      </c>
      <c r="HG107">
        <v>26.6755</v>
      </c>
      <c r="HH107">
        <v>29.9998</v>
      </c>
      <c r="HI107">
        <v>26.7153</v>
      </c>
      <c r="HJ107">
        <v>26.6667</v>
      </c>
      <c r="HK107">
        <v>57.6642</v>
      </c>
      <c r="HL107">
        <v>19.8027</v>
      </c>
      <c r="HM107">
        <v>29.909</v>
      </c>
      <c r="HN107">
        <v>19.4927</v>
      </c>
      <c r="HO107">
        <v>1524.04</v>
      </c>
      <c r="HP107">
        <v>18.432</v>
      </c>
      <c r="HQ107">
        <v>102.481</v>
      </c>
      <c r="HR107">
        <v>102.892</v>
      </c>
    </row>
    <row r="108" spans="1:226">
      <c r="A108">
        <v>92</v>
      </c>
      <c r="B108">
        <v>1663688322.1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1663688314.6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1547.71586841583</v>
      </c>
      <c r="AK108">
        <v>1485.17933333333</v>
      </c>
      <c r="AL108">
        <v>3.40253290334664</v>
      </c>
      <c r="AM108">
        <v>65.2957175936866</v>
      </c>
      <c r="AN108">
        <f>(AP108 - AO108 + BO108*1E3/(8.314*(BQ108+273.15)) * AR108/BN108 * AQ108) * BN108/(100*BB108) * 1000/(1000 - AP108)</f>
        <v>0</v>
      </c>
      <c r="AO108">
        <v>18.3816787286701</v>
      </c>
      <c r="AP108">
        <v>20.1629472527473</v>
      </c>
      <c r="AQ108">
        <v>0.00972612154776</v>
      </c>
      <c r="AR108">
        <v>124.154882881524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1663688314.6</v>
      </c>
      <c r="BH108">
        <v>1431.86259259259</v>
      </c>
      <c r="BI108">
        <v>1503.51888888889</v>
      </c>
      <c r="BJ108">
        <v>20.1028851851852</v>
      </c>
      <c r="BK108">
        <v>18.3763481481481</v>
      </c>
      <c r="BL108">
        <v>1420.52740740741</v>
      </c>
      <c r="BM108">
        <v>19.8147148148148</v>
      </c>
      <c r="BN108">
        <v>500.070851851852</v>
      </c>
      <c r="BO108">
        <v>90.5813</v>
      </c>
      <c r="BP108">
        <v>0.0999603481481482</v>
      </c>
      <c r="BQ108">
        <v>24.2056518518519</v>
      </c>
      <c r="BR108">
        <v>24.9886222222222</v>
      </c>
      <c r="BS108">
        <v>999.9</v>
      </c>
      <c r="BT108">
        <v>0</v>
      </c>
      <c r="BU108">
        <v>0</v>
      </c>
      <c r="BV108">
        <v>10023.3333333333</v>
      </c>
      <c r="BW108">
        <v>0</v>
      </c>
      <c r="BX108">
        <v>19.1689074074074</v>
      </c>
      <c r="BY108">
        <v>-71.6560740740741</v>
      </c>
      <c r="BZ108">
        <v>1461.23851851852</v>
      </c>
      <c r="CA108">
        <v>1531.66592592593</v>
      </c>
      <c r="CB108">
        <v>1.7265462962963</v>
      </c>
      <c r="CC108">
        <v>1503.51888888889</v>
      </c>
      <c r="CD108">
        <v>18.3763481481481</v>
      </c>
      <c r="CE108">
        <v>1.82094555555556</v>
      </c>
      <c r="CF108">
        <v>1.66455296296296</v>
      </c>
      <c r="CG108">
        <v>15.9677222222222</v>
      </c>
      <c r="CH108">
        <v>14.5697481481481</v>
      </c>
      <c r="CI108">
        <v>1999.99740740741</v>
      </c>
      <c r="CJ108">
        <v>0.979998</v>
      </c>
      <c r="CK108">
        <v>0.0200017</v>
      </c>
      <c r="CL108">
        <v>0</v>
      </c>
      <c r="CM108">
        <v>842.247074074074</v>
      </c>
      <c r="CN108">
        <v>5.00063</v>
      </c>
      <c r="CO108">
        <v>16593.9555555556</v>
      </c>
      <c r="CP108">
        <v>17256.8666666667</v>
      </c>
      <c r="CQ108">
        <v>38.4556666666667</v>
      </c>
      <c r="CR108">
        <v>38.625</v>
      </c>
      <c r="CS108">
        <v>38.062</v>
      </c>
      <c r="CT108">
        <v>37.812</v>
      </c>
      <c r="CU108">
        <v>39.187</v>
      </c>
      <c r="CV108">
        <v>1955.09740740741</v>
      </c>
      <c r="CW108">
        <v>39.9</v>
      </c>
      <c r="CX108">
        <v>0</v>
      </c>
      <c r="CY108">
        <v>1663688318.9</v>
      </c>
      <c r="CZ108">
        <v>0</v>
      </c>
      <c r="DA108">
        <v>0</v>
      </c>
      <c r="DB108" t="s">
        <v>356</v>
      </c>
      <c r="DC108">
        <v>1660677648.1</v>
      </c>
      <c r="DD108">
        <v>1660677649.1</v>
      </c>
      <c r="DE108">
        <v>0</v>
      </c>
      <c r="DF108">
        <v>-1.042</v>
      </c>
      <c r="DG108">
        <v>0.003</v>
      </c>
      <c r="DH108">
        <v>5.218</v>
      </c>
      <c r="DI108">
        <v>0.344</v>
      </c>
      <c r="DJ108">
        <v>417</v>
      </c>
      <c r="DK108">
        <v>22</v>
      </c>
      <c r="DL108">
        <v>1.24</v>
      </c>
      <c r="DM108">
        <v>0.53</v>
      </c>
      <c r="DN108">
        <v>-71.6552487804878</v>
      </c>
      <c r="DO108">
        <v>-0.547074564459825</v>
      </c>
      <c r="DP108">
        <v>0.282464882446624</v>
      </c>
      <c r="DQ108">
        <v>0</v>
      </c>
      <c r="DR108">
        <v>1.7220812195122</v>
      </c>
      <c r="DS108">
        <v>0.196714494773523</v>
      </c>
      <c r="DT108">
        <v>0.0257443464970772</v>
      </c>
      <c r="DU108">
        <v>0</v>
      </c>
      <c r="DV108">
        <v>0</v>
      </c>
      <c r="DW108">
        <v>2</v>
      </c>
      <c r="DX108" t="s">
        <v>357</v>
      </c>
      <c r="DY108">
        <v>2.97335</v>
      </c>
      <c r="DZ108">
        <v>2.75433</v>
      </c>
      <c r="EA108">
        <v>0.210411</v>
      </c>
      <c r="EB108">
        <v>0.217263</v>
      </c>
      <c r="EC108">
        <v>0.091637</v>
      </c>
      <c r="ED108">
        <v>0.0867726</v>
      </c>
      <c r="EE108">
        <v>30798</v>
      </c>
      <c r="EF108">
        <v>33267.5</v>
      </c>
      <c r="EG108">
        <v>35345.4</v>
      </c>
      <c r="EH108">
        <v>38543.9</v>
      </c>
      <c r="EI108">
        <v>45525.9</v>
      </c>
      <c r="EJ108">
        <v>50832.8</v>
      </c>
      <c r="EK108">
        <v>55242.6</v>
      </c>
      <c r="EL108">
        <v>61812.7</v>
      </c>
      <c r="EM108">
        <v>1.9906</v>
      </c>
      <c r="EN108">
        <v>1.8468</v>
      </c>
      <c r="EO108">
        <v>0.130087</v>
      </c>
      <c r="EP108">
        <v>0</v>
      </c>
      <c r="EQ108">
        <v>22.8838</v>
      </c>
      <c r="ER108">
        <v>999.9</v>
      </c>
      <c r="ES108">
        <v>53.296</v>
      </c>
      <c r="ET108">
        <v>27.926</v>
      </c>
      <c r="EU108">
        <v>22.2332</v>
      </c>
      <c r="EV108">
        <v>60.1593</v>
      </c>
      <c r="EW108">
        <v>49.3229</v>
      </c>
      <c r="EX108">
        <v>1</v>
      </c>
      <c r="EY108">
        <v>-0.0334959</v>
      </c>
      <c r="EZ108">
        <v>2.10577</v>
      </c>
      <c r="FA108">
        <v>20.1348</v>
      </c>
      <c r="FB108">
        <v>5.20052</v>
      </c>
      <c r="FC108">
        <v>12.0052</v>
      </c>
      <c r="FD108">
        <v>4.9756</v>
      </c>
      <c r="FE108">
        <v>3.294</v>
      </c>
      <c r="FF108">
        <v>9999</v>
      </c>
      <c r="FG108">
        <v>9999</v>
      </c>
      <c r="FH108">
        <v>9999</v>
      </c>
      <c r="FI108">
        <v>693</v>
      </c>
      <c r="FJ108">
        <v>1.86295</v>
      </c>
      <c r="FK108">
        <v>1.86783</v>
      </c>
      <c r="FL108">
        <v>1.86752</v>
      </c>
      <c r="FM108">
        <v>1.86874</v>
      </c>
      <c r="FN108">
        <v>1.86954</v>
      </c>
      <c r="FO108">
        <v>1.86563</v>
      </c>
      <c r="FP108">
        <v>1.8667</v>
      </c>
      <c r="FQ108">
        <v>1.86813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11.45</v>
      </c>
      <c r="GF108">
        <v>0.2907</v>
      </c>
      <c r="GG108">
        <v>3.61927167264205</v>
      </c>
      <c r="GH108">
        <v>0.00509506669552449</v>
      </c>
      <c r="GI108">
        <v>1.17866753763249e-06</v>
      </c>
      <c r="GJ108">
        <v>-6.62632595388568e-10</v>
      </c>
      <c r="GK108">
        <v>-0.0260112845827318</v>
      </c>
      <c r="GL108">
        <v>-0.0225051504344278</v>
      </c>
      <c r="GM108">
        <v>0.00262967521021688</v>
      </c>
      <c r="GN108">
        <v>-3.50088843362945e-05</v>
      </c>
      <c r="GO108">
        <v>-5</v>
      </c>
      <c r="GP108">
        <v>1640</v>
      </c>
      <c r="GQ108">
        <v>1</v>
      </c>
      <c r="GR108">
        <v>20</v>
      </c>
      <c r="GS108">
        <v>50177.9</v>
      </c>
      <c r="GT108">
        <v>50177.9</v>
      </c>
      <c r="GU108">
        <v>2.90527</v>
      </c>
      <c r="GV108">
        <v>2.55371</v>
      </c>
      <c r="GW108">
        <v>1.54785</v>
      </c>
      <c r="GX108">
        <v>2.30469</v>
      </c>
      <c r="GY108">
        <v>1.34644</v>
      </c>
      <c r="GZ108">
        <v>2.4292</v>
      </c>
      <c r="HA108">
        <v>31.8927</v>
      </c>
      <c r="HB108">
        <v>15.4717</v>
      </c>
      <c r="HC108">
        <v>18</v>
      </c>
      <c r="HD108">
        <v>504.829</v>
      </c>
      <c r="HE108">
        <v>411.976</v>
      </c>
      <c r="HF108">
        <v>19.53</v>
      </c>
      <c r="HG108">
        <v>26.6732</v>
      </c>
      <c r="HH108">
        <v>30</v>
      </c>
      <c r="HI108">
        <v>26.7131</v>
      </c>
      <c r="HJ108">
        <v>26.6645</v>
      </c>
      <c r="HK108">
        <v>58.1389</v>
      </c>
      <c r="HL108">
        <v>19.8027</v>
      </c>
      <c r="HM108">
        <v>29.909</v>
      </c>
      <c r="HN108">
        <v>19.5047</v>
      </c>
      <c r="HO108">
        <v>1544.23</v>
      </c>
      <c r="HP108">
        <v>18.4329</v>
      </c>
      <c r="HQ108">
        <v>102.482</v>
      </c>
      <c r="HR108">
        <v>102.895</v>
      </c>
    </row>
    <row r="109" spans="1:226">
      <c r="A109">
        <v>93</v>
      </c>
      <c r="B109">
        <v>1663688327.1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1663688319.31429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1565.25401930201</v>
      </c>
      <c r="AK109">
        <v>1502.45648484848</v>
      </c>
      <c r="AL109">
        <v>3.43070793138784</v>
      </c>
      <c r="AM109">
        <v>65.2957175936866</v>
      </c>
      <c r="AN109">
        <f>(AP109 - AO109 + BO109*1E3/(8.314*(BQ109+273.15)) * AR109/BN109 * AQ109) * BN109/(100*BB109) * 1000/(1000 - AP109)</f>
        <v>0</v>
      </c>
      <c r="AO109">
        <v>18.4153874332109</v>
      </c>
      <c r="AP109">
        <v>20.1750406593407</v>
      </c>
      <c r="AQ109">
        <v>0.00274070975447728</v>
      </c>
      <c r="AR109">
        <v>124.154882881524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1663688319.31429</v>
      </c>
      <c r="BH109">
        <v>1447.67035714286</v>
      </c>
      <c r="BI109">
        <v>1519.43678571429</v>
      </c>
      <c r="BJ109">
        <v>20.1426</v>
      </c>
      <c r="BK109">
        <v>18.3958321428571</v>
      </c>
      <c r="BL109">
        <v>1436.26642857143</v>
      </c>
      <c r="BM109">
        <v>19.8528821428571</v>
      </c>
      <c r="BN109">
        <v>500.053285714286</v>
      </c>
      <c r="BO109">
        <v>90.5801178571429</v>
      </c>
      <c r="BP109">
        <v>0.0999893071428571</v>
      </c>
      <c r="BQ109">
        <v>24.2126071428571</v>
      </c>
      <c r="BR109">
        <v>25.0139714285714</v>
      </c>
      <c r="BS109">
        <v>999.9</v>
      </c>
      <c r="BT109">
        <v>0</v>
      </c>
      <c r="BU109">
        <v>0</v>
      </c>
      <c r="BV109">
        <v>10013.5714285714</v>
      </c>
      <c r="BW109">
        <v>0</v>
      </c>
      <c r="BX109">
        <v>19.1734607142857</v>
      </c>
      <c r="BY109">
        <v>-71.7660678571429</v>
      </c>
      <c r="BZ109">
        <v>1477.43035714286</v>
      </c>
      <c r="CA109">
        <v>1547.91285714286</v>
      </c>
      <c r="CB109">
        <v>1.74676928571429</v>
      </c>
      <c r="CC109">
        <v>1519.43678571429</v>
      </c>
      <c r="CD109">
        <v>18.3958321428571</v>
      </c>
      <c r="CE109">
        <v>1.82451857142857</v>
      </c>
      <c r="CF109">
        <v>1.66629642857143</v>
      </c>
      <c r="CG109">
        <v>15.9984285714286</v>
      </c>
      <c r="CH109">
        <v>14.5859607142857</v>
      </c>
      <c r="CI109">
        <v>1999.99142857143</v>
      </c>
      <c r="CJ109">
        <v>0.979998</v>
      </c>
      <c r="CK109">
        <v>0.0200017</v>
      </c>
      <c r="CL109">
        <v>0</v>
      </c>
      <c r="CM109">
        <v>841.836357142857</v>
      </c>
      <c r="CN109">
        <v>5.00063</v>
      </c>
      <c r="CO109">
        <v>16586.05</v>
      </c>
      <c r="CP109">
        <v>17256.8142857143</v>
      </c>
      <c r="CQ109">
        <v>38.46175</v>
      </c>
      <c r="CR109">
        <v>38.61825</v>
      </c>
      <c r="CS109">
        <v>38.062</v>
      </c>
      <c r="CT109">
        <v>37.812</v>
      </c>
      <c r="CU109">
        <v>39.187</v>
      </c>
      <c r="CV109">
        <v>1955.09142857143</v>
      </c>
      <c r="CW109">
        <v>39.9</v>
      </c>
      <c r="CX109">
        <v>0</v>
      </c>
      <c r="CY109">
        <v>1663688323.7</v>
      </c>
      <c r="CZ109">
        <v>0</v>
      </c>
      <c r="DA109">
        <v>0</v>
      </c>
      <c r="DB109" t="s">
        <v>356</v>
      </c>
      <c r="DC109">
        <v>1660677648.1</v>
      </c>
      <c r="DD109">
        <v>1660677649.1</v>
      </c>
      <c r="DE109">
        <v>0</v>
      </c>
      <c r="DF109">
        <v>-1.042</v>
      </c>
      <c r="DG109">
        <v>0.003</v>
      </c>
      <c r="DH109">
        <v>5.218</v>
      </c>
      <c r="DI109">
        <v>0.344</v>
      </c>
      <c r="DJ109">
        <v>417</v>
      </c>
      <c r="DK109">
        <v>22</v>
      </c>
      <c r="DL109">
        <v>1.24</v>
      </c>
      <c r="DM109">
        <v>0.53</v>
      </c>
      <c r="DN109">
        <v>-71.6919512195122</v>
      </c>
      <c r="DO109">
        <v>-1.17906689895481</v>
      </c>
      <c r="DP109">
        <v>0.268604494016443</v>
      </c>
      <c r="DQ109">
        <v>0</v>
      </c>
      <c r="DR109">
        <v>1.73047926829268</v>
      </c>
      <c r="DS109">
        <v>0.237040557491293</v>
      </c>
      <c r="DT109">
        <v>0.0275441921097134</v>
      </c>
      <c r="DU109">
        <v>0</v>
      </c>
      <c r="DV109">
        <v>0</v>
      </c>
      <c r="DW109">
        <v>2</v>
      </c>
      <c r="DX109" t="s">
        <v>357</v>
      </c>
      <c r="DY109">
        <v>2.97299</v>
      </c>
      <c r="DZ109">
        <v>2.75376</v>
      </c>
      <c r="EA109">
        <v>0.211866</v>
      </c>
      <c r="EB109">
        <v>0.218747</v>
      </c>
      <c r="EC109">
        <v>0.0916591</v>
      </c>
      <c r="ED109">
        <v>0.0868041</v>
      </c>
      <c r="EE109">
        <v>30741.5</v>
      </c>
      <c r="EF109">
        <v>33204.6</v>
      </c>
      <c r="EG109">
        <v>35345.6</v>
      </c>
      <c r="EH109">
        <v>38544</v>
      </c>
      <c r="EI109">
        <v>45525.5</v>
      </c>
      <c r="EJ109">
        <v>50830.7</v>
      </c>
      <c r="EK109">
        <v>55243.4</v>
      </c>
      <c r="EL109">
        <v>61812.1</v>
      </c>
      <c r="EM109">
        <v>1.9906</v>
      </c>
      <c r="EN109">
        <v>1.8468</v>
      </c>
      <c r="EO109">
        <v>0.130892</v>
      </c>
      <c r="EP109">
        <v>0</v>
      </c>
      <c r="EQ109">
        <v>22.8819</v>
      </c>
      <c r="ER109">
        <v>999.9</v>
      </c>
      <c r="ES109">
        <v>53.272</v>
      </c>
      <c r="ET109">
        <v>27.926</v>
      </c>
      <c r="EU109">
        <v>22.2211</v>
      </c>
      <c r="EV109">
        <v>60.1093</v>
      </c>
      <c r="EW109">
        <v>49.8478</v>
      </c>
      <c r="EX109">
        <v>1</v>
      </c>
      <c r="EY109">
        <v>-0.0330894</v>
      </c>
      <c r="EZ109">
        <v>2.22431</v>
      </c>
      <c r="FA109">
        <v>20.133</v>
      </c>
      <c r="FB109">
        <v>5.20172</v>
      </c>
      <c r="FC109">
        <v>12.004</v>
      </c>
      <c r="FD109">
        <v>4.9756</v>
      </c>
      <c r="FE109">
        <v>3.294</v>
      </c>
      <c r="FF109">
        <v>9999</v>
      </c>
      <c r="FG109">
        <v>9999</v>
      </c>
      <c r="FH109">
        <v>9999</v>
      </c>
      <c r="FI109">
        <v>693</v>
      </c>
      <c r="FJ109">
        <v>1.86292</v>
      </c>
      <c r="FK109">
        <v>1.8678</v>
      </c>
      <c r="FL109">
        <v>1.86752</v>
      </c>
      <c r="FM109">
        <v>1.86874</v>
      </c>
      <c r="FN109">
        <v>1.86957</v>
      </c>
      <c r="FO109">
        <v>1.86563</v>
      </c>
      <c r="FP109">
        <v>1.86676</v>
      </c>
      <c r="FQ109">
        <v>1.86813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11.52</v>
      </c>
      <c r="GF109">
        <v>0.2908</v>
      </c>
      <c r="GG109">
        <v>3.61927167264205</v>
      </c>
      <c r="GH109">
        <v>0.00509506669552449</v>
      </c>
      <c r="GI109">
        <v>1.17866753763249e-06</v>
      </c>
      <c r="GJ109">
        <v>-6.62632595388568e-10</v>
      </c>
      <c r="GK109">
        <v>-0.0260112845827318</v>
      </c>
      <c r="GL109">
        <v>-0.0225051504344278</v>
      </c>
      <c r="GM109">
        <v>0.00262967521021688</v>
      </c>
      <c r="GN109">
        <v>-3.50088843362945e-05</v>
      </c>
      <c r="GO109">
        <v>-5</v>
      </c>
      <c r="GP109">
        <v>1640</v>
      </c>
      <c r="GQ109">
        <v>1</v>
      </c>
      <c r="GR109">
        <v>20</v>
      </c>
      <c r="GS109">
        <v>50178</v>
      </c>
      <c r="GT109">
        <v>50178</v>
      </c>
      <c r="GU109">
        <v>2.93213</v>
      </c>
      <c r="GV109">
        <v>2.55127</v>
      </c>
      <c r="GW109">
        <v>1.54785</v>
      </c>
      <c r="GX109">
        <v>2.30469</v>
      </c>
      <c r="GY109">
        <v>1.34644</v>
      </c>
      <c r="GZ109">
        <v>2.44263</v>
      </c>
      <c r="HA109">
        <v>31.8707</v>
      </c>
      <c r="HB109">
        <v>15.4717</v>
      </c>
      <c r="HC109">
        <v>18</v>
      </c>
      <c r="HD109">
        <v>504.808</v>
      </c>
      <c r="HE109">
        <v>411.96</v>
      </c>
      <c r="HF109">
        <v>19.5258</v>
      </c>
      <c r="HG109">
        <v>26.6728</v>
      </c>
      <c r="HH109">
        <v>30.0004</v>
      </c>
      <c r="HI109">
        <v>26.7108</v>
      </c>
      <c r="HJ109">
        <v>26.6622</v>
      </c>
      <c r="HK109">
        <v>58.6748</v>
      </c>
      <c r="HL109">
        <v>19.8027</v>
      </c>
      <c r="HM109">
        <v>29.909</v>
      </c>
      <c r="HN109">
        <v>19.503</v>
      </c>
      <c r="HO109">
        <v>1557.68</v>
      </c>
      <c r="HP109">
        <v>18.4411</v>
      </c>
      <c r="HQ109">
        <v>102.484</v>
      </c>
      <c r="HR109">
        <v>102.894</v>
      </c>
    </row>
    <row r="110" spans="1:226">
      <c r="A110">
        <v>94</v>
      </c>
      <c r="B110">
        <v>1663688332.1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1663688324.6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1582.05479506548</v>
      </c>
      <c r="AK110">
        <v>1519.67278787879</v>
      </c>
      <c r="AL110">
        <v>3.36552876238491</v>
      </c>
      <c r="AM110">
        <v>65.2957175936866</v>
      </c>
      <c r="AN110">
        <f>(AP110 - AO110 + BO110*1E3/(8.314*(BQ110+273.15)) * AR110/BN110 * AQ110) * BN110/(100*BB110) * 1000/(1000 - AP110)</f>
        <v>0</v>
      </c>
      <c r="AO110">
        <v>18.4246902909565</v>
      </c>
      <c r="AP110">
        <v>20.163789010989</v>
      </c>
      <c r="AQ110">
        <v>-0.000692059909637637</v>
      </c>
      <c r="AR110">
        <v>124.154882881524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1663688324.6</v>
      </c>
      <c r="BH110">
        <v>1465.47407407407</v>
      </c>
      <c r="BI110">
        <v>1537.19037037037</v>
      </c>
      <c r="BJ110">
        <v>20.1642925925926</v>
      </c>
      <c r="BK110">
        <v>18.4141851851852</v>
      </c>
      <c r="BL110">
        <v>1453.99222222222</v>
      </c>
      <c r="BM110">
        <v>19.8737222222222</v>
      </c>
      <c r="BN110">
        <v>500.088185185185</v>
      </c>
      <c r="BO110">
        <v>90.5802296296296</v>
      </c>
      <c r="BP110">
        <v>0.100070792592593</v>
      </c>
      <c r="BQ110">
        <v>24.2227185185185</v>
      </c>
      <c r="BR110">
        <v>25.0468703703704</v>
      </c>
      <c r="BS110">
        <v>999.9</v>
      </c>
      <c r="BT110">
        <v>0</v>
      </c>
      <c r="BU110">
        <v>0</v>
      </c>
      <c r="BV110">
        <v>9994.07407407407</v>
      </c>
      <c r="BW110">
        <v>0</v>
      </c>
      <c r="BX110">
        <v>19.1729925925926</v>
      </c>
      <c r="BY110">
        <v>-71.7164185185185</v>
      </c>
      <c r="BZ110">
        <v>1495.63259259259</v>
      </c>
      <c r="CA110">
        <v>1566.02888888889</v>
      </c>
      <c r="CB110">
        <v>1.75010888888889</v>
      </c>
      <c r="CC110">
        <v>1537.19037037037</v>
      </c>
      <c r="CD110">
        <v>18.4141851851852</v>
      </c>
      <c r="CE110">
        <v>1.82648481481481</v>
      </c>
      <c r="CF110">
        <v>1.66796148148148</v>
      </c>
      <c r="CG110">
        <v>16.0153148148148</v>
      </c>
      <c r="CH110">
        <v>14.6014222222222</v>
      </c>
      <c r="CI110">
        <v>1999.98851851852</v>
      </c>
      <c r="CJ110">
        <v>0.979998</v>
      </c>
      <c r="CK110">
        <v>0.0200017</v>
      </c>
      <c r="CL110">
        <v>0</v>
      </c>
      <c r="CM110">
        <v>841.478148148148</v>
      </c>
      <c r="CN110">
        <v>5.00063</v>
      </c>
      <c r="CO110">
        <v>16579.4555555556</v>
      </c>
      <c r="CP110">
        <v>17256.7925925926</v>
      </c>
      <c r="CQ110">
        <v>38.4626666666667</v>
      </c>
      <c r="CR110">
        <v>38.618</v>
      </c>
      <c r="CS110">
        <v>38.062</v>
      </c>
      <c r="CT110">
        <v>37.812</v>
      </c>
      <c r="CU110">
        <v>39.187</v>
      </c>
      <c r="CV110">
        <v>1955.08851851852</v>
      </c>
      <c r="CW110">
        <v>39.9</v>
      </c>
      <c r="CX110">
        <v>0</v>
      </c>
      <c r="CY110">
        <v>1663688329.1</v>
      </c>
      <c r="CZ110">
        <v>0</v>
      </c>
      <c r="DA110">
        <v>0</v>
      </c>
      <c r="DB110" t="s">
        <v>356</v>
      </c>
      <c r="DC110">
        <v>1660677648.1</v>
      </c>
      <c r="DD110">
        <v>1660677649.1</v>
      </c>
      <c r="DE110">
        <v>0</v>
      </c>
      <c r="DF110">
        <v>-1.042</v>
      </c>
      <c r="DG110">
        <v>0.003</v>
      </c>
      <c r="DH110">
        <v>5.218</v>
      </c>
      <c r="DI110">
        <v>0.344</v>
      </c>
      <c r="DJ110">
        <v>417</v>
      </c>
      <c r="DK110">
        <v>22</v>
      </c>
      <c r="DL110">
        <v>1.24</v>
      </c>
      <c r="DM110">
        <v>0.53</v>
      </c>
      <c r="DN110">
        <v>-71.732256097561</v>
      </c>
      <c r="DO110">
        <v>-0.0469860627178434</v>
      </c>
      <c r="DP110">
        <v>0.291966554256276</v>
      </c>
      <c r="DQ110">
        <v>1</v>
      </c>
      <c r="DR110">
        <v>1.74580024390244</v>
      </c>
      <c r="DS110">
        <v>0.0492125435540102</v>
      </c>
      <c r="DT110">
        <v>0.0128238047487161</v>
      </c>
      <c r="DU110">
        <v>1</v>
      </c>
      <c r="DV110">
        <v>2</v>
      </c>
      <c r="DW110">
        <v>2</v>
      </c>
      <c r="DX110" t="s">
        <v>548</v>
      </c>
      <c r="DY110">
        <v>2.97316</v>
      </c>
      <c r="DZ110">
        <v>2.75371</v>
      </c>
      <c r="EA110">
        <v>0.213314</v>
      </c>
      <c r="EB110">
        <v>0.22006</v>
      </c>
      <c r="EC110">
        <v>0.0916319</v>
      </c>
      <c r="ED110">
        <v>0.086808</v>
      </c>
      <c r="EE110">
        <v>30685</v>
      </c>
      <c r="EF110">
        <v>33148.7</v>
      </c>
      <c r="EG110">
        <v>35345.5</v>
      </c>
      <c r="EH110">
        <v>38543.8</v>
      </c>
      <c r="EI110">
        <v>45527</v>
      </c>
      <c r="EJ110">
        <v>50830.3</v>
      </c>
      <c r="EK110">
        <v>55243.5</v>
      </c>
      <c r="EL110">
        <v>61811.9</v>
      </c>
      <c r="EM110">
        <v>1.9902</v>
      </c>
      <c r="EN110">
        <v>1.8472</v>
      </c>
      <c r="EO110">
        <v>0.133157</v>
      </c>
      <c r="EP110">
        <v>0</v>
      </c>
      <c r="EQ110">
        <v>22.88</v>
      </c>
      <c r="ER110">
        <v>999.9</v>
      </c>
      <c r="ES110">
        <v>53.247</v>
      </c>
      <c r="ET110">
        <v>27.926</v>
      </c>
      <c r="EU110">
        <v>22.2094</v>
      </c>
      <c r="EV110">
        <v>60.2994</v>
      </c>
      <c r="EW110">
        <v>49.2909</v>
      </c>
      <c r="EX110">
        <v>1</v>
      </c>
      <c r="EY110">
        <v>-0.0322358</v>
      </c>
      <c r="EZ110">
        <v>2.4307</v>
      </c>
      <c r="FA110">
        <v>20.1303</v>
      </c>
      <c r="FB110">
        <v>5.19932</v>
      </c>
      <c r="FC110">
        <v>12.0052</v>
      </c>
      <c r="FD110">
        <v>4.976</v>
      </c>
      <c r="FE110">
        <v>3.294</v>
      </c>
      <c r="FF110">
        <v>9999</v>
      </c>
      <c r="FG110">
        <v>9999</v>
      </c>
      <c r="FH110">
        <v>9999</v>
      </c>
      <c r="FI110">
        <v>693</v>
      </c>
      <c r="FJ110">
        <v>1.86289</v>
      </c>
      <c r="FK110">
        <v>1.8678</v>
      </c>
      <c r="FL110">
        <v>1.86752</v>
      </c>
      <c r="FM110">
        <v>1.86874</v>
      </c>
      <c r="FN110">
        <v>1.86951</v>
      </c>
      <c r="FO110">
        <v>1.8656</v>
      </c>
      <c r="FP110">
        <v>1.86664</v>
      </c>
      <c r="FQ110">
        <v>1.86813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11.59</v>
      </c>
      <c r="GF110">
        <v>0.2905</v>
      </c>
      <c r="GG110">
        <v>3.61927167264205</v>
      </c>
      <c r="GH110">
        <v>0.00509506669552449</v>
      </c>
      <c r="GI110">
        <v>1.17866753763249e-06</v>
      </c>
      <c r="GJ110">
        <v>-6.62632595388568e-10</v>
      </c>
      <c r="GK110">
        <v>-0.0260112845827318</v>
      </c>
      <c r="GL110">
        <v>-0.0225051504344278</v>
      </c>
      <c r="GM110">
        <v>0.00262967521021688</v>
      </c>
      <c r="GN110">
        <v>-3.50088843362945e-05</v>
      </c>
      <c r="GO110">
        <v>-5</v>
      </c>
      <c r="GP110">
        <v>1640</v>
      </c>
      <c r="GQ110">
        <v>1</v>
      </c>
      <c r="GR110">
        <v>20</v>
      </c>
      <c r="GS110">
        <v>50178.1</v>
      </c>
      <c r="GT110">
        <v>50178.1</v>
      </c>
      <c r="GU110">
        <v>2.95532</v>
      </c>
      <c r="GV110">
        <v>2.55615</v>
      </c>
      <c r="GW110">
        <v>1.54785</v>
      </c>
      <c r="GX110">
        <v>2.30591</v>
      </c>
      <c r="GY110">
        <v>1.34644</v>
      </c>
      <c r="GZ110">
        <v>2.42554</v>
      </c>
      <c r="HA110">
        <v>31.8707</v>
      </c>
      <c r="HB110">
        <v>15.4717</v>
      </c>
      <c r="HC110">
        <v>18</v>
      </c>
      <c r="HD110">
        <v>504.542</v>
      </c>
      <c r="HE110">
        <v>412.17</v>
      </c>
      <c r="HF110">
        <v>19.4771</v>
      </c>
      <c r="HG110">
        <v>26.671</v>
      </c>
      <c r="HH110">
        <v>30.0007</v>
      </c>
      <c r="HI110">
        <v>26.7104</v>
      </c>
      <c r="HJ110">
        <v>26.66</v>
      </c>
      <c r="HK110">
        <v>59.137</v>
      </c>
      <c r="HL110">
        <v>19.8027</v>
      </c>
      <c r="HM110">
        <v>29.909</v>
      </c>
      <c r="HN110">
        <v>19.4533</v>
      </c>
      <c r="HO110">
        <v>1577.83</v>
      </c>
      <c r="HP110">
        <v>18.4641</v>
      </c>
      <c r="HQ110">
        <v>102.484</v>
      </c>
      <c r="HR110">
        <v>102.894</v>
      </c>
    </row>
    <row r="111" spans="1:226">
      <c r="A111">
        <v>95</v>
      </c>
      <c r="B111">
        <v>1663688337.1</v>
      </c>
      <c r="C111">
        <v>562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1663688329.31429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1599.24564710849</v>
      </c>
      <c r="AK111">
        <v>1536.64303030303</v>
      </c>
      <c r="AL111">
        <v>3.4124917928591</v>
      </c>
      <c r="AM111">
        <v>65.2957175936866</v>
      </c>
      <c r="AN111">
        <f>(AP111 - AO111 + BO111*1E3/(8.314*(BQ111+273.15)) * AR111/BN111 * AQ111) * BN111/(100*BB111) * 1000/(1000 - AP111)</f>
        <v>0</v>
      </c>
      <c r="AO111">
        <v>18.4264865253762</v>
      </c>
      <c r="AP111">
        <v>20.1413131868132</v>
      </c>
      <c r="AQ111">
        <v>-0.000493419127077999</v>
      </c>
      <c r="AR111">
        <v>124.154882881524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1663688329.31429</v>
      </c>
      <c r="BH111">
        <v>1481.31535714286</v>
      </c>
      <c r="BI111">
        <v>1553.06714285714</v>
      </c>
      <c r="BJ111">
        <v>20.163225</v>
      </c>
      <c r="BK111">
        <v>18.4220892857143</v>
      </c>
      <c r="BL111">
        <v>1469.765</v>
      </c>
      <c r="BM111">
        <v>19.8727107142857</v>
      </c>
      <c r="BN111">
        <v>500.110821428571</v>
      </c>
      <c r="BO111">
        <v>90.5808321428572</v>
      </c>
      <c r="BP111">
        <v>0.100120685714286</v>
      </c>
      <c r="BQ111">
        <v>24.2195357142857</v>
      </c>
      <c r="BR111">
        <v>25.0582714285714</v>
      </c>
      <c r="BS111">
        <v>999.9</v>
      </c>
      <c r="BT111">
        <v>0</v>
      </c>
      <c r="BU111">
        <v>0</v>
      </c>
      <c r="BV111">
        <v>9983.57142857143</v>
      </c>
      <c r="BW111">
        <v>0</v>
      </c>
      <c r="BX111">
        <v>19.1770107142857</v>
      </c>
      <c r="BY111">
        <v>-71.7520321428571</v>
      </c>
      <c r="BZ111">
        <v>1511.79785714286</v>
      </c>
      <c r="CA111">
        <v>1582.21571428571</v>
      </c>
      <c r="CB111">
        <v>1.74112821428571</v>
      </c>
      <c r="CC111">
        <v>1553.06714285714</v>
      </c>
      <c r="CD111">
        <v>18.4220892857143</v>
      </c>
      <c r="CE111">
        <v>1.82640035714286</v>
      </c>
      <c r="CF111">
        <v>1.66868892857143</v>
      </c>
      <c r="CG111">
        <v>16.0145928571429</v>
      </c>
      <c r="CH111">
        <v>14.6081821428571</v>
      </c>
      <c r="CI111">
        <v>1999.98785714286</v>
      </c>
      <c r="CJ111">
        <v>0.979998</v>
      </c>
      <c r="CK111">
        <v>0.0200017</v>
      </c>
      <c r="CL111">
        <v>0</v>
      </c>
      <c r="CM111">
        <v>841.041035714286</v>
      </c>
      <c r="CN111">
        <v>5.00063</v>
      </c>
      <c r="CO111">
        <v>16570.875</v>
      </c>
      <c r="CP111">
        <v>17256.7821428571</v>
      </c>
      <c r="CQ111">
        <v>38.464</v>
      </c>
      <c r="CR111">
        <v>38.61825</v>
      </c>
      <c r="CS111">
        <v>38.062</v>
      </c>
      <c r="CT111">
        <v>37.812</v>
      </c>
      <c r="CU111">
        <v>39.187</v>
      </c>
      <c r="CV111">
        <v>1955.08785714286</v>
      </c>
      <c r="CW111">
        <v>39.9</v>
      </c>
      <c r="CX111">
        <v>0</v>
      </c>
      <c r="CY111">
        <v>1663688333.9</v>
      </c>
      <c r="CZ111">
        <v>0</v>
      </c>
      <c r="DA111">
        <v>0</v>
      </c>
      <c r="DB111" t="s">
        <v>356</v>
      </c>
      <c r="DC111">
        <v>1660677648.1</v>
      </c>
      <c r="DD111">
        <v>1660677649.1</v>
      </c>
      <c r="DE111">
        <v>0</v>
      </c>
      <c r="DF111">
        <v>-1.042</v>
      </c>
      <c r="DG111">
        <v>0.003</v>
      </c>
      <c r="DH111">
        <v>5.218</v>
      </c>
      <c r="DI111">
        <v>0.344</v>
      </c>
      <c r="DJ111">
        <v>417</v>
      </c>
      <c r="DK111">
        <v>22</v>
      </c>
      <c r="DL111">
        <v>1.24</v>
      </c>
      <c r="DM111">
        <v>0.53</v>
      </c>
      <c r="DN111">
        <v>-71.7319170731707</v>
      </c>
      <c r="DO111">
        <v>0.136498954703712</v>
      </c>
      <c r="DP111">
        <v>0.308525919298912</v>
      </c>
      <c r="DQ111">
        <v>0</v>
      </c>
      <c r="DR111">
        <v>1.74660487804878</v>
      </c>
      <c r="DS111">
        <v>-0.0897681533101012</v>
      </c>
      <c r="DT111">
        <v>0.0106278506929191</v>
      </c>
      <c r="DU111">
        <v>1</v>
      </c>
      <c r="DV111">
        <v>1</v>
      </c>
      <c r="DW111">
        <v>2</v>
      </c>
      <c r="DX111" t="s">
        <v>395</v>
      </c>
      <c r="DY111">
        <v>2.97325</v>
      </c>
      <c r="DZ111">
        <v>2.75375</v>
      </c>
      <c r="EA111">
        <v>0.214754</v>
      </c>
      <c r="EB111">
        <v>0.221532</v>
      </c>
      <c r="EC111">
        <v>0.0915484</v>
      </c>
      <c r="ED111">
        <v>0.0868205</v>
      </c>
      <c r="EE111">
        <v>30629.5</v>
      </c>
      <c r="EF111">
        <v>33086.3</v>
      </c>
      <c r="EG111">
        <v>35346.2</v>
      </c>
      <c r="EH111">
        <v>38544</v>
      </c>
      <c r="EI111">
        <v>45531.8</v>
      </c>
      <c r="EJ111">
        <v>50830.5</v>
      </c>
      <c r="EK111">
        <v>55244.2</v>
      </c>
      <c r="EL111">
        <v>61813</v>
      </c>
      <c r="EM111">
        <v>1.9906</v>
      </c>
      <c r="EN111">
        <v>1.8468</v>
      </c>
      <c r="EO111">
        <v>0.131845</v>
      </c>
      <c r="EP111">
        <v>0</v>
      </c>
      <c r="EQ111">
        <v>22.8781</v>
      </c>
      <c r="ER111">
        <v>999.9</v>
      </c>
      <c r="ES111">
        <v>53.223</v>
      </c>
      <c r="ET111">
        <v>27.946</v>
      </c>
      <c r="EU111">
        <v>22.2269</v>
      </c>
      <c r="EV111">
        <v>60.2194</v>
      </c>
      <c r="EW111">
        <v>49.379</v>
      </c>
      <c r="EX111">
        <v>1</v>
      </c>
      <c r="EY111">
        <v>-0.0311179</v>
      </c>
      <c r="EZ111">
        <v>2.61669</v>
      </c>
      <c r="FA111">
        <v>20.1272</v>
      </c>
      <c r="FB111">
        <v>5.19932</v>
      </c>
      <c r="FC111">
        <v>12.0064</v>
      </c>
      <c r="FD111">
        <v>4.9756</v>
      </c>
      <c r="FE111">
        <v>3.294</v>
      </c>
      <c r="FF111">
        <v>9999</v>
      </c>
      <c r="FG111">
        <v>9999</v>
      </c>
      <c r="FH111">
        <v>9999</v>
      </c>
      <c r="FI111">
        <v>693</v>
      </c>
      <c r="FJ111">
        <v>1.86292</v>
      </c>
      <c r="FK111">
        <v>1.86774</v>
      </c>
      <c r="FL111">
        <v>1.86752</v>
      </c>
      <c r="FM111">
        <v>1.86874</v>
      </c>
      <c r="FN111">
        <v>1.86954</v>
      </c>
      <c r="FO111">
        <v>1.8656</v>
      </c>
      <c r="FP111">
        <v>1.86667</v>
      </c>
      <c r="FQ111">
        <v>1.86813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11.66</v>
      </c>
      <c r="GF111">
        <v>0.2895</v>
      </c>
      <c r="GG111">
        <v>3.61927167264205</v>
      </c>
      <c r="GH111">
        <v>0.00509506669552449</v>
      </c>
      <c r="GI111">
        <v>1.17866753763249e-06</v>
      </c>
      <c r="GJ111">
        <v>-6.62632595388568e-10</v>
      </c>
      <c r="GK111">
        <v>-0.0260112845827318</v>
      </c>
      <c r="GL111">
        <v>-0.0225051504344278</v>
      </c>
      <c r="GM111">
        <v>0.00262967521021688</v>
      </c>
      <c r="GN111">
        <v>-3.50088843362945e-05</v>
      </c>
      <c r="GO111">
        <v>-5</v>
      </c>
      <c r="GP111">
        <v>1640</v>
      </c>
      <c r="GQ111">
        <v>1</v>
      </c>
      <c r="GR111">
        <v>20</v>
      </c>
      <c r="GS111">
        <v>50178.2</v>
      </c>
      <c r="GT111">
        <v>50178.1</v>
      </c>
      <c r="GU111">
        <v>2.9834</v>
      </c>
      <c r="GV111">
        <v>2.56104</v>
      </c>
      <c r="GW111">
        <v>1.54785</v>
      </c>
      <c r="GX111">
        <v>2.30469</v>
      </c>
      <c r="GY111">
        <v>1.34644</v>
      </c>
      <c r="GZ111">
        <v>2.3999</v>
      </c>
      <c r="HA111">
        <v>31.8707</v>
      </c>
      <c r="HB111">
        <v>15.4629</v>
      </c>
      <c r="HC111">
        <v>18</v>
      </c>
      <c r="HD111">
        <v>504.787</v>
      </c>
      <c r="HE111">
        <v>411.928</v>
      </c>
      <c r="HF111">
        <v>19.3926</v>
      </c>
      <c r="HG111">
        <v>26.6687</v>
      </c>
      <c r="HH111">
        <v>30.0013</v>
      </c>
      <c r="HI111">
        <v>26.7086</v>
      </c>
      <c r="HJ111">
        <v>26.6578</v>
      </c>
      <c r="HK111">
        <v>59.6809</v>
      </c>
      <c r="HL111">
        <v>19.8027</v>
      </c>
      <c r="HM111">
        <v>29.909</v>
      </c>
      <c r="HN111">
        <v>19.3765</v>
      </c>
      <c r="HO111">
        <v>1591.29</v>
      </c>
      <c r="HP111">
        <v>18.5018</v>
      </c>
      <c r="HQ111">
        <v>102.485</v>
      </c>
      <c r="HR111">
        <v>102.895</v>
      </c>
    </row>
    <row r="112" spans="1:226">
      <c r="A112">
        <v>96</v>
      </c>
      <c r="B112">
        <v>1663688342.1</v>
      </c>
      <c r="C112">
        <v>567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1663688334.6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1616.6536820618</v>
      </c>
      <c r="AK112">
        <v>1554.09684848485</v>
      </c>
      <c r="AL112">
        <v>3.47526875583826</v>
      </c>
      <c r="AM112">
        <v>65.2957175936866</v>
      </c>
      <c r="AN112">
        <f>(AP112 - AO112 + BO112*1E3/(8.314*(BQ112+273.15)) * AR112/BN112 * AQ112) * BN112/(100*BB112) * 1000/(1000 - AP112)</f>
        <v>0</v>
      </c>
      <c r="AO112">
        <v>18.4269358378536</v>
      </c>
      <c r="AP112">
        <v>20.1176494505495</v>
      </c>
      <c r="AQ112">
        <v>-0.00647328479189353</v>
      </c>
      <c r="AR112">
        <v>124.154882881524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1663688334.6</v>
      </c>
      <c r="BH112">
        <v>1499.12037037037</v>
      </c>
      <c r="BI112">
        <v>1570.89333333333</v>
      </c>
      <c r="BJ112">
        <v>20.1477111111111</v>
      </c>
      <c r="BK112">
        <v>18.4258814814815</v>
      </c>
      <c r="BL112">
        <v>1487.49481481481</v>
      </c>
      <c r="BM112">
        <v>19.8578074074074</v>
      </c>
      <c r="BN112">
        <v>500.118925925926</v>
      </c>
      <c r="BO112">
        <v>90.5800111111111</v>
      </c>
      <c r="BP112">
        <v>0.100051059259259</v>
      </c>
      <c r="BQ112">
        <v>24.2167851851852</v>
      </c>
      <c r="BR112">
        <v>25.0604296296296</v>
      </c>
      <c r="BS112">
        <v>999.9</v>
      </c>
      <c r="BT112">
        <v>0</v>
      </c>
      <c r="BU112">
        <v>0</v>
      </c>
      <c r="BV112">
        <v>9985.55555555555</v>
      </c>
      <c r="BW112">
        <v>0</v>
      </c>
      <c r="BX112">
        <v>19.1770851851852</v>
      </c>
      <c r="BY112">
        <v>-71.7731703703704</v>
      </c>
      <c r="BZ112">
        <v>1529.94555555556</v>
      </c>
      <c r="CA112">
        <v>1600.38259259259</v>
      </c>
      <c r="CB112">
        <v>1.72182703703704</v>
      </c>
      <c r="CC112">
        <v>1570.89333333333</v>
      </c>
      <c r="CD112">
        <v>18.4258814814815</v>
      </c>
      <c r="CE112">
        <v>1.82497962962963</v>
      </c>
      <c r="CF112">
        <v>1.66901740740741</v>
      </c>
      <c r="CG112">
        <v>16.0024</v>
      </c>
      <c r="CH112">
        <v>14.6112259259259</v>
      </c>
      <c r="CI112">
        <v>1999.98740740741</v>
      </c>
      <c r="CJ112">
        <v>0.979998</v>
      </c>
      <c r="CK112">
        <v>0.0200017</v>
      </c>
      <c r="CL112">
        <v>0</v>
      </c>
      <c r="CM112">
        <v>840.492592592593</v>
      </c>
      <c r="CN112">
        <v>5.00063</v>
      </c>
      <c r="CO112">
        <v>16559.3074074074</v>
      </c>
      <c r="CP112">
        <v>17256.7888888889</v>
      </c>
      <c r="CQ112">
        <v>38.465</v>
      </c>
      <c r="CR112">
        <v>38.625</v>
      </c>
      <c r="CS112">
        <v>38.062</v>
      </c>
      <c r="CT112">
        <v>37.812</v>
      </c>
      <c r="CU112">
        <v>39.187</v>
      </c>
      <c r="CV112">
        <v>1955.08740740741</v>
      </c>
      <c r="CW112">
        <v>39.9</v>
      </c>
      <c r="CX112">
        <v>0</v>
      </c>
      <c r="CY112">
        <v>1663688338.7</v>
      </c>
      <c r="CZ112">
        <v>0</v>
      </c>
      <c r="DA112">
        <v>0</v>
      </c>
      <c r="DB112" t="s">
        <v>356</v>
      </c>
      <c r="DC112">
        <v>1660677648.1</v>
      </c>
      <c r="DD112">
        <v>1660677649.1</v>
      </c>
      <c r="DE112">
        <v>0</v>
      </c>
      <c r="DF112">
        <v>-1.042</v>
      </c>
      <c r="DG112">
        <v>0.003</v>
      </c>
      <c r="DH112">
        <v>5.218</v>
      </c>
      <c r="DI112">
        <v>0.344</v>
      </c>
      <c r="DJ112">
        <v>417</v>
      </c>
      <c r="DK112">
        <v>22</v>
      </c>
      <c r="DL112">
        <v>1.24</v>
      </c>
      <c r="DM112">
        <v>0.53</v>
      </c>
      <c r="DN112">
        <v>-71.7880073170732</v>
      </c>
      <c r="DO112">
        <v>-0.373967247386697</v>
      </c>
      <c r="DP112">
        <v>0.320589723668852</v>
      </c>
      <c r="DQ112">
        <v>0</v>
      </c>
      <c r="DR112">
        <v>1.73424097560976</v>
      </c>
      <c r="DS112">
        <v>-0.187057839721249</v>
      </c>
      <c r="DT112">
        <v>0.0198106717736011</v>
      </c>
      <c r="DU112">
        <v>0</v>
      </c>
      <c r="DV112">
        <v>0</v>
      </c>
      <c r="DW112">
        <v>2</v>
      </c>
      <c r="DX112" t="s">
        <v>357</v>
      </c>
      <c r="DY112">
        <v>2.97349</v>
      </c>
      <c r="DZ112">
        <v>2.75405</v>
      </c>
      <c r="EA112">
        <v>0.216181</v>
      </c>
      <c r="EB112">
        <v>0.222855</v>
      </c>
      <c r="EC112">
        <v>0.0914706</v>
      </c>
      <c r="ED112">
        <v>0.0868302</v>
      </c>
      <c r="EE112">
        <v>30573.5</v>
      </c>
      <c r="EF112">
        <v>33030.6</v>
      </c>
      <c r="EG112">
        <v>35345.9</v>
      </c>
      <c r="EH112">
        <v>38544.5</v>
      </c>
      <c r="EI112">
        <v>45535.4</v>
      </c>
      <c r="EJ112">
        <v>50830.4</v>
      </c>
      <c r="EK112">
        <v>55243.6</v>
      </c>
      <c r="EL112">
        <v>61813.5</v>
      </c>
      <c r="EM112">
        <v>1.9902</v>
      </c>
      <c r="EN112">
        <v>1.8476</v>
      </c>
      <c r="EO112">
        <v>0.132054</v>
      </c>
      <c r="EP112">
        <v>0</v>
      </c>
      <c r="EQ112">
        <v>22.8761</v>
      </c>
      <c r="ER112">
        <v>999.9</v>
      </c>
      <c r="ES112">
        <v>53.223</v>
      </c>
      <c r="ET112">
        <v>27.946</v>
      </c>
      <c r="EU112">
        <v>22.2292</v>
      </c>
      <c r="EV112">
        <v>60.1994</v>
      </c>
      <c r="EW112">
        <v>49.1226</v>
      </c>
      <c r="EX112">
        <v>1</v>
      </c>
      <c r="EY112">
        <v>-0.0310976</v>
      </c>
      <c r="EZ112">
        <v>2.60379</v>
      </c>
      <c r="FA112">
        <v>20.1275</v>
      </c>
      <c r="FB112">
        <v>5.19932</v>
      </c>
      <c r="FC112">
        <v>12.0052</v>
      </c>
      <c r="FD112">
        <v>4.976</v>
      </c>
      <c r="FE112">
        <v>3.2938</v>
      </c>
      <c r="FF112">
        <v>9999</v>
      </c>
      <c r="FG112">
        <v>9999</v>
      </c>
      <c r="FH112">
        <v>9999</v>
      </c>
      <c r="FI112">
        <v>693</v>
      </c>
      <c r="FJ112">
        <v>1.86285</v>
      </c>
      <c r="FK112">
        <v>1.86783</v>
      </c>
      <c r="FL112">
        <v>1.86752</v>
      </c>
      <c r="FM112">
        <v>1.86874</v>
      </c>
      <c r="FN112">
        <v>1.86954</v>
      </c>
      <c r="FO112">
        <v>1.86563</v>
      </c>
      <c r="FP112">
        <v>1.86664</v>
      </c>
      <c r="FQ112">
        <v>1.86813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11.73</v>
      </c>
      <c r="GF112">
        <v>0.2886</v>
      </c>
      <c r="GG112">
        <v>3.61927167264205</v>
      </c>
      <c r="GH112">
        <v>0.00509506669552449</v>
      </c>
      <c r="GI112">
        <v>1.17866753763249e-06</v>
      </c>
      <c r="GJ112">
        <v>-6.62632595388568e-10</v>
      </c>
      <c r="GK112">
        <v>-0.0260112845827318</v>
      </c>
      <c r="GL112">
        <v>-0.0225051504344278</v>
      </c>
      <c r="GM112">
        <v>0.00262967521021688</v>
      </c>
      <c r="GN112">
        <v>-3.50088843362945e-05</v>
      </c>
      <c r="GO112">
        <v>-5</v>
      </c>
      <c r="GP112">
        <v>1640</v>
      </c>
      <c r="GQ112">
        <v>1</v>
      </c>
      <c r="GR112">
        <v>20</v>
      </c>
      <c r="GS112">
        <v>50178.2</v>
      </c>
      <c r="GT112">
        <v>50178.2</v>
      </c>
      <c r="GU112">
        <v>3.00537</v>
      </c>
      <c r="GV112">
        <v>2.5708</v>
      </c>
      <c r="GW112">
        <v>1.54785</v>
      </c>
      <c r="GX112">
        <v>2.30469</v>
      </c>
      <c r="GY112">
        <v>1.34644</v>
      </c>
      <c r="GZ112">
        <v>2.31445</v>
      </c>
      <c r="HA112">
        <v>31.8927</v>
      </c>
      <c r="HB112">
        <v>15.4542</v>
      </c>
      <c r="HC112">
        <v>18</v>
      </c>
      <c r="HD112">
        <v>504.502</v>
      </c>
      <c r="HE112">
        <v>412.379</v>
      </c>
      <c r="HF112">
        <v>19.3202</v>
      </c>
      <c r="HG112">
        <v>26.6665</v>
      </c>
      <c r="HH112">
        <v>30.0006</v>
      </c>
      <c r="HI112">
        <v>26.7063</v>
      </c>
      <c r="HJ112">
        <v>26.6578</v>
      </c>
      <c r="HK112">
        <v>60.133</v>
      </c>
      <c r="HL112">
        <v>19.5108</v>
      </c>
      <c r="HM112">
        <v>29.909</v>
      </c>
      <c r="HN112">
        <v>19.3261</v>
      </c>
      <c r="HO112">
        <v>1604.67</v>
      </c>
      <c r="HP112">
        <v>18.5504</v>
      </c>
      <c r="HQ112">
        <v>102.484</v>
      </c>
      <c r="HR112">
        <v>102.896</v>
      </c>
    </row>
    <row r="113" spans="1:226">
      <c r="A113">
        <v>97</v>
      </c>
      <c r="B113">
        <v>1663688904</v>
      </c>
      <c r="C113">
        <v>1128.90000009537</v>
      </c>
      <c r="D113" t="s">
        <v>553</v>
      </c>
      <c r="E113" t="s">
        <v>554</v>
      </c>
      <c r="F113">
        <v>5</v>
      </c>
      <c r="G113" t="s">
        <v>555</v>
      </c>
      <c r="H113" t="s">
        <v>354</v>
      </c>
      <c r="I113">
        <v>1663688896.25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425.734479607731</v>
      </c>
      <c r="AK113">
        <v>394.70416969697</v>
      </c>
      <c r="AL113">
        <v>0.0339535417593712</v>
      </c>
      <c r="AM113">
        <v>65.3084912936935</v>
      </c>
      <c r="AN113">
        <f>(AP113 - AO113 + BO113*1E3/(8.314*(BQ113+273.15)) * AR113/BN113 * AQ113) * BN113/(100*BB113) * 1000/(1000 - AP113)</f>
        <v>0</v>
      </c>
      <c r="AO113">
        <v>12.1600733882219</v>
      </c>
      <c r="AP113">
        <v>19.8304901098901</v>
      </c>
      <c r="AQ113">
        <v>-0.00716339141558682</v>
      </c>
      <c r="AR113">
        <v>123.980258110678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1663688896.25</v>
      </c>
      <c r="BH113">
        <v>386.768566666667</v>
      </c>
      <c r="BI113">
        <v>420.5671</v>
      </c>
      <c r="BJ113">
        <v>19.8475733333333</v>
      </c>
      <c r="BK113">
        <v>12.1391333333333</v>
      </c>
      <c r="BL113">
        <v>381.0732</v>
      </c>
      <c r="BM113">
        <v>19.5693066666667</v>
      </c>
      <c r="BN113">
        <v>500.1068</v>
      </c>
      <c r="BO113">
        <v>90.5883166666667</v>
      </c>
      <c r="BP113">
        <v>0.100111703333333</v>
      </c>
      <c r="BQ113">
        <v>25.4822166666667</v>
      </c>
      <c r="BR113">
        <v>25.03356</v>
      </c>
      <c r="BS113">
        <v>999.9</v>
      </c>
      <c r="BT113">
        <v>0</v>
      </c>
      <c r="BU113">
        <v>0</v>
      </c>
      <c r="BV113">
        <v>9988.5</v>
      </c>
      <c r="BW113">
        <v>0</v>
      </c>
      <c r="BX113">
        <v>18.8661</v>
      </c>
      <c r="BY113">
        <v>-33.7985666666667</v>
      </c>
      <c r="BZ113">
        <v>394.600433333333</v>
      </c>
      <c r="CA113">
        <v>425.735066666667</v>
      </c>
      <c r="CB113">
        <v>7.70843233333333</v>
      </c>
      <c r="CC113">
        <v>420.5671</v>
      </c>
      <c r="CD113">
        <v>12.1391333333333</v>
      </c>
      <c r="CE113">
        <v>1.79795733333333</v>
      </c>
      <c r="CF113">
        <v>1.09966366666667</v>
      </c>
      <c r="CG113">
        <v>15.7690466666667</v>
      </c>
      <c r="CH113">
        <v>8.308249</v>
      </c>
      <c r="CI113">
        <v>2000.009</v>
      </c>
      <c r="CJ113">
        <v>0.9799945</v>
      </c>
      <c r="CK113">
        <v>0.02000535</v>
      </c>
      <c r="CL113">
        <v>0</v>
      </c>
      <c r="CM113">
        <v>1016.31566666667</v>
      </c>
      <c r="CN113">
        <v>5.00063</v>
      </c>
      <c r="CO113">
        <v>19952.27</v>
      </c>
      <c r="CP113">
        <v>17256.9433333333</v>
      </c>
      <c r="CQ113">
        <v>38.4080666666666</v>
      </c>
      <c r="CR113">
        <v>38.4916</v>
      </c>
      <c r="CS113">
        <v>37.9454</v>
      </c>
      <c r="CT113">
        <v>37.687</v>
      </c>
      <c r="CU113">
        <v>39.2185</v>
      </c>
      <c r="CV113">
        <v>1955.098</v>
      </c>
      <c r="CW113">
        <v>39.911</v>
      </c>
      <c r="CX113">
        <v>0</v>
      </c>
      <c r="CY113">
        <v>1663688900.9</v>
      </c>
      <c r="CZ113">
        <v>0</v>
      </c>
      <c r="DA113">
        <v>0</v>
      </c>
      <c r="DB113" t="s">
        <v>356</v>
      </c>
      <c r="DC113">
        <v>1660677648.1</v>
      </c>
      <c r="DD113">
        <v>1660677649.1</v>
      </c>
      <c r="DE113">
        <v>0</v>
      </c>
      <c r="DF113">
        <v>-1.042</v>
      </c>
      <c r="DG113">
        <v>0.003</v>
      </c>
      <c r="DH113">
        <v>5.218</v>
      </c>
      <c r="DI113">
        <v>0.344</v>
      </c>
      <c r="DJ113">
        <v>417</v>
      </c>
      <c r="DK113">
        <v>22</v>
      </c>
      <c r="DL113">
        <v>1.24</v>
      </c>
      <c r="DM113">
        <v>0.53</v>
      </c>
      <c r="DN113">
        <v>-33.8089585365854</v>
      </c>
      <c r="DO113">
        <v>0.463664111498175</v>
      </c>
      <c r="DP113">
        <v>0.167987618555959</v>
      </c>
      <c r="DQ113">
        <v>0</v>
      </c>
      <c r="DR113">
        <v>7.74933536585366</v>
      </c>
      <c r="DS113">
        <v>-0.753593101045309</v>
      </c>
      <c r="DT113">
        <v>0.0755185698402704</v>
      </c>
      <c r="DU113">
        <v>0</v>
      </c>
      <c r="DV113">
        <v>0</v>
      </c>
      <c r="DW113">
        <v>2</v>
      </c>
      <c r="DX113" t="s">
        <v>357</v>
      </c>
      <c r="DY113">
        <v>2.97317</v>
      </c>
      <c r="DZ113">
        <v>2.75341</v>
      </c>
      <c r="EA113">
        <v>0.0850728</v>
      </c>
      <c r="EB113">
        <v>0.0918618</v>
      </c>
      <c r="EC113">
        <v>0.090612</v>
      </c>
      <c r="ED113">
        <v>0.0645919</v>
      </c>
      <c r="EE113">
        <v>35690.8</v>
      </c>
      <c r="EF113">
        <v>38605.9</v>
      </c>
      <c r="EG113">
        <v>35351.6</v>
      </c>
      <c r="EH113">
        <v>38557</v>
      </c>
      <c r="EI113">
        <v>45581.6</v>
      </c>
      <c r="EJ113">
        <v>52084.6</v>
      </c>
      <c r="EK113">
        <v>55250.6</v>
      </c>
      <c r="EL113">
        <v>61832.3</v>
      </c>
      <c r="EM113">
        <v>1.996</v>
      </c>
      <c r="EN113">
        <v>1.8302</v>
      </c>
      <c r="EO113">
        <v>0.0752509</v>
      </c>
      <c r="EP113">
        <v>0</v>
      </c>
      <c r="EQ113">
        <v>23.7853</v>
      </c>
      <c r="ER113">
        <v>999.9</v>
      </c>
      <c r="ES113">
        <v>48.517</v>
      </c>
      <c r="ET113">
        <v>28.238</v>
      </c>
      <c r="EU113">
        <v>20.608</v>
      </c>
      <c r="EV113">
        <v>57.2194</v>
      </c>
      <c r="EW113">
        <v>49.4832</v>
      </c>
      <c r="EX113">
        <v>1</v>
      </c>
      <c r="EY113">
        <v>-0.0421341</v>
      </c>
      <c r="EZ113">
        <v>1.94349</v>
      </c>
      <c r="FA113">
        <v>20.135</v>
      </c>
      <c r="FB113">
        <v>5.19932</v>
      </c>
      <c r="FC113">
        <v>12.004</v>
      </c>
      <c r="FD113">
        <v>4.9748</v>
      </c>
      <c r="FE113">
        <v>3.2936</v>
      </c>
      <c r="FF113">
        <v>9999</v>
      </c>
      <c r="FG113">
        <v>9999</v>
      </c>
      <c r="FH113">
        <v>9999</v>
      </c>
      <c r="FI113">
        <v>693.2</v>
      </c>
      <c r="FJ113">
        <v>1.86295</v>
      </c>
      <c r="FK113">
        <v>1.86783</v>
      </c>
      <c r="FL113">
        <v>1.86752</v>
      </c>
      <c r="FM113">
        <v>1.86874</v>
      </c>
      <c r="FN113">
        <v>1.86954</v>
      </c>
      <c r="FO113">
        <v>1.86566</v>
      </c>
      <c r="FP113">
        <v>1.86673</v>
      </c>
      <c r="FQ113">
        <v>1.86813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5.696</v>
      </c>
      <c r="GF113">
        <v>0.2777</v>
      </c>
      <c r="GG113">
        <v>3.61927167264205</v>
      </c>
      <c r="GH113">
        <v>0.00509506669552449</v>
      </c>
      <c r="GI113">
        <v>1.17866753763249e-06</v>
      </c>
      <c r="GJ113">
        <v>-6.62632595388568e-10</v>
      </c>
      <c r="GK113">
        <v>-0.0260112845827318</v>
      </c>
      <c r="GL113">
        <v>-0.0225051504344278</v>
      </c>
      <c r="GM113">
        <v>0.00262967521021688</v>
      </c>
      <c r="GN113">
        <v>-3.50088843362945e-05</v>
      </c>
      <c r="GO113">
        <v>-5</v>
      </c>
      <c r="GP113">
        <v>1640</v>
      </c>
      <c r="GQ113">
        <v>1</v>
      </c>
      <c r="GR113">
        <v>20</v>
      </c>
      <c r="GS113">
        <v>50187.6</v>
      </c>
      <c r="GT113">
        <v>50187.6</v>
      </c>
      <c r="GU113">
        <v>1.03149</v>
      </c>
      <c r="GV113">
        <v>2.5769</v>
      </c>
      <c r="GW113">
        <v>1.54785</v>
      </c>
      <c r="GX113">
        <v>2.30347</v>
      </c>
      <c r="GY113">
        <v>1.34644</v>
      </c>
      <c r="GZ113">
        <v>2.42676</v>
      </c>
      <c r="HA113">
        <v>32.0244</v>
      </c>
      <c r="HB113">
        <v>15.3666</v>
      </c>
      <c r="HC113">
        <v>18</v>
      </c>
      <c r="HD113">
        <v>507.225</v>
      </c>
      <c r="HE113">
        <v>401.683</v>
      </c>
      <c r="HF113">
        <v>21.3055</v>
      </c>
      <c r="HG113">
        <v>26.6124</v>
      </c>
      <c r="HH113">
        <v>29.9999</v>
      </c>
      <c r="HI113">
        <v>26.5828</v>
      </c>
      <c r="HJ113">
        <v>26.524</v>
      </c>
      <c r="HK113">
        <v>20.6741</v>
      </c>
      <c r="HL113">
        <v>39.6494</v>
      </c>
      <c r="HM113">
        <v>10.6379</v>
      </c>
      <c r="HN113">
        <v>21.3227</v>
      </c>
      <c r="HO113">
        <v>413.818</v>
      </c>
      <c r="HP113">
        <v>12.3417</v>
      </c>
      <c r="HQ113">
        <v>102.499</v>
      </c>
      <c r="HR113">
        <v>102.928</v>
      </c>
    </row>
    <row r="114" spans="1:226">
      <c r="A114">
        <v>98</v>
      </c>
      <c r="B114">
        <v>1663688909</v>
      </c>
      <c r="C114">
        <v>1133.90000009537</v>
      </c>
      <c r="D114" t="s">
        <v>556</v>
      </c>
      <c r="E114" t="s">
        <v>557</v>
      </c>
      <c r="F114">
        <v>5</v>
      </c>
      <c r="G114" t="s">
        <v>555</v>
      </c>
      <c r="H114" t="s">
        <v>354</v>
      </c>
      <c r="I114">
        <v>1663688901.15517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425.140074617396</v>
      </c>
      <c r="AK114">
        <v>394.357054545454</v>
      </c>
      <c r="AL114">
        <v>-0.0930640604437397</v>
      </c>
      <c r="AM114">
        <v>65.3084912936935</v>
      </c>
      <c r="AN114">
        <f>(AP114 - AO114 + BO114*1E3/(8.314*(BQ114+273.15)) * AR114/BN114 * AQ114) * BN114/(100*BB114) * 1000/(1000 - AP114)</f>
        <v>0</v>
      </c>
      <c r="AO114">
        <v>12.2498438693555</v>
      </c>
      <c r="AP114">
        <v>19.8396175824176</v>
      </c>
      <c r="AQ114">
        <v>0.000950626064650278</v>
      </c>
      <c r="AR114">
        <v>123.980258110678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1663688901.15517</v>
      </c>
      <c r="BH114">
        <v>386.794551724138</v>
      </c>
      <c r="BI114">
        <v>420.024310344828</v>
      </c>
      <c r="BJ114">
        <v>19.8406931034483</v>
      </c>
      <c r="BK114">
        <v>12.1929482758621</v>
      </c>
      <c r="BL114">
        <v>381.099</v>
      </c>
      <c r="BM114">
        <v>19.5626965517241</v>
      </c>
      <c r="BN114">
        <v>500.104310344828</v>
      </c>
      <c r="BO114">
        <v>90.5878517241379</v>
      </c>
      <c r="BP114">
        <v>0.100159179310345</v>
      </c>
      <c r="BQ114">
        <v>25.467475862069</v>
      </c>
      <c r="BR114">
        <v>25.0183620689655</v>
      </c>
      <c r="BS114">
        <v>999.9</v>
      </c>
      <c r="BT114">
        <v>0</v>
      </c>
      <c r="BU114">
        <v>0</v>
      </c>
      <c r="BV114">
        <v>9981.55172413793</v>
      </c>
      <c r="BW114">
        <v>0</v>
      </c>
      <c r="BX114">
        <v>18.8657206896552</v>
      </c>
      <c r="BY114">
        <v>-33.2297137931034</v>
      </c>
      <c r="BZ114">
        <v>394.624068965517</v>
      </c>
      <c r="CA114">
        <v>425.208689655172</v>
      </c>
      <c r="CB114">
        <v>7.64774034482759</v>
      </c>
      <c r="CC114">
        <v>420.024310344828</v>
      </c>
      <c r="CD114">
        <v>12.1929482758621</v>
      </c>
      <c r="CE114">
        <v>1.79732482758621</v>
      </c>
      <c r="CF114">
        <v>1.10453275862069</v>
      </c>
      <c r="CG114">
        <v>15.7635517241379</v>
      </c>
      <c r="CH114">
        <v>8.37334413793103</v>
      </c>
      <c r="CI114">
        <v>1999.99689655172</v>
      </c>
      <c r="CJ114">
        <v>0.979994551724138</v>
      </c>
      <c r="CK114">
        <v>0.0200052965517241</v>
      </c>
      <c r="CL114">
        <v>0</v>
      </c>
      <c r="CM114">
        <v>1012.2875862069</v>
      </c>
      <c r="CN114">
        <v>5.00063</v>
      </c>
      <c r="CO114">
        <v>19875.5689655172</v>
      </c>
      <c r="CP114">
        <v>17256.8413793103</v>
      </c>
      <c r="CQ114">
        <v>38.4198965517241</v>
      </c>
      <c r="CR114">
        <v>38.5</v>
      </c>
      <c r="CS114">
        <v>37.9413448275862</v>
      </c>
      <c r="CT114">
        <v>37.687</v>
      </c>
      <c r="CU114">
        <v>39.2304482758621</v>
      </c>
      <c r="CV114">
        <v>1955.08620689655</v>
      </c>
      <c r="CW114">
        <v>39.9106896551724</v>
      </c>
      <c r="CX114">
        <v>0</v>
      </c>
      <c r="CY114">
        <v>1663688905.7</v>
      </c>
      <c r="CZ114">
        <v>0</v>
      </c>
      <c r="DA114">
        <v>0</v>
      </c>
      <c r="DB114" t="s">
        <v>356</v>
      </c>
      <c r="DC114">
        <v>1660677648.1</v>
      </c>
      <c r="DD114">
        <v>1660677649.1</v>
      </c>
      <c r="DE114">
        <v>0</v>
      </c>
      <c r="DF114">
        <v>-1.042</v>
      </c>
      <c r="DG114">
        <v>0.003</v>
      </c>
      <c r="DH114">
        <v>5.218</v>
      </c>
      <c r="DI114">
        <v>0.344</v>
      </c>
      <c r="DJ114">
        <v>417</v>
      </c>
      <c r="DK114">
        <v>22</v>
      </c>
      <c r="DL114">
        <v>1.24</v>
      </c>
      <c r="DM114">
        <v>0.53</v>
      </c>
      <c r="DN114">
        <v>-33.42574</v>
      </c>
      <c r="DO114">
        <v>6.43984390243903</v>
      </c>
      <c r="DP114">
        <v>1.06510701241706</v>
      </c>
      <c r="DQ114">
        <v>0</v>
      </c>
      <c r="DR114">
        <v>7.67688325</v>
      </c>
      <c r="DS114">
        <v>-0.7620021388368</v>
      </c>
      <c r="DT114">
        <v>0.0746775625736238</v>
      </c>
      <c r="DU114">
        <v>0</v>
      </c>
      <c r="DV114">
        <v>0</v>
      </c>
      <c r="DW114">
        <v>2</v>
      </c>
      <c r="DX114" t="s">
        <v>357</v>
      </c>
      <c r="DY114">
        <v>2.9739</v>
      </c>
      <c r="DZ114">
        <v>2.75371</v>
      </c>
      <c r="EA114">
        <v>0.0849714</v>
      </c>
      <c r="EB114">
        <v>0.0907313</v>
      </c>
      <c r="EC114">
        <v>0.0906212</v>
      </c>
      <c r="ED114">
        <v>0.0647121</v>
      </c>
      <c r="EE114">
        <v>35694.7</v>
      </c>
      <c r="EF114">
        <v>38653.4</v>
      </c>
      <c r="EG114">
        <v>35351.6</v>
      </c>
      <c r="EH114">
        <v>38556.5</v>
      </c>
      <c r="EI114">
        <v>45581.3</v>
      </c>
      <c r="EJ114">
        <v>52077.7</v>
      </c>
      <c r="EK114">
        <v>55250.9</v>
      </c>
      <c r="EL114">
        <v>61832.1</v>
      </c>
      <c r="EM114">
        <v>1.9956</v>
      </c>
      <c r="EN114">
        <v>1.83</v>
      </c>
      <c r="EO114">
        <v>0.0745058</v>
      </c>
      <c r="EP114">
        <v>0</v>
      </c>
      <c r="EQ114">
        <v>23.7833</v>
      </c>
      <c r="ER114">
        <v>999.9</v>
      </c>
      <c r="ES114">
        <v>48.468</v>
      </c>
      <c r="ET114">
        <v>28.258</v>
      </c>
      <c r="EU114">
        <v>20.6143</v>
      </c>
      <c r="EV114">
        <v>57.4694</v>
      </c>
      <c r="EW114">
        <v>49.4071</v>
      </c>
      <c r="EX114">
        <v>1</v>
      </c>
      <c r="EY114">
        <v>-0.0427236</v>
      </c>
      <c r="EZ114">
        <v>1.84717</v>
      </c>
      <c r="FA114">
        <v>20.1367</v>
      </c>
      <c r="FB114">
        <v>5.19932</v>
      </c>
      <c r="FC114">
        <v>12.004</v>
      </c>
      <c r="FD114">
        <v>4.9756</v>
      </c>
      <c r="FE114">
        <v>3.2936</v>
      </c>
      <c r="FF114">
        <v>9999</v>
      </c>
      <c r="FG114">
        <v>9999</v>
      </c>
      <c r="FH114">
        <v>9999</v>
      </c>
      <c r="FI114">
        <v>693.2</v>
      </c>
      <c r="FJ114">
        <v>1.86289</v>
      </c>
      <c r="FK114">
        <v>1.86777</v>
      </c>
      <c r="FL114">
        <v>1.86752</v>
      </c>
      <c r="FM114">
        <v>1.86874</v>
      </c>
      <c r="FN114">
        <v>1.86957</v>
      </c>
      <c r="FO114">
        <v>1.86566</v>
      </c>
      <c r="FP114">
        <v>1.86673</v>
      </c>
      <c r="FQ114">
        <v>1.86813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5.693</v>
      </c>
      <c r="GF114">
        <v>0.2779</v>
      </c>
      <c r="GG114">
        <v>3.61927167264205</v>
      </c>
      <c r="GH114">
        <v>0.00509506669552449</v>
      </c>
      <c r="GI114">
        <v>1.17866753763249e-06</v>
      </c>
      <c r="GJ114">
        <v>-6.62632595388568e-10</v>
      </c>
      <c r="GK114">
        <v>-0.0260112845827318</v>
      </c>
      <c r="GL114">
        <v>-0.0225051504344278</v>
      </c>
      <c r="GM114">
        <v>0.00262967521021688</v>
      </c>
      <c r="GN114">
        <v>-3.50088843362945e-05</v>
      </c>
      <c r="GO114">
        <v>-5</v>
      </c>
      <c r="GP114">
        <v>1640</v>
      </c>
      <c r="GQ114">
        <v>1</v>
      </c>
      <c r="GR114">
        <v>20</v>
      </c>
      <c r="GS114">
        <v>50187.7</v>
      </c>
      <c r="GT114">
        <v>50187.7</v>
      </c>
      <c r="GU114">
        <v>1.00464</v>
      </c>
      <c r="GV114">
        <v>2.58301</v>
      </c>
      <c r="GW114">
        <v>1.54785</v>
      </c>
      <c r="GX114">
        <v>2.30347</v>
      </c>
      <c r="GY114">
        <v>1.34644</v>
      </c>
      <c r="GZ114">
        <v>2.40601</v>
      </c>
      <c r="HA114">
        <v>32.0024</v>
      </c>
      <c r="HB114">
        <v>15.3666</v>
      </c>
      <c r="HC114">
        <v>18</v>
      </c>
      <c r="HD114">
        <v>506.936</v>
      </c>
      <c r="HE114">
        <v>401.572</v>
      </c>
      <c r="HF114">
        <v>21.2978</v>
      </c>
      <c r="HG114">
        <v>26.6124</v>
      </c>
      <c r="HH114">
        <v>29.9999</v>
      </c>
      <c r="HI114">
        <v>26.5806</v>
      </c>
      <c r="HJ114">
        <v>26.524</v>
      </c>
      <c r="HK114">
        <v>20.137</v>
      </c>
      <c r="HL114">
        <v>39.3661</v>
      </c>
      <c r="HM114">
        <v>10.6379</v>
      </c>
      <c r="HN114">
        <v>21.3152</v>
      </c>
      <c r="HO114">
        <v>400.425</v>
      </c>
      <c r="HP114">
        <v>12.3946</v>
      </c>
      <c r="HQ114">
        <v>102.499</v>
      </c>
      <c r="HR114">
        <v>102.928</v>
      </c>
    </row>
    <row r="115" spans="1:226">
      <c r="A115">
        <v>99</v>
      </c>
      <c r="B115">
        <v>1663688914</v>
      </c>
      <c r="C115">
        <v>1138.90000009537</v>
      </c>
      <c r="D115" t="s">
        <v>558</v>
      </c>
      <c r="E115" t="s">
        <v>559</v>
      </c>
      <c r="F115">
        <v>5</v>
      </c>
      <c r="G115" t="s">
        <v>555</v>
      </c>
      <c r="H115" t="s">
        <v>354</v>
      </c>
      <c r="I115">
        <v>1663688906.23214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412.851154637145</v>
      </c>
      <c r="AK115">
        <v>388.728412121212</v>
      </c>
      <c r="AL115">
        <v>-1.32598486861205</v>
      </c>
      <c r="AM115">
        <v>65.3084912936935</v>
      </c>
      <c r="AN115">
        <f>(AP115 - AO115 + BO115*1E3/(8.314*(BQ115+273.15)) * AR115/BN115 * AQ115) * BN115/(100*BB115) * 1000/(1000 - AP115)</f>
        <v>0</v>
      </c>
      <c r="AO115">
        <v>12.2783014793294</v>
      </c>
      <c r="AP115">
        <v>19.8462747252747</v>
      </c>
      <c r="AQ115">
        <v>-0.000520444680486102</v>
      </c>
      <c r="AR115">
        <v>123.980258110678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1663688906.23214</v>
      </c>
      <c r="BH115">
        <v>385.805178571429</v>
      </c>
      <c r="BI115">
        <v>415.645607142857</v>
      </c>
      <c r="BJ115">
        <v>19.8371214285714</v>
      </c>
      <c r="BK115">
        <v>12.2501714285714</v>
      </c>
      <c r="BL115">
        <v>380.115357142857</v>
      </c>
      <c r="BM115">
        <v>19.5592678571429</v>
      </c>
      <c r="BN115">
        <v>500.096642857143</v>
      </c>
      <c r="BO115">
        <v>90.5872714285714</v>
      </c>
      <c r="BP115">
        <v>0.10007325</v>
      </c>
      <c r="BQ115">
        <v>25.4526642857143</v>
      </c>
      <c r="BR115">
        <v>25.013275</v>
      </c>
      <c r="BS115">
        <v>999.9</v>
      </c>
      <c r="BT115">
        <v>0</v>
      </c>
      <c r="BU115">
        <v>0</v>
      </c>
      <c r="BV115">
        <v>9995.89285714286</v>
      </c>
      <c r="BW115">
        <v>0</v>
      </c>
      <c r="BX115">
        <v>18.8641321428571</v>
      </c>
      <c r="BY115">
        <v>-29.8403178571429</v>
      </c>
      <c r="BZ115">
        <v>393.613285714286</v>
      </c>
      <c r="CA115">
        <v>420.800178571429</v>
      </c>
      <c r="CB115">
        <v>7.58694821428571</v>
      </c>
      <c r="CC115">
        <v>415.645607142857</v>
      </c>
      <c r="CD115">
        <v>12.2501714285714</v>
      </c>
      <c r="CE115">
        <v>1.79699035714286</v>
      </c>
      <c r="CF115">
        <v>1.10970964285714</v>
      </c>
      <c r="CG115">
        <v>15.7606392857143</v>
      </c>
      <c r="CH115">
        <v>8.4423075</v>
      </c>
      <c r="CI115">
        <v>1999.98285714286</v>
      </c>
      <c r="CJ115">
        <v>0.9799945</v>
      </c>
      <c r="CK115">
        <v>0.02000535</v>
      </c>
      <c r="CL115">
        <v>0</v>
      </c>
      <c r="CM115">
        <v>1008.29571428571</v>
      </c>
      <c r="CN115">
        <v>5.00063</v>
      </c>
      <c r="CO115">
        <v>19797.9285714286</v>
      </c>
      <c r="CP115">
        <v>17256.7214285714</v>
      </c>
      <c r="CQ115">
        <v>38.4325714285714</v>
      </c>
      <c r="CR115">
        <v>38.4955</v>
      </c>
      <c r="CS115">
        <v>37.946</v>
      </c>
      <c r="CT115">
        <v>37.687</v>
      </c>
      <c r="CU115">
        <v>39.2365</v>
      </c>
      <c r="CV115">
        <v>1955.07214285714</v>
      </c>
      <c r="CW115">
        <v>39.9107142857143</v>
      </c>
      <c r="CX115">
        <v>0</v>
      </c>
      <c r="CY115">
        <v>1663688911.1</v>
      </c>
      <c r="CZ115">
        <v>0</v>
      </c>
      <c r="DA115">
        <v>0</v>
      </c>
      <c r="DB115" t="s">
        <v>356</v>
      </c>
      <c r="DC115">
        <v>1660677648.1</v>
      </c>
      <c r="DD115">
        <v>1660677649.1</v>
      </c>
      <c r="DE115">
        <v>0</v>
      </c>
      <c r="DF115">
        <v>-1.042</v>
      </c>
      <c r="DG115">
        <v>0.003</v>
      </c>
      <c r="DH115">
        <v>5.218</v>
      </c>
      <c r="DI115">
        <v>0.344</v>
      </c>
      <c r="DJ115">
        <v>417</v>
      </c>
      <c r="DK115">
        <v>22</v>
      </c>
      <c r="DL115">
        <v>1.24</v>
      </c>
      <c r="DM115">
        <v>0.53</v>
      </c>
      <c r="DN115">
        <v>-31.5418075</v>
      </c>
      <c r="DO115">
        <v>30.8335463414634</v>
      </c>
      <c r="DP115">
        <v>3.77113933264123</v>
      </c>
      <c r="DQ115">
        <v>0</v>
      </c>
      <c r="DR115">
        <v>7.63091725</v>
      </c>
      <c r="DS115">
        <v>-0.697375722326457</v>
      </c>
      <c r="DT115">
        <v>0.0687317157863639</v>
      </c>
      <c r="DU115">
        <v>0</v>
      </c>
      <c r="DV115">
        <v>0</v>
      </c>
      <c r="DW115">
        <v>2</v>
      </c>
      <c r="DX115" t="s">
        <v>357</v>
      </c>
      <c r="DY115">
        <v>2.97352</v>
      </c>
      <c r="DZ115">
        <v>2.75401</v>
      </c>
      <c r="EA115">
        <v>0.0839017</v>
      </c>
      <c r="EB115">
        <v>0.0882693</v>
      </c>
      <c r="EC115">
        <v>0.0906337</v>
      </c>
      <c r="ED115">
        <v>0.0650584</v>
      </c>
      <c r="EE115">
        <v>35736.3</v>
      </c>
      <c r="EF115">
        <v>38758.6</v>
      </c>
      <c r="EG115">
        <v>35351.5</v>
      </c>
      <c r="EH115">
        <v>38557</v>
      </c>
      <c r="EI115">
        <v>45580.5</v>
      </c>
      <c r="EJ115">
        <v>52059.2</v>
      </c>
      <c r="EK115">
        <v>55250.7</v>
      </c>
      <c r="EL115">
        <v>61833.2</v>
      </c>
      <c r="EM115">
        <v>1.9956</v>
      </c>
      <c r="EN115">
        <v>1.8308</v>
      </c>
      <c r="EO115">
        <v>0.0762939</v>
      </c>
      <c r="EP115">
        <v>0</v>
      </c>
      <c r="EQ115">
        <v>23.7813</v>
      </c>
      <c r="ER115">
        <v>999.9</v>
      </c>
      <c r="ES115">
        <v>48.419</v>
      </c>
      <c r="ET115">
        <v>28.258</v>
      </c>
      <c r="EU115">
        <v>20.5906</v>
      </c>
      <c r="EV115">
        <v>56.9094</v>
      </c>
      <c r="EW115">
        <v>49.403</v>
      </c>
      <c r="EX115">
        <v>1</v>
      </c>
      <c r="EY115">
        <v>-0.0429878</v>
      </c>
      <c r="EZ115">
        <v>1.83749</v>
      </c>
      <c r="FA115">
        <v>20.1361</v>
      </c>
      <c r="FB115">
        <v>5.19692</v>
      </c>
      <c r="FC115">
        <v>12.004</v>
      </c>
      <c r="FD115">
        <v>4.9748</v>
      </c>
      <c r="FE115">
        <v>3.2932</v>
      </c>
      <c r="FF115">
        <v>9999</v>
      </c>
      <c r="FG115">
        <v>9999</v>
      </c>
      <c r="FH115">
        <v>9999</v>
      </c>
      <c r="FI115">
        <v>693.2</v>
      </c>
      <c r="FJ115">
        <v>1.86292</v>
      </c>
      <c r="FK115">
        <v>1.86783</v>
      </c>
      <c r="FL115">
        <v>1.86752</v>
      </c>
      <c r="FM115">
        <v>1.86874</v>
      </c>
      <c r="FN115">
        <v>1.86957</v>
      </c>
      <c r="FO115">
        <v>1.86566</v>
      </c>
      <c r="FP115">
        <v>1.86667</v>
      </c>
      <c r="FQ115">
        <v>1.8681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5.658</v>
      </c>
      <c r="GF115">
        <v>0.278</v>
      </c>
      <c r="GG115">
        <v>3.61927167264205</v>
      </c>
      <c r="GH115">
        <v>0.00509506669552449</v>
      </c>
      <c r="GI115">
        <v>1.17866753763249e-06</v>
      </c>
      <c r="GJ115">
        <v>-6.62632595388568e-10</v>
      </c>
      <c r="GK115">
        <v>-0.0260112845827318</v>
      </c>
      <c r="GL115">
        <v>-0.0225051504344278</v>
      </c>
      <c r="GM115">
        <v>0.00262967521021688</v>
      </c>
      <c r="GN115">
        <v>-3.50088843362945e-05</v>
      </c>
      <c r="GO115">
        <v>-5</v>
      </c>
      <c r="GP115">
        <v>1640</v>
      </c>
      <c r="GQ115">
        <v>1</v>
      </c>
      <c r="GR115">
        <v>20</v>
      </c>
      <c r="GS115">
        <v>50187.8</v>
      </c>
      <c r="GT115">
        <v>50187.7</v>
      </c>
      <c r="GU115">
        <v>0.975342</v>
      </c>
      <c r="GV115">
        <v>2.58301</v>
      </c>
      <c r="GW115">
        <v>1.54785</v>
      </c>
      <c r="GX115">
        <v>2.30347</v>
      </c>
      <c r="GY115">
        <v>1.34644</v>
      </c>
      <c r="GZ115">
        <v>2.38281</v>
      </c>
      <c r="HA115">
        <v>32.0244</v>
      </c>
      <c r="HB115">
        <v>15.3666</v>
      </c>
      <c r="HC115">
        <v>18</v>
      </c>
      <c r="HD115">
        <v>506.936</v>
      </c>
      <c r="HE115">
        <v>402.015</v>
      </c>
      <c r="HF115">
        <v>21.2969</v>
      </c>
      <c r="HG115">
        <v>26.6102</v>
      </c>
      <c r="HH115">
        <v>29.9997</v>
      </c>
      <c r="HI115">
        <v>26.5806</v>
      </c>
      <c r="HJ115">
        <v>26.524</v>
      </c>
      <c r="HK115">
        <v>19.5488</v>
      </c>
      <c r="HL115">
        <v>39.0647</v>
      </c>
      <c r="HM115">
        <v>10.2602</v>
      </c>
      <c r="HN115">
        <v>21.303</v>
      </c>
      <c r="HO115">
        <v>380.363</v>
      </c>
      <c r="HP115">
        <v>12.4451</v>
      </c>
      <c r="HQ115">
        <v>102.499</v>
      </c>
      <c r="HR115">
        <v>102.929</v>
      </c>
    </row>
    <row r="116" spans="1:226">
      <c r="A116">
        <v>100</v>
      </c>
      <c r="B116">
        <v>1663688919</v>
      </c>
      <c r="C116">
        <v>1143.90000009537</v>
      </c>
      <c r="D116" t="s">
        <v>560</v>
      </c>
      <c r="E116" t="s">
        <v>561</v>
      </c>
      <c r="F116">
        <v>5</v>
      </c>
      <c r="G116" t="s">
        <v>555</v>
      </c>
      <c r="H116" t="s">
        <v>354</v>
      </c>
      <c r="I116">
        <v>1663688911.5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396.602455457278</v>
      </c>
      <c r="AK116">
        <v>377.772854545454</v>
      </c>
      <c r="AL116">
        <v>-2.31803808694331</v>
      </c>
      <c r="AM116">
        <v>65.3084912936935</v>
      </c>
      <c r="AN116">
        <f>(AP116 - AO116 + BO116*1E3/(8.314*(BQ116+273.15)) * AR116/BN116 * AQ116) * BN116/(100*BB116) * 1000/(1000 - AP116)</f>
        <v>0</v>
      </c>
      <c r="AO116">
        <v>12.3650332547252</v>
      </c>
      <c r="AP116">
        <v>19.858210989011</v>
      </c>
      <c r="AQ116">
        <v>-3.19377022875084e-05</v>
      </c>
      <c r="AR116">
        <v>123.980258110678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1663688911.5</v>
      </c>
      <c r="BH116">
        <v>381.797111111111</v>
      </c>
      <c r="BI116">
        <v>405.571407407407</v>
      </c>
      <c r="BJ116">
        <v>19.8418888888889</v>
      </c>
      <c r="BK116">
        <v>12.3095185185185</v>
      </c>
      <c r="BL116">
        <v>376.130037037037</v>
      </c>
      <c r="BM116">
        <v>19.5638407407407</v>
      </c>
      <c r="BN116">
        <v>500.069111111111</v>
      </c>
      <c r="BO116">
        <v>90.5866333333333</v>
      </c>
      <c r="BP116">
        <v>0.0999348814814815</v>
      </c>
      <c r="BQ116">
        <v>25.4416555555556</v>
      </c>
      <c r="BR116">
        <v>25.0246703703704</v>
      </c>
      <c r="BS116">
        <v>999.9</v>
      </c>
      <c r="BT116">
        <v>0</v>
      </c>
      <c r="BU116">
        <v>0</v>
      </c>
      <c r="BV116">
        <v>10012.2222222222</v>
      </c>
      <c r="BW116">
        <v>0</v>
      </c>
      <c r="BX116">
        <v>18.8599740740741</v>
      </c>
      <c r="BY116">
        <v>-23.774137037037</v>
      </c>
      <c r="BZ116">
        <v>389.525962962963</v>
      </c>
      <c r="CA116">
        <v>410.62537037037</v>
      </c>
      <c r="CB116">
        <v>7.53236185185185</v>
      </c>
      <c r="CC116">
        <v>405.571407407407</v>
      </c>
      <c r="CD116">
        <v>12.3095185185185</v>
      </c>
      <c r="CE116">
        <v>1.79741</v>
      </c>
      <c r="CF116">
        <v>1.11507814814815</v>
      </c>
      <c r="CG116">
        <v>15.7642777777778</v>
      </c>
      <c r="CH116">
        <v>8.51352259259259</v>
      </c>
      <c r="CI116">
        <v>1999.96666666667</v>
      </c>
      <c r="CJ116">
        <v>0.979994666666667</v>
      </c>
      <c r="CK116">
        <v>0.0200051777777778</v>
      </c>
      <c r="CL116">
        <v>0</v>
      </c>
      <c r="CM116">
        <v>1004.06444444444</v>
      </c>
      <c r="CN116">
        <v>5.00063</v>
      </c>
      <c r="CO116">
        <v>19714.9444444444</v>
      </c>
      <c r="CP116">
        <v>17256.5740740741</v>
      </c>
      <c r="CQ116">
        <v>38.4232222222222</v>
      </c>
      <c r="CR116">
        <v>38.4953333333333</v>
      </c>
      <c r="CS116">
        <v>37.951</v>
      </c>
      <c r="CT116">
        <v>37.687</v>
      </c>
      <c r="CU116">
        <v>39.243</v>
      </c>
      <c r="CV116">
        <v>1955.05666666667</v>
      </c>
      <c r="CW116">
        <v>39.91</v>
      </c>
      <c r="CX116">
        <v>0</v>
      </c>
      <c r="CY116">
        <v>1663688915.9</v>
      </c>
      <c r="CZ116">
        <v>0</v>
      </c>
      <c r="DA116">
        <v>0</v>
      </c>
      <c r="DB116" t="s">
        <v>356</v>
      </c>
      <c r="DC116">
        <v>1660677648.1</v>
      </c>
      <c r="DD116">
        <v>1660677649.1</v>
      </c>
      <c r="DE116">
        <v>0</v>
      </c>
      <c r="DF116">
        <v>-1.042</v>
      </c>
      <c r="DG116">
        <v>0.003</v>
      </c>
      <c r="DH116">
        <v>5.218</v>
      </c>
      <c r="DI116">
        <v>0.344</v>
      </c>
      <c r="DJ116">
        <v>417</v>
      </c>
      <c r="DK116">
        <v>22</v>
      </c>
      <c r="DL116">
        <v>1.24</v>
      </c>
      <c r="DM116">
        <v>0.53</v>
      </c>
      <c r="DN116">
        <v>-27.468895</v>
      </c>
      <c r="DO116">
        <v>67.0588570356473</v>
      </c>
      <c r="DP116">
        <v>6.84412491031359</v>
      </c>
      <c r="DQ116">
        <v>0</v>
      </c>
      <c r="DR116">
        <v>7.5714215</v>
      </c>
      <c r="DS116">
        <v>-0.671321876172637</v>
      </c>
      <c r="DT116">
        <v>0.0665748603284303</v>
      </c>
      <c r="DU116">
        <v>0</v>
      </c>
      <c r="DV116">
        <v>0</v>
      </c>
      <c r="DW116">
        <v>2</v>
      </c>
      <c r="DX116" t="s">
        <v>357</v>
      </c>
      <c r="DY116">
        <v>2.97419</v>
      </c>
      <c r="DZ116">
        <v>2.75432</v>
      </c>
      <c r="EA116">
        <v>0.0819621</v>
      </c>
      <c r="EB116">
        <v>0.0854113</v>
      </c>
      <c r="EC116">
        <v>0.090683</v>
      </c>
      <c r="ED116">
        <v>0.065155</v>
      </c>
      <c r="EE116">
        <v>35812.2</v>
      </c>
      <c r="EF116">
        <v>38880.2</v>
      </c>
      <c r="EG116">
        <v>35351.7</v>
      </c>
      <c r="EH116">
        <v>38557.1</v>
      </c>
      <c r="EI116">
        <v>45578.2</v>
      </c>
      <c r="EJ116">
        <v>52053.2</v>
      </c>
      <c r="EK116">
        <v>55251.1</v>
      </c>
      <c r="EL116">
        <v>61832.6</v>
      </c>
      <c r="EM116">
        <v>1.9956</v>
      </c>
      <c r="EN116">
        <v>1.8302</v>
      </c>
      <c r="EO116">
        <v>0.077188</v>
      </c>
      <c r="EP116">
        <v>0</v>
      </c>
      <c r="EQ116">
        <v>23.7773</v>
      </c>
      <c r="ER116">
        <v>999.9</v>
      </c>
      <c r="ES116">
        <v>48.395</v>
      </c>
      <c r="ET116">
        <v>28.258</v>
      </c>
      <c r="EU116">
        <v>20.5788</v>
      </c>
      <c r="EV116">
        <v>57.1294</v>
      </c>
      <c r="EW116">
        <v>49.4752</v>
      </c>
      <c r="EX116">
        <v>1</v>
      </c>
      <c r="EY116">
        <v>-0.0432317</v>
      </c>
      <c r="EZ116">
        <v>1.99229</v>
      </c>
      <c r="FA116">
        <v>20.1355</v>
      </c>
      <c r="FB116">
        <v>5.19932</v>
      </c>
      <c r="FC116">
        <v>12.0052</v>
      </c>
      <c r="FD116">
        <v>4.976</v>
      </c>
      <c r="FE116">
        <v>3.2938</v>
      </c>
      <c r="FF116">
        <v>9999</v>
      </c>
      <c r="FG116">
        <v>9999</v>
      </c>
      <c r="FH116">
        <v>9999</v>
      </c>
      <c r="FI116">
        <v>693.2</v>
      </c>
      <c r="FJ116">
        <v>1.86295</v>
      </c>
      <c r="FK116">
        <v>1.86783</v>
      </c>
      <c r="FL116">
        <v>1.86752</v>
      </c>
      <c r="FM116">
        <v>1.86874</v>
      </c>
      <c r="FN116">
        <v>1.8696</v>
      </c>
      <c r="FO116">
        <v>1.86566</v>
      </c>
      <c r="FP116">
        <v>1.8667</v>
      </c>
      <c r="FQ116">
        <v>1.8681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5.595</v>
      </c>
      <c r="GF116">
        <v>0.2786</v>
      </c>
      <c r="GG116">
        <v>3.61927167264205</v>
      </c>
      <c r="GH116">
        <v>0.00509506669552449</v>
      </c>
      <c r="GI116">
        <v>1.17866753763249e-06</v>
      </c>
      <c r="GJ116">
        <v>-6.62632595388568e-10</v>
      </c>
      <c r="GK116">
        <v>-0.0260112845827318</v>
      </c>
      <c r="GL116">
        <v>-0.0225051504344278</v>
      </c>
      <c r="GM116">
        <v>0.00262967521021688</v>
      </c>
      <c r="GN116">
        <v>-3.50088843362945e-05</v>
      </c>
      <c r="GO116">
        <v>-5</v>
      </c>
      <c r="GP116">
        <v>1640</v>
      </c>
      <c r="GQ116">
        <v>1</v>
      </c>
      <c r="GR116">
        <v>20</v>
      </c>
      <c r="GS116">
        <v>50187.8</v>
      </c>
      <c r="GT116">
        <v>50187.8</v>
      </c>
      <c r="GU116">
        <v>0.941162</v>
      </c>
      <c r="GV116">
        <v>2.59155</v>
      </c>
      <c r="GW116">
        <v>1.54785</v>
      </c>
      <c r="GX116">
        <v>2.30469</v>
      </c>
      <c r="GY116">
        <v>1.34644</v>
      </c>
      <c r="GZ116">
        <v>2.38037</v>
      </c>
      <c r="HA116">
        <v>32.0244</v>
      </c>
      <c r="HB116">
        <v>15.3579</v>
      </c>
      <c r="HC116">
        <v>18</v>
      </c>
      <c r="HD116">
        <v>506.936</v>
      </c>
      <c r="HE116">
        <v>401.667</v>
      </c>
      <c r="HF116">
        <v>21.2833</v>
      </c>
      <c r="HG116">
        <v>26.6102</v>
      </c>
      <c r="HH116">
        <v>30</v>
      </c>
      <c r="HI116">
        <v>26.5806</v>
      </c>
      <c r="HJ116">
        <v>26.5217</v>
      </c>
      <c r="HK116">
        <v>18.8636</v>
      </c>
      <c r="HL116">
        <v>38.7838</v>
      </c>
      <c r="HM116">
        <v>10.2602</v>
      </c>
      <c r="HN116">
        <v>21.261</v>
      </c>
      <c r="HO116">
        <v>366.913</v>
      </c>
      <c r="HP116">
        <v>12.4859</v>
      </c>
      <c r="HQ116">
        <v>102.499</v>
      </c>
      <c r="HR116">
        <v>102.929</v>
      </c>
    </row>
    <row r="117" spans="1:226">
      <c r="A117">
        <v>101</v>
      </c>
      <c r="B117">
        <v>1663688924</v>
      </c>
      <c r="C117">
        <v>1148.90000009537</v>
      </c>
      <c r="D117" t="s">
        <v>562</v>
      </c>
      <c r="E117" t="s">
        <v>563</v>
      </c>
      <c r="F117">
        <v>5</v>
      </c>
      <c r="G117" t="s">
        <v>555</v>
      </c>
      <c r="H117" t="s">
        <v>354</v>
      </c>
      <c r="I117">
        <v>1663688916.21429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380.111967632653</v>
      </c>
      <c r="AK117">
        <v>364.266606060606</v>
      </c>
      <c r="AL117">
        <v>-2.75272247712299</v>
      </c>
      <c r="AM117">
        <v>65.3084912936935</v>
      </c>
      <c r="AN117">
        <f>(AP117 - AO117 + BO117*1E3/(8.314*(BQ117+273.15)) * AR117/BN117 * AQ117) * BN117/(100*BB117) * 1000/(1000 - AP117)</f>
        <v>0</v>
      </c>
      <c r="AO117">
        <v>12.3937622557931</v>
      </c>
      <c r="AP117">
        <v>19.8594065934066</v>
      </c>
      <c r="AQ117">
        <v>-0.000121442812280924</v>
      </c>
      <c r="AR117">
        <v>123.980258110678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1663688916.21429</v>
      </c>
      <c r="BH117">
        <v>374.150178571429</v>
      </c>
      <c r="BI117">
        <v>391.637107142857</v>
      </c>
      <c r="BJ117">
        <v>19.8475107142857</v>
      </c>
      <c r="BK117">
        <v>12.3559642857143</v>
      </c>
      <c r="BL117">
        <v>368.526428571429</v>
      </c>
      <c r="BM117">
        <v>19.5692392857143</v>
      </c>
      <c r="BN117">
        <v>500.090928571429</v>
      </c>
      <c r="BO117">
        <v>90.5868142857143</v>
      </c>
      <c r="BP117">
        <v>0.0998060607142857</v>
      </c>
      <c r="BQ117">
        <v>25.4331214285714</v>
      </c>
      <c r="BR117">
        <v>25.04225</v>
      </c>
      <c r="BS117">
        <v>999.9</v>
      </c>
      <c r="BT117">
        <v>0</v>
      </c>
      <c r="BU117">
        <v>0</v>
      </c>
      <c r="BV117">
        <v>10029.1071428571</v>
      </c>
      <c r="BW117">
        <v>0</v>
      </c>
      <c r="BX117">
        <v>18.85665</v>
      </c>
      <c r="BY117">
        <v>-17.4867964285714</v>
      </c>
      <c r="BZ117">
        <v>381.726464285714</v>
      </c>
      <c r="CA117">
        <v>396.536</v>
      </c>
      <c r="CB117">
        <v>7.49153464285714</v>
      </c>
      <c r="CC117">
        <v>391.637107142857</v>
      </c>
      <c r="CD117">
        <v>12.3559642857143</v>
      </c>
      <c r="CE117">
        <v>1.79792321428571</v>
      </c>
      <c r="CF117">
        <v>1.11928785714286</v>
      </c>
      <c r="CG117">
        <v>15.7687321428571</v>
      </c>
      <c r="CH117">
        <v>8.56914571428571</v>
      </c>
      <c r="CI117">
        <v>1999.98285714286</v>
      </c>
      <c r="CJ117">
        <v>0.979994928571429</v>
      </c>
      <c r="CK117">
        <v>0.0200049071428571</v>
      </c>
      <c r="CL117">
        <v>0</v>
      </c>
      <c r="CM117">
        <v>999.445821428571</v>
      </c>
      <c r="CN117">
        <v>5.00063</v>
      </c>
      <c r="CO117">
        <v>19623.9357142857</v>
      </c>
      <c r="CP117">
        <v>17256.7214285714</v>
      </c>
      <c r="CQ117">
        <v>38.4281428571429</v>
      </c>
      <c r="CR117">
        <v>38.4955</v>
      </c>
      <c r="CS117">
        <v>37.9685</v>
      </c>
      <c r="CT117">
        <v>37.687</v>
      </c>
      <c r="CU117">
        <v>39.23875</v>
      </c>
      <c r="CV117">
        <v>1955.07285714286</v>
      </c>
      <c r="CW117">
        <v>39.91</v>
      </c>
      <c r="CX117">
        <v>0</v>
      </c>
      <c r="CY117">
        <v>1663688920.7</v>
      </c>
      <c r="CZ117">
        <v>0</v>
      </c>
      <c r="DA117">
        <v>0</v>
      </c>
      <c r="DB117" t="s">
        <v>356</v>
      </c>
      <c r="DC117">
        <v>1660677648.1</v>
      </c>
      <c r="DD117">
        <v>1660677649.1</v>
      </c>
      <c r="DE117">
        <v>0</v>
      </c>
      <c r="DF117">
        <v>-1.042</v>
      </c>
      <c r="DG117">
        <v>0.003</v>
      </c>
      <c r="DH117">
        <v>5.218</v>
      </c>
      <c r="DI117">
        <v>0.344</v>
      </c>
      <c r="DJ117">
        <v>417</v>
      </c>
      <c r="DK117">
        <v>22</v>
      </c>
      <c r="DL117">
        <v>1.24</v>
      </c>
      <c r="DM117">
        <v>0.53</v>
      </c>
      <c r="DN117">
        <v>-21.1041425</v>
      </c>
      <c r="DO117">
        <v>80.4892919324578</v>
      </c>
      <c r="DP117">
        <v>7.86435244673354</v>
      </c>
      <c r="DQ117">
        <v>0</v>
      </c>
      <c r="DR117">
        <v>7.51307475</v>
      </c>
      <c r="DS117">
        <v>-0.527167992495303</v>
      </c>
      <c r="DT117">
        <v>0.0523685972691411</v>
      </c>
      <c r="DU117">
        <v>0</v>
      </c>
      <c r="DV117">
        <v>0</v>
      </c>
      <c r="DW117">
        <v>2</v>
      </c>
      <c r="DX117" t="s">
        <v>357</v>
      </c>
      <c r="DY117">
        <v>2.97308</v>
      </c>
      <c r="DZ117">
        <v>2.75376</v>
      </c>
      <c r="EA117">
        <v>0.0795701</v>
      </c>
      <c r="EB117">
        <v>0.0825888</v>
      </c>
      <c r="EC117">
        <v>0.0906834</v>
      </c>
      <c r="ED117">
        <v>0.0654178</v>
      </c>
      <c r="EE117">
        <v>35905</v>
      </c>
      <c r="EF117">
        <v>39000.4</v>
      </c>
      <c r="EG117">
        <v>35351.2</v>
      </c>
      <c r="EH117">
        <v>38557.3</v>
      </c>
      <c r="EI117">
        <v>45577.9</v>
      </c>
      <c r="EJ117">
        <v>52038.3</v>
      </c>
      <c r="EK117">
        <v>55250.8</v>
      </c>
      <c r="EL117">
        <v>61832.4</v>
      </c>
      <c r="EM117">
        <v>1.996</v>
      </c>
      <c r="EN117">
        <v>1.83</v>
      </c>
      <c r="EO117">
        <v>0.0795722</v>
      </c>
      <c r="EP117">
        <v>0</v>
      </c>
      <c r="EQ117">
        <v>23.7737</v>
      </c>
      <c r="ER117">
        <v>999.9</v>
      </c>
      <c r="ES117">
        <v>48.346</v>
      </c>
      <c r="ET117">
        <v>28.258</v>
      </c>
      <c r="EU117">
        <v>20.5583</v>
      </c>
      <c r="EV117">
        <v>56.8394</v>
      </c>
      <c r="EW117">
        <v>50.0681</v>
      </c>
      <c r="EX117">
        <v>1</v>
      </c>
      <c r="EY117">
        <v>-0.042439</v>
      </c>
      <c r="EZ117">
        <v>2.12508</v>
      </c>
      <c r="FA117">
        <v>20.1337</v>
      </c>
      <c r="FB117">
        <v>5.19932</v>
      </c>
      <c r="FC117">
        <v>12.0064</v>
      </c>
      <c r="FD117">
        <v>4.976</v>
      </c>
      <c r="FE117">
        <v>3.294</v>
      </c>
      <c r="FF117">
        <v>9999</v>
      </c>
      <c r="FG117">
        <v>9999</v>
      </c>
      <c r="FH117">
        <v>9999</v>
      </c>
      <c r="FI117">
        <v>693.2</v>
      </c>
      <c r="FJ117">
        <v>1.86295</v>
      </c>
      <c r="FK117">
        <v>1.86783</v>
      </c>
      <c r="FL117">
        <v>1.86752</v>
      </c>
      <c r="FM117">
        <v>1.86874</v>
      </c>
      <c r="FN117">
        <v>1.86954</v>
      </c>
      <c r="FO117">
        <v>1.86563</v>
      </c>
      <c r="FP117">
        <v>1.86664</v>
      </c>
      <c r="FQ117">
        <v>1.8681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5.519</v>
      </c>
      <c r="GF117">
        <v>0.2786</v>
      </c>
      <c r="GG117">
        <v>3.61927167264205</v>
      </c>
      <c r="GH117">
        <v>0.00509506669552449</v>
      </c>
      <c r="GI117">
        <v>1.17866753763249e-06</v>
      </c>
      <c r="GJ117">
        <v>-6.62632595388568e-10</v>
      </c>
      <c r="GK117">
        <v>-0.0260112845827318</v>
      </c>
      <c r="GL117">
        <v>-0.0225051504344278</v>
      </c>
      <c r="GM117">
        <v>0.00262967521021688</v>
      </c>
      <c r="GN117">
        <v>-3.50088843362945e-05</v>
      </c>
      <c r="GO117">
        <v>-5</v>
      </c>
      <c r="GP117">
        <v>1640</v>
      </c>
      <c r="GQ117">
        <v>1</v>
      </c>
      <c r="GR117">
        <v>20</v>
      </c>
      <c r="GS117">
        <v>50187.9</v>
      </c>
      <c r="GT117">
        <v>50187.9</v>
      </c>
      <c r="GU117">
        <v>0.910645</v>
      </c>
      <c r="GV117">
        <v>2.59033</v>
      </c>
      <c r="GW117">
        <v>1.54785</v>
      </c>
      <c r="GX117">
        <v>2.30347</v>
      </c>
      <c r="GY117">
        <v>1.34644</v>
      </c>
      <c r="GZ117">
        <v>2.35718</v>
      </c>
      <c r="HA117">
        <v>32.0244</v>
      </c>
      <c r="HB117">
        <v>15.3579</v>
      </c>
      <c r="HC117">
        <v>18</v>
      </c>
      <c r="HD117">
        <v>507.183</v>
      </c>
      <c r="HE117">
        <v>401.556</v>
      </c>
      <c r="HF117">
        <v>21.2418</v>
      </c>
      <c r="HG117">
        <v>26.608</v>
      </c>
      <c r="HH117">
        <v>30.0004</v>
      </c>
      <c r="HI117">
        <v>26.5783</v>
      </c>
      <c r="HJ117">
        <v>26.5217</v>
      </c>
      <c r="HK117">
        <v>18.244</v>
      </c>
      <c r="HL117">
        <v>38.4986</v>
      </c>
      <c r="HM117">
        <v>10.2602</v>
      </c>
      <c r="HN117">
        <v>21.2075</v>
      </c>
      <c r="HO117">
        <v>346.812</v>
      </c>
      <c r="HP117">
        <v>12.535</v>
      </c>
      <c r="HQ117">
        <v>102.498</v>
      </c>
      <c r="HR117">
        <v>102.929</v>
      </c>
    </row>
    <row r="118" spans="1:226">
      <c r="A118">
        <v>102</v>
      </c>
      <c r="B118">
        <v>1663688929</v>
      </c>
      <c r="C118">
        <v>1153.90000009537</v>
      </c>
      <c r="D118" t="s">
        <v>564</v>
      </c>
      <c r="E118" t="s">
        <v>565</v>
      </c>
      <c r="F118">
        <v>5</v>
      </c>
      <c r="G118" t="s">
        <v>555</v>
      </c>
      <c r="H118" t="s">
        <v>354</v>
      </c>
      <c r="I118">
        <v>1663688921.5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363.080515334247</v>
      </c>
      <c r="AK118">
        <v>349.50443030303</v>
      </c>
      <c r="AL118">
        <v>-2.99651952329705</v>
      </c>
      <c r="AM118">
        <v>65.3084912936935</v>
      </c>
      <c r="AN118">
        <f>(AP118 - AO118 + BO118*1E3/(8.314*(BQ118+273.15)) * AR118/BN118 * AQ118) * BN118/(100*BB118) * 1000/(1000 - AP118)</f>
        <v>0</v>
      </c>
      <c r="AO118">
        <v>12.4641006710132</v>
      </c>
      <c r="AP118">
        <v>19.8612461538462</v>
      </c>
      <c r="AQ118">
        <v>0.000327456248706634</v>
      </c>
      <c r="AR118">
        <v>123.980258110678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1663688921.5</v>
      </c>
      <c r="BH118">
        <v>361.938259259259</v>
      </c>
      <c r="BI118">
        <v>374.35162962963</v>
      </c>
      <c r="BJ118">
        <v>19.8552814814815</v>
      </c>
      <c r="BK118">
        <v>12.4140222222222</v>
      </c>
      <c r="BL118">
        <v>356.383518518518</v>
      </c>
      <c r="BM118">
        <v>19.5767074074074</v>
      </c>
      <c r="BN118">
        <v>500.082518518518</v>
      </c>
      <c r="BO118">
        <v>90.5871407407407</v>
      </c>
      <c r="BP118">
        <v>0.0998557444444444</v>
      </c>
      <c r="BQ118">
        <v>25.4241814814815</v>
      </c>
      <c r="BR118">
        <v>25.0575925925926</v>
      </c>
      <c r="BS118">
        <v>999.9</v>
      </c>
      <c r="BT118">
        <v>0</v>
      </c>
      <c r="BU118">
        <v>0</v>
      </c>
      <c r="BV118">
        <v>10018.7037037037</v>
      </c>
      <c r="BW118">
        <v>0</v>
      </c>
      <c r="BX118">
        <v>18.8583407407407</v>
      </c>
      <c r="BY118">
        <v>-12.4133007407407</v>
      </c>
      <c r="BZ118">
        <v>369.270222222222</v>
      </c>
      <c r="CA118">
        <v>379.056592592593</v>
      </c>
      <c r="CB118">
        <v>7.44124888888889</v>
      </c>
      <c r="CC118">
        <v>374.35162962963</v>
      </c>
      <c r="CD118">
        <v>12.4140222222222</v>
      </c>
      <c r="CE118">
        <v>1.79863333333333</v>
      </c>
      <c r="CF118">
        <v>1.12455148148148</v>
      </c>
      <c r="CG118">
        <v>15.7749074074074</v>
      </c>
      <c r="CH118">
        <v>8.63845370370371</v>
      </c>
      <c r="CI118">
        <v>2000.01777777778</v>
      </c>
      <c r="CJ118">
        <v>0.979995333333333</v>
      </c>
      <c r="CK118">
        <v>0.0200044888888889</v>
      </c>
      <c r="CL118">
        <v>0</v>
      </c>
      <c r="CM118">
        <v>992.567444444445</v>
      </c>
      <c r="CN118">
        <v>5.00063</v>
      </c>
      <c r="CO118">
        <v>19490.4703703704</v>
      </c>
      <c r="CP118">
        <v>17257.0333333333</v>
      </c>
      <c r="CQ118">
        <v>38.4232222222222</v>
      </c>
      <c r="CR118">
        <v>38.493</v>
      </c>
      <c r="CS118">
        <v>37.9696666666667</v>
      </c>
      <c r="CT118">
        <v>37.687</v>
      </c>
      <c r="CU118">
        <v>39.236</v>
      </c>
      <c r="CV118">
        <v>1955.10740740741</v>
      </c>
      <c r="CW118">
        <v>39.91</v>
      </c>
      <c r="CX118">
        <v>0</v>
      </c>
      <c r="CY118">
        <v>1663688926.1</v>
      </c>
      <c r="CZ118">
        <v>0</v>
      </c>
      <c r="DA118">
        <v>0</v>
      </c>
      <c r="DB118" t="s">
        <v>356</v>
      </c>
      <c r="DC118">
        <v>1660677648.1</v>
      </c>
      <c r="DD118">
        <v>1660677649.1</v>
      </c>
      <c r="DE118">
        <v>0</v>
      </c>
      <c r="DF118">
        <v>-1.042</v>
      </c>
      <c r="DG118">
        <v>0.003</v>
      </c>
      <c r="DH118">
        <v>5.218</v>
      </c>
      <c r="DI118">
        <v>0.344</v>
      </c>
      <c r="DJ118">
        <v>417</v>
      </c>
      <c r="DK118">
        <v>22</v>
      </c>
      <c r="DL118">
        <v>1.24</v>
      </c>
      <c r="DM118">
        <v>0.53</v>
      </c>
      <c r="DN118">
        <v>-16.41962925</v>
      </c>
      <c r="DO118">
        <v>62.1353467542214</v>
      </c>
      <c r="DP118">
        <v>6.16507518254822</v>
      </c>
      <c r="DQ118">
        <v>0</v>
      </c>
      <c r="DR118">
        <v>7.475132</v>
      </c>
      <c r="DS118">
        <v>-0.571192570356483</v>
      </c>
      <c r="DT118">
        <v>0.0566659431757735</v>
      </c>
      <c r="DU118">
        <v>0</v>
      </c>
      <c r="DV118">
        <v>0</v>
      </c>
      <c r="DW118">
        <v>2</v>
      </c>
      <c r="DX118" t="s">
        <v>357</v>
      </c>
      <c r="DY118">
        <v>2.97474</v>
      </c>
      <c r="DZ118">
        <v>2.75387</v>
      </c>
      <c r="EA118">
        <v>0.0769723</v>
      </c>
      <c r="EB118">
        <v>0.079545</v>
      </c>
      <c r="EC118">
        <v>0.0907008</v>
      </c>
      <c r="ED118">
        <v>0.0654674</v>
      </c>
      <c r="EE118">
        <v>36006.2</v>
      </c>
      <c r="EF118">
        <v>39129.4</v>
      </c>
      <c r="EG118">
        <v>35351.2</v>
      </c>
      <c r="EH118">
        <v>38557</v>
      </c>
      <c r="EI118">
        <v>45576.5</v>
      </c>
      <c r="EJ118">
        <v>52035.3</v>
      </c>
      <c r="EK118">
        <v>55250.2</v>
      </c>
      <c r="EL118">
        <v>61832.2</v>
      </c>
      <c r="EM118">
        <v>1.9954</v>
      </c>
      <c r="EN118">
        <v>1.83</v>
      </c>
      <c r="EO118">
        <v>0.0791252</v>
      </c>
      <c r="EP118">
        <v>0</v>
      </c>
      <c r="EQ118">
        <v>23.7693</v>
      </c>
      <c r="ER118">
        <v>999.9</v>
      </c>
      <c r="ES118">
        <v>48.272</v>
      </c>
      <c r="ET118">
        <v>28.258</v>
      </c>
      <c r="EU118">
        <v>20.5255</v>
      </c>
      <c r="EV118">
        <v>56.6094</v>
      </c>
      <c r="EW118">
        <v>49.5353</v>
      </c>
      <c r="EX118">
        <v>1</v>
      </c>
      <c r="EY118">
        <v>-0.0422358</v>
      </c>
      <c r="EZ118">
        <v>2.26373</v>
      </c>
      <c r="FA118">
        <v>20.1309</v>
      </c>
      <c r="FB118">
        <v>5.19932</v>
      </c>
      <c r="FC118">
        <v>12.0052</v>
      </c>
      <c r="FD118">
        <v>4.9756</v>
      </c>
      <c r="FE118">
        <v>3.2936</v>
      </c>
      <c r="FF118">
        <v>9999</v>
      </c>
      <c r="FG118">
        <v>9999</v>
      </c>
      <c r="FH118">
        <v>9999</v>
      </c>
      <c r="FI118">
        <v>693.2</v>
      </c>
      <c r="FJ118">
        <v>1.86292</v>
      </c>
      <c r="FK118">
        <v>1.86777</v>
      </c>
      <c r="FL118">
        <v>1.86752</v>
      </c>
      <c r="FM118">
        <v>1.86874</v>
      </c>
      <c r="FN118">
        <v>1.86954</v>
      </c>
      <c r="FO118">
        <v>1.86566</v>
      </c>
      <c r="FP118">
        <v>1.86661</v>
      </c>
      <c r="FQ118">
        <v>1.86813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5.438</v>
      </c>
      <c r="GF118">
        <v>0.2787</v>
      </c>
      <c r="GG118">
        <v>3.61927167264205</v>
      </c>
      <c r="GH118">
        <v>0.00509506669552449</v>
      </c>
      <c r="GI118">
        <v>1.17866753763249e-06</v>
      </c>
      <c r="GJ118">
        <v>-6.62632595388568e-10</v>
      </c>
      <c r="GK118">
        <v>-0.0260112845827318</v>
      </c>
      <c r="GL118">
        <v>-0.0225051504344278</v>
      </c>
      <c r="GM118">
        <v>0.00262967521021688</v>
      </c>
      <c r="GN118">
        <v>-3.50088843362945e-05</v>
      </c>
      <c r="GO118">
        <v>-5</v>
      </c>
      <c r="GP118">
        <v>1640</v>
      </c>
      <c r="GQ118">
        <v>1</v>
      </c>
      <c r="GR118">
        <v>20</v>
      </c>
      <c r="GS118">
        <v>50188</v>
      </c>
      <c r="GT118">
        <v>50188</v>
      </c>
      <c r="GU118">
        <v>0.875244</v>
      </c>
      <c r="GV118">
        <v>2.59033</v>
      </c>
      <c r="GW118">
        <v>1.54785</v>
      </c>
      <c r="GX118">
        <v>2.30469</v>
      </c>
      <c r="GY118">
        <v>1.34644</v>
      </c>
      <c r="GZ118">
        <v>2.37305</v>
      </c>
      <c r="HA118">
        <v>32.0244</v>
      </c>
      <c r="HB118">
        <v>15.3579</v>
      </c>
      <c r="HC118">
        <v>18</v>
      </c>
      <c r="HD118">
        <v>506.782</v>
      </c>
      <c r="HE118">
        <v>401.556</v>
      </c>
      <c r="HF118">
        <v>21.175</v>
      </c>
      <c r="HG118">
        <v>26.608</v>
      </c>
      <c r="HH118">
        <v>30.0004</v>
      </c>
      <c r="HI118">
        <v>26.5783</v>
      </c>
      <c r="HJ118">
        <v>26.5217</v>
      </c>
      <c r="HK118">
        <v>17.5462</v>
      </c>
      <c r="HL118">
        <v>38.2091</v>
      </c>
      <c r="HM118">
        <v>9.8771</v>
      </c>
      <c r="HN118">
        <v>21.1367</v>
      </c>
      <c r="HO118">
        <v>333.403</v>
      </c>
      <c r="HP118">
        <v>12.58</v>
      </c>
      <c r="HQ118">
        <v>102.498</v>
      </c>
      <c r="HR118">
        <v>102.928</v>
      </c>
    </row>
    <row r="119" spans="1:226">
      <c r="A119">
        <v>103</v>
      </c>
      <c r="B119">
        <v>1663688934</v>
      </c>
      <c r="C119">
        <v>1158.90000009537</v>
      </c>
      <c r="D119" t="s">
        <v>566</v>
      </c>
      <c r="E119" t="s">
        <v>567</v>
      </c>
      <c r="F119">
        <v>5</v>
      </c>
      <c r="G119" t="s">
        <v>555</v>
      </c>
      <c r="H119" t="s">
        <v>354</v>
      </c>
      <c r="I119">
        <v>1663688926.21429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346.445319577629</v>
      </c>
      <c r="AK119">
        <v>334.5018</v>
      </c>
      <c r="AL119">
        <v>-3.01820514474219</v>
      </c>
      <c r="AM119">
        <v>65.3084912936935</v>
      </c>
      <c r="AN119">
        <f>(AP119 - AO119 + BO119*1E3/(8.314*(BQ119+273.15)) * AR119/BN119 * AQ119) * BN119/(100*BB119) * 1000/(1000 - AP119)</f>
        <v>0</v>
      </c>
      <c r="AO119">
        <v>12.4733965448287</v>
      </c>
      <c r="AP119">
        <v>19.8510098901099</v>
      </c>
      <c r="AQ119">
        <v>-0.000145742783326294</v>
      </c>
      <c r="AR119">
        <v>123.980258110678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1663688926.21429</v>
      </c>
      <c r="BH119">
        <v>349.012035714286</v>
      </c>
      <c r="BI119">
        <v>358.754892857143</v>
      </c>
      <c r="BJ119">
        <v>19.8574571428571</v>
      </c>
      <c r="BK119">
        <v>12.4525392857143</v>
      </c>
      <c r="BL119">
        <v>343.530107142857</v>
      </c>
      <c r="BM119">
        <v>19.5788</v>
      </c>
      <c r="BN119">
        <v>500.111785714286</v>
      </c>
      <c r="BO119">
        <v>90.5879107142857</v>
      </c>
      <c r="BP119">
        <v>0.0998782357142857</v>
      </c>
      <c r="BQ119">
        <v>25.4127285714286</v>
      </c>
      <c r="BR119">
        <v>25.0653785714286</v>
      </c>
      <c r="BS119">
        <v>999.9</v>
      </c>
      <c r="BT119">
        <v>0</v>
      </c>
      <c r="BU119">
        <v>0</v>
      </c>
      <c r="BV119">
        <v>10018.9285714286</v>
      </c>
      <c r="BW119">
        <v>0</v>
      </c>
      <c r="BX119">
        <v>18.8625571428571</v>
      </c>
      <c r="BY119">
        <v>-9.74285285714286</v>
      </c>
      <c r="BZ119">
        <v>356.083</v>
      </c>
      <c r="CA119">
        <v>363.278035714286</v>
      </c>
      <c r="CB119">
        <v>7.40490678571429</v>
      </c>
      <c r="CC119">
        <v>358.754892857143</v>
      </c>
      <c r="CD119">
        <v>12.4525392857143</v>
      </c>
      <c r="CE119">
        <v>1.798845</v>
      </c>
      <c r="CF119">
        <v>1.12805</v>
      </c>
      <c r="CG119">
        <v>15.7767571428571</v>
      </c>
      <c r="CH119">
        <v>8.684365</v>
      </c>
      <c r="CI119">
        <v>2000.02785714286</v>
      </c>
      <c r="CJ119">
        <v>0.979995571428571</v>
      </c>
      <c r="CK119">
        <v>0.0200042428571429</v>
      </c>
      <c r="CL119">
        <v>0</v>
      </c>
      <c r="CM119">
        <v>984.472285714286</v>
      </c>
      <c r="CN119">
        <v>5.00063</v>
      </c>
      <c r="CO119">
        <v>19332.9607142857</v>
      </c>
      <c r="CP119">
        <v>17257.125</v>
      </c>
      <c r="CQ119">
        <v>38.4325714285714</v>
      </c>
      <c r="CR119">
        <v>38.4775</v>
      </c>
      <c r="CS119">
        <v>37.96175</v>
      </c>
      <c r="CT119">
        <v>37.687</v>
      </c>
      <c r="CU119">
        <v>39.23875</v>
      </c>
      <c r="CV119">
        <v>1955.1175</v>
      </c>
      <c r="CW119">
        <v>39.91</v>
      </c>
      <c r="CX119">
        <v>0</v>
      </c>
      <c r="CY119">
        <v>1663688930.9</v>
      </c>
      <c r="CZ119">
        <v>0</v>
      </c>
      <c r="DA119">
        <v>0</v>
      </c>
      <c r="DB119" t="s">
        <v>356</v>
      </c>
      <c r="DC119">
        <v>1660677648.1</v>
      </c>
      <c r="DD119">
        <v>1660677649.1</v>
      </c>
      <c r="DE119">
        <v>0</v>
      </c>
      <c r="DF119">
        <v>-1.042</v>
      </c>
      <c r="DG119">
        <v>0.003</v>
      </c>
      <c r="DH119">
        <v>5.218</v>
      </c>
      <c r="DI119">
        <v>0.344</v>
      </c>
      <c r="DJ119">
        <v>417</v>
      </c>
      <c r="DK119">
        <v>22</v>
      </c>
      <c r="DL119">
        <v>1.24</v>
      </c>
      <c r="DM119">
        <v>0.53</v>
      </c>
      <c r="DN119">
        <v>-11.34759125</v>
      </c>
      <c r="DO119">
        <v>34.9301116322702</v>
      </c>
      <c r="DP119">
        <v>3.43963587532401</v>
      </c>
      <c r="DQ119">
        <v>0</v>
      </c>
      <c r="DR119">
        <v>7.42346625</v>
      </c>
      <c r="DS119">
        <v>-0.468026454033787</v>
      </c>
      <c r="DT119">
        <v>0.046629454569376</v>
      </c>
      <c r="DU119">
        <v>0</v>
      </c>
      <c r="DV119">
        <v>0</v>
      </c>
      <c r="DW119">
        <v>2</v>
      </c>
      <c r="DX119" t="s">
        <v>357</v>
      </c>
      <c r="DY119">
        <v>2.97296</v>
      </c>
      <c r="DZ119">
        <v>2.7537</v>
      </c>
      <c r="EA119">
        <v>0.0742272</v>
      </c>
      <c r="EB119">
        <v>0.0765906</v>
      </c>
      <c r="EC119">
        <v>0.0906565</v>
      </c>
      <c r="ED119">
        <v>0.0656525</v>
      </c>
      <c r="EE119">
        <v>36112.9</v>
      </c>
      <c r="EF119">
        <v>39254.8</v>
      </c>
      <c r="EG119">
        <v>35350.8</v>
      </c>
      <c r="EH119">
        <v>38556.9</v>
      </c>
      <c r="EI119">
        <v>45578.6</v>
      </c>
      <c r="EJ119">
        <v>52025.4</v>
      </c>
      <c r="EK119">
        <v>55250.1</v>
      </c>
      <c r="EL119">
        <v>61832.9</v>
      </c>
      <c r="EM119">
        <v>1.9958</v>
      </c>
      <c r="EN119">
        <v>1.8308</v>
      </c>
      <c r="EO119">
        <v>0.0795722</v>
      </c>
      <c r="EP119">
        <v>0</v>
      </c>
      <c r="EQ119">
        <v>23.7673</v>
      </c>
      <c r="ER119">
        <v>999.9</v>
      </c>
      <c r="ES119">
        <v>48.248</v>
      </c>
      <c r="ET119">
        <v>28.268</v>
      </c>
      <c r="EU119">
        <v>20.5289</v>
      </c>
      <c r="EV119">
        <v>56.4094</v>
      </c>
      <c r="EW119">
        <v>49.7236</v>
      </c>
      <c r="EX119">
        <v>1</v>
      </c>
      <c r="EY119">
        <v>-0.0418902</v>
      </c>
      <c r="EZ119">
        <v>2.28394</v>
      </c>
      <c r="FA119">
        <v>20.1306</v>
      </c>
      <c r="FB119">
        <v>5.19812</v>
      </c>
      <c r="FC119">
        <v>12.0052</v>
      </c>
      <c r="FD119">
        <v>4.9756</v>
      </c>
      <c r="FE119">
        <v>3.294</v>
      </c>
      <c r="FF119">
        <v>9999</v>
      </c>
      <c r="FG119">
        <v>9999</v>
      </c>
      <c r="FH119">
        <v>9999</v>
      </c>
      <c r="FI119">
        <v>693.2</v>
      </c>
      <c r="FJ119">
        <v>1.86292</v>
      </c>
      <c r="FK119">
        <v>1.86783</v>
      </c>
      <c r="FL119">
        <v>1.86752</v>
      </c>
      <c r="FM119">
        <v>1.86874</v>
      </c>
      <c r="FN119">
        <v>1.86957</v>
      </c>
      <c r="FO119">
        <v>1.86563</v>
      </c>
      <c r="FP119">
        <v>1.86673</v>
      </c>
      <c r="FQ119">
        <v>1.86813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5.354</v>
      </c>
      <c r="GF119">
        <v>0.2782</v>
      </c>
      <c r="GG119">
        <v>3.61927167264205</v>
      </c>
      <c r="GH119">
        <v>0.00509506669552449</v>
      </c>
      <c r="GI119">
        <v>1.17866753763249e-06</v>
      </c>
      <c r="GJ119">
        <v>-6.62632595388568e-10</v>
      </c>
      <c r="GK119">
        <v>-0.0260112845827318</v>
      </c>
      <c r="GL119">
        <v>-0.0225051504344278</v>
      </c>
      <c r="GM119">
        <v>0.00262967521021688</v>
      </c>
      <c r="GN119">
        <v>-3.50088843362945e-05</v>
      </c>
      <c r="GO119">
        <v>-5</v>
      </c>
      <c r="GP119">
        <v>1640</v>
      </c>
      <c r="GQ119">
        <v>1</v>
      </c>
      <c r="GR119">
        <v>20</v>
      </c>
      <c r="GS119">
        <v>50188.1</v>
      </c>
      <c r="GT119">
        <v>50188.1</v>
      </c>
      <c r="GU119">
        <v>0.843506</v>
      </c>
      <c r="GV119">
        <v>2.59521</v>
      </c>
      <c r="GW119">
        <v>1.54785</v>
      </c>
      <c r="GX119">
        <v>2.30347</v>
      </c>
      <c r="GY119">
        <v>1.34644</v>
      </c>
      <c r="GZ119">
        <v>2.35596</v>
      </c>
      <c r="HA119">
        <v>32.0244</v>
      </c>
      <c r="HB119">
        <v>15.3491</v>
      </c>
      <c r="HC119">
        <v>18</v>
      </c>
      <c r="HD119">
        <v>507.049</v>
      </c>
      <c r="HE119">
        <v>401.986</v>
      </c>
      <c r="HF119">
        <v>21.0986</v>
      </c>
      <c r="HG119">
        <v>26.608</v>
      </c>
      <c r="HH119">
        <v>30.0005</v>
      </c>
      <c r="HI119">
        <v>26.5783</v>
      </c>
      <c r="HJ119">
        <v>26.5195</v>
      </c>
      <c r="HK119">
        <v>16.9151</v>
      </c>
      <c r="HL119">
        <v>37.8899</v>
      </c>
      <c r="HM119">
        <v>9.8771</v>
      </c>
      <c r="HN119">
        <v>21.0743</v>
      </c>
      <c r="HO119">
        <v>313.247</v>
      </c>
      <c r="HP119">
        <v>12.6349</v>
      </c>
      <c r="HQ119">
        <v>102.497</v>
      </c>
      <c r="HR119">
        <v>102.929</v>
      </c>
    </row>
    <row r="120" spans="1:226">
      <c r="A120">
        <v>104</v>
      </c>
      <c r="B120">
        <v>1663688939</v>
      </c>
      <c r="C120">
        <v>1163.90000009537</v>
      </c>
      <c r="D120" t="s">
        <v>568</v>
      </c>
      <c r="E120" t="s">
        <v>569</v>
      </c>
      <c r="F120">
        <v>5</v>
      </c>
      <c r="G120" t="s">
        <v>555</v>
      </c>
      <c r="H120" t="s">
        <v>354</v>
      </c>
      <c r="I120">
        <v>1663688931.5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329.561126156138</v>
      </c>
      <c r="AK120">
        <v>319.027496969697</v>
      </c>
      <c r="AL120">
        <v>-3.09836732471423</v>
      </c>
      <c r="AM120">
        <v>65.3084912936935</v>
      </c>
      <c r="AN120">
        <f>(AP120 - AO120 + BO120*1E3/(8.314*(BQ120+273.15)) * AR120/BN120 * AQ120) * BN120/(100*BB120) * 1000/(1000 - AP120)</f>
        <v>0</v>
      </c>
      <c r="AO120">
        <v>12.5374021799144</v>
      </c>
      <c r="AP120">
        <v>19.8495351648352</v>
      </c>
      <c r="AQ120">
        <v>-5.12390793963998e-05</v>
      </c>
      <c r="AR120">
        <v>123.980258110678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1663688931.5</v>
      </c>
      <c r="BH120">
        <v>333.669222222222</v>
      </c>
      <c r="BI120">
        <v>341.158851851852</v>
      </c>
      <c r="BJ120">
        <v>19.8555037037037</v>
      </c>
      <c r="BK120">
        <v>12.5075703703704</v>
      </c>
      <c r="BL120">
        <v>328.273740740741</v>
      </c>
      <c r="BM120">
        <v>19.5769185185185</v>
      </c>
      <c r="BN120">
        <v>500.083333333333</v>
      </c>
      <c r="BO120">
        <v>90.5875962962963</v>
      </c>
      <c r="BP120">
        <v>0.100081522222222</v>
      </c>
      <c r="BQ120">
        <v>25.3982</v>
      </c>
      <c r="BR120">
        <v>25.0701740740741</v>
      </c>
      <c r="BS120">
        <v>999.9</v>
      </c>
      <c r="BT120">
        <v>0</v>
      </c>
      <c r="BU120">
        <v>0</v>
      </c>
      <c r="BV120">
        <v>10000.1851851852</v>
      </c>
      <c r="BW120">
        <v>0</v>
      </c>
      <c r="BX120">
        <v>18.8661</v>
      </c>
      <c r="BY120">
        <v>-7.48968074074074</v>
      </c>
      <c r="BZ120">
        <v>340.428777777778</v>
      </c>
      <c r="CA120">
        <v>345.479444444444</v>
      </c>
      <c r="CB120">
        <v>7.34792925925926</v>
      </c>
      <c r="CC120">
        <v>341.158851851852</v>
      </c>
      <c r="CD120">
        <v>12.5075703703704</v>
      </c>
      <c r="CE120">
        <v>1.79866111111111</v>
      </c>
      <c r="CF120">
        <v>1.13303111111111</v>
      </c>
      <c r="CG120">
        <v>15.7751666666667</v>
      </c>
      <c r="CH120">
        <v>8.74948518518518</v>
      </c>
      <c r="CI120">
        <v>2000.01814814815</v>
      </c>
      <c r="CJ120">
        <v>0.979995555555556</v>
      </c>
      <c r="CK120">
        <v>0.0200042592592593</v>
      </c>
      <c r="CL120">
        <v>0</v>
      </c>
      <c r="CM120">
        <v>973.906740740741</v>
      </c>
      <c r="CN120">
        <v>5.00063</v>
      </c>
      <c r="CO120">
        <v>19128.0185185185</v>
      </c>
      <c r="CP120">
        <v>17257.0407407407</v>
      </c>
      <c r="CQ120">
        <v>38.4255185185185</v>
      </c>
      <c r="CR120">
        <v>38.4673333333333</v>
      </c>
      <c r="CS120">
        <v>37.944</v>
      </c>
      <c r="CT120">
        <v>37.687</v>
      </c>
      <c r="CU120">
        <v>39.236</v>
      </c>
      <c r="CV120">
        <v>1955.10740740741</v>
      </c>
      <c r="CW120">
        <v>39.91</v>
      </c>
      <c r="CX120">
        <v>0</v>
      </c>
      <c r="CY120">
        <v>1663688935.7</v>
      </c>
      <c r="CZ120">
        <v>0</v>
      </c>
      <c r="DA120">
        <v>0</v>
      </c>
      <c r="DB120" t="s">
        <v>356</v>
      </c>
      <c r="DC120">
        <v>1660677648.1</v>
      </c>
      <c r="DD120">
        <v>1660677649.1</v>
      </c>
      <c r="DE120">
        <v>0</v>
      </c>
      <c r="DF120">
        <v>-1.042</v>
      </c>
      <c r="DG120">
        <v>0.003</v>
      </c>
      <c r="DH120">
        <v>5.218</v>
      </c>
      <c r="DI120">
        <v>0.344</v>
      </c>
      <c r="DJ120">
        <v>417</v>
      </c>
      <c r="DK120">
        <v>22</v>
      </c>
      <c r="DL120">
        <v>1.24</v>
      </c>
      <c r="DM120">
        <v>0.53</v>
      </c>
      <c r="DN120">
        <v>-9.1851775</v>
      </c>
      <c r="DO120">
        <v>26.604196097561</v>
      </c>
      <c r="DP120">
        <v>2.59344658325533</v>
      </c>
      <c r="DQ120">
        <v>0</v>
      </c>
      <c r="DR120">
        <v>7.3860675</v>
      </c>
      <c r="DS120">
        <v>-0.59805906191372</v>
      </c>
      <c r="DT120">
        <v>0.0591659546846833</v>
      </c>
      <c r="DU120">
        <v>0</v>
      </c>
      <c r="DV120">
        <v>0</v>
      </c>
      <c r="DW120">
        <v>2</v>
      </c>
      <c r="DX120" t="s">
        <v>357</v>
      </c>
      <c r="DY120">
        <v>2.97429</v>
      </c>
      <c r="DZ120">
        <v>2.75353</v>
      </c>
      <c r="EA120">
        <v>0.0714162</v>
      </c>
      <c r="EB120">
        <v>0.0734574</v>
      </c>
      <c r="EC120">
        <v>0.0906591</v>
      </c>
      <c r="ED120">
        <v>0.0658728</v>
      </c>
      <c r="EE120">
        <v>36223</v>
      </c>
      <c r="EF120">
        <v>39388.3</v>
      </c>
      <c r="EG120">
        <v>35351.2</v>
      </c>
      <c r="EH120">
        <v>38557.2</v>
      </c>
      <c r="EI120">
        <v>45578</v>
      </c>
      <c r="EJ120">
        <v>52013</v>
      </c>
      <c r="EK120">
        <v>55249.7</v>
      </c>
      <c r="EL120">
        <v>61832.9</v>
      </c>
      <c r="EM120">
        <v>1.9948</v>
      </c>
      <c r="EN120">
        <v>1.83</v>
      </c>
      <c r="EO120">
        <v>0.0798702</v>
      </c>
      <c r="EP120">
        <v>0</v>
      </c>
      <c r="EQ120">
        <v>23.7633</v>
      </c>
      <c r="ER120">
        <v>999.9</v>
      </c>
      <c r="ES120">
        <v>48.199</v>
      </c>
      <c r="ET120">
        <v>28.268</v>
      </c>
      <c r="EU120">
        <v>20.5101</v>
      </c>
      <c r="EV120">
        <v>56.6294</v>
      </c>
      <c r="EW120">
        <v>49.6394</v>
      </c>
      <c r="EX120">
        <v>1</v>
      </c>
      <c r="EY120">
        <v>-0.0418699</v>
      </c>
      <c r="EZ120">
        <v>2.40102</v>
      </c>
      <c r="FA120">
        <v>20.1305</v>
      </c>
      <c r="FB120">
        <v>5.19932</v>
      </c>
      <c r="FC120">
        <v>12.0052</v>
      </c>
      <c r="FD120">
        <v>4.9752</v>
      </c>
      <c r="FE120">
        <v>3.294</v>
      </c>
      <c r="FF120">
        <v>9999</v>
      </c>
      <c r="FG120">
        <v>9999</v>
      </c>
      <c r="FH120">
        <v>9999</v>
      </c>
      <c r="FI120">
        <v>693.2</v>
      </c>
      <c r="FJ120">
        <v>1.86295</v>
      </c>
      <c r="FK120">
        <v>1.86783</v>
      </c>
      <c r="FL120">
        <v>1.86752</v>
      </c>
      <c r="FM120">
        <v>1.86874</v>
      </c>
      <c r="FN120">
        <v>1.86954</v>
      </c>
      <c r="FO120">
        <v>1.86566</v>
      </c>
      <c r="FP120">
        <v>1.86664</v>
      </c>
      <c r="FQ120">
        <v>1.86813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5.27</v>
      </c>
      <c r="GF120">
        <v>0.2783</v>
      </c>
      <c r="GG120">
        <v>3.61927167264205</v>
      </c>
      <c r="GH120">
        <v>0.00509506669552449</v>
      </c>
      <c r="GI120">
        <v>1.17866753763249e-06</v>
      </c>
      <c r="GJ120">
        <v>-6.62632595388568e-10</v>
      </c>
      <c r="GK120">
        <v>-0.0260112845827318</v>
      </c>
      <c r="GL120">
        <v>-0.0225051504344278</v>
      </c>
      <c r="GM120">
        <v>0.00262967521021688</v>
      </c>
      <c r="GN120">
        <v>-3.50088843362945e-05</v>
      </c>
      <c r="GO120">
        <v>-5</v>
      </c>
      <c r="GP120">
        <v>1640</v>
      </c>
      <c r="GQ120">
        <v>1</v>
      </c>
      <c r="GR120">
        <v>20</v>
      </c>
      <c r="GS120">
        <v>50188.2</v>
      </c>
      <c r="GT120">
        <v>50188.2</v>
      </c>
      <c r="GU120">
        <v>0.808105</v>
      </c>
      <c r="GV120">
        <v>2.59766</v>
      </c>
      <c r="GW120">
        <v>1.54785</v>
      </c>
      <c r="GX120">
        <v>2.30347</v>
      </c>
      <c r="GY120">
        <v>1.34644</v>
      </c>
      <c r="GZ120">
        <v>2.34009</v>
      </c>
      <c r="HA120">
        <v>32.0244</v>
      </c>
      <c r="HB120">
        <v>15.3491</v>
      </c>
      <c r="HC120">
        <v>18</v>
      </c>
      <c r="HD120">
        <v>506.362</v>
      </c>
      <c r="HE120">
        <v>401.54</v>
      </c>
      <c r="HF120">
        <v>21.0272</v>
      </c>
      <c r="HG120">
        <v>26.6057</v>
      </c>
      <c r="HH120">
        <v>30.0001</v>
      </c>
      <c r="HI120">
        <v>26.5761</v>
      </c>
      <c r="HJ120">
        <v>26.5195</v>
      </c>
      <c r="HK120">
        <v>16.2026</v>
      </c>
      <c r="HL120">
        <v>37.6079</v>
      </c>
      <c r="HM120">
        <v>9.50632</v>
      </c>
      <c r="HN120">
        <v>20.9946</v>
      </c>
      <c r="HO120">
        <v>299.823</v>
      </c>
      <c r="HP120">
        <v>12.6877</v>
      </c>
      <c r="HQ120">
        <v>102.497</v>
      </c>
      <c r="HR120">
        <v>102.929</v>
      </c>
    </row>
    <row r="121" spans="1:226">
      <c r="A121">
        <v>105</v>
      </c>
      <c r="B121">
        <v>1663688944</v>
      </c>
      <c r="C121">
        <v>1168.90000009537</v>
      </c>
      <c r="D121" t="s">
        <v>570</v>
      </c>
      <c r="E121" t="s">
        <v>571</v>
      </c>
      <c r="F121">
        <v>5</v>
      </c>
      <c r="G121" t="s">
        <v>555</v>
      </c>
      <c r="H121" t="s">
        <v>354</v>
      </c>
      <c r="I121">
        <v>1663688936.21429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312.757260579545</v>
      </c>
      <c r="AK121">
        <v>303.671660606061</v>
      </c>
      <c r="AL121">
        <v>-3.0743708811893</v>
      </c>
      <c r="AM121">
        <v>65.3084912936935</v>
      </c>
      <c r="AN121">
        <f>(AP121 - AO121 + BO121*1E3/(8.314*(BQ121+273.15)) * AR121/BN121 * AQ121) * BN121/(100*BB121) * 1000/(1000 - AP121)</f>
        <v>0</v>
      </c>
      <c r="AO121">
        <v>12.5790080357493</v>
      </c>
      <c r="AP121">
        <v>19.8370582417583</v>
      </c>
      <c r="AQ121">
        <v>1.63340038582891e-05</v>
      </c>
      <c r="AR121">
        <v>123.980258110678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1663688936.21429</v>
      </c>
      <c r="BH121">
        <v>319.5845</v>
      </c>
      <c r="BI121">
        <v>325.531571428571</v>
      </c>
      <c r="BJ121">
        <v>19.8501285714286</v>
      </c>
      <c r="BK121">
        <v>12.5489928571429</v>
      </c>
      <c r="BL121">
        <v>314.268</v>
      </c>
      <c r="BM121">
        <v>19.5717535714286</v>
      </c>
      <c r="BN121">
        <v>500.062642857143</v>
      </c>
      <c r="BO121">
        <v>90.5871892857143</v>
      </c>
      <c r="BP121">
        <v>0.100116978571429</v>
      </c>
      <c r="BQ121">
        <v>25.3843142857143</v>
      </c>
      <c r="BR121">
        <v>25.0738785714286</v>
      </c>
      <c r="BS121">
        <v>999.9</v>
      </c>
      <c r="BT121">
        <v>0</v>
      </c>
      <c r="BU121">
        <v>0</v>
      </c>
      <c r="BV121">
        <v>10000.7142857143</v>
      </c>
      <c r="BW121">
        <v>0</v>
      </c>
      <c r="BX121">
        <v>18.8661</v>
      </c>
      <c r="BY121">
        <v>-5.94716535714286</v>
      </c>
      <c r="BZ121">
        <v>326.056892857143</v>
      </c>
      <c r="CA121">
        <v>329.667821428571</v>
      </c>
      <c r="CB121">
        <v>7.30113</v>
      </c>
      <c r="CC121">
        <v>325.531571428571</v>
      </c>
      <c r="CD121">
        <v>12.5489928571429</v>
      </c>
      <c r="CE121">
        <v>1.79816642857143</v>
      </c>
      <c r="CF121">
        <v>1.13677785714286</v>
      </c>
      <c r="CG121">
        <v>15.7708642857143</v>
      </c>
      <c r="CH121">
        <v>8.7982875</v>
      </c>
      <c r="CI121">
        <v>2000.01535714286</v>
      </c>
      <c r="CJ121">
        <v>0.979995785714286</v>
      </c>
      <c r="CK121">
        <v>0.0200040214285714</v>
      </c>
      <c r="CL121">
        <v>0</v>
      </c>
      <c r="CM121">
        <v>963.842642857143</v>
      </c>
      <c r="CN121">
        <v>5.00063</v>
      </c>
      <c r="CO121">
        <v>18931.275</v>
      </c>
      <c r="CP121">
        <v>17257.0178571429</v>
      </c>
      <c r="CQ121">
        <v>38.4303571428571</v>
      </c>
      <c r="CR121">
        <v>38.45725</v>
      </c>
      <c r="CS121">
        <v>37.93925</v>
      </c>
      <c r="CT121">
        <v>37.687</v>
      </c>
      <c r="CU121">
        <v>39.2365</v>
      </c>
      <c r="CV121">
        <v>1955.105</v>
      </c>
      <c r="CW121">
        <v>39.91</v>
      </c>
      <c r="CX121">
        <v>0</v>
      </c>
      <c r="CY121">
        <v>1663688941.1</v>
      </c>
      <c r="CZ121">
        <v>0</v>
      </c>
      <c r="DA121">
        <v>0</v>
      </c>
      <c r="DB121" t="s">
        <v>356</v>
      </c>
      <c r="DC121">
        <v>1660677648.1</v>
      </c>
      <c r="DD121">
        <v>1660677649.1</v>
      </c>
      <c r="DE121">
        <v>0</v>
      </c>
      <c r="DF121">
        <v>-1.042</v>
      </c>
      <c r="DG121">
        <v>0.003</v>
      </c>
      <c r="DH121">
        <v>5.218</v>
      </c>
      <c r="DI121">
        <v>0.344</v>
      </c>
      <c r="DJ121">
        <v>417</v>
      </c>
      <c r="DK121">
        <v>22</v>
      </c>
      <c r="DL121">
        <v>1.24</v>
      </c>
      <c r="DM121">
        <v>0.53</v>
      </c>
      <c r="DN121">
        <v>-6.79117375</v>
      </c>
      <c r="DO121">
        <v>20.0418771106942</v>
      </c>
      <c r="DP121">
        <v>1.94194234922112</v>
      </c>
      <c r="DQ121">
        <v>0</v>
      </c>
      <c r="DR121">
        <v>7.3244055</v>
      </c>
      <c r="DS121">
        <v>-0.620430844277705</v>
      </c>
      <c r="DT121">
        <v>0.0614164471843659</v>
      </c>
      <c r="DU121">
        <v>0</v>
      </c>
      <c r="DV121">
        <v>0</v>
      </c>
      <c r="DW121">
        <v>2</v>
      </c>
      <c r="DX121" t="s">
        <v>357</v>
      </c>
      <c r="DY121">
        <v>2.9731</v>
      </c>
      <c r="DZ121">
        <v>2.75381</v>
      </c>
      <c r="EA121">
        <v>0.0685291</v>
      </c>
      <c r="EB121">
        <v>0.0703765</v>
      </c>
      <c r="EC121">
        <v>0.0906242</v>
      </c>
      <c r="ED121">
        <v>0.0662041</v>
      </c>
      <c r="EE121">
        <v>36335.6</v>
      </c>
      <c r="EF121">
        <v>39519</v>
      </c>
      <c r="EG121">
        <v>35351.3</v>
      </c>
      <c r="EH121">
        <v>38556.9</v>
      </c>
      <c r="EI121">
        <v>45580.7</v>
      </c>
      <c r="EJ121">
        <v>51994.6</v>
      </c>
      <c r="EK121">
        <v>55250.8</v>
      </c>
      <c r="EL121">
        <v>61833.1</v>
      </c>
      <c r="EM121">
        <v>1.9956</v>
      </c>
      <c r="EN121">
        <v>1.8302</v>
      </c>
      <c r="EO121">
        <v>0.0803173</v>
      </c>
      <c r="EP121">
        <v>0</v>
      </c>
      <c r="EQ121">
        <v>23.7593</v>
      </c>
      <c r="ER121">
        <v>999.9</v>
      </c>
      <c r="ES121">
        <v>48.15</v>
      </c>
      <c r="ET121">
        <v>28.268</v>
      </c>
      <c r="EU121">
        <v>20.488</v>
      </c>
      <c r="EV121">
        <v>56.8794</v>
      </c>
      <c r="EW121">
        <v>49.5913</v>
      </c>
      <c r="EX121">
        <v>1</v>
      </c>
      <c r="EY121">
        <v>-0.0419512</v>
      </c>
      <c r="EZ121">
        <v>2.44993</v>
      </c>
      <c r="FA121">
        <v>20.1293</v>
      </c>
      <c r="FB121">
        <v>5.19812</v>
      </c>
      <c r="FC121">
        <v>12.004</v>
      </c>
      <c r="FD121">
        <v>4.9756</v>
      </c>
      <c r="FE121">
        <v>3.294</v>
      </c>
      <c r="FF121">
        <v>9999</v>
      </c>
      <c r="FG121">
        <v>9999</v>
      </c>
      <c r="FH121">
        <v>9999</v>
      </c>
      <c r="FI121">
        <v>693.2</v>
      </c>
      <c r="FJ121">
        <v>1.86295</v>
      </c>
      <c r="FK121">
        <v>1.8678</v>
      </c>
      <c r="FL121">
        <v>1.86752</v>
      </c>
      <c r="FM121">
        <v>1.86874</v>
      </c>
      <c r="FN121">
        <v>1.86954</v>
      </c>
      <c r="FO121">
        <v>1.86563</v>
      </c>
      <c r="FP121">
        <v>1.86667</v>
      </c>
      <c r="FQ121">
        <v>1.86813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5.185</v>
      </c>
      <c r="GF121">
        <v>0.2779</v>
      </c>
      <c r="GG121">
        <v>3.61927167264205</v>
      </c>
      <c r="GH121">
        <v>0.00509506669552449</v>
      </c>
      <c r="GI121">
        <v>1.17866753763249e-06</v>
      </c>
      <c r="GJ121">
        <v>-6.62632595388568e-10</v>
      </c>
      <c r="GK121">
        <v>-0.0260112845827318</v>
      </c>
      <c r="GL121">
        <v>-0.0225051504344278</v>
      </c>
      <c r="GM121">
        <v>0.00262967521021688</v>
      </c>
      <c r="GN121">
        <v>-3.50088843362945e-05</v>
      </c>
      <c r="GO121">
        <v>-5</v>
      </c>
      <c r="GP121">
        <v>1640</v>
      </c>
      <c r="GQ121">
        <v>1</v>
      </c>
      <c r="GR121">
        <v>20</v>
      </c>
      <c r="GS121">
        <v>50188.3</v>
      </c>
      <c r="GT121">
        <v>50188.2</v>
      </c>
      <c r="GU121">
        <v>0.776367</v>
      </c>
      <c r="GV121">
        <v>2.6001</v>
      </c>
      <c r="GW121">
        <v>1.54785</v>
      </c>
      <c r="GX121">
        <v>2.30347</v>
      </c>
      <c r="GY121">
        <v>1.34644</v>
      </c>
      <c r="GZ121">
        <v>2.35474</v>
      </c>
      <c r="HA121">
        <v>32.0244</v>
      </c>
      <c r="HB121">
        <v>15.3491</v>
      </c>
      <c r="HC121">
        <v>18</v>
      </c>
      <c r="HD121">
        <v>506.895</v>
      </c>
      <c r="HE121">
        <v>401.651</v>
      </c>
      <c r="HF121">
        <v>20.9498</v>
      </c>
      <c r="HG121">
        <v>26.6057</v>
      </c>
      <c r="HH121">
        <v>30.0001</v>
      </c>
      <c r="HI121">
        <v>26.5761</v>
      </c>
      <c r="HJ121">
        <v>26.5195</v>
      </c>
      <c r="HK121">
        <v>15.5565</v>
      </c>
      <c r="HL121">
        <v>37.328</v>
      </c>
      <c r="HM121">
        <v>9.50632</v>
      </c>
      <c r="HN121">
        <v>20.9196</v>
      </c>
      <c r="HO121">
        <v>279.651</v>
      </c>
      <c r="HP121">
        <v>12.7489</v>
      </c>
      <c r="HQ121">
        <v>102.499</v>
      </c>
      <c r="HR121">
        <v>102.929</v>
      </c>
    </row>
    <row r="122" spans="1:226">
      <c r="A122">
        <v>106</v>
      </c>
      <c r="B122">
        <v>1663688949</v>
      </c>
      <c r="C122">
        <v>1173.90000009537</v>
      </c>
      <c r="D122" t="s">
        <v>572</v>
      </c>
      <c r="E122" t="s">
        <v>573</v>
      </c>
      <c r="F122">
        <v>5</v>
      </c>
      <c r="G122" t="s">
        <v>555</v>
      </c>
      <c r="H122" t="s">
        <v>354</v>
      </c>
      <c r="I122">
        <v>1663688941.5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295.941126261549</v>
      </c>
      <c r="AK122">
        <v>288.03576969697</v>
      </c>
      <c r="AL122">
        <v>-3.13287084291666</v>
      </c>
      <c r="AM122">
        <v>65.3084912936935</v>
      </c>
      <c r="AN122">
        <f>(AP122 - AO122 + BO122*1E3/(8.314*(BQ122+273.15)) * AR122/BN122 * AQ122) * BN122/(100*BB122) * 1000/(1000 - AP122)</f>
        <v>0</v>
      </c>
      <c r="AO122">
        <v>12.6686199947981</v>
      </c>
      <c r="AP122">
        <v>19.8377153846154</v>
      </c>
      <c r="AQ122">
        <v>-1.78842088147008e-05</v>
      </c>
      <c r="AR122">
        <v>123.980258110678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1663688941.5</v>
      </c>
      <c r="BH122">
        <v>303.639481481482</v>
      </c>
      <c r="BI122">
        <v>307.91062962963</v>
      </c>
      <c r="BJ122">
        <v>19.8436333333333</v>
      </c>
      <c r="BK122">
        <v>12.6156148148148</v>
      </c>
      <c r="BL122">
        <v>298.412259259259</v>
      </c>
      <c r="BM122">
        <v>19.5655074074074</v>
      </c>
      <c r="BN122">
        <v>500.041703703704</v>
      </c>
      <c r="BO122">
        <v>90.5864851851852</v>
      </c>
      <c r="BP122">
        <v>0.100095240740741</v>
      </c>
      <c r="BQ122">
        <v>25.3666481481481</v>
      </c>
      <c r="BR122">
        <v>25.0755592592593</v>
      </c>
      <c r="BS122">
        <v>999.9</v>
      </c>
      <c r="BT122">
        <v>0</v>
      </c>
      <c r="BU122">
        <v>0</v>
      </c>
      <c r="BV122">
        <v>9987.77777777778</v>
      </c>
      <c r="BW122">
        <v>0</v>
      </c>
      <c r="BX122">
        <v>18.8661</v>
      </c>
      <c r="BY122">
        <v>-4.27128259259259</v>
      </c>
      <c r="BZ122">
        <v>309.786777777778</v>
      </c>
      <c r="CA122">
        <v>311.844037037037</v>
      </c>
      <c r="CB122">
        <v>7.22801962962963</v>
      </c>
      <c r="CC122">
        <v>307.91062962963</v>
      </c>
      <c r="CD122">
        <v>12.6156148148148</v>
      </c>
      <c r="CE122">
        <v>1.79756444444444</v>
      </c>
      <c r="CF122">
        <v>1.14280259259259</v>
      </c>
      <c r="CG122">
        <v>15.7656296296296</v>
      </c>
      <c r="CH122">
        <v>8.87650592592592</v>
      </c>
      <c r="CI122">
        <v>1999.99777777778</v>
      </c>
      <c r="CJ122">
        <v>0.979995777777778</v>
      </c>
      <c r="CK122">
        <v>0.0200040296296296</v>
      </c>
      <c r="CL122">
        <v>0</v>
      </c>
      <c r="CM122">
        <v>952.503740740741</v>
      </c>
      <c r="CN122">
        <v>5.00063</v>
      </c>
      <c r="CO122">
        <v>18708.937037037</v>
      </c>
      <c r="CP122">
        <v>17256.8740740741</v>
      </c>
      <c r="CQ122">
        <v>38.4278148148148</v>
      </c>
      <c r="CR122">
        <v>38.472</v>
      </c>
      <c r="CS122">
        <v>37.937</v>
      </c>
      <c r="CT122">
        <v>37.687</v>
      </c>
      <c r="CU122">
        <v>39.236</v>
      </c>
      <c r="CV122">
        <v>1955.08740740741</v>
      </c>
      <c r="CW122">
        <v>39.91</v>
      </c>
      <c r="CX122">
        <v>0</v>
      </c>
      <c r="CY122">
        <v>1663688945.9</v>
      </c>
      <c r="CZ122">
        <v>0</v>
      </c>
      <c r="DA122">
        <v>0</v>
      </c>
      <c r="DB122" t="s">
        <v>356</v>
      </c>
      <c r="DC122">
        <v>1660677648.1</v>
      </c>
      <c r="DD122">
        <v>1660677649.1</v>
      </c>
      <c r="DE122">
        <v>0</v>
      </c>
      <c r="DF122">
        <v>-1.042</v>
      </c>
      <c r="DG122">
        <v>0.003</v>
      </c>
      <c r="DH122">
        <v>5.218</v>
      </c>
      <c r="DI122">
        <v>0.344</v>
      </c>
      <c r="DJ122">
        <v>417</v>
      </c>
      <c r="DK122">
        <v>22</v>
      </c>
      <c r="DL122">
        <v>1.24</v>
      </c>
      <c r="DM122">
        <v>0.53</v>
      </c>
      <c r="DN122">
        <v>-5.4700155</v>
      </c>
      <c r="DO122">
        <v>18.850123902439</v>
      </c>
      <c r="DP122">
        <v>1.82309245669131</v>
      </c>
      <c r="DQ122">
        <v>0</v>
      </c>
      <c r="DR122">
        <v>7.27764325</v>
      </c>
      <c r="DS122">
        <v>-0.802654896810503</v>
      </c>
      <c r="DT122">
        <v>0.0782113619746997</v>
      </c>
      <c r="DU122">
        <v>0</v>
      </c>
      <c r="DV122">
        <v>0</v>
      </c>
      <c r="DW122">
        <v>2</v>
      </c>
      <c r="DX122" t="s">
        <v>357</v>
      </c>
      <c r="DY122">
        <v>2.97398</v>
      </c>
      <c r="DZ122">
        <v>2.75406</v>
      </c>
      <c r="EA122">
        <v>0.0655632</v>
      </c>
      <c r="EB122">
        <v>0.0670335</v>
      </c>
      <c r="EC122">
        <v>0.0906252</v>
      </c>
      <c r="ED122">
        <v>0.0663258</v>
      </c>
      <c r="EE122">
        <v>36450.9</v>
      </c>
      <c r="EF122">
        <v>39661.4</v>
      </c>
      <c r="EG122">
        <v>35351</v>
      </c>
      <c r="EH122">
        <v>38557.2</v>
      </c>
      <c r="EI122">
        <v>45579.4</v>
      </c>
      <c r="EJ122">
        <v>51987.6</v>
      </c>
      <c r="EK122">
        <v>55249.4</v>
      </c>
      <c r="EL122">
        <v>61833</v>
      </c>
      <c r="EM122">
        <v>1.9952</v>
      </c>
      <c r="EN122">
        <v>1.8302</v>
      </c>
      <c r="EO122">
        <v>0.0795722</v>
      </c>
      <c r="EP122">
        <v>0</v>
      </c>
      <c r="EQ122">
        <v>23.7533</v>
      </c>
      <c r="ER122">
        <v>999.9</v>
      </c>
      <c r="ES122">
        <v>48.102</v>
      </c>
      <c r="ET122">
        <v>28.268</v>
      </c>
      <c r="EU122">
        <v>20.469</v>
      </c>
      <c r="EV122">
        <v>56.9194</v>
      </c>
      <c r="EW122">
        <v>49.7516</v>
      </c>
      <c r="EX122">
        <v>1</v>
      </c>
      <c r="EY122">
        <v>-0.041748</v>
      </c>
      <c r="EZ122">
        <v>2.48203</v>
      </c>
      <c r="FA122">
        <v>20.129</v>
      </c>
      <c r="FB122">
        <v>5.19932</v>
      </c>
      <c r="FC122">
        <v>12.0052</v>
      </c>
      <c r="FD122">
        <v>4.976</v>
      </c>
      <c r="FE122">
        <v>3.294</v>
      </c>
      <c r="FF122">
        <v>9999</v>
      </c>
      <c r="FG122">
        <v>9999</v>
      </c>
      <c r="FH122">
        <v>9999</v>
      </c>
      <c r="FI122">
        <v>693.2</v>
      </c>
      <c r="FJ122">
        <v>1.86295</v>
      </c>
      <c r="FK122">
        <v>1.86777</v>
      </c>
      <c r="FL122">
        <v>1.86752</v>
      </c>
      <c r="FM122">
        <v>1.86874</v>
      </c>
      <c r="FN122">
        <v>1.86954</v>
      </c>
      <c r="FO122">
        <v>1.86563</v>
      </c>
      <c r="FP122">
        <v>1.8667</v>
      </c>
      <c r="FQ122">
        <v>1.86813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5.1</v>
      </c>
      <c r="GF122">
        <v>0.2779</v>
      </c>
      <c r="GG122">
        <v>3.61927167264205</v>
      </c>
      <c r="GH122">
        <v>0.00509506669552449</v>
      </c>
      <c r="GI122">
        <v>1.17866753763249e-06</v>
      </c>
      <c r="GJ122">
        <v>-6.62632595388568e-10</v>
      </c>
      <c r="GK122">
        <v>-0.0260112845827318</v>
      </c>
      <c r="GL122">
        <v>-0.0225051504344278</v>
      </c>
      <c r="GM122">
        <v>0.00262967521021688</v>
      </c>
      <c r="GN122">
        <v>-3.50088843362945e-05</v>
      </c>
      <c r="GO122">
        <v>-5</v>
      </c>
      <c r="GP122">
        <v>1640</v>
      </c>
      <c r="GQ122">
        <v>1</v>
      </c>
      <c r="GR122">
        <v>20</v>
      </c>
      <c r="GS122">
        <v>50188.3</v>
      </c>
      <c r="GT122">
        <v>50188.3</v>
      </c>
      <c r="GU122">
        <v>0.739746</v>
      </c>
      <c r="GV122">
        <v>2.6001</v>
      </c>
      <c r="GW122">
        <v>1.54785</v>
      </c>
      <c r="GX122">
        <v>2.30347</v>
      </c>
      <c r="GY122">
        <v>1.34644</v>
      </c>
      <c r="GZ122">
        <v>2.34009</v>
      </c>
      <c r="HA122">
        <v>32.0244</v>
      </c>
      <c r="HB122">
        <v>15.3491</v>
      </c>
      <c r="HC122">
        <v>18</v>
      </c>
      <c r="HD122">
        <v>506.629</v>
      </c>
      <c r="HE122">
        <v>401.652</v>
      </c>
      <c r="HF122">
        <v>20.8688</v>
      </c>
      <c r="HG122">
        <v>26.6035</v>
      </c>
      <c r="HH122">
        <v>30.0003</v>
      </c>
      <c r="HI122">
        <v>26.5761</v>
      </c>
      <c r="HJ122">
        <v>26.5195</v>
      </c>
      <c r="HK122">
        <v>14.8337</v>
      </c>
      <c r="HL122">
        <v>37.057</v>
      </c>
      <c r="HM122">
        <v>9.13518</v>
      </c>
      <c r="HN122">
        <v>20.8446</v>
      </c>
      <c r="HO122">
        <v>266.227</v>
      </c>
      <c r="HP122">
        <v>12.8044</v>
      </c>
      <c r="HQ122">
        <v>102.497</v>
      </c>
      <c r="HR122">
        <v>102.929</v>
      </c>
    </row>
    <row r="123" spans="1:226">
      <c r="A123">
        <v>107</v>
      </c>
      <c r="B123">
        <v>1663688954</v>
      </c>
      <c r="C123">
        <v>1178.90000009537</v>
      </c>
      <c r="D123" t="s">
        <v>574</v>
      </c>
      <c r="E123" t="s">
        <v>575</v>
      </c>
      <c r="F123">
        <v>5</v>
      </c>
      <c r="G123" t="s">
        <v>555</v>
      </c>
      <c r="H123" t="s">
        <v>354</v>
      </c>
      <c r="I123">
        <v>1663688946.21429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278.866886937759</v>
      </c>
      <c r="AK123">
        <v>272.578515151515</v>
      </c>
      <c r="AL123">
        <v>-3.10289533950399</v>
      </c>
      <c r="AM123">
        <v>65.3084912936935</v>
      </c>
      <c r="AN123">
        <f>(AP123 - AO123 + BO123*1E3/(8.314*(BQ123+273.15)) * AR123/BN123 * AQ123) * BN123/(100*BB123) * 1000/(1000 - AP123)</f>
        <v>0</v>
      </c>
      <c r="AO123">
        <v>12.6992489785988</v>
      </c>
      <c r="AP123">
        <v>19.8236527472528</v>
      </c>
      <c r="AQ123">
        <v>-4.91143803069042e-05</v>
      </c>
      <c r="AR123">
        <v>123.980258110678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1663688946.21429</v>
      </c>
      <c r="BH123">
        <v>289.327357142857</v>
      </c>
      <c r="BI123">
        <v>292.149178571429</v>
      </c>
      <c r="BJ123">
        <v>19.8376071428571</v>
      </c>
      <c r="BK123">
        <v>12.6623428571429</v>
      </c>
      <c r="BL123">
        <v>284.179928571429</v>
      </c>
      <c r="BM123">
        <v>19.5597214285714</v>
      </c>
      <c r="BN123">
        <v>500.040535714286</v>
      </c>
      <c r="BO123">
        <v>90.5895821428571</v>
      </c>
      <c r="BP123">
        <v>0.0999857428571429</v>
      </c>
      <c r="BQ123">
        <v>25.3478607142857</v>
      </c>
      <c r="BR123">
        <v>25.0724571428571</v>
      </c>
      <c r="BS123">
        <v>999.9</v>
      </c>
      <c r="BT123">
        <v>0</v>
      </c>
      <c r="BU123">
        <v>0</v>
      </c>
      <c r="BV123">
        <v>9992.67857142857</v>
      </c>
      <c r="BW123">
        <v>0</v>
      </c>
      <c r="BX123">
        <v>18.8657071428571</v>
      </c>
      <c r="BY123">
        <v>-2.82190135714286</v>
      </c>
      <c r="BZ123">
        <v>295.183142857143</v>
      </c>
      <c r="CA123">
        <v>295.895071428571</v>
      </c>
      <c r="CB123">
        <v>7.17526678571429</v>
      </c>
      <c r="CC123">
        <v>292.149178571429</v>
      </c>
      <c r="CD123">
        <v>12.6623428571429</v>
      </c>
      <c r="CE123">
        <v>1.79708107142857</v>
      </c>
      <c r="CF123">
        <v>1.14707464285714</v>
      </c>
      <c r="CG123">
        <v>15.7614214285714</v>
      </c>
      <c r="CH123">
        <v>8.93174321428571</v>
      </c>
      <c r="CI123">
        <v>1999.99571428571</v>
      </c>
      <c r="CJ123">
        <v>0.979996</v>
      </c>
      <c r="CK123">
        <v>0.0200038</v>
      </c>
      <c r="CL123">
        <v>0</v>
      </c>
      <c r="CM123">
        <v>942.740464285714</v>
      </c>
      <c r="CN123">
        <v>5.00063</v>
      </c>
      <c r="CO123">
        <v>18517.6</v>
      </c>
      <c r="CP123">
        <v>17256.8535714286</v>
      </c>
      <c r="CQ123">
        <v>38.4303571428571</v>
      </c>
      <c r="CR123">
        <v>38.47075</v>
      </c>
      <c r="CS123">
        <v>37.937</v>
      </c>
      <c r="CT123">
        <v>37.687</v>
      </c>
      <c r="CU123">
        <v>39.232</v>
      </c>
      <c r="CV123">
        <v>1955.08571428571</v>
      </c>
      <c r="CW123">
        <v>39.91</v>
      </c>
      <c r="CX123">
        <v>0</v>
      </c>
      <c r="CY123">
        <v>1663688951.3</v>
      </c>
      <c r="CZ123">
        <v>0</v>
      </c>
      <c r="DA123">
        <v>0</v>
      </c>
      <c r="DB123" t="s">
        <v>356</v>
      </c>
      <c r="DC123">
        <v>1660677648.1</v>
      </c>
      <c r="DD123">
        <v>1660677649.1</v>
      </c>
      <c r="DE123">
        <v>0</v>
      </c>
      <c r="DF123">
        <v>-1.042</v>
      </c>
      <c r="DG123">
        <v>0.003</v>
      </c>
      <c r="DH123">
        <v>5.218</v>
      </c>
      <c r="DI123">
        <v>0.344</v>
      </c>
      <c r="DJ123">
        <v>417</v>
      </c>
      <c r="DK123">
        <v>22</v>
      </c>
      <c r="DL123">
        <v>1.24</v>
      </c>
      <c r="DM123">
        <v>0.53</v>
      </c>
      <c r="DN123">
        <v>-3.5608767</v>
      </c>
      <c r="DO123">
        <v>18.5365844803002</v>
      </c>
      <c r="DP123">
        <v>1.79253341143295</v>
      </c>
      <c r="DQ123">
        <v>0</v>
      </c>
      <c r="DR123">
        <v>7.20367625</v>
      </c>
      <c r="DS123">
        <v>-0.721053545966238</v>
      </c>
      <c r="DT123">
        <v>0.0707245647101309</v>
      </c>
      <c r="DU123">
        <v>0</v>
      </c>
      <c r="DV123">
        <v>0</v>
      </c>
      <c r="DW123">
        <v>2</v>
      </c>
      <c r="DX123" t="s">
        <v>357</v>
      </c>
      <c r="DY123">
        <v>2.97257</v>
      </c>
      <c r="DZ123">
        <v>2.75353</v>
      </c>
      <c r="EA123">
        <v>0.0625146</v>
      </c>
      <c r="EB123">
        <v>0.0637937</v>
      </c>
      <c r="EC123">
        <v>0.0906012</v>
      </c>
      <c r="ED123">
        <v>0.0666215</v>
      </c>
      <c r="EE123">
        <v>36570</v>
      </c>
      <c r="EF123">
        <v>39798.9</v>
      </c>
      <c r="EG123">
        <v>35351.2</v>
      </c>
      <c r="EH123">
        <v>38557</v>
      </c>
      <c r="EI123">
        <v>45581.3</v>
      </c>
      <c r="EJ123">
        <v>51970.8</v>
      </c>
      <c r="EK123">
        <v>55250.3</v>
      </c>
      <c r="EL123">
        <v>61832.8</v>
      </c>
      <c r="EM123">
        <v>1.9944</v>
      </c>
      <c r="EN123">
        <v>1.8312</v>
      </c>
      <c r="EO123">
        <v>0.0809133</v>
      </c>
      <c r="EP123">
        <v>0</v>
      </c>
      <c r="EQ123">
        <v>23.7473</v>
      </c>
      <c r="ER123">
        <v>999.9</v>
      </c>
      <c r="ES123">
        <v>48.053</v>
      </c>
      <c r="ET123">
        <v>28.268</v>
      </c>
      <c r="EU123">
        <v>20.4471</v>
      </c>
      <c r="EV123">
        <v>57.1094</v>
      </c>
      <c r="EW123">
        <v>49.9439</v>
      </c>
      <c r="EX123">
        <v>1</v>
      </c>
      <c r="EY123">
        <v>-0.0416463</v>
      </c>
      <c r="EZ123">
        <v>2.46497</v>
      </c>
      <c r="FA123">
        <v>20.1287</v>
      </c>
      <c r="FB123">
        <v>5.19812</v>
      </c>
      <c r="FC123">
        <v>12.0052</v>
      </c>
      <c r="FD123">
        <v>4.976</v>
      </c>
      <c r="FE123">
        <v>3.294</v>
      </c>
      <c r="FF123">
        <v>9999</v>
      </c>
      <c r="FG123">
        <v>9999</v>
      </c>
      <c r="FH123">
        <v>9999</v>
      </c>
      <c r="FI123">
        <v>693.2</v>
      </c>
      <c r="FJ123">
        <v>1.86295</v>
      </c>
      <c r="FK123">
        <v>1.86777</v>
      </c>
      <c r="FL123">
        <v>1.86752</v>
      </c>
      <c r="FM123">
        <v>1.86874</v>
      </c>
      <c r="FN123">
        <v>1.86957</v>
      </c>
      <c r="FO123">
        <v>1.8656</v>
      </c>
      <c r="FP123">
        <v>1.86667</v>
      </c>
      <c r="FQ123">
        <v>1.86813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5.015</v>
      </c>
      <c r="GF123">
        <v>0.2776</v>
      </c>
      <c r="GG123">
        <v>3.61927167264205</v>
      </c>
      <c r="GH123">
        <v>0.00509506669552449</v>
      </c>
      <c r="GI123">
        <v>1.17866753763249e-06</v>
      </c>
      <c r="GJ123">
        <v>-6.62632595388568e-10</v>
      </c>
      <c r="GK123">
        <v>-0.0260112845827318</v>
      </c>
      <c r="GL123">
        <v>-0.0225051504344278</v>
      </c>
      <c r="GM123">
        <v>0.00262967521021688</v>
      </c>
      <c r="GN123">
        <v>-3.50088843362945e-05</v>
      </c>
      <c r="GO123">
        <v>-5</v>
      </c>
      <c r="GP123">
        <v>1640</v>
      </c>
      <c r="GQ123">
        <v>1</v>
      </c>
      <c r="GR123">
        <v>20</v>
      </c>
      <c r="GS123">
        <v>50188.4</v>
      </c>
      <c r="GT123">
        <v>50188.4</v>
      </c>
      <c r="GU123">
        <v>0.708008</v>
      </c>
      <c r="GV123">
        <v>2.6001</v>
      </c>
      <c r="GW123">
        <v>1.54785</v>
      </c>
      <c r="GX123">
        <v>2.30347</v>
      </c>
      <c r="GY123">
        <v>1.34644</v>
      </c>
      <c r="GZ123">
        <v>2.34009</v>
      </c>
      <c r="HA123">
        <v>32.0244</v>
      </c>
      <c r="HB123">
        <v>15.3491</v>
      </c>
      <c r="HC123">
        <v>18</v>
      </c>
      <c r="HD123">
        <v>506.076</v>
      </c>
      <c r="HE123">
        <v>402.188</v>
      </c>
      <c r="HF123">
        <v>20.7938</v>
      </c>
      <c r="HG123">
        <v>26.6035</v>
      </c>
      <c r="HH123">
        <v>30.0002</v>
      </c>
      <c r="HI123">
        <v>26.5739</v>
      </c>
      <c r="HJ123">
        <v>26.5173</v>
      </c>
      <c r="HK123">
        <v>14.1921</v>
      </c>
      <c r="HL123">
        <v>36.7808</v>
      </c>
      <c r="HM123">
        <v>9.13518</v>
      </c>
      <c r="HN123">
        <v>20.7777</v>
      </c>
      <c r="HO123">
        <v>246.115</v>
      </c>
      <c r="HP123">
        <v>12.869</v>
      </c>
      <c r="HQ123">
        <v>102.498</v>
      </c>
      <c r="HR123">
        <v>102.929</v>
      </c>
    </row>
    <row r="124" spans="1:226">
      <c r="A124">
        <v>108</v>
      </c>
      <c r="B124">
        <v>1663688959</v>
      </c>
      <c r="C124">
        <v>1183.90000009537</v>
      </c>
      <c r="D124" t="s">
        <v>576</v>
      </c>
      <c r="E124" t="s">
        <v>577</v>
      </c>
      <c r="F124">
        <v>5</v>
      </c>
      <c r="G124" t="s">
        <v>555</v>
      </c>
      <c r="H124" t="s">
        <v>354</v>
      </c>
      <c r="I124">
        <v>1663688951.5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262.286868482198</v>
      </c>
      <c r="AK124">
        <v>257.186612121212</v>
      </c>
      <c r="AL124">
        <v>-3.06919085280944</v>
      </c>
      <c r="AM124">
        <v>65.3084912936935</v>
      </c>
      <c r="AN124">
        <f>(AP124 - AO124 + BO124*1E3/(8.314*(BQ124+273.15)) * AR124/BN124 * AQ124) * BN124/(100*BB124) * 1000/(1000 - AP124)</f>
        <v>0</v>
      </c>
      <c r="AO124">
        <v>12.7734023316081</v>
      </c>
      <c r="AP124">
        <v>19.8319659340659</v>
      </c>
      <c r="AQ124">
        <v>0.000503015561041967</v>
      </c>
      <c r="AR124">
        <v>123.980258110678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1663688951.5</v>
      </c>
      <c r="BH124">
        <v>273.283851851852</v>
      </c>
      <c r="BI124">
        <v>274.542148148148</v>
      </c>
      <c r="BJ124">
        <v>19.8327703703704</v>
      </c>
      <c r="BK124">
        <v>12.7306074074074</v>
      </c>
      <c r="BL124">
        <v>268.225703703704</v>
      </c>
      <c r="BM124">
        <v>19.5550777777778</v>
      </c>
      <c r="BN124">
        <v>500.054518518519</v>
      </c>
      <c r="BO124">
        <v>90.5904518518518</v>
      </c>
      <c r="BP124">
        <v>0.0999670185185185</v>
      </c>
      <c r="BQ124">
        <v>25.3262148148148</v>
      </c>
      <c r="BR124">
        <v>25.073</v>
      </c>
      <c r="BS124">
        <v>999.9</v>
      </c>
      <c r="BT124">
        <v>0</v>
      </c>
      <c r="BU124">
        <v>0</v>
      </c>
      <c r="BV124">
        <v>9991.66666666667</v>
      </c>
      <c r="BW124">
        <v>0</v>
      </c>
      <c r="BX124">
        <v>18.8640592592593</v>
      </c>
      <c r="BY124">
        <v>-1.25838733333333</v>
      </c>
      <c r="BZ124">
        <v>278.813481481481</v>
      </c>
      <c r="CA124">
        <v>278.081555555556</v>
      </c>
      <c r="CB124">
        <v>7.10217444444444</v>
      </c>
      <c r="CC124">
        <v>274.542148148148</v>
      </c>
      <c r="CD124">
        <v>12.7306074074074</v>
      </c>
      <c r="CE124">
        <v>1.79666074074074</v>
      </c>
      <c r="CF124">
        <v>1.15327037037037</v>
      </c>
      <c r="CG124">
        <v>15.757762962963</v>
      </c>
      <c r="CH124">
        <v>9.01153</v>
      </c>
      <c r="CI124">
        <v>1999.98333333333</v>
      </c>
      <c r="CJ124">
        <v>0.979996</v>
      </c>
      <c r="CK124">
        <v>0.0200038</v>
      </c>
      <c r="CL124">
        <v>0</v>
      </c>
      <c r="CM124">
        <v>932.270037037037</v>
      </c>
      <c r="CN124">
        <v>5.00063</v>
      </c>
      <c r="CO124">
        <v>18314.362962963</v>
      </c>
      <c r="CP124">
        <v>17256.737037037</v>
      </c>
      <c r="CQ124">
        <v>38.4186296296296</v>
      </c>
      <c r="CR124">
        <v>38.4766666666667</v>
      </c>
      <c r="CS124">
        <v>37.9416666666667</v>
      </c>
      <c r="CT124">
        <v>37.687</v>
      </c>
      <c r="CU124">
        <v>39.2266666666667</v>
      </c>
      <c r="CV124">
        <v>1955.07333333333</v>
      </c>
      <c r="CW124">
        <v>39.91</v>
      </c>
      <c r="CX124">
        <v>0</v>
      </c>
      <c r="CY124">
        <v>1663688956.1</v>
      </c>
      <c r="CZ124">
        <v>0</v>
      </c>
      <c r="DA124">
        <v>0</v>
      </c>
      <c r="DB124" t="s">
        <v>356</v>
      </c>
      <c r="DC124">
        <v>1660677648.1</v>
      </c>
      <c r="DD124">
        <v>1660677649.1</v>
      </c>
      <c r="DE124">
        <v>0</v>
      </c>
      <c r="DF124">
        <v>-1.042</v>
      </c>
      <c r="DG124">
        <v>0.003</v>
      </c>
      <c r="DH124">
        <v>5.218</v>
      </c>
      <c r="DI124">
        <v>0.344</v>
      </c>
      <c r="DJ124">
        <v>417</v>
      </c>
      <c r="DK124">
        <v>22</v>
      </c>
      <c r="DL124">
        <v>1.24</v>
      </c>
      <c r="DM124">
        <v>0.53</v>
      </c>
      <c r="DN124">
        <v>-2.32241446341463</v>
      </c>
      <c r="DO124">
        <v>17.9991388432056</v>
      </c>
      <c r="DP124">
        <v>1.78680713350853</v>
      </c>
      <c r="DQ124">
        <v>0</v>
      </c>
      <c r="DR124">
        <v>7.15018</v>
      </c>
      <c r="DS124">
        <v>-0.789997839721239</v>
      </c>
      <c r="DT124">
        <v>0.0790164774727089</v>
      </c>
      <c r="DU124">
        <v>0</v>
      </c>
      <c r="DV124">
        <v>0</v>
      </c>
      <c r="DW124">
        <v>2</v>
      </c>
      <c r="DX124" t="s">
        <v>357</v>
      </c>
      <c r="DY124">
        <v>2.97422</v>
      </c>
      <c r="DZ124">
        <v>2.75413</v>
      </c>
      <c r="EA124">
        <v>0.0594655</v>
      </c>
      <c r="EB124">
        <v>0.0604</v>
      </c>
      <c r="EC124">
        <v>0.0906021</v>
      </c>
      <c r="ED124">
        <v>0.0668689</v>
      </c>
      <c r="EE124">
        <v>36688.8</v>
      </c>
      <c r="EF124">
        <v>39943</v>
      </c>
      <c r="EG124">
        <v>35351.1</v>
      </c>
      <c r="EH124">
        <v>38556.9</v>
      </c>
      <c r="EI124">
        <v>45581</v>
      </c>
      <c r="EJ124">
        <v>51957.1</v>
      </c>
      <c r="EK124">
        <v>55250.1</v>
      </c>
      <c r="EL124">
        <v>61833</v>
      </c>
      <c r="EM124">
        <v>1.9952</v>
      </c>
      <c r="EN124">
        <v>1.8302</v>
      </c>
      <c r="EO124">
        <v>0.0812113</v>
      </c>
      <c r="EP124">
        <v>0</v>
      </c>
      <c r="EQ124">
        <v>23.7413</v>
      </c>
      <c r="ER124">
        <v>999.9</v>
      </c>
      <c r="ES124">
        <v>48.004</v>
      </c>
      <c r="ET124">
        <v>28.288</v>
      </c>
      <c r="EU124">
        <v>20.4488</v>
      </c>
      <c r="EV124">
        <v>57.3594</v>
      </c>
      <c r="EW124">
        <v>49.6354</v>
      </c>
      <c r="EX124">
        <v>1</v>
      </c>
      <c r="EY124">
        <v>-0.0418293</v>
      </c>
      <c r="EZ124">
        <v>2.50359</v>
      </c>
      <c r="FA124">
        <v>20.1288</v>
      </c>
      <c r="FB124">
        <v>5.19932</v>
      </c>
      <c r="FC124">
        <v>12.004</v>
      </c>
      <c r="FD124">
        <v>4.976</v>
      </c>
      <c r="FE124">
        <v>3.294</v>
      </c>
      <c r="FF124">
        <v>9999</v>
      </c>
      <c r="FG124">
        <v>9999</v>
      </c>
      <c r="FH124">
        <v>9999</v>
      </c>
      <c r="FI124">
        <v>693.2</v>
      </c>
      <c r="FJ124">
        <v>1.86295</v>
      </c>
      <c r="FK124">
        <v>1.8678</v>
      </c>
      <c r="FL124">
        <v>1.86752</v>
      </c>
      <c r="FM124">
        <v>1.86874</v>
      </c>
      <c r="FN124">
        <v>1.86954</v>
      </c>
      <c r="FO124">
        <v>1.8656</v>
      </c>
      <c r="FP124">
        <v>1.8667</v>
      </c>
      <c r="FQ124">
        <v>1.86813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4.932</v>
      </c>
      <c r="GF124">
        <v>0.2776</v>
      </c>
      <c r="GG124">
        <v>3.61927167264205</v>
      </c>
      <c r="GH124">
        <v>0.00509506669552449</v>
      </c>
      <c r="GI124">
        <v>1.17866753763249e-06</v>
      </c>
      <c r="GJ124">
        <v>-6.62632595388568e-10</v>
      </c>
      <c r="GK124">
        <v>-0.0260112845827318</v>
      </c>
      <c r="GL124">
        <v>-0.0225051504344278</v>
      </c>
      <c r="GM124">
        <v>0.00262967521021688</v>
      </c>
      <c r="GN124">
        <v>-3.50088843362945e-05</v>
      </c>
      <c r="GO124">
        <v>-5</v>
      </c>
      <c r="GP124">
        <v>1640</v>
      </c>
      <c r="GQ124">
        <v>1</v>
      </c>
      <c r="GR124">
        <v>20</v>
      </c>
      <c r="GS124">
        <v>50188.5</v>
      </c>
      <c r="GT124">
        <v>50188.5</v>
      </c>
      <c r="GU124">
        <v>0.670166</v>
      </c>
      <c r="GV124">
        <v>2.6001</v>
      </c>
      <c r="GW124">
        <v>1.54785</v>
      </c>
      <c r="GX124">
        <v>2.30347</v>
      </c>
      <c r="GY124">
        <v>1.34644</v>
      </c>
      <c r="GZ124">
        <v>2.37183</v>
      </c>
      <c r="HA124">
        <v>32.0244</v>
      </c>
      <c r="HB124">
        <v>15.3491</v>
      </c>
      <c r="HC124">
        <v>18</v>
      </c>
      <c r="HD124">
        <v>506.608</v>
      </c>
      <c r="HE124">
        <v>401.635</v>
      </c>
      <c r="HF124">
        <v>20.7254</v>
      </c>
      <c r="HG124">
        <v>26.6012</v>
      </c>
      <c r="HH124">
        <v>30.0001</v>
      </c>
      <c r="HI124">
        <v>26.5739</v>
      </c>
      <c r="HJ124">
        <v>26.5173</v>
      </c>
      <c r="HK124">
        <v>13.4512</v>
      </c>
      <c r="HL124">
        <v>36.5102</v>
      </c>
      <c r="HM124">
        <v>8.76257</v>
      </c>
      <c r="HN124">
        <v>20.7069</v>
      </c>
      <c r="HO124">
        <v>232.709</v>
      </c>
      <c r="HP124">
        <v>12.923</v>
      </c>
      <c r="HQ124">
        <v>102.497</v>
      </c>
      <c r="HR124">
        <v>102.929</v>
      </c>
    </row>
    <row r="125" spans="1:226">
      <c r="A125">
        <v>109</v>
      </c>
      <c r="B125">
        <v>1663688964</v>
      </c>
      <c r="C125">
        <v>1188.90000009537</v>
      </c>
      <c r="D125" t="s">
        <v>578</v>
      </c>
      <c r="E125" t="s">
        <v>579</v>
      </c>
      <c r="F125">
        <v>5</v>
      </c>
      <c r="G125" t="s">
        <v>555</v>
      </c>
      <c r="H125" t="s">
        <v>354</v>
      </c>
      <c r="I125">
        <v>1663688956.21429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245.22459105721</v>
      </c>
      <c r="AK125">
        <v>241.728896969697</v>
      </c>
      <c r="AL125">
        <v>-3.10287911114405</v>
      </c>
      <c r="AM125">
        <v>65.3084912936935</v>
      </c>
      <c r="AN125">
        <f>(AP125 - AO125 + BO125*1E3/(8.314*(BQ125+273.15)) * AR125/BN125 * AQ125) * BN125/(100*BB125) * 1000/(1000 - AP125)</f>
        <v>0</v>
      </c>
      <c r="AO125">
        <v>12.8320989838584</v>
      </c>
      <c r="AP125">
        <v>19.8138296703297</v>
      </c>
      <c r="AQ125">
        <v>-0.000134467382779995</v>
      </c>
      <c r="AR125">
        <v>123.980258110678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1663688956.21429</v>
      </c>
      <c r="BH125">
        <v>258.993428571429</v>
      </c>
      <c r="BI125">
        <v>258.787714285714</v>
      </c>
      <c r="BJ125">
        <v>19.8280642857143</v>
      </c>
      <c r="BK125">
        <v>12.7802142857143</v>
      </c>
      <c r="BL125">
        <v>254.0145</v>
      </c>
      <c r="BM125">
        <v>19.5505535714286</v>
      </c>
      <c r="BN125">
        <v>500.054571428571</v>
      </c>
      <c r="BO125">
        <v>90.5915142857143</v>
      </c>
      <c r="BP125">
        <v>0.0999509107142857</v>
      </c>
      <c r="BQ125">
        <v>25.3061714285714</v>
      </c>
      <c r="BR125">
        <v>25.0760821428571</v>
      </c>
      <c r="BS125">
        <v>999.9</v>
      </c>
      <c r="BT125">
        <v>0</v>
      </c>
      <c r="BU125">
        <v>0</v>
      </c>
      <c r="BV125">
        <v>10000.5357142857</v>
      </c>
      <c r="BW125">
        <v>0</v>
      </c>
      <c r="BX125">
        <v>18.8601928571429</v>
      </c>
      <c r="BY125">
        <v>0.205654714285714</v>
      </c>
      <c r="BZ125">
        <v>264.232678571429</v>
      </c>
      <c r="CA125">
        <v>262.136928571429</v>
      </c>
      <c r="CB125">
        <v>7.04786071428571</v>
      </c>
      <c r="CC125">
        <v>258.787714285714</v>
      </c>
      <c r="CD125">
        <v>12.7802142857143</v>
      </c>
      <c r="CE125">
        <v>1.79625571428571</v>
      </c>
      <c r="CF125">
        <v>1.15777857142857</v>
      </c>
      <c r="CG125">
        <v>15.7542357142857</v>
      </c>
      <c r="CH125">
        <v>9.0693075</v>
      </c>
      <c r="CI125">
        <v>1999.9725</v>
      </c>
      <c r="CJ125">
        <v>0.979996</v>
      </c>
      <c r="CK125">
        <v>0.0200038</v>
      </c>
      <c r="CL125">
        <v>0</v>
      </c>
      <c r="CM125">
        <v>923.591535714286</v>
      </c>
      <c r="CN125">
        <v>5.00063</v>
      </c>
      <c r="CO125">
        <v>18146.3464285714</v>
      </c>
      <c r="CP125">
        <v>17256.6321428571</v>
      </c>
      <c r="CQ125">
        <v>38.4126428571428</v>
      </c>
      <c r="CR125">
        <v>38.464</v>
      </c>
      <c r="CS125">
        <v>37.9415</v>
      </c>
      <c r="CT125">
        <v>37.687</v>
      </c>
      <c r="CU125">
        <v>39.22075</v>
      </c>
      <c r="CV125">
        <v>1955.0625</v>
      </c>
      <c r="CW125">
        <v>39.91</v>
      </c>
      <c r="CX125">
        <v>0</v>
      </c>
      <c r="CY125">
        <v>1663688960.9</v>
      </c>
      <c r="CZ125">
        <v>0</v>
      </c>
      <c r="DA125">
        <v>0</v>
      </c>
      <c r="DB125" t="s">
        <v>356</v>
      </c>
      <c r="DC125">
        <v>1660677648.1</v>
      </c>
      <c r="DD125">
        <v>1660677649.1</v>
      </c>
      <c r="DE125">
        <v>0</v>
      </c>
      <c r="DF125">
        <v>-1.042</v>
      </c>
      <c r="DG125">
        <v>0.003</v>
      </c>
      <c r="DH125">
        <v>5.218</v>
      </c>
      <c r="DI125">
        <v>0.344</v>
      </c>
      <c r="DJ125">
        <v>417</v>
      </c>
      <c r="DK125">
        <v>22</v>
      </c>
      <c r="DL125">
        <v>1.24</v>
      </c>
      <c r="DM125">
        <v>0.53</v>
      </c>
      <c r="DN125">
        <v>-0.86132235</v>
      </c>
      <c r="DO125">
        <v>18.106999249531</v>
      </c>
      <c r="DP125">
        <v>1.75380348239828</v>
      </c>
      <c r="DQ125">
        <v>0</v>
      </c>
      <c r="DR125">
        <v>7.08790775</v>
      </c>
      <c r="DS125">
        <v>-0.713999662288948</v>
      </c>
      <c r="DT125">
        <v>0.0698064775464104</v>
      </c>
      <c r="DU125">
        <v>0</v>
      </c>
      <c r="DV125">
        <v>0</v>
      </c>
      <c r="DW125">
        <v>2</v>
      </c>
      <c r="DX125" t="s">
        <v>357</v>
      </c>
      <c r="DY125">
        <v>2.97385</v>
      </c>
      <c r="DZ125">
        <v>2.75407</v>
      </c>
      <c r="EA125">
        <v>0.0563365</v>
      </c>
      <c r="EB125">
        <v>0.0570098</v>
      </c>
      <c r="EC125">
        <v>0.0905552</v>
      </c>
      <c r="ED125">
        <v>0.067091</v>
      </c>
      <c r="EE125">
        <v>36811.4</v>
      </c>
      <c r="EF125">
        <v>40087.7</v>
      </c>
      <c r="EG125">
        <v>35351.6</v>
      </c>
      <c r="EH125">
        <v>38557.5</v>
      </c>
      <c r="EI125">
        <v>45583.8</v>
      </c>
      <c r="EJ125">
        <v>51944.7</v>
      </c>
      <c r="EK125">
        <v>55250.6</v>
      </c>
      <c r="EL125">
        <v>61833.1</v>
      </c>
      <c r="EM125">
        <v>1.9946</v>
      </c>
      <c r="EN125">
        <v>1.8306</v>
      </c>
      <c r="EO125">
        <v>0.0812113</v>
      </c>
      <c r="EP125">
        <v>0</v>
      </c>
      <c r="EQ125">
        <v>23.7333</v>
      </c>
      <c r="ER125">
        <v>999.9</v>
      </c>
      <c r="ES125">
        <v>47.979</v>
      </c>
      <c r="ET125">
        <v>28.288</v>
      </c>
      <c r="EU125">
        <v>20.4374</v>
      </c>
      <c r="EV125">
        <v>56.6494</v>
      </c>
      <c r="EW125">
        <v>49.6194</v>
      </c>
      <c r="EX125">
        <v>1</v>
      </c>
      <c r="EY125">
        <v>-0.0419919</v>
      </c>
      <c r="EZ125">
        <v>2.62388</v>
      </c>
      <c r="FA125">
        <v>20.1267</v>
      </c>
      <c r="FB125">
        <v>5.19692</v>
      </c>
      <c r="FC125">
        <v>12.0064</v>
      </c>
      <c r="FD125">
        <v>4.9752</v>
      </c>
      <c r="FE125">
        <v>3.2938</v>
      </c>
      <c r="FF125">
        <v>9999</v>
      </c>
      <c r="FG125">
        <v>9999</v>
      </c>
      <c r="FH125">
        <v>9999</v>
      </c>
      <c r="FI125">
        <v>693.2</v>
      </c>
      <c r="FJ125">
        <v>1.86292</v>
      </c>
      <c r="FK125">
        <v>1.8678</v>
      </c>
      <c r="FL125">
        <v>1.86752</v>
      </c>
      <c r="FM125">
        <v>1.86874</v>
      </c>
      <c r="FN125">
        <v>1.86963</v>
      </c>
      <c r="FO125">
        <v>1.86569</v>
      </c>
      <c r="FP125">
        <v>1.86667</v>
      </c>
      <c r="FQ125">
        <v>1.86813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4.849</v>
      </c>
      <c r="GF125">
        <v>0.277</v>
      </c>
      <c r="GG125">
        <v>3.61927167264205</v>
      </c>
      <c r="GH125">
        <v>0.00509506669552449</v>
      </c>
      <c r="GI125">
        <v>1.17866753763249e-06</v>
      </c>
      <c r="GJ125">
        <v>-6.62632595388568e-10</v>
      </c>
      <c r="GK125">
        <v>-0.0260112845827318</v>
      </c>
      <c r="GL125">
        <v>-0.0225051504344278</v>
      </c>
      <c r="GM125">
        <v>0.00262967521021688</v>
      </c>
      <c r="GN125">
        <v>-3.50088843362945e-05</v>
      </c>
      <c r="GO125">
        <v>-5</v>
      </c>
      <c r="GP125">
        <v>1640</v>
      </c>
      <c r="GQ125">
        <v>1</v>
      </c>
      <c r="GR125">
        <v>20</v>
      </c>
      <c r="GS125">
        <v>50188.6</v>
      </c>
      <c r="GT125">
        <v>50188.6</v>
      </c>
      <c r="GU125">
        <v>0.639648</v>
      </c>
      <c r="GV125">
        <v>2.60498</v>
      </c>
      <c r="GW125">
        <v>1.54785</v>
      </c>
      <c r="GX125">
        <v>2.30469</v>
      </c>
      <c r="GY125">
        <v>1.34644</v>
      </c>
      <c r="GZ125">
        <v>2.38403</v>
      </c>
      <c r="HA125">
        <v>32.0244</v>
      </c>
      <c r="HB125">
        <v>15.3491</v>
      </c>
      <c r="HC125">
        <v>18</v>
      </c>
      <c r="HD125">
        <v>506.209</v>
      </c>
      <c r="HE125">
        <v>401.856</v>
      </c>
      <c r="HF125">
        <v>20.6524</v>
      </c>
      <c r="HG125">
        <v>26.6012</v>
      </c>
      <c r="HH125">
        <v>30</v>
      </c>
      <c r="HI125">
        <v>26.5739</v>
      </c>
      <c r="HJ125">
        <v>26.5173</v>
      </c>
      <c r="HK125">
        <v>12.827</v>
      </c>
      <c r="HL125">
        <v>35.9317</v>
      </c>
      <c r="HM125">
        <v>8.76257</v>
      </c>
      <c r="HN125">
        <v>20.6201</v>
      </c>
      <c r="HO125">
        <v>219.254</v>
      </c>
      <c r="HP125">
        <v>12.9929</v>
      </c>
      <c r="HQ125">
        <v>102.499</v>
      </c>
      <c r="HR125">
        <v>102.93</v>
      </c>
    </row>
    <row r="126" spans="1:226">
      <c r="A126">
        <v>110</v>
      </c>
      <c r="B126">
        <v>1663688968.5</v>
      </c>
      <c r="C126">
        <v>1193.40000009537</v>
      </c>
      <c r="D126" t="s">
        <v>580</v>
      </c>
      <c r="E126" t="s">
        <v>581</v>
      </c>
      <c r="F126">
        <v>5</v>
      </c>
      <c r="G126" t="s">
        <v>555</v>
      </c>
      <c r="H126" t="s">
        <v>354</v>
      </c>
      <c r="I126">
        <v>1663688960.66071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230.793498268836</v>
      </c>
      <c r="AK126">
        <v>228.122981818182</v>
      </c>
      <c r="AL126">
        <v>-2.99048115064102</v>
      </c>
      <c r="AM126">
        <v>65.3084912936935</v>
      </c>
      <c r="AN126">
        <f>(AP126 - AO126 + BO126*1E3/(8.314*(BQ126+273.15)) * AR126/BN126 * AQ126) * BN126/(100*BB126) * 1000/(1000 - AP126)</f>
        <v>0</v>
      </c>
      <c r="AO126">
        <v>12.8832245898094</v>
      </c>
      <c r="AP126">
        <v>19.8164296703297</v>
      </c>
      <c r="AQ126">
        <v>-0.000389599086893</v>
      </c>
      <c r="AR126">
        <v>123.980258110678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1663688960.66071</v>
      </c>
      <c r="BH126">
        <v>245.551785714286</v>
      </c>
      <c r="BI126">
        <v>244.324678571429</v>
      </c>
      <c r="BJ126">
        <v>19.8232035714286</v>
      </c>
      <c r="BK126">
        <v>12.8406392857143</v>
      </c>
      <c r="BL126">
        <v>240.647178571429</v>
      </c>
      <c r="BM126">
        <v>19.545875</v>
      </c>
      <c r="BN126">
        <v>500.060392857143</v>
      </c>
      <c r="BO126">
        <v>90.5883107142857</v>
      </c>
      <c r="BP126">
        <v>0.100056878571429</v>
      </c>
      <c r="BQ126">
        <v>25.2883428571429</v>
      </c>
      <c r="BR126">
        <v>25.0801642857143</v>
      </c>
      <c r="BS126">
        <v>999.9</v>
      </c>
      <c r="BT126">
        <v>0</v>
      </c>
      <c r="BU126">
        <v>0</v>
      </c>
      <c r="BV126">
        <v>9990.89285714286</v>
      </c>
      <c r="BW126">
        <v>0</v>
      </c>
      <c r="BX126">
        <v>18.8601928571429</v>
      </c>
      <c r="BY126">
        <v>1.2270755</v>
      </c>
      <c r="BZ126">
        <v>250.517892857143</v>
      </c>
      <c r="CA126">
        <v>247.501892857143</v>
      </c>
      <c r="CB126">
        <v>6.98257285714286</v>
      </c>
      <c r="CC126">
        <v>244.324678571429</v>
      </c>
      <c r="CD126">
        <v>12.8406392857143</v>
      </c>
      <c r="CE126">
        <v>1.79575178571429</v>
      </c>
      <c r="CF126">
        <v>1.16321214285714</v>
      </c>
      <c r="CG126">
        <v>15.7498535714286</v>
      </c>
      <c r="CH126">
        <v>9.13873642857143</v>
      </c>
      <c r="CI126">
        <v>1999.97214285714</v>
      </c>
      <c r="CJ126">
        <v>0.979996107142857</v>
      </c>
      <c r="CK126">
        <v>0.0200036857142857</v>
      </c>
      <c r="CL126">
        <v>0</v>
      </c>
      <c r="CM126">
        <v>915.950535714286</v>
      </c>
      <c r="CN126">
        <v>5.00063</v>
      </c>
      <c r="CO126">
        <v>17997.3928571429</v>
      </c>
      <c r="CP126">
        <v>17256.625</v>
      </c>
      <c r="CQ126">
        <v>38.4082142857143</v>
      </c>
      <c r="CR126">
        <v>38.45275</v>
      </c>
      <c r="CS126">
        <v>37.94825</v>
      </c>
      <c r="CT126">
        <v>37.687</v>
      </c>
      <c r="CU126">
        <v>39.2095</v>
      </c>
      <c r="CV126">
        <v>1955.06214285714</v>
      </c>
      <c r="CW126">
        <v>39.91</v>
      </c>
      <c r="CX126">
        <v>0</v>
      </c>
      <c r="CY126">
        <v>1663688965.7</v>
      </c>
      <c r="CZ126">
        <v>0</v>
      </c>
      <c r="DA126">
        <v>0</v>
      </c>
      <c r="DB126" t="s">
        <v>356</v>
      </c>
      <c r="DC126">
        <v>1660677648.1</v>
      </c>
      <c r="DD126">
        <v>1660677649.1</v>
      </c>
      <c r="DE126">
        <v>0</v>
      </c>
      <c r="DF126">
        <v>-1.042</v>
      </c>
      <c r="DG126">
        <v>0.003</v>
      </c>
      <c r="DH126">
        <v>5.218</v>
      </c>
      <c r="DI126">
        <v>0.344</v>
      </c>
      <c r="DJ126">
        <v>417</v>
      </c>
      <c r="DK126">
        <v>22</v>
      </c>
      <c r="DL126">
        <v>1.24</v>
      </c>
      <c r="DM126">
        <v>0.53</v>
      </c>
      <c r="DN126">
        <v>0.4998094</v>
      </c>
      <c r="DO126">
        <v>15.4199575609756</v>
      </c>
      <c r="DP126">
        <v>1.53865302409315</v>
      </c>
      <c r="DQ126">
        <v>0</v>
      </c>
      <c r="DR126">
        <v>7.02409425</v>
      </c>
      <c r="DS126">
        <v>-0.848051819887443</v>
      </c>
      <c r="DT126">
        <v>0.0821923498534839</v>
      </c>
      <c r="DU126">
        <v>0</v>
      </c>
      <c r="DV126">
        <v>0</v>
      </c>
      <c r="DW126">
        <v>2</v>
      </c>
      <c r="DX126" t="s">
        <v>357</v>
      </c>
      <c r="DY126">
        <v>2.97245</v>
      </c>
      <c r="DZ126">
        <v>2.75338</v>
      </c>
      <c r="EA126">
        <v>0.0535418</v>
      </c>
      <c r="EB126">
        <v>0.0542126</v>
      </c>
      <c r="EC126">
        <v>0.0905543</v>
      </c>
      <c r="ED126">
        <v>0.067281</v>
      </c>
      <c r="EE126">
        <v>36919.8</v>
      </c>
      <c r="EF126">
        <v>40206.8</v>
      </c>
      <c r="EG126">
        <v>35351.1</v>
      </c>
      <c r="EH126">
        <v>38557.7</v>
      </c>
      <c r="EI126">
        <v>45583.4</v>
      </c>
      <c r="EJ126">
        <v>51934.4</v>
      </c>
      <c r="EK126">
        <v>55250.2</v>
      </c>
      <c r="EL126">
        <v>61833.7</v>
      </c>
      <c r="EM126">
        <v>1.9958</v>
      </c>
      <c r="EN126">
        <v>1.8312</v>
      </c>
      <c r="EO126">
        <v>0.0826716</v>
      </c>
      <c r="EP126">
        <v>0</v>
      </c>
      <c r="EQ126">
        <v>23.7269</v>
      </c>
      <c r="ER126">
        <v>999.9</v>
      </c>
      <c r="ES126">
        <v>47.931</v>
      </c>
      <c r="ET126">
        <v>28.298</v>
      </c>
      <c r="EU126">
        <v>20.4303</v>
      </c>
      <c r="EV126">
        <v>57.1494</v>
      </c>
      <c r="EW126">
        <v>49.7396</v>
      </c>
      <c r="EX126">
        <v>1</v>
      </c>
      <c r="EY126">
        <v>-0.0419512</v>
      </c>
      <c r="EZ126">
        <v>2.69355</v>
      </c>
      <c r="FA126">
        <v>20.1253</v>
      </c>
      <c r="FB126">
        <v>5.19812</v>
      </c>
      <c r="FC126">
        <v>12.0064</v>
      </c>
      <c r="FD126">
        <v>4.9756</v>
      </c>
      <c r="FE126">
        <v>3.294</v>
      </c>
      <c r="FF126">
        <v>9999</v>
      </c>
      <c r="FG126">
        <v>9999</v>
      </c>
      <c r="FH126">
        <v>9999</v>
      </c>
      <c r="FI126">
        <v>693.2</v>
      </c>
      <c r="FJ126">
        <v>1.86295</v>
      </c>
      <c r="FK126">
        <v>1.86783</v>
      </c>
      <c r="FL126">
        <v>1.86752</v>
      </c>
      <c r="FM126">
        <v>1.86874</v>
      </c>
      <c r="FN126">
        <v>1.86954</v>
      </c>
      <c r="FO126">
        <v>1.86569</v>
      </c>
      <c r="FP126">
        <v>1.8667</v>
      </c>
      <c r="FQ126">
        <v>1.86813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4.776</v>
      </c>
      <c r="GF126">
        <v>0.277</v>
      </c>
      <c r="GG126">
        <v>3.61927167264205</v>
      </c>
      <c r="GH126">
        <v>0.00509506669552449</v>
      </c>
      <c r="GI126">
        <v>1.17866753763249e-06</v>
      </c>
      <c r="GJ126">
        <v>-6.62632595388568e-10</v>
      </c>
      <c r="GK126">
        <v>-0.0260112845827318</v>
      </c>
      <c r="GL126">
        <v>-0.0225051504344278</v>
      </c>
      <c r="GM126">
        <v>0.00262967521021688</v>
      </c>
      <c r="GN126">
        <v>-3.50088843362945e-05</v>
      </c>
      <c r="GO126">
        <v>-5</v>
      </c>
      <c r="GP126">
        <v>1640</v>
      </c>
      <c r="GQ126">
        <v>1</v>
      </c>
      <c r="GR126">
        <v>20</v>
      </c>
      <c r="GS126">
        <v>50188.7</v>
      </c>
      <c r="GT126">
        <v>50188.7</v>
      </c>
      <c r="GU126">
        <v>0.610352</v>
      </c>
      <c r="GV126">
        <v>2.60254</v>
      </c>
      <c r="GW126">
        <v>1.54785</v>
      </c>
      <c r="GX126">
        <v>2.30225</v>
      </c>
      <c r="GY126">
        <v>1.34644</v>
      </c>
      <c r="GZ126">
        <v>2.35352</v>
      </c>
      <c r="HA126">
        <v>32.0244</v>
      </c>
      <c r="HB126">
        <v>15.3404</v>
      </c>
      <c r="HC126">
        <v>18</v>
      </c>
      <c r="HD126">
        <v>506.987</v>
      </c>
      <c r="HE126">
        <v>402.172</v>
      </c>
      <c r="HF126">
        <v>20.5803</v>
      </c>
      <c r="HG126">
        <v>26.599</v>
      </c>
      <c r="HH126">
        <v>30</v>
      </c>
      <c r="HI126">
        <v>26.5716</v>
      </c>
      <c r="HJ126">
        <v>26.5151</v>
      </c>
      <c r="HK126">
        <v>12.2473</v>
      </c>
      <c r="HL126">
        <v>35.6337</v>
      </c>
      <c r="HM126">
        <v>8.76257</v>
      </c>
      <c r="HN126">
        <v>20.5427</v>
      </c>
      <c r="HO126">
        <v>199.027</v>
      </c>
      <c r="HP126">
        <v>13.0503</v>
      </c>
      <c r="HQ126">
        <v>102.498</v>
      </c>
      <c r="HR126">
        <v>102.93</v>
      </c>
    </row>
    <row r="127" spans="1:226">
      <c r="A127">
        <v>111</v>
      </c>
      <c r="B127">
        <v>1663688974</v>
      </c>
      <c r="C127">
        <v>1198.90000009537</v>
      </c>
      <c r="D127" t="s">
        <v>582</v>
      </c>
      <c r="E127" t="s">
        <v>583</v>
      </c>
      <c r="F127">
        <v>5</v>
      </c>
      <c r="G127" t="s">
        <v>555</v>
      </c>
      <c r="H127" t="s">
        <v>354</v>
      </c>
      <c r="I127">
        <v>1663688966.23214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213.46577100924</v>
      </c>
      <c r="AK127">
        <v>212.043581818182</v>
      </c>
      <c r="AL127">
        <v>-2.96746107125181</v>
      </c>
      <c r="AM127">
        <v>65.3084912936935</v>
      </c>
      <c r="AN127">
        <f>(AP127 - AO127 + BO127*1E3/(8.314*(BQ127+273.15)) * AR127/BN127 * AQ127) * BN127/(100*BB127) * 1000/(1000 - AP127)</f>
        <v>0</v>
      </c>
      <c r="AO127">
        <v>12.9360981690309</v>
      </c>
      <c r="AP127">
        <v>19.8089527472528</v>
      </c>
      <c r="AQ127">
        <v>-7.78859396642547e-05</v>
      </c>
      <c r="AR127">
        <v>123.980258110678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1663688966.23214</v>
      </c>
      <c r="BH127">
        <v>229.019107142857</v>
      </c>
      <c r="BI127">
        <v>226.339714285714</v>
      </c>
      <c r="BJ127">
        <v>19.8168892857143</v>
      </c>
      <c r="BK127">
        <v>12.9087321428571</v>
      </c>
      <c r="BL127">
        <v>224.205571428571</v>
      </c>
      <c r="BM127">
        <v>19.5398107142857</v>
      </c>
      <c r="BN127">
        <v>500.021</v>
      </c>
      <c r="BO127">
        <v>90.58765</v>
      </c>
      <c r="BP127">
        <v>0.0999663928571428</v>
      </c>
      <c r="BQ127">
        <v>25.2649142857143</v>
      </c>
      <c r="BR127">
        <v>25.0798892857143</v>
      </c>
      <c r="BS127">
        <v>999.9</v>
      </c>
      <c r="BT127">
        <v>0</v>
      </c>
      <c r="BU127">
        <v>0</v>
      </c>
      <c r="BV127">
        <v>9994.10714285714</v>
      </c>
      <c r="BW127">
        <v>0</v>
      </c>
      <c r="BX127">
        <v>18.8621607142857</v>
      </c>
      <c r="BY127">
        <v>2.67938639285714</v>
      </c>
      <c r="BZ127">
        <v>233.649321428571</v>
      </c>
      <c r="CA127">
        <v>229.29875</v>
      </c>
      <c r="CB127">
        <v>6.90816464285714</v>
      </c>
      <c r="CC127">
        <v>226.339714285714</v>
      </c>
      <c r="CD127">
        <v>12.9087321428571</v>
      </c>
      <c r="CE127">
        <v>1.79516678571429</v>
      </c>
      <c r="CF127">
        <v>1.16937178571429</v>
      </c>
      <c r="CG127">
        <v>15.7447571428571</v>
      </c>
      <c r="CH127">
        <v>9.21708535714285</v>
      </c>
      <c r="CI127">
        <v>1999.99107142857</v>
      </c>
      <c r="CJ127">
        <v>0.979996321428572</v>
      </c>
      <c r="CK127">
        <v>0.0200034571428571</v>
      </c>
      <c r="CL127">
        <v>0</v>
      </c>
      <c r="CM127">
        <v>907.136607142857</v>
      </c>
      <c r="CN127">
        <v>5.00063</v>
      </c>
      <c r="CO127">
        <v>17826.4892857143</v>
      </c>
      <c r="CP127">
        <v>17256.7964285714</v>
      </c>
      <c r="CQ127">
        <v>38.406</v>
      </c>
      <c r="CR127">
        <v>38.45725</v>
      </c>
      <c r="CS127">
        <v>37.94825</v>
      </c>
      <c r="CT127">
        <v>37.687</v>
      </c>
      <c r="CU127">
        <v>39.2005</v>
      </c>
      <c r="CV127">
        <v>1955.08107142857</v>
      </c>
      <c r="CW127">
        <v>39.91</v>
      </c>
      <c r="CX127">
        <v>0</v>
      </c>
      <c r="CY127">
        <v>1663688971.1</v>
      </c>
      <c r="CZ127">
        <v>0</v>
      </c>
      <c r="DA127">
        <v>0</v>
      </c>
      <c r="DB127" t="s">
        <v>356</v>
      </c>
      <c r="DC127">
        <v>1660677648.1</v>
      </c>
      <c r="DD127">
        <v>1660677649.1</v>
      </c>
      <c r="DE127">
        <v>0</v>
      </c>
      <c r="DF127">
        <v>-1.042</v>
      </c>
      <c r="DG127">
        <v>0.003</v>
      </c>
      <c r="DH127">
        <v>5.218</v>
      </c>
      <c r="DI127">
        <v>0.344</v>
      </c>
      <c r="DJ127">
        <v>417</v>
      </c>
      <c r="DK127">
        <v>22</v>
      </c>
      <c r="DL127">
        <v>1.24</v>
      </c>
      <c r="DM127">
        <v>0.53</v>
      </c>
      <c r="DN127">
        <v>1.71934695</v>
      </c>
      <c r="DO127">
        <v>13.9351143714822</v>
      </c>
      <c r="DP127">
        <v>1.41342188187505</v>
      </c>
      <c r="DQ127">
        <v>0</v>
      </c>
      <c r="DR127">
        <v>6.9537705</v>
      </c>
      <c r="DS127">
        <v>-0.815397298311463</v>
      </c>
      <c r="DT127">
        <v>0.0790757918376415</v>
      </c>
      <c r="DU127">
        <v>0</v>
      </c>
      <c r="DV127">
        <v>0</v>
      </c>
      <c r="DW127">
        <v>2</v>
      </c>
      <c r="DX127" t="s">
        <v>357</v>
      </c>
      <c r="DY127">
        <v>2.97237</v>
      </c>
      <c r="DZ127">
        <v>2.75392</v>
      </c>
      <c r="EA127">
        <v>0.0501186</v>
      </c>
      <c r="EB127">
        <v>0.0500899</v>
      </c>
      <c r="EC127">
        <v>0.0905365</v>
      </c>
      <c r="ED127">
        <v>0.0675326</v>
      </c>
      <c r="EE127">
        <v>37053.4</v>
      </c>
      <c r="EF127">
        <v>40381.2</v>
      </c>
      <c r="EG127">
        <v>35351.2</v>
      </c>
      <c r="EH127">
        <v>38556.9</v>
      </c>
      <c r="EI127">
        <v>45584.7</v>
      </c>
      <c r="EJ127">
        <v>51919.5</v>
      </c>
      <c r="EK127">
        <v>55250.8</v>
      </c>
      <c r="EL127">
        <v>61832.8</v>
      </c>
      <c r="EM127">
        <v>1.9944</v>
      </c>
      <c r="EN127">
        <v>1.831</v>
      </c>
      <c r="EO127">
        <v>0.0816584</v>
      </c>
      <c r="EP127">
        <v>0</v>
      </c>
      <c r="EQ127">
        <v>23.7173</v>
      </c>
      <c r="ER127">
        <v>999.9</v>
      </c>
      <c r="ES127">
        <v>47.882</v>
      </c>
      <c r="ET127">
        <v>28.288</v>
      </c>
      <c r="EU127">
        <v>20.3981</v>
      </c>
      <c r="EV127">
        <v>56.9994</v>
      </c>
      <c r="EW127">
        <v>50.0601</v>
      </c>
      <c r="EX127">
        <v>1</v>
      </c>
      <c r="EY127">
        <v>-0.0419919</v>
      </c>
      <c r="EZ127">
        <v>2.70784</v>
      </c>
      <c r="FA127">
        <v>20.1255</v>
      </c>
      <c r="FB127">
        <v>5.19932</v>
      </c>
      <c r="FC127">
        <v>12.0099</v>
      </c>
      <c r="FD127">
        <v>4.976</v>
      </c>
      <c r="FE127">
        <v>3.294</v>
      </c>
      <c r="FF127">
        <v>9999</v>
      </c>
      <c r="FG127">
        <v>9999</v>
      </c>
      <c r="FH127">
        <v>9999</v>
      </c>
      <c r="FI127">
        <v>693.2</v>
      </c>
      <c r="FJ127">
        <v>1.86292</v>
      </c>
      <c r="FK127">
        <v>1.8678</v>
      </c>
      <c r="FL127">
        <v>1.86752</v>
      </c>
      <c r="FM127">
        <v>1.86874</v>
      </c>
      <c r="FN127">
        <v>1.86957</v>
      </c>
      <c r="FO127">
        <v>1.86569</v>
      </c>
      <c r="FP127">
        <v>1.8667</v>
      </c>
      <c r="FQ127">
        <v>1.86813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4.689</v>
      </c>
      <c r="GF127">
        <v>0.2768</v>
      </c>
      <c r="GG127">
        <v>3.61927167264205</v>
      </c>
      <c r="GH127">
        <v>0.00509506669552449</v>
      </c>
      <c r="GI127">
        <v>1.17866753763249e-06</v>
      </c>
      <c r="GJ127">
        <v>-6.62632595388568e-10</v>
      </c>
      <c r="GK127">
        <v>-0.0260112845827318</v>
      </c>
      <c r="GL127">
        <v>-0.0225051504344278</v>
      </c>
      <c r="GM127">
        <v>0.00262967521021688</v>
      </c>
      <c r="GN127">
        <v>-3.50088843362945e-05</v>
      </c>
      <c r="GO127">
        <v>-5</v>
      </c>
      <c r="GP127">
        <v>1640</v>
      </c>
      <c r="GQ127">
        <v>1</v>
      </c>
      <c r="GR127">
        <v>20</v>
      </c>
      <c r="GS127">
        <v>50188.8</v>
      </c>
      <c r="GT127">
        <v>50188.7</v>
      </c>
      <c r="GU127">
        <v>0.570068</v>
      </c>
      <c r="GV127">
        <v>2.6123</v>
      </c>
      <c r="GW127">
        <v>1.54785</v>
      </c>
      <c r="GX127">
        <v>2.30225</v>
      </c>
      <c r="GY127">
        <v>1.34644</v>
      </c>
      <c r="GZ127">
        <v>2.28516</v>
      </c>
      <c r="HA127">
        <v>32.0244</v>
      </c>
      <c r="HB127">
        <v>15.3316</v>
      </c>
      <c r="HC127">
        <v>18</v>
      </c>
      <c r="HD127">
        <v>506.055</v>
      </c>
      <c r="HE127">
        <v>402.062</v>
      </c>
      <c r="HF127">
        <v>20.4879</v>
      </c>
      <c r="HG127">
        <v>26.5967</v>
      </c>
      <c r="HH127">
        <v>30</v>
      </c>
      <c r="HI127">
        <v>26.5716</v>
      </c>
      <c r="HJ127">
        <v>26.5151</v>
      </c>
      <c r="HK127">
        <v>11.4452</v>
      </c>
      <c r="HL127">
        <v>35.6337</v>
      </c>
      <c r="HM127">
        <v>8.38611</v>
      </c>
      <c r="HN127">
        <v>20.4608</v>
      </c>
      <c r="HO127">
        <v>185.563</v>
      </c>
      <c r="HP127">
        <v>12.9828</v>
      </c>
      <c r="HQ127">
        <v>102.498</v>
      </c>
      <c r="HR127">
        <v>102.929</v>
      </c>
    </row>
    <row r="128" spans="1:226">
      <c r="A128">
        <v>112</v>
      </c>
      <c r="B128">
        <v>1663688979</v>
      </c>
      <c r="C128">
        <v>1203.90000009537</v>
      </c>
      <c r="D128" t="s">
        <v>584</v>
      </c>
      <c r="E128" t="s">
        <v>585</v>
      </c>
      <c r="F128">
        <v>5</v>
      </c>
      <c r="G128" t="s">
        <v>555</v>
      </c>
      <c r="H128" t="s">
        <v>354</v>
      </c>
      <c r="I128">
        <v>1663688971.51852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196.357460830133</v>
      </c>
      <c r="AK128">
        <v>196.857272727273</v>
      </c>
      <c r="AL128">
        <v>-3.00667295840178</v>
      </c>
      <c r="AM128">
        <v>65.3084912936935</v>
      </c>
      <c r="AN128">
        <f>(AP128 - AO128 + BO128*1E3/(8.314*(BQ128+273.15)) * AR128/BN128 * AQ128) * BN128/(100*BB128) * 1000/(1000 - AP128)</f>
        <v>0</v>
      </c>
      <c r="AO128">
        <v>13.0042268157535</v>
      </c>
      <c r="AP128">
        <v>19.8037978021978</v>
      </c>
      <c r="AQ128">
        <v>-0.00013930709861875</v>
      </c>
      <c r="AR128">
        <v>123.980258110678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1663688971.51852</v>
      </c>
      <c r="BH128">
        <v>213.426518518518</v>
      </c>
      <c r="BI128">
        <v>209.39862962963</v>
      </c>
      <c r="BJ128">
        <v>19.8110703703704</v>
      </c>
      <c r="BK128">
        <v>12.9667444444444</v>
      </c>
      <c r="BL128">
        <v>208.698555555556</v>
      </c>
      <c r="BM128">
        <v>19.5342148148148</v>
      </c>
      <c r="BN128">
        <v>500.004666666667</v>
      </c>
      <c r="BO128">
        <v>90.5867481481481</v>
      </c>
      <c r="BP128">
        <v>0.0999593074074074</v>
      </c>
      <c r="BQ128">
        <v>25.2434888888889</v>
      </c>
      <c r="BR128">
        <v>25.0764148148148</v>
      </c>
      <c r="BS128">
        <v>999.9</v>
      </c>
      <c r="BT128">
        <v>0</v>
      </c>
      <c r="BU128">
        <v>0</v>
      </c>
      <c r="BV128">
        <v>9985</v>
      </c>
      <c r="BW128">
        <v>0</v>
      </c>
      <c r="BX128">
        <v>18.8661</v>
      </c>
      <c r="BY128">
        <v>4.02793666666667</v>
      </c>
      <c r="BZ128">
        <v>217.740222222222</v>
      </c>
      <c r="CA128">
        <v>212.148962962963</v>
      </c>
      <c r="CB128">
        <v>6.84432518518519</v>
      </c>
      <c r="CC128">
        <v>209.39862962963</v>
      </c>
      <c r="CD128">
        <v>12.9667444444444</v>
      </c>
      <c r="CE128">
        <v>1.79462037037037</v>
      </c>
      <c r="CF128">
        <v>1.1746162962963</v>
      </c>
      <c r="CG128">
        <v>15.7400111111111</v>
      </c>
      <c r="CH128">
        <v>9.28358925925926</v>
      </c>
      <c r="CI128">
        <v>2000.01037037037</v>
      </c>
      <c r="CJ128">
        <v>0.979996444444445</v>
      </c>
      <c r="CK128">
        <v>0.0200033259259259</v>
      </c>
      <c r="CL128">
        <v>0</v>
      </c>
      <c r="CM128">
        <v>899.563925925926</v>
      </c>
      <c r="CN128">
        <v>5.00063</v>
      </c>
      <c r="CO128">
        <v>17679.3518518519</v>
      </c>
      <c r="CP128">
        <v>17256.9814814815</v>
      </c>
      <c r="CQ128">
        <v>38.397962962963</v>
      </c>
      <c r="CR128">
        <v>38.4603333333333</v>
      </c>
      <c r="CS128">
        <v>37.9486666666667</v>
      </c>
      <c r="CT128">
        <v>37.687</v>
      </c>
      <c r="CU128">
        <v>39.187</v>
      </c>
      <c r="CV128">
        <v>1955.10037037037</v>
      </c>
      <c r="CW128">
        <v>39.91</v>
      </c>
      <c r="CX128">
        <v>0</v>
      </c>
      <c r="CY128">
        <v>1663688975.9</v>
      </c>
      <c r="CZ128">
        <v>0</v>
      </c>
      <c r="DA128">
        <v>0</v>
      </c>
      <c r="DB128" t="s">
        <v>356</v>
      </c>
      <c r="DC128">
        <v>1660677648.1</v>
      </c>
      <c r="DD128">
        <v>1660677649.1</v>
      </c>
      <c r="DE128">
        <v>0</v>
      </c>
      <c r="DF128">
        <v>-1.042</v>
      </c>
      <c r="DG128">
        <v>0.003</v>
      </c>
      <c r="DH128">
        <v>5.218</v>
      </c>
      <c r="DI128">
        <v>0.344</v>
      </c>
      <c r="DJ128">
        <v>417</v>
      </c>
      <c r="DK128">
        <v>22</v>
      </c>
      <c r="DL128">
        <v>1.24</v>
      </c>
      <c r="DM128">
        <v>0.53</v>
      </c>
      <c r="DN128">
        <v>3.43169325</v>
      </c>
      <c r="DO128">
        <v>15.8199965853659</v>
      </c>
      <c r="DP128">
        <v>1.62219729181501</v>
      </c>
      <c r="DQ128">
        <v>0</v>
      </c>
      <c r="DR128">
        <v>6.88095525</v>
      </c>
      <c r="DS128">
        <v>-0.728582476547865</v>
      </c>
      <c r="DT128">
        <v>0.0717761213770813</v>
      </c>
      <c r="DU128">
        <v>0</v>
      </c>
      <c r="DV128">
        <v>0</v>
      </c>
      <c r="DW128">
        <v>2</v>
      </c>
      <c r="DX128" t="s">
        <v>357</v>
      </c>
      <c r="DY128">
        <v>2.97465</v>
      </c>
      <c r="DZ128">
        <v>2.75407</v>
      </c>
      <c r="EA128">
        <v>0.0468349</v>
      </c>
      <c r="EB128">
        <v>0.0465751</v>
      </c>
      <c r="EC128">
        <v>0.0905089</v>
      </c>
      <c r="ED128">
        <v>0.0675567</v>
      </c>
      <c r="EE128">
        <v>37180.9</v>
      </c>
      <c r="EF128">
        <v>40531.1</v>
      </c>
      <c r="EG128">
        <v>35350.6</v>
      </c>
      <c r="EH128">
        <v>38557.4</v>
      </c>
      <c r="EI128">
        <v>45585.3</v>
      </c>
      <c r="EJ128">
        <v>51918.9</v>
      </c>
      <c r="EK128">
        <v>55250</v>
      </c>
      <c r="EL128">
        <v>61833.8</v>
      </c>
      <c r="EM128">
        <v>1.995</v>
      </c>
      <c r="EN128">
        <v>1.831</v>
      </c>
      <c r="EO128">
        <v>0.0829995</v>
      </c>
      <c r="EP128">
        <v>0</v>
      </c>
      <c r="EQ128">
        <v>23.7094</v>
      </c>
      <c r="ER128">
        <v>999.9</v>
      </c>
      <c r="ES128">
        <v>47.833</v>
      </c>
      <c r="ET128">
        <v>28.298</v>
      </c>
      <c r="EU128">
        <v>20.3878</v>
      </c>
      <c r="EV128">
        <v>56.8594</v>
      </c>
      <c r="EW128">
        <v>49.5793</v>
      </c>
      <c r="EX128">
        <v>1</v>
      </c>
      <c r="EY128">
        <v>-0.0419309</v>
      </c>
      <c r="EZ128">
        <v>2.68946</v>
      </c>
      <c r="FA128">
        <v>20.1257</v>
      </c>
      <c r="FB128">
        <v>5.19932</v>
      </c>
      <c r="FC128">
        <v>12.0052</v>
      </c>
      <c r="FD128">
        <v>4.9756</v>
      </c>
      <c r="FE128">
        <v>3.2936</v>
      </c>
      <c r="FF128">
        <v>9999</v>
      </c>
      <c r="FG128">
        <v>9999</v>
      </c>
      <c r="FH128">
        <v>9999</v>
      </c>
      <c r="FI128">
        <v>693.2</v>
      </c>
      <c r="FJ128">
        <v>1.86289</v>
      </c>
      <c r="FK128">
        <v>1.8678</v>
      </c>
      <c r="FL128">
        <v>1.86752</v>
      </c>
      <c r="FM128">
        <v>1.86874</v>
      </c>
      <c r="FN128">
        <v>1.86951</v>
      </c>
      <c r="FO128">
        <v>1.86563</v>
      </c>
      <c r="FP128">
        <v>1.86664</v>
      </c>
      <c r="FQ128">
        <v>1.86813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4.608</v>
      </c>
      <c r="GF128">
        <v>0.2764</v>
      </c>
      <c r="GG128">
        <v>3.61927167264205</v>
      </c>
      <c r="GH128">
        <v>0.00509506669552449</v>
      </c>
      <c r="GI128">
        <v>1.17866753763249e-06</v>
      </c>
      <c r="GJ128">
        <v>-6.62632595388568e-10</v>
      </c>
      <c r="GK128">
        <v>-0.0260112845827318</v>
      </c>
      <c r="GL128">
        <v>-0.0225051504344278</v>
      </c>
      <c r="GM128">
        <v>0.00262967521021688</v>
      </c>
      <c r="GN128">
        <v>-3.50088843362945e-05</v>
      </c>
      <c r="GO128">
        <v>-5</v>
      </c>
      <c r="GP128">
        <v>1640</v>
      </c>
      <c r="GQ128">
        <v>1</v>
      </c>
      <c r="GR128">
        <v>20</v>
      </c>
      <c r="GS128">
        <v>50188.8</v>
      </c>
      <c r="GT128">
        <v>50188.8</v>
      </c>
      <c r="GU128">
        <v>0.533447</v>
      </c>
      <c r="GV128">
        <v>2.61353</v>
      </c>
      <c r="GW128">
        <v>1.54785</v>
      </c>
      <c r="GX128">
        <v>2.30225</v>
      </c>
      <c r="GY128">
        <v>1.34644</v>
      </c>
      <c r="GZ128">
        <v>2.3938</v>
      </c>
      <c r="HA128">
        <v>32.0244</v>
      </c>
      <c r="HB128">
        <v>15.3404</v>
      </c>
      <c r="HC128">
        <v>18</v>
      </c>
      <c r="HD128">
        <v>506.434</v>
      </c>
      <c r="HE128">
        <v>402.061</v>
      </c>
      <c r="HF128">
        <v>20.4067</v>
      </c>
      <c r="HG128">
        <v>26.5967</v>
      </c>
      <c r="HH128">
        <v>30</v>
      </c>
      <c r="HI128">
        <v>26.5694</v>
      </c>
      <c r="HJ128">
        <v>26.5151</v>
      </c>
      <c r="HK128">
        <v>10.7139</v>
      </c>
      <c r="HL128">
        <v>35.6337</v>
      </c>
      <c r="HM128">
        <v>8.38611</v>
      </c>
      <c r="HN128">
        <v>20.3904</v>
      </c>
      <c r="HO128">
        <v>165.416</v>
      </c>
      <c r="HP128">
        <v>13.0056</v>
      </c>
      <c r="HQ128">
        <v>102.497</v>
      </c>
      <c r="HR128">
        <v>102.93</v>
      </c>
    </row>
    <row r="129" spans="1:226">
      <c r="A129">
        <v>113</v>
      </c>
      <c r="B129">
        <v>1663688984</v>
      </c>
      <c r="C129">
        <v>1208.90000009537</v>
      </c>
      <c r="D129" t="s">
        <v>586</v>
      </c>
      <c r="E129" t="s">
        <v>587</v>
      </c>
      <c r="F129">
        <v>5</v>
      </c>
      <c r="G129" t="s">
        <v>555</v>
      </c>
      <c r="H129" t="s">
        <v>354</v>
      </c>
      <c r="I129">
        <v>1663688976.23214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179.434426092074</v>
      </c>
      <c r="AK129">
        <v>181.513587878788</v>
      </c>
      <c r="AL129">
        <v>-3.0911166943659</v>
      </c>
      <c r="AM129">
        <v>65.3084912936935</v>
      </c>
      <c r="AN129">
        <f>(AP129 - AO129 + BO129*1E3/(8.314*(BQ129+273.15)) * AR129/BN129 * AQ129) * BN129/(100*BB129) * 1000/(1000 - AP129)</f>
        <v>0</v>
      </c>
      <c r="AO129">
        <v>13.0079061838908</v>
      </c>
      <c r="AP129">
        <v>19.7676241758242</v>
      </c>
      <c r="AQ129">
        <v>-0.00555366608381098</v>
      </c>
      <c r="AR129">
        <v>123.980258110678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1663688976.23214</v>
      </c>
      <c r="BH129">
        <v>199.616107142857</v>
      </c>
      <c r="BI129">
        <v>193.850178571429</v>
      </c>
      <c r="BJ129">
        <v>19.8005964285714</v>
      </c>
      <c r="BK129">
        <v>12.995375</v>
      </c>
      <c r="BL129">
        <v>194.963464285714</v>
      </c>
      <c r="BM129">
        <v>19.52415</v>
      </c>
      <c r="BN129">
        <v>500.027785714286</v>
      </c>
      <c r="BO129">
        <v>90.5879928571429</v>
      </c>
      <c r="BP129">
        <v>0.0998805107142857</v>
      </c>
      <c r="BQ129">
        <v>25.2255892857143</v>
      </c>
      <c r="BR129">
        <v>25.0797428571429</v>
      </c>
      <c r="BS129">
        <v>999.9</v>
      </c>
      <c r="BT129">
        <v>0</v>
      </c>
      <c r="BU129">
        <v>0</v>
      </c>
      <c r="BV129">
        <v>9995.89285714286</v>
      </c>
      <c r="BW129">
        <v>0</v>
      </c>
      <c r="BX129">
        <v>18.8661</v>
      </c>
      <c r="BY129">
        <v>5.76600642857143</v>
      </c>
      <c r="BZ129">
        <v>203.648678571429</v>
      </c>
      <c r="CA129">
        <v>196.402214285714</v>
      </c>
      <c r="CB129">
        <v>6.80522464285714</v>
      </c>
      <c r="CC129">
        <v>193.850178571429</v>
      </c>
      <c r="CD129">
        <v>12.995375</v>
      </c>
      <c r="CE129">
        <v>1.79369607142857</v>
      </c>
      <c r="CF129">
        <v>1.17722571428571</v>
      </c>
      <c r="CG129">
        <v>15.7319607142857</v>
      </c>
      <c r="CH129">
        <v>9.31659071428571</v>
      </c>
      <c r="CI129">
        <v>2000.01428571429</v>
      </c>
      <c r="CJ129">
        <v>0.979996535714286</v>
      </c>
      <c r="CK129">
        <v>0.0200032285714286</v>
      </c>
      <c r="CL129">
        <v>0</v>
      </c>
      <c r="CM129">
        <v>893.510821428572</v>
      </c>
      <c r="CN129">
        <v>5.00063</v>
      </c>
      <c r="CO129">
        <v>17561.9821428571</v>
      </c>
      <c r="CP129">
        <v>17257.0142857143</v>
      </c>
      <c r="CQ129">
        <v>38.3860714285714</v>
      </c>
      <c r="CR129">
        <v>38.4595</v>
      </c>
      <c r="CS129">
        <v>37.9415</v>
      </c>
      <c r="CT129">
        <v>37.687</v>
      </c>
      <c r="CU129">
        <v>39.196</v>
      </c>
      <c r="CV129">
        <v>1955.10428571429</v>
      </c>
      <c r="CW129">
        <v>39.91</v>
      </c>
      <c r="CX129">
        <v>0</v>
      </c>
      <c r="CY129">
        <v>1663688980.7</v>
      </c>
      <c r="CZ129">
        <v>0</v>
      </c>
      <c r="DA129">
        <v>0</v>
      </c>
      <c r="DB129" t="s">
        <v>356</v>
      </c>
      <c r="DC129">
        <v>1660677648.1</v>
      </c>
      <c r="DD129">
        <v>1660677649.1</v>
      </c>
      <c r="DE129">
        <v>0</v>
      </c>
      <c r="DF129">
        <v>-1.042</v>
      </c>
      <c r="DG129">
        <v>0.003</v>
      </c>
      <c r="DH129">
        <v>5.218</v>
      </c>
      <c r="DI129">
        <v>0.344</v>
      </c>
      <c r="DJ129">
        <v>417</v>
      </c>
      <c r="DK129">
        <v>22</v>
      </c>
      <c r="DL129">
        <v>1.24</v>
      </c>
      <c r="DM129">
        <v>0.53</v>
      </c>
      <c r="DN129">
        <v>4.88845225</v>
      </c>
      <c r="DO129">
        <v>21.1666573733584</v>
      </c>
      <c r="DP129">
        <v>2.089781236305</v>
      </c>
      <c r="DQ129">
        <v>0</v>
      </c>
      <c r="DR129">
        <v>6.8289965</v>
      </c>
      <c r="DS129">
        <v>-0.506969831144484</v>
      </c>
      <c r="DT129">
        <v>0.050518055660823</v>
      </c>
      <c r="DU129">
        <v>0</v>
      </c>
      <c r="DV129">
        <v>0</v>
      </c>
      <c r="DW129">
        <v>2</v>
      </c>
      <c r="DX129" t="s">
        <v>357</v>
      </c>
      <c r="DY129">
        <v>2.97245</v>
      </c>
      <c r="DZ129">
        <v>2.75358</v>
      </c>
      <c r="EA129">
        <v>0.0434608</v>
      </c>
      <c r="EB129">
        <v>0.0426956</v>
      </c>
      <c r="EC129">
        <v>0.0903887</v>
      </c>
      <c r="ED129">
        <v>0.0675416</v>
      </c>
      <c r="EE129">
        <v>37312.7</v>
      </c>
      <c r="EF129">
        <v>40695.8</v>
      </c>
      <c r="EG129">
        <v>35350.9</v>
      </c>
      <c r="EH129">
        <v>38557.2</v>
      </c>
      <c r="EI129">
        <v>45591.7</v>
      </c>
      <c r="EJ129">
        <v>51919.1</v>
      </c>
      <c r="EK129">
        <v>55250.4</v>
      </c>
      <c r="EL129">
        <v>61833.2</v>
      </c>
      <c r="EM129">
        <v>1.9948</v>
      </c>
      <c r="EN129">
        <v>1.8306</v>
      </c>
      <c r="EO129">
        <v>0.0849366</v>
      </c>
      <c r="EP129">
        <v>0</v>
      </c>
      <c r="EQ129">
        <v>23.7014</v>
      </c>
      <c r="ER129">
        <v>999.9</v>
      </c>
      <c r="ES129">
        <v>47.784</v>
      </c>
      <c r="ET129">
        <v>28.298</v>
      </c>
      <c r="EU129">
        <v>20.3676</v>
      </c>
      <c r="EV129">
        <v>56.8694</v>
      </c>
      <c r="EW129">
        <v>49.5112</v>
      </c>
      <c r="EX129">
        <v>1</v>
      </c>
      <c r="EY129">
        <v>-0.0419512</v>
      </c>
      <c r="EZ129">
        <v>2.77702</v>
      </c>
      <c r="FA129">
        <v>20.1243</v>
      </c>
      <c r="FB129">
        <v>5.19932</v>
      </c>
      <c r="FC129">
        <v>12.004</v>
      </c>
      <c r="FD129">
        <v>4.9756</v>
      </c>
      <c r="FE129">
        <v>3.2938</v>
      </c>
      <c r="FF129">
        <v>9999</v>
      </c>
      <c r="FG129">
        <v>9999</v>
      </c>
      <c r="FH129">
        <v>9999</v>
      </c>
      <c r="FI129">
        <v>693.2</v>
      </c>
      <c r="FJ129">
        <v>1.86295</v>
      </c>
      <c r="FK129">
        <v>1.8678</v>
      </c>
      <c r="FL129">
        <v>1.86752</v>
      </c>
      <c r="FM129">
        <v>1.86874</v>
      </c>
      <c r="FN129">
        <v>1.86951</v>
      </c>
      <c r="FO129">
        <v>1.86566</v>
      </c>
      <c r="FP129">
        <v>1.86661</v>
      </c>
      <c r="FQ129">
        <v>1.86813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4.527</v>
      </c>
      <c r="GF129">
        <v>0.2749</v>
      </c>
      <c r="GG129">
        <v>3.61927167264205</v>
      </c>
      <c r="GH129">
        <v>0.00509506669552449</v>
      </c>
      <c r="GI129">
        <v>1.17866753763249e-06</v>
      </c>
      <c r="GJ129">
        <v>-6.62632595388568e-10</v>
      </c>
      <c r="GK129">
        <v>-0.0260112845827318</v>
      </c>
      <c r="GL129">
        <v>-0.0225051504344278</v>
      </c>
      <c r="GM129">
        <v>0.00262967521021688</v>
      </c>
      <c r="GN129">
        <v>-3.50088843362945e-05</v>
      </c>
      <c r="GO129">
        <v>-5</v>
      </c>
      <c r="GP129">
        <v>1640</v>
      </c>
      <c r="GQ129">
        <v>1</v>
      </c>
      <c r="GR129">
        <v>20</v>
      </c>
      <c r="GS129">
        <v>50188.9</v>
      </c>
      <c r="GT129">
        <v>50188.9</v>
      </c>
      <c r="GU129">
        <v>0.499268</v>
      </c>
      <c r="GV129">
        <v>2.60132</v>
      </c>
      <c r="GW129">
        <v>1.54785</v>
      </c>
      <c r="GX129">
        <v>2.30225</v>
      </c>
      <c r="GY129">
        <v>1.34644</v>
      </c>
      <c r="GZ129">
        <v>2.41211</v>
      </c>
      <c r="HA129">
        <v>32.0244</v>
      </c>
      <c r="HB129">
        <v>15.3404</v>
      </c>
      <c r="HC129">
        <v>18</v>
      </c>
      <c r="HD129">
        <v>506.301</v>
      </c>
      <c r="HE129">
        <v>401.825</v>
      </c>
      <c r="HF129">
        <v>20.3332</v>
      </c>
      <c r="HG129">
        <v>26.5945</v>
      </c>
      <c r="HH129">
        <v>30</v>
      </c>
      <c r="HI129">
        <v>26.5694</v>
      </c>
      <c r="HJ129">
        <v>26.5129</v>
      </c>
      <c r="HK129">
        <v>10.025</v>
      </c>
      <c r="HL129">
        <v>35.6337</v>
      </c>
      <c r="HM129">
        <v>8.00359</v>
      </c>
      <c r="HN129">
        <v>20.306</v>
      </c>
      <c r="HO129">
        <v>152.014</v>
      </c>
      <c r="HP129">
        <v>13.0604</v>
      </c>
      <c r="HQ129">
        <v>102.498</v>
      </c>
      <c r="HR129">
        <v>102.929</v>
      </c>
    </row>
    <row r="130" spans="1:226">
      <c r="A130">
        <v>114</v>
      </c>
      <c r="B130">
        <v>1663688989</v>
      </c>
      <c r="C130">
        <v>1213.90000009537</v>
      </c>
      <c r="D130" t="s">
        <v>588</v>
      </c>
      <c r="E130" t="s">
        <v>589</v>
      </c>
      <c r="F130">
        <v>5</v>
      </c>
      <c r="G130" t="s">
        <v>555</v>
      </c>
      <c r="H130" t="s">
        <v>354</v>
      </c>
      <c r="I130">
        <v>1663688981.5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162.788171761327</v>
      </c>
      <c r="AK130">
        <v>166.196921212121</v>
      </c>
      <c r="AL130">
        <v>-3.06591005088573</v>
      </c>
      <c r="AM130">
        <v>65.3084912936935</v>
      </c>
      <c r="AN130">
        <f>(AP130 - AO130 + BO130*1E3/(8.314*(BQ130+273.15)) * AR130/BN130 * AQ130) * BN130/(100*BB130) * 1000/(1000 - AP130)</f>
        <v>0</v>
      </c>
      <c r="AO130">
        <v>13.0020397341807</v>
      </c>
      <c r="AP130">
        <v>19.7346043956044</v>
      </c>
      <c r="AQ130">
        <v>-0.00586619217014888</v>
      </c>
      <c r="AR130">
        <v>123.980258110678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1663688981.5</v>
      </c>
      <c r="BH130">
        <v>183.903518518519</v>
      </c>
      <c r="BI130">
        <v>176.406777777778</v>
      </c>
      <c r="BJ130">
        <v>19.779437037037</v>
      </c>
      <c r="BK130">
        <v>13.0048777777778</v>
      </c>
      <c r="BL130">
        <v>179.336259259259</v>
      </c>
      <c r="BM130">
        <v>19.5038</v>
      </c>
      <c r="BN130">
        <v>500.050037037037</v>
      </c>
      <c r="BO130">
        <v>90.5902</v>
      </c>
      <c r="BP130">
        <v>0.0999491814814815</v>
      </c>
      <c r="BQ130">
        <v>25.2059814814815</v>
      </c>
      <c r="BR130">
        <v>25.0813185185185</v>
      </c>
      <c r="BS130">
        <v>999.9</v>
      </c>
      <c r="BT130">
        <v>0</v>
      </c>
      <c r="BU130">
        <v>0</v>
      </c>
      <c r="BV130">
        <v>10001.2962962963</v>
      </c>
      <c r="BW130">
        <v>0</v>
      </c>
      <c r="BX130">
        <v>18.8661</v>
      </c>
      <c r="BY130">
        <v>7.49685740740741</v>
      </c>
      <c r="BZ130">
        <v>187.614888888889</v>
      </c>
      <c r="CA130">
        <v>178.731222222222</v>
      </c>
      <c r="CB130">
        <v>6.77456</v>
      </c>
      <c r="CC130">
        <v>176.406777777778</v>
      </c>
      <c r="CD130">
        <v>13.0048777777778</v>
      </c>
      <c r="CE130">
        <v>1.79182259259259</v>
      </c>
      <c r="CF130">
        <v>1.17811481481481</v>
      </c>
      <c r="CG130">
        <v>15.7156296296296</v>
      </c>
      <c r="CH130">
        <v>9.32783074074074</v>
      </c>
      <c r="CI130">
        <v>2000.00851851852</v>
      </c>
      <c r="CJ130">
        <v>0.979996555555556</v>
      </c>
      <c r="CK130">
        <v>0.0200032074074074</v>
      </c>
      <c r="CL130">
        <v>0</v>
      </c>
      <c r="CM130">
        <v>887.470370370371</v>
      </c>
      <c r="CN130">
        <v>5.00063</v>
      </c>
      <c r="CO130">
        <v>17444.2555555556</v>
      </c>
      <c r="CP130">
        <v>17256.9518518519</v>
      </c>
      <c r="CQ130">
        <v>38.3841851851852</v>
      </c>
      <c r="CR130">
        <v>38.4463333333333</v>
      </c>
      <c r="CS130">
        <v>37.937</v>
      </c>
      <c r="CT130">
        <v>37.687</v>
      </c>
      <c r="CU130">
        <v>39.2033333333333</v>
      </c>
      <c r="CV130">
        <v>1955.09851851852</v>
      </c>
      <c r="CW130">
        <v>39.9081481481482</v>
      </c>
      <c r="CX130">
        <v>0</v>
      </c>
      <c r="CY130">
        <v>1663688986.1</v>
      </c>
      <c r="CZ130">
        <v>0</v>
      </c>
      <c r="DA130">
        <v>0</v>
      </c>
      <c r="DB130" t="s">
        <v>356</v>
      </c>
      <c r="DC130">
        <v>1660677648.1</v>
      </c>
      <c r="DD130">
        <v>1660677649.1</v>
      </c>
      <c r="DE130">
        <v>0</v>
      </c>
      <c r="DF130">
        <v>-1.042</v>
      </c>
      <c r="DG130">
        <v>0.003</v>
      </c>
      <c r="DH130">
        <v>5.218</v>
      </c>
      <c r="DI130">
        <v>0.344</v>
      </c>
      <c r="DJ130">
        <v>417</v>
      </c>
      <c r="DK130">
        <v>22</v>
      </c>
      <c r="DL130">
        <v>1.24</v>
      </c>
      <c r="DM130">
        <v>0.53</v>
      </c>
      <c r="DN130">
        <v>6.5621435</v>
      </c>
      <c r="DO130">
        <v>19.8628592870544</v>
      </c>
      <c r="DP130">
        <v>1.95608893695117</v>
      </c>
      <c r="DQ130">
        <v>0</v>
      </c>
      <c r="DR130">
        <v>6.79134275</v>
      </c>
      <c r="DS130">
        <v>-0.355764990619145</v>
      </c>
      <c r="DT130">
        <v>0.0356669065793138</v>
      </c>
      <c r="DU130">
        <v>0</v>
      </c>
      <c r="DV130">
        <v>0</v>
      </c>
      <c r="DW130">
        <v>2</v>
      </c>
      <c r="DX130" t="s">
        <v>357</v>
      </c>
      <c r="DY130">
        <v>2.9728</v>
      </c>
      <c r="DZ130">
        <v>2.75374</v>
      </c>
      <c r="EA130">
        <v>0.0400348</v>
      </c>
      <c r="EB130">
        <v>0.0389211</v>
      </c>
      <c r="EC130">
        <v>0.0902847</v>
      </c>
      <c r="ED130">
        <v>0.0675139</v>
      </c>
      <c r="EE130">
        <v>37446.3</v>
      </c>
      <c r="EF130">
        <v>40857.2</v>
      </c>
      <c r="EG130">
        <v>35350.9</v>
      </c>
      <c r="EH130">
        <v>38558.1</v>
      </c>
      <c r="EI130">
        <v>45596.7</v>
      </c>
      <c r="EJ130">
        <v>51920.8</v>
      </c>
      <c r="EK130">
        <v>55250.1</v>
      </c>
      <c r="EL130">
        <v>61833.4</v>
      </c>
      <c r="EM130">
        <v>1.9946</v>
      </c>
      <c r="EN130">
        <v>1.8312</v>
      </c>
      <c r="EO130">
        <v>0.0838935</v>
      </c>
      <c r="EP130">
        <v>0</v>
      </c>
      <c r="EQ130">
        <v>23.6954</v>
      </c>
      <c r="ER130">
        <v>999.9</v>
      </c>
      <c r="ES130">
        <v>47.76</v>
      </c>
      <c r="ET130">
        <v>28.298</v>
      </c>
      <c r="EU130">
        <v>20.3559</v>
      </c>
      <c r="EV130">
        <v>57.2394</v>
      </c>
      <c r="EW130">
        <v>49.8478</v>
      </c>
      <c r="EX130">
        <v>1</v>
      </c>
      <c r="EY130">
        <v>-0.0418902</v>
      </c>
      <c r="EZ130">
        <v>2.85041</v>
      </c>
      <c r="FA130">
        <v>20.1234</v>
      </c>
      <c r="FB130">
        <v>5.19812</v>
      </c>
      <c r="FC130">
        <v>12.0064</v>
      </c>
      <c r="FD130">
        <v>4.9756</v>
      </c>
      <c r="FE130">
        <v>3.294</v>
      </c>
      <c r="FF130">
        <v>9999</v>
      </c>
      <c r="FG130">
        <v>9999</v>
      </c>
      <c r="FH130">
        <v>9999</v>
      </c>
      <c r="FI130">
        <v>693.2</v>
      </c>
      <c r="FJ130">
        <v>1.86292</v>
      </c>
      <c r="FK130">
        <v>1.8678</v>
      </c>
      <c r="FL130">
        <v>1.86752</v>
      </c>
      <c r="FM130">
        <v>1.86874</v>
      </c>
      <c r="FN130">
        <v>1.86957</v>
      </c>
      <c r="FO130">
        <v>1.86569</v>
      </c>
      <c r="FP130">
        <v>1.86676</v>
      </c>
      <c r="FQ130">
        <v>1.86813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4.446</v>
      </c>
      <c r="GF130">
        <v>0.2736</v>
      </c>
      <c r="GG130">
        <v>3.61927167264205</v>
      </c>
      <c r="GH130">
        <v>0.00509506669552449</v>
      </c>
      <c r="GI130">
        <v>1.17866753763249e-06</v>
      </c>
      <c r="GJ130">
        <v>-6.62632595388568e-10</v>
      </c>
      <c r="GK130">
        <v>-0.0260112845827318</v>
      </c>
      <c r="GL130">
        <v>-0.0225051504344278</v>
      </c>
      <c r="GM130">
        <v>0.00262967521021688</v>
      </c>
      <c r="GN130">
        <v>-3.50088843362945e-05</v>
      </c>
      <c r="GO130">
        <v>-5</v>
      </c>
      <c r="GP130">
        <v>1640</v>
      </c>
      <c r="GQ130">
        <v>1</v>
      </c>
      <c r="GR130">
        <v>20</v>
      </c>
      <c r="GS130">
        <v>50189</v>
      </c>
      <c r="GT130">
        <v>50189</v>
      </c>
      <c r="GU130">
        <v>0.461426</v>
      </c>
      <c r="GV130">
        <v>2.61353</v>
      </c>
      <c r="GW130">
        <v>1.54785</v>
      </c>
      <c r="GX130">
        <v>2.30469</v>
      </c>
      <c r="GY130">
        <v>1.34644</v>
      </c>
      <c r="GZ130">
        <v>2.3291</v>
      </c>
      <c r="HA130">
        <v>32.0244</v>
      </c>
      <c r="HB130">
        <v>15.3404</v>
      </c>
      <c r="HC130">
        <v>18</v>
      </c>
      <c r="HD130">
        <v>506.147</v>
      </c>
      <c r="HE130">
        <v>402.156</v>
      </c>
      <c r="HF130">
        <v>20.2494</v>
      </c>
      <c r="HG130">
        <v>26.5922</v>
      </c>
      <c r="HH130">
        <v>30.0001</v>
      </c>
      <c r="HI130">
        <v>26.5672</v>
      </c>
      <c r="HJ130">
        <v>26.5129</v>
      </c>
      <c r="HK130">
        <v>9.27945</v>
      </c>
      <c r="HL130">
        <v>35.6337</v>
      </c>
      <c r="HM130">
        <v>8.00359</v>
      </c>
      <c r="HN130">
        <v>20.2196</v>
      </c>
      <c r="HO130">
        <v>131.899</v>
      </c>
      <c r="HP130">
        <v>13.1242</v>
      </c>
      <c r="HQ130">
        <v>102.497</v>
      </c>
      <c r="HR130">
        <v>102.931</v>
      </c>
    </row>
    <row r="131" spans="1:226">
      <c r="A131">
        <v>115</v>
      </c>
      <c r="B131">
        <v>1663688994</v>
      </c>
      <c r="C131">
        <v>1218.90000009537</v>
      </c>
      <c r="D131" t="s">
        <v>590</v>
      </c>
      <c r="E131" t="s">
        <v>591</v>
      </c>
      <c r="F131">
        <v>5</v>
      </c>
      <c r="G131" t="s">
        <v>555</v>
      </c>
      <c r="H131" t="s">
        <v>354</v>
      </c>
      <c r="I131">
        <v>1663688986.21429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145.704614350446</v>
      </c>
      <c r="AK131">
        <v>150.774751515151</v>
      </c>
      <c r="AL131">
        <v>-3.12533132091802</v>
      </c>
      <c r="AM131">
        <v>65.3084912936935</v>
      </c>
      <c r="AN131">
        <f>(AP131 - AO131 + BO131*1E3/(8.314*(BQ131+273.15)) * AR131/BN131 * AQ131) * BN131/(100*BB131) * 1000/(1000 - AP131)</f>
        <v>0</v>
      </c>
      <c r="AO131">
        <v>12.9948112350746</v>
      </c>
      <c r="AP131">
        <v>19.6861087912088</v>
      </c>
      <c r="AQ131">
        <v>-0.00732660097732213</v>
      </c>
      <c r="AR131">
        <v>123.980258110678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1663688986.21429</v>
      </c>
      <c r="BH131">
        <v>169.803964285714</v>
      </c>
      <c r="BI131">
        <v>160.651142857143</v>
      </c>
      <c r="BJ131">
        <v>19.7486392857143</v>
      </c>
      <c r="BK131">
        <v>13.0064892857143</v>
      </c>
      <c r="BL131">
        <v>165.312964285714</v>
      </c>
      <c r="BM131">
        <v>19.4741928571429</v>
      </c>
      <c r="BN131">
        <v>500.085821428571</v>
      </c>
      <c r="BO131">
        <v>90.5924035714286</v>
      </c>
      <c r="BP131">
        <v>0.100063125</v>
      </c>
      <c r="BQ131">
        <v>25.185525</v>
      </c>
      <c r="BR131">
        <v>25.0843678571429</v>
      </c>
      <c r="BS131">
        <v>999.9</v>
      </c>
      <c r="BT131">
        <v>0</v>
      </c>
      <c r="BU131">
        <v>0</v>
      </c>
      <c r="BV131">
        <v>9999.82142857143</v>
      </c>
      <c r="BW131">
        <v>0</v>
      </c>
      <c r="BX131">
        <v>18.8661</v>
      </c>
      <c r="BY131">
        <v>9.15293535714286</v>
      </c>
      <c r="BZ131">
        <v>173.2255</v>
      </c>
      <c r="CA131">
        <v>162.768107142857</v>
      </c>
      <c r="CB131">
        <v>6.74215785714286</v>
      </c>
      <c r="CC131">
        <v>160.651142857143</v>
      </c>
      <c r="CD131">
        <v>13.0064892857143</v>
      </c>
      <c r="CE131">
        <v>1.78907714285714</v>
      </c>
      <c r="CF131">
        <v>1.17828857142857</v>
      </c>
      <c r="CG131">
        <v>15.6916571428571</v>
      </c>
      <c r="CH131">
        <v>9.33002928571429</v>
      </c>
      <c r="CI131">
        <v>2000.00214285714</v>
      </c>
      <c r="CJ131">
        <v>0.97999675</v>
      </c>
      <c r="CK131">
        <v>0.020003</v>
      </c>
      <c r="CL131">
        <v>0</v>
      </c>
      <c r="CM131">
        <v>882.707392857143</v>
      </c>
      <c r="CN131">
        <v>5.00063</v>
      </c>
      <c r="CO131">
        <v>17350.7928571429</v>
      </c>
      <c r="CP131">
        <v>17256.8964285714</v>
      </c>
      <c r="CQ131">
        <v>38.3816428571429</v>
      </c>
      <c r="CR131">
        <v>38.437</v>
      </c>
      <c r="CS131">
        <v>37.937</v>
      </c>
      <c r="CT131">
        <v>37.687</v>
      </c>
      <c r="CU131">
        <v>39.20725</v>
      </c>
      <c r="CV131">
        <v>1955.09214285714</v>
      </c>
      <c r="CW131">
        <v>39.905</v>
      </c>
      <c r="CX131">
        <v>0</v>
      </c>
      <c r="CY131">
        <v>1663688990.9</v>
      </c>
      <c r="CZ131">
        <v>0</v>
      </c>
      <c r="DA131">
        <v>0</v>
      </c>
      <c r="DB131" t="s">
        <v>356</v>
      </c>
      <c r="DC131">
        <v>1660677648.1</v>
      </c>
      <c r="DD131">
        <v>1660677649.1</v>
      </c>
      <c r="DE131">
        <v>0</v>
      </c>
      <c r="DF131">
        <v>-1.042</v>
      </c>
      <c r="DG131">
        <v>0.003</v>
      </c>
      <c r="DH131">
        <v>5.218</v>
      </c>
      <c r="DI131">
        <v>0.344</v>
      </c>
      <c r="DJ131">
        <v>417</v>
      </c>
      <c r="DK131">
        <v>22</v>
      </c>
      <c r="DL131">
        <v>1.24</v>
      </c>
      <c r="DM131">
        <v>0.53</v>
      </c>
      <c r="DN131">
        <v>7.974683</v>
      </c>
      <c r="DO131">
        <v>19.2321908442777</v>
      </c>
      <c r="DP131">
        <v>1.89172653382327</v>
      </c>
      <c r="DQ131">
        <v>0</v>
      </c>
      <c r="DR131">
        <v>6.76455675</v>
      </c>
      <c r="DS131">
        <v>-0.347397185741112</v>
      </c>
      <c r="DT131">
        <v>0.0345176487023305</v>
      </c>
      <c r="DU131">
        <v>0</v>
      </c>
      <c r="DV131">
        <v>0</v>
      </c>
      <c r="DW131">
        <v>2</v>
      </c>
      <c r="DX131" t="s">
        <v>357</v>
      </c>
      <c r="DY131">
        <v>2.97307</v>
      </c>
      <c r="DZ131">
        <v>2.75385</v>
      </c>
      <c r="EA131">
        <v>0.0364711</v>
      </c>
      <c r="EB131">
        <v>0.0348385</v>
      </c>
      <c r="EC131">
        <v>0.0901553</v>
      </c>
      <c r="ED131">
        <v>0.0677212</v>
      </c>
      <c r="EE131">
        <v>37585.6</v>
      </c>
      <c r="EF131">
        <v>41030.8</v>
      </c>
      <c r="EG131">
        <v>35351.3</v>
      </c>
      <c r="EH131">
        <v>38558.2</v>
      </c>
      <c r="EI131">
        <v>45603.7</v>
      </c>
      <c r="EJ131">
        <v>51909.2</v>
      </c>
      <c r="EK131">
        <v>55250.7</v>
      </c>
      <c r="EL131">
        <v>61833.5</v>
      </c>
      <c r="EM131">
        <v>1.995</v>
      </c>
      <c r="EN131">
        <v>1.8314</v>
      </c>
      <c r="EO131">
        <v>0.0844896</v>
      </c>
      <c r="EP131">
        <v>0</v>
      </c>
      <c r="EQ131">
        <v>23.6895</v>
      </c>
      <c r="ER131">
        <v>999.9</v>
      </c>
      <c r="ES131">
        <v>47.711</v>
      </c>
      <c r="ET131">
        <v>28.298</v>
      </c>
      <c r="EU131">
        <v>20.3362</v>
      </c>
      <c r="EV131">
        <v>57.2794</v>
      </c>
      <c r="EW131">
        <v>49.6955</v>
      </c>
      <c r="EX131">
        <v>1</v>
      </c>
      <c r="EY131">
        <v>-0.0414634</v>
      </c>
      <c r="EZ131">
        <v>2.88414</v>
      </c>
      <c r="FA131">
        <v>20.1227</v>
      </c>
      <c r="FB131">
        <v>5.19932</v>
      </c>
      <c r="FC131">
        <v>12.0052</v>
      </c>
      <c r="FD131">
        <v>4.9756</v>
      </c>
      <c r="FE131">
        <v>3.294</v>
      </c>
      <c r="FF131">
        <v>9999</v>
      </c>
      <c r="FG131">
        <v>9999</v>
      </c>
      <c r="FH131">
        <v>9999</v>
      </c>
      <c r="FI131">
        <v>693.2</v>
      </c>
      <c r="FJ131">
        <v>1.86292</v>
      </c>
      <c r="FK131">
        <v>1.86777</v>
      </c>
      <c r="FL131">
        <v>1.86752</v>
      </c>
      <c r="FM131">
        <v>1.86874</v>
      </c>
      <c r="FN131">
        <v>1.86957</v>
      </c>
      <c r="FO131">
        <v>1.8656</v>
      </c>
      <c r="FP131">
        <v>1.86667</v>
      </c>
      <c r="FQ131">
        <v>1.86813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4.364</v>
      </c>
      <c r="GF131">
        <v>0.2721</v>
      </c>
      <c r="GG131">
        <v>3.61927167264205</v>
      </c>
      <c r="GH131">
        <v>0.00509506669552449</v>
      </c>
      <c r="GI131">
        <v>1.17866753763249e-06</v>
      </c>
      <c r="GJ131">
        <v>-6.62632595388568e-10</v>
      </c>
      <c r="GK131">
        <v>-0.0260112845827318</v>
      </c>
      <c r="GL131">
        <v>-0.0225051504344278</v>
      </c>
      <c r="GM131">
        <v>0.00262967521021688</v>
      </c>
      <c r="GN131">
        <v>-3.50088843362945e-05</v>
      </c>
      <c r="GO131">
        <v>-5</v>
      </c>
      <c r="GP131">
        <v>1640</v>
      </c>
      <c r="GQ131">
        <v>1</v>
      </c>
      <c r="GR131">
        <v>20</v>
      </c>
      <c r="GS131">
        <v>50189.1</v>
      </c>
      <c r="GT131">
        <v>50189.1</v>
      </c>
      <c r="GU131">
        <v>0.427246</v>
      </c>
      <c r="GV131">
        <v>2.61353</v>
      </c>
      <c r="GW131">
        <v>1.54785</v>
      </c>
      <c r="GX131">
        <v>2.30469</v>
      </c>
      <c r="GY131">
        <v>1.34644</v>
      </c>
      <c r="GZ131">
        <v>2.32788</v>
      </c>
      <c r="HA131">
        <v>32.0244</v>
      </c>
      <c r="HB131">
        <v>15.3404</v>
      </c>
      <c r="HC131">
        <v>18</v>
      </c>
      <c r="HD131">
        <v>506.414</v>
      </c>
      <c r="HE131">
        <v>402.251</v>
      </c>
      <c r="HF131">
        <v>20.1635</v>
      </c>
      <c r="HG131">
        <v>26.5922</v>
      </c>
      <c r="HH131">
        <v>29.9999</v>
      </c>
      <c r="HI131">
        <v>26.5672</v>
      </c>
      <c r="HJ131">
        <v>26.5106</v>
      </c>
      <c r="HK131">
        <v>8.58584</v>
      </c>
      <c r="HL131">
        <v>35.0321</v>
      </c>
      <c r="HM131">
        <v>7.62857</v>
      </c>
      <c r="HN131">
        <v>20.1384</v>
      </c>
      <c r="HO131">
        <v>118.525</v>
      </c>
      <c r="HP131">
        <v>13.2081</v>
      </c>
      <c r="HQ131">
        <v>102.498</v>
      </c>
      <c r="HR131">
        <v>102.931</v>
      </c>
    </row>
    <row r="132" spans="1:226">
      <c r="A132">
        <v>116</v>
      </c>
      <c r="B132">
        <v>1663688999</v>
      </c>
      <c r="C132">
        <v>1223.90000009537</v>
      </c>
      <c r="D132" t="s">
        <v>592</v>
      </c>
      <c r="E132" t="s">
        <v>593</v>
      </c>
      <c r="F132">
        <v>5</v>
      </c>
      <c r="G132" t="s">
        <v>555</v>
      </c>
      <c r="H132" t="s">
        <v>354</v>
      </c>
      <c r="I132">
        <v>1663688991.5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128.94364494589</v>
      </c>
      <c r="AK132">
        <v>135.27496969697</v>
      </c>
      <c r="AL132">
        <v>-3.07921611700588</v>
      </c>
      <c r="AM132">
        <v>65.3084912936935</v>
      </c>
      <c r="AN132">
        <f>(AP132 - AO132 + BO132*1E3/(8.314*(BQ132+273.15)) * AR132/BN132 * AQ132) * BN132/(100*BB132) * 1000/(1000 - AP132)</f>
        <v>0</v>
      </c>
      <c r="AO132">
        <v>13.0691508847343</v>
      </c>
      <c r="AP132">
        <v>19.6712274725275</v>
      </c>
      <c r="AQ132">
        <v>-0.00595217913945654</v>
      </c>
      <c r="AR132">
        <v>123.980258110678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1663688991.5</v>
      </c>
      <c r="BH132">
        <v>153.815074074074</v>
      </c>
      <c r="BI132">
        <v>143.119</v>
      </c>
      <c r="BJ132">
        <v>19.7110259259259</v>
      </c>
      <c r="BK132">
        <v>13.0384074074074</v>
      </c>
      <c r="BL132">
        <v>149.410296296296</v>
      </c>
      <c r="BM132">
        <v>19.4380222222222</v>
      </c>
      <c r="BN132">
        <v>500.089814814815</v>
      </c>
      <c r="BO132">
        <v>90.5933296296296</v>
      </c>
      <c r="BP132">
        <v>0.100086044444444</v>
      </c>
      <c r="BQ132">
        <v>25.1603814814815</v>
      </c>
      <c r="BR132">
        <v>25.0814555555556</v>
      </c>
      <c r="BS132">
        <v>999.9</v>
      </c>
      <c r="BT132">
        <v>0</v>
      </c>
      <c r="BU132">
        <v>0</v>
      </c>
      <c r="BV132">
        <v>10001.8518518519</v>
      </c>
      <c r="BW132">
        <v>0</v>
      </c>
      <c r="BX132">
        <v>18.8661</v>
      </c>
      <c r="BY132">
        <v>10.6961207407407</v>
      </c>
      <c r="BZ132">
        <v>156.908296296296</v>
      </c>
      <c r="CA132">
        <v>145.008925925926</v>
      </c>
      <c r="CB132">
        <v>6.67262518518519</v>
      </c>
      <c r="CC132">
        <v>143.119</v>
      </c>
      <c r="CD132">
        <v>13.0384074074074</v>
      </c>
      <c r="CE132">
        <v>1.78568814814815</v>
      </c>
      <c r="CF132">
        <v>1.18119148148148</v>
      </c>
      <c r="CG132">
        <v>15.6620407407407</v>
      </c>
      <c r="CH132">
        <v>9.36650148148148</v>
      </c>
      <c r="CI132">
        <v>1999.99518518519</v>
      </c>
      <c r="CJ132">
        <v>0.979996888888889</v>
      </c>
      <c r="CK132">
        <v>0.0200028518518519</v>
      </c>
      <c r="CL132">
        <v>0</v>
      </c>
      <c r="CM132">
        <v>877.962444444444</v>
      </c>
      <c r="CN132">
        <v>5.00063</v>
      </c>
      <c r="CO132">
        <v>17256.6222222222</v>
      </c>
      <c r="CP132">
        <v>17256.837037037</v>
      </c>
      <c r="CQ132">
        <v>38.3818888888889</v>
      </c>
      <c r="CR132">
        <v>38.437</v>
      </c>
      <c r="CS132">
        <v>37.937</v>
      </c>
      <c r="CT132">
        <v>37.687</v>
      </c>
      <c r="CU132">
        <v>39.1986666666667</v>
      </c>
      <c r="CV132">
        <v>1955.08518518519</v>
      </c>
      <c r="CW132">
        <v>39.9018518518519</v>
      </c>
      <c r="CX132">
        <v>0</v>
      </c>
      <c r="CY132">
        <v>1663688995.7</v>
      </c>
      <c r="CZ132">
        <v>0</v>
      </c>
      <c r="DA132">
        <v>0</v>
      </c>
      <c r="DB132" t="s">
        <v>356</v>
      </c>
      <c r="DC132">
        <v>1660677648.1</v>
      </c>
      <c r="DD132">
        <v>1660677649.1</v>
      </c>
      <c r="DE132">
        <v>0</v>
      </c>
      <c r="DF132">
        <v>-1.042</v>
      </c>
      <c r="DG132">
        <v>0.003</v>
      </c>
      <c r="DH132">
        <v>5.218</v>
      </c>
      <c r="DI132">
        <v>0.344</v>
      </c>
      <c r="DJ132">
        <v>417</v>
      </c>
      <c r="DK132">
        <v>22</v>
      </c>
      <c r="DL132">
        <v>1.24</v>
      </c>
      <c r="DM132">
        <v>0.53</v>
      </c>
      <c r="DN132">
        <v>9.884158</v>
      </c>
      <c r="DO132">
        <v>17.8818317448405</v>
      </c>
      <c r="DP132">
        <v>1.7731530428381</v>
      </c>
      <c r="DQ132">
        <v>0</v>
      </c>
      <c r="DR132">
        <v>6.70095275</v>
      </c>
      <c r="DS132">
        <v>-0.773371744840539</v>
      </c>
      <c r="DT132">
        <v>0.0794714492439737</v>
      </c>
      <c r="DU132">
        <v>0</v>
      </c>
      <c r="DV132">
        <v>0</v>
      </c>
      <c r="DW132">
        <v>2</v>
      </c>
      <c r="DX132" t="s">
        <v>357</v>
      </c>
      <c r="DY132">
        <v>2.97243</v>
      </c>
      <c r="DZ132">
        <v>2.75383</v>
      </c>
      <c r="EA132">
        <v>0.0328805</v>
      </c>
      <c r="EB132">
        <v>0.0309283</v>
      </c>
      <c r="EC132">
        <v>0.0901026</v>
      </c>
      <c r="ED132">
        <v>0.0680472</v>
      </c>
      <c r="EE132">
        <v>37725.8</v>
      </c>
      <c r="EF132">
        <v>41197</v>
      </c>
      <c r="EG132">
        <v>35351.4</v>
      </c>
      <c r="EH132">
        <v>38558.2</v>
      </c>
      <c r="EI132">
        <v>45606.5</v>
      </c>
      <c r="EJ132">
        <v>51891.3</v>
      </c>
      <c r="EK132">
        <v>55251</v>
      </c>
      <c r="EL132">
        <v>61834.1</v>
      </c>
      <c r="EM132">
        <v>1.994</v>
      </c>
      <c r="EN132">
        <v>1.8318</v>
      </c>
      <c r="EO132">
        <v>0.0858307</v>
      </c>
      <c r="EP132">
        <v>0</v>
      </c>
      <c r="EQ132">
        <v>23.6795</v>
      </c>
      <c r="ER132">
        <v>999.9</v>
      </c>
      <c r="ES132">
        <v>47.686</v>
      </c>
      <c r="ET132">
        <v>28.298</v>
      </c>
      <c r="EU132">
        <v>20.3247</v>
      </c>
      <c r="EV132">
        <v>56.9894</v>
      </c>
      <c r="EW132">
        <v>49.7436</v>
      </c>
      <c r="EX132">
        <v>1</v>
      </c>
      <c r="EY132">
        <v>-0.041687</v>
      </c>
      <c r="EZ132">
        <v>2.89998</v>
      </c>
      <c r="FA132">
        <v>20.1227</v>
      </c>
      <c r="FB132">
        <v>5.19932</v>
      </c>
      <c r="FC132">
        <v>12.0052</v>
      </c>
      <c r="FD132">
        <v>4.9756</v>
      </c>
      <c r="FE132">
        <v>3.294</v>
      </c>
      <c r="FF132">
        <v>9999</v>
      </c>
      <c r="FG132">
        <v>9999</v>
      </c>
      <c r="FH132">
        <v>9999</v>
      </c>
      <c r="FI132">
        <v>693.2</v>
      </c>
      <c r="FJ132">
        <v>1.86295</v>
      </c>
      <c r="FK132">
        <v>1.86783</v>
      </c>
      <c r="FL132">
        <v>1.86752</v>
      </c>
      <c r="FM132">
        <v>1.86874</v>
      </c>
      <c r="FN132">
        <v>1.86954</v>
      </c>
      <c r="FO132">
        <v>1.86563</v>
      </c>
      <c r="FP132">
        <v>1.8667</v>
      </c>
      <c r="FQ132">
        <v>1.86813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4.284</v>
      </c>
      <c r="GF132">
        <v>0.2715</v>
      </c>
      <c r="GG132">
        <v>3.61927167264205</v>
      </c>
      <c r="GH132">
        <v>0.00509506669552449</v>
      </c>
      <c r="GI132">
        <v>1.17866753763249e-06</v>
      </c>
      <c r="GJ132">
        <v>-6.62632595388568e-10</v>
      </c>
      <c r="GK132">
        <v>-0.0260112845827318</v>
      </c>
      <c r="GL132">
        <v>-0.0225051504344278</v>
      </c>
      <c r="GM132">
        <v>0.00262967521021688</v>
      </c>
      <c r="GN132">
        <v>-3.50088843362945e-05</v>
      </c>
      <c r="GO132">
        <v>-5</v>
      </c>
      <c r="GP132">
        <v>1640</v>
      </c>
      <c r="GQ132">
        <v>1</v>
      </c>
      <c r="GR132">
        <v>20</v>
      </c>
      <c r="GS132">
        <v>50189.2</v>
      </c>
      <c r="GT132">
        <v>50189.2</v>
      </c>
      <c r="GU132">
        <v>0.389404</v>
      </c>
      <c r="GV132">
        <v>2.62085</v>
      </c>
      <c r="GW132">
        <v>1.54785</v>
      </c>
      <c r="GX132">
        <v>2.30469</v>
      </c>
      <c r="GY132">
        <v>1.34644</v>
      </c>
      <c r="GZ132">
        <v>2.35107</v>
      </c>
      <c r="HA132">
        <v>32.0244</v>
      </c>
      <c r="HB132">
        <v>15.3316</v>
      </c>
      <c r="HC132">
        <v>18</v>
      </c>
      <c r="HD132">
        <v>505.727</v>
      </c>
      <c r="HE132">
        <v>402.473</v>
      </c>
      <c r="HF132">
        <v>20.0826</v>
      </c>
      <c r="HG132">
        <v>26.59</v>
      </c>
      <c r="HH132">
        <v>29.9998</v>
      </c>
      <c r="HI132">
        <v>26.5649</v>
      </c>
      <c r="HJ132">
        <v>26.5106</v>
      </c>
      <c r="HK132">
        <v>7.8353</v>
      </c>
      <c r="HL132">
        <v>34.4416</v>
      </c>
      <c r="HM132">
        <v>7.62857</v>
      </c>
      <c r="HN132">
        <v>20.0618</v>
      </c>
      <c r="HO132">
        <v>98.4375</v>
      </c>
      <c r="HP132">
        <v>13.2816</v>
      </c>
      <c r="HQ132">
        <v>102.499</v>
      </c>
      <c r="HR132">
        <v>102.931</v>
      </c>
    </row>
    <row r="133" spans="1:226">
      <c r="A133">
        <v>117</v>
      </c>
      <c r="B133">
        <v>1663689004</v>
      </c>
      <c r="C133">
        <v>1228.90000009537</v>
      </c>
      <c r="D133" t="s">
        <v>594</v>
      </c>
      <c r="E133" t="s">
        <v>595</v>
      </c>
      <c r="F133">
        <v>5</v>
      </c>
      <c r="G133" t="s">
        <v>555</v>
      </c>
      <c r="H133" t="s">
        <v>354</v>
      </c>
      <c r="I133">
        <v>1663688996.21429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111.908423209524</v>
      </c>
      <c r="AK133">
        <v>119.813848484848</v>
      </c>
      <c r="AL133">
        <v>-3.13899471682227</v>
      </c>
      <c r="AM133">
        <v>65.3084912936935</v>
      </c>
      <c r="AN133">
        <f>(AP133 - AO133 + BO133*1E3/(8.314*(BQ133+273.15)) * AR133/BN133 * AQ133) * BN133/(100*BB133) * 1000/(1000 - AP133)</f>
        <v>0</v>
      </c>
      <c r="AO133">
        <v>13.1403425838471</v>
      </c>
      <c r="AP133">
        <v>19.6683901098901</v>
      </c>
      <c r="AQ133">
        <v>-0.000945303260161676</v>
      </c>
      <c r="AR133">
        <v>123.980258110678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1663688996.21429</v>
      </c>
      <c r="BH133">
        <v>139.592821428571</v>
      </c>
      <c r="BI133">
        <v>127.310392857143</v>
      </c>
      <c r="BJ133">
        <v>19.68525</v>
      </c>
      <c r="BK133">
        <v>13.0985107142857</v>
      </c>
      <c r="BL133">
        <v>135.264285714286</v>
      </c>
      <c r="BM133">
        <v>19.4132428571429</v>
      </c>
      <c r="BN133">
        <v>500.119607142857</v>
      </c>
      <c r="BO133">
        <v>90.5925535714286</v>
      </c>
      <c r="BP133">
        <v>0.100160821428571</v>
      </c>
      <c r="BQ133">
        <v>25.1358892857143</v>
      </c>
      <c r="BR133">
        <v>25.079775</v>
      </c>
      <c r="BS133">
        <v>999.9</v>
      </c>
      <c r="BT133">
        <v>0</v>
      </c>
      <c r="BU133">
        <v>0</v>
      </c>
      <c r="BV133">
        <v>9993.57142857143</v>
      </c>
      <c r="BW133">
        <v>0</v>
      </c>
      <c r="BX133">
        <v>18.8661</v>
      </c>
      <c r="BY133">
        <v>12.2824507142857</v>
      </c>
      <c r="BZ133">
        <v>142.396178571429</v>
      </c>
      <c r="CA133">
        <v>128.99875</v>
      </c>
      <c r="CB133">
        <v>6.58674</v>
      </c>
      <c r="CC133">
        <v>127.310392857143</v>
      </c>
      <c r="CD133">
        <v>13.0985107142857</v>
      </c>
      <c r="CE133">
        <v>1.78333785714286</v>
      </c>
      <c r="CF133">
        <v>1.18662678571429</v>
      </c>
      <c r="CG133">
        <v>15.6414892857143</v>
      </c>
      <c r="CH133">
        <v>9.43460214285714</v>
      </c>
      <c r="CI133">
        <v>1999.99857142857</v>
      </c>
      <c r="CJ133">
        <v>0.979997071428571</v>
      </c>
      <c r="CK133">
        <v>0.0200026571428571</v>
      </c>
      <c r="CL133">
        <v>0</v>
      </c>
      <c r="CM133">
        <v>874.222928571428</v>
      </c>
      <c r="CN133">
        <v>5.00063</v>
      </c>
      <c r="CO133">
        <v>17182.925</v>
      </c>
      <c r="CP133">
        <v>17256.8714285714</v>
      </c>
      <c r="CQ133">
        <v>38.3772142857143</v>
      </c>
      <c r="CR133">
        <v>38.437</v>
      </c>
      <c r="CS133">
        <v>37.937</v>
      </c>
      <c r="CT133">
        <v>37.687</v>
      </c>
      <c r="CU133">
        <v>39.1915</v>
      </c>
      <c r="CV133">
        <v>1955.08857142857</v>
      </c>
      <c r="CW133">
        <v>39.9007142857143</v>
      </c>
      <c r="CX133">
        <v>0</v>
      </c>
      <c r="CY133">
        <v>1663689001.1</v>
      </c>
      <c r="CZ133">
        <v>0</v>
      </c>
      <c r="DA133">
        <v>0</v>
      </c>
      <c r="DB133" t="s">
        <v>356</v>
      </c>
      <c r="DC133">
        <v>1660677648.1</v>
      </c>
      <c r="DD133">
        <v>1660677649.1</v>
      </c>
      <c r="DE133">
        <v>0</v>
      </c>
      <c r="DF133">
        <v>-1.042</v>
      </c>
      <c r="DG133">
        <v>0.003</v>
      </c>
      <c r="DH133">
        <v>5.218</v>
      </c>
      <c r="DI133">
        <v>0.344</v>
      </c>
      <c r="DJ133">
        <v>417</v>
      </c>
      <c r="DK133">
        <v>22</v>
      </c>
      <c r="DL133">
        <v>1.24</v>
      </c>
      <c r="DM133">
        <v>0.53</v>
      </c>
      <c r="DN133">
        <v>11.14038625</v>
      </c>
      <c r="DO133">
        <v>18.5813316697936</v>
      </c>
      <c r="DP133">
        <v>1.8409840225158</v>
      </c>
      <c r="DQ133">
        <v>0</v>
      </c>
      <c r="DR133">
        <v>6.6436455</v>
      </c>
      <c r="DS133">
        <v>-1.05161020637901</v>
      </c>
      <c r="DT133">
        <v>0.103794875715278</v>
      </c>
      <c r="DU133">
        <v>0</v>
      </c>
      <c r="DV133">
        <v>0</v>
      </c>
      <c r="DW133">
        <v>2</v>
      </c>
      <c r="DX133" t="s">
        <v>357</v>
      </c>
      <c r="DY133">
        <v>2.97335</v>
      </c>
      <c r="DZ133">
        <v>2.75369</v>
      </c>
      <c r="EA133">
        <v>0.0291438</v>
      </c>
      <c r="EB133">
        <v>0.0266319</v>
      </c>
      <c r="EC133">
        <v>0.0900741</v>
      </c>
      <c r="ED133">
        <v>0.0684442</v>
      </c>
      <c r="EE133">
        <v>37871</v>
      </c>
      <c r="EF133">
        <v>41379.6</v>
      </c>
      <c r="EG133">
        <v>35350.9</v>
      </c>
      <c r="EH133">
        <v>38558.3</v>
      </c>
      <c r="EI133">
        <v>45607.5</v>
      </c>
      <c r="EJ133">
        <v>51869.7</v>
      </c>
      <c r="EK133">
        <v>55250.5</v>
      </c>
      <c r="EL133">
        <v>61834.9</v>
      </c>
      <c r="EM133">
        <v>1.995</v>
      </c>
      <c r="EN133">
        <v>1.831</v>
      </c>
      <c r="EO133">
        <v>0.0852346</v>
      </c>
      <c r="EP133">
        <v>0</v>
      </c>
      <c r="EQ133">
        <v>23.6715</v>
      </c>
      <c r="ER133">
        <v>999.9</v>
      </c>
      <c r="ES133">
        <v>47.613</v>
      </c>
      <c r="ET133">
        <v>28.298</v>
      </c>
      <c r="EU133">
        <v>20.2934</v>
      </c>
      <c r="EV133">
        <v>56.8194</v>
      </c>
      <c r="EW133">
        <v>49.6875</v>
      </c>
      <c r="EX133">
        <v>1</v>
      </c>
      <c r="EY133">
        <v>-0.0418902</v>
      </c>
      <c r="EZ133">
        <v>2.94808</v>
      </c>
      <c r="FA133">
        <v>20.122</v>
      </c>
      <c r="FB133">
        <v>5.19932</v>
      </c>
      <c r="FC133">
        <v>12.0052</v>
      </c>
      <c r="FD133">
        <v>4.976</v>
      </c>
      <c r="FE133">
        <v>3.294</v>
      </c>
      <c r="FF133">
        <v>9999</v>
      </c>
      <c r="FG133">
        <v>9999</v>
      </c>
      <c r="FH133">
        <v>9999</v>
      </c>
      <c r="FI133">
        <v>693.2</v>
      </c>
      <c r="FJ133">
        <v>1.86295</v>
      </c>
      <c r="FK133">
        <v>1.86783</v>
      </c>
      <c r="FL133">
        <v>1.86752</v>
      </c>
      <c r="FM133">
        <v>1.86874</v>
      </c>
      <c r="FN133">
        <v>1.86951</v>
      </c>
      <c r="FO133">
        <v>1.86569</v>
      </c>
      <c r="FP133">
        <v>1.86667</v>
      </c>
      <c r="FQ133">
        <v>1.86813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4.202</v>
      </c>
      <c r="GF133">
        <v>0.2712</v>
      </c>
      <c r="GG133">
        <v>3.61927167264205</v>
      </c>
      <c r="GH133">
        <v>0.00509506669552449</v>
      </c>
      <c r="GI133">
        <v>1.17866753763249e-06</v>
      </c>
      <c r="GJ133">
        <v>-6.62632595388568e-10</v>
      </c>
      <c r="GK133">
        <v>-0.0260112845827318</v>
      </c>
      <c r="GL133">
        <v>-0.0225051504344278</v>
      </c>
      <c r="GM133">
        <v>0.00262967521021688</v>
      </c>
      <c r="GN133">
        <v>-3.50088843362945e-05</v>
      </c>
      <c r="GO133">
        <v>-5</v>
      </c>
      <c r="GP133">
        <v>1640</v>
      </c>
      <c r="GQ133">
        <v>1</v>
      </c>
      <c r="GR133">
        <v>20</v>
      </c>
      <c r="GS133">
        <v>50189.3</v>
      </c>
      <c r="GT133">
        <v>50189.2</v>
      </c>
      <c r="GU133">
        <v>0.354004</v>
      </c>
      <c r="GV133">
        <v>2.62451</v>
      </c>
      <c r="GW133">
        <v>1.54785</v>
      </c>
      <c r="GX133">
        <v>2.30469</v>
      </c>
      <c r="GY133">
        <v>1.34644</v>
      </c>
      <c r="GZ133">
        <v>2.32788</v>
      </c>
      <c r="HA133">
        <v>32.0244</v>
      </c>
      <c r="HB133">
        <v>15.3316</v>
      </c>
      <c r="HC133">
        <v>18</v>
      </c>
      <c r="HD133">
        <v>506.392</v>
      </c>
      <c r="HE133">
        <v>402.014</v>
      </c>
      <c r="HF133">
        <v>20.005</v>
      </c>
      <c r="HG133">
        <v>26.59</v>
      </c>
      <c r="HH133">
        <v>30.0001</v>
      </c>
      <c r="HI133">
        <v>26.5649</v>
      </c>
      <c r="HJ133">
        <v>26.5084</v>
      </c>
      <c r="HK133">
        <v>7.13078</v>
      </c>
      <c r="HL133">
        <v>34.1594</v>
      </c>
      <c r="HM133">
        <v>7.62857</v>
      </c>
      <c r="HN133">
        <v>19.9808</v>
      </c>
      <c r="HO133">
        <v>84.9444</v>
      </c>
      <c r="HP133">
        <v>13.3525</v>
      </c>
      <c r="HQ133">
        <v>102.498</v>
      </c>
      <c r="HR133">
        <v>102.932</v>
      </c>
    </row>
    <row r="134" spans="1:226">
      <c r="A134">
        <v>118</v>
      </c>
      <c r="B134">
        <v>1663689008.5</v>
      </c>
      <c r="C134">
        <v>1233.40000009537</v>
      </c>
      <c r="D134" t="s">
        <v>596</v>
      </c>
      <c r="E134" t="s">
        <v>597</v>
      </c>
      <c r="F134">
        <v>5</v>
      </c>
      <c r="G134" t="s">
        <v>555</v>
      </c>
      <c r="H134" t="s">
        <v>354</v>
      </c>
      <c r="I134">
        <v>1663689000.66071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96.7360533730867</v>
      </c>
      <c r="AK134">
        <v>105.864460606061</v>
      </c>
      <c r="AL134">
        <v>-3.0917661111317</v>
      </c>
      <c r="AM134">
        <v>65.3084912936935</v>
      </c>
      <c r="AN134">
        <f>(AP134 - AO134 + BO134*1E3/(8.314*(BQ134+273.15)) * AR134/BN134 * AQ134) * BN134/(100*BB134) * 1000/(1000 - AP134)</f>
        <v>0</v>
      </c>
      <c r="AO134">
        <v>13.2435053266071</v>
      </c>
      <c r="AP134">
        <v>19.6708978021978</v>
      </c>
      <c r="AQ134">
        <v>0.000112728681836314</v>
      </c>
      <c r="AR134">
        <v>123.980258110678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1663689000.66071</v>
      </c>
      <c r="BH134">
        <v>126.077321428571</v>
      </c>
      <c r="BI134">
        <v>112.520146428571</v>
      </c>
      <c r="BJ134">
        <v>19.6721071428571</v>
      </c>
      <c r="BK134">
        <v>13.17295</v>
      </c>
      <c r="BL134">
        <v>121.820985714286</v>
      </c>
      <c r="BM134">
        <v>19.4006107142857</v>
      </c>
      <c r="BN134">
        <v>500.129071428571</v>
      </c>
      <c r="BO134">
        <v>90.5911785714286</v>
      </c>
      <c r="BP134">
        <v>0.100096339285714</v>
      </c>
      <c r="BQ134">
        <v>25.1144785714286</v>
      </c>
      <c r="BR134">
        <v>25.0774392857143</v>
      </c>
      <c r="BS134">
        <v>999.9</v>
      </c>
      <c r="BT134">
        <v>0</v>
      </c>
      <c r="BU134">
        <v>0</v>
      </c>
      <c r="BV134">
        <v>9995.53571428571</v>
      </c>
      <c r="BW134">
        <v>0</v>
      </c>
      <c r="BX134">
        <v>18.8661</v>
      </c>
      <c r="BY134">
        <v>13.5571821428571</v>
      </c>
      <c r="BZ134">
        <v>128.607357142857</v>
      </c>
      <c r="CA134">
        <v>114.02085</v>
      </c>
      <c r="CB134">
        <v>6.49915964285714</v>
      </c>
      <c r="CC134">
        <v>112.520146428571</v>
      </c>
      <c r="CD134">
        <v>13.17295</v>
      </c>
      <c r="CE134">
        <v>1.78212035714286</v>
      </c>
      <c r="CF134">
        <v>1.1933525</v>
      </c>
      <c r="CG134">
        <v>15.6308357142857</v>
      </c>
      <c r="CH134">
        <v>9.51867214285714</v>
      </c>
      <c r="CI134">
        <v>1999.96321428571</v>
      </c>
      <c r="CJ134">
        <v>0.97999675</v>
      </c>
      <c r="CK134">
        <v>0.020003</v>
      </c>
      <c r="CL134">
        <v>0</v>
      </c>
      <c r="CM134">
        <v>871.119178571429</v>
      </c>
      <c r="CN134">
        <v>5.00063</v>
      </c>
      <c r="CO134">
        <v>17121.5357142857</v>
      </c>
      <c r="CP134">
        <v>17256.5571428571</v>
      </c>
      <c r="CQ134">
        <v>38.3772142857143</v>
      </c>
      <c r="CR134">
        <v>38.4415</v>
      </c>
      <c r="CS134">
        <v>37.937</v>
      </c>
      <c r="CT134">
        <v>37.687</v>
      </c>
      <c r="CU134">
        <v>39.187</v>
      </c>
      <c r="CV134">
        <v>1955.05321428571</v>
      </c>
      <c r="CW134">
        <v>39.9007142857143</v>
      </c>
      <c r="CX134">
        <v>0</v>
      </c>
      <c r="CY134">
        <v>1663689005.3</v>
      </c>
      <c r="CZ134">
        <v>0</v>
      </c>
      <c r="DA134">
        <v>0</v>
      </c>
      <c r="DB134" t="s">
        <v>356</v>
      </c>
      <c r="DC134">
        <v>1660677648.1</v>
      </c>
      <c r="DD134">
        <v>1660677649.1</v>
      </c>
      <c r="DE134">
        <v>0</v>
      </c>
      <c r="DF134">
        <v>-1.042</v>
      </c>
      <c r="DG134">
        <v>0.003</v>
      </c>
      <c r="DH134">
        <v>5.218</v>
      </c>
      <c r="DI134">
        <v>0.344</v>
      </c>
      <c r="DJ134">
        <v>417</v>
      </c>
      <c r="DK134">
        <v>22</v>
      </c>
      <c r="DL134">
        <v>1.24</v>
      </c>
      <c r="DM134">
        <v>0.53</v>
      </c>
      <c r="DN134">
        <v>12.687702</v>
      </c>
      <c r="DO134">
        <v>18.2520499812383</v>
      </c>
      <c r="DP134">
        <v>1.80657520741623</v>
      </c>
      <c r="DQ134">
        <v>0</v>
      </c>
      <c r="DR134">
        <v>6.5590475</v>
      </c>
      <c r="DS134">
        <v>-1.19001320825517</v>
      </c>
      <c r="DT134">
        <v>0.11536499243163</v>
      </c>
      <c r="DU134">
        <v>0</v>
      </c>
      <c r="DV134">
        <v>0</v>
      </c>
      <c r="DW134">
        <v>2</v>
      </c>
      <c r="DX134" t="s">
        <v>357</v>
      </c>
      <c r="DY134">
        <v>2.97368</v>
      </c>
      <c r="DZ134">
        <v>2.75387</v>
      </c>
      <c r="EA134">
        <v>0.0257727</v>
      </c>
      <c r="EB134">
        <v>0.0229922</v>
      </c>
      <c r="EC134">
        <v>0.0900793</v>
      </c>
      <c r="ED134">
        <v>0.0686862</v>
      </c>
      <c r="EE134">
        <v>38003.1</v>
      </c>
      <c r="EF134">
        <v>41534.9</v>
      </c>
      <c r="EG134">
        <v>35351.6</v>
      </c>
      <c r="EH134">
        <v>38558.8</v>
      </c>
      <c r="EI134">
        <v>45607.9</v>
      </c>
      <c r="EJ134">
        <v>51856</v>
      </c>
      <c r="EK134">
        <v>55251.4</v>
      </c>
      <c r="EL134">
        <v>61834.8</v>
      </c>
      <c r="EM134">
        <v>1.9942</v>
      </c>
      <c r="EN134">
        <v>1.8308</v>
      </c>
      <c r="EO134">
        <v>0.0858903</v>
      </c>
      <c r="EP134">
        <v>0</v>
      </c>
      <c r="EQ134">
        <v>23.6635</v>
      </c>
      <c r="ER134">
        <v>999.9</v>
      </c>
      <c r="ES134">
        <v>47.589</v>
      </c>
      <c r="ET134">
        <v>28.309</v>
      </c>
      <c r="EU134">
        <v>20.2964</v>
      </c>
      <c r="EV134">
        <v>56.8694</v>
      </c>
      <c r="EW134">
        <v>49.383</v>
      </c>
      <c r="EX134">
        <v>1</v>
      </c>
      <c r="EY134">
        <v>-0.0414634</v>
      </c>
      <c r="EZ134">
        <v>3.0217</v>
      </c>
      <c r="FA134">
        <v>20.1204</v>
      </c>
      <c r="FB134">
        <v>5.19932</v>
      </c>
      <c r="FC134">
        <v>12.004</v>
      </c>
      <c r="FD134">
        <v>4.976</v>
      </c>
      <c r="FE134">
        <v>3.294</v>
      </c>
      <c r="FF134">
        <v>9999</v>
      </c>
      <c r="FG134">
        <v>9999</v>
      </c>
      <c r="FH134">
        <v>9999</v>
      </c>
      <c r="FI134">
        <v>693.2</v>
      </c>
      <c r="FJ134">
        <v>1.86295</v>
      </c>
      <c r="FK134">
        <v>1.8678</v>
      </c>
      <c r="FL134">
        <v>1.86752</v>
      </c>
      <c r="FM134">
        <v>1.86874</v>
      </c>
      <c r="FN134">
        <v>1.86951</v>
      </c>
      <c r="FO134">
        <v>1.86563</v>
      </c>
      <c r="FP134">
        <v>1.8667</v>
      </c>
      <c r="FQ134">
        <v>1.86813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4.13</v>
      </c>
      <c r="GF134">
        <v>0.2712</v>
      </c>
      <c r="GG134">
        <v>3.61927167264205</v>
      </c>
      <c r="GH134">
        <v>0.00509506669552449</v>
      </c>
      <c r="GI134">
        <v>1.17866753763249e-06</v>
      </c>
      <c r="GJ134">
        <v>-6.62632595388568e-10</v>
      </c>
      <c r="GK134">
        <v>-0.0260112845827318</v>
      </c>
      <c r="GL134">
        <v>-0.0225051504344278</v>
      </c>
      <c r="GM134">
        <v>0.00262967521021688</v>
      </c>
      <c r="GN134">
        <v>-3.50088843362945e-05</v>
      </c>
      <c r="GO134">
        <v>-5</v>
      </c>
      <c r="GP134">
        <v>1640</v>
      </c>
      <c r="GQ134">
        <v>1</v>
      </c>
      <c r="GR134">
        <v>20</v>
      </c>
      <c r="GS134">
        <v>50189.3</v>
      </c>
      <c r="GT134">
        <v>50189.3</v>
      </c>
      <c r="GU134">
        <v>0.322266</v>
      </c>
      <c r="GV134">
        <v>2.62329</v>
      </c>
      <c r="GW134">
        <v>1.54785</v>
      </c>
      <c r="GX134">
        <v>2.30469</v>
      </c>
      <c r="GY134">
        <v>1.34644</v>
      </c>
      <c r="GZ134">
        <v>2.41943</v>
      </c>
      <c r="HA134">
        <v>32.0244</v>
      </c>
      <c r="HB134">
        <v>15.3404</v>
      </c>
      <c r="HC134">
        <v>18</v>
      </c>
      <c r="HD134">
        <v>505.856</v>
      </c>
      <c r="HE134">
        <v>401.903</v>
      </c>
      <c r="HF134">
        <v>19.9386</v>
      </c>
      <c r="HG134">
        <v>26.5877</v>
      </c>
      <c r="HH134">
        <v>29.9999</v>
      </c>
      <c r="HI134">
        <v>26.564</v>
      </c>
      <c r="HJ134">
        <v>26.5084</v>
      </c>
      <c r="HK134">
        <v>6.49733</v>
      </c>
      <c r="HL134">
        <v>33.8835</v>
      </c>
      <c r="HM134">
        <v>7.24919</v>
      </c>
      <c r="HN134">
        <v>19.9034</v>
      </c>
      <c r="HO134">
        <v>64.7945</v>
      </c>
      <c r="HP134">
        <v>13.4129</v>
      </c>
      <c r="HQ134">
        <v>102.499</v>
      </c>
      <c r="HR134">
        <v>102.933</v>
      </c>
    </row>
    <row r="135" spans="1:226">
      <c r="A135">
        <v>119</v>
      </c>
      <c r="B135">
        <v>1663689014</v>
      </c>
      <c r="C135">
        <v>1238.90000009537</v>
      </c>
      <c r="D135" t="s">
        <v>598</v>
      </c>
      <c r="E135" t="s">
        <v>599</v>
      </c>
      <c r="F135">
        <v>5</v>
      </c>
      <c r="G135" t="s">
        <v>555</v>
      </c>
      <c r="H135" t="s">
        <v>354</v>
      </c>
      <c r="I135">
        <v>1663689006.23214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77.9311190901084</v>
      </c>
      <c r="AK135">
        <v>88.7970818181819</v>
      </c>
      <c r="AL135">
        <v>-3.15361626925351</v>
      </c>
      <c r="AM135">
        <v>65.3084912936935</v>
      </c>
      <c r="AN135">
        <f>(AP135 - AO135 + BO135*1E3/(8.314*(BQ135+273.15)) * AR135/BN135 * AQ135) * BN135/(100*BB135) * 1000/(1000 - AP135)</f>
        <v>0</v>
      </c>
      <c r="AO135">
        <v>13.3316135445732</v>
      </c>
      <c r="AP135">
        <v>19.6686593406594</v>
      </c>
      <c r="AQ135">
        <v>8.1905024809915e-05</v>
      </c>
      <c r="AR135">
        <v>123.980258110678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1663689006.23214</v>
      </c>
      <c r="BH135">
        <v>109.218864285714</v>
      </c>
      <c r="BI135">
        <v>93.8241785714286</v>
      </c>
      <c r="BJ135">
        <v>19.6683035714286</v>
      </c>
      <c r="BK135">
        <v>13.263725</v>
      </c>
      <c r="BL135">
        <v>105.051971428571</v>
      </c>
      <c r="BM135">
        <v>19.39695</v>
      </c>
      <c r="BN135">
        <v>500.086214285714</v>
      </c>
      <c r="BO135">
        <v>90.5883928571428</v>
      </c>
      <c r="BP135">
        <v>0.1000634</v>
      </c>
      <c r="BQ135">
        <v>25.0879178571429</v>
      </c>
      <c r="BR135">
        <v>25.0760107142857</v>
      </c>
      <c r="BS135">
        <v>999.9</v>
      </c>
      <c r="BT135">
        <v>0</v>
      </c>
      <c r="BU135">
        <v>0</v>
      </c>
      <c r="BV135">
        <v>9996.42857142857</v>
      </c>
      <c r="BW135">
        <v>0</v>
      </c>
      <c r="BX135">
        <v>18.8661</v>
      </c>
      <c r="BY135">
        <v>15.3946964285714</v>
      </c>
      <c r="BZ135">
        <v>111.410160714286</v>
      </c>
      <c r="CA135">
        <v>95.084225</v>
      </c>
      <c r="CB135">
        <v>6.4045775</v>
      </c>
      <c r="CC135">
        <v>93.8241785714286</v>
      </c>
      <c r="CD135">
        <v>13.263725</v>
      </c>
      <c r="CE135">
        <v>1.78172107142857</v>
      </c>
      <c r="CF135">
        <v>1.20153928571429</v>
      </c>
      <c r="CG135">
        <v>15.6273392857143</v>
      </c>
      <c r="CH135">
        <v>9.62046142857143</v>
      </c>
      <c r="CI135">
        <v>1999.95678571429</v>
      </c>
      <c r="CJ135">
        <v>0.97999675</v>
      </c>
      <c r="CK135">
        <v>0.020003</v>
      </c>
      <c r="CL135">
        <v>0</v>
      </c>
      <c r="CM135">
        <v>867.667571428571</v>
      </c>
      <c r="CN135">
        <v>5.00063</v>
      </c>
      <c r="CO135">
        <v>17054.875</v>
      </c>
      <c r="CP135">
        <v>17256.5035714286</v>
      </c>
      <c r="CQ135">
        <v>38.375</v>
      </c>
      <c r="CR135">
        <v>38.4415</v>
      </c>
      <c r="CS135">
        <v>37.937</v>
      </c>
      <c r="CT135">
        <v>37.687</v>
      </c>
      <c r="CU135">
        <v>39.187</v>
      </c>
      <c r="CV135">
        <v>1955.04678571429</v>
      </c>
      <c r="CW135">
        <v>39.9007142857143</v>
      </c>
      <c r="CX135">
        <v>0</v>
      </c>
      <c r="CY135">
        <v>1663689010.7</v>
      </c>
      <c r="CZ135">
        <v>0</v>
      </c>
      <c r="DA135">
        <v>0</v>
      </c>
      <c r="DB135" t="s">
        <v>356</v>
      </c>
      <c r="DC135">
        <v>1660677648.1</v>
      </c>
      <c r="DD135">
        <v>1660677649.1</v>
      </c>
      <c r="DE135">
        <v>0</v>
      </c>
      <c r="DF135">
        <v>-1.042</v>
      </c>
      <c r="DG135">
        <v>0.003</v>
      </c>
      <c r="DH135">
        <v>5.218</v>
      </c>
      <c r="DI135">
        <v>0.344</v>
      </c>
      <c r="DJ135">
        <v>417</v>
      </c>
      <c r="DK135">
        <v>22</v>
      </c>
      <c r="DL135">
        <v>1.24</v>
      </c>
      <c r="DM135">
        <v>0.53</v>
      </c>
      <c r="DN135">
        <v>14.5531525</v>
      </c>
      <c r="DO135">
        <v>19.3793954971857</v>
      </c>
      <c r="DP135">
        <v>1.90991814379406</v>
      </c>
      <c r="DQ135">
        <v>0</v>
      </c>
      <c r="DR135">
        <v>6.4469615</v>
      </c>
      <c r="DS135">
        <v>-0.997018536585381</v>
      </c>
      <c r="DT135">
        <v>0.0966943971890305</v>
      </c>
      <c r="DU135">
        <v>0</v>
      </c>
      <c r="DV135">
        <v>0</v>
      </c>
      <c r="DW135">
        <v>2</v>
      </c>
      <c r="DX135" t="s">
        <v>357</v>
      </c>
      <c r="DY135">
        <v>2.97334</v>
      </c>
      <c r="DZ135">
        <v>2.75372</v>
      </c>
      <c r="EA135">
        <v>0.0215503</v>
      </c>
      <c r="EB135">
        <v>0.017996</v>
      </c>
      <c r="EC135">
        <v>0.0900937</v>
      </c>
      <c r="ED135">
        <v>0.0689333</v>
      </c>
      <c r="EE135">
        <v>38167.8</v>
      </c>
      <c r="EF135">
        <v>41747.2</v>
      </c>
      <c r="EG135">
        <v>35351.5</v>
      </c>
      <c r="EH135">
        <v>38558.8</v>
      </c>
      <c r="EI135">
        <v>45607.2</v>
      </c>
      <c r="EJ135">
        <v>51842</v>
      </c>
      <c r="EK135">
        <v>55251.6</v>
      </c>
      <c r="EL135">
        <v>61834.8</v>
      </c>
      <c r="EM135">
        <v>1.9952</v>
      </c>
      <c r="EN135">
        <v>1.8318</v>
      </c>
      <c r="EO135">
        <v>0.0847876</v>
      </c>
      <c r="EP135">
        <v>0</v>
      </c>
      <c r="EQ135">
        <v>23.6536</v>
      </c>
      <c r="ER135">
        <v>999.9</v>
      </c>
      <c r="ES135">
        <v>47.54</v>
      </c>
      <c r="ET135">
        <v>28.309</v>
      </c>
      <c r="EU135">
        <v>20.2777</v>
      </c>
      <c r="EV135">
        <v>56.8394</v>
      </c>
      <c r="EW135">
        <v>49.5633</v>
      </c>
      <c r="EX135">
        <v>1</v>
      </c>
      <c r="EY135">
        <v>-0.0417073</v>
      </c>
      <c r="EZ135">
        <v>2.97789</v>
      </c>
      <c r="FA135">
        <v>20.1215</v>
      </c>
      <c r="FB135">
        <v>5.19932</v>
      </c>
      <c r="FC135">
        <v>12.0076</v>
      </c>
      <c r="FD135">
        <v>4.9756</v>
      </c>
      <c r="FE135">
        <v>3.2938</v>
      </c>
      <c r="FF135">
        <v>9999</v>
      </c>
      <c r="FG135">
        <v>9999</v>
      </c>
      <c r="FH135">
        <v>9999</v>
      </c>
      <c r="FI135">
        <v>693.2</v>
      </c>
      <c r="FJ135">
        <v>1.86289</v>
      </c>
      <c r="FK135">
        <v>1.86777</v>
      </c>
      <c r="FL135">
        <v>1.86752</v>
      </c>
      <c r="FM135">
        <v>1.86874</v>
      </c>
      <c r="FN135">
        <v>1.86954</v>
      </c>
      <c r="FO135">
        <v>1.86557</v>
      </c>
      <c r="FP135">
        <v>1.86673</v>
      </c>
      <c r="FQ135">
        <v>1.86813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4.042</v>
      </c>
      <c r="GF135">
        <v>0.2714</v>
      </c>
      <c r="GG135">
        <v>3.61927167264205</v>
      </c>
      <c r="GH135">
        <v>0.00509506669552449</v>
      </c>
      <c r="GI135">
        <v>1.17866753763249e-06</v>
      </c>
      <c r="GJ135">
        <v>-6.62632595388568e-10</v>
      </c>
      <c r="GK135">
        <v>-0.0260112845827318</v>
      </c>
      <c r="GL135">
        <v>-0.0225051504344278</v>
      </c>
      <c r="GM135">
        <v>0.00262967521021688</v>
      </c>
      <c r="GN135">
        <v>-3.50088843362945e-05</v>
      </c>
      <c r="GO135">
        <v>-5</v>
      </c>
      <c r="GP135">
        <v>1640</v>
      </c>
      <c r="GQ135">
        <v>1</v>
      </c>
      <c r="GR135">
        <v>20</v>
      </c>
      <c r="GS135">
        <v>50189.4</v>
      </c>
      <c r="GT135">
        <v>50189.4</v>
      </c>
      <c r="GU135">
        <v>0.280762</v>
      </c>
      <c r="GV135">
        <v>2.63672</v>
      </c>
      <c r="GW135">
        <v>1.54785</v>
      </c>
      <c r="GX135">
        <v>2.30469</v>
      </c>
      <c r="GY135">
        <v>1.34644</v>
      </c>
      <c r="GZ135">
        <v>2.33643</v>
      </c>
      <c r="HA135">
        <v>32.0464</v>
      </c>
      <c r="HB135">
        <v>15.3316</v>
      </c>
      <c r="HC135">
        <v>18</v>
      </c>
      <c r="HD135">
        <v>506.505</v>
      </c>
      <c r="HE135">
        <v>402.457</v>
      </c>
      <c r="HF135">
        <v>19.8497</v>
      </c>
      <c r="HG135">
        <v>26.5855</v>
      </c>
      <c r="HH135">
        <v>30.0002</v>
      </c>
      <c r="HI135">
        <v>26.5627</v>
      </c>
      <c r="HJ135">
        <v>26.5084</v>
      </c>
      <c r="HK135">
        <v>5.66886</v>
      </c>
      <c r="HL135">
        <v>33.3105</v>
      </c>
      <c r="HM135">
        <v>7.24919</v>
      </c>
      <c r="HN135">
        <v>19.8327</v>
      </c>
      <c r="HO135">
        <v>51.3632</v>
      </c>
      <c r="HP135">
        <v>13.4868</v>
      </c>
      <c r="HQ135">
        <v>102.5</v>
      </c>
      <c r="HR135">
        <v>102.933</v>
      </c>
    </row>
    <row r="136" spans="1:226">
      <c r="A136">
        <v>120</v>
      </c>
      <c r="B136">
        <v>1663689018.5</v>
      </c>
      <c r="C136">
        <v>1243.40000009537</v>
      </c>
      <c r="D136" t="s">
        <v>600</v>
      </c>
      <c r="E136" t="s">
        <v>601</v>
      </c>
      <c r="F136">
        <v>5</v>
      </c>
      <c r="G136" t="s">
        <v>555</v>
      </c>
      <c r="H136" t="s">
        <v>354</v>
      </c>
      <c r="I136">
        <v>1663689010.67857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62.461583155386</v>
      </c>
      <c r="AK136">
        <v>74.6519666666667</v>
      </c>
      <c r="AL136">
        <v>-3.1487214403844</v>
      </c>
      <c r="AM136">
        <v>65.3084912936935</v>
      </c>
      <c r="AN136">
        <f>(AP136 - AO136 + BO136*1E3/(8.314*(BQ136+273.15)) * AR136/BN136 * AQ136) * BN136/(100*BB136) * 1000/(1000 - AP136)</f>
        <v>0</v>
      </c>
      <c r="AO136">
        <v>13.3673700389644</v>
      </c>
      <c r="AP136">
        <v>19.654010989011</v>
      </c>
      <c r="AQ136">
        <v>-8.42585475965968e-05</v>
      </c>
      <c r="AR136">
        <v>123.980258110678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1663689010.67857</v>
      </c>
      <c r="BH136">
        <v>95.6377642857143</v>
      </c>
      <c r="BI136">
        <v>78.8930607142857</v>
      </c>
      <c r="BJ136">
        <v>19.6668285714286</v>
      </c>
      <c r="BK136">
        <v>13.3289678571429</v>
      </c>
      <c r="BL136">
        <v>91.5425107142857</v>
      </c>
      <c r="BM136">
        <v>19.3955357142857</v>
      </c>
      <c r="BN136">
        <v>500.09025</v>
      </c>
      <c r="BO136">
        <v>90.5869035714286</v>
      </c>
      <c r="BP136">
        <v>0.0999109785714286</v>
      </c>
      <c r="BQ136">
        <v>25.0680928571429</v>
      </c>
      <c r="BR136">
        <v>25.0747535714286</v>
      </c>
      <c r="BS136">
        <v>999.9</v>
      </c>
      <c r="BT136">
        <v>0</v>
      </c>
      <c r="BU136">
        <v>0</v>
      </c>
      <c r="BV136">
        <v>10006.7857142857</v>
      </c>
      <c r="BW136">
        <v>0</v>
      </c>
      <c r="BX136">
        <v>18.8661</v>
      </c>
      <c r="BY136">
        <v>16.7446928571429</v>
      </c>
      <c r="BZ136">
        <v>97.5564142857143</v>
      </c>
      <c r="CA136">
        <v>79.9578464285714</v>
      </c>
      <c r="CB136">
        <v>6.33786607142857</v>
      </c>
      <c r="CC136">
        <v>78.8930607142857</v>
      </c>
      <c r="CD136">
        <v>13.3289678571429</v>
      </c>
      <c r="CE136">
        <v>1.78155821428571</v>
      </c>
      <c r="CF136">
        <v>1.20743</v>
      </c>
      <c r="CG136">
        <v>15.6259</v>
      </c>
      <c r="CH136">
        <v>9.69333142857143</v>
      </c>
      <c r="CI136">
        <v>1999.96285714286</v>
      </c>
      <c r="CJ136">
        <v>0.979996857142857</v>
      </c>
      <c r="CK136">
        <v>0.0200028857142857</v>
      </c>
      <c r="CL136">
        <v>0</v>
      </c>
      <c r="CM136">
        <v>865.427535714286</v>
      </c>
      <c r="CN136">
        <v>5.00063</v>
      </c>
      <c r="CO136">
        <v>17010.575</v>
      </c>
      <c r="CP136">
        <v>17256.5571428571</v>
      </c>
      <c r="CQ136">
        <v>38.375</v>
      </c>
      <c r="CR136">
        <v>38.4415</v>
      </c>
      <c r="CS136">
        <v>37.937</v>
      </c>
      <c r="CT136">
        <v>37.687</v>
      </c>
      <c r="CU136">
        <v>39.187</v>
      </c>
      <c r="CV136">
        <v>1955.05285714286</v>
      </c>
      <c r="CW136">
        <v>39.9007142857143</v>
      </c>
      <c r="CX136">
        <v>0</v>
      </c>
      <c r="CY136">
        <v>1663689015.5</v>
      </c>
      <c r="CZ136">
        <v>0</v>
      </c>
      <c r="DA136">
        <v>0</v>
      </c>
      <c r="DB136" t="s">
        <v>356</v>
      </c>
      <c r="DC136">
        <v>1660677648.1</v>
      </c>
      <c r="DD136">
        <v>1660677649.1</v>
      </c>
      <c r="DE136">
        <v>0</v>
      </c>
      <c r="DF136">
        <v>-1.042</v>
      </c>
      <c r="DG136">
        <v>0.003</v>
      </c>
      <c r="DH136">
        <v>5.218</v>
      </c>
      <c r="DI136">
        <v>0.344</v>
      </c>
      <c r="DJ136">
        <v>417</v>
      </c>
      <c r="DK136">
        <v>22</v>
      </c>
      <c r="DL136">
        <v>1.24</v>
      </c>
      <c r="DM136">
        <v>0.53</v>
      </c>
      <c r="DN136">
        <v>15.8228475</v>
      </c>
      <c r="DO136">
        <v>19.5432326454034</v>
      </c>
      <c r="DP136">
        <v>1.91699721126395</v>
      </c>
      <c r="DQ136">
        <v>0</v>
      </c>
      <c r="DR136">
        <v>6.383672</v>
      </c>
      <c r="DS136">
        <v>-0.905212908067541</v>
      </c>
      <c r="DT136">
        <v>0.0879870275722507</v>
      </c>
      <c r="DU136">
        <v>0</v>
      </c>
      <c r="DV136">
        <v>0</v>
      </c>
      <c r="DW136">
        <v>2</v>
      </c>
      <c r="DX136" t="s">
        <v>357</v>
      </c>
      <c r="DY136">
        <v>2.97231</v>
      </c>
      <c r="DZ136">
        <v>2.75394</v>
      </c>
      <c r="EA136">
        <v>0.0180041</v>
      </c>
      <c r="EB136">
        <v>0.014251</v>
      </c>
      <c r="EC136">
        <v>0.0900498</v>
      </c>
      <c r="ED136">
        <v>0.0692182</v>
      </c>
      <c r="EE136">
        <v>38305.8</v>
      </c>
      <c r="EF136">
        <v>41906.9</v>
      </c>
      <c r="EG136">
        <v>35351.3</v>
      </c>
      <c r="EH136">
        <v>38559.2</v>
      </c>
      <c r="EI136">
        <v>45608.8</v>
      </c>
      <c r="EJ136">
        <v>51825.8</v>
      </c>
      <c r="EK136">
        <v>55250.9</v>
      </c>
      <c r="EL136">
        <v>61834.6</v>
      </c>
      <c r="EM136">
        <v>1.9942</v>
      </c>
      <c r="EN136">
        <v>1.8316</v>
      </c>
      <c r="EO136">
        <v>0.0871718</v>
      </c>
      <c r="EP136">
        <v>0</v>
      </c>
      <c r="EQ136">
        <v>23.6452</v>
      </c>
      <c r="ER136">
        <v>999.9</v>
      </c>
      <c r="ES136">
        <v>47.516</v>
      </c>
      <c r="ET136">
        <v>28.309</v>
      </c>
      <c r="EU136">
        <v>20.2679</v>
      </c>
      <c r="EV136">
        <v>56.8594</v>
      </c>
      <c r="EW136">
        <v>49.8397</v>
      </c>
      <c r="EX136">
        <v>1</v>
      </c>
      <c r="EY136">
        <v>-0.0421545</v>
      </c>
      <c r="EZ136">
        <v>3.05839</v>
      </c>
      <c r="FA136">
        <v>20.1201</v>
      </c>
      <c r="FB136">
        <v>5.19932</v>
      </c>
      <c r="FC136">
        <v>12.0076</v>
      </c>
      <c r="FD136">
        <v>4.976</v>
      </c>
      <c r="FE136">
        <v>3.294</v>
      </c>
      <c r="FF136">
        <v>9999</v>
      </c>
      <c r="FG136">
        <v>9999</v>
      </c>
      <c r="FH136">
        <v>9999</v>
      </c>
      <c r="FI136">
        <v>693.2</v>
      </c>
      <c r="FJ136">
        <v>1.86292</v>
      </c>
      <c r="FK136">
        <v>1.8678</v>
      </c>
      <c r="FL136">
        <v>1.86752</v>
      </c>
      <c r="FM136">
        <v>1.86874</v>
      </c>
      <c r="FN136">
        <v>1.86954</v>
      </c>
      <c r="FO136">
        <v>1.8656</v>
      </c>
      <c r="FP136">
        <v>1.86676</v>
      </c>
      <c r="FQ136">
        <v>1.86804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3.97</v>
      </c>
      <c r="GF136">
        <v>0.2709</v>
      </c>
      <c r="GG136">
        <v>3.61927167264205</v>
      </c>
      <c r="GH136">
        <v>0.00509506669552449</v>
      </c>
      <c r="GI136">
        <v>1.17866753763249e-06</v>
      </c>
      <c r="GJ136">
        <v>-6.62632595388568e-10</v>
      </c>
      <c r="GK136">
        <v>-0.0260112845827318</v>
      </c>
      <c r="GL136">
        <v>-0.0225051504344278</v>
      </c>
      <c r="GM136">
        <v>0.00262967521021688</v>
      </c>
      <c r="GN136">
        <v>-3.50088843362945e-05</v>
      </c>
      <c r="GO136">
        <v>-5</v>
      </c>
      <c r="GP136">
        <v>1640</v>
      </c>
      <c r="GQ136">
        <v>1</v>
      </c>
      <c r="GR136">
        <v>20</v>
      </c>
      <c r="GS136">
        <v>50189.5</v>
      </c>
      <c r="GT136">
        <v>50189.5</v>
      </c>
      <c r="GU136">
        <v>0.250244</v>
      </c>
      <c r="GV136">
        <v>2.63794</v>
      </c>
      <c r="GW136">
        <v>1.54785</v>
      </c>
      <c r="GX136">
        <v>2.30469</v>
      </c>
      <c r="GY136">
        <v>1.34644</v>
      </c>
      <c r="GZ136">
        <v>2.41211</v>
      </c>
      <c r="HA136">
        <v>32.0244</v>
      </c>
      <c r="HB136">
        <v>15.3316</v>
      </c>
      <c r="HC136">
        <v>18</v>
      </c>
      <c r="HD136">
        <v>505.839</v>
      </c>
      <c r="HE136">
        <v>402.33</v>
      </c>
      <c r="HF136">
        <v>19.7918</v>
      </c>
      <c r="HG136">
        <v>26.5855</v>
      </c>
      <c r="HH136">
        <v>29.9998</v>
      </c>
      <c r="HI136">
        <v>26.5627</v>
      </c>
      <c r="HJ136">
        <v>26.5062</v>
      </c>
      <c r="HK136">
        <v>5.04514</v>
      </c>
      <c r="HL136">
        <v>32.9877</v>
      </c>
      <c r="HM136">
        <v>7.24919</v>
      </c>
      <c r="HN136">
        <v>19.76</v>
      </c>
      <c r="HO136">
        <v>31.2504</v>
      </c>
      <c r="HP136">
        <v>13.5605</v>
      </c>
      <c r="HQ136">
        <v>102.499</v>
      </c>
      <c r="HR136">
        <v>102.933</v>
      </c>
    </row>
    <row r="137" spans="1:226">
      <c r="A137">
        <v>121</v>
      </c>
      <c r="B137">
        <v>1663689116</v>
      </c>
      <c r="C137">
        <v>1340.90000009537</v>
      </c>
      <c r="D137" t="s">
        <v>602</v>
      </c>
      <c r="E137" t="s">
        <v>603</v>
      </c>
      <c r="F137">
        <v>5</v>
      </c>
      <c r="G137" t="s">
        <v>555</v>
      </c>
      <c r="H137" t="s">
        <v>354</v>
      </c>
      <c r="I137">
        <v>1663689108.25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426.797153397501</v>
      </c>
      <c r="AK137">
        <v>399.183739393939</v>
      </c>
      <c r="AL137">
        <v>0.0259900274520885</v>
      </c>
      <c r="AM137">
        <v>65.3084912936935</v>
      </c>
      <c r="AN137">
        <f>(AP137 - AO137 + BO137*1E3/(8.314*(BQ137+273.15)) * AR137/BN137 * AQ137) * BN137/(100*BB137) * 1000/(1000 - AP137)</f>
        <v>0</v>
      </c>
      <c r="AO137">
        <v>14.685074005385</v>
      </c>
      <c r="AP137">
        <v>19.7161648351648</v>
      </c>
      <c r="AQ137">
        <v>0.00190719020032999</v>
      </c>
      <c r="AR137">
        <v>123.980258110678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1663689108.25</v>
      </c>
      <c r="BH137">
        <v>391.219633333333</v>
      </c>
      <c r="BI137">
        <v>420.547333333333</v>
      </c>
      <c r="BJ137">
        <v>19.6928533333333</v>
      </c>
      <c r="BK137">
        <v>14.63658</v>
      </c>
      <c r="BL137">
        <v>385.499</v>
      </c>
      <c r="BM137">
        <v>19.4205466666667</v>
      </c>
      <c r="BN137">
        <v>500.077766666667</v>
      </c>
      <c r="BO137">
        <v>90.5851766666667</v>
      </c>
      <c r="BP137">
        <v>0.0999964166666667</v>
      </c>
      <c r="BQ137">
        <v>24.8764433333333</v>
      </c>
      <c r="BR137">
        <v>25.2033833333333</v>
      </c>
      <c r="BS137">
        <v>999.9</v>
      </c>
      <c r="BT137">
        <v>0</v>
      </c>
      <c r="BU137">
        <v>0</v>
      </c>
      <c r="BV137">
        <v>9997.33333333333</v>
      </c>
      <c r="BW137">
        <v>0</v>
      </c>
      <c r="BX137">
        <v>18.8661</v>
      </c>
      <c r="BY137">
        <v>-29.3276866666667</v>
      </c>
      <c r="BZ137">
        <v>399.078633333333</v>
      </c>
      <c r="CA137">
        <v>426.7941</v>
      </c>
      <c r="CB137">
        <v>5.05628066666667</v>
      </c>
      <c r="CC137">
        <v>420.547333333333</v>
      </c>
      <c r="CD137">
        <v>14.63658</v>
      </c>
      <c r="CE137">
        <v>1.78388033333333</v>
      </c>
      <c r="CF137">
        <v>1.32585666666667</v>
      </c>
      <c r="CG137">
        <v>15.64625</v>
      </c>
      <c r="CH137">
        <v>11.095</v>
      </c>
      <c r="CI137">
        <v>1999.995</v>
      </c>
      <c r="CJ137">
        <v>0.9799975</v>
      </c>
      <c r="CK137">
        <v>0.0200022</v>
      </c>
      <c r="CL137">
        <v>0</v>
      </c>
      <c r="CM137">
        <v>870.9159</v>
      </c>
      <c r="CN137">
        <v>5.00063</v>
      </c>
      <c r="CO137">
        <v>17125.27</v>
      </c>
      <c r="CP137">
        <v>17256.85</v>
      </c>
      <c r="CQ137">
        <v>38.375</v>
      </c>
      <c r="CR137">
        <v>38.437</v>
      </c>
      <c r="CS137">
        <v>37.9328666666667</v>
      </c>
      <c r="CT137">
        <v>37.6332666666667</v>
      </c>
      <c r="CU137">
        <v>39.125</v>
      </c>
      <c r="CV137">
        <v>1955.089</v>
      </c>
      <c r="CW137">
        <v>39.901</v>
      </c>
      <c r="CX137">
        <v>0</v>
      </c>
      <c r="CY137">
        <v>1663689113.3</v>
      </c>
      <c r="CZ137">
        <v>0</v>
      </c>
      <c r="DA137">
        <v>0</v>
      </c>
      <c r="DB137" t="s">
        <v>356</v>
      </c>
      <c r="DC137">
        <v>1660677648.1</v>
      </c>
      <c r="DD137">
        <v>1660677649.1</v>
      </c>
      <c r="DE137">
        <v>0</v>
      </c>
      <c r="DF137">
        <v>-1.042</v>
      </c>
      <c r="DG137">
        <v>0.003</v>
      </c>
      <c r="DH137">
        <v>5.218</v>
      </c>
      <c r="DI137">
        <v>0.344</v>
      </c>
      <c r="DJ137">
        <v>417</v>
      </c>
      <c r="DK137">
        <v>22</v>
      </c>
      <c r="DL137">
        <v>1.24</v>
      </c>
      <c r="DM137">
        <v>0.53</v>
      </c>
      <c r="DN137">
        <v>-29.3779634146341</v>
      </c>
      <c r="DO137">
        <v>0.876777700348331</v>
      </c>
      <c r="DP137">
        <v>0.124990141574363</v>
      </c>
      <c r="DQ137">
        <v>0</v>
      </c>
      <c r="DR137">
        <v>5.10394829268293</v>
      </c>
      <c r="DS137">
        <v>-0.880943623693379</v>
      </c>
      <c r="DT137">
        <v>0.0872264330573843</v>
      </c>
      <c r="DU137">
        <v>0</v>
      </c>
      <c r="DV137">
        <v>0</v>
      </c>
      <c r="DW137">
        <v>2</v>
      </c>
      <c r="DX137" t="s">
        <v>357</v>
      </c>
      <c r="DY137">
        <v>2.97319</v>
      </c>
      <c r="DZ137">
        <v>2.75387</v>
      </c>
      <c r="EA137">
        <v>0.0858549</v>
      </c>
      <c r="EB137">
        <v>0.0918532</v>
      </c>
      <c r="EC137">
        <v>0.0902563</v>
      </c>
      <c r="ED137">
        <v>0.0741683</v>
      </c>
      <c r="EE137">
        <v>35662.9</v>
      </c>
      <c r="EF137">
        <v>38611.1</v>
      </c>
      <c r="EG137">
        <v>35353.8</v>
      </c>
      <c r="EH137">
        <v>38560.6</v>
      </c>
      <c r="EI137">
        <v>45602.5</v>
      </c>
      <c r="EJ137">
        <v>51555.4</v>
      </c>
      <c r="EK137">
        <v>55254.1</v>
      </c>
      <c r="EL137">
        <v>61839.5</v>
      </c>
      <c r="EM137">
        <v>1.9938</v>
      </c>
      <c r="EN137">
        <v>1.8356</v>
      </c>
      <c r="EO137">
        <v>0.101328</v>
      </c>
      <c r="EP137">
        <v>0</v>
      </c>
      <c r="EQ137">
        <v>23.489</v>
      </c>
      <c r="ER137">
        <v>999.9</v>
      </c>
      <c r="ES137">
        <v>47.003</v>
      </c>
      <c r="ET137">
        <v>28.359</v>
      </c>
      <c r="EU137">
        <v>20.1065</v>
      </c>
      <c r="EV137">
        <v>57.0194</v>
      </c>
      <c r="EW137">
        <v>49.355</v>
      </c>
      <c r="EX137">
        <v>1</v>
      </c>
      <c r="EY137">
        <v>-0.039878</v>
      </c>
      <c r="EZ137">
        <v>3.5266</v>
      </c>
      <c r="FA137">
        <v>20.11</v>
      </c>
      <c r="FB137">
        <v>5.19932</v>
      </c>
      <c r="FC137">
        <v>12.0052</v>
      </c>
      <c r="FD137">
        <v>4.9752</v>
      </c>
      <c r="FE137">
        <v>3.2936</v>
      </c>
      <c r="FF137">
        <v>9999</v>
      </c>
      <c r="FG137">
        <v>9999</v>
      </c>
      <c r="FH137">
        <v>9999</v>
      </c>
      <c r="FI137">
        <v>693.2</v>
      </c>
      <c r="FJ137">
        <v>1.86295</v>
      </c>
      <c r="FK137">
        <v>1.86783</v>
      </c>
      <c r="FL137">
        <v>1.86752</v>
      </c>
      <c r="FM137">
        <v>1.86871</v>
      </c>
      <c r="FN137">
        <v>1.86954</v>
      </c>
      <c r="FO137">
        <v>1.8656</v>
      </c>
      <c r="FP137">
        <v>1.86667</v>
      </c>
      <c r="FQ137">
        <v>1.8681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5.721</v>
      </c>
      <c r="GF137">
        <v>0.2733</v>
      </c>
      <c r="GG137">
        <v>3.61927167264205</v>
      </c>
      <c r="GH137">
        <v>0.00509506669552449</v>
      </c>
      <c r="GI137">
        <v>1.17866753763249e-06</v>
      </c>
      <c r="GJ137">
        <v>-6.62632595388568e-10</v>
      </c>
      <c r="GK137">
        <v>-0.0260112845827318</v>
      </c>
      <c r="GL137">
        <v>-0.0225051504344278</v>
      </c>
      <c r="GM137">
        <v>0.00262967521021688</v>
      </c>
      <c r="GN137">
        <v>-3.50088843362945e-05</v>
      </c>
      <c r="GO137">
        <v>-5</v>
      </c>
      <c r="GP137">
        <v>1640</v>
      </c>
      <c r="GQ137">
        <v>1</v>
      </c>
      <c r="GR137">
        <v>20</v>
      </c>
      <c r="GS137">
        <v>50191.1</v>
      </c>
      <c r="GT137">
        <v>50191.1</v>
      </c>
      <c r="GU137">
        <v>1.03394</v>
      </c>
      <c r="GV137">
        <v>2.6062</v>
      </c>
      <c r="GW137">
        <v>1.54785</v>
      </c>
      <c r="GX137">
        <v>2.30469</v>
      </c>
      <c r="GY137">
        <v>1.34644</v>
      </c>
      <c r="GZ137">
        <v>2.39502</v>
      </c>
      <c r="HA137">
        <v>32.0464</v>
      </c>
      <c r="HB137">
        <v>15.3053</v>
      </c>
      <c r="HC137">
        <v>18</v>
      </c>
      <c r="HD137">
        <v>505.327</v>
      </c>
      <c r="HE137">
        <v>404.373</v>
      </c>
      <c r="HF137">
        <v>19.43</v>
      </c>
      <c r="HG137">
        <v>26.5473</v>
      </c>
      <c r="HH137">
        <v>30.0007</v>
      </c>
      <c r="HI137">
        <v>26.5359</v>
      </c>
      <c r="HJ137">
        <v>26.4818</v>
      </c>
      <c r="HK137">
        <v>20.7129</v>
      </c>
      <c r="HL137">
        <v>26.3783</v>
      </c>
      <c r="HM137">
        <v>4.97404</v>
      </c>
      <c r="HN137">
        <v>19.4762</v>
      </c>
      <c r="HO137">
        <v>427.266</v>
      </c>
      <c r="HP137">
        <v>14.9016</v>
      </c>
      <c r="HQ137">
        <v>102.505</v>
      </c>
      <c r="HR137">
        <v>102.939</v>
      </c>
    </row>
    <row r="138" spans="1:226">
      <c r="A138">
        <v>122</v>
      </c>
      <c r="B138">
        <v>1663689121</v>
      </c>
      <c r="C138">
        <v>1345.90000009537</v>
      </c>
      <c r="D138" t="s">
        <v>604</v>
      </c>
      <c r="E138" t="s">
        <v>605</v>
      </c>
      <c r="F138">
        <v>5</v>
      </c>
      <c r="G138" t="s">
        <v>555</v>
      </c>
      <c r="H138" t="s">
        <v>354</v>
      </c>
      <c r="I138">
        <v>1663689113.15517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427.5308522036</v>
      </c>
      <c r="AK138">
        <v>399.688593939394</v>
      </c>
      <c r="AL138">
        <v>0.133526282830494</v>
      </c>
      <c r="AM138">
        <v>65.3084912936935</v>
      </c>
      <c r="AN138">
        <f>(AP138 - AO138 + BO138*1E3/(8.314*(BQ138+273.15)) * AR138/BN138 * AQ138) * BN138/(100*BB138) * 1000/(1000 - AP138)</f>
        <v>0</v>
      </c>
      <c r="AO138">
        <v>14.7904961150578</v>
      </c>
      <c r="AP138">
        <v>19.7285285714286</v>
      </c>
      <c r="AQ138">
        <v>0.000537685357315535</v>
      </c>
      <c r="AR138">
        <v>123.980258110678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1663689113.15517</v>
      </c>
      <c r="BH138">
        <v>391.319034482759</v>
      </c>
      <c r="BI138">
        <v>421.060379310345</v>
      </c>
      <c r="BJ138">
        <v>19.7090448275862</v>
      </c>
      <c r="BK138">
        <v>14.7249931034483</v>
      </c>
      <c r="BL138">
        <v>385.597793103448</v>
      </c>
      <c r="BM138">
        <v>19.4361103448276</v>
      </c>
      <c r="BN138">
        <v>500.066551724138</v>
      </c>
      <c r="BO138">
        <v>90.5848068965517</v>
      </c>
      <c r="BP138">
        <v>0.100000989655172</v>
      </c>
      <c r="BQ138">
        <v>24.8416689655172</v>
      </c>
      <c r="BR138">
        <v>25.1811448275862</v>
      </c>
      <c r="BS138">
        <v>999.9</v>
      </c>
      <c r="BT138">
        <v>0</v>
      </c>
      <c r="BU138">
        <v>0</v>
      </c>
      <c r="BV138">
        <v>9993.79310344828</v>
      </c>
      <c r="BW138">
        <v>0</v>
      </c>
      <c r="BX138">
        <v>18.8661</v>
      </c>
      <c r="BY138">
        <v>-29.7413344827586</v>
      </c>
      <c r="BZ138">
        <v>399.186586206897</v>
      </c>
      <c r="CA138">
        <v>427.353172413793</v>
      </c>
      <c r="CB138">
        <v>4.98405482758621</v>
      </c>
      <c r="CC138">
        <v>421.060379310345</v>
      </c>
      <c r="CD138">
        <v>14.7249931034483</v>
      </c>
      <c r="CE138">
        <v>1.78534</v>
      </c>
      <c r="CF138">
        <v>1.33386034482759</v>
      </c>
      <c r="CG138">
        <v>15.6590137931034</v>
      </c>
      <c r="CH138">
        <v>11.1857275862069</v>
      </c>
      <c r="CI138">
        <v>2000.01068965517</v>
      </c>
      <c r="CJ138">
        <v>0.979997655172414</v>
      </c>
      <c r="CK138">
        <v>0.0200020344827586</v>
      </c>
      <c r="CL138">
        <v>0</v>
      </c>
      <c r="CM138">
        <v>869.379620689655</v>
      </c>
      <c r="CN138">
        <v>5.00063</v>
      </c>
      <c r="CO138">
        <v>17096.3655172414</v>
      </c>
      <c r="CP138">
        <v>17256.9724137931</v>
      </c>
      <c r="CQ138">
        <v>38.375</v>
      </c>
      <c r="CR138">
        <v>38.437</v>
      </c>
      <c r="CS138">
        <v>37.932724137931</v>
      </c>
      <c r="CT138">
        <v>37.6356896551724</v>
      </c>
      <c r="CU138">
        <v>39.125</v>
      </c>
      <c r="CV138">
        <v>1955.10448275862</v>
      </c>
      <c r="CW138">
        <v>39.9010344827586</v>
      </c>
      <c r="CX138">
        <v>0</v>
      </c>
      <c r="CY138">
        <v>1663689118.1</v>
      </c>
      <c r="CZ138">
        <v>0</v>
      </c>
      <c r="DA138">
        <v>0</v>
      </c>
      <c r="DB138" t="s">
        <v>356</v>
      </c>
      <c r="DC138">
        <v>1660677648.1</v>
      </c>
      <c r="DD138">
        <v>1660677649.1</v>
      </c>
      <c r="DE138">
        <v>0</v>
      </c>
      <c r="DF138">
        <v>-1.042</v>
      </c>
      <c r="DG138">
        <v>0.003</v>
      </c>
      <c r="DH138">
        <v>5.218</v>
      </c>
      <c r="DI138">
        <v>0.344</v>
      </c>
      <c r="DJ138">
        <v>417</v>
      </c>
      <c r="DK138">
        <v>22</v>
      </c>
      <c r="DL138">
        <v>1.24</v>
      </c>
      <c r="DM138">
        <v>0.53</v>
      </c>
      <c r="DN138">
        <v>-29.44457</v>
      </c>
      <c r="DO138">
        <v>-1.49508968105062</v>
      </c>
      <c r="DP138">
        <v>0.46205846069518</v>
      </c>
      <c r="DQ138">
        <v>0</v>
      </c>
      <c r="DR138">
        <v>5.035369</v>
      </c>
      <c r="DS138">
        <v>-0.875122626641657</v>
      </c>
      <c r="DT138">
        <v>0.0845125207824261</v>
      </c>
      <c r="DU138">
        <v>0</v>
      </c>
      <c r="DV138">
        <v>0</v>
      </c>
      <c r="DW138">
        <v>2</v>
      </c>
      <c r="DX138" t="s">
        <v>357</v>
      </c>
      <c r="DY138">
        <v>2.97336</v>
      </c>
      <c r="DZ138">
        <v>2.75368</v>
      </c>
      <c r="EA138">
        <v>0.0859643</v>
      </c>
      <c r="EB138">
        <v>0.0929192</v>
      </c>
      <c r="EC138">
        <v>0.0902997</v>
      </c>
      <c r="ED138">
        <v>0.0744801</v>
      </c>
      <c r="EE138">
        <v>35658.7</v>
      </c>
      <c r="EF138">
        <v>38566.6</v>
      </c>
      <c r="EG138">
        <v>35354</v>
      </c>
      <c r="EH138">
        <v>38561.4</v>
      </c>
      <c r="EI138">
        <v>45601.1</v>
      </c>
      <c r="EJ138">
        <v>51538.4</v>
      </c>
      <c r="EK138">
        <v>55255.1</v>
      </c>
      <c r="EL138">
        <v>61839.9</v>
      </c>
      <c r="EM138">
        <v>1.9936</v>
      </c>
      <c r="EN138">
        <v>1.8352</v>
      </c>
      <c r="EO138">
        <v>0.101775</v>
      </c>
      <c r="EP138">
        <v>0</v>
      </c>
      <c r="EQ138">
        <v>23.4791</v>
      </c>
      <c r="ER138">
        <v>999.9</v>
      </c>
      <c r="ES138">
        <v>46.954</v>
      </c>
      <c r="ET138">
        <v>28.369</v>
      </c>
      <c r="EU138">
        <v>20.0959</v>
      </c>
      <c r="EV138">
        <v>57.1794</v>
      </c>
      <c r="EW138">
        <v>49.984</v>
      </c>
      <c r="EX138">
        <v>1</v>
      </c>
      <c r="EY138">
        <v>-0.0407724</v>
      </c>
      <c r="EZ138">
        <v>3.50392</v>
      </c>
      <c r="FA138">
        <v>20.1117</v>
      </c>
      <c r="FB138">
        <v>5.20052</v>
      </c>
      <c r="FC138">
        <v>12.0052</v>
      </c>
      <c r="FD138">
        <v>4.9756</v>
      </c>
      <c r="FE138">
        <v>3.2938</v>
      </c>
      <c r="FF138">
        <v>9999</v>
      </c>
      <c r="FG138">
        <v>9999</v>
      </c>
      <c r="FH138">
        <v>9999</v>
      </c>
      <c r="FI138">
        <v>693.2</v>
      </c>
      <c r="FJ138">
        <v>1.86295</v>
      </c>
      <c r="FK138">
        <v>1.86783</v>
      </c>
      <c r="FL138">
        <v>1.86752</v>
      </c>
      <c r="FM138">
        <v>1.86874</v>
      </c>
      <c r="FN138">
        <v>1.86957</v>
      </c>
      <c r="FO138">
        <v>1.8656</v>
      </c>
      <c r="FP138">
        <v>1.8667</v>
      </c>
      <c r="FQ138">
        <v>1.86813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5.725</v>
      </c>
      <c r="GF138">
        <v>0.2738</v>
      </c>
      <c r="GG138">
        <v>3.61927167264205</v>
      </c>
      <c r="GH138">
        <v>0.00509506669552449</v>
      </c>
      <c r="GI138">
        <v>1.17866753763249e-06</v>
      </c>
      <c r="GJ138">
        <v>-6.62632595388568e-10</v>
      </c>
      <c r="GK138">
        <v>-0.0260112845827318</v>
      </c>
      <c r="GL138">
        <v>-0.0225051504344278</v>
      </c>
      <c r="GM138">
        <v>0.00262967521021688</v>
      </c>
      <c r="GN138">
        <v>-3.50088843362945e-05</v>
      </c>
      <c r="GO138">
        <v>-5</v>
      </c>
      <c r="GP138">
        <v>1640</v>
      </c>
      <c r="GQ138">
        <v>1</v>
      </c>
      <c r="GR138">
        <v>20</v>
      </c>
      <c r="GS138">
        <v>50191.2</v>
      </c>
      <c r="GT138">
        <v>50191.2</v>
      </c>
      <c r="GU138">
        <v>1.06079</v>
      </c>
      <c r="GV138">
        <v>2.6001</v>
      </c>
      <c r="GW138">
        <v>1.54785</v>
      </c>
      <c r="GX138">
        <v>2.30469</v>
      </c>
      <c r="GY138">
        <v>1.34644</v>
      </c>
      <c r="GZ138">
        <v>2.39746</v>
      </c>
      <c r="HA138">
        <v>32.0464</v>
      </c>
      <c r="HB138">
        <v>15.3053</v>
      </c>
      <c r="HC138">
        <v>18</v>
      </c>
      <c r="HD138">
        <v>505.194</v>
      </c>
      <c r="HE138">
        <v>404.151</v>
      </c>
      <c r="HF138">
        <v>19.258</v>
      </c>
      <c r="HG138">
        <v>26.5451</v>
      </c>
      <c r="HH138">
        <v>30</v>
      </c>
      <c r="HI138">
        <v>26.5359</v>
      </c>
      <c r="HJ138">
        <v>26.4818</v>
      </c>
      <c r="HK138">
        <v>21.2551</v>
      </c>
      <c r="HL138">
        <v>25.8218</v>
      </c>
      <c r="HM138">
        <v>4.97404</v>
      </c>
      <c r="HN138">
        <v>19.3102</v>
      </c>
      <c r="HO138">
        <v>440.781</v>
      </c>
      <c r="HP138">
        <v>14.9855</v>
      </c>
      <c r="HQ138">
        <v>102.506</v>
      </c>
      <c r="HR138">
        <v>102.941</v>
      </c>
    </row>
    <row r="139" spans="1:226">
      <c r="A139">
        <v>123</v>
      </c>
      <c r="B139">
        <v>1663689126</v>
      </c>
      <c r="C139">
        <v>1350.90000009537</v>
      </c>
      <c r="D139" t="s">
        <v>606</v>
      </c>
      <c r="E139" t="s">
        <v>607</v>
      </c>
      <c r="F139">
        <v>5</v>
      </c>
      <c r="G139" t="s">
        <v>555</v>
      </c>
      <c r="H139" t="s">
        <v>354</v>
      </c>
      <c r="I139">
        <v>1663689118.23214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439.794816178978</v>
      </c>
      <c r="AK139">
        <v>405.437878787879</v>
      </c>
      <c r="AL139">
        <v>1.37852424333358</v>
      </c>
      <c r="AM139">
        <v>65.3084912936935</v>
      </c>
      <c r="AN139">
        <f>(AP139 - AO139 + BO139*1E3/(8.314*(BQ139+273.15)) * AR139/BN139 * AQ139) * BN139/(100*BB139) * 1000/(1000 - AP139)</f>
        <v>0</v>
      </c>
      <c r="AO139">
        <v>14.8715039923169</v>
      </c>
      <c r="AP139">
        <v>19.7460593406594</v>
      </c>
      <c r="AQ139">
        <v>0.000550728740220829</v>
      </c>
      <c r="AR139">
        <v>123.980258110678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1663689118.23214</v>
      </c>
      <c r="BH139">
        <v>392.407357142857</v>
      </c>
      <c r="BI139">
        <v>425.370821428571</v>
      </c>
      <c r="BJ139">
        <v>19.7244357142857</v>
      </c>
      <c r="BK139">
        <v>14.8110392857143</v>
      </c>
      <c r="BL139">
        <v>386.68</v>
      </c>
      <c r="BM139">
        <v>19.4509071428571</v>
      </c>
      <c r="BN139">
        <v>500.0385</v>
      </c>
      <c r="BO139">
        <v>90.5838928571428</v>
      </c>
      <c r="BP139">
        <v>0.0999421214285714</v>
      </c>
      <c r="BQ139">
        <v>24.806975</v>
      </c>
      <c r="BR139">
        <v>25.1564178571429</v>
      </c>
      <c r="BS139">
        <v>999.9</v>
      </c>
      <c r="BT139">
        <v>0</v>
      </c>
      <c r="BU139">
        <v>0</v>
      </c>
      <c r="BV139">
        <v>10004.6428571429</v>
      </c>
      <c r="BW139">
        <v>0</v>
      </c>
      <c r="BX139">
        <v>18.8661</v>
      </c>
      <c r="BY139">
        <v>-32.9634107142857</v>
      </c>
      <c r="BZ139">
        <v>400.303107142857</v>
      </c>
      <c r="CA139">
        <v>431.766107142857</v>
      </c>
      <c r="CB139">
        <v>4.91339571428571</v>
      </c>
      <c r="CC139">
        <v>425.370821428571</v>
      </c>
      <c r="CD139">
        <v>14.8110392857143</v>
      </c>
      <c r="CE139">
        <v>1.78671607142857</v>
      </c>
      <c r="CF139">
        <v>1.34164142857143</v>
      </c>
      <c r="CG139">
        <v>15.6710464285714</v>
      </c>
      <c r="CH139">
        <v>11.2734535714286</v>
      </c>
      <c r="CI139">
        <v>1999.98714285714</v>
      </c>
      <c r="CJ139">
        <v>0.979997285714286</v>
      </c>
      <c r="CK139">
        <v>0.0200024285714286</v>
      </c>
      <c r="CL139">
        <v>0</v>
      </c>
      <c r="CM139">
        <v>867.74625</v>
      </c>
      <c r="CN139">
        <v>5.00063</v>
      </c>
      <c r="CO139">
        <v>17063.9821428571</v>
      </c>
      <c r="CP139">
        <v>17256.7785714286</v>
      </c>
      <c r="CQ139">
        <v>38.37275</v>
      </c>
      <c r="CR139">
        <v>38.4325714285714</v>
      </c>
      <c r="CS139">
        <v>37.9325714285714</v>
      </c>
      <c r="CT139">
        <v>37.6360714285714</v>
      </c>
      <c r="CU139">
        <v>39.125</v>
      </c>
      <c r="CV139">
        <v>1955.0825</v>
      </c>
      <c r="CW139">
        <v>39.9017857142857</v>
      </c>
      <c r="CX139">
        <v>0</v>
      </c>
      <c r="CY139">
        <v>1663689122.9</v>
      </c>
      <c r="CZ139">
        <v>0</v>
      </c>
      <c r="DA139">
        <v>0</v>
      </c>
      <c r="DB139" t="s">
        <v>356</v>
      </c>
      <c r="DC139">
        <v>1660677648.1</v>
      </c>
      <c r="DD139">
        <v>1660677649.1</v>
      </c>
      <c r="DE139">
        <v>0</v>
      </c>
      <c r="DF139">
        <v>-1.042</v>
      </c>
      <c r="DG139">
        <v>0.003</v>
      </c>
      <c r="DH139">
        <v>5.218</v>
      </c>
      <c r="DI139">
        <v>0.344</v>
      </c>
      <c r="DJ139">
        <v>417</v>
      </c>
      <c r="DK139">
        <v>22</v>
      </c>
      <c r="DL139">
        <v>1.24</v>
      </c>
      <c r="DM139">
        <v>0.53</v>
      </c>
      <c r="DN139">
        <v>-32.0126025</v>
      </c>
      <c r="DO139">
        <v>-36.018095684803</v>
      </c>
      <c r="DP139">
        <v>4.23773229159698</v>
      </c>
      <c r="DQ139">
        <v>0</v>
      </c>
      <c r="DR139">
        <v>4.94740625</v>
      </c>
      <c r="DS139">
        <v>-0.840708855534727</v>
      </c>
      <c r="DT139">
        <v>0.0812305137459902</v>
      </c>
      <c r="DU139">
        <v>0</v>
      </c>
      <c r="DV139">
        <v>0</v>
      </c>
      <c r="DW139">
        <v>2</v>
      </c>
      <c r="DX139" t="s">
        <v>357</v>
      </c>
      <c r="DY139">
        <v>2.97392</v>
      </c>
      <c r="DZ139">
        <v>2.75385</v>
      </c>
      <c r="EA139">
        <v>0.0870311</v>
      </c>
      <c r="EB139">
        <v>0.095261</v>
      </c>
      <c r="EC139">
        <v>0.0903363</v>
      </c>
      <c r="ED139">
        <v>0.0746753</v>
      </c>
      <c r="EE139">
        <v>35617.6</v>
      </c>
      <c r="EF139">
        <v>38467.6</v>
      </c>
      <c r="EG139">
        <v>35354.4</v>
      </c>
      <c r="EH139">
        <v>38561.8</v>
      </c>
      <c r="EI139">
        <v>45599.1</v>
      </c>
      <c r="EJ139">
        <v>51528.4</v>
      </c>
      <c r="EK139">
        <v>55254.8</v>
      </c>
      <c r="EL139">
        <v>61840.9</v>
      </c>
      <c r="EM139">
        <v>1.9944</v>
      </c>
      <c r="EN139">
        <v>1.8356</v>
      </c>
      <c r="EO139">
        <v>0.100434</v>
      </c>
      <c r="EP139">
        <v>0</v>
      </c>
      <c r="EQ139">
        <v>23.4672</v>
      </c>
      <c r="ER139">
        <v>999.9</v>
      </c>
      <c r="ES139">
        <v>46.93</v>
      </c>
      <c r="ET139">
        <v>28.369</v>
      </c>
      <c r="EU139">
        <v>20.0855</v>
      </c>
      <c r="EV139">
        <v>56.8594</v>
      </c>
      <c r="EW139">
        <v>49.3269</v>
      </c>
      <c r="EX139">
        <v>1</v>
      </c>
      <c r="EY139">
        <v>-0.0410366</v>
      </c>
      <c r="EZ139">
        <v>3.54937</v>
      </c>
      <c r="FA139">
        <v>20.1109</v>
      </c>
      <c r="FB139">
        <v>5.19812</v>
      </c>
      <c r="FC139">
        <v>12.0064</v>
      </c>
      <c r="FD139">
        <v>4.9752</v>
      </c>
      <c r="FE139">
        <v>3.294</v>
      </c>
      <c r="FF139">
        <v>9999</v>
      </c>
      <c r="FG139">
        <v>9999</v>
      </c>
      <c r="FH139">
        <v>9999</v>
      </c>
      <c r="FI139">
        <v>693.2</v>
      </c>
      <c r="FJ139">
        <v>1.86292</v>
      </c>
      <c r="FK139">
        <v>1.8678</v>
      </c>
      <c r="FL139">
        <v>1.86752</v>
      </c>
      <c r="FM139">
        <v>1.86874</v>
      </c>
      <c r="FN139">
        <v>1.86951</v>
      </c>
      <c r="FO139">
        <v>1.86554</v>
      </c>
      <c r="FP139">
        <v>1.86667</v>
      </c>
      <c r="FQ139">
        <v>1.86807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5.76</v>
      </c>
      <c r="GF139">
        <v>0.2742</v>
      </c>
      <c r="GG139">
        <v>3.61927167264205</v>
      </c>
      <c r="GH139">
        <v>0.00509506669552449</v>
      </c>
      <c r="GI139">
        <v>1.17866753763249e-06</v>
      </c>
      <c r="GJ139">
        <v>-6.62632595388568e-10</v>
      </c>
      <c r="GK139">
        <v>-0.0260112845827318</v>
      </c>
      <c r="GL139">
        <v>-0.0225051504344278</v>
      </c>
      <c r="GM139">
        <v>0.00262967521021688</v>
      </c>
      <c r="GN139">
        <v>-3.50088843362945e-05</v>
      </c>
      <c r="GO139">
        <v>-5</v>
      </c>
      <c r="GP139">
        <v>1640</v>
      </c>
      <c r="GQ139">
        <v>1</v>
      </c>
      <c r="GR139">
        <v>20</v>
      </c>
      <c r="GS139">
        <v>50191.3</v>
      </c>
      <c r="GT139">
        <v>50191.3</v>
      </c>
      <c r="GU139">
        <v>1.08887</v>
      </c>
      <c r="GV139">
        <v>2.59033</v>
      </c>
      <c r="GW139">
        <v>1.54785</v>
      </c>
      <c r="GX139">
        <v>2.30347</v>
      </c>
      <c r="GY139">
        <v>1.34644</v>
      </c>
      <c r="GZ139">
        <v>2.41577</v>
      </c>
      <c r="HA139">
        <v>32.0464</v>
      </c>
      <c r="HB139">
        <v>15.3053</v>
      </c>
      <c r="HC139">
        <v>18</v>
      </c>
      <c r="HD139">
        <v>505.705</v>
      </c>
      <c r="HE139">
        <v>404.357</v>
      </c>
      <c r="HF139">
        <v>19.1152</v>
      </c>
      <c r="HG139">
        <v>26.5428</v>
      </c>
      <c r="HH139">
        <v>30.0002</v>
      </c>
      <c r="HI139">
        <v>26.5336</v>
      </c>
      <c r="HJ139">
        <v>26.4795</v>
      </c>
      <c r="HK139">
        <v>21.8347</v>
      </c>
      <c r="HL139">
        <v>25.8218</v>
      </c>
      <c r="HM139">
        <v>4.97404</v>
      </c>
      <c r="HN139">
        <v>19.157</v>
      </c>
      <c r="HO139">
        <v>460.915</v>
      </c>
      <c r="HP139">
        <v>14.9225</v>
      </c>
      <c r="HQ139">
        <v>102.507</v>
      </c>
      <c r="HR139">
        <v>102.942</v>
      </c>
    </row>
    <row r="140" spans="1:226">
      <c r="A140">
        <v>124</v>
      </c>
      <c r="B140">
        <v>1663689131</v>
      </c>
      <c r="C140">
        <v>1355.90000009537</v>
      </c>
      <c r="D140" t="s">
        <v>608</v>
      </c>
      <c r="E140" t="s">
        <v>609</v>
      </c>
      <c r="F140">
        <v>5</v>
      </c>
      <c r="G140" t="s">
        <v>555</v>
      </c>
      <c r="H140" t="s">
        <v>354</v>
      </c>
      <c r="I140">
        <v>1663689123.5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455.795913497607</v>
      </c>
      <c r="AK140">
        <v>416.358842424242</v>
      </c>
      <c r="AL140">
        <v>2.34620765148032</v>
      </c>
      <c r="AM140">
        <v>65.3084912936935</v>
      </c>
      <c r="AN140">
        <f>(AP140 - AO140 + BO140*1E3/(8.314*(BQ140+273.15)) * AR140/BN140 * AQ140) * BN140/(100*BB140) * 1000/(1000 - AP140)</f>
        <v>0</v>
      </c>
      <c r="AO140">
        <v>14.9210460790919</v>
      </c>
      <c r="AP140">
        <v>19.7449208791209</v>
      </c>
      <c r="AQ140">
        <v>0.000132404981428802</v>
      </c>
      <c r="AR140">
        <v>123.980258110678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1663689123.5</v>
      </c>
      <c r="BH140">
        <v>396.503185185185</v>
      </c>
      <c r="BI140">
        <v>435.372888888889</v>
      </c>
      <c r="BJ140">
        <v>19.7363481481481</v>
      </c>
      <c r="BK140">
        <v>14.8798592592593</v>
      </c>
      <c r="BL140">
        <v>390.752592592593</v>
      </c>
      <c r="BM140">
        <v>19.4623666666667</v>
      </c>
      <c r="BN140">
        <v>500.054333333333</v>
      </c>
      <c r="BO140">
        <v>90.5840666666667</v>
      </c>
      <c r="BP140">
        <v>0.100066640740741</v>
      </c>
      <c r="BQ140">
        <v>24.7683037037037</v>
      </c>
      <c r="BR140">
        <v>25.1365185185185</v>
      </c>
      <c r="BS140">
        <v>999.9</v>
      </c>
      <c r="BT140">
        <v>0</v>
      </c>
      <c r="BU140">
        <v>0</v>
      </c>
      <c r="BV140">
        <v>9998.7037037037</v>
      </c>
      <c r="BW140">
        <v>0</v>
      </c>
      <c r="BX140">
        <v>18.8661</v>
      </c>
      <c r="BY140">
        <v>-38.8696740740741</v>
      </c>
      <c r="BZ140">
        <v>404.486259259259</v>
      </c>
      <c r="CA140">
        <v>441.949481481481</v>
      </c>
      <c r="CB140">
        <v>4.85649074074074</v>
      </c>
      <c r="CC140">
        <v>435.372888888889</v>
      </c>
      <c r="CD140">
        <v>14.8798592592593</v>
      </c>
      <c r="CE140">
        <v>1.78779851851852</v>
      </c>
      <c r="CF140">
        <v>1.34787814814815</v>
      </c>
      <c r="CG140">
        <v>15.6805111111111</v>
      </c>
      <c r="CH140">
        <v>11.343537037037</v>
      </c>
      <c r="CI140">
        <v>1999.98592592593</v>
      </c>
      <c r="CJ140">
        <v>0.979997333333333</v>
      </c>
      <c r="CK140">
        <v>0.0200023777777778</v>
      </c>
      <c r="CL140">
        <v>0</v>
      </c>
      <c r="CM140">
        <v>866.003666666667</v>
      </c>
      <c r="CN140">
        <v>5.00063</v>
      </c>
      <c r="CO140">
        <v>17030.6518518519</v>
      </c>
      <c r="CP140">
        <v>17256.7740740741</v>
      </c>
      <c r="CQ140">
        <v>38.3586666666667</v>
      </c>
      <c r="CR140">
        <v>38.4324074074074</v>
      </c>
      <c r="CS140">
        <v>37.9209259259259</v>
      </c>
      <c r="CT140">
        <v>37.6272962962963</v>
      </c>
      <c r="CU140">
        <v>39.125</v>
      </c>
      <c r="CV140">
        <v>1955.08259259259</v>
      </c>
      <c r="CW140">
        <v>39.9018518518519</v>
      </c>
      <c r="CX140">
        <v>0</v>
      </c>
      <c r="CY140">
        <v>1663689127.7</v>
      </c>
      <c r="CZ140">
        <v>0</v>
      </c>
      <c r="DA140">
        <v>0</v>
      </c>
      <c r="DB140" t="s">
        <v>356</v>
      </c>
      <c r="DC140">
        <v>1660677648.1</v>
      </c>
      <c r="DD140">
        <v>1660677649.1</v>
      </c>
      <c r="DE140">
        <v>0</v>
      </c>
      <c r="DF140">
        <v>-1.042</v>
      </c>
      <c r="DG140">
        <v>0.003</v>
      </c>
      <c r="DH140">
        <v>5.218</v>
      </c>
      <c r="DI140">
        <v>0.344</v>
      </c>
      <c r="DJ140">
        <v>417</v>
      </c>
      <c r="DK140">
        <v>22</v>
      </c>
      <c r="DL140">
        <v>1.24</v>
      </c>
      <c r="DM140">
        <v>0.53</v>
      </c>
      <c r="DN140">
        <v>-35.2539425</v>
      </c>
      <c r="DO140">
        <v>-64.4567290806754</v>
      </c>
      <c r="DP140">
        <v>6.59324013050061</v>
      </c>
      <c r="DQ140">
        <v>0</v>
      </c>
      <c r="DR140">
        <v>4.9004695</v>
      </c>
      <c r="DS140">
        <v>-0.718161050656657</v>
      </c>
      <c r="DT140">
        <v>0.0708883372971182</v>
      </c>
      <c r="DU140">
        <v>0</v>
      </c>
      <c r="DV140">
        <v>0</v>
      </c>
      <c r="DW140">
        <v>2</v>
      </c>
      <c r="DX140" t="s">
        <v>357</v>
      </c>
      <c r="DY140">
        <v>2.97286</v>
      </c>
      <c r="DZ140">
        <v>2.75424</v>
      </c>
      <c r="EA140">
        <v>0.088916</v>
      </c>
      <c r="EB140">
        <v>0.0980859</v>
      </c>
      <c r="EC140">
        <v>0.0903275</v>
      </c>
      <c r="ED140">
        <v>0.0747071</v>
      </c>
      <c r="EE140">
        <v>35544.3</v>
      </c>
      <c r="EF140">
        <v>38346.8</v>
      </c>
      <c r="EG140">
        <v>35354.6</v>
      </c>
      <c r="EH140">
        <v>38561.1</v>
      </c>
      <c r="EI140">
        <v>45599.1</v>
      </c>
      <c r="EJ140">
        <v>51526.5</v>
      </c>
      <c r="EK140">
        <v>55254.3</v>
      </c>
      <c r="EL140">
        <v>61840.7</v>
      </c>
      <c r="EM140">
        <v>1.9938</v>
      </c>
      <c r="EN140">
        <v>1.8358</v>
      </c>
      <c r="EO140">
        <v>0.0998378</v>
      </c>
      <c r="EP140">
        <v>0</v>
      </c>
      <c r="EQ140">
        <v>23.4554</v>
      </c>
      <c r="ER140">
        <v>999.9</v>
      </c>
      <c r="ES140">
        <v>46.905</v>
      </c>
      <c r="ET140">
        <v>28.369</v>
      </c>
      <c r="EU140">
        <v>20.0747</v>
      </c>
      <c r="EV140">
        <v>56.8694</v>
      </c>
      <c r="EW140">
        <v>49.4431</v>
      </c>
      <c r="EX140">
        <v>1</v>
      </c>
      <c r="EY140">
        <v>-0.0415854</v>
      </c>
      <c r="EZ140">
        <v>3.49447</v>
      </c>
      <c r="FA140">
        <v>20.1122</v>
      </c>
      <c r="FB140">
        <v>5.19812</v>
      </c>
      <c r="FC140">
        <v>12.004</v>
      </c>
      <c r="FD140">
        <v>4.9752</v>
      </c>
      <c r="FE140">
        <v>3.294</v>
      </c>
      <c r="FF140">
        <v>9999</v>
      </c>
      <c r="FG140">
        <v>9999</v>
      </c>
      <c r="FH140">
        <v>9999</v>
      </c>
      <c r="FI140">
        <v>693.2</v>
      </c>
      <c r="FJ140">
        <v>1.86292</v>
      </c>
      <c r="FK140">
        <v>1.86783</v>
      </c>
      <c r="FL140">
        <v>1.86752</v>
      </c>
      <c r="FM140">
        <v>1.86874</v>
      </c>
      <c r="FN140">
        <v>1.86951</v>
      </c>
      <c r="FO140">
        <v>1.8656</v>
      </c>
      <c r="FP140">
        <v>1.8667</v>
      </c>
      <c r="FQ140">
        <v>1.86804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5.824</v>
      </c>
      <c r="GF140">
        <v>0.2741</v>
      </c>
      <c r="GG140">
        <v>3.61927167264205</v>
      </c>
      <c r="GH140">
        <v>0.00509506669552449</v>
      </c>
      <c r="GI140">
        <v>1.17866753763249e-06</v>
      </c>
      <c r="GJ140">
        <v>-6.62632595388568e-10</v>
      </c>
      <c r="GK140">
        <v>-0.0260112845827318</v>
      </c>
      <c r="GL140">
        <v>-0.0225051504344278</v>
      </c>
      <c r="GM140">
        <v>0.00262967521021688</v>
      </c>
      <c r="GN140">
        <v>-3.50088843362945e-05</v>
      </c>
      <c r="GO140">
        <v>-5</v>
      </c>
      <c r="GP140">
        <v>1640</v>
      </c>
      <c r="GQ140">
        <v>1</v>
      </c>
      <c r="GR140">
        <v>20</v>
      </c>
      <c r="GS140">
        <v>50191.4</v>
      </c>
      <c r="GT140">
        <v>50191.4</v>
      </c>
      <c r="GU140">
        <v>1.12427</v>
      </c>
      <c r="GV140">
        <v>2.60986</v>
      </c>
      <c r="GW140">
        <v>1.54785</v>
      </c>
      <c r="GX140">
        <v>2.30347</v>
      </c>
      <c r="GY140">
        <v>1.34644</v>
      </c>
      <c r="GZ140">
        <v>2.27295</v>
      </c>
      <c r="HA140">
        <v>32.0684</v>
      </c>
      <c r="HB140">
        <v>15.2878</v>
      </c>
      <c r="HC140">
        <v>18</v>
      </c>
      <c r="HD140">
        <v>505.286</v>
      </c>
      <c r="HE140">
        <v>404.468</v>
      </c>
      <c r="HF140">
        <v>18.9795</v>
      </c>
      <c r="HG140">
        <v>26.5406</v>
      </c>
      <c r="HH140">
        <v>29.9998</v>
      </c>
      <c r="HI140">
        <v>26.5314</v>
      </c>
      <c r="HJ140">
        <v>26.4795</v>
      </c>
      <c r="HK140">
        <v>22.5293</v>
      </c>
      <c r="HL140">
        <v>25.8218</v>
      </c>
      <c r="HM140">
        <v>4.97404</v>
      </c>
      <c r="HN140">
        <v>19.0261</v>
      </c>
      <c r="HO140">
        <v>474.401</v>
      </c>
      <c r="HP140">
        <v>14.9608</v>
      </c>
      <c r="HQ140">
        <v>102.506</v>
      </c>
      <c r="HR140">
        <v>102.941</v>
      </c>
    </row>
    <row r="141" spans="1:226">
      <c r="A141">
        <v>125</v>
      </c>
      <c r="B141">
        <v>1663689136</v>
      </c>
      <c r="C141">
        <v>1360.90000009537</v>
      </c>
      <c r="D141" t="s">
        <v>610</v>
      </c>
      <c r="E141" t="s">
        <v>611</v>
      </c>
      <c r="F141">
        <v>5</v>
      </c>
      <c r="G141" t="s">
        <v>555</v>
      </c>
      <c r="H141" t="s">
        <v>354</v>
      </c>
      <c r="I141">
        <v>1663689128.21429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473.261133740293</v>
      </c>
      <c r="AK141">
        <v>430.389909090909</v>
      </c>
      <c r="AL141">
        <v>2.86578912610672</v>
      </c>
      <c r="AM141">
        <v>65.3084912936935</v>
      </c>
      <c r="AN141">
        <f>(AP141 - AO141 + BO141*1E3/(8.314*(BQ141+273.15)) * AR141/BN141 * AQ141) * BN141/(100*BB141) * 1000/(1000 - AP141)</f>
        <v>0</v>
      </c>
      <c r="AO141">
        <v>14.9273427323784</v>
      </c>
      <c r="AP141">
        <v>19.7317791208791</v>
      </c>
      <c r="AQ141">
        <v>-0.000279015244437877</v>
      </c>
      <c r="AR141">
        <v>123.980258110678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1663689128.21429</v>
      </c>
      <c r="BH141">
        <v>404.310857142857</v>
      </c>
      <c r="BI141">
        <v>449.4685</v>
      </c>
      <c r="BJ141">
        <v>19.7400178571429</v>
      </c>
      <c r="BK141">
        <v>14.9165428571429</v>
      </c>
      <c r="BL141">
        <v>398.515892857143</v>
      </c>
      <c r="BM141">
        <v>19.4659035714286</v>
      </c>
      <c r="BN141">
        <v>500.05975</v>
      </c>
      <c r="BO141">
        <v>90.5846857142857</v>
      </c>
      <c r="BP141">
        <v>0.100079460714286</v>
      </c>
      <c r="BQ141">
        <v>24.7353857142857</v>
      </c>
      <c r="BR141">
        <v>25.1115107142857</v>
      </c>
      <c r="BS141">
        <v>999.9</v>
      </c>
      <c r="BT141">
        <v>0</v>
      </c>
      <c r="BU141">
        <v>0</v>
      </c>
      <c r="BV141">
        <v>10000.1785714286</v>
      </c>
      <c r="BW141">
        <v>0</v>
      </c>
      <c r="BX141">
        <v>18.8661</v>
      </c>
      <c r="BY141">
        <v>-45.1576107142857</v>
      </c>
      <c r="BZ141">
        <v>412.452642857143</v>
      </c>
      <c r="CA141">
        <v>456.274678571429</v>
      </c>
      <c r="CB141">
        <v>4.82347571428572</v>
      </c>
      <c r="CC141">
        <v>449.4685</v>
      </c>
      <c r="CD141">
        <v>14.9165428571429</v>
      </c>
      <c r="CE141">
        <v>1.78814357142857</v>
      </c>
      <c r="CF141">
        <v>1.35121035714286</v>
      </c>
      <c r="CG141">
        <v>15.6835285714286</v>
      </c>
      <c r="CH141">
        <v>11.3808821428571</v>
      </c>
      <c r="CI141">
        <v>1999.95214285714</v>
      </c>
      <c r="CJ141">
        <v>0.979997285714286</v>
      </c>
      <c r="CK141">
        <v>0.0200024285714286</v>
      </c>
      <c r="CL141">
        <v>0</v>
      </c>
      <c r="CM141">
        <v>864.805714285714</v>
      </c>
      <c r="CN141">
        <v>5.00063</v>
      </c>
      <c r="CO141">
        <v>17008.4142857143</v>
      </c>
      <c r="CP141">
        <v>17256.4785714286</v>
      </c>
      <c r="CQ141">
        <v>38.35025</v>
      </c>
      <c r="CR141">
        <v>38.4325714285714</v>
      </c>
      <c r="CS141">
        <v>37.9037857142857</v>
      </c>
      <c r="CT141">
        <v>37.6272142857143</v>
      </c>
      <c r="CU141">
        <v>39.125</v>
      </c>
      <c r="CV141">
        <v>1955.05107142857</v>
      </c>
      <c r="CW141">
        <v>39.9010714285714</v>
      </c>
      <c r="CX141">
        <v>0</v>
      </c>
      <c r="CY141">
        <v>1663689133.1</v>
      </c>
      <c r="CZ141">
        <v>0</v>
      </c>
      <c r="DA141">
        <v>0</v>
      </c>
      <c r="DB141" t="s">
        <v>356</v>
      </c>
      <c r="DC141">
        <v>1660677648.1</v>
      </c>
      <c r="DD141">
        <v>1660677649.1</v>
      </c>
      <c r="DE141">
        <v>0</v>
      </c>
      <c r="DF141">
        <v>-1.042</v>
      </c>
      <c r="DG141">
        <v>0.003</v>
      </c>
      <c r="DH141">
        <v>5.218</v>
      </c>
      <c r="DI141">
        <v>0.344</v>
      </c>
      <c r="DJ141">
        <v>417</v>
      </c>
      <c r="DK141">
        <v>22</v>
      </c>
      <c r="DL141">
        <v>1.24</v>
      </c>
      <c r="DM141">
        <v>0.53</v>
      </c>
      <c r="DN141">
        <v>-41.58585</v>
      </c>
      <c r="DO141">
        <v>-80.4088953095685</v>
      </c>
      <c r="DP141">
        <v>7.836968432149</v>
      </c>
      <c r="DQ141">
        <v>0</v>
      </c>
      <c r="DR141">
        <v>4.8452925</v>
      </c>
      <c r="DS141">
        <v>-0.408937711069424</v>
      </c>
      <c r="DT141">
        <v>0.0427957764709323</v>
      </c>
      <c r="DU141">
        <v>0</v>
      </c>
      <c r="DV141">
        <v>0</v>
      </c>
      <c r="DW141">
        <v>2</v>
      </c>
      <c r="DX141" t="s">
        <v>357</v>
      </c>
      <c r="DY141">
        <v>2.97406</v>
      </c>
      <c r="DZ141">
        <v>2.75403</v>
      </c>
      <c r="EA141">
        <v>0.0912384</v>
      </c>
      <c r="EB141">
        <v>0.100682</v>
      </c>
      <c r="EC141">
        <v>0.0902905</v>
      </c>
      <c r="ED141">
        <v>0.0747144</v>
      </c>
      <c r="EE141">
        <v>35453.4</v>
      </c>
      <c r="EF141">
        <v>38237.4</v>
      </c>
      <c r="EG141">
        <v>35354.3</v>
      </c>
      <c r="EH141">
        <v>38562</v>
      </c>
      <c r="EI141">
        <v>45601.1</v>
      </c>
      <c r="EJ141">
        <v>51526.5</v>
      </c>
      <c r="EK141">
        <v>55254.3</v>
      </c>
      <c r="EL141">
        <v>61841.1</v>
      </c>
      <c r="EM141">
        <v>1.9938</v>
      </c>
      <c r="EN141">
        <v>1.8356</v>
      </c>
      <c r="EO141">
        <v>0.0996888</v>
      </c>
      <c r="EP141">
        <v>0</v>
      </c>
      <c r="EQ141">
        <v>23.4416</v>
      </c>
      <c r="ER141">
        <v>999.9</v>
      </c>
      <c r="ES141">
        <v>46.905</v>
      </c>
      <c r="ET141">
        <v>28.369</v>
      </c>
      <c r="EU141">
        <v>20.0765</v>
      </c>
      <c r="EV141">
        <v>57.0894</v>
      </c>
      <c r="EW141">
        <v>49.3149</v>
      </c>
      <c r="EX141">
        <v>1</v>
      </c>
      <c r="EY141">
        <v>-0.0421341</v>
      </c>
      <c r="EZ141">
        <v>3.4873</v>
      </c>
      <c r="FA141">
        <v>20.1124</v>
      </c>
      <c r="FB141">
        <v>5.20052</v>
      </c>
      <c r="FC141">
        <v>12.0064</v>
      </c>
      <c r="FD141">
        <v>4.9756</v>
      </c>
      <c r="FE141">
        <v>3.2938</v>
      </c>
      <c r="FF141">
        <v>9999</v>
      </c>
      <c r="FG141">
        <v>9999</v>
      </c>
      <c r="FH141">
        <v>9999</v>
      </c>
      <c r="FI141">
        <v>693.2</v>
      </c>
      <c r="FJ141">
        <v>1.86289</v>
      </c>
      <c r="FK141">
        <v>1.86783</v>
      </c>
      <c r="FL141">
        <v>1.86752</v>
      </c>
      <c r="FM141">
        <v>1.86874</v>
      </c>
      <c r="FN141">
        <v>1.86954</v>
      </c>
      <c r="FO141">
        <v>1.8656</v>
      </c>
      <c r="FP141">
        <v>1.8667</v>
      </c>
      <c r="FQ141">
        <v>1.86807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5.903</v>
      </c>
      <c r="GF141">
        <v>0.2738</v>
      </c>
      <c r="GG141">
        <v>3.61927167264205</v>
      </c>
      <c r="GH141">
        <v>0.00509506669552449</v>
      </c>
      <c r="GI141">
        <v>1.17866753763249e-06</v>
      </c>
      <c r="GJ141">
        <v>-6.62632595388568e-10</v>
      </c>
      <c r="GK141">
        <v>-0.0260112845827318</v>
      </c>
      <c r="GL141">
        <v>-0.0225051504344278</v>
      </c>
      <c r="GM141">
        <v>0.00262967521021688</v>
      </c>
      <c r="GN141">
        <v>-3.50088843362945e-05</v>
      </c>
      <c r="GO141">
        <v>-5</v>
      </c>
      <c r="GP141">
        <v>1640</v>
      </c>
      <c r="GQ141">
        <v>1</v>
      </c>
      <c r="GR141">
        <v>20</v>
      </c>
      <c r="GS141">
        <v>50191.5</v>
      </c>
      <c r="GT141">
        <v>50191.4</v>
      </c>
      <c r="GU141">
        <v>1.15479</v>
      </c>
      <c r="GV141">
        <v>2.59644</v>
      </c>
      <c r="GW141">
        <v>1.54785</v>
      </c>
      <c r="GX141">
        <v>2.30225</v>
      </c>
      <c r="GY141">
        <v>1.34644</v>
      </c>
      <c r="GZ141">
        <v>2.42188</v>
      </c>
      <c r="HA141">
        <v>32.0684</v>
      </c>
      <c r="HB141">
        <v>15.3053</v>
      </c>
      <c r="HC141">
        <v>18</v>
      </c>
      <c r="HD141">
        <v>505.286</v>
      </c>
      <c r="HE141">
        <v>404.341</v>
      </c>
      <c r="HF141">
        <v>18.8854</v>
      </c>
      <c r="HG141">
        <v>26.5384</v>
      </c>
      <c r="HH141">
        <v>29.9999</v>
      </c>
      <c r="HI141">
        <v>26.5314</v>
      </c>
      <c r="HJ141">
        <v>26.4773</v>
      </c>
      <c r="HK141">
        <v>23.1372</v>
      </c>
      <c r="HL141">
        <v>25.8218</v>
      </c>
      <c r="HM141">
        <v>4.97404</v>
      </c>
      <c r="HN141">
        <v>18.9212</v>
      </c>
      <c r="HO141">
        <v>494.526</v>
      </c>
      <c r="HP141">
        <v>15.0099</v>
      </c>
      <c r="HQ141">
        <v>102.506</v>
      </c>
      <c r="HR141">
        <v>102.942</v>
      </c>
    </row>
    <row r="142" spans="1:226">
      <c r="A142">
        <v>126</v>
      </c>
      <c r="B142">
        <v>1663689141</v>
      </c>
      <c r="C142">
        <v>1365.90000009537</v>
      </c>
      <c r="D142" t="s">
        <v>612</v>
      </c>
      <c r="E142" t="s">
        <v>613</v>
      </c>
      <c r="F142">
        <v>5</v>
      </c>
      <c r="G142" t="s">
        <v>555</v>
      </c>
      <c r="H142" t="s">
        <v>354</v>
      </c>
      <c r="I142">
        <v>1663689133.5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490.636160456576</v>
      </c>
      <c r="AK142">
        <v>445.692472727273</v>
      </c>
      <c r="AL142">
        <v>3.08410767676942</v>
      </c>
      <c r="AM142">
        <v>65.3084912936935</v>
      </c>
      <c r="AN142">
        <f>(AP142 - AO142 + BO142*1E3/(8.314*(BQ142+273.15)) * AR142/BN142 * AQ142) * BN142/(100*BB142) * 1000/(1000 - AP142)</f>
        <v>0</v>
      </c>
      <c r="AO142">
        <v>14.9343588031872</v>
      </c>
      <c r="AP142">
        <v>19.7109417582418</v>
      </c>
      <c r="AQ142">
        <v>-0.00626538728362001</v>
      </c>
      <c r="AR142">
        <v>123.980258110678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1663689133.5</v>
      </c>
      <c r="BH142">
        <v>416.849740740741</v>
      </c>
      <c r="BI142">
        <v>467.104407407407</v>
      </c>
      <c r="BJ142">
        <v>19.7326296296296</v>
      </c>
      <c r="BK142">
        <v>14.9300851851852</v>
      </c>
      <c r="BL142">
        <v>410.983407407407</v>
      </c>
      <c r="BM142">
        <v>19.4588074074074</v>
      </c>
      <c r="BN142">
        <v>500.107407407407</v>
      </c>
      <c r="BO142">
        <v>90.5857481481482</v>
      </c>
      <c r="BP142">
        <v>0.0999987703703704</v>
      </c>
      <c r="BQ142">
        <v>24.6982740740741</v>
      </c>
      <c r="BR142">
        <v>25.0861222222222</v>
      </c>
      <c r="BS142">
        <v>999.9</v>
      </c>
      <c r="BT142">
        <v>0</v>
      </c>
      <c r="BU142">
        <v>0</v>
      </c>
      <c r="BV142">
        <v>10004.6296296296</v>
      </c>
      <c r="BW142">
        <v>0</v>
      </c>
      <c r="BX142">
        <v>18.8661</v>
      </c>
      <c r="BY142">
        <v>-50.2546925925926</v>
      </c>
      <c r="BZ142">
        <v>425.240666666667</v>
      </c>
      <c r="CA142">
        <v>474.184</v>
      </c>
      <c r="CB142">
        <v>4.80254481481481</v>
      </c>
      <c r="CC142">
        <v>467.104407407407</v>
      </c>
      <c r="CD142">
        <v>14.9300851851852</v>
      </c>
      <c r="CE142">
        <v>1.78749518518519</v>
      </c>
      <c r="CF142">
        <v>1.35245333333333</v>
      </c>
      <c r="CG142">
        <v>15.6778592592593</v>
      </c>
      <c r="CH142">
        <v>11.3947740740741</v>
      </c>
      <c r="CI142">
        <v>1999.92481481481</v>
      </c>
      <c r="CJ142">
        <v>0.979997333333333</v>
      </c>
      <c r="CK142">
        <v>0.0200023777777778</v>
      </c>
      <c r="CL142">
        <v>0</v>
      </c>
      <c r="CM142">
        <v>864.469555555556</v>
      </c>
      <c r="CN142">
        <v>5.00063</v>
      </c>
      <c r="CO142">
        <v>17002.2777777778</v>
      </c>
      <c r="CP142">
        <v>17256.2333333333</v>
      </c>
      <c r="CQ142">
        <v>38.3306666666667</v>
      </c>
      <c r="CR142">
        <v>38.437</v>
      </c>
      <c r="CS142">
        <v>37.9002592592593</v>
      </c>
      <c r="CT142">
        <v>37.625</v>
      </c>
      <c r="CU142">
        <v>39.125</v>
      </c>
      <c r="CV142">
        <v>1955.02481481481</v>
      </c>
      <c r="CW142">
        <v>39.9</v>
      </c>
      <c r="CX142">
        <v>0</v>
      </c>
      <c r="CY142">
        <v>1663689137.9</v>
      </c>
      <c r="CZ142">
        <v>0</v>
      </c>
      <c r="DA142">
        <v>0</v>
      </c>
      <c r="DB142" t="s">
        <v>356</v>
      </c>
      <c r="DC142">
        <v>1660677648.1</v>
      </c>
      <c r="DD142">
        <v>1660677649.1</v>
      </c>
      <c r="DE142">
        <v>0</v>
      </c>
      <c r="DF142">
        <v>-1.042</v>
      </c>
      <c r="DG142">
        <v>0.003</v>
      </c>
      <c r="DH142">
        <v>5.218</v>
      </c>
      <c r="DI142">
        <v>0.344</v>
      </c>
      <c r="DJ142">
        <v>417</v>
      </c>
      <c r="DK142">
        <v>22</v>
      </c>
      <c r="DL142">
        <v>1.24</v>
      </c>
      <c r="DM142">
        <v>0.53</v>
      </c>
      <c r="DN142">
        <v>-46.2233875</v>
      </c>
      <c r="DO142">
        <v>-62.6919906191369</v>
      </c>
      <c r="DP142">
        <v>6.21818285000479</v>
      </c>
      <c r="DQ142">
        <v>0</v>
      </c>
      <c r="DR142">
        <v>4.818027</v>
      </c>
      <c r="DS142">
        <v>-0.252002026266428</v>
      </c>
      <c r="DT142">
        <v>0.0252548581663014</v>
      </c>
      <c r="DU142">
        <v>0</v>
      </c>
      <c r="DV142">
        <v>0</v>
      </c>
      <c r="DW142">
        <v>2</v>
      </c>
      <c r="DX142" t="s">
        <v>357</v>
      </c>
      <c r="DY142">
        <v>2.97388</v>
      </c>
      <c r="DZ142">
        <v>2.75438</v>
      </c>
      <c r="EA142">
        <v>0.0937318</v>
      </c>
      <c r="EB142">
        <v>0.103395</v>
      </c>
      <c r="EC142">
        <v>0.0902123</v>
      </c>
      <c r="ED142">
        <v>0.0747715</v>
      </c>
      <c r="EE142">
        <v>35356.7</v>
      </c>
      <c r="EF142">
        <v>38122.5</v>
      </c>
      <c r="EG142">
        <v>35354.7</v>
      </c>
      <c r="EH142">
        <v>38562.4</v>
      </c>
      <c r="EI142">
        <v>45605.5</v>
      </c>
      <c r="EJ142">
        <v>51523.3</v>
      </c>
      <c r="EK142">
        <v>55254.8</v>
      </c>
      <c r="EL142">
        <v>61840.9</v>
      </c>
      <c r="EM142">
        <v>1.9938</v>
      </c>
      <c r="EN142">
        <v>1.8364</v>
      </c>
      <c r="EO142">
        <v>0.0977516</v>
      </c>
      <c r="EP142">
        <v>0</v>
      </c>
      <c r="EQ142">
        <v>23.4278</v>
      </c>
      <c r="ER142">
        <v>999.9</v>
      </c>
      <c r="ES142">
        <v>46.881</v>
      </c>
      <c r="ET142">
        <v>28.369</v>
      </c>
      <c r="EU142">
        <v>20.0634</v>
      </c>
      <c r="EV142">
        <v>56.9494</v>
      </c>
      <c r="EW142">
        <v>49.2989</v>
      </c>
      <c r="EX142">
        <v>1</v>
      </c>
      <c r="EY142">
        <v>-0.0427439</v>
      </c>
      <c r="EZ142">
        <v>3.37508</v>
      </c>
      <c r="FA142">
        <v>20.1148</v>
      </c>
      <c r="FB142">
        <v>5.20052</v>
      </c>
      <c r="FC142">
        <v>12.0076</v>
      </c>
      <c r="FD142">
        <v>4.9756</v>
      </c>
      <c r="FE142">
        <v>3.2938</v>
      </c>
      <c r="FF142">
        <v>9999</v>
      </c>
      <c r="FG142">
        <v>9999</v>
      </c>
      <c r="FH142">
        <v>9999</v>
      </c>
      <c r="FI142">
        <v>693.2</v>
      </c>
      <c r="FJ142">
        <v>1.86295</v>
      </c>
      <c r="FK142">
        <v>1.8678</v>
      </c>
      <c r="FL142">
        <v>1.86752</v>
      </c>
      <c r="FM142">
        <v>1.86874</v>
      </c>
      <c r="FN142">
        <v>1.86954</v>
      </c>
      <c r="FO142">
        <v>1.86563</v>
      </c>
      <c r="FP142">
        <v>1.8667</v>
      </c>
      <c r="FQ142">
        <v>1.86813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5.989</v>
      </c>
      <c r="GF142">
        <v>0.2727</v>
      </c>
      <c r="GG142">
        <v>3.61927167264205</v>
      </c>
      <c r="GH142">
        <v>0.00509506669552449</v>
      </c>
      <c r="GI142">
        <v>1.17866753763249e-06</v>
      </c>
      <c r="GJ142">
        <v>-6.62632595388568e-10</v>
      </c>
      <c r="GK142">
        <v>-0.0260112845827318</v>
      </c>
      <c r="GL142">
        <v>-0.0225051504344278</v>
      </c>
      <c r="GM142">
        <v>0.00262967521021688</v>
      </c>
      <c r="GN142">
        <v>-3.50088843362945e-05</v>
      </c>
      <c r="GO142">
        <v>-5</v>
      </c>
      <c r="GP142">
        <v>1640</v>
      </c>
      <c r="GQ142">
        <v>1</v>
      </c>
      <c r="GR142">
        <v>20</v>
      </c>
      <c r="GS142">
        <v>50191.5</v>
      </c>
      <c r="GT142">
        <v>50191.5</v>
      </c>
      <c r="GU142">
        <v>1.18896</v>
      </c>
      <c r="GV142">
        <v>2.59399</v>
      </c>
      <c r="GW142">
        <v>1.54785</v>
      </c>
      <c r="GX142">
        <v>2.30347</v>
      </c>
      <c r="GY142">
        <v>1.34644</v>
      </c>
      <c r="GZ142">
        <v>2.34375</v>
      </c>
      <c r="HA142">
        <v>32.0464</v>
      </c>
      <c r="HB142">
        <v>15.2966</v>
      </c>
      <c r="HC142">
        <v>18</v>
      </c>
      <c r="HD142">
        <v>505.265</v>
      </c>
      <c r="HE142">
        <v>404.77</v>
      </c>
      <c r="HF142">
        <v>18.806</v>
      </c>
      <c r="HG142">
        <v>26.5384</v>
      </c>
      <c r="HH142">
        <v>29.9999</v>
      </c>
      <c r="HI142">
        <v>26.5291</v>
      </c>
      <c r="HJ142">
        <v>26.4751</v>
      </c>
      <c r="HK142">
        <v>23.8102</v>
      </c>
      <c r="HL142">
        <v>25.5227</v>
      </c>
      <c r="HM142">
        <v>4.60335</v>
      </c>
      <c r="HN142">
        <v>18.8464</v>
      </c>
      <c r="HO142">
        <v>507.927</v>
      </c>
      <c r="HP142">
        <v>14.9533</v>
      </c>
      <c r="HQ142">
        <v>102.507</v>
      </c>
      <c r="HR142">
        <v>102.943</v>
      </c>
    </row>
    <row r="143" spans="1:226">
      <c r="A143">
        <v>127</v>
      </c>
      <c r="B143">
        <v>1663689146</v>
      </c>
      <c r="C143">
        <v>1370.90000009537</v>
      </c>
      <c r="D143" t="s">
        <v>614</v>
      </c>
      <c r="E143" t="s">
        <v>615</v>
      </c>
      <c r="F143">
        <v>5</v>
      </c>
      <c r="G143" t="s">
        <v>555</v>
      </c>
      <c r="H143" t="s">
        <v>354</v>
      </c>
      <c r="I143">
        <v>1663689138.21429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507.535446562934</v>
      </c>
      <c r="AK143">
        <v>461.372236363636</v>
      </c>
      <c r="AL143">
        <v>3.13776704370079</v>
      </c>
      <c r="AM143">
        <v>65.3084912936935</v>
      </c>
      <c r="AN143">
        <f>(AP143 - AO143 + BO143*1E3/(8.314*(BQ143+273.15)) * AR143/BN143 * AQ143) * BN143/(100*BB143) * 1000/(1000 - AP143)</f>
        <v>0</v>
      </c>
      <c r="AO143">
        <v>14.9679605271549</v>
      </c>
      <c r="AP143">
        <v>19.7027956043956</v>
      </c>
      <c r="AQ143">
        <v>-0.00919387712533846</v>
      </c>
      <c r="AR143">
        <v>123.980258110678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1663689138.21429</v>
      </c>
      <c r="BH143">
        <v>430.2645</v>
      </c>
      <c r="BI143">
        <v>483.085821428571</v>
      </c>
      <c r="BJ143">
        <v>19.71765</v>
      </c>
      <c r="BK143">
        <v>14.9515</v>
      </c>
      <c r="BL143">
        <v>424.321678571429</v>
      </c>
      <c r="BM143">
        <v>19.4444</v>
      </c>
      <c r="BN143">
        <v>500.141107142857</v>
      </c>
      <c r="BO143">
        <v>90.58595</v>
      </c>
      <c r="BP143">
        <v>0.100007325</v>
      </c>
      <c r="BQ143">
        <v>24.6675571428571</v>
      </c>
      <c r="BR143">
        <v>25.0572107142857</v>
      </c>
      <c r="BS143">
        <v>999.9</v>
      </c>
      <c r="BT143">
        <v>0</v>
      </c>
      <c r="BU143">
        <v>0</v>
      </c>
      <c r="BV143">
        <v>9999.82142857143</v>
      </c>
      <c r="BW143">
        <v>0</v>
      </c>
      <c r="BX143">
        <v>18.8661</v>
      </c>
      <c r="BY143">
        <v>-52.8213571428571</v>
      </c>
      <c r="BZ143">
        <v>438.918714285714</v>
      </c>
      <c r="CA143">
        <v>490.418678571429</v>
      </c>
      <c r="CB143">
        <v>4.76615142857143</v>
      </c>
      <c r="CC143">
        <v>483.085821428571</v>
      </c>
      <c r="CD143">
        <v>14.9515</v>
      </c>
      <c r="CE143">
        <v>1.78614285714286</v>
      </c>
      <c r="CF143">
        <v>1.35439607142857</v>
      </c>
      <c r="CG143">
        <v>15.6660321428571</v>
      </c>
      <c r="CH143">
        <v>11.4164285714286</v>
      </c>
      <c r="CI143">
        <v>1999.955</v>
      </c>
      <c r="CJ143">
        <v>0.979997607142857</v>
      </c>
      <c r="CK143">
        <v>0.0200020857142857</v>
      </c>
      <c r="CL143">
        <v>0</v>
      </c>
      <c r="CM143">
        <v>865.3555</v>
      </c>
      <c r="CN143">
        <v>5.00063</v>
      </c>
      <c r="CO143">
        <v>17020.7321428571</v>
      </c>
      <c r="CP143">
        <v>17256.4964285714</v>
      </c>
      <c r="CQ143">
        <v>38.3255</v>
      </c>
      <c r="CR143">
        <v>38.4325714285714</v>
      </c>
      <c r="CS143">
        <v>37.8993571428571</v>
      </c>
      <c r="CT143">
        <v>37.625</v>
      </c>
      <c r="CU143">
        <v>39.125</v>
      </c>
      <c r="CV143">
        <v>1955.055</v>
      </c>
      <c r="CW143">
        <v>39.9</v>
      </c>
      <c r="CX143">
        <v>0</v>
      </c>
      <c r="CY143">
        <v>1663689143.3</v>
      </c>
      <c r="CZ143">
        <v>0</v>
      </c>
      <c r="DA143">
        <v>0</v>
      </c>
      <c r="DB143" t="s">
        <v>356</v>
      </c>
      <c r="DC143">
        <v>1660677648.1</v>
      </c>
      <c r="DD143">
        <v>1660677649.1</v>
      </c>
      <c r="DE143">
        <v>0</v>
      </c>
      <c r="DF143">
        <v>-1.042</v>
      </c>
      <c r="DG143">
        <v>0.003</v>
      </c>
      <c r="DH143">
        <v>5.218</v>
      </c>
      <c r="DI143">
        <v>0.344</v>
      </c>
      <c r="DJ143">
        <v>417</v>
      </c>
      <c r="DK143">
        <v>22</v>
      </c>
      <c r="DL143">
        <v>1.24</v>
      </c>
      <c r="DM143">
        <v>0.53</v>
      </c>
      <c r="DN143">
        <v>-51.2038475</v>
      </c>
      <c r="DO143">
        <v>-33.5977249530956</v>
      </c>
      <c r="DP143">
        <v>3.37891062400202</v>
      </c>
      <c r="DQ143">
        <v>0</v>
      </c>
      <c r="DR143">
        <v>4.7804655</v>
      </c>
      <c r="DS143">
        <v>-0.415256735459661</v>
      </c>
      <c r="DT143">
        <v>0.0434212893031748</v>
      </c>
      <c r="DU143">
        <v>0</v>
      </c>
      <c r="DV143">
        <v>0</v>
      </c>
      <c r="DW143">
        <v>2</v>
      </c>
      <c r="DX143" t="s">
        <v>357</v>
      </c>
      <c r="DY143">
        <v>2.9737</v>
      </c>
      <c r="DZ143">
        <v>2.7541</v>
      </c>
      <c r="EA143">
        <v>0.0962289</v>
      </c>
      <c r="EB143">
        <v>0.105869</v>
      </c>
      <c r="EC143">
        <v>0.0901889</v>
      </c>
      <c r="ED143">
        <v>0.0749807</v>
      </c>
      <c r="EE143">
        <v>35259</v>
      </c>
      <c r="EF143">
        <v>38017.6</v>
      </c>
      <c r="EG143">
        <v>35354.5</v>
      </c>
      <c r="EH143">
        <v>38562.6</v>
      </c>
      <c r="EI143">
        <v>45606.5</v>
      </c>
      <c r="EJ143">
        <v>51512.5</v>
      </c>
      <c r="EK143">
        <v>55254.5</v>
      </c>
      <c r="EL143">
        <v>61841.9</v>
      </c>
      <c r="EM143">
        <v>1.9934</v>
      </c>
      <c r="EN143">
        <v>1.8362</v>
      </c>
      <c r="EO143">
        <v>0.0973046</v>
      </c>
      <c r="EP143">
        <v>0</v>
      </c>
      <c r="EQ143">
        <v>23.412</v>
      </c>
      <c r="ER143">
        <v>999.9</v>
      </c>
      <c r="ES143">
        <v>46.856</v>
      </c>
      <c r="ET143">
        <v>28.379</v>
      </c>
      <c r="EU143">
        <v>20.064</v>
      </c>
      <c r="EV143">
        <v>57.2294</v>
      </c>
      <c r="EW143">
        <v>49.2268</v>
      </c>
      <c r="EX143">
        <v>1</v>
      </c>
      <c r="EY143">
        <v>-0.0435366</v>
      </c>
      <c r="EZ143">
        <v>3.29845</v>
      </c>
      <c r="FA143">
        <v>20.1164</v>
      </c>
      <c r="FB143">
        <v>5.20291</v>
      </c>
      <c r="FC143">
        <v>12.004</v>
      </c>
      <c r="FD143">
        <v>4.976</v>
      </c>
      <c r="FE143">
        <v>3.2938</v>
      </c>
      <c r="FF143">
        <v>9999</v>
      </c>
      <c r="FG143">
        <v>9999</v>
      </c>
      <c r="FH143">
        <v>9999</v>
      </c>
      <c r="FI143">
        <v>693.2</v>
      </c>
      <c r="FJ143">
        <v>1.86295</v>
      </c>
      <c r="FK143">
        <v>1.86777</v>
      </c>
      <c r="FL143">
        <v>1.86752</v>
      </c>
      <c r="FM143">
        <v>1.86874</v>
      </c>
      <c r="FN143">
        <v>1.86951</v>
      </c>
      <c r="FO143">
        <v>1.86563</v>
      </c>
      <c r="FP143">
        <v>1.8667</v>
      </c>
      <c r="FQ143">
        <v>1.86813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6.078</v>
      </c>
      <c r="GF143">
        <v>0.2724</v>
      </c>
      <c r="GG143">
        <v>3.61927167264205</v>
      </c>
      <c r="GH143">
        <v>0.00509506669552449</v>
      </c>
      <c r="GI143">
        <v>1.17866753763249e-06</v>
      </c>
      <c r="GJ143">
        <v>-6.62632595388568e-10</v>
      </c>
      <c r="GK143">
        <v>-0.0260112845827318</v>
      </c>
      <c r="GL143">
        <v>-0.0225051504344278</v>
      </c>
      <c r="GM143">
        <v>0.00262967521021688</v>
      </c>
      <c r="GN143">
        <v>-3.50088843362945e-05</v>
      </c>
      <c r="GO143">
        <v>-5</v>
      </c>
      <c r="GP143">
        <v>1640</v>
      </c>
      <c r="GQ143">
        <v>1</v>
      </c>
      <c r="GR143">
        <v>20</v>
      </c>
      <c r="GS143">
        <v>50191.6</v>
      </c>
      <c r="GT143">
        <v>50191.6</v>
      </c>
      <c r="GU143">
        <v>1.21826</v>
      </c>
      <c r="GV143">
        <v>2.59521</v>
      </c>
      <c r="GW143">
        <v>1.54785</v>
      </c>
      <c r="GX143">
        <v>2.30347</v>
      </c>
      <c r="GY143">
        <v>1.34644</v>
      </c>
      <c r="GZ143">
        <v>2.42065</v>
      </c>
      <c r="HA143">
        <v>32.0684</v>
      </c>
      <c r="HB143">
        <v>15.3053</v>
      </c>
      <c r="HC143">
        <v>18</v>
      </c>
      <c r="HD143">
        <v>504.979</v>
      </c>
      <c r="HE143">
        <v>404.658</v>
      </c>
      <c r="HF143">
        <v>18.7563</v>
      </c>
      <c r="HG143">
        <v>26.5361</v>
      </c>
      <c r="HH143">
        <v>29.9997</v>
      </c>
      <c r="HI143">
        <v>26.5269</v>
      </c>
      <c r="HJ143">
        <v>26.4751</v>
      </c>
      <c r="HK143">
        <v>24.41</v>
      </c>
      <c r="HL143">
        <v>25.5227</v>
      </c>
      <c r="HM143">
        <v>4.60335</v>
      </c>
      <c r="HN143">
        <v>18.7917</v>
      </c>
      <c r="HO143">
        <v>528.086</v>
      </c>
      <c r="HP143">
        <v>14.9533</v>
      </c>
      <c r="HQ143">
        <v>102.506</v>
      </c>
      <c r="HR143">
        <v>102.944</v>
      </c>
    </row>
    <row r="144" spans="1:226">
      <c r="A144">
        <v>128</v>
      </c>
      <c r="B144">
        <v>1663689151</v>
      </c>
      <c r="C144">
        <v>1375.90000009537</v>
      </c>
      <c r="D144" t="s">
        <v>616</v>
      </c>
      <c r="E144" t="s">
        <v>617</v>
      </c>
      <c r="F144">
        <v>5</v>
      </c>
      <c r="G144" t="s">
        <v>555</v>
      </c>
      <c r="H144" t="s">
        <v>354</v>
      </c>
      <c r="I144">
        <v>1663689143.5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524.711885183355</v>
      </c>
      <c r="AK144">
        <v>477.339515151515</v>
      </c>
      <c r="AL144">
        <v>3.16440266397107</v>
      </c>
      <c r="AM144">
        <v>65.3084912936935</v>
      </c>
      <c r="AN144">
        <f>(AP144 - AO144 + BO144*1E3/(8.314*(BQ144+273.15)) * AR144/BN144 * AQ144) * BN144/(100*BB144) * 1000/(1000 - AP144)</f>
        <v>0</v>
      </c>
      <c r="AO144">
        <v>15.0027848075524</v>
      </c>
      <c r="AP144">
        <v>19.6899978021978</v>
      </c>
      <c r="AQ144">
        <v>-0.000423467279951341</v>
      </c>
      <c r="AR144">
        <v>123.980258110678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1663689143.5</v>
      </c>
      <c r="BH144">
        <v>446.244666666667</v>
      </c>
      <c r="BI144">
        <v>500.913814814815</v>
      </c>
      <c r="BJ144">
        <v>19.7024407407407</v>
      </c>
      <c r="BK144">
        <v>14.9771074074074</v>
      </c>
      <c r="BL144">
        <v>440.210592592593</v>
      </c>
      <c r="BM144">
        <v>19.4297777777778</v>
      </c>
      <c r="BN144">
        <v>500.105555555556</v>
      </c>
      <c r="BO144">
        <v>90.5852555555556</v>
      </c>
      <c r="BP144">
        <v>0.0999212629629629</v>
      </c>
      <c r="BQ144">
        <v>24.6340888888889</v>
      </c>
      <c r="BR144">
        <v>25.0307888888889</v>
      </c>
      <c r="BS144">
        <v>999.9</v>
      </c>
      <c r="BT144">
        <v>0</v>
      </c>
      <c r="BU144">
        <v>0</v>
      </c>
      <c r="BV144">
        <v>10005.7407407407</v>
      </c>
      <c r="BW144">
        <v>0</v>
      </c>
      <c r="BX144">
        <v>18.8661</v>
      </c>
      <c r="BY144">
        <v>-54.6692111111111</v>
      </c>
      <c r="BZ144">
        <v>455.21337037037</v>
      </c>
      <c r="CA144">
        <v>508.530555555556</v>
      </c>
      <c r="CB144">
        <v>4.72534888888889</v>
      </c>
      <c r="CC144">
        <v>500.913814814815</v>
      </c>
      <c r="CD144">
        <v>14.9771074074074</v>
      </c>
      <c r="CE144">
        <v>1.78475148148148</v>
      </c>
      <c r="CF144">
        <v>1.35670407407407</v>
      </c>
      <c r="CG144">
        <v>15.6538703703704</v>
      </c>
      <c r="CH144">
        <v>11.4421481481481</v>
      </c>
      <c r="CI144">
        <v>1999.98777777778</v>
      </c>
      <c r="CJ144">
        <v>0.979997888888889</v>
      </c>
      <c r="CK144">
        <v>0.0200017851851852</v>
      </c>
      <c r="CL144">
        <v>0</v>
      </c>
      <c r="CM144">
        <v>867.431407407407</v>
      </c>
      <c r="CN144">
        <v>5.00063</v>
      </c>
      <c r="CO144">
        <v>17060.6</v>
      </c>
      <c r="CP144">
        <v>17256.7888888889</v>
      </c>
      <c r="CQ144">
        <v>38.312</v>
      </c>
      <c r="CR144">
        <v>38.4324074074074</v>
      </c>
      <c r="CS144">
        <v>37.9002592592593</v>
      </c>
      <c r="CT144">
        <v>37.625</v>
      </c>
      <c r="CU144">
        <v>39.125</v>
      </c>
      <c r="CV144">
        <v>1955.08777777778</v>
      </c>
      <c r="CW144">
        <v>39.9</v>
      </c>
      <c r="CX144">
        <v>0</v>
      </c>
      <c r="CY144">
        <v>1663689148.1</v>
      </c>
      <c r="CZ144">
        <v>0</v>
      </c>
      <c r="DA144">
        <v>0</v>
      </c>
      <c r="DB144" t="s">
        <v>356</v>
      </c>
      <c r="DC144">
        <v>1660677648.1</v>
      </c>
      <c r="DD144">
        <v>1660677649.1</v>
      </c>
      <c r="DE144">
        <v>0</v>
      </c>
      <c r="DF144">
        <v>-1.042</v>
      </c>
      <c r="DG144">
        <v>0.003</v>
      </c>
      <c r="DH144">
        <v>5.218</v>
      </c>
      <c r="DI144">
        <v>0.344</v>
      </c>
      <c r="DJ144">
        <v>417</v>
      </c>
      <c r="DK144">
        <v>22</v>
      </c>
      <c r="DL144">
        <v>1.24</v>
      </c>
      <c r="DM144">
        <v>0.53</v>
      </c>
      <c r="DN144">
        <v>-53.2387075</v>
      </c>
      <c r="DO144">
        <v>-22.0436026266417</v>
      </c>
      <c r="DP144">
        <v>2.17391403836347</v>
      </c>
      <c r="DQ144">
        <v>0</v>
      </c>
      <c r="DR144">
        <v>4.75390275</v>
      </c>
      <c r="DS144">
        <v>-0.494920412757981</v>
      </c>
      <c r="DT144">
        <v>0.0496946596219102</v>
      </c>
      <c r="DU144">
        <v>0</v>
      </c>
      <c r="DV144">
        <v>0</v>
      </c>
      <c r="DW144">
        <v>2</v>
      </c>
      <c r="DX144" t="s">
        <v>357</v>
      </c>
      <c r="DY144">
        <v>2.97487</v>
      </c>
      <c r="DZ144">
        <v>2.7542</v>
      </c>
      <c r="EA144">
        <v>0.0987328</v>
      </c>
      <c r="EB144">
        <v>0.108449</v>
      </c>
      <c r="EC144">
        <v>0.0901763</v>
      </c>
      <c r="ED144">
        <v>0.0749943</v>
      </c>
      <c r="EE144">
        <v>35161.8</v>
      </c>
      <c r="EF144">
        <v>37908</v>
      </c>
      <c r="EG144">
        <v>35354.9</v>
      </c>
      <c r="EH144">
        <v>38562.6</v>
      </c>
      <c r="EI144">
        <v>45607.5</v>
      </c>
      <c r="EJ144">
        <v>51512.2</v>
      </c>
      <c r="EK144">
        <v>55254.9</v>
      </c>
      <c r="EL144">
        <v>61842.4</v>
      </c>
      <c r="EM144">
        <v>1.9944</v>
      </c>
      <c r="EN144">
        <v>1.836</v>
      </c>
      <c r="EO144">
        <v>0.0964105</v>
      </c>
      <c r="EP144">
        <v>0</v>
      </c>
      <c r="EQ144">
        <v>23.3943</v>
      </c>
      <c r="ER144">
        <v>999.9</v>
      </c>
      <c r="ES144">
        <v>46.826</v>
      </c>
      <c r="ET144">
        <v>28.369</v>
      </c>
      <c r="EU144">
        <v>20.0424</v>
      </c>
      <c r="EV144">
        <v>56.9394</v>
      </c>
      <c r="EW144">
        <v>49.5833</v>
      </c>
      <c r="EX144">
        <v>1</v>
      </c>
      <c r="EY144">
        <v>-0.0445732</v>
      </c>
      <c r="EZ144">
        <v>3.1471</v>
      </c>
      <c r="FA144">
        <v>20.1194</v>
      </c>
      <c r="FB144">
        <v>5.19932</v>
      </c>
      <c r="FC144">
        <v>12.0052</v>
      </c>
      <c r="FD144">
        <v>4.976</v>
      </c>
      <c r="FE144">
        <v>3.294</v>
      </c>
      <c r="FF144">
        <v>9999</v>
      </c>
      <c r="FG144">
        <v>9999</v>
      </c>
      <c r="FH144">
        <v>9999</v>
      </c>
      <c r="FI144">
        <v>693.2</v>
      </c>
      <c r="FJ144">
        <v>1.86295</v>
      </c>
      <c r="FK144">
        <v>1.8678</v>
      </c>
      <c r="FL144">
        <v>1.86752</v>
      </c>
      <c r="FM144">
        <v>1.86874</v>
      </c>
      <c r="FN144">
        <v>1.86954</v>
      </c>
      <c r="FO144">
        <v>1.86557</v>
      </c>
      <c r="FP144">
        <v>1.86661</v>
      </c>
      <c r="FQ144">
        <v>1.8681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6.168</v>
      </c>
      <c r="GF144">
        <v>0.2724</v>
      </c>
      <c r="GG144">
        <v>3.61927167264205</v>
      </c>
      <c r="GH144">
        <v>0.00509506669552449</v>
      </c>
      <c r="GI144">
        <v>1.17866753763249e-06</v>
      </c>
      <c r="GJ144">
        <v>-6.62632595388568e-10</v>
      </c>
      <c r="GK144">
        <v>-0.0260112845827318</v>
      </c>
      <c r="GL144">
        <v>-0.0225051504344278</v>
      </c>
      <c r="GM144">
        <v>0.00262967521021688</v>
      </c>
      <c r="GN144">
        <v>-3.50088843362945e-05</v>
      </c>
      <c r="GO144">
        <v>-5</v>
      </c>
      <c r="GP144">
        <v>1640</v>
      </c>
      <c r="GQ144">
        <v>1</v>
      </c>
      <c r="GR144">
        <v>20</v>
      </c>
      <c r="GS144">
        <v>50191.7</v>
      </c>
      <c r="GT144">
        <v>50191.7</v>
      </c>
      <c r="GU144">
        <v>1.25244</v>
      </c>
      <c r="GV144">
        <v>2.58911</v>
      </c>
      <c r="GW144">
        <v>1.54785</v>
      </c>
      <c r="GX144">
        <v>2.30225</v>
      </c>
      <c r="GY144">
        <v>1.34644</v>
      </c>
      <c r="GZ144">
        <v>2.42798</v>
      </c>
      <c r="HA144">
        <v>32.0684</v>
      </c>
      <c r="HB144">
        <v>15.3053</v>
      </c>
      <c r="HC144">
        <v>18</v>
      </c>
      <c r="HD144">
        <v>505.644</v>
      </c>
      <c r="HE144">
        <v>404.531</v>
      </c>
      <c r="HF144">
        <v>18.7418</v>
      </c>
      <c r="HG144">
        <v>26.5361</v>
      </c>
      <c r="HH144">
        <v>29.9994</v>
      </c>
      <c r="HI144">
        <v>26.5269</v>
      </c>
      <c r="HJ144">
        <v>26.4729</v>
      </c>
      <c r="HK144">
        <v>25.09</v>
      </c>
      <c r="HL144">
        <v>25.5227</v>
      </c>
      <c r="HM144">
        <v>4.60335</v>
      </c>
      <c r="HN144">
        <v>18.7758</v>
      </c>
      <c r="HO144">
        <v>541.599</v>
      </c>
      <c r="HP144">
        <v>14.9533</v>
      </c>
      <c r="HQ144">
        <v>102.507</v>
      </c>
      <c r="HR144">
        <v>102.944</v>
      </c>
    </row>
    <row r="145" spans="1:226">
      <c r="A145">
        <v>129</v>
      </c>
      <c r="B145">
        <v>1663689156</v>
      </c>
      <c r="C145">
        <v>1380.90000009537</v>
      </c>
      <c r="D145" t="s">
        <v>618</v>
      </c>
      <c r="E145" t="s">
        <v>619</v>
      </c>
      <c r="F145">
        <v>5</v>
      </c>
      <c r="G145" t="s">
        <v>555</v>
      </c>
      <c r="H145" t="s">
        <v>354</v>
      </c>
      <c r="I145">
        <v>1663689148.21429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541.844624585831</v>
      </c>
      <c r="AK145">
        <v>493.599363636364</v>
      </c>
      <c r="AL145">
        <v>3.24906987498157</v>
      </c>
      <c r="AM145">
        <v>65.3084912936935</v>
      </c>
      <c r="AN145">
        <f>(AP145 - AO145 + BO145*1E3/(8.314*(BQ145+273.15)) * AR145/BN145 * AQ145) * BN145/(100*BB145) * 1000/(1000 - AP145)</f>
        <v>0</v>
      </c>
      <c r="AO145">
        <v>15.0059957358858</v>
      </c>
      <c r="AP145">
        <v>19.6815406593407</v>
      </c>
      <c r="AQ145">
        <v>4.32586181128885e-05</v>
      </c>
      <c r="AR145">
        <v>123.980258110678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1663689148.21429</v>
      </c>
      <c r="BH145">
        <v>460.914357142857</v>
      </c>
      <c r="BI145">
        <v>516.795785714286</v>
      </c>
      <c r="BJ145">
        <v>19.6936678571429</v>
      </c>
      <c r="BK145">
        <v>14.9995607142857</v>
      </c>
      <c r="BL145">
        <v>454.796321428572</v>
      </c>
      <c r="BM145">
        <v>19.4213392857143</v>
      </c>
      <c r="BN145">
        <v>500.111214285714</v>
      </c>
      <c r="BO145">
        <v>90.5853178571429</v>
      </c>
      <c r="BP145">
        <v>0.100017207142857</v>
      </c>
      <c r="BQ145">
        <v>24.6054357142857</v>
      </c>
      <c r="BR145">
        <v>25.0048</v>
      </c>
      <c r="BS145">
        <v>999.9</v>
      </c>
      <c r="BT145">
        <v>0</v>
      </c>
      <c r="BU145">
        <v>0</v>
      </c>
      <c r="BV145">
        <v>9995.53571428571</v>
      </c>
      <c r="BW145">
        <v>0</v>
      </c>
      <c r="BX145">
        <v>18.8661</v>
      </c>
      <c r="BY145">
        <v>-55.8815357142857</v>
      </c>
      <c r="BZ145">
        <v>470.173714285714</v>
      </c>
      <c r="CA145">
        <v>524.665785714286</v>
      </c>
      <c r="CB145">
        <v>4.69411928571429</v>
      </c>
      <c r="CC145">
        <v>516.795785714286</v>
      </c>
      <c r="CD145">
        <v>14.9995607142857</v>
      </c>
      <c r="CE145">
        <v>1.78395785714286</v>
      </c>
      <c r="CF145">
        <v>1.35873892857143</v>
      </c>
      <c r="CG145">
        <v>15.6469285714286</v>
      </c>
      <c r="CH145">
        <v>11.4648178571429</v>
      </c>
      <c r="CI145">
        <v>1999.995</v>
      </c>
      <c r="CJ145">
        <v>0.979997928571428</v>
      </c>
      <c r="CK145">
        <v>0.0200017428571429</v>
      </c>
      <c r="CL145">
        <v>0</v>
      </c>
      <c r="CM145">
        <v>869.847571428571</v>
      </c>
      <c r="CN145">
        <v>5.00063</v>
      </c>
      <c r="CO145">
        <v>17108.6142857143</v>
      </c>
      <c r="CP145">
        <v>17256.8392857143</v>
      </c>
      <c r="CQ145">
        <v>38.312</v>
      </c>
      <c r="CR145">
        <v>38.4237142857143</v>
      </c>
      <c r="CS145">
        <v>37.8860714285714</v>
      </c>
      <c r="CT145">
        <v>37.625</v>
      </c>
      <c r="CU145">
        <v>39.125</v>
      </c>
      <c r="CV145">
        <v>1955.095</v>
      </c>
      <c r="CW145">
        <v>39.9</v>
      </c>
      <c r="CX145">
        <v>0</v>
      </c>
      <c r="CY145">
        <v>1663689152.9</v>
      </c>
      <c r="CZ145">
        <v>0</v>
      </c>
      <c r="DA145">
        <v>0</v>
      </c>
      <c r="DB145" t="s">
        <v>356</v>
      </c>
      <c r="DC145">
        <v>1660677648.1</v>
      </c>
      <c r="DD145">
        <v>1660677649.1</v>
      </c>
      <c r="DE145">
        <v>0</v>
      </c>
      <c r="DF145">
        <v>-1.042</v>
      </c>
      <c r="DG145">
        <v>0.003</v>
      </c>
      <c r="DH145">
        <v>5.218</v>
      </c>
      <c r="DI145">
        <v>0.344</v>
      </c>
      <c r="DJ145">
        <v>417</v>
      </c>
      <c r="DK145">
        <v>22</v>
      </c>
      <c r="DL145">
        <v>1.24</v>
      </c>
      <c r="DM145">
        <v>0.53</v>
      </c>
      <c r="DN145">
        <v>-54.9213025</v>
      </c>
      <c r="DO145">
        <v>-16.1511568480301</v>
      </c>
      <c r="DP145">
        <v>1.57931371827884</v>
      </c>
      <c r="DQ145">
        <v>0</v>
      </c>
      <c r="DR145">
        <v>4.7220785</v>
      </c>
      <c r="DS145">
        <v>-0.428932457786121</v>
      </c>
      <c r="DT145">
        <v>0.0448100738422735</v>
      </c>
      <c r="DU145">
        <v>0</v>
      </c>
      <c r="DV145">
        <v>0</v>
      </c>
      <c r="DW145">
        <v>2</v>
      </c>
      <c r="DX145" t="s">
        <v>357</v>
      </c>
      <c r="DY145">
        <v>2.97327</v>
      </c>
      <c r="DZ145">
        <v>2.75406</v>
      </c>
      <c r="EA145">
        <v>0.101225</v>
      </c>
      <c r="EB145">
        <v>0.110936</v>
      </c>
      <c r="EC145">
        <v>0.0901541</v>
      </c>
      <c r="ED145">
        <v>0.0750017</v>
      </c>
      <c r="EE145">
        <v>35064.4</v>
      </c>
      <c r="EF145">
        <v>37803</v>
      </c>
      <c r="EG145">
        <v>35354.7</v>
      </c>
      <c r="EH145">
        <v>38563.4</v>
      </c>
      <c r="EI145">
        <v>45608.5</v>
      </c>
      <c r="EJ145">
        <v>51512.5</v>
      </c>
      <c r="EK145">
        <v>55254.6</v>
      </c>
      <c r="EL145">
        <v>61843.2</v>
      </c>
      <c r="EM145">
        <v>1.9944</v>
      </c>
      <c r="EN145">
        <v>1.8364</v>
      </c>
      <c r="EO145">
        <v>0.0971556</v>
      </c>
      <c r="EP145">
        <v>0</v>
      </c>
      <c r="EQ145">
        <v>23.3785</v>
      </c>
      <c r="ER145">
        <v>999.9</v>
      </c>
      <c r="ES145">
        <v>46.801</v>
      </c>
      <c r="ET145">
        <v>28.369</v>
      </c>
      <c r="EU145">
        <v>20.0315</v>
      </c>
      <c r="EV145">
        <v>56.9794</v>
      </c>
      <c r="EW145">
        <v>49.391</v>
      </c>
      <c r="EX145">
        <v>1</v>
      </c>
      <c r="EY145">
        <v>-0.0453659</v>
      </c>
      <c r="EZ145">
        <v>3.03359</v>
      </c>
      <c r="FA145">
        <v>20.1215</v>
      </c>
      <c r="FB145">
        <v>5.20052</v>
      </c>
      <c r="FC145">
        <v>12.004</v>
      </c>
      <c r="FD145">
        <v>4.976</v>
      </c>
      <c r="FE145">
        <v>3.294</v>
      </c>
      <c r="FF145">
        <v>9999</v>
      </c>
      <c r="FG145">
        <v>9999</v>
      </c>
      <c r="FH145">
        <v>9999</v>
      </c>
      <c r="FI145">
        <v>693.2</v>
      </c>
      <c r="FJ145">
        <v>1.86295</v>
      </c>
      <c r="FK145">
        <v>1.86783</v>
      </c>
      <c r="FL145">
        <v>1.86752</v>
      </c>
      <c r="FM145">
        <v>1.86874</v>
      </c>
      <c r="FN145">
        <v>1.86951</v>
      </c>
      <c r="FO145">
        <v>1.86563</v>
      </c>
      <c r="FP145">
        <v>1.86673</v>
      </c>
      <c r="FQ145">
        <v>1.86807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6.259</v>
      </c>
      <c r="GF145">
        <v>0.272</v>
      </c>
      <c r="GG145">
        <v>3.61927167264205</v>
      </c>
      <c r="GH145">
        <v>0.00509506669552449</v>
      </c>
      <c r="GI145">
        <v>1.17866753763249e-06</v>
      </c>
      <c r="GJ145">
        <v>-6.62632595388568e-10</v>
      </c>
      <c r="GK145">
        <v>-0.0260112845827318</v>
      </c>
      <c r="GL145">
        <v>-0.0225051504344278</v>
      </c>
      <c r="GM145">
        <v>0.00262967521021688</v>
      </c>
      <c r="GN145">
        <v>-3.50088843362945e-05</v>
      </c>
      <c r="GO145">
        <v>-5</v>
      </c>
      <c r="GP145">
        <v>1640</v>
      </c>
      <c r="GQ145">
        <v>1</v>
      </c>
      <c r="GR145">
        <v>20</v>
      </c>
      <c r="GS145">
        <v>50191.8</v>
      </c>
      <c r="GT145">
        <v>50191.8</v>
      </c>
      <c r="GU145">
        <v>1.28174</v>
      </c>
      <c r="GV145">
        <v>2.60498</v>
      </c>
      <c r="GW145">
        <v>1.54785</v>
      </c>
      <c r="GX145">
        <v>2.30347</v>
      </c>
      <c r="GY145">
        <v>1.34644</v>
      </c>
      <c r="GZ145">
        <v>2.27173</v>
      </c>
      <c r="HA145">
        <v>32.0684</v>
      </c>
      <c r="HB145">
        <v>15.2966</v>
      </c>
      <c r="HC145">
        <v>18</v>
      </c>
      <c r="HD145">
        <v>505.624</v>
      </c>
      <c r="HE145">
        <v>404.753</v>
      </c>
      <c r="HF145">
        <v>18.7465</v>
      </c>
      <c r="HG145">
        <v>26.5339</v>
      </c>
      <c r="HH145">
        <v>29.9996</v>
      </c>
      <c r="HI145">
        <v>26.5247</v>
      </c>
      <c r="HJ145">
        <v>26.4729</v>
      </c>
      <c r="HK145">
        <v>25.6767</v>
      </c>
      <c r="HL145">
        <v>25.5227</v>
      </c>
      <c r="HM145">
        <v>4.60335</v>
      </c>
      <c r="HN145">
        <v>18.7738</v>
      </c>
      <c r="HO145">
        <v>555.037</v>
      </c>
      <c r="HP145">
        <v>14.9533</v>
      </c>
      <c r="HQ145">
        <v>102.507</v>
      </c>
      <c r="HR145">
        <v>102.946</v>
      </c>
    </row>
    <row r="146" spans="1:226">
      <c r="A146">
        <v>130</v>
      </c>
      <c r="B146">
        <v>1663689160.5</v>
      </c>
      <c r="C146">
        <v>1385.40000009537</v>
      </c>
      <c r="D146" t="s">
        <v>620</v>
      </c>
      <c r="E146" t="s">
        <v>621</v>
      </c>
      <c r="F146">
        <v>5</v>
      </c>
      <c r="G146" t="s">
        <v>555</v>
      </c>
      <c r="H146" t="s">
        <v>354</v>
      </c>
      <c r="I146">
        <v>1663689152.66071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557.264171178571</v>
      </c>
      <c r="AK146">
        <v>508.349787878788</v>
      </c>
      <c r="AL146">
        <v>3.26309980146654</v>
      </c>
      <c r="AM146">
        <v>65.3084912936935</v>
      </c>
      <c r="AN146">
        <f>(AP146 - AO146 + BO146*1E3/(8.314*(BQ146+273.15)) * AR146/BN146 * AQ146) * BN146/(100*BB146) * 1000/(1000 - AP146)</f>
        <v>0</v>
      </c>
      <c r="AO146">
        <v>15.0091196389892</v>
      </c>
      <c r="AP146">
        <v>19.6950252747253</v>
      </c>
      <c r="AQ146">
        <v>-0.00627829946494149</v>
      </c>
      <c r="AR146">
        <v>123.980258110678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1663689152.66071</v>
      </c>
      <c r="BH146">
        <v>474.949035714286</v>
      </c>
      <c r="BI146">
        <v>531.6745</v>
      </c>
      <c r="BJ146">
        <v>19.6892392857143</v>
      </c>
      <c r="BK146">
        <v>15.0073107142857</v>
      </c>
      <c r="BL146">
        <v>468.750678571429</v>
      </c>
      <c r="BM146">
        <v>19.4170857142857</v>
      </c>
      <c r="BN146">
        <v>500.066428571429</v>
      </c>
      <c r="BO146">
        <v>90.5843357142857</v>
      </c>
      <c r="BP146">
        <v>0.0999808571428571</v>
      </c>
      <c r="BQ146">
        <v>24.5809357142857</v>
      </c>
      <c r="BR146">
        <v>24.9896892857143</v>
      </c>
      <c r="BS146">
        <v>999.9</v>
      </c>
      <c r="BT146">
        <v>0</v>
      </c>
      <c r="BU146">
        <v>0</v>
      </c>
      <c r="BV146">
        <v>10001.4285714286</v>
      </c>
      <c r="BW146">
        <v>0</v>
      </c>
      <c r="BX146">
        <v>18.8661</v>
      </c>
      <c r="BY146">
        <v>-56.72555</v>
      </c>
      <c r="BZ146">
        <v>484.488178571428</v>
      </c>
      <c r="CA146">
        <v>539.775178571429</v>
      </c>
      <c r="CB146">
        <v>4.6819275</v>
      </c>
      <c r="CC146">
        <v>531.6745</v>
      </c>
      <c r="CD146">
        <v>15.0073107142857</v>
      </c>
      <c r="CE146">
        <v>1.78353714285714</v>
      </c>
      <c r="CF146">
        <v>1.35942714285714</v>
      </c>
      <c r="CG146">
        <v>15.6432392857143</v>
      </c>
      <c r="CH146">
        <v>11.472475</v>
      </c>
      <c r="CI146">
        <v>1999.99607142857</v>
      </c>
      <c r="CJ146">
        <v>0.979997928571429</v>
      </c>
      <c r="CK146">
        <v>0.0200017428571429</v>
      </c>
      <c r="CL146">
        <v>0</v>
      </c>
      <c r="CM146">
        <v>872.4785</v>
      </c>
      <c r="CN146">
        <v>5.00063</v>
      </c>
      <c r="CO146">
        <v>17160.1785714286</v>
      </c>
      <c r="CP146">
        <v>17256.85</v>
      </c>
      <c r="CQ146">
        <v>38.312</v>
      </c>
      <c r="CR146">
        <v>38.4259285714286</v>
      </c>
      <c r="CS146">
        <v>37.8816428571429</v>
      </c>
      <c r="CT146">
        <v>37.625</v>
      </c>
      <c r="CU146">
        <v>39.125</v>
      </c>
      <c r="CV146">
        <v>1955.09607142857</v>
      </c>
      <c r="CW146">
        <v>39.9</v>
      </c>
      <c r="CX146">
        <v>0</v>
      </c>
      <c r="CY146">
        <v>1663689157.7</v>
      </c>
      <c r="CZ146">
        <v>0</v>
      </c>
      <c r="DA146">
        <v>0</v>
      </c>
      <c r="DB146" t="s">
        <v>356</v>
      </c>
      <c r="DC146">
        <v>1660677648.1</v>
      </c>
      <c r="DD146">
        <v>1660677649.1</v>
      </c>
      <c r="DE146">
        <v>0</v>
      </c>
      <c r="DF146">
        <v>-1.042</v>
      </c>
      <c r="DG146">
        <v>0.003</v>
      </c>
      <c r="DH146">
        <v>5.218</v>
      </c>
      <c r="DI146">
        <v>0.344</v>
      </c>
      <c r="DJ146">
        <v>417</v>
      </c>
      <c r="DK146">
        <v>22</v>
      </c>
      <c r="DL146">
        <v>1.24</v>
      </c>
      <c r="DM146">
        <v>0.53</v>
      </c>
      <c r="DN146">
        <v>-55.9900414634146</v>
      </c>
      <c r="DO146">
        <v>-13.3526111498258</v>
      </c>
      <c r="DP146">
        <v>1.3611498881596</v>
      </c>
      <c r="DQ146">
        <v>0</v>
      </c>
      <c r="DR146">
        <v>4.69737390243902</v>
      </c>
      <c r="DS146">
        <v>-0.270809477351917</v>
      </c>
      <c r="DT146">
        <v>0.0317140225104821</v>
      </c>
      <c r="DU146">
        <v>0</v>
      </c>
      <c r="DV146">
        <v>0</v>
      </c>
      <c r="DW146">
        <v>2</v>
      </c>
      <c r="DX146" t="s">
        <v>357</v>
      </c>
      <c r="DY146">
        <v>2.9745</v>
      </c>
      <c r="DZ146">
        <v>2.75428</v>
      </c>
      <c r="EA146">
        <v>0.103387</v>
      </c>
      <c r="EB146">
        <v>0.11291</v>
      </c>
      <c r="EC146">
        <v>0.0902229</v>
      </c>
      <c r="ED146">
        <v>0.0749045</v>
      </c>
      <c r="EE146">
        <v>34980.4</v>
      </c>
      <c r="EF146">
        <v>37719.4</v>
      </c>
      <c r="EG146">
        <v>35355</v>
      </c>
      <c r="EH146">
        <v>38563.6</v>
      </c>
      <c r="EI146">
        <v>45605.6</v>
      </c>
      <c r="EJ146">
        <v>51517.5</v>
      </c>
      <c r="EK146">
        <v>55255.3</v>
      </c>
      <c r="EL146">
        <v>61842.6</v>
      </c>
      <c r="EM146">
        <v>1.995</v>
      </c>
      <c r="EN146">
        <v>1.8364</v>
      </c>
      <c r="EO146">
        <v>0.0984967</v>
      </c>
      <c r="EP146">
        <v>0</v>
      </c>
      <c r="EQ146">
        <v>23.3628</v>
      </c>
      <c r="ER146">
        <v>999.9</v>
      </c>
      <c r="ES146">
        <v>46.801</v>
      </c>
      <c r="ET146">
        <v>28.379</v>
      </c>
      <c r="EU146">
        <v>20.0448</v>
      </c>
      <c r="EV146">
        <v>56.8494</v>
      </c>
      <c r="EW146">
        <v>49.3389</v>
      </c>
      <c r="EX146">
        <v>1</v>
      </c>
      <c r="EY146">
        <v>-0.0451829</v>
      </c>
      <c r="EZ146">
        <v>-1.91183</v>
      </c>
      <c r="FA146">
        <v>20.1293</v>
      </c>
      <c r="FB146">
        <v>5.20172</v>
      </c>
      <c r="FC146">
        <v>12.0064</v>
      </c>
      <c r="FD146">
        <v>4.976</v>
      </c>
      <c r="FE146">
        <v>3.294</v>
      </c>
      <c r="FF146">
        <v>9999</v>
      </c>
      <c r="FG146">
        <v>9999</v>
      </c>
      <c r="FH146">
        <v>9999</v>
      </c>
      <c r="FI146">
        <v>693.2</v>
      </c>
      <c r="FJ146">
        <v>1.86295</v>
      </c>
      <c r="FK146">
        <v>1.86783</v>
      </c>
      <c r="FL146">
        <v>1.86752</v>
      </c>
      <c r="FM146">
        <v>1.86874</v>
      </c>
      <c r="FN146">
        <v>1.86957</v>
      </c>
      <c r="FO146">
        <v>1.86566</v>
      </c>
      <c r="FP146">
        <v>1.86667</v>
      </c>
      <c r="FQ146">
        <v>1.8681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6.34</v>
      </c>
      <c r="GF146">
        <v>0.273</v>
      </c>
      <c r="GG146">
        <v>3.61927167264205</v>
      </c>
      <c r="GH146">
        <v>0.00509506669552449</v>
      </c>
      <c r="GI146">
        <v>1.17866753763249e-06</v>
      </c>
      <c r="GJ146">
        <v>-6.62632595388568e-10</v>
      </c>
      <c r="GK146">
        <v>-0.0260112845827318</v>
      </c>
      <c r="GL146">
        <v>-0.0225051504344278</v>
      </c>
      <c r="GM146">
        <v>0.00262967521021688</v>
      </c>
      <c r="GN146">
        <v>-3.50088843362945e-05</v>
      </c>
      <c r="GO146">
        <v>-5</v>
      </c>
      <c r="GP146">
        <v>1640</v>
      </c>
      <c r="GQ146">
        <v>1</v>
      </c>
      <c r="GR146">
        <v>20</v>
      </c>
      <c r="GS146">
        <v>50191.9</v>
      </c>
      <c r="GT146">
        <v>50191.9</v>
      </c>
      <c r="GU146">
        <v>1.30615</v>
      </c>
      <c r="GV146">
        <v>2.59888</v>
      </c>
      <c r="GW146">
        <v>1.54785</v>
      </c>
      <c r="GX146">
        <v>2.30347</v>
      </c>
      <c r="GY146">
        <v>1.34644</v>
      </c>
      <c r="GZ146">
        <v>2.39624</v>
      </c>
      <c r="HA146">
        <v>32.0684</v>
      </c>
      <c r="HB146">
        <v>15.3141</v>
      </c>
      <c r="HC146">
        <v>18</v>
      </c>
      <c r="HD146">
        <v>506.021</v>
      </c>
      <c r="HE146">
        <v>404.737</v>
      </c>
      <c r="HF146">
        <v>19.6128</v>
      </c>
      <c r="HG146">
        <v>26.5339</v>
      </c>
      <c r="HH146">
        <v>29.9999</v>
      </c>
      <c r="HI146">
        <v>26.5247</v>
      </c>
      <c r="HJ146">
        <v>26.4706</v>
      </c>
      <c r="HK146">
        <v>26.1658</v>
      </c>
      <c r="HL146">
        <v>26.169</v>
      </c>
      <c r="HM146">
        <v>4.60335</v>
      </c>
      <c r="HN146">
        <v>20.0851</v>
      </c>
      <c r="HO146">
        <v>575.277</v>
      </c>
      <c r="HP146">
        <v>14.8273</v>
      </c>
      <c r="HQ146">
        <v>102.508</v>
      </c>
      <c r="HR146">
        <v>102.946</v>
      </c>
    </row>
    <row r="147" spans="1:226">
      <c r="A147">
        <v>131</v>
      </c>
      <c r="B147">
        <v>1663689166</v>
      </c>
      <c r="C147">
        <v>1390.90000009537</v>
      </c>
      <c r="D147" t="s">
        <v>622</v>
      </c>
      <c r="E147" t="s">
        <v>623</v>
      </c>
      <c r="F147">
        <v>5</v>
      </c>
      <c r="G147" t="s">
        <v>555</v>
      </c>
      <c r="H147" t="s">
        <v>354</v>
      </c>
      <c r="I147">
        <v>1663689158.23214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574.159999227008</v>
      </c>
      <c r="AK147">
        <v>525.139339393939</v>
      </c>
      <c r="AL147">
        <v>3.09359252176385</v>
      </c>
      <c r="AM147">
        <v>65.3084912936935</v>
      </c>
      <c r="AN147">
        <f>(AP147 - AO147 + BO147*1E3/(8.314*(BQ147+273.15)) * AR147/BN147 * AQ147) * BN147/(100*BB147) * 1000/(1000 - AP147)</f>
        <v>0</v>
      </c>
      <c r="AO147">
        <v>14.9580861343671</v>
      </c>
      <c r="AP147">
        <v>19.8556010989011</v>
      </c>
      <c r="AQ147">
        <v>0.0328307674569181</v>
      </c>
      <c r="AR147">
        <v>123.980258110678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1663689158.23214</v>
      </c>
      <c r="BH147">
        <v>492.390214285714</v>
      </c>
      <c r="BI147">
        <v>549.917071428571</v>
      </c>
      <c r="BJ147">
        <v>19.7254535714286</v>
      </c>
      <c r="BK147">
        <v>14.9767035714286</v>
      </c>
      <c r="BL147">
        <v>486.091928571429</v>
      </c>
      <c r="BM147">
        <v>19.4519</v>
      </c>
      <c r="BN147">
        <v>500.069607142857</v>
      </c>
      <c r="BO147">
        <v>90.5840642857143</v>
      </c>
      <c r="BP147">
        <v>0.100026646428571</v>
      </c>
      <c r="BQ147">
        <v>24.5656607142857</v>
      </c>
      <c r="BR147">
        <v>24.9728071428571</v>
      </c>
      <c r="BS147">
        <v>999.9</v>
      </c>
      <c r="BT147">
        <v>0</v>
      </c>
      <c r="BU147">
        <v>0</v>
      </c>
      <c r="BV147">
        <v>10006.6071428571</v>
      </c>
      <c r="BW147">
        <v>0</v>
      </c>
      <c r="BX147">
        <v>18.8661</v>
      </c>
      <c r="BY147">
        <v>-57.5268428571429</v>
      </c>
      <c r="BZ147">
        <v>502.298928571429</v>
      </c>
      <c r="CA147">
        <v>558.277678571429</v>
      </c>
      <c r="CB147">
        <v>4.74873607142857</v>
      </c>
      <c r="CC147">
        <v>549.917071428571</v>
      </c>
      <c r="CD147">
        <v>14.9767035714286</v>
      </c>
      <c r="CE147">
        <v>1.78681142857143</v>
      </c>
      <c r="CF147">
        <v>1.35665214285714</v>
      </c>
      <c r="CG147">
        <v>15.6718214285714</v>
      </c>
      <c r="CH147">
        <v>11.4415178571429</v>
      </c>
      <c r="CI147">
        <v>1999.9625</v>
      </c>
      <c r="CJ147">
        <v>0.979997607142857</v>
      </c>
      <c r="CK147">
        <v>0.0200020857142857</v>
      </c>
      <c r="CL147">
        <v>0</v>
      </c>
      <c r="CM147">
        <v>875.890178571428</v>
      </c>
      <c r="CN147">
        <v>5.00063</v>
      </c>
      <c r="CO147">
        <v>17227.9857142857</v>
      </c>
      <c r="CP147">
        <v>17256.5571428571</v>
      </c>
      <c r="CQ147">
        <v>38.312</v>
      </c>
      <c r="CR147">
        <v>38.4104285714286</v>
      </c>
      <c r="CS147">
        <v>37.875</v>
      </c>
      <c r="CT147">
        <v>37.625</v>
      </c>
      <c r="CU147">
        <v>39.11825</v>
      </c>
      <c r="CV147">
        <v>1955.06214285714</v>
      </c>
      <c r="CW147">
        <v>39.9</v>
      </c>
      <c r="CX147">
        <v>0</v>
      </c>
      <c r="CY147">
        <v>1663689163.1</v>
      </c>
      <c r="CZ147">
        <v>0</v>
      </c>
      <c r="DA147">
        <v>0</v>
      </c>
      <c r="DB147" t="s">
        <v>356</v>
      </c>
      <c r="DC147">
        <v>1660677648.1</v>
      </c>
      <c r="DD147">
        <v>1660677649.1</v>
      </c>
      <c r="DE147">
        <v>0</v>
      </c>
      <c r="DF147">
        <v>-1.042</v>
      </c>
      <c r="DG147">
        <v>0.003</v>
      </c>
      <c r="DH147">
        <v>5.218</v>
      </c>
      <c r="DI147">
        <v>0.344</v>
      </c>
      <c r="DJ147">
        <v>417</v>
      </c>
      <c r="DK147">
        <v>22</v>
      </c>
      <c r="DL147">
        <v>1.24</v>
      </c>
      <c r="DM147">
        <v>0.53</v>
      </c>
      <c r="DN147">
        <v>-56.9232125</v>
      </c>
      <c r="DO147">
        <v>-7.89648742964365</v>
      </c>
      <c r="DP147">
        <v>0.901396891548751</v>
      </c>
      <c r="DQ147">
        <v>0</v>
      </c>
      <c r="DR147">
        <v>4.717253</v>
      </c>
      <c r="DS147">
        <v>0.480419437148208</v>
      </c>
      <c r="DT147">
        <v>0.0736900350861635</v>
      </c>
      <c r="DU147">
        <v>0</v>
      </c>
      <c r="DV147">
        <v>0</v>
      </c>
      <c r="DW147">
        <v>2</v>
      </c>
      <c r="DX147" t="s">
        <v>357</v>
      </c>
      <c r="DY147">
        <v>2.9741</v>
      </c>
      <c r="DZ147">
        <v>2.75475</v>
      </c>
      <c r="EA147">
        <v>0.105912</v>
      </c>
      <c r="EB147">
        <v>0.115632</v>
      </c>
      <c r="EC147">
        <v>0.0906626</v>
      </c>
      <c r="ED147">
        <v>0.0743603</v>
      </c>
      <c r="EE147">
        <v>34882.1</v>
      </c>
      <c r="EF147">
        <v>37603.4</v>
      </c>
      <c r="EG147">
        <v>35355.1</v>
      </c>
      <c r="EH147">
        <v>38563.4</v>
      </c>
      <c r="EI147">
        <v>45583.7</v>
      </c>
      <c r="EJ147">
        <v>51548.3</v>
      </c>
      <c r="EK147">
        <v>55255.8</v>
      </c>
      <c r="EL147">
        <v>61843</v>
      </c>
      <c r="EM147">
        <v>1.9952</v>
      </c>
      <c r="EN147">
        <v>1.836</v>
      </c>
      <c r="EO147">
        <v>0.0987947</v>
      </c>
      <c r="EP147">
        <v>0</v>
      </c>
      <c r="EQ147">
        <v>23.3427</v>
      </c>
      <c r="ER147">
        <v>999.9</v>
      </c>
      <c r="ES147">
        <v>46.753</v>
      </c>
      <c r="ET147">
        <v>28.379</v>
      </c>
      <c r="EU147">
        <v>20.0228</v>
      </c>
      <c r="EV147">
        <v>57.2694</v>
      </c>
      <c r="EW147">
        <v>49.4752</v>
      </c>
      <c r="EX147">
        <v>1</v>
      </c>
      <c r="EY147">
        <v>-0.052439</v>
      </c>
      <c r="EZ147">
        <v>0.837734</v>
      </c>
      <c r="FA147">
        <v>20.146</v>
      </c>
      <c r="FB147">
        <v>5.19932</v>
      </c>
      <c r="FC147">
        <v>12.004</v>
      </c>
      <c r="FD147">
        <v>4.9756</v>
      </c>
      <c r="FE147">
        <v>3.294</v>
      </c>
      <c r="FF147">
        <v>9999</v>
      </c>
      <c r="FG147">
        <v>9999</v>
      </c>
      <c r="FH147">
        <v>9999</v>
      </c>
      <c r="FI147">
        <v>693.2</v>
      </c>
      <c r="FJ147">
        <v>1.86295</v>
      </c>
      <c r="FK147">
        <v>1.8678</v>
      </c>
      <c r="FL147">
        <v>1.86752</v>
      </c>
      <c r="FM147">
        <v>1.86874</v>
      </c>
      <c r="FN147">
        <v>1.86954</v>
      </c>
      <c r="FO147">
        <v>1.8656</v>
      </c>
      <c r="FP147">
        <v>1.8667</v>
      </c>
      <c r="FQ147">
        <v>1.86813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6.436</v>
      </c>
      <c r="GF147">
        <v>0.2782</v>
      </c>
      <c r="GG147">
        <v>3.61927167264205</v>
      </c>
      <c r="GH147">
        <v>0.00509506669552449</v>
      </c>
      <c r="GI147">
        <v>1.17866753763249e-06</v>
      </c>
      <c r="GJ147">
        <v>-6.62632595388568e-10</v>
      </c>
      <c r="GK147">
        <v>-0.0260112845827318</v>
      </c>
      <c r="GL147">
        <v>-0.0225051504344278</v>
      </c>
      <c r="GM147">
        <v>0.00262967521021688</v>
      </c>
      <c r="GN147">
        <v>-3.50088843362945e-05</v>
      </c>
      <c r="GO147">
        <v>-5</v>
      </c>
      <c r="GP147">
        <v>1640</v>
      </c>
      <c r="GQ147">
        <v>1</v>
      </c>
      <c r="GR147">
        <v>20</v>
      </c>
      <c r="GS147">
        <v>50192</v>
      </c>
      <c r="GT147">
        <v>50191.9</v>
      </c>
      <c r="GU147">
        <v>1.34155</v>
      </c>
      <c r="GV147">
        <v>2.58789</v>
      </c>
      <c r="GW147">
        <v>1.54785</v>
      </c>
      <c r="GX147">
        <v>2.30347</v>
      </c>
      <c r="GY147">
        <v>1.34644</v>
      </c>
      <c r="GZ147">
        <v>2.37915</v>
      </c>
      <c r="HA147">
        <v>32.0684</v>
      </c>
      <c r="HB147">
        <v>15.3228</v>
      </c>
      <c r="HC147">
        <v>18</v>
      </c>
      <c r="HD147">
        <v>506.138</v>
      </c>
      <c r="HE147">
        <v>404.499</v>
      </c>
      <c r="HF147">
        <v>20.2264</v>
      </c>
      <c r="HG147">
        <v>26.5316</v>
      </c>
      <c r="HH147">
        <v>29.997</v>
      </c>
      <c r="HI147">
        <v>26.5225</v>
      </c>
      <c r="HJ147">
        <v>26.4684</v>
      </c>
      <c r="HK147">
        <v>26.8792</v>
      </c>
      <c r="HL147">
        <v>27.1404</v>
      </c>
      <c r="HM147">
        <v>4.23201</v>
      </c>
      <c r="HN147">
        <v>20.1002</v>
      </c>
      <c r="HO147">
        <v>588.789</v>
      </c>
      <c r="HP147">
        <v>14.638</v>
      </c>
      <c r="HQ147">
        <v>102.509</v>
      </c>
      <c r="HR147">
        <v>102.946</v>
      </c>
    </row>
    <row r="148" spans="1:226">
      <c r="A148">
        <v>132</v>
      </c>
      <c r="B148">
        <v>1663689171</v>
      </c>
      <c r="C148">
        <v>1395.90000009537</v>
      </c>
      <c r="D148" t="s">
        <v>624</v>
      </c>
      <c r="E148" t="s">
        <v>625</v>
      </c>
      <c r="F148">
        <v>5</v>
      </c>
      <c r="G148" t="s">
        <v>555</v>
      </c>
      <c r="H148" t="s">
        <v>354</v>
      </c>
      <c r="I148">
        <v>1663689163.51852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591.724431710856</v>
      </c>
      <c r="AK148">
        <v>541.129945454545</v>
      </c>
      <c r="AL148">
        <v>3.1977260159151</v>
      </c>
      <c r="AM148">
        <v>65.3084912936935</v>
      </c>
      <c r="AN148">
        <f>(AP148 - AO148 + BO148*1E3/(8.314*(BQ148+273.15)) * AR148/BN148 * AQ148) * BN148/(100*BB148) * 1000/(1000 - AP148)</f>
        <v>0</v>
      </c>
      <c r="AO148">
        <v>14.8046238650049</v>
      </c>
      <c r="AP148">
        <v>19.7841197802198</v>
      </c>
      <c r="AQ148">
        <v>0.00608842280037563</v>
      </c>
      <c r="AR148">
        <v>123.980258110678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1663689163.51852</v>
      </c>
      <c r="BH148">
        <v>508.841666666667</v>
      </c>
      <c r="BI148">
        <v>567.129962962963</v>
      </c>
      <c r="BJ148">
        <v>19.771637037037</v>
      </c>
      <c r="BK148">
        <v>14.8874518518518</v>
      </c>
      <c r="BL148">
        <v>502.449</v>
      </c>
      <c r="BM148">
        <v>19.4963</v>
      </c>
      <c r="BN148">
        <v>500.099962962963</v>
      </c>
      <c r="BO148">
        <v>90.5829185185185</v>
      </c>
      <c r="BP148">
        <v>0.100056344444444</v>
      </c>
      <c r="BQ148">
        <v>24.5749222222222</v>
      </c>
      <c r="BR148">
        <v>24.9721666666667</v>
      </c>
      <c r="BS148">
        <v>999.9</v>
      </c>
      <c r="BT148">
        <v>0</v>
      </c>
      <c r="BU148">
        <v>0</v>
      </c>
      <c r="BV148">
        <v>10017.4074074074</v>
      </c>
      <c r="BW148">
        <v>0</v>
      </c>
      <c r="BX148">
        <v>18.8661</v>
      </c>
      <c r="BY148">
        <v>-58.2882407407407</v>
      </c>
      <c r="BZ148">
        <v>519.105925925926</v>
      </c>
      <c r="CA148">
        <v>575.699074074074</v>
      </c>
      <c r="CB148">
        <v>4.88418185185185</v>
      </c>
      <c r="CC148">
        <v>567.129962962963</v>
      </c>
      <c r="CD148">
        <v>14.8874518518518</v>
      </c>
      <c r="CE148">
        <v>1.79097222222222</v>
      </c>
      <c r="CF148">
        <v>1.34854962962963</v>
      </c>
      <c r="CG148">
        <v>15.7081444444444</v>
      </c>
      <c r="CH148">
        <v>11.3507444444444</v>
      </c>
      <c r="CI148">
        <v>1999.96925925926</v>
      </c>
      <c r="CJ148">
        <v>0.979997666666667</v>
      </c>
      <c r="CK148">
        <v>0.0200020222222222</v>
      </c>
      <c r="CL148">
        <v>0</v>
      </c>
      <c r="CM148">
        <v>879.265148148148</v>
      </c>
      <c r="CN148">
        <v>5.00063</v>
      </c>
      <c r="CO148">
        <v>17292.8814814815</v>
      </c>
      <c r="CP148">
        <v>17256.6222222222</v>
      </c>
      <c r="CQ148">
        <v>38.312</v>
      </c>
      <c r="CR148">
        <v>38.397962962963</v>
      </c>
      <c r="CS148">
        <v>37.875</v>
      </c>
      <c r="CT148">
        <v>37.625</v>
      </c>
      <c r="CU148">
        <v>39.118</v>
      </c>
      <c r="CV148">
        <v>1955.06851851852</v>
      </c>
      <c r="CW148">
        <v>39.9</v>
      </c>
      <c r="CX148">
        <v>0</v>
      </c>
      <c r="CY148">
        <v>1663689167.9</v>
      </c>
      <c r="CZ148">
        <v>0</v>
      </c>
      <c r="DA148">
        <v>0</v>
      </c>
      <c r="DB148" t="s">
        <v>356</v>
      </c>
      <c r="DC148">
        <v>1660677648.1</v>
      </c>
      <c r="DD148">
        <v>1660677649.1</v>
      </c>
      <c r="DE148">
        <v>0</v>
      </c>
      <c r="DF148">
        <v>-1.042</v>
      </c>
      <c r="DG148">
        <v>0.003</v>
      </c>
      <c r="DH148">
        <v>5.218</v>
      </c>
      <c r="DI148">
        <v>0.344</v>
      </c>
      <c r="DJ148">
        <v>417</v>
      </c>
      <c r="DK148">
        <v>22</v>
      </c>
      <c r="DL148">
        <v>1.24</v>
      </c>
      <c r="DM148">
        <v>0.53</v>
      </c>
      <c r="DN148">
        <v>-57.8607</v>
      </c>
      <c r="DO148">
        <v>-9.04389793621004</v>
      </c>
      <c r="DP148">
        <v>1.05925531011178</v>
      </c>
      <c r="DQ148">
        <v>0</v>
      </c>
      <c r="DR148">
        <v>4.80528575</v>
      </c>
      <c r="DS148">
        <v>1.46798667917448</v>
      </c>
      <c r="DT148">
        <v>0.156741192605637</v>
      </c>
      <c r="DU148">
        <v>0</v>
      </c>
      <c r="DV148">
        <v>0</v>
      </c>
      <c r="DW148">
        <v>2</v>
      </c>
      <c r="DX148" t="s">
        <v>357</v>
      </c>
      <c r="DY148">
        <v>2.97338</v>
      </c>
      <c r="DZ148">
        <v>2.75361</v>
      </c>
      <c r="EA148">
        <v>0.108244</v>
      </c>
      <c r="EB148">
        <v>0.117799</v>
      </c>
      <c r="EC148">
        <v>0.0904343</v>
      </c>
      <c r="ED148">
        <v>0.0736069</v>
      </c>
      <c r="EE148">
        <v>34791.3</v>
      </c>
      <c r="EF148">
        <v>37511.8</v>
      </c>
      <c r="EG148">
        <v>35355.3</v>
      </c>
      <c r="EH148">
        <v>38564</v>
      </c>
      <c r="EI148">
        <v>45596</v>
      </c>
      <c r="EJ148">
        <v>51591.3</v>
      </c>
      <c r="EK148">
        <v>55256.6</v>
      </c>
      <c r="EL148">
        <v>61844</v>
      </c>
      <c r="EM148">
        <v>1.9952</v>
      </c>
      <c r="EN148">
        <v>1.8356</v>
      </c>
      <c r="EO148">
        <v>0.102967</v>
      </c>
      <c r="EP148">
        <v>0</v>
      </c>
      <c r="EQ148">
        <v>23.3282</v>
      </c>
      <c r="ER148">
        <v>999.9</v>
      </c>
      <c r="ES148">
        <v>46.728</v>
      </c>
      <c r="ET148">
        <v>28.379</v>
      </c>
      <c r="EU148">
        <v>20.0145</v>
      </c>
      <c r="EV148">
        <v>56.4394</v>
      </c>
      <c r="EW148">
        <v>49.371</v>
      </c>
      <c r="EX148">
        <v>1</v>
      </c>
      <c r="EY148">
        <v>-0.0515447</v>
      </c>
      <c r="EZ148">
        <v>1.60697</v>
      </c>
      <c r="FA148">
        <v>20.1399</v>
      </c>
      <c r="FB148">
        <v>5.19932</v>
      </c>
      <c r="FC148">
        <v>12.004</v>
      </c>
      <c r="FD148">
        <v>4.9752</v>
      </c>
      <c r="FE148">
        <v>3.2938</v>
      </c>
      <c r="FF148">
        <v>9999</v>
      </c>
      <c r="FG148">
        <v>9999</v>
      </c>
      <c r="FH148">
        <v>9999</v>
      </c>
      <c r="FI148">
        <v>693.2</v>
      </c>
      <c r="FJ148">
        <v>1.86295</v>
      </c>
      <c r="FK148">
        <v>1.8678</v>
      </c>
      <c r="FL148">
        <v>1.86752</v>
      </c>
      <c r="FM148">
        <v>1.86874</v>
      </c>
      <c r="FN148">
        <v>1.86951</v>
      </c>
      <c r="FO148">
        <v>1.86554</v>
      </c>
      <c r="FP148">
        <v>1.8667</v>
      </c>
      <c r="FQ148">
        <v>1.8681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6.525</v>
      </c>
      <c r="GF148">
        <v>0.2755</v>
      </c>
      <c r="GG148">
        <v>3.61927167264205</v>
      </c>
      <c r="GH148">
        <v>0.00509506669552449</v>
      </c>
      <c r="GI148">
        <v>1.17866753763249e-06</v>
      </c>
      <c r="GJ148">
        <v>-6.62632595388568e-10</v>
      </c>
      <c r="GK148">
        <v>-0.0260112845827318</v>
      </c>
      <c r="GL148">
        <v>-0.0225051504344278</v>
      </c>
      <c r="GM148">
        <v>0.00262967521021688</v>
      </c>
      <c r="GN148">
        <v>-3.50088843362945e-05</v>
      </c>
      <c r="GO148">
        <v>-5</v>
      </c>
      <c r="GP148">
        <v>1640</v>
      </c>
      <c r="GQ148">
        <v>1</v>
      </c>
      <c r="GR148">
        <v>20</v>
      </c>
      <c r="GS148">
        <v>50192</v>
      </c>
      <c r="GT148">
        <v>50192</v>
      </c>
      <c r="GU148">
        <v>1.37329</v>
      </c>
      <c r="GV148">
        <v>2.59888</v>
      </c>
      <c r="GW148">
        <v>1.54785</v>
      </c>
      <c r="GX148">
        <v>2.30347</v>
      </c>
      <c r="GY148">
        <v>1.34644</v>
      </c>
      <c r="GZ148">
        <v>2.33154</v>
      </c>
      <c r="HA148">
        <v>32.0684</v>
      </c>
      <c r="HB148">
        <v>15.3141</v>
      </c>
      <c r="HC148">
        <v>18</v>
      </c>
      <c r="HD148">
        <v>506.134</v>
      </c>
      <c r="HE148">
        <v>404.27</v>
      </c>
      <c r="HF148">
        <v>20.2777</v>
      </c>
      <c r="HG148">
        <v>26.5316</v>
      </c>
      <c r="HH148">
        <v>29.9996</v>
      </c>
      <c r="HI148">
        <v>26.5225</v>
      </c>
      <c r="HJ148">
        <v>26.4671</v>
      </c>
      <c r="HK148">
        <v>27.5008</v>
      </c>
      <c r="HL148">
        <v>28.3246</v>
      </c>
      <c r="HM148">
        <v>4.23201</v>
      </c>
      <c r="HN148">
        <v>20.1274</v>
      </c>
      <c r="HO148">
        <v>609.053</v>
      </c>
      <c r="HP148">
        <v>14.3834</v>
      </c>
      <c r="HQ148">
        <v>102.509</v>
      </c>
      <c r="HR148">
        <v>102.948</v>
      </c>
    </row>
    <row r="149" spans="1:226">
      <c r="A149">
        <v>133</v>
      </c>
      <c r="B149">
        <v>1663689176</v>
      </c>
      <c r="C149">
        <v>1400.90000009537</v>
      </c>
      <c r="D149" t="s">
        <v>626</v>
      </c>
      <c r="E149" t="s">
        <v>627</v>
      </c>
      <c r="F149">
        <v>5</v>
      </c>
      <c r="G149" t="s">
        <v>555</v>
      </c>
      <c r="H149" t="s">
        <v>354</v>
      </c>
      <c r="I149">
        <v>1663689168.23214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608.32965404352</v>
      </c>
      <c r="AK149">
        <v>556.962812121212</v>
      </c>
      <c r="AL149">
        <v>3.22155931981713</v>
      </c>
      <c r="AM149">
        <v>65.3084912936935</v>
      </c>
      <c r="AN149">
        <f>(AP149 - AO149 + BO149*1E3/(8.314*(BQ149+273.15)) * AR149/BN149 * AQ149) * BN149/(100*BB149) * 1000/(1000 - AP149)</f>
        <v>0</v>
      </c>
      <c r="AO149">
        <v>14.6002307363312</v>
      </c>
      <c r="AP149">
        <v>19.631921978022</v>
      </c>
      <c r="AQ149">
        <v>-0.0223262941621832</v>
      </c>
      <c r="AR149">
        <v>123.980258110678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1663689168.23214</v>
      </c>
      <c r="BH149">
        <v>523.343857142857</v>
      </c>
      <c r="BI149">
        <v>582.688214285714</v>
      </c>
      <c r="BJ149">
        <v>19.7743357142857</v>
      </c>
      <c r="BK149">
        <v>14.7393071428571</v>
      </c>
      <c r="BL149">
        <v>516.867821428571</v>
      </c>
      <c r="BM149">
        <v>19.4988964285714</v>
      </c>
      <c r="BN149">
        <v>500.096</v>
      </c>
      <c r="BO149">
        <v>90.5824785714286</v>
      </c>
      <c r="BP149">
        <v>0.10008945</v>
      </c>
      <c r="BQ149">
        <v>24.5964321428572</v>
      </c>
      <c r="BR149">
        <v>24.9803607142857</v>
      </c>
      <c r="BS149">
        <v>999.9</v>
      </c>
      <c r="BT149">
        <v>0</v>
      </c>
      <c r="BU149">
        <v>0</v>
      </c>
      <c r="BV149">
        <v>10016.7857142857</v>
      </c>
      <c r="BW149">
        <v>0</v>
      </c>
      <c r="BX149">
        <v>18.8661</v>
      </c>
      <c r="BY149">
        <v>-59.3442892857143</v>
      </c>
      <c r="BZ149">
        <v>533.900785714286</v>
      </c>
      <c r="CA149">
        <v>591.402607142857</v>
      </c>
      <c r="CB149">
        <v>5.03504142857143</v>
      </c>
      <c r="CC149">
        <v>582.688214285714</v>
      </c>
      <c r="CD149">
        <v>14.7393071428571</v>
      </c>
      <c r="CE149">
        <v>1.79120892857143</v>
      </c>
      <c r="CF149">
        <v>1.33512321428571</v>
      </c>
      <c r="CG149">
        <v>15.7102178571429</v>
      </c>
      <c r="CH149">
        <v>11.1993535714286</v>
      </c>
      <c r="CI149">
        <v>1999.96535714286</v>
      </c>
      <c r="CJ149">
        <v>0.9799975</v>
      </c>
      <c r="CK149">
        <v>0.0200022</v>
      </c>
      <c r="CL149">
        <v>0</v>
      </c>
      <c r="CM149">
        <v>882.064892857143</v>
      </c>
      <c r="CN149">
        <v>5.00063</v>
      </c>
      <c r="CO149">
        <v>17348.3607142857</v>
      </c>
      <c r="CP149">
        <v>17256.5892857143</v>
      </c>
      <c r="CQ149">
        <v>38.312</v>
      </c>
      <c r="CR149">
        <v>38.3816428571429</v>
      </c>
      <c r="CS149">
        <v>37.875</v>
      </c>
      <c r="CT149">
        <v>37.625</v>
      </c>
      <c r="CU149">
        <v>39.11375</v>
      </c>
      <c r="CV149">
        <v>1955.06357142857</v>
      </c>
      <c r="CW149">
        <v>39.9003571428571</v>
      </c>
      <c r="CX149">
        <v>0</v>
      </c>
      <c r="CY149">
        <v>1663689172.7</v>
      </c>
      <c r="CZ149">
        <v>0</v>
      </c>
      <c r="DA149">
        <v>0</v>
      </c>
      <c r="DB149" t="s">
        <v>356</v>
      </c>
      <c r="DC149">
        <v>1660677648.1</v>
      </c>
      <c r="DD149">
        <v>1660677649.1</v>
      </c>
      <c r="DE149">
        <v>0</v>
      </c>
      <c r="DF149">
        <v>-1.042</v>
      </c>
      <c r="DG149">
        <v>0.003</v>
      </c>
      <c r="DH149">
        <v>5.218</v>
      </c>
      <c r="DI149">
        <v>0.344</v>
      </c>
      <c r="DJ149">
        <v>417</v>
      </c>
      <c r="DK149">
        <v>22</v>
      </c>
      <c r="DL149">
        <v>1.24</v>
      </c>
      <c r="DM149">
        <v>0.53</v>
      </c>
      <c r="DN149">
        <v>-58.6747375</v>
      </c>
      <c r="DO149">
        <v>-11.0484956848031</v>
      </c>
      <c r="DP149">
        <v>1.25932044466202</v>
      </c>
      <c r="DQ149">
        <v>0</v>
      </c>
      <c r="DR149">
        <v>4.924827</v>
      </c>
      <c r="DS149">
        <v>1.98285410881801</v>
      </c>
      <c r="DT149">
        <v>0.194903224988711</v>
      </c>
      <c r="DU149">
        <v>0</v>
      </c>
      <c r="DV149">
        <v>0</v>
      </c>
      <c r="DW149">
        <v>2</v>
      </c>
      <c r="DX149" t="s">
        <v>357</v>
      </c>
      <c r="DY149">
        <v>2.97349</v>
      </c>
      <c r="DZ149">
        <v>2.75424</v>
      </c>
      <c r="EA149">
        <v>0.110573</v>
      </c>
      <c r="EB149">
        <v>0.120329</v>
      </c>
      <c r="EC149">
        <v>0.0899311</v>
      </c>
      <c r="ED149">
        <v>0.0731115</v>
      </c>
      <c r="EE149">
        <v>34701</v>
      </c>
      <c r="EF149">
        <v>37404.1</v>
      </c>
      <c r="EG149">
        <v>35355.8</v>
      </c>
      <c r="EH149">
        <v>38563.8</v>
      </c>
      <c r="EI149">
        <v>45622.1</v>
      </c>
      <c r="EJ149">
        <v>51619.4</v>
      </c>
      <c r="EK149">
        <v>55257.1</v>
      </c>
      <c r="EL149">
        <v>61844.4</v>
      </c>
      <c r="EM149">
        <v>1.9938</v>
      </c>
      <c r="EN149">
        <v>1.8366</v>
      </c>
      <c r="EO149">
        <v>0.103712</v>
      </c>
      <c r="EP149">
        <v>0</v>
      </c>
      <c r="EQ149">
        <v>23.3144</v>
      </c>
      <c r="ER149">
        <v>999.9</v>
      </c>
      <c r="ES149">
        <v>46.704</v>
      </c>
      <c r="ET149">
        <v>28.379</v>
      </c>
      <c r="EU149">
        <v>20.0037</v>
      </c>
      <c r="EV149">
        <v>56.8394</v>
      </c>
      <c r="EW149">
        <v>49.9559</v>
      </c>
      <c r="EX149">
        <v>1</v>
      </c>
      <c r="EY149">
        <v>-0.0495325</v>
      </c>
      <c r="EZ149">
        <v>2.02386</v>
      </c>
      <c r="FA149">
        <v>20.1362</v>
      </c>
      <c r="FB149">
        <v>5.19932</v>
      </c>
      <c r="FC149">
        <v>12.0064</v>
      </c>
      <c r="FD149">
        <v>4.976</v>
      </c>
      <c r="FE149">
        <v>3.2938</v>
      </c>
      <c r="FF149">
        <v>9999</v>
      </c>
      <c r="FG149">
        <v>9999</v>
      </c>
      <c r="FH149">
        <v>9999</v>
      </c>
      <c r="FI149">
        <v>693.2</v>
      </c>
      <c r="FJ149">
        <v>1.86295</v>
      </c>
      <c r="FK149">
        <v>1.8678</v>
      </c>
      <c r="FL149">
        <v>1.86752</v>
      </c>
      <c r="FM149">
        <v>1.86874</v>
      </c>
      <c r="FN149">
        <v>1.86954</v>
      </c>
      <c r="FO149">
        <v>1.86557</v>
      </c>
      <c r="FP149">
        <v>1.86667</v>
      </c>
      <c r="FQ149">
        <v>1.86813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6.616</v>
      </c>
      <c r="GF149">
        <v>0.2694</v>
      </c>
      <c r="GG149">
        <v>3.61927167264205</v>
      </c>
      <c r="GH149">
        <v>0.00509506669552449</v>
      </c>
      <c r="GI149">
        <v>1.17866753763249e-06</v>
      </c>
      <c r="GJ149">
        <v>-6.62632595388568e-10</v>
      </c>
      <c r="GK149">
        <v>-0.0260112845827318</v>
      </c>
      <c r="GL149">
        <v>-0.0225051504344278</v>
      </c>
      <c r="GM149">
        <v>0.00262967521021688</v>
      </c>
      <c r="GN149">
        <v>-3.50088843362945e-05</v>
      </c>
      <c r="GO149">
        <v>-5</v>
      </c>
      <c r="GP149">
        <v>1640</v>
      </c>
      <c r="GQ149">
        <v>1</v>
      </c>
      <c r="GR149">
        <v>20</v>
      </c>
      <c r="GS149">
        <v>50192.1</v>
      </c>
      <c r="GT149">
        <v>50192.1</v>
      </c>
      <c r="GU149">
        <v>1.40259</v>
      </c>
      <c r="GV149">
        <v>2.58667</v>
      </c>
      <c r="GW149">
        <v>1.54785</v>
      </c>
      <c r="GX149">
        <v>2.30347</v>
      </c>
      <c r="GY149">
        <v>1.34644</v>
      </c>
      <c r="GZ149">
        <v>2.44141</v>
      </c>
      <c r="HA149">
        <v>32.0684</v>
      </c>
      <c r="HB149">
        <v>15.3141</v>
      </c>
      <c r="HC149">
        <v>18</v>
      </c>
      <c r="HD149">
        <v>505.183</v>
      </c>
      <c r="HE149">
        <v>404.816</v>
      </c>
      <c r="HF149">
        <v>20.2383</v>
      </c>
      <c r="HG149">
        <v>26.5294</v>
      </c>
      <c r="HH149">
        <v>30.0012</v>
      </c>
      <c r="HI149">
        <v>26.5202</v>
      </c>
      <c r="HJ149">
        <v>26.4662</v>
      </c>
      <c r="HK149">
        <v>28.0931</v>
      </c>
      <c r="HL149">
        <v>28.0009</v>
      </c>
      <c r="HM149">
        <v>4.23201</v>
      </c>
      <c r="HN149">
        <v>20.1323</v>
      </c>
      <c r="HO149">
        <v>622.468</v>
      </c>
      <c r="HP149">
        <v>14.6055</v>
      </c>
      <c r="HQ149">
        <v>102.511</v>
      </c>
      <c r="HR149">
        <v>102.948</v>
      </c>
    </row>
    <row r="150" spans="1:226">
      <c r="A150">
        <v>134</v>
      </c>
      <c r="B150">
        <v>1663689181</v>
      </c>
      <c r="C150">
        <v>1405.90000009537</v>
      </c>
      <c r="D150" t="s">
        <v>628</v>
      </c>
      <c r="E150" t="s">
        <v>629</v>
      </c>
      <c r="F150">
        <v>5</v>
      </c>
      <c r="G150" t="s">
        <v>555</v>
      </c>
      <c r="H150" t="s">
        <v>354</v>
      </c>
      <c r="I150">
        <v>1663689173.5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625.368646424274</v>
      </c>
      <c r="AK150">
        <v>573.13323030303</v>
      </c>
      <c r="AL150">
        <v>3.19146890704663</v>
      </c>
      <c r="AM150">
        <v>65.3084912936935</v>
      </c>
      <c r="AN150">
        <f>(AP150 - AO150 + BO150*1E3/(8.314*(BQ150+273.15)) * AR150/BN150 * AQ150) * BN150/(100*BB150) * 1000/(1000 - AP150)</f>
        <v>0</v>
      </c>
      <c r="AO150">
        <v>14.485383440692</v>
      </c>
      <c r="AP150">
        <v>19.4929659340659</v>
      </c>
      <c r="AQ150">
        <v>-0.0355931566707884</v>
      </c>
      <c r="AR150">
        <v>123.980258110678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1663689173.5</v>
      </c>
      <c r="BH150">
        <v>539.851333333333</v>
      </c>
      <c r="BI150">
        <v>600.389074074074</v>
      </c>
      <c r="BJ150">
        <v>19.6889555555556</v>
      </c>
      <c r="BK150">
        <v>14.5914111111111</v>
      </c>
      <c r="BL150">
        <v>533.280296296296</v>
      </c>
      <c r="BM150">
        <v>19.4168</v>
      </c>
      <c r="BN150">
        <v>500.073185185185</v>
      </c>
      <c r="BO150">
        <v>90.5824333333333</v>
      </c>
      <c r="BP150">
        <v>0.100040344444444</v>
      </c>
      <c r="BQ150">
        <v>24.6187481481481</v>
      </c>
      <c r="BR150">
        <v>25.0049592592593</v>
      </c>
      <c r="BS150">
        <v>999.9</v>
      </c>
      <c r="BT150">
        <v>0</v>
      </c>
      <c r="BU150">
        <v>0</v>
      </c>
      <c r="BV150">
        <v>10007.962962963</v>
      </c>
      <c r="BW150">
        <v>0</v>
      </c>
      <c r="BX150">
        <v>18.8661</v>
      </c>
      <c r="BY150">
        <v>-60.5377481481481</v>
      </c>
      <c r="BZ150">
        <v>550.692222222222</v>
      </c>
      <c r="CA150">
        <v>609.277777777778</v>
      </c>
      <c r="CB150">
        <v>5.09756777777778</v>
      </c>
      <c r="CC150">
        <v>600.389074074074</v>
      </c>
      <c r="CD150">
        <v>14.5914111111111</v>
      </c>
      <c r="CE150">
        <v>1.78347481481481</v>
      </c>
      <c r="CF150">
        <v>1.32172481481481</v>
      </c>
      <c r="CG150">
        <v>15.6424518518519</v>
      </c>
      <c r="CH150">
        <v>11.0477851851852</v>
      </c>
      <c r="CI150">
        <v>2000.00814814815</v>
      </c>
      <c r="CJ150">
        <v>0.979997666666667</v>
      </c>
      <c r="CK150">
        <v>0.0200020222222222</v>
      </c>
      <c r="CL150">
        <v>0</v>
      </c>
      <c r="CM150">
        <v>885.064111111111</v>
      </c>
      <c r="CN150">
        <v>5.00063</v>
      </c>
      <c r="CO150">
        <v>17407.8148148148</v>
      </c>
      <c r="CP150">
        <v>17256.9555555556</v>
      </c>
      <c r="CQ150">
        <v>38.312</v>
      </c>
      <c r="CR150">
        <v>38.3841851851852</v>
      </c>
      <c r="CS150">
        <v>37.875</v>
      </c>
      <c r="CT150">
        <v>37.625</v>
      </c>
      <c r="CU150">
        <v>39.1086666666667</v>
      </c>
      <c r="CV150">
        <v>1955.10481481481</v>
      </c>
      <c r="CW150">
        <v>39.9011111111111</v>
      </c>
      <c r="CX150">
        <v>0</v>
      </c>
      <c r="CY150">
        <v>1663689178.1</v>
      </c>
      <c r="CZ150">
        <v>0</v>
      </c>
      <c r="DA150">
        <v>0</v>
      </c>
      <c r="DB150" t="s">
        <v>356</v>
      </c>
      <c r="DC150">
        <v>1660677648.1</v>
      </c>
      <c r="DD150">
        <v>1660677649.1</v>
      </c>
      <c r="DE150">
        <v>0</v>
      </c>
      <c r="DF150">
        <v>-1.042</v>
      </c>
      <c r="DG150">
        <v>0.003</v>
      </c>
      <c r="DH150">
        <v>5.218</v>
      </c>
      <c r="DI150">
        <v>0.344</v>
      </c>
      <c r="DJ150">
        <v>417</v>
      </c>
      <c r="DK150">
        <v>22</v>
      </c>
      <c r="DL150">
        <v>1.24</v>
      </c>
      <c r="DM150">
        <v>0.53</v>
      </c>
      <c r="DN150">
        <v>-59.8751</v>
      </c>
      <c r="DO150">
        <v>-13.5230949343339</v>
      </c>
      <c r="DP150">
        <v>1.43080039680593</v>
      </c>
      <c r="DQ150">
        <v>0</v>
      </c>
      <c r="DR150">
        <v>5.0425695</v>
      </c>
      <c r="DS150">
        <v>0.744242251407121</v>
      </c>
      <c r="DT150">
        <v>0.114387661352744</v>
      </c>
      <c r="DU150">
        <v>0</v>
      </c>
      <c r="DV150">
        <v>0</v>
      </c>
      <c r="DW150">
        <v>2</v>
      </c>
      <c r="DX150" t="s">
        <v>357</v>
      </c>
      <c r="DY150">
        <v>2.97371</v>
      </c>
      <c r="DZ150">
        <v>2.75394</v>
      </c>
      <c r="EA150">
        <v>0.112899</v>
      </c>
      <c r="EB150">
        <v>0.122546</v>
      </c>
      <c r="EC150">
        <v>0.0894947</v>
      </c>
      <c r="ED150">
        <v>0.0731883</v>
      </c>
      <c r="EE150">
        <v>34610.2</v>
      </c>
      <c r="EF150">
        <v>37310.2</v>
      </c>
      <c r="EG150">
        <v>35355.7</v>
      </c>
      <c r="EH150">
        <v>38564.2</v>
      </c>
      <c r="EI150">
        <v>45643.7</v>
      </c>
      <c r="EJ150">
        <v>51615.3</v>
      </c>
      <c r="EK150">
        <v>55256.2</v>
      </c>
      <c r="EL150">
        <v>61844.6</v>
      </c>
      <c r="EM150">
        <v>1.9946</v>
      </c>
      <c r="EN150">
        <v>1.8358</v>
      </c>
      <c r="EO150">
        <v>0.105202</v>
      </c>
      <c r="EP150">
        <v>0</v>
      </c>
      <c r="EQ150">
        <v>23.3046</v>
      </c>
      <c r="ER150">
        <v>999.9</v>
      </c>
      <c r="ES150">
        <v>46.704</v>
      </c>
      <c r="ET150">
        <v>28.399</v>
      </c>
      <c r="EU150">
        <v>20.0254</v>
      </c>
      <c r="EV150">
        <v>56.3994</v>
      </c>
      <c r="EW150">
        <v>49.3349</v>
      </c>
      <c r="EX150">
        <v>1</v>
      </c>
      <c r="EY150">
        <v>-0.0495122</v>
      </c>
      <c r="EZ150">
        <v>2.06087</v>
      </c>
      <c r="FA150">
        <v>20.1352</v>
      </c>
      <c r="FB150">
        <v>5.19932</v>
      </c>
      <c r="FC150">
        <v>12.004</v>
      </c>
      <c r="FD150">
        <v>4.9752</v>
      </c>
      <c r="FE150">
        <v>3.2938</v>
      </c>
      <c r="FF150">
        <v>9999</v>
      </c>
      <c r="FG150">
        <v>9999</v>
      </c>
      <c r="FH150">
        <v>9999</v>
      </c>
      <c r="FI150">
        <v>693.3</v>
      </c>
      <c r="FJ150">
        <v>1.86292</v>
      </c>
      <c r="FK150">
        <v>1.86783</v>
      </c>
      <c r="FL150">
        <v>1.86752</v>
      </c>
      <c r="FM150">
        <v>1.86874</v>
      </c>
      <c r="FN150">
        <v>1.86957</v>
      </c>
      <c r="FO150">
        <v>1.86563</v>
      </c>
      <c r="FP150">
        <v>1.86664</v>
      </c>
      <c r="FQ150">
        <v>1.86813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6.708</v>
      </c>
      <c r="GF150">
        <v>0.2643</v>
      </c>
      <c r="GG150">
        <v>3.61927167264205</v>
      </c>
      <c r="GH150">
        <v>0.00509506669552449</v>
      </c>
      <c r="GI150">
        <v>1.17866753763249e-06</v>
      </c>
      <c r="GJ150">
        <v>-6.62632595388568e-10</v>
      </c>
      <c r="GK150">
        <v>-0.0260112845827318</v>
      </c>
      <c r="GL150">
        <v>-0.0225051504344278</v>
      </c>
      <c r="GM150">
        <v>0.00262967521021688</v>
      </c>
      <c r="GN150">
        <v>-3.50088843362945e-05</v>
      </c>
      <c r="GO150">
        <v>-5</v>
      </c>
      <c r="GP150">
        <v>1640</v>
      </c>
      <c r="GQ150">
        <v>1</v>
      </c>
      <c r="GR150">
        <v>20</v>
      </c>
      <c r="GS150">
        <v>50192.2</v>
      </c>
      <c r="GT150">
        <v>50192.2</v>
      </c>
      <c r="GU150">
        <v>1.43433</v>
      </c>
      <c r="GV150">
        <v>2.59521</v>
      </c>
      <c r="GW150">
        <v>1.54785</v>
      </c>
      <c r="GX150">
        <v>2.30347</v>
      </c>
      <c r="GY150">
        <v>1.34644</v>
      </c>
      <c r="GZ150">
        <v>2.32788</v>
      </c>
      <c r="HA150">
        <v>32.0684</v>
      </c>
      <c r="HB150">
        <v>15.3053</v>
      </c>
      <c r="HC150">
        <v>18</v>
      </c>
      <c r="HD150">
        <v>505.698</v>
      </c>
      <c r="HE150">
        <v>404.355</v>
      </c>
      <c r="HF150">
        <v>20.2034</v>
      </c>
      <c r="HG150">
        <v>26.5294</v>
      </c>
      <c r="HH150">
        <v>30.0005</v>
      </c>
      <c r="HI150">
        <v>26.518</v>
      </c>
      <c r="HJ150">
        <v>26.464</v>
      </c>
      <c r="HK150">
        <v>28.7338</v>
      </c>
      <c r="HL150">
        <v>27.724</v>
      </c>
      <c r="HM150">
        <v>4.23201</v>
      </c>
      <c r="HN150">
        <v>20.1569</v>
      </c>
      <c r="HO150">
        <v>642.552</v>
      </c>
      <c r="HP150">
        <v>14.6634</v>
      </c>
      <c r="HQ150">
        <v>102.51</v>
      </c>
      <c r="HR150">
        <v>102.948</v>
      </c>
    </row>
    <row r="151" spans="1:226">
      <c r="A151">
        <v>135</v>
      </c>
      <c r="B151">
        <v>1663689186</v>
      </c>
      <c r="C151">
        <v>1410.90000009537</v>
      </c>
      <c r="D151" t="s">
        <v>630</v>
      </c>
      <c r="E151" t="s">
        <v>631</v>
      </c>
      <c r="F151">
        <v>5</v>
      </c>
      <c r="G151" t="s">
        <v>555</v>
      </c>
      <c r="H151" t="s">
        <v>354</v>
      </c>
      <c r="I151">
        <v>1663689178.21429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642.952914635993</v>
      </c>
      <c r="AK151">
        <v>589.724981818182</v>
      </c>
      <c r="AL151">
        <v>3.31204922002476</v>
      </c>
      <c r="AM151">
        <v>65.3084912936935</v>
      </c>
      <c r="AN151">
        <f>(AP151 - AO151 + BO151*1E3/(8.314*(BQ151+273.15)) * AR151/BN151 * AQ151) * BN151/(100*BB151) * 1000/(1000 - AP151)</f>
        <v>0</v>
      </c>
      <c r="AO151">
        <v>14.5212387897859</v>
      </c>
      <c r="AP151">
        <v>19.4087087912088</v>
      </c>
      <c r="AQ151">
        <v>-0.0237064659589035</v>
      </c>
      <c r="AR151">
        <v>123.980258110678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1663689178.21429</v>
      </c>
      <c r="BH151">
        <v>554.801535714286</v>
      </c>
      <c r="BI151">
        <v>616.369142857143</v>
      </c>
      <c r="BJ151">
        <v>19.5684928571429</v>
      </c>
      <c r="BK151">
        <v>14.5324428571429</v>
      </c>
      <c r="BL151">
        <v>548.144392857143</v>
      </c>
      <c r="BM151">
        <v>19.3009678571429</v>
      </c>
      <c r="BN151">
        <v>500.087678571429</v>
      </c>
      <c r="BO151">
        <v>90.582225</v>
      </c>
      <c r="BP151">
        <v>0.100059739285714</v>
      </c>
      <c r="BQ151">
        <v>24.6283535714286</v>
      </c>
      <c r="BR151">
        <v>25.0264857142857</v>
      </c>
      <c r="BS151">
        <v>999.9</v>
      </c>
      <c r="BT151">
        <v>0</v>
      </c>
      <c r="BU151">
        <v>0</v>
      </c>
      <c r="BV151">
        <v>10003.9285714286</v>
      </c>
      <c r="BW151">
        <v>0</v>
      </c>
      <c r="BX151">
        <v>18.8661</v>
      </c>
      <c r="BY151">
        <v>-61.567575</v>
      </c>
      <c r="BZ151">
        <v>565.873142857143</v>
      </c>
      <c r="CA151">
        <v>625.458642857143</v>
      </c>
      <c r="CB151">
        <v>5.03606571428571</v>
      </c>
      <c r="CC151">
        <v>616.369142857143</v>
      </c>
      <c r="CD151">
        <v>14.5324428571429</v>
      </c>
      <c r="CE151">
        <v>1.77255892857143</v>
      </c>
      <c r="CF151">
        <v>1.31638107142857</v>
      </c>
      <c r="CG151">
        <v>15.5466214285714</v>
      </c>
      <c r="CH151">
        <v>10.9871392857143</v>
      </c>
      <c r="CI151">
        <v>2000.00392857143</v>
      </c>
      <c r="CJ151">
        <v>0.9799975</v>
      </c>
      <c r="CK151">
        <v>0.0200022</v>
      </c>
      <c r="CL151">
        <v>0</v>
      </c>
      <c r="CM151">
        <v>887.565357142857</v>
      </c>
      <c r="CN151">
        <v>5.00063</v>
      </c>
      <c r="CO151">
        <v>17458.1964285714</v>
      </c>
      <c r="CP151">
        <v>17256.9285714286</v>
      </c>
      <c r="CQ151">
        <v>38.312</v>
      </c>
      <c r="CR151">
        <v>38.3838571428571</v>
      </c>
      <c r="CS151">
        <v>37.875</v>
      </c>
      <c r="CT151">
        <v>37.625</v>
      </c>
      <c r="CU151">
        <v>39.0935</v>
      </c>
      <c r="CV151">
        <v>1955.09892857143</v>
      </c>
      <c r="CW151">
        <v>39.9014285714286</v>
      </c>
      <c r="CX151">
        <v>0</v>
      </c>
      <c r="CY151">
        <v>1663689182.9</v>
      </c>
      <c r="CZ151">
        <v>0</v>
      </c>
      <c r="DA151">
        <v>0</v>
      </c>
      <c r="DB151" t="s">
        <v>356</v>
      </c>
      <c r="DC151">
        <v>1660677648.1</v>
      </c>
      <c r="DD151">
        <v>1660677649.1</v>
      </c>
      <c r="DE151">
        <v>0</v>
      </c>
      <c r="DF151">
        <v>-1.042</v>
      </c>
      <c r="DG151">
        <v>0.003</v>
      </c>
      <c r="DH151">
        <v>5.218</v>
      </c>
      <c r="DI151">
        <v>0.344</v>
      </c>
      <c r="DJ151">
        <v>417</v>
      </c>
      <c r="DK151">
        <v>22</v>
      </c>
      <c r="DL151">
        <v>1.24</v>
      </c>
      <c r="DM151">
        <v>0.53</v>
      </c>
      <c r="DN151">
        <v>-61.0360225</v>
      </c>
      <c r="DO151">
        <v>-12.3217924953096</v>
      </c>
      <c r="DP151">
        <v>1.31154511654908</v>
      </c>
      <c r="DQ151">
        <v>0</v>
      </c>
      <c r="DR151">
        <v>5.0459505</v>
      </c>
      <c r="DS151">
        <v>-0.773124202626645</v>
      </c>
      <c r="DT151">
        <v>0.1058275001819</v>
      </c>
      <c r="DU151">
        <v>0</v>
      </c>
      <c r="DV151">
        <v>0</v>
      </c>
      <c r="DW151">
        <v>2</v>
      </c>
      <c r="DX151" t="s">
        <v>357</v>
      </c>
      <c r="DY151">
        <v>2.97285</v>
      </c>
      <c r="DZ151">
        <v>2.75372</v>
      </c>
      <c r="EA151">
        <v>0.115228</v>
      </c>
      <c r="EB151">
        <v>0.124912</v>
      </c>
      <c r="EC151">
        <v>0.0892373</v>
      </c>
      <c r="ED151">
        <v>0.0735548</v>
      </c>
      <c r="EE151">
        <v>34518.6</v>
      </c>
      <c r="EF151">
        <v>37209.4</v>
      </c>
      <c r="EG151">
        <v>35355</v>
      </c>
      <c r="EH151">
        <v>38563.8</v>
      </c>
      <c r="EI151">
        <v>45655.9</v>
      </c>
      <c r="EJ151">
        <v>51594.7</v>
      </c>
      <c r="EK151">
        <v>55255.2</v>
      </c>
      <c r="EL151">
        <v>61844.4</v>
      </c>
      <c r="EM151">
        <v>1.9948</v>
      </c>
      <c r="EN151">
        <v>1.8354</v>
      </c>
      <c r="EO151">
        <v>0.107735</v>
      </c>
      <c r="EP151">
        <v>0</v>
      </c>
      <c r="EQ151">
        <v>23.2948</v>
      </c>
      <c r="ER151">
        <v>999.9</v>
      </c>
      <c r="ES151">
        <v>46.679</v>
      </c>
      <c r="ET151">
        <v>28.399</v>
      </c>
      <c r="EU151">
        <v>20.0152</v>
      </c>
      <c r="EV151">
        <v>56.6194</v>
      </c>
      <c r="EW151">
        <v>49.6875</v>
      </c>
      <c r="EX151">
        <v>1</v>
      </c>
      <c r="EY151">
        <v>-0.0487195</v>
      </c>
      <c r="EZ151">
        <v>2.22076</v>
      </c>
      <c r="FA151">
        <v>20.1341</v>
      </c>
      <c r="FB151">
        <v>5.19932</v>
      </c>
      <c r="FC151">
        <v>12.004</v>
      </c>
      <c r="FD151">
        <v>4.9756</v>
      </c>
      <c r="FE151">
        <v>3.294</v>
      </c>
      <c r="FF151">
        <v>9999</v>
      </c>
      <c r="FG151">
        <v>9999</v>
      </c>
      <c r="FH151">
        <v>9999</v>
      </c>
      <c r="FI151">
        <v>693.3</v>
      </c>
      <c r="FJ151">
        <v>1.86295</v>
      </c>
      <c r="FK151">
        <v>1.86777</v>
      </c>
      <c r="FL151">
        <v>1.86752</v>
      </c>
      <c r="FM151">
        <v>1.86874</v>
      </c>
      <c r="FN151">
        <v>1.86951</v>
      </c>
      <c r="FO151">
        <v>1.86563</v>
      </c>
      <c r="FP151">
        <v>1.86673</v>
      </c>
      <c r="FQ151">
        <v>1.86813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6.802</v>
      </c>
      <c r="GF151">
        <v>0.2612</v>
      </c>
      <c r="GG151">
        <v>3.61927167264205</v>
      </c>
      <c r="GH151">
        <v>0.00509506669552449</v>
      </c>
      <c r="GI151">
        <v>1.17866753763249e-06</v>
      </c>
      <c r="GJ151">
        <v>-6.62632595388568e-10</v>
      </c>
      <c r="GK151">
        <v>-0.0260112845827318</v>
      </c>
      <c r="GL151">
        <v>-0.0225051504344278</v>
      </c>
      <c r="GM151">
        <v>0.00262967521021688</v>
      </c>
      <c r="GN151">
        <v>-3.50088843362945e-05</v>
      </c>
      <c r="GO151">
        <v>-5</v>
      </c>
      <c r="GP151">
        <v>1640</v>
      </c>
      <c r="GQ151">
        <v>1</v>
      </c>
      <c r="GR151">
        <v>20</v>
      </c>
      <c r="GS151">
        <v>50192.3</v>
      </c>
      <c r="GT151">
        <v>50192.3</v>
      </c>
      <c r="GU151">
        <v>1.46362</v>
      </c>
      <c r="GV151">
        <v>2.59521</v>
      </c>
      <c r="GW151">
        <v>1.54785</v>
      </c>
      <c r="GX151">
        <v>2.30347</v>
      </c>
      <c r="GY151">
        <v>1.34644</v>
      </c>
      <c r="GZ151">
        <v>2.36816</v>
      </c>
      <c r="HA151">
        <v>32.0684</v>
      </c>
      <c r="HB151">
        <v>15.3053</v>
      </c>
      <c r="HC151">
        <v>18</v>
      </c>
      <c r="HD151">
        <v>505.827</v>
      </c>
      <c r="HE151">
        <v>404.134</v>
      </c>
      <c r="HF151">
        <v>20.1478</v>
      </c>
      <c r="HG151">
        <v>26.5272</v>
      </c>
      <c r="HH151">
        <v>30.0007</v>
      </c>
      <c r="HI151">
        <v>26.518</v>
      </c>
      <c r="HJ151">
        <v>26.464</v>
      </c>
      <c r="HK151">
        <v>29.3123</v>
      </c>
      <c r="HL151">
        <v>27.084</v>
      </c>
      <c r="HM151">
        <v>3.85497</v>
      </c>
      <c r="HN151">
        <v>20.12</v>
      </c>
      <c r="HO151">
        <v>656.015</v>
      </c>
      <c r="HP151">
        <v>14.7611</v>
      </c>
      <c r="HQ151">
        <v>102.508</v>
      </c>
      <c r="HR151">
        <v>102.948</v>
      </c>
    </row>
    <row r="152" spans="1:226">
      <c r="A152">
        <v>136</v>
      </c>
      <c r="B152">
        <v>1663689190.5</v>
      </c>
      <c r="C152">
        <v>1415.40000009537</v>
      </c>
      <c r="D152" t="s">
        <v>632</v>
      </c>
      <c r="E152" t="s">
        <v>633</v>
      </c>
      <c r="F152">
        <v>5</v>
      </c>
      <c r="G152" t="s">
        <v>555</v>
      </c>
      <c r="H152" t="s">
        <v>354</v>
      </c>
      <c r="I152">
        <v>1663689182.66071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658.354728365126</v>
      </c>
      <c r="AK152">
        <v>604.55483030303</v>
      </c>
      <c r="AL152">
        <v>3.2815023670672</v>
      </c>
      <c r="AM152">
        <v>65.3084912936935</v>
      </c>
      <c r="AN152">
        <f>(AP152 - AO152 + BO152*1E3/(8.314*(BQ152+273.15)) * AR152/BN152 * AQ152) * BN152/(100*BB152) * 1000/(1000 - AP152)</f>
        <v>0</v>
      </c>
      <c r="AO152">
        <v>14.6161189270345</v>
      </c>
      <c r="AP152">
        <v>19.3872142857143</v>
      </c>
      <c r="AQ152">
        <v>-0.0122185675584835</v>
      </c>
      <c r="AR152">
        <v>123.980258110678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1663689182.66071</v>
      </c>
      <c r="BH152">
        <v>569.115464285714</v>
      </c>
      <c r="BI152">
        <v>631.427321428571</v>
      </c>
      <c r="BJ152">
        <v>19.4725821428571</v>
      </c>
      <c r="BK152">
        <v>14.5619035714286</v>
      </c>
      <c r="BL152">
        <v>562.375892857143</v>
      </c>
      <c r="BM152">
        <v>19.2087285714286</v>
      </c>
      <c r="BN152">
        <v>500.069785714286</v>
      </c>
      <c r="BO152">
        <v>90.5826535714286</v>
      </c>
      <c r="BP152">
        <v>0.100016839285714</v>
      </c>
      <c r="BQ152">
        <v>24.6316</v>
      </c>
      <c r="BR152">
        <v>25.0430785714286</v>
      </c>
      <c r="BS152">
        <v>999.9</v>
      </c>
      <c r="BT152">
        <v>0</v>
      </c>
      <c r="BU152">
        <v>0</v>
      </c>
      <c r="BV152">
        <v>9993.92857142857</v>
      </c>
      <c r="BW152">
        <v>0</v>
      </c>
      <c r="BX152">
        <v>18.8661</v>
      </c>
      <c r="BY152">
        <v>-62.3117964285714</v>
      </c>
      <c r="BZ152">
        <v>580.416642857143</v>
      </c>
      <c r="CA152">
        <v>640.759035714286</v>
      </c>
      <c r="CB152">
        <v>4.91068571428571</v>
      </c>
      <c r="CC152">
        <v>631.427321428571</v>
      </c>
      <c r="CD152">
        <v>14.5619035714286</v>
      </c>
      <c r="CE152">
        <v>1.76387857142857</v>
      </c>
      <c r="CF152">
        <v>1.31905571428571</v>
      </c>
      <c r="CG152">
        <v>15.4701821428571</v>
      </c>
      <c r="CH152">
        <v>11.0175964285714</v>
      </c>
      <c r="CI152">
        <v>2000.01964285714</v>
      </c>
      <c r="CJ152">
        <v>0.9799975</v>
      </c>
      <c r="CK152">
        <v>0.0200022</v>
      </c>
      <c r="CL152">
        <v>0</v>
      </c>
      <c r="CM152">
        <v>889.902214285714</v>
      </c>
      <c r="CN152">
        <v>5.00063</v>
      </c>
      <c r="CO152">
        <v>17504.2285714286</v>
      </c>
      <c r="CP152">
        <v>17257.0678571429</v>
      </c>
      <c r="CQ152">
        <v>38.312</v>
      </c>
      <c r="CR152">
        <v>38.4015714285714</v>
      </c>
      <c r="CS152">
        <v>37.875</v>
      </c>
      <c r="CT152">
        <v>37.625</v>
      </c>
      <c r="CU152">
        <v>39.0845</v>
      </c>
      <c r="CV152">
        <v>1955.11357142857</v>
      </c>
      <c r="CW152">
        <v>39.9017857142857</v>
      </c>
      <c r="CX152">
        <v>0</v>
      </c>
      <c r="CY152">
        <v>1663689187.7</v>
      </c>
      <c r="CZ152">
        <v>0</v>
      </c>
      <c r="DA152">
        <v>0</v>
      </c>
      <c r="DB152" t="s">
        <v>356</v>
      </c>
      <c r="DC152">
        <v>1660677648.1</v>
      </c>
      <c r="DD152">
        <v>1660677649.1</v>
      </c>
      <c r="DE152">
        <v>0</v>
      </c>
      <c r="DF152">
        <v>-1.042</v>
      </c>
      <c r="DG152">
        <v>0.003</v>
      </c>
      <c r="DH152">
        <v>5.218</v>
      </c>
      <c r="DI152">
        <v>0.344</v>
      </c>
      <c r="DJ152">
        <v>417</v>
      </c>
      <c r="DK152">
        <v>22</v>
      </c>
      <c r="DL152">
        <v>1.24</v>
      </c>
      <c r="DM152">
        <v>0.53</v>
      </c>
      <c r="DN152">
        <v>-61.7254525</v>
      </c>
      <c r="DO152">
        <v>-11.4451103189491</v>
      </c>
      <c r="DP152">
        <v>1.23600303842416</v>
      </c>
      <c r="DQ152">
        <v>0</v>
      </c>
      <c r="DR152">
        <v>4.98229</v>
      </c>
      <c r="DS152">
        <v>-1.61530919324578</v>
      </c>
      <c r="DT152">
        <v>0.160384816238944</v>
      </c>
      <c r="DU152">
        <v>0</v>
      </c>
      <c r="DV152">
        <v>0</v>
      </c>
      <c r="DW152">
        <v>2</v>
      </c>
      <c r="DX152" t="s">
        <v>357</v>
      </c>
      <c r="DY152">
        <v>2.9755</v>
      </c>
      <c r="DZ152">
        <v>2.75417</v>
      </c>
      <c r="EA152">
        <v>0.11728</v>
      </c>
      <c r="EB152">
        <v>0.126835</v>
      </c>
      <c r="EC152">
        <v>0.0891553</v>
      </c>
      <c r="ED152">
        <v>0.0738736</v>
      </c>
      <c r="EE152">
        <v>34439</v>
      </c>
      <c r="EF152">
        <v>37127.3</v>
      </c>
      <c r="EG152">
        <v>35355.4</v>
      </c>
      <c r="EH152">
        <v>38563.4</v>
      </c>
      <c r="EI152">
        <v>45660.4</v>
      </c>
      <c r="EJ152">
        <v>51576.1</v>
      </c>
      <c r="EK152">
        <v>55255.4</v>
      </c>
      <c r="EL152">
        <v>61843.3</v>
      </c>
      <c r="EM152">
        <v>1.9946</v>
      </c>
      <c r="EN152">
        <v>1.8354</v>
      </c>
      <c r="EO152">
        <v>0.107139</v>
      </c>
      <c r="EP152">
        <v>0</v>
      </c>
      <c r="EQ152">
        <v>23.2862</v>
      </c>
      <c r="ER152">
        <v>999.9</v>
      </c>
      <c r="ES152">
        <v>46.655</v>
      </c>
      <c r="ET152">
        <v>28.399</v>
      </c>
      <c r="EU152">
        <v>20.0026</v>
      </c>
      <c r="EV152">
        <v>56.7894</v>
      </c>
      <c r="EW152">
        <v>49.4111</v>
      </c>
      <c r="EX152">
        <v>1</v>
      </c>
      <c r="EY152">
        <v>-0.0482114</v>
      </c>
      <c r="EZ152">
        <v>2.35786</v>
      </c>
      <c r="FA152">
        <v>20.1309</v>
      </c>
      <c r="FB152">
        <v>5.20052</v>
      </c>
      <c r="FC152">
        <v>12.004</v>
      </c>
      <c r="FD152">
        <v>4.9756</v>
      </c>
      <c r="FE152">
        <v>3.294</v>
      </c>
      <c r="FF152">
        <v>9999</v>
      </c>
      <c r="FG152">
        <v>9999</v>
      </c>
      <c r="FH152">
        <v>9999</v>
      </c>
      <c r="FI152">
        <v>693.3</v>
      </c>
      <c r="FJ152">
        <v>1.86295</v>
      </c>
      <c r="FK152">
        <v>1.8678</v>
      </c>
      <c r="FL152">
        <v>1.86752</v>
      </c>
      <c r="FM152">
        <v>1.86874</v>
      </c>
      <c r="FN152">
        <v>1.8696</v>
      </c>
      <c r="FO152">
        <v>1.86569</v>
      </c>
      <c r="FP152">
        <v>1.86667</v>
      </c>
      <c r="FQ152">
        <v>1.86813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6.885</v>
      </c>
      <c r="GF152">
        <v>0.2601</v>
      </c>
      <c r="GG152">
        <v>3.61927167264205</v>
      </c>
      <c r="GH152">
        <v>0.00509506669552449</v>
      </c>
      <c r="GI152">
        <v>1.17866753763249e-06</v>
      </c>
      <c r="GJ152">
        <v>-6.62632595388568e-10</v>
      </c>
      <c r="GK152">
        <v>-0.0260112845827318</v>
      </c>
      <c r="GL152">
        <v>-0.0225051504344278</v>
      </c>
      <c r="GM152">
        <v>0.00262967521021688</v>
      </c>
      <c r="GN152">
        <v>-3.50088843362945e-05</v>
      </c>
      <c r="GO152">
        <v>-5</v>
      </c>
      <c r="GP152">
        <v>1640</v>
      </c>
      <c r="GQ152">
        <v>1</v>
      </c>
      <c r="GR152">
        <v>20</v>
      </c>
      <c r="GS152">
        <v>50192.4</v>
      </c>
      <c r="GT152">
        <v>50192.4</v>
      </c>
      <c r="GU152">
        <v>1.48926</v>
      </c>
      <c r="GV152">
        <v>2.59521</v>
      </c>
      <c r="GW152">
        <v>1.54785</v>
      </c>
      <c r="GX152">
        <v>2.30347</v>
      </c>
      <c r="GY152">
        <v>1.34644</v>
      </c>
      <c r="GZ152">
        <v>2.3938</v>
      </c>
      <c r="HA152">
        <v>32.0684</v>
      </c>
      <c r="HB152">
        <v>15.3141</v>
      </c>
      <c r="HC152">
        <v>18</v>
      </c>
      <c r="HD152">
        <v>505.674</v>
      </c>
      <c r="HE152">
        <v>404.134</v>
      </c>
      <c r="HF152">
        <v>20.0902</v>
      </c>
      <c r="HG152">
        <v>26.5249</v>
      </c>
      <c r="HH152">
        <v>30.0006</v>
      </c>
      <c r="HI152">
        <v>26.5158</v>
      </c>
      <c r="HJ152">
        <v>26.464</v>
      </c>
      <c r="HK152">
        <v>29.8302</v>
      </c>
      <c r="HL152">
        <v>26.8094</v>
      </c>
      <c r="HM152">
        <v>3.85497</v>
      </c>
      <c r="HN152">
        <v>20.0678</v>
      </c>
      <c r="HO152">
        <v>676.171</v>
      </c>
      <c r="HP152">
        <v>14.8247</v>
      </c>
      <c r="HQ152">
        <v>102.508</v>
      </c>
      <c r="HR152">
        <v>102.946</v>
      </c>
    </row>
    <row r="153" spans="1:226">
      <c r="A153">
        <v>137</v>
      </c>
      <c r="B153">
        <v>1663689196</v>
      </c>
      <c r="C153">
        <v>1420.90000009537</v>
      </c>
      <c r="D153" t="s">
        <v>634</v>
      </c>
      <c r="E153" t="s">
        <v>635</v>
      </c>
      <c r="F153">
        <v>5</v>
      </c>
      <c r="G153" t="s">
        <v>555</v>
      </c>
      <c r="H153" t="s">
        <v>354</v>
      </c>
      <c r="I153">
        <v>1663689188.23214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677.229748324389</v>
      </c>
      <c r="AK153">
        <v>622.643987878788</v>
      </c>
      <c r="AL153">
        <v>3.33763117129117</v>
      </c>
      <c r="AM153">
        <v>65.3084912936935</v>
      </c>
      <c r="AN153">
        <f>(AP153 - AO153 + BO153*1E3/(8.314*(BQ153+273.15)) * AR153/BN153 * AQ153) * BN153/(100*BB153) * 1000/(1000 - AP153)</f>
        <v>0</v>
      </c>
      <c r="AO153">
        <v>14.7006503757399</v>
      </c>
      <c r="AP153">
        <v>19.371367032967</v>
      </c>
      <c r="AQ153">
        <v>-0.00118093673857152</v>
      </c>
      <c r="AR153">
        <v>123.980258110678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1663689188.23214</v>
      </c>
      <c r="BH153">
        <v>587.043285714286</v>
      </c>
      <c r="BI153">
        <v>650.276928571429</v>
      </c>
      <c r="BJ153">
        <v>19.403775</v>
      </c>
      <c r="BK153">
        <v>14.6476464285714</v>
      </c>
      <c r="BL153">
        <v>580.200464285714</v>
      </c>
      <c r="BM153">
        <v>19.14255</v>
      </c>
      <c r="BN153">
        <v>500.080928571429</v>
      </c>
      <c r="BO153">
        <v>90.5828321428572</v>
      </c>
      <c r="BP153">
        <v>0.100052335714286</v>
      </c>
      <c r="BQ153">
        <v>24.6304178571429</v>
      </c>
      <c r="BR153">
        <v>25.0582214285714</v>
      </c>
      <c r="BS153">
        <v>999.9</v>
      </c>
      <c r="BT153">
        <v>0</v>
      </c>
      <c r="BU153">
        <v>0</v>
      </c>
      <c r="BV153">
        <v>9990.53571428571</v>
      </c>
      <c r="BW153">
        <v>0</v>
      </c>
      <c r="BX153">
        <v>18.8661</v>
      </c>
      <c r="BY153">
        <v>-63.2335571428571</v>
      </c>
      <c r="BZ153">
        <v>598.65925</v>
      </c>
      <c r="CA153">
        <v>659.944857142857</v>
      </c>
      <c r="CB153">
        <v>4.75612428571429</v>
      </c>
      <c r="CC153">
        <v>650.276928571429</v>
      </c>
      <c r="CD153">
        <v>14.6476464285714</v>
      </c>
      <c r="CE153">
        <v>1.75764892857143</v>
      </c>
      <c r="CF153">
        <v>1.32682571428571</v>
      </c>
      <c r="CG153">
        <v>15.4151214285714</v>
      </c>
      <c r="CH153">
        <v>11.106</v>
      </c>
      <c r="CI153">
        <v>2000.01392857143</v>
      </c>
      <c r="CJ153">
        <v>0.979997607142857</v>
      </c>
      <c r="CK153">
        <v>0.0200020857142857</v>
      </c>
      <c r="CL153">
        <v>0</v>
      </c>
      <c r="CM153">
        <v>892.731464285714</v>
      </c>
      <c r="CN153">
        <v>5.00063</v>
      </c>
      <c r="CO153">
        <v>17559.0857142857</v>
      </c>
      <c r="CP153">
        <v>17257.0178571429</v>
      </c>
      <c r="CQ153">
        <v>38.312</v>
      </c>
      <c r="CR153">
        <v>38.3927142857143</v>
      </c>
      <c r="CS153">
        <v>37.875</v>
      </c>
      <c r="CT153">
        <v>37.625</v>
      </c>
      <c r="CU153">
        <v>39.07325</v>
      </c>
      <c r="CV153">
        <v>1955.1075</v>
      </c>
      <c r="CW153">
        <v>39.9010714285714</v>
      </c>
      <c r="CX153">
        <v>0</v>
      </c>
      <c r="CY153">
        <v>1663689193.1</v>
      </c>
      <c r="CZ153">
        <v>0</v>
      </c>
      <c r="DA153">
        <v>0</v>
      </c>
      <c r="DB153" t="s">
        <v>356</v>
      </c>
      <c r="DC153">
        <v>1660677648.1</v>
      </c>
      <c r="DD153">
        <v>1660677649.1</v>
      </c>
      <c r="DE153">
        <v>0</v>
      </c>
      <c r="DF153">
        <v>-1.042</v>
      </c>
      <c r="DG153">
        <v>0.003</v>
      </c>
      <c r="DH153">
        <v>5.218</v>
      </c>
      <c r="DI153">
        <v>0.344</v>
      </c>
      <c r="DJ153">
        <v>417</v>
      </c>
      <c r="DK153">
        <v>22</v>
      </c>
      <c r="DL153">
        <v>1.24</v>
      </c>
      <c r="DM153">
        <v>0.53</v>
      </c>
      <c r="DN153">
        <v>-62.7761625</v>
      </c>
      <c r="DO153">
        <v>-9.24395909943703</v>
      </c>
      <c r="DP153">
        <v>0.993146498178264</v>
      </c>
      <c r="DQ153">
        <v>0</v>
      </c>
      <c r="DR153">
        <v>4.8295675</v>
      </c>
      <c r="DS153">
        <v>-1.6876257410882</v>
      </c>
      <c r="DT153">
        <v>0.163981057743722</v>
      </c>
      <c r="DU153">
        <v>0</v>
      </c>
      <c r="DV153">
        <v>0</v>
      </c>
      <c r="DW153">
        <v>2</v>
      </c>
      <c r="DX153" t="s">
        <v>357</v>
      </c>
      <c r="DY153">
        <v>2.97367</v>
      </c>
      <c r="DZ153">
        <v>2.75388</v>
      </c>
      <c r="EA153">
        <v>0.119752</v>
      </c>
      <c r="EB153">
        <v>0.129398</v>
      </c>
      <c r="EC153">
        <v>0.0891412</v>
      </c>
      <c r="ED153">
        <v>0.0741617</v>
      </c>
      <c r="EE153">
        <v>34342.2</v>
      </c>
      <c r="EF153">
        <v>37018.5</v>
      </c>
      <c r="EG153">
        <v>35355</v>
      </c>
      <c r="EH153">
        <v>38563.5</v>
      </c>
      <c r="EI153">
        <v>45661.3</v>
      </c>
      <c r="EJ153">
        <v>51559.6</v>
      </c>
      <c r="EK153">
        <v>55255.6</v>
      </c>
      <c r="EL153">
        <v>61842.8</v>
      </c>
      <c r="EM153">
        <v>1.9944</v>
      </c>
      <c r="EN153">
        <v>1.8362</v>
      </c>
      <c r="EO153">
        <v>0.109971</v>
      </c>
      <c r="EP153">
        <v>0</v>
      </c>
      <c r="EQ153">
        <v>23.2772</v>
      </c>
      <c r="ER153">
        <v>999.9</v>
      </c>
      <c r="ES153">
        <v>46.606</v>
      </c>
      <c r="ET153">
        <v>28.399</v>
      </c>
      <c r="EU153">
        <v>19.9868</v>
      </c>
      <c r="EV153">
        <v>56.3394</v>
      </c>
      <c r="EW153">
        <v>49.2628</v>
      </c>
      <c r="EX153">
        <v>1</v>
      </c>
      <c r="EY153">
        <v>-0.0484146</v>
      </c>
      <c r="EZ153">
        <v>2.37651</v>
      </c>
      <c r="FA153">
        <v>20.1312</v>
      </c>
      <c r="FB153">
        <v>5.20052</v>
      </c>
      <c r="FC153">
        <v>12.004</v>
      </c>
      <c r="FD153">
        <v>4.9756</v>
      </c>
      <c r="FE153">
        <v>3.2938</v>
      </c>
      <c r="FF153">
        <v>9999</v>
      </c>
      <c r="FG153">
        <v>9999</v>
      </c>
      <c r="FH153">
        <v>9999</v>
      </c>
      <c r="FI153">
        <v>693.3</v>
      </c>
      <c r="FJ153">
        <v>1.86295</v>
      </c>
      <c r="FK153">
        <v>1.86783</v>
      </c>
      <c r="FL153">
        <v>1.86752</v>
      </c>
      <c r="FM153">
        <v>1.86874</v>
      </c>
      <c r="FN153">
        <v>1.86954</v>
      </c>
      <c r="FO153">
        <v>1.86563</v>
      </c>
      <c r="FP153">
        <v>1.8667</v>
      </c>
      <c r="FQ153">
        <v>1.8681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6.988</v>
      </c>
      <c r="GF153">
        <v>0.2601</v>
      </c>
      <c r="GG153">
        <v>3.61927167264205</v>
      </c>
      <c r="GH153">
        <v>0.00509506669552449</v>
      </c>
      <c r="GI153">
        <v>1.17866753763249e-06</v>
      </c>
      <c r="GJ153">
        <v>-6.62632595388568e-10</v>
      </c>
      <c r="GK153">
        <v>-0.0260112845827318</v>
      </c>
      <c r="GL153">
        <v>-0.0225051504344278</v>
      </c>
      <c r="GM153">
        <v>0.00262967521021688</v>
      </c>
      <c r="GN153">
        <v>-3.50088843362945e-05</v>
      </c>
      <c r="GO153">
        <v>-5</v>
      </c>
      <c r="GP153">
        <v>1640</v>
      </c>
      <c r="GQ153">
        <v>1</v>
      </c>
      <c r="GR153">
        <v>20</v>
      </c>
      <c r="GS153">
        <v>50192.5</v>
      </c>
      <c r="GT153">
        <v>50192.4</v>
      </c>
      <c r="GU153">
        <v>1.52344</v>
      </c>
      <c r="GV153">
        <v>2.59888</v>
      </c>
      <c r="GW153">
        <v>1.54785</v>
      </c>
      <c r="GX153">
        <v>2.30347</v>
      </c>
      <c r="GY153">
        <v>1.34644</v>
      </c>
      <c r="GZ153">
        <v>2.25708</v>
      </c>
      <c r="HA153">
        <v>32.0684</v>
      </c>
      <c r="HB153">
        <v>15.2966</v>
      </c>
      <c r="HC153">
        <v>18</v>
      </c>
      <c r="HD153">
        <v>505.54</v>
      </c>
      <c r="HE153">
        <v>404.562</v>
      </c>
      <c r="HF153">
        <v>20.0053</v>
      </c>
      <c r="HG153">
        <v>26.5249</v>
      </c>
      <c r="HH153">
        <v>30.0002</v>
      </c>
      <c r="HI153">
        <v>26.5158</v>
      </c>
      <c r="HJ153">
        <v>26.4618</v>
      </c>
      <c r="HK153">
        <v>30.5216</v>
      </c>
      <c r="HL153">
        <v>26.214</v>
      </c>
      <c r="HM153">
        <v>3.85497</v>
      </c>
      <c r="HN153">
        <v>20.0062</v>
      </c>
      <c r="HO153">
        <v>689.597</v>
      </c>
      <c r="HP153">
        <v>14.8966</v>
      </c>
      <c r="HQ153">
        <v>102.508</v>
      </c>
      <c r="HR153">
        <v>102.946</v>
      </c>
    </row>
    <row r="154" spans="1:226">
      <c r="A154">
        <v>138</v>
      </c>
      <c r="B154">
        <v>1663689200.5</v>
      </c>
      <c r="C154">
        <v>1425.40000009537</v>
      </c>
      <c r="D154" t="s">
        <v>636</v>
      </c>
      <c r="E154" t="s">
        <v>637</v>
      </c>
      <c r="F154">
        <v>5</v>
      </c>
      <c r="G154" t="s">
        <v>555</v>
      </c>
      <c r="H154" t="s">
        <v>354</v>
      </c>
      <c r="I154">
        <v>1663689192.67857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692.730706527794</v>
      </c>
      <c r="AK154">
        <v>637.707315151515</v>
      </c>
      <c r="AL154">
        <v>3.35809985921461</v>
      </c>
      <c r="AM154">
        <v>65.3084912936935</v>
      </c>
      <c r="AN154">
        <f>(AP154 - AO154 + BO154*1E3/(8.314*(BQ154+273.15)) * AR154/BN154 * AQ154) * BN154/(100*BB154) * 1000/(1000 - AP154)</f>
        <v>0</v>
      </c>
      <c r="AO154">
        <v>14.7791037504819</v>
      </c>
      <c r="AP154">
        <v>19.3666428571429</v>
      </c>
      <c r="AQ154">
        <v>0.000117890345776943</v>
      </c>
      <c r="AR154">
        <v>123.980258110678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1663689192.67857</v>
      </c>
      <c r="BH154">
        <v>601.462571428571</v>
      </c>
      <c r="BI154">
        <v>665.215857142857</v>
      </c>
      <c r="BJ154">
        <v>19.3807964285714</v>
      </c>
      <c r="BK154">
        <v>14.7247642857143</v>
      </c>
      <c r="BL154">
        <v>594.536678571429</v>
      </c>
      <c r="BM154">
        <v>19.1204392857143</v>
      </c>
      <c r="BN154">
        <v>500.091071428571</v>
      </c>
      <c r="BO154">
        <v>90.5832821428572</v>
      </c>
      <c r="BP154">
        <v>0.10019295</v>
      </c>
      <c r="BQ154">
        <v>24.6254642857143</v>
      </c>
      <c r="BR154">
        <v>25.0651928571429</v>
      </c>
      <c r="BS154">
        <v>999.9</v>
      </c>
      <c r="BT154">
        <v>0</v>
      </c>
      <c r="BU154">
        <v>0</v>
      </c>
      <c r="BV154">
        <v>9971.96428571429</v>
      </c>
      <c r="BW154">
        <v>0</v>
      </c>
      <c r="BX154">
        <v>18.8661</v>
      </c>
      <c r="BY154">
        <v>-63.7532607142857</v>
      </c>
      <c r="BZ154">
        <v>613.349642857143</v>
      </c>
      <c r="CA154">
        <v>675.158464285714</v>
      </c>
      <c r="CB154">
        <v>4.65602178571429</v>
      </c>
      <c r="CC154">
        <v>665.215857142857</v>
      </c>
      <c r="CD154">
        <v>14.7247642857143</v>
      </c>
      <c r="CE154">
        <v>1.75557535714286</v>
      </c>
      <c r="CF154">
        <v>1.33381714285714</v>
      </c>
      <c r="CG154">
        <v>15.3967428571429</v>
      </c>
      <c r="CH154">
        <v>11.1852785714286</v>
      </c>
      <c r="CI154">
        <v>1999.97857142857</v>
      </c>
      <c r="CJ154">
        <v>0.979997392857143</v>
      </c>
      <c r="CK154">
        <v>0.0200023142857143</v>
      </c>
      <c r="CL154">
        <v>0</v>
      </c>
      <c r="CM154">
        <v>894.884607142857</v>
      </c>
      <c r="CN154">
        <v>5.00063</v>
      </c>
      <c r="CO154">
        <v>17601.0535714286</v>
      </c>
      <c r="CP154">
        <v>17256.7107142857</v>
      </c>
      <c r="CQ154">
        <v>38.312</v>
      </c>
      <c r="CR154">
        <v>38.4037857142857</v>
      </c>
      <c r="CS154">
        <v>37.875</v>
      </c>
      <c r="CT154">
        <v>37.625</v>
      </c>
      <c r="CU154">
        <v>39.0665</v>
      </c>
      <c r="CV154">
        <v>1955.07392857143</v>
      </c>
      <c r="CW154">
        <v>39.9007142857143</v>
      </c>
      <c r="CX154">
        <v>0</v>
      </c>
      <c r="CY154">
        <v>1663689197.9</v>
      </c>
      <c r="CZ154">
        <v>0</v>
      </c>
      <c r="DA154">
        <v>0</v>
      </c>
      <c r="DB154" t="s">
        <v>356</v>
      </c>
      <c r="DC154">
        <v>1660677648.1</v>
      </c>
      <c r="DD154">
        <v>1660677649.1</v>
      </c>
      <c r="DE154">
        <v>0</v>
      </c>
      <c r="DF154">
        <v>-1.042</v>
      </c>
      <c r="DG154">
        <v>0.003</v>
      </c>
      <c r="DH154">
        <v>5.218</v>
      </c>
      <c r="DI154">
        <v>0.344</v>
      </c>
      <c r="DJ154">
        <v>417</v>
      </c>
      <c r="DK154">
        <v>22</v>
      </c>
      <c r="DL154">
        <v>1.24</v>
      </c>
      <c r="DM154">
        <v>0.53</v>
      </c>
      <c r="DN154">
        <v>-63.37045</v>
      </c>
      <c r="DO154">
        <v>-8.40177185741079</v>
      </c>
      <c r="DP154">
        <v>0.915967765262512</v>
      </c>
      <c r="DQ154">
        <v>0</v>
      </c>
      <c r="DR154">
        <v>4.7285195</v>
      </c>
      <c r="DS154">
        <v>-1.38752735459662</v>
      </c>
      <c r="DT154">
        <v>0.135978864882562</v>
      </c>
      <c r="DU154">
        <v>0</v>
      </c>
      <c r="DV154">
        <v>0</v>
      </c>
      <c r="DW154">
        <v>2</v>
      </c>
      <c r="DX154" t="s">
        <v>357</v>
      </c>
      <c r="DY154">
        <v>2.97504</v>
      </c>
      <c r="DZ154">
        <v>2.7533</v>
      </c>
      <c r="EA154">
        <v>0.121754</v>
      </c>
      <c r="EB154">
        <v>0.131226</v>
      </c>
      <c r="EC154">
        <v>0.0891239</v>
      </c>
      <c r="ED154">
        <v>0.0743204</v>
      </c>
      <c r="EE154">
        <v>34263.9</v>
      </c>
      <c r="EF154">
        <v>36940.7</v>
      </c>
      <c r="EG154">
        <v>35354.8</v>
      </c>
      <c r="EH154">
        <v>38563.4</v>
      </c>
      <c r="EI154">
        <v>45662.2</v>
      </c>
      <c r="EJ154">
        <v>51551.1</v>
      </c>
      <c r="EK154">
        <v>55255.5</v>
      </c>
      <c r="EL154">
        <v>61843.2</v>
      </c>
      <c r="EM154">
        <v>1.9948</v>
      </c>
      <c r="EN154">
        <v>1.8362</v>
      </c>
      <c r="EO154">
        <v>0.109822</v>
      </c>
      <c r="EP154">
        <v>0</v>
      </c>
      <c r="EQ154">
        <v>23.2705</v>
      </c>
      <c r="ER154">
        <v>999.9</v>
      </c>
      <c r="ES154">
        <v>46.582</v>
      </c>
      <c r="ET154">
        <v>28.399</v>
      </c>
      <c r="EU154">
        <v>19.9741</v>
      </c>
      <c r="EV154">
        <v>56.7794</v>
      </c>
      <c r="EW154">
        <v>49.4712</v>
      </c>
      <c r="EX154">
        <v>1</v>
      </c>
      <c r="EY154">
        <v>-0.0473984</v>
      </c>
      <c r="EZ154">
        <v>2.49776</v>
      </c>
      <c r="FA154">
        <v>20.129</v>
      </c>
      <c r="FB154">
        <v>5.20172</v>
      </c>
      <c r="FC154">
        <v>12.0064</v>
      </c>
      <c r="FD154">
        <v>4.9756</v>
      </c>
      <c r="FE154">
        <v>3.2938</v>
      </c>
      <c r="FF154">
        <v>9999</v>
      </c>
      <c r="FG154">
        <v>9999</v>
      </c>
      <c r="FH154">
        <v>9999</v>
      </c>
      <c r="FI154">
        <v>693.3</v>
      </c>
      <c r="FJ154">
        <v>1.86295</v>
      </c>
      <c r="FK154">
        <v>1.86774</v>
      </c>
      <c r="FL154">
        <v>1.86752</v>
      </c>
      <c r="FM154">
        <v>1.86874</v>
      </c>
      <c r="FN154">
        <v>1.86963</v>
      </c>
      <c r="FO154">
        <v>1.86563</v>
      </c>
      <c r="FP154">
        <v>1.86673</v>
      </c>
      <c r="FQ154">
        <v>1.8681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7.072</v>
      </c>
      <c r="GF154">
        <v>0.2598</v>
      </c>
      <c r="GG154">
        <v>3.61927167264205</v>
      </c>
      <c r="GH154">
        <v>0.00509506669552449</v>
      </c>
      <c r="GI154">
        <v>1.17866753763249e-06</v>
      </c>
      <c r="GJ154">
        <v>-6.62632595388568e-10</v>
      </c>
      <c r="GK154">
        <v>-0.0260112845827318</v>
      </c>
      <c r="GL154">
        <v>-0.0225051504344278</v>
      </c>
      <c r="GM154">
        <v>0.00262967521021688</v>
      </c>
      <c r="GN154">
        <v>-3.50088843362945e-05</v>
      </c>
      <c r="GO154">
        <v>-5</v>
      </c>
      <c r="GP154">
        <v>1640</v>
      </c>
      <c r="GQ154">
        <v>1</v>
      </c>
      <c r="GR154">
        <v>20</v>
      </c>
      <c r="GS154">
        <v>50192.5</v>
      </c>
      <c r="GT154">
        <v>50192.5</v>
      </c>
      <c r="GU154">
        <v>1.54907</v>
      </c>
      <c r="GV154">
        <v>2.59888</v>
      </c>
      <c r="GW154">
        <v>1.54785</v>
      </c>
      <c r="GX154">
        <v>2.30347</v>
      </c>
      <c r="GY154">
        <v>1.34644</v>
      </c>
      <c r="GZ154">
        <v>2.27783</v>
      </c>
      <c r="HA154">
        <v>32.0684</v>
      </c>
      <c r="HB154">
        <v>15.2966</v>
      </c>
      <c r="HC154">
        <v>18</v>
      </c>
      <c r="HD154">
        <v>505.786</v>
      </c>
      <c r="HE154">
        <v>404.562</v>
      </c>
      <c r="HF154">
        <v>19.9404</v>
      </c>
      <c r="HG154">
        <v>26.5227</v>
      </c>
      <c r="HH154">
        <v>30.0008</v>
      </c>
      <c r="HI154">
        <v>26.5136</v>
      </c>
      <c r="HJ154">
        <v>26.4618</v>
      </c>
      <c r="HK154">
        <v>31.0331</v>
      </c>
      <c r="HL154">
        <v>25.923</v>
      </c>
      <c r="HM154">
        <v>3.85497</v>
      </c>
      <c r="HN154">
        <v>19.9349</v>
      </c>
      <c r="HO154">
        <v>709.72</v>
      </c>
      <c r="HP154">
        <v>14.952</v>
      </c>
      <c r="HQ154">
        <v>102.508</v>
      </c>
      <c r="HR154">
        <v>102.946</v>
      </c>
    </row>
    <row r="155" spans="1:226">
      <c r="A155">
        <v>139</v>
      </c>
      <c r="B155">
        <v>1663689206</v>
      </c>
      <c r="C155">
        <v>1430.90000009537</v>
      </c>
      <c r="D155" t="s">
        <v>638</v>
      </c>
      <c r="E155" t="s">
        <v>639</v>
      </c>
      <c r="F155">
        <v>5</v>
      </c>
      <c r="G155" t="s">
        <v>555</v>
      </c>
      <c r="H155" t="s">
        <v>354</v>
      </c>
      <c r="I155">
        <v>1663689198.25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711.641223096489</v>
      </c>
      <c r="AK155">
        <v>655.762618181818</v>
      </c>
      <c r="AL155">
        <v>3.3357922537341</v>
      </c>
      <c r="AM155">
        <v>65.3084912936935</v>
      </c>
      <c r="AN155">
        <f>(AP155 - AO155 + BO155*1E3/(8.314*(BQ155+273.15)) * AR155/BN155 * AQ155) * BN155/(100*BB155) * 1000/(1000 - AP155)</f>
        <v>0</v>
      </c>
      <c r="AO155">
        <v>14.8570824087165</v>
      </c>
      <c r="AP155">
        <v>19.374778021978</v>
      </c>
      <c r="AQ155">
        <v>-0.000296037037181495</v>
      </c>
      <c r="AR155">
        <v>123.980258110678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1663689198.25</v>
      </c>
      <c r="BH155">
        <v>619.476071428571</v>
      </c>
      <c r="BI155">
        <v>684.069357142857</v>
      </c>
      <c r="BJ155">
        <v>19.371</v>
      </c>
      <c r="BK155">
        <v>14.8077607142857</v>
      </c>
      <c r="BL155">
        <v>612.4465</v>
      </c>
      <c r="BM155">
        <v>19.111025</v>
      </c>
      <c r="BN155">
        <v>500.081928571429</v>
      </c>
      <c r="BO155">
        <v>90.582975</v>
      </c>
      <c r="BP155">
        <v>0.0999948857142857</v>
      </c>
      <c r="BQ155">
        <v>24.6129785714286</v>
      </c>
      <c r="BR155">
        <v>25.0693642857143</v>
      </c>
      <c r="BS155">
        <v>999.9</v>
      </c>
      <c r="BT155">
        <v>0</v>
      </c>
      <c r="BU155">
        <v>0</v>
      </c>
      <c r="BV155">
        <v>9993.03571428571</v>
      </c>
      <c r="BW155">
        <v>0</v>
      </c>
      <c r="BX155">
        <v>18.8661</v>
      </c>
      <c r="BY155">
        <v>-64.5932535714286</v>
      </c>
      <c r="BZ155">
        <v>631.712928571429</v>
      </c>
      <c r="CA155">
        <v>694.352107142857</v>
      </c>
      <c r="CB155">
        <v>4.5632325</v>
      </c>
      <c r="CC155">
        <v>684.069357142857</v>
      </c>
      <c r="CD155">
        <v>14.8077607142857</v>
      </c>
      <c r="CE155">
        <v>1.7546825</v>
      </c>
      <c r="CF155">
        <v>1.34133107142857</v>
      </c>
      <c r="CG155">
        <v>15.3888285714286</v>
      </c>
      <c r="CH155">
        <v>11.2700142857143</v>
      </c>
      <c r="CI155">
        <v>1999.96642857143</v>
      </c>
      <c r="CJ155">
        <v>0.979997392857143</v>
      </c>
      <c r="CK155">
        <v>0.0200023142857143</v>
      </c>
      <c r="CL155">
        <v>0</v>
      </c>
      <c r="CM155">
        <v>897.345357142857</v>
      </c>
      <c r="CN155">
        <v>5.00063</v>
      </c>
      <c r="CO155">
        <v>17648.9964285714</v>
      </c>
      <c r="CP155">
        <v>17256.5964285714</v>
      </c>
      <c r="CQ155">
        <v>38.312</v>
      </c>
      <c r="CR155">
        <v>38.3860714285714</v>
      </c>
      <c r="CS155">
        <v>37.875</v>
      </c>
      <c r="CT155">
        <v>37.625</v>
      </c>
      <c r="CU155">
        <v>39.062</v>
      </c>
      <c r="CV155">
        <v>1955.06214285714</v>
      </c>
      <c r="CW155">
        <v>39.9003571428571</v>
      </c>
      <c r="CX155">
        <v>0</v>
      </c>
      <c r="CY155">
        <v>1663689202.7</v>
      </c>
      <c r="CZ155">
        <v>0</v>
      </c>
      <c r="DA155">
        <v>0</v>
      </c>
      <c r="DB155" t="s">
        <v>356</v>
      </c>
      <c r="DC155">
        <v>1660677648.1</v>
      </c>
      <c r="DD155">
        <v>1660677649.1</v>
      </c>
      <c r="DE155">
        <v>0</v>
      </c>
      <c r="DF155">
        <v>-1.042</v>
      </c>
      <c r="DG155">
        <v>0.003</v>
      </c>
      <c r="DH155">
        <v>5.218</v>
      </c>
      <c r="DI155">
        <v>0.344</v>
      </c>
      <c r="DJ155">
        <v>417</v>
      </c>
      <c r="DK155">
        <v>22</v>
      </c>
      <c r="DL155">
        <v>1.24</v>
      </c>
      <c r="DM155">
        <v>0.53</v>
      </c>
      <c r="DN155">
        <v>-64.16195</v>
      </c>
      <c r="DO155">
        <v>-8.61761200750476</v>
      </c>
      <c r="DP155">
        <v>0.947336711259519</v>
      </c>
      <c r="DQ155">
        <v>0</v>
      </c>
      <c r="DR155">
        <v>4.60511875</v>
      </c>
      <c r="DS155">
        <v>-0.967658273921217</v>
      </c>
      <c r="DT155">
        <v>0.0936759821722596</v>
      </c>
      <c r="DU155">
        <v>0</v>
      </c>
      <c r="DV155">
        <v>0</v>
      </c>
      <c r="DW155">
        <v>2</v>
      </c>
      <c r="DX155" t="s">
        <v>357</v>
      </c>
      <c r="DY155">
        <v>2.97392</v>
      </c>
      <c r="DZ155">
        <v>2.75404</v>
      </c>
      <c r="EA155">
        <v>0.124204</v>
      </c>
      <c r="EB155">
        <v>0.133789</v>
      </c>
      <c r="EC155">
        <v>0.0891348</v>
      </c>
      <c r="ED155">
        <v>0.0746744</v>
      </c>
      <c r="EE155">
        <v>34168.8</v>
      </c>
      <c r="EF155">
        <v>36831.9</v>
      </c>
      <c r="EG155">
        <v>35355.2</v>
      </c>
      <c r="EH155">
        <v>38563.5</v>
      </c>
      <c r="EI155">
        <v>45661.3</v>
      </c>
      <c r="EJ155">
        <v>51531.3</v>
      </c>
      <c r="EK155">
        <v>55255</v>
      </c>
      <c r="EL155">
        <v>61843</v>
      </c>
      <c r="EM155">
        <v>1.9944</v>
      </c>
      <c r="EN155">
        <v>1.8366</v>
      </c>
      <c r="EO155">
        <v>0.108182</v>
      </c>
      <c r="EP155">
        <v>0</v>
      </c>
      <c r="EQ155">
        <v>23.2615</v>
      </c>
      <c r="ER155">
        <v>999.9</v>
      </c>
      <c r="ES155">
        <v>46.582</v>
      </c>
      <c r="ET155">
        <v>28.399</v>
      </c>
      <c r="EU155">
        <v>19.9719</v>
      </c>
      <c r="EV155">
        <v>56.6294</v>
      </c>
      <c r="EW155">
        <v>49.6715</v>
      </c>
      <c r="EX155">
        <v>1</v>
      </c>
      <c r="EY155">
        <v>-0.0475</v>
      </c>
      <c r="EZ155">
        <v>2.48967</v>
      </c>
      <c r="FA155">
        <v>20.1295</v>
      </c>
      <c r="FB155">
        <v>5.19932</v>
      </c>
      <c r="FC155">
        <v>12.004</v>
      </c>
      <c r="FD155">
        <v>4.976</v>
      </c>
      <c r="FE155">
        <v>3.2938</v>
      </c>
      <c r="FF155">
        <v>9999</v>
      </c>
      <c r="FG155">
        <v>9999</v>
      </c>
      <c r="FH155">
        <v>9999</v>
      </c>
      <c r="FI155">
        <v>693.3</v>
      </c>
      <c r="FJ155">
        <v>1.86292</v>
      </c>
      <c r="FK155">
        <v>1.86783</v>
      </c>
      <c r="FL155">
        <v>1.86752</v>
      </c>
      <c r="FM155">
        <v>1.86874</v>
      </c>
      <c r="FN155">
        <v>1.86957</v>
      </c>
      <c r="FO155">
        <v>1.86557</v>
      </c>
      <c r="FP155">
        <v>1.8667</v>
      </c>
      <c r="FQ155">
        <v>1.86813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7.175</v>
      </c>
      <c r="GF155">
        <v>0.2599</v>
      </c>
      <c r="GG155">
        <v>3.61927167264205</v>
      </c>
      <c r="GH155">
        <v>0.00509506669552449</v>
      </c>
      <c r="GI155">
        <v>1.17866753763249e-06</v>
      </c>
      <c r="GJ155">
        <v>-6.62632595388568e-10</v>
      </c>
      <c r="GK155">
        <v>-0.0260112845827318</v>
      </c>
      <c r="GL155">
        <v>-0.0225051504344278</v>
      </c>
      <c r="GM155">
        <v>0.00262967521021688</v>
      </c>
      <c r="GN155">
        <v>-3.50088843362945e-05</v>
      </c>
      <c r="GO155">
        <v>-5</v>
      </c>
      <c r="GP155">
        <v>1640</v>
      </c>
      <c r="GQ155">
        <v>1</v>
      </c>
      <c r="GR155">
        <v>20</v>
      </c>
      <c r="GS155">
        <v>50192.6</v>
      </c>
      <c r="GT155">
        <v>50192.6</v>
      </c>
      <c r="GU155">
        <v>1.58325</v>
      </c>
      <c r="GV155">
        <v>2.58423</v>
      </c>
      <c r="GW155">
        <v>1.54785</v>
      </c>
      <c r="GX155">
        <v>2.30347</v>
      </c>
      <c r="GY155">
        <v>1.34644</v>
      </c>
      <c r="GZ155">
        <v>2.41699</v>
      </c>
      <c r="HA155">
        <v>32.0684</v>
      </c>
      <c r="HB155">
        <v>15.3053</v>
      </c>
      <c r="HC155">
        <v>18</v>
      </c>
      <c r="HD155">
        <v>505.52</v>
      </c>
      <c r="HE155">
        <v>404.768</v>
      </c>
      <c r="HF155">
        <v>19.8535</v>
      </c>
      <c r="HG155">
        <v>26.5204</v>
      </c>
      <c r="HH155">
        <v>30.0004</v>
      </c>
      <c r="HI155">
        <v>26.5136</v>
      </c>
      <c r="HJ155">
        <v>26.4596</v>
      </c>
      <c r="HK155">
        <v>31.7132</v>
      </c>
      <c r="HL155">
        <v>25.6511</v>
      </c>
      <c r="HM155">
        <v>3.85497</v>
      </c>
      <c r="HN155">
        <v>19.8647</v>
      </c>
      <c r="HO155">
        <v>723.105</v>
      </c>
      <c r="HP155">
        <v>15.0144</v>
      </c>
      <c r="HQ155">
        <v>102.508</v>
      </c>
      <c r="HR155">
        <v>102.946</v>
      </c>
    </row>
    <row r="156" spans="1:226">
      <c r="A156">
        <v>140</v>
      </c>
      <c r="B156">
        <v>1663689210.5</v>
      </c>
      <c r="C156">
        <v>1435.40000009537</v>
      </c>
      <c r="D156" t="s">
        <v>640</v>
      </c>
      <c r="E156" t="s">
        <v>641</v>
      </c>
      <c r="F156">
        <v>5</v>
      </c>
      <c r="G156" t="s">
        <v>555</v>
      </c>
      <c r="H156" t="s">
        <v>354</v>
      </c>
      <c r="I156">
        <v>1663689202.67857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727.078142493975</v>
      </c>
      <c r="AK156">
        <v>670.811884848485</v>
      </c>
      <c r="AL156">
        <v>3.32599122335162</v>
      </c>
      <c r="AM156">
        <v>65.3084912936935</v>
      </c>
      <c r="AN156">
        <f>(AP156 - AO156 + BO156*1E3/(8.314*(BQ156+273.15)) * AR156/BN156 * AQ156) * BN156/(100*BB156) * 1000/(1000 - AP156)</f>
        <v>0</v>
      </c>
      <c r="AO156">
        <v>14.9210525105491</v>
      </c>
      <c r="AP156">
        <v>19.3809208791209</v>
      </c>
      <c r="AQ156">
        <v>0.000122695306558438</v>
      </c>
      <c r="AR156">
        <v>123.980258110678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1663689202.67857</v>
      </c>
      <c r="BH156">
        <v>633.91825</v>
      </c>
      <c r="BI156">
        <v>698.96375</v>
      </c>
      <c r="BJ156">
        <v>19.3712392857143</v>
      </c>
      <c r="BK156">
        <v>14.8676964285714</v>
      </c>
      <c r="BL156">
        <v>626.8055</v>
      </c>
      <c r="BM156">
        <v>19.1112607142857</v>
      </c>
      <c r="BN156">
        <v>500.065428571429</v>
      </c>
      <c r="BO156">
        <v>90.5828892857143</v>
      </c>
      <c r="BP156">
        <v>0.0999484321428572</v>
      </c>
      <c r="BQ156">
        <v>24.6022678571429</v>
      </c>
      <c r="BR156">
        <v>25.0667857142857</v>
      </c>
      <c r="BS156">
        <v>999.9</v>
      </c>
      <c r="BT156">
        <v>0</v>
      </c>
      <c r="BU156">
        <v>0</v>
      </c>
      <c r="BV156">
        <v>10001.25</v>
      </c>
      <c r="BW156">
        <v>0</v>
      </c>
      <c r="BX156">
        <v>18.8661</v>
      </c>
      <c r="BY156">
        <v>-65.0454928571429</v>
      </c>
      <c r="BZ156">
        <v>646.440571428571</v>
      </c>
      <c r="CA156">
        <v>709.513392857143</v>
      </c>
      <c r="CB156">
        <v>4.50353642857143</v>
      </c>
      <c r="CC156">
        <v>698.96375</v>
      </c>
      <c r="CD156">
        <v>14.8676964285714</v>
      </c>
      <c r="CE156">
        <v>1.75470214285714</v>
      </c>
      <c r="CF156">
        <v>1.34675892857143</v>
      </c>
      <c r="CG156">
        <v>15.3890142857143</v>
      </c>
      <c r="CH156">
        <v>11.3309892857143</v>
      </c>
      <c r="CI156">
        <v>1999.96464285714</v>
      </c>
      <c r="CJ156">
        <v>0.979997178571429</v>
      </c>
      <c r="CK156">
        <v>0.0200025428571429</v>
      </c>
      <c r="CL156">
        <v>0</v>
      </c>
      <c r="CM156">
        <v>899.001428571429</v>
      </c>
      <c r="CN156">
        <v>5.00063</v>
      </c>
      <c r="CO156">
        <v>17682.7357142857</v>
      </c>
      <c r="CP156">
        <v>17256.5928571429</v>
      </c>
      <c r="CQ156">
        <v>38.312</v>
      </c>
      <c r="CR156">
        <v>38.3860714285714</v>
      </c>
      <c r="CS156">
        <v>37.875</v>
      </c>
      <c r="CT156">
        <v>37.625</v>
      </c>
      <c r="CU156">
        <v>39.062</v>
      </c>
      <c r="CV156">
        <v>1955.06035714286</v>
      </c>
      <c r="CW156">
        <v>39.9010714285714</v>
      </c>
      <c r="CX156">
        <v>0</v>
      </c>
      <c r="CY156">
        <v>1663689207.5</v>
      </c>
      <c r="CZ156">
        <v>0</v>
      </c>
      <c r="DA156">
        <v>0</v>
      </c>
      <c r="DB156" t="s">
        <v>356</v>
      </c>
      <c r="DC156">
        <v>1660677648.1</v>
      </c>
      <c r="DD156">
        <v>1660677649.1</v>
      </c>
      <c r="DE156">
        <v>0</v>
      </c>
      <c r="DF156">
        <v>-1.042</v>
      </c>
      <c r="DG156">
        <v>0.003</v>
      </c>
      <c r="DH156">
        <v>5.218</v>
      </c>
      <c r="DI156">
        <v>0.344</v>
      </c>
      <c r="DJ156">
        <v>417</v>
      </c>
      <c r="DK156">
        <v>22</v>
      </c>
      <c r="DL156">
        <v>1.24</v>
      </c>
      <c r="DM156">
        <v>0.53</v>
      </c>
      <c r="DN156">
        <v>-64.6868625</v>
      </c>
      <c r="DO156">
        <v>-7.65646041275792</v>
      </c>
      <c r="DP156">
        <v>0.865600464904999</v>
      </c>
      <c r="DQ156">
        <v>0</v>
      </c>
      <c r="DR156">
        <v>4.545611</v>
      </c>
      <c r="DS156">
        <v>-0.836805478424029</v>
      </c>
      <c r="DT156">
        <v>0.0814264322809246</v>
      </c>
      <c r="DU156">
        <v>0</v>
      </c>
      <c r="DV156">
        <v>0</v>
      </c>
      <c r="DW156">
        <v>2</v>
      </c>
      <c r="DX156" t="s">
        <v>357</v>
      </c>
      <c r="DY156">
        <v>2.97402</v>
      </c>
      <c r="DZ156">
        <v>2.75403</v>
      </c>
      <c r="EA156">
        <v>0.126145</v>
      </c>
      <c r="EB156">
        <v>0.13555</v>
      </c>
      <c r="EC156">
        <v>0.0891582</v>
      </c>
      <c r="ED156">
        <v>0.0747683</v>
      </c>
      <c r="EE156">
        <v>34093.1</v>
      </c>
      <c r="EF156">
        <v>36757.1</v>
      </c>
      <c r="EG156">
        <v>35355.1</v>
      </c>
      <c r="EH156">
        <v>38563.5</v>
      </c>
      <c r="EI156">
        <v>45660.3</v>
      </c>
      <c r="EJ156">
        <v>51526</v>
      </c>
      <c r="EK156">
        <v>55255.2</v>
      </c>
      <c r="EL156">
        <v>61843</v>
      </c>
      <c r="EM156">
        <v>1.9942</v>
      </c>
      <c r="EN156">
        <v>1.8366</v>
      </c>
      <c r="EO156">
        <v>0.109971</v>
      </c>
      <c r="EP156">
        <v>0</v>
      </c>
      <c r="EQ156">
        <v>23.2549</v>
      </c>
      <c r="ER156">
        <v>999.9</v>
      </c>
      <c r="ES156">
        <v>46.582</v>
      </c>
      <c r="ET156">
        <v>28.399</v>
      </c>
      <c r="EU156">
        <v>19.9727</v>
      </c>
      <c r="EV156">
        <v>56.0794</v>
      </c>
      <c r="EW156">
        <v>49.8197</v>
      </c>
      <c r="EX156">
        <v>1</v>
      </c>
      <c r="EY156">
        <v>-0.047378</v>
      </c>
      <c r="EZ156">
        <v>2.53176</v>
      </c>
      <c r="FA156">
        <v>20.1287</v>
      </c>
      <c r="FB156">
        <v>5.20172</v>
      </c>
      <c r="FC156">
        <v>12.0052</v>
      </c>
      <c r="FD156">
        <v>4.976</v>
      </c>
      <c r="FE156">
        <v>3.294</v>
      </c>
      <c r="FF156">
        <v>9999</v>
      </c>
      <c r="FG156">
        <v>9999</v>
      </c>
      <c r="FH156">
        <v>9999</v>
      </c>
      <c r="FI156">
        <v>693.3</v>
      </c>
      <c r="FJ156">
        <v>1.86289</v>
      </c>
      <c r="FK156">
        <v>1.86771</v>
      </c>
      <c r="FL156">
        <v>1.86752</v>
      </c>
      <c r="FM156">
        <v>1.86874</v>
      </c>
      <c r="FN156">
        <v>1.86957</v>
      </c>
      <c r="FO156">
        <v>1.8656</v>
      </c>
      <c r="FP156">
        <v>1.8667</v>
      </c>
      <c r="FQ156">
        <v>1.86813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7.258</v>
      </c>
      <c r="GF156">
        <v>0.2602</v>
      </c>
      <c r="GG156">
        <v>3.61927167264205</v>
      </c>
      <c r="GH156">
        <v>0.00509506669552449</v>
      </c>
      <c r="GI156">
        <v>1.17866753763249e-06</v>
      </c>
      <c r="GJ156">
        <v>-6.62632595388568e-10</v>
      </c>
      <c r="GK156">
        <v>-0.0260112845827318</v>
      </c>
      <c r="GL156">
        <v>-0.0225051504344278</v>
      </c>
      <c r="GM156">
        <v>0.00262967521021688</v>
      </c>
      <c r="GN156">
        <v>-3.50088843362945e-05</v>
      </c>
      <c r="GO156">
        <v>-5</v>
      </c>
      <c r="GP156">
        <v>1640</v>
      </c>
      <c r="GQ156">
        <v>1</v>
      </c>
      <c r="GR156">
        <v>20</v>
      </c>
      <c r="GS156">
        <v>50192.7</v>
      </c>
      <c r="GT156">
        <v>50192.7</v>
      </c>
      <c r="GU156">
        <v>1.60889</v>
      </c>
      <c r="GV156">
        <v>2.58179</v>
      </c>
      <c r="GW156">
        <v>1.54785</v>
      </c>
      <c r="GX156">
        <v>2.30347</v>
      </c>
      <c r="GY156">
        <v>1.34644</v>
      </c>
      <c r="GZ156">
        <v>2.36816</v>
      </c>
      <c r="HA156">
        <v>32.0684</v>
      </c>
      <c r="HB156">
        <v>15.3053</v>
      </c>
      <c r="HC156">
        <v>18</v>
      </c>
      <c r="HD156">
        <v>505.368</v>
      </c>
      <c r="HE156">
        <v>404.769</v>
      </c>
      <c r="HF156">
        <v>19.795</v>
      </c>
      <c r="HG156">
        <v>26.5182</v>
      </c>
      <c r="HH156">
        <v>30.0005</v>
      </c>
      <c r="HI156">
        <v>26.5113</v>
      </c>
      <c r="HJ156">
        <v>26.4596</v>
      </c>
      <c r="HK156">
        <v>32.217</v>
      </c>
      <c r="HL156">
        <v>25.3638</v>
      </c>
      <c r="HM156">
        <v>3.85497</v>
      </c>
      <c r="HN156">
        <v>19.8042</v>
      </c>
      <c r="HO156">
        <v>743.202</v>
      </c>
      <c r="HP156">
        <v>15.0595</v>
      </c>
      <c r="HQ156">
        <v>102.508</v>
      </c>
      <c r="HR156">
        <v>102.946</v>
      </c>
    </row>
    <row r="157" spans="1:226">
      <c r="A157">
        <v>141</v>
      </c>
      <c r="B157">
        <v>1663689216</v>
      </c>
      <c r="C157">
        <v>1440.90000009537</v>
      </c>
      <c r="D157" t="s">
        <v>642</v>
      </c>
      <c r="E157" t="s">
        <v>643</v>
      </c>
      <c r="F157">
        <v>5</v>
      </c>
      <c r="G157" t="s">
        <v>555</v>
      </c>
      <c r="H157" t="s">
        <v>354</v>
      </c>
      <c r="I157">
        <v>1663689208.25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745.504037427368</v>
      </c>
      <c r="AK157">
        <v>688.9554</v>
      </c>
      <c r="AL157">
        <v>3.35615756189079</v>
      </c>
      <c r="AM157">
        <v>65.3084912936935</v>
      </c>
      <c r="AN157">
        <f>(AP157 - AO157 + BO157*1E3/(8.314*(BQ157+273.15)) * AR157/BN157 * AQ157) * BN157/(100*BB157) * 1000/(1000 - AP157)</f>
        <v>0</v>
      </c>
      <c r="AO157">
        <v>14.9647167228613</v>
      </c>
      <c r="AP157">
        <v>19.3793362637363</v>
      </c>
      <c r="AQ157">
        <v>-3.28797263627511e-05</v>
      </c>
      <c r="AR157">
        <v>123.980258110678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1663689208.25</v>
      </c>
      <c r="BH157">
        <v>651.992821428571</v>
      </c>
      <c r="BI157">
        <v>717.678285714286</v>
      </c>
      <c r="BJ157">
        <v>19.3747857142857</v>
      </c>
      <c r="BK157">
        <v>14.9316178571429</v>
      </c>
      <c r="BL157">
        <v>644.776035714286</v>
      </c>
      <c r="BM157">
        <v>19.1146892857143</v>
      </c>
      <c r="BN157">
        <v>500.025464285714</v>
      </c>
      <c r="BO157">
        <v>90.584275</v>
      </c>
      <c r="BP157">
        <v>0.0998694785714286</v>
      </c>
      <c r="BQ157">
        <v>24.5879464285714</v>
      </c>
      <c r="BR157">
        <v>25.0619214285714</v>
      </c>
      <c r="BS157">
        <v>999.9</v>
      </c>
      <c r="BT157">
        <v>0</v>
      </c>
      <c r="BU157">
        <v>0</v>
      </c>
      <c r="BV157">
        <v>10013.9285714286</v>
      </c>
      <c r="BW157">
        <v>0</v>
      </c>
      <c r="BX157">
        <v>18.8661</v>
      </c>
      <c r="BY157">
        <v>-65.6854571428571</v>
      </c>
      <c r="BZ157">
        <v>664.874642857143</v>
      </c>
      <c r="CA157">
        <v>728.557392857143</v>
      </c>
      <c r="CB157">
        <v>4.44316964285714</v>
      </c>
      <c r="CC157">
        <v>717.678285714286</v>
      </c>
      <c r="CD157">
        <v>14.9316178571429</v>
      </c>
      <c r="CE157">
        <v>1.75505178571429</v>
      </c>
      <c r="CF157">
        <v>1.35256964285714</v>
      </c>
      <c r="CG157">
        <v>15.3921107142857</v>
      </c>
      <c r="CH157">
        <v>11.3960214285714</v>
      </c>
      <c r="CI157">
        <v>1999.9825</v>
      </c>
      <c r="CJ157">
        <v>0.979997285714286</v>
      </c>
      <c r="CK157">
        <v>0.0200024285714286</v>
      </c>
      <c r="CL157">
        <v>0</v>
      </c>
      <c r="CM157">
        <v>900.737821428571</v>
      </c>
      <c r="CN157">
        <v>5.00063</v>
      </c>
      <c r="CO157">
        <v>17717.9892857143</v>
      </c>
      <c r="CP157">
        <v>17256.7464285714</v>
      </c>
      <c r="CQ157">
        <v>38.3075714285714</v>
      </c>
      <c r="CR157">
        <v>38.375</v>
      </c>
      <c r="CS157">
        <v>37.875</v>
      </c>
      <c r="CT157">
        <v>37.625</v>
      </c>
      <c r="CU157">
        <v>39.062</v>
      </c>
      <c r="CV157">
        <v>1955.07642857143</v>
      </c>
      <c r="CW157">
        <v>39.9010714285714</v>
      </c>
      <c r="CX157">
        <v>0</v>
      </c>
      <c r="CY157">
        <v>1663689212.9</v>
      </c>
      <c r="CZ157">
        <v>0</v>
      </c>
      <c r="DA157">
        <v>0</v>
      </c>
      <c r="DB157" t="s">
        <v>356</v>
      </c>
      <c r="DC157">
        <v>1660677648.1</v>
      </c>
      <c r="DD157">
        <v>1660677649.1</v>
      </c>
      <c r="DE157">
        <v>0</v>
      </c>
      <c r="DF157">
        <v>-1.042</v>
      </c>
      <c r="DG157">
        <v>0.003</v>
      </c>
      <c r="DH157">
        <v>5.218</v>
      </c>
      <c r="DI157">
        <v>0.344</v>
      </c>
      <c r="DJ157">
        <v>417</v>
      </c>
      <c r="DK157">
        <v>22</v>
      </c>
      <c r="DL157">
        <v>1.24</v>
      </c>
      <c r="DM157">
        <v>0.53</v>
      </c>
      <c r="DN157">
        <v>-65.3384225</v>
      </c>
      <c r="DO157">
        <v>-6.6863853658536</v>
      </c>
      <c r="DP157">
        <v>0.791037960368369</v>
      </c>
      <c r="DQ157">
        <v>0</v>
      </c>
      <c r="DR157">
        <v>4.47287775</v>
      </c>
      <c r="DS157">
        <v>-0.638811444652922</v>
      </c>
      <c r="DT157">
        <v>0.0626424945020351</v>
      </c>
      <c r="DU157">
        <v>0</v>
      </c>
      <c r="DV157">
        <v>0</v>
      </c>
      <c r="DW157">
        <v>2</v>
      </c>
      <c r="DX157" t="s">
        <v>357</v>
      </c>
      <c r="DY157">
        <v>2.97333</v>
      </c>
      <c r="DZ157">
        <v>2.7538</v>
      </c>
      <c r="EA157">
        <v>0.128512</v>
      </c>
      <c r="EB157">
        <v>0.138041</v>
      </c>
      <c r="EC157">
        <v>0.0891711</v>
      </c>
      <c r="ED157">
        <v>0.0750759</v>
      </c>
      <c r="EE157">
        <v>34000.1</v>
      </c>
      <c r="EF157">
        <v>36651.3</v>
      </c>
      <c r="EG157">
        <v>35354.4</v>
      </c>
      <c r="EH157">
        <v>38563.5</v>
      </c>
      <c r="EI157">
        <v>45659.5</v>
      </c>
      <c r="EJ157">
        <v>51508.6</v>
      </c>
      <c r="EK157">
        <v>55255</v>
      </c>
      <c r="EL157">
        <v>61842.6</v>
      </c>
      <c r="EM157">
        <v>1.995</v>
      </c>
      <c r="EN157">
        <v>1.8366</v>
      </c>
      <c r="EO157">
        <v>0.11012</v>
      </c>
      <c r="EP157">
        <v>0</v>
      </c>
      <c r="EQ157">
        <v>23.247</v>
      </c>
      <c r="ER157">
        <v>999.9</v>
      </c>
      <c r="ES157">
        <v>46.557</v>
      </c>
      <c r="ET157">
        <v>28.399</v>
      </c>
      <c r="EU157">
        <v>19.9611</v>
      </c>
      <c r="EV157">
        <v>56.7694</v>
      </c>
      <c r="EW157">
        <v>49.9239</v>
      </c>
      <c r="EX157">
        <v>1</v>
      </c>
      <c r="EY157">
        <v>-0.0479268</v>
      </c>
      <c r="EZ157">
        <v>2.50534</v>
      </c>
      <c r="FA157">
        <v>20.1293</v>
      </c>
      <c r="FB157">
        <v>5.19932</v>
      </c>
      <c r="FC157">
        <v>12.004</v>
      </c>
      <c r="FD157">
        <v>4.9756</v>
      </c>
      <c r="FE157">
        <v>3.294</v>
      </c>
      <c r="FF157">
        <v>9999</v>
      </c>
      <c r="FG157">
        <v>9999</v>
      </c>
      <c r="FH157">
        <v>9999</v>
      </c>
      <c r="FI157">
        <v>693.3</v>
      </c>
      <c r="FJ157">
        <v>1.86295</v>
      </c>
      <c r="FK157">
        <v>1.86777</v>
      </c>
      <c r="FL157">
        <v>1.86752</v>
      </c>
      <c r="FM157">
        <v>1.86874</v>
      </c>
      <c r="FN157">
        <v>1.86951</v>
      </c>
      <c r="FO157">
        <v>1.86563</v>
      </c>
      <c r="FP157">
        <v>1.86673</v>
      </c>
      <c r="FQ157">
        <v>1.86813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7.362</v>
      </c>
      <c r="GF157">
        <v>0.2603</v>
      </c>
      <c r="GG157">
        <v>3.61927167264205</v>
      </c>
      <c r="GH157">
        <v>0.00509506669552449</v>
      </c>
      <c r="GI157">
        <v>1.17866753763249e-06</v>
      </c>
      <c r="GJ157">
        <v>-6.62632595388568e-10</v>
      </c>
      <c r="GK157">
        <v>-0.0260112845827318</v>
      </c>
      <c r="GL157">
        <v>-0.0225051504344278</v>
      </c>
      <c r="GM157">
        <v>0.00262967521021688</v>
      </c>
      <c r="GN157">
        <v>-3.50088843362945e-05</v>
      </c>
      <c r="GO157">
        <v>-5</v>
      </c>
      <c r="GP157">
        <v>1640</v>
      </c>
      <c r="GQ157">
        <v>1</v>
      </c>
      <c r="GR157">
        <v>20</v>
      </c>
      <c r="GS157">
        <v>50192.8</v>
      </c>
      <c r="GT157">
        <v>50192.8</v>
      </c>
      <c r="GU157">
        <v>1.64307</v>
      </c>
      <c r="GV157">
        <v>2.58057</v>
      </c>
      <c r="GW157">
        <v>1.54785</v>
      </c>
      <c r="GX157">
        <v>2.30347</v>
      </c>
      <c r="GY157">
        <v>1.34644</v>
      </c>
      <c r="GZ157">
        <v>2.44751</v>
      </c>
      <c r="HA157">
        <v>32.0684</v>
      </c>
      <c r="HB157">
        <v>15.3053</v>
      </c>
      <c r="HC157">
        <v>18</v>
      </c>
      <c r="HD157">
        <v>505.898</v>
      </c>
      <c r="HE157">
        <v>404.752</v>
      </c>
      <c r="HF157">
        <v>19.7289</v>
      </c>
      <c r="HG157">
        <v>26.5159</v>
      </c>
      <c r="HH157">
        <v>30.0001</v>
      </c>
      <c r="HI157">
        <v>26.5113</v>
      </c>
      <c r="HJ157">
        <v>26.4574</v>
      </c>
      <c r="HK157">
        <v>32.902</v>
      </c>
      <c r="HL157">
        <v>25.0874</v>
      </c>
      <c r="HM157">
        <v>3.4821</v>
      </c>
      <c r="HN157">
        <v>19.7452</v>
      </c>
      <c r="HO157">
        <v>756.651</v>
      </c>
      <c r="HP157">
        <v>15.1233</v>
      </c>
      <c r="HQ157">
        <v>102.507</v>
      </c>
      <c r="HR157">
        <v>102.946</v>
      </c>
    </row>
    <row r="158" spans="1:226">
      <c r="A158">
        <v>142</v>
      </c>
      <c r="B158">
        <v>1663689221</v>
      </c>
      <c r="C158">
        <v>1445.90000009537</v>
      </c>
      <c r="D158" t="s">
        <v>644</v>
      </c>
      <c r="E158" t="s">
        <v>645</v>
      </c>
      <c r="F158">
        <v>5</v>
      </c>
      <c r="G158" t="s">
        <v>555</v>
      </c>
      <c r="H158" t="s">
        <v>354</v>
      </c>
      <c r="I158">
        <v>1663689213.51852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762.884081215776</v>
      </c>
      <c r="AK158">
        <v>705.817012121212</v>
      </c>
      <c r="AL158">
        <v>3.35050275529248</v>
      </c>
      <c r="AM158">
        <v>65.3084912936935</v>
      </c>
      <c r="AN158">
        <f>(AP158 - AO158 + BO158*1E3/(8.314*(BQ158+273.15)) * AR158/BN158 * AQ158) * BN158/(100*BB158) * 1000/(1000 - AP158)</f>
        <v>0</v>
      </c>
      <c r="AO158">
        <v>15.0400836903946</v>
      </c>
      <c r="AP158">
        <v>19.3911186813187</v>
      </c>
      <c r="AQ158">
        <v>1.16210731293003e-05</v>
      </c>
      <c r="AR158">
        <v>123.980258110678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1663689213.51852</v>
      </c>
      <c r="BH158">
        <v>669.224148148148</v>
      </c>
      <c r="BI158">
        <v>735.315555555555</v>
      </c>
      <c r="BJ158">
        <v>19.3808888888889</v>
      </c>
      <c r="BK158">
        <v>14.9894259259259</v>
      </c>
      <c r="BL158">
        <v>661.908148148148</v>
      </c>
      <c r="BM158">
        <v>19.1205555555556</v>
      </c>
      <c r="BN158">
        <v>500.026222222222</v>
      </c>
      <c r="BO158">
        <v>90.5856592592592</v>
      </c>
      <c r="BP158">
        <v>0.0999769703703704</v>
      </c>
      <c r="BQ158">
        <v>24.5751962962963</v>
      </c>
      <c r="BR158">
        <v>25.0571851851852</v>
      </c>
      <c r="BS158">
        <v>999.9</v>
      </c>
      <c r="BT158">
        <v>0</v>
      </c>
      <c r="BU158">
        <v>0</v>
      </c>
      <c r="BV158">
        <v>9997.96296296296</v>
      </c>
      <c r="BW158">
        <v>0</v>
      </c>
      <c r="BX158">
        <v>18.8661</v>
      </c>
      <c r="BY158">
        <v>-66.0914185185185</v>
      </c>
      <c r="BZ158">
        <v>682.45062962963</v>
      </c>
      <c r="CA158">
        <v>746.505851851852</v>
      </c>
      <c r="CB158">
        <v>4.39145777777778</v>
      </c>
      <c r="CC158">
        <v>735.315555555555</v>
      </c>
      <c r="CD158">
        <v>14.9894259259259</v>
      </c>
      <c r="CE158">
        <v>1.75563148148148</v>
      </c>
      <c r="CF158">
        <v>1.35782703703704</v>
      </c>
      <c r="CG158">
        <v>15.3972481481482</v>
      </c>
      <c r="CH158">
        <v>11.4546185185185</v>
      </c>
      <c r="CI158">
        <v>1999.99259259259</v>
      </c>
      <c r="CJ158">
        <v>0.979997222222222</v>
      </c>
      <c r="CK158">
        <v>0.0200024962962963</v>
      </c>
      <c r="CL158">
        <v>0</v>
      </c>
      <c r="CM158">
        <v>902.052222222222</v>
      </c>
      <c r="CN158">
        <v>5.00063</v>
      </c>
      <c r="CO158">
        <v>17745.0185185185</v>
      </c>
      <c r="CP158">
        <v>17256.8333333333</v>
      </c>
      <c r="CQ158">
        <v>38.3074074074074</v>
      </c>
      <c r="CR158">
        <v>38.375</v>
      </c>
      <c r="CS158">
        <v>37.875</v>
      </c>
      <c r="CT158">
        <v>37.625</v>
      </c>
      <c r="CU158">
        <v>39.062</v>
      </c>
      <c r="CV158">
        <v>1955.08592592593</v>
      </c>
      <c r="CW158">
        <v>39.9014814814815</v>
      </c>
      <c r="CX158">
        <v>0</v>
      </c>
      <c r="CY158">
        <v>1663689217.7</v>
      </c>
      <c r="CZ158">
        <v>0</v>
      </c>
      <c r="DA158">
        <v>0</v>
      </c>
      <c r="DB158" t="s">
        <v>356</v>
      </c>
      <c r="DC158">
        <v>1660677648.1</v>
      </c>
      <c r="DD158">
        <v>1660677649.1</v>
      </c>
      <c r="DE158">
        <v>0</v>
      </c>
      <c r="DF158">
        <v>-1.042</v>
      </c>
      <c r="DG158">
        <v>0.003</v>
      </c>
      <c r="DH158">
        <v>5.218</v>
      </c>
      <c r="DI158">
        <v>0.344</v>
      </c>
      <c r="DJ158">
        <v>417</v>
      </c>
      <c r="DK158">
        <v>22</v>
      </c>
      <c r="DL158">
        <v>1.24</v>
      </c>
      <c r="DM158">
        <v>0.53</v>
      </c>
      <c r="DN158">
        <v>-65.7875025</v>
      </c>
      <c r="DO158">
        <v>-6.64377298311445</v>
      </c>
      <c r="DP158">
        <v>0.791805475633851</v>
      </c>
      <c r="DQ158">
        <v>0</v>
      </c>
      <c r="DR158">
        <v>4.42779875</v>
      </c>
      <c r="DS158">
        <v>-0.606486191369613</v>
      </c>
      <c r="DT158">
        <v>0.0595164552114582</v>
      </c>
      <c r="DU158">
        <v>0</v>
      </c>
      <c r="DV158">
        <v>0</v>
      </c>
      <c r="DW158">
        <v>2</v>
      </c>
      <c r="DX158" t="s">
        <v>357</v>
      </c>
      <c r="DY158">
        <v>2.97398</v>
      </c>
      <c r="DZ158">
        <v>2.75338</v>
      </c>
      <c r="EA158">
        <v>0.13067</v>
      </c>
      <c r="EB158">
        <v>0.139976</v>
      </c>
      <c r="EC158">
        <v>0.0892025</v>
      </c>
      <c r="ED158">
        <v>0.0752373</v>
      </c>
      <c r="EE158">
        <v>33916.4</v>
      </c>
      <c r="EF158">
        <v>36569.2</v>
      </c>
      <c r="EG158">
        <v>35354.9</v>
      </c>
      <c r="EH158">
        <v>38563.6</v>
      </c>
      <c r="EI158">
        <v>45658.1</v>
      </c>
      <c r="EJ158">
        <v>51500.3</v>
      </c>
      <c r="EK158">
        <v>55255.2</v>
      </c>
      <c r="EL158">
        <v>61843.5</v>
      </c>
      <c r="EM158">
        <v>1.9938</v>
      </c>
      <c r="EN158">
        <v>1.8372</v>
      </c>
      <c r="EO158">
        <v>0.107437</v>
      </c>
      <c r="EP158">
        <v>0</v>
      </c>
      <c r="EQ158">
        <v>23.238</v>
      </c>
      <c r="ER158">
        <v>999.9</v>
      </c>
      <c r="ES158">
        <v>46.533</v>
      </c>
      <c r="ET158">
        <v>28.409</v>
      </c>
      <c r="EU158">
        <v>19.9644</v>
      </c>
      <c r="EV158">
        <v>57.1994</v>
      </c>
      <c r="EW158">
        <v>49.5232</v>
      </c>
      <c r="EX158">
        <v>1</v>
      </c>
      <c r="EY158">
        <v>-0.0479878</v>
      </c>
      <c r="EZ158">
        <v>2.5361</v>
      </c>
      <c r="FA158">
        <v>20.1278</v>
      </c>
      <c r="FB158">
        <v>5.19932</v>
      </c>
      <c r="FC158">
        <v>12.004</v>
      </c>
      <c r="FD158">
        <v>4.9752</v>
      </c>
      <c r="FE158">
        <v>3.2936</v>
      </c>
      <c r="FF158">
        <v>9999</v>
      </c>
      <c r="FG158">
        <v>9999</v>
      </c>
      <c r="FH158">
        <v>9999</v>
      </c>
      <c r="FI158">
        <v>693.3</v>
      </c>
      <c r="FJ158">
        <v>1.86295</v>
      </c>
      <c r="FK158">
        <v>1.8678</v>
      </c>
      <c r="FL158">
        <v>1.86752</v>
      </c>
      <c r="FM158">
        <v>1.86874</v>
      </c>
      <c r="FN158">
        <v>1.86951</v>
      </c>
      <c r="FO158">
        <v>1.86557</v>
      </c>
      <c r="FP158">
        <v>1.8667</v>
      </c>
      <c r="FQ158">
        <v>1.86813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7.456</v>
      </c>
      <c r="GF158">
        <v>0.2607</v>
      </c>
      <c r="GG158">
        <v>3.61927167264205</v>
      </c>
      <c r="GH158">
        <v>0.00509506669552449</v>
      </c>
      <c r="GI158">
        <v>1.17866753763249e-06</v>
      </c>
      <c r="GJ158">
        <v>-6.62632595388568e-10</v>
      </c>
      <c r="GK158">
        <v>-0.0260112845827318</v>
      </c>
      <c r="GL158">
        <v>-0.0225051504344278</v>
      </c>
      <c r="GM158">
        <v>0.00262967521021688</v>
      </c>
      <c r="GN158">
        <v>-3.50088843362945e-05</v>
      </c>
      <c r="GO158">
        <v>-5</v>
      </c>
      <c r="GP158">
        <v>1640</v>
      </c>
      <c r="GQ158">
        <v>1</v>
      </c>
      <c r="GR158">
        <v>20</v>
      </c>
      <c r="GS158">
        <v>50192.9</v>
      </c>
      <c r="GT158">
        <v>50192.9</v>
      </c>
      <c r="GU158">
        <v>1.66992</v>
      </c>
      <c r="GV158">
        <v>2.58301</v>
      </c>
      <c r="GW158">
        <v>1.54785</v>
      </c>
      <c r="GX158">
        <v>2.30347</v>
      </c>
      <c r="GY158">
        <v>1.34644</v>
      </c>
      <c r="GZ158">
        <v>2.34375</v>
      </c>
      <c r="HA158">
        <v>32.0684</v>
      </c>
      <c r="HB158">
        <v>15.2966</v>
      </c>
      <c r="HC158">
        <v>18</v>
      </c>
      <c r="HD158">
        <v>505.081</v>
      </c>
      <c r="HE158">
        <v>405.086</v>
      </c>
      <c r="HF158">
        <v>19.671</v>
      </c>
      <c r="HG158">
        <v>26.5137</v>
      </c>
      <c r="HH158">
        <v>30.0001</v>
      </c>
      <c r="HI158">
        <v>26.5091</v>
      </c>
      <c r="HJ158">
        <v>26.4574</v>
      </c>
      <c r="HK158">
        <v>33.435</v>
      </c>
      <c r="HL158">
        <v>24.8124</v>
      </c>
      <c r="HM158">
        <v>3.4821</v>
      </c>
      <c r="HN158">
        <v>19.6843</v>
      </c>
      <c r="HO158">
        <v>776.797</v>
      </c>
      <c r="HP158">
        <v>15.1697</v>
      </c>
      <c r="HQ158">
        <v>102.508</v>
      </c>
      <c r="HR158">
        <v>102.947</v>
      </c>
    </row>
    <row r="159" spans="1:226">
      <c r="A159">
        <v>143</v>
      </c>
      <c r="B159">
        <v>1663689226</v>
      </c>
      <c r="C159">
        <v>1450.90000009537</v>
      </c>
      <c r="D159" t="s">
        <v>646</v>
      </c>
      <c r="E159" t="s">
        <v>647</v>
      </c>
      <c r="F159">
        <v>5</v>
      </c>
      <c r="G159" t="s">
        <v>555</v>
      </c>
      <c r="H159" t="s">
        <v>354</v>
      </c>
      <c r="I159">
        <v>1663689218.23214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779.560599971784</v>
      </c>
      <c r="AK159">
        <v>722.371424242424</v>
      </c>
      <c r="AL159">
        <v>3.3323549026191</v>
      </c>
      <c r="AM159">
        <v>65.3084912936935</v>
      </c>
      <c r="AN159">
        <f>(AP159 - AO159 + BO159*1E3/(8.314*(BQ159+273.15)) * AR159/BN159 * AQ159) * BN159/(100*BB159) * 1000/(1000 - AP159)</f>
        <v>0</v>
      </c>
      <c r="AO159">
        <v>15.079616070659</v>
      </c>
      <c r="AP159">
        <v>19.3935164835165</v>
      </c>
      <c r="AQ159">
        <v>0.000146289841107195</v>
      </c>
      <c r="AR159">
        <v>123.980258110678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1663689218.23214</v>
      </c>
      <c r="BH159">
        <v>684.59075</v>
      </c>
      <c r="BI159">
        <v>751.06575</v>
      </c>
      <c r="BJ159">
        <v>19.3856964285714</v>
      </c>
      <c r="BK159">
        <v>15.0384964285714</v>
      </c>
      <c r="BL159">
        <v>677.186357142857</v>
      </c>
      <c r="BM159">
        <v>19.1251714285714</v>
      </c>
      <c r="BN159">
        <v>500.038214285714</v>
      </c>
      <c r="BO159">
        <v>90.5860035714286</v>
      </c>
      <c r="BP159">
        <v>0.100040857142857</v>
      </c>
      <c r="BQ159">
        <v>24.560725</v>
      </c>
      <c r="BR159">
        <v>25.0421571428571</v>
      </c>
      <c r="BS159">
        <v>999.9</v>
      </c>
      <c r="BT159">
        <v>0</v>
      </c>
      <c r="BU159">
        <v>0</v>
      </c>
      <c r="BV159">
        <v>9989.28571428571</v>
      </c>
      <c r="BW159">
        <v>0</v>
      </c>
      <c r="BX159">
        <v>18.8661</v>
      </c>
      <c r="BY159">
        <v>-66.4749535714286</v>
      </c>
      <c r="BZ159">
        <v>698.124428571429</v>
      </c>
      <c r="CA159">
        <v>762.533714285714</v>
      </c>
      <c r="CB159">
        <v>4.34719107142857</v>
      </c>
      <c r="CC159">
        <v>751.06575</v>
      </c>
      <c r="CD159">
        <v>15.0384964285714</v>
      </c>
      <c r="CE159">
        <v>1.75607357142857</v>
      </c>
      <c r="CF159">
        <v>1.36227714285714</v>
      </c>
      <c r="CG159">
        <v>15.4011607142857</v>
      </c>
      <c r="CH159">
        <v>11.50405</v>
      </c>
      <c r="CI159">
        <v>1999.98857142857</v>
      </c>
      <c r="CJ159">
        <v>0.979997392857143</v>
      </c>
      <c r="CK159">
        <v>0.0200023142857143</v>
      </c>
      <c r="CL159">
        <v>0</v>
      </c>
      <c r="CM159">
        <v>902.94775</v>
      </c>
      <c r="CN159">
        <v>5.00063</v>
      </c>
      <c r="CO159">
        <v>17763.1</v>
      </c>
      <c r="CP159">
        <v>17256.7928571429</v>
      </c>
      <c r="CQ159">
        <v>38.2987142857143</v>
      </c>
      <c r="CR159">
        <v>38.375</v>
      </c>
      <c r="CS159">
        <v>37.875</v>
      </c>
      <c r="CT159">
        <v>37.625</v>
      </c>
      <c r="CU159">
        <v>39.062</v>
      </c>
      <c r="CV159">
        <v>1955.08214285714</v>
      </c>
      <c r="CW159">
        <v>39.9007142857143</v>
      </c>
      <c r="CX159">
        <v>0</v>
      </c>
      <c r="CY159">
        <v>1663689223.1</v>
      </c>
      <c r="CZ159">
        <v>0</v>
      </c>
      <c r="DA159">
        <v>0</v>
      </c>
      <c r="DB159" t="s">
        <v>356</v>
      </c>
      <c r="DC159">
        <v>1660677648.1</v>
      </c>
      <c r="DD159">
        <v>1660677649.1</v>
      </c>
      <c r="DE159">
        <v>0</v>
      </c>
      <c r="DF159">
        <v>-1.042</v>
      </c>
      <c r="DG159">
        <v>0.003</v>
      </c>
      <c r="DH159">
        <v>5.218</v>
      </c>
      <c r="DI159">
        <v>0.344</v>
      </c>
      <c r="DJ159">
        <v>417</v>
      </c>
      <c r="DK159">
        <v>22</v>
      </c>
      <c r="DL159">
        <v>1.24</v>
      </c>
      <c r="DM159">
        <v>0.53</v>
      </c>
      <c r="DN159">
        <v>-66.2063775</v>
      </c>
      <c r="DO159">
        <v>-4.40604540337704</v>
      </c>
      <c r="DP159">
        <v>0.602617933058542</v>
      </c>
      <c r="DQ159">
        <v>0</v>
      </c>
      <c r="DR159">
        <v>4.3802485</v>
      </c>
      <c r="DS159">
        <v>-0.563515046904322</v>
      </c>
      <c r="DT159">
        <v>0.0551741411600579</v>
      </c>
      <c r="DU159">
        <v>0</v>
      </c>
      <c r="DV159">
        <v>0</v>
      </c>
      <c r="DW159">
        <v>2</v>
      </c>
      <c r="DX159" t="s">
        <v>357</v>
      </c>
      <c r="DY159">
        <v>2.97322</v>
      </c>
      <c r="DZ159">
        <v>2.75436</v>
      </c>
      <c r="EA159">
        <v>0.132754</v>
      </c>
      <c r="EB159">
        <v>0.142039</v>
      </c>
      <c r="EC159">
        <v>0.0892099</v>
      </c>
      <c r="ED159">
        <v>0.0754698</v>
      </c>
      <c r="EE159">
        <v>33835.7</v>
      </c>
      <c r="EF159">
        <v>36481.7</v>
      </c>
      <c r="EG159">
        <v>35355.4</v>
      </c>
      <c r="EH159">
        <v>38563.8</v>
      </c>
      <c r="EI159">
        <v>45658</v>
      </c>
      <c r="EJ159">
        <v>51487.2</v>
      </c>
      <c r="EK159">
        <v>55255.5</v>
      </c>
      <c r="EL159">
        <v>61843.2</v>
      </c>
      <c r="EM159">
        <v>1.9938</v>
      </c>
      <c r="EN159">
        <v>1.8372</v>
      </c>
      <c r="EO159">
        <v>0.108927</v>
      </c>
      <c r="EP159">
        <v>0</v>
      </c>
      <c r="EQ159">
        <v>23.2302</v>
      </c>
      <c r="ER159">
        <v>999.9</v>
      </c>
      <c r="ES159">
        <v>46.508</v>
      </c>
      <c r="ET159">
        <v>28.409</v>
      </c>
      <c r="EU159">
        <v>19.9544</v>
      </c>
      <c r="EV159">
        <v>57.2094</v>
      </c>
      <c r="EW159">
        <v>49.3029</v>
      </c>
      <c r="EX159">
        <v>1</v>
      </c>
      <c r="EY159">
        <v>-0.0481707</v>
      </c>
      <c r="EZ159">
        <v>2.48793</v>
      </c>
      <c r="FA159">
        <v>20.1297</v>
      </c>
      <c r="FB159">
        <v>5.20052</v>
      </c>
      <c r="FC159">
        <v>12.004</v>
      </c>
      <c r="FD159">
        <v>4.9756</v>
      </c>
      <c r="FE159">
        <v>3.2938</v>
      </c>
      <c r="FF159">
        <v>9999</v>
      </c>
      <c r="FG159">
        <v>9999</v>
      </c>
      <c r="FH159">
        <v>9999</v>
      </c>
      <c r="FI159">
        <v>693.3</v>
      </c>
      <c r="FJ159">
        <v>1.86295</v>
      </c>
      <c r="FK159">
        <v>1.86777</v>
      </c>
      <c r="FL159">
        <v>1.86752</v>
      </c>
      <c r="FM159">
        <v>1.86874</v>
      </c>
      <c r="FN159">
        <v>1.86963</v>
      </c>
      <c r="FO159">
        <v>1.86563</v>
      </c>
      <c r="FP159">
        <v>1.86673</v>
      </c>
      <c r="FQ159">
        <v>1.86813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7.549</v>
      </c>
      <c r="GF159">
        <v>0.2608</v>
      </c>
      <c r="GG159">
        <v>3.61927167264205</v>
      </c>
      <c r="GH159">
        <v>0.00509506669552449</v>
      </c>
      <c r="GI159">
        <v>1.17866753763249e-06</v>
      </c>
      <c r="GJ159">
        <v>-6.62632595388568e-10</v>
      </c>
      <c r="GK159">
        <v>-0.0260112845827318</v>
      </c>
      <c r="GL159">
        <v>-0.0225051504344278</v>
      </c>
      <c r="GM159">
        <v>0.00262967521021688</v>
      </c>
      <c r="GN159">
        <v>-3.50088843362945e-05</v>
      </c>
      <c r="GO159">
        <v>-5</v>
      </c>
      <c r="GP159">
        <v>1640</v>
      </c>
      <c r="GQ159">
        <v>1</v>
      </c>
      <c r="GR159">
        <v>20</v>
      </c>
      <c r="GS159">
        <v>50193</v>
      </c>
      <c r="GT159">
        <v>50192.9</v>
      </c>
      <c r="GU159">
        <v>1.69922</v>
      </c>
      <c r="GV159">
        <v>2.59277</v>
      </c>
      <c r="GW159">
        <v>1.54785</v>
      </c>
      <c r="GX159">
        <v>2.30347</v>
      </c>
      <c r="GY159">
        <v>1.34644</v>
      </c>
      <c r="GZ159">
        <v>2.323</v>
      </c>
      <c r="HA159">
        <v>32.0684</v>
      </c>
      <c r="HB159">
        <v>15.2966</v>
      </c>
      <c r="HC159">
        <v>18</v>
      </c>
      <c r="HD159">
        <v>505.08</v>
      </c>
      <c r="HE159">
        <v>405.07</v>
      </c>
      <c r="HF159">
        <v>19.6277</v>
      </c>
      <c r="HG159">
        <v>26.5114</v>
      </c>
      <c r="HH159">
        <v>30</v>
      </c>
      <c r="HI159">
        <v>26.5091</v>
      </c>
      <c r="HJ159">
        <v>26.4551</v>
      </c>
      <c r="HK159">
        <v>34.0297</v>
      </c>
      <c r="HL159">
        <v>24.5196</v>
      </c>
      <c r="HM159">
        <v>3.4821</v>
      </c>
      <c r="HN159">
        <v>19.6465</v>
      </c>
      <c r="HO159">
        <v>790.363</v>
      </c>
      <c r="HP159">
        <v>15.2199</v>
      </c>
      <c r="HQ159">
        <v>102.508</v>
      </c>
      <c r="HR159">
        <v>102.947</v>
      </c>
    </row>
    <row r="160" spans="1:226">
      <c r="A160">
        <v>144</v>
      </c>
      <c r="B160">
        <v>1663689231</v>
      </c>
      <c r="C160">
        <v>1455.90000009537</v>
      </c>
      <c r="D160" t="s">
        <v>648</v>
      </c>
      <c r="E160" t="s">
        <v>649</v>
      </c>
      <c r="F160">
        <v>5</v>
      </c>
      <c r="G160" t="s">
        <v>555</v>
      </c>
      <c r="H160" t="s">
        <v>354</v>
      </c>
      <c r="I160">
        <v>1663689223.5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795.667983425948</v>
      </c>
      <c r="AK160">
        <v>738.6584</v>
      </c>
      <c r="AL160">
        <v>3.2645058923186</v>
      </c>
      <c r="AM160">
        <v>65.3084912936935</v>
      </c>
      <c r="AN160">
        <f>(AP160 - AO160 + BO160*1E3/(8.314*(BQ160+273.15)) * AR160/BN160 * AQ160) * BN160/(100*BB160) * 1000/(1000 - AP160)</f>
        <v>0</v>
      </c>
      <c r="AO160">
        <v>15.1477776324324</v>
      </c>
      <c r="AP160">
        <v>19.4049483516484</v>
      </c>
      <c r="AQ160">
        <v>0.000143904589487662</v>
      </c>
      <c r="AR160">
        <v>123.980258110678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1663689223.5</v>
      </c>
      <c r="BH160">
        <v>701.783814814815</v>
      </c>
      <c r="BI160">
        <v>768.405814814815</v>
      </c>
      <c r="BJ160">
        <v>19.3928592592593</v>
      </c>
      <c r="BK160">
        <v>15.099362962963</v>
      </c>
      <c r="BL160">
        <v>694.280666666667</v>
      </c>
      <c r="BM160">
        <v>19.1320407407407</v>
      </c>
      <c r="BN160">
        <v>500.072074074074</v>
      </c>
      <c r="BO160">
        <v>90.5850185185185</v>
      </c>
      <c r="BP160">
        <v>0.100034188888889</v>
      </c>
      <c r="BQ160">
        <v>24.5442296296296</v>
      </c>
      <c r="BR160">
        <v>25.0260148148148</v>
      </c>
      <c r="BS160">
        <v>999.9</v>
      </c>
      <c r="BT160">
        <v>0</v>
      </c>
      <c r="BU160">
        <v>0</v>
      </c>
      <c r="BV160">
        <v>9997.59259259259</v>
      </c>
      <c r="BW160">
        <v>0</v>
      </c>
      <c r="BX160">
        <v>18.8661</v>
      </c>
      <c r="BY160">
        <v>-66.6219555555555</v>
      </c>
      <c r="BZ160">
        <v>715.662666666667</v>
      </c>
      <c r="CA160">
        <v>780.186703703704</v>
      </c>
      <c r="CB160">
        <v>4.29348444444444</v>
      </c>
      <c r="CC160">
        <v>768.405814814815</v>
      </c>
      <c r="CD160">
        <v>15.099362962963</v>
      </c>
      <c r="CE160">
        <v>1.75670222222222</v>
      </c>
      <c r="CF160">
        <v>1.36777555555556</v>
      </c>
      <c r="CG160">
        <v>15.4067481481482</v>
      </c>
      <c r="CH160">
        <v>11.5649555555556</v>
      </c>
      <c r="CI160">
        <v>2000.00740740741</v>
      </c>
      <c r="CJ160">
        <v>0.979997555555555</v>
      </c>
      <c r="CK160">
        <v>0.0200021407407407</v>
      </c>
      <c r="CL160">
        <v>0</v>
      </c>
      <c r="CM160">
        <v>903.637222222222</v>
      </c>
      <c r="CN160">
        <v>5.00063</v>
      </c>
      <c r="CO160">
        <v>17777.8740740741</v>
      </c>
      <c r="CP160">
        <v>17256.9481481481</v>
      </c>
      <c r="CQ160">
        <v>38.2959259259259</v>
      </c>
      <c r="CR160">
        <v>38.375</v>
      </c>
      <c r="CS160">
        <v>37.875</v>
      </c>
      <c r="CT160">
        <v>37.618</v>
      </c>
      <c r="CU160">
        <v>39.062</v>
      </c>
      <c r="CV160">
        <v>1955.10111111111</v>
      </c>
      <c r="CW160">
        <v>39.9007407407407</v>
      </c>
      <c r="CX160">
        <v>0</v>
      </c>
      <c r="CY160">
        <v>1663689227.9</v>
      </c>
      <c r="CZ160">
        <v>0</v>
      </c>
      <c r="DA160">
        <v>0</v>
      </c>
      <c r="DB160" t="s">
        <v>356</v>
      </c>
      <c r="DC160">
        <v>1660677648.1</v>
      </c>
      <c r="DD160">
        <v>1660677649.1</v>
      </c>
      <c r="DE160">
        <v>0</v>
      </c>
      <c r="DF160">
        <v>-1.042</v>
      </c>
      <c r="DG160">
        <v>0.003</v>
      </c>
      <c r="DH160">
        <v>5.218</v>
      </c>
      <c r="DI160">
        <v>0.344</v>
      </c>
      <c r="DJ160">
        <v>417</v>
      </c>
      <c r="DK160">
        <v>22</v>
      </c>
      <c r="DL160">
        <v>1.24</v>
      </c>
      <c r="DM160">
        <v>0.53</v>
      </c>
      <c r="DN160">
        <v>-66.4319</v>
      </c>
      <c r="DO160">
        <v>-2.55756923076912</v>
      </c>
      <c r="DP160">
        <v>0.502498610943353</v>
      </c>
      <c r="DQ160">
        <v>0</v>
      </c>
      <c r="DR160">
        <v>4.330719</v>
      </c>
      <c r="DS160">
        <v>-0.615663939962482</v>
      </c>
      <c r="DT160">
        <v>0.0601848681480652</v>
      </c>
      <c r="DU160">
        <v>0</v>
      </c>
      <c r="DV160">
        <v>0</v>
      </c>
      <c r="DW160">
        <v>2</v>
      </c>
      <c r="DX160" t="s">
        <v>357</v>
      </c>
      <c r="DY160">
        <v>2.97348</v>
      </c>
      <c r="DZ160">
        <v>2.75338</v>
      </c>
      <c r="EA160">
        <v>0.134816</v>
      </c>
      <c r="EB160">
        <v>0.144024</v>
      </c>
      <c r="EC160">
        <v>0.0892552</v>
      </c>
      <c r="ED160">
        <v>0.0755569</v>
      </c>
      <c r="EE160">
        <v>33756</v>
      </c>
      <c r="EF160">
        <v>36397.9</v>
      </c>
      <c r="EG160">
        <v>35356.2</v>
      </c>
      <c r="EH160">
        <v>38564.4</v>
      </c>
      <c r="EI160">
        <v>45656.4</v>
      </c>
      <c r="EJ160">
        <v>51482.7</v>
      </c>
      <c r="EK160">
        <v>55256.3</v>
      </c>
      <c r="EL160">
        <v>61843.6</v>
      </c>
      <c r="EM160">
        <v>1.9932</v>
      </c>
      <c r="EN160">
        <v>1.837</v>
      </c>
      <c r="EO160">
        <v>0.108153</v>
      </c>
      <c r="EP160">
        <v>0</v>
      </c>
      <c r="EQ160">
        <v>23.2232</v>
      </c>
      <c r="ER160">
        <v>999.9</v>
      </c>
      <c r="ES160">
        <v>46.508</v>
      </c>
      <c r="ET160">
        <v>28.409</v>
      </c>
      <c r="EU160">
        <v>19.9523</v>
      </c>
      <c r="EV160">
        <v>57.2794</v>
      </c>
      <c r="EW160">
        <v>49.8478</v>
      </c>
      <c r="EX160">
        <v>1</v>
      </c>
      <c r="EY160">
        <v>-0.0488211</v>
      </c>
      <c r="EZ160">
        <v>2.41769</v>
      </c>
      <c r="FA160">
        <v>20.1301</v>
      </c>
      <c r="FB160">
        <v>5.19932</v>
      </c>
      <c r="FC160">
        <v>12.004</v>
      </c>
      <c r="FD160">
        <v>4.9756</v>
      </c>
      <c r="FE160">
        <v>3.2938</v>
      </c>
      <c r="FF160">
        <v>9999</v>
      </c>
      <c r="FG160">
        <v>9999</v>
      </c>
      <c r="FH160">
        <v>9999</v>
      </c>
      <c r="FI160">
        <v>693.3</v>
      </c>
      <c r="FJ160">
        <v>1.86295</v>
      </c>
      <c r="FK160">
        <v>1.86771</v>
      </c>
      <c r="FL160">
        <v>1.86752</v>
      </c>
      <c r="FM160">
        <v>1.86874</v>
      </c>
      <c r="FN160">
        <v>1.8696</v>
      </c>
      <c r="FO160">
        <v>1.86566</v>
      </c>
      <c r="FP160">
        <v>1.86676</v>
      </c>
      <c r="FQ160">
        <v>1.8681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7.642</v>
      </c>
      <c r="GF160">
        <v>0.2613</v>
      </c>
      <c r="GG160">
        <v>3.61927167264205</v>
      </c>
      <c r="GH160">
        <v>0.00509506669552449</v>
      </c>
      <c r="GI160">
        <v>1.17866753763249e-06</v>
      </c>
      <c r="GJ160">
        <v>-6.62632595388568e-10</v>
      </c>
      <c r="GK160">
        <v>-0.0260112845827318</v>
      </c>
      <c r="GL160">
        <v>-0.0225051504344278</v>
      </c>
      <c r="GM160">
        <v>0.00262967521021688</v>
      </c>
      <c r="GN160">
        <v>-3.50088843362945e-05</v>
      </c>
      <c r="GO160">
        <v>-5</v>
      </c>
      <c r="GP160">
        <v>1640</v>
      </c>
      <c r="GQ160">
        <v>1</v>
      </c>
      <c r="GR160">
        <v>20</v>
      </c>
      <c r="GS160">
        <v>50193</v>
      </c>
      <c r="GT160">
        <v>50193</v>
      </c>
      <c r="GU160">
        <v>1.72729</v>
      </c>
      <c r="GV160">
        <v>2.57935</v>
      </c>
      <c r="GW160">
        <v>1.54785</v>
      </c>
      <c r="GX160">
        <v>2.30347</v>
      </c>
      <c r="GY160">
        <v>1.34644</v>
      </c>
      <c r="GZ160">
        <v>2.44019</v>
      </c>
      <c r="HA160">
        <v>32.0684</v>
      </c>
      <c r="HB160">
        <v>15.3053</v>
      </c>
      <c r="HC160">
        <v>18</v>
      </c>
      <c r="HD160">
        <v>504.662</v>
      </c>
      <c r="HE160">
        <v>404.959</v>
      </c>
      <c r="HF160">
        <v>19.6108</v>
      </c>
      <c r="HG160">
        <v>26.5114</v>
      </c>
      <c r="HH160">
        <v>29.9999</v>
      </c>
      <c r="HI160">
        <v>26.5068</v>
      </c>
      <c r="HJ160">
        <v>26.4551</v>
      </c>
      <c r="HK160">
        <v>34.583</v>
      </c>
      <c r="HL160">
        <v>24.2276</v>
      </c>
      <c r="HM160">
        <v>3.4821</v>
      </c>
      <c r="HN160">
        <v>19.6295</v>
      </c>
      <c r="HO160">
        <v>810.578</v>
      </c>
      <c r="HP160">
        <v>15.2615</v>
      </c>
      <c r="HQ160">
        <v>102.51</v>
      </c>
      <c r="HR160">
        <v>102.947</v>
      </c>
    </row>
    <row r="161" spans="1:226">
      <c r="A161">
        <v>145</v>
      </c>
      <c r="B161">
        <v>1663689236</v>
      </c>
      <c r="C161">
        <v>1460.90000009537</v>
      </c>
      <c r="D161" t="s">
        <v>650</v>
      </c>
      <c r="E161" t="s">
        <v>651</v>
      </c>
      <c r="F161">
        <v>5</v>
      </c>
      <c r="G161" t="s">
        <v>555</v>
      </c>
      <c r="H161" t="s">
        <v>354</v>
      </c>
      <c r="I161">
        <v>1663689228.21429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813.170326958593</v>
      </c>
      <c r="AK161">
        <v>755.304563636364</v>
      </c>
      <c r="AL161">
        <v>3.33083551305834</v>
      </c>
      <c r="AM161">
        <v>65.3084912936935</v>
      </c>
      <c r="AN161">
        <f>(AP161 - AO161 + BO161*1E3/(8.314*(BQ161+273.15)) * AR161/BN161 * AQ161) * BN161/(100*BB161) * 1000/(1000 - AP161)</f>
        <v>0</v>
      </c>
      <c r="AO161">
        <v>15.1665007022918</v>
      </c>
      <c r="AP161">
        <v>19.4118197802198</v>
      </c>
      <c r="AQ161">
        <v>3.23111670741505e-05</v>
      </c>
      <c r="AR161">
        <v>123.980258110678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1663689228.21429</v>
      </c>
      <c r="BH161">
        <v>717.044571428571</v>
      </c>
      <c r="BI161">
        <v>784.010214285714</v>
      </c>
      <c r="BJ161">
        <v>19.4002821428571</v>
      </c>
      <c r="BK161">
        <v>15.1431714285714</v>
      </c>
      <c r="BL161">
        <v>709.453857142857</v>
      </c>
      <c r="BM161">
        <v>19.1391714285714</v>
      </c>
      <c r="BN161">
        <v>500.093214285714</v>
      </c>
      <c r="BO161">
        <v>90.5839285714286</v>
      </c>
      <c r="BP161">
        <v>0.1000329</v>
      </c>
      <c r="BQ161">
        <v>24.52985</v>
      </c>
      <c r="BR161">
        <v>25.0074964285714</v>
      </c>
      <c r="BS161">
        <v>999.9</v>
      </c>
      <c r="BT161">
        <v>0</v>
      </c>
      <c r="BU161">
        <v>0</v>
      </c>
      <c r="BV161">
        <v>10009.4642857143</v>
      </c>
      <c r="BW161">
        <v>0</v>
      </c>
      <c r="BX161">
        <v>18.8661</v>
      </c>
      <c r="BY161">
        <v>-66.9656785714286</v>
      </c>
      <c r="BZ161">
        <v>731.230785714286</v>
      </c>
      <c r="CA161">
        <v>796.06575</v>
      </c>
      <c r="CB161">
        <v>4.2570975</v>
      </c>
      <c r="CC161">
        <v>784.010214285714</v>
      </c>
      <c r="CD161">
        <v>15.1431714285714</v>
      </c>
      <c r="CE161">
        <v>1.75735285714286</v>
      </c>
      <c r="CF161">
        <v>1.3717275</v>
      </c>
      <c r="CG161">
        <v>15.4125214285714</v>
      </c>
      <c r="CH161">
        <v>11.6086</v>
      </c>
      <c r="CI161">
        <v>2000.02392857143</v>
      </c>
      <c r="CJ161">
        <v>0.979997607142857</v>
      </c>
      <c r="CK161">
        <v>0.0200020857142857</v>
      </c>
      <c r="CL161">
        <v>0</v>
      </c>
      <c r="CM161">
        <v>903.932928571428</v>
      </c>
      <c r="CN161">
        <v>5.00063</v>
      </c>
      <c r="CO161">
        <v>17785.4928571429</v>
      </c>
      <c r="CP161">
        <v>17257.0928571429</v>
      </c>
      <c r="CQ161">
        <v>38.2832142857143</v>
      </c>
      <c r="CR161">
        <v>38.375</v>
      </c>
      <c r="CS161">
        <v>37.8705</v>
      </c>
      <c r="CT161">
        <v>37.607</v>
      </c>
      <c r="CU161">
        <v>39.062</v>
      </c>
      <c r="CV161">
        <v>1955.11714285714</v>
      </c>
      <c r="CW161">
        <v>39.9010714285714</v>
      </c>
      <c r="CX161">
        <v>0</v>
      </c>
      <c r="CY161">
        <v>1663689232.7</v>
      </c>
      <c r="CZ161">
        <v>0</v>
      </c>
      <c r="DA161">
        <v>0</v>
      </c>
      <c r="DB161" t="s">
        <v>356</v>
      </c>
      <c r="DC161">
        <v>1660677648.1</v>
      </c>
      <c r="DD161">
        <v>1660677649.1</v>
      </c>
      <c r="DE161">
        <v>0</v>
      </c>
      <c r="DF161">
        <v>-1.042</v>
      </c>
      <c r="DG161">
        <v>0.003</v>
      </c>
      <c r="DH161">
        <v>5.218</v>
      </c>
      <c r="DI161">
        <v>0.344</v>
      </c>
      <c r="DJ161">
        <v>417</v>
      </c>
      <c r="DK161">
        <v>22</v>
      </c>
      <c r="DL161">
        <v>1.24</v>
      </c>
      <c r="DM161">
        <v>0.53</v>
      </c>
      <c r="DN161">
        <v>-66.81201</v>
      </c>
      <c r="DO161">
        <v>-2.55960225140706</v>
      </c>
      <c r="DP161">
        <v>0.474277767136517</v>
      </c>
      <c r="DQ161">
        <v>0</v>
      </c>
      <c r="DR161">
        <v>4.284477</v>
      </c>
      <c r="DS161">
        <v>-0.488137260788005</v>
      </c>
      <c r="DT161">
        <v>0.0480915369997674</v>
      </c>
      <c r="DU161">
        <v>0</v>
      </c>
      <c r="DV161">
        <v>0</v>
      </c>
      <c r="DW161">
        <v>2</v>
      </c>
      <c r="DX161" t="s">
        <v>357</v>
      </c>
      <c r="DY161">
        <v>2.9744</v>
      </c>
      <c r="DZ161">
        <v>2.75378</v>
      </c>
      <c r="EA161">
        <v>0.136879</v>
      </c>
      <c r="EB161">
        <v>0.146094</v>
      </c>
      <c r="EC161">
        <v>0.0892747</v>
      </c>
      <c r="ED161">
        <v>0.0756891</v>
      </c>
      <c r="EE161">
        <v>33675.4</v>
      </c>
      <c r="EF161">
        <v>36310.3</v>
      </c>
      <c r="EG161">
        <v>35356</v>
      </c>
      <c r="EH161">
        <v>38564.7</v>
      </c>
      <c r="EI161">
        <v>45655.5</v>
      </c>
      <c r="EJ161">
        <v>51475.4</v>
      </c>
      <c r="EK161">
        <v>55256.3</v>
      </c>
      <c r="EL161">
        <v>61843.7</v>
      </c>
      <c r="EM161">
        <v>1.9938</v>
      </c>
      <c r="EN161">
        <v>1.8374</v>
      </c>
      <c r="EO161">
        <v>0.108033</v>
      </c>
      <c r="EP161">
        <v>0</v>
      </c>
      <c r="EQ161">
        <v>23.2126</v>
      </c>
      <c r="ER161">
        <v>999.9</v>
      </c>
      <c r="ES161">
        <v>46.484</v>
      </c>
      <c r="ET161">
        <v>28.409</v>
      </c>
      <c r="EU161">
        <v>19.9426</v>
      </c>
      <c r="EV161">
        <v>57.1994</v>
      </c>
      <c r="EW161">
        <v>49.387</v>
      </c>
      <c r="EX161">
        <v>1</v>
      </c>
      <c r="EY161">
        <v>-0.0491463</v>
      </c>
      <c r="EZ161">
        <v>2.35146</v>
      </c>
      <c r="FA161">
        <v>20.1318</v>
      </c>
      <c r="FB161">
        <v>5.19932</v>
      </c>
      <c r="FC161">
        <v>12.0052</v>
      </c>
      <c r="FD161">
        <v>4.9752</v>
      </c>
      <c r="FE161">
        <v>3.2938</v>
      </c>
      <c r="FF161">
        <v>9999</v>
      </c>
      <c r="FG161">
        <v>9999</v>
      </c>
      <c r="FH161">
        <v>9999</v>
      </c>
      <c r="FI161">
        <v>693.3</v>
      </c>
      <c r="FJ161">
        <v>1.86295</v>
      </c>
      <c r="FK161">
        <v>1.8678</v>
      </c>
      <c r="FL161">
        <v>1.86752</v>
      </c>
      <c r="FM161">
        <v>1.86874</v>
      </c>
      <c r="FN161">
        <v>1.86963</v>
      </c>
      <c r="FO161">
        <v>1.86563</v>
      </c>
      <c r="FP161">
        <v>1.86673</v>
      </c>
      <c r="FQ161">
        <v>1.86813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7.736</v>
      </c>
      <c r="GF161">
        <v>0.2616</v>
      </c>
      <c r="GG161">
        <v>3.61927167264205</v>
      </c>
      <c r="GH161">
        <v>0.00509506669552449</v>
      </c>
      <c r="GI161">
        <v>1.17866753763249e-06</v>
      </c>
      <c r="GJ161">
        <v>-6.62632595388568e-10</v>
      </c>
      <c r="GK161">
        <v>-0.0260112845827318</v>
      </c>
      <c r="GL161">
        <v>-0.0225051504344278</v>
      </c>
      <c r="GM161">
        <v>0.00262967521021688</v>
      </c>
      <c r="GN161">
        <v>-3.50088843362945e-05</v>
      </c>
      <c r="GO161">
        <v>-5</v>
      </c>
      <c r="GP161">
        <v>1640</v>
      </c>
      <c r="GQ161">
        <v>1</v>
      </c>
      <c r="GR161">
        <v>20</v>
      </c>
      <c r="GS161">
        <v>50193.1</v>
      </c>
      <c r="GT161">
        <v>50193.1</v>
      </c>
      <c r="GU161">
        <v>1.75781</v>
      </c>
      <c r="GV161">
        <v>2.58423</v>
      </c>
      <c r="GW161">
        <v>1.54785</v>
      </c>
      <c r="GX161">
        <v>2.30347</v>
      </c>
      <c r="GY161">
        <v>1.34644</v>
      </c>
      <c r="GZ161">
        <v>2.33765</v>
      </c>
      <c r="HA161">
        <v>32.0684</v>
      </c>
      <c r="HB161">
        <v>15.2966</v>
      </c>
      <c r="HC161">
        <v>18</v>
      </c>
      <c r="HD161">
        <v>505.06</v>
      </c>
      <c r="HE161">
        <v>405.165</v>
      </c>
      <c r="HF161">
        <v>19.6064</v>
      </c>
      <c r="HG161">
        <v>26.5092</v>
      </c>
      <c r="HH161">
        <v>29.9996</v>
      </c>
      <c r="HI161">
        <v>26.5068</v>
      </c>
      <c r="HJ161">
        <v>26.4529</v>
      </c>
      <c r="HK161">
        <v>35.1959</v>
      </c>
      <c r="HL161">
        <v>23.9494</v>
      </c>
      <c r="HM161">
        <v>3.4821</v>
      </c>
      <c r="HN161">
        <v>19.6229</v>
      </c>
      <c r="HO161">
        <v>823.987</v>
      </c>
      <c r="HP161">
        <v>15.3016</v>
      </c>
      <c r="HQ161">
        <v>102.51</v>
      </c>
      <c r="HR161">
        <v>102.948</v>
      </c>
    </row>
    <row r="162" spans="1:226">
      <c r="A162">
        <v>146</v>
      </c>
      <c r="B162">
        <v>1663689241</v>
      </c>
      <c r="C162">
        <v>1465.90000009537</v>
      </c>
      <c r="D162" t="s">
        <v>652</v>
      </c>
      <c r="E162" t="s">
        <v>653</v>
      </c>
      <c r="F162">
        <v>5</v>
      </c>
      <c r="G162" t="s">
        <v>555</v>
      </c>
      <c r="H162" t="s">
        <v>354</v>
      </c>
      <c r="I162">
        <v>1663689233.5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830.014490326173</v>
      </c>
      <c r="AK162">
        <v>772.0626</v>
      </c>
      <c r="AL162">
        <v>3.33695475534197</v>
      </c>
      <c r="AM162">
        <v>65.3084912936935</v>
      </c>
      <c r="AN162">
        <f>(AP162 - AO162 + BO162*1E3/(8.314*(BQ162+273.15)) * AR162/BN162 * AQ162) * BN162/(100*BB162) * 1000/(1000 - AP162)</f>
        <v>0</v>
      </c>
      <c r="AO162">
        <v>15.195854531809</v>
      </c>
      <c r="AP162">
        <v>19.419767032967</v>
      </c>
      <c r="AQ162">
        <v>-3.04847619822559e-05</v>
      </c>
      <c r="AR162">
        <v>123.980258110678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1663689233.5</v>
      </c>
      <c r="BH162">
        <v>734.200962962963</v>
      </c>
      <c r="BI162">
        <v>801.515444444444</v>
      </c>
      <c r="BJ162">
        <v>19.4076740740741</v>
      </c>
      <c r="BK162">
        <v>15.1942333333333</v>
      </c>
      <c r="BL162">
        <v>726.512074074074</v>
      </c>
      <c r="BM162">
        <v>19.1462888888889</v>
      </c>
      <c r="BN162">
        <v>500.104666666667</v>
      </c>
      <c r="BO162">
        <v>90.5850370370371</v>
      </c>
      <c r="BP162">
        <v>0.100057418518519</v>
      </c>
      <c r="BQ162">
        <v>24.5150740740741</v>
      </c>
      <c r="BR162">
        <v>24.9997666666667</v>
      </c>
      <c r="BS162">
        <v>999.9</v>
      </c>
      <c r="BT162">
        <v>0</v>
      </c>
      <c r="BU162">
        <v>0</v>
      </c>
      <c r="BV162">
        <v>10013.3333333333</v>
      </c>
      <c r="BW162">
        <v>0</v>
      </c>
      <c r="BX162">
        <v>18.8661</v>
      </c>
      <c r="BY162">
        <v>-67.314537037037</v>
      </c>
      <c r="BZ162">
        <v>748.732222222222</v>
      </c>
      <c r="CA162">
        <v>813.882333333333</v>
      </c>
      <c r="CB162">
        <v>4.21343777777778</v>
      </c>
      <c r="CC162">
        <v>801.515444444444</v>
      </c>
      <c r="CD162">
        <v>15.1942333333333</v>
      </c>
      <c r="CE162">
        <v>1.75804407407407</v>
      </c>
      <c r="CF162">
        <v>1.37637</v>
      </c>
      <c r="CG162">
        <v>15.4186555555556</v>
      </c>
      <c r="CH162">
        <v>11.6597259259259</v>
      </c>
      <c r="CI162">
        <v>2000.01888888889</v>
      </c>
      <c r="CJ162">
        <v>0.979997555555555</v>
      </c>
      <c r="CK162">
        <v>0.0200021407407407</v>
      </c>
      <c r="CL162">
        <v>0</v>
      </c>
      <c r="CM162">
        <v>903.978962962963</v>
      </c>
      <c r="CN162">
        <v>5.00063</v>
      </c>
      <c r="CO162">
        <v>17787.2740740741</v>
      </c>
      <c r="CP162">
        <v>17257.0518518519</v>
      </c>
      <c r="CQ162">
        <v>38.2752592592593</v>
      </c>
      <c r="CR162">
        <v>38.375</v>
      </c>
      <c r="CS162">
        <v>37.8703333333333</v>
      </c>
      <c r="CT162">
        <v>37.5946666666667</v>
      </c>
      <c r="CU162">
        <v>39.062</v>
      </c>
      <c r="CV162">
        <v>1955.11222222222</v>
      </c>
      <c r="CW162">
        <v>39.9011111111111</v>
      </c>
      <c r="CX162">
        <v>0</v>
      </c>
      <c r="CY162">
        <v>1663689238.1</v>
      </c>
      <c r="CZ162">
        <v>0</v>
      </c>
      <c r="DA162">
        <v>0</v>
      </c>
      <c r="DB162" t="s">
        <v>356</v>
      </c>
      <c r="DC162">
        <v>1660677648.1</v>
      </c>
      <c r="DD162">
        <v>1660677649.1</v>
      </c>
      <c r="DE162">
        <v>0</v>
      </c>
      <c r="DF162">
        <v>-1.042</v>
      </c>
      <c r="DG162">
        <v>0.003</v>
      </c>
      <c r="DH162">
        <v>5.218</v>
      </c>
      <c r="DI162">
        <v>0.344</v>
      </c>
      <c r="DJ162">
        <v>417</v>
      </c>
      <c r="DK162">
        <v>22</v>
      </c>
      <c r="DL162">
        <v>1.24</v>
      </c>
      <c r="DM162">
        <v>0.53</v>
      </c>
      <c r="DN162">
        <v>-67.074575</v>
      </c>
      <c r="DO162">
        <v>-4.94375459662271</v>
      </c>
      <c r="DP162">
        <v>0.583374386543496</v>
      </c>
      <c r="DQ162">
        <v>0</v>
      </c>
      <c r="DR162">
        <v>4.2456645</v>
      </c>
      <c r="DS162">
        <v>-0.467776660412768</v>
      </c>
      <c r="DT162">
        <v>0.046592487320919</v>
      </c>
      <c r="DU162">
        <v>0</v>
      </c>
      <c r="DV162">
        <v>0</v>
      </c>
      <c r="DW162">
        <v>2</v>
      </c>
      <c r="DX162" t="s">
        <v>357</v>
      </c>
      <c r="DY162">
        <v>2.97405</v>
      </c>
      <c r="DZ162">
        <v>2.75433</v>
      </c>
      <c r="EA162">
        <v>0.138899</v>
      </c>
      <c r="EB162">
        <v>0.148027</v>
      </c>
      <c r="EC162">
        <v>0.0893325</v>
      </c>
      <c r="ED162">
        <v>0.07594</v>
      </c>
      <c r="EE162">
        <v>33596.7</v>
      </c>
      <c r="EF162">
        <v>36227.5</v>
      </c>
      <c r="EG162">
        <v>35356</v>
      </c>
      <c r="EH162">
        <v>38564.1</v>
      </c>
      <c r="EI162">
        <v>45653.3</v>
      </c>
      <c r="EJ162">
        <v>51461.2</v>
      </c>
      <c r="EK162">
        <v>55257.1</v>
      </c>
      <c r="EL162">
        <v>61843.4</v>
      </c>
      <c r="EM162">
        <v>1.9944</v>
      </c>
      <c r="EN162">
        <v>1.837</v>
      </c>
      <c r="EO162">
        <v>0.109434</v>
      </c>
      <c r="EP162">
        <v>0</v>
      </c>
      <c r="EQ162">
        <v>23.2036</v>
      </c>
      <c r="ER162">
        <v>999.9</v>
      </c>
      <c r="ES162">
        <v>46.46</v>
      </c>
      <c r="ET162">
        <v>28.429</v>
      </c>
      <c r="EU162">
        <v>19.9533</v>
      </c>
      <c r="EV162">
        <v>57.1794</v>
      </c>
      <c r="EW162">
        <v>49.2388</v>
      </c>
      <c r="EX162">
        <v>1</v>
      </c>
      <c r="EY162">
        <v>-0.0525203</v>
      </c>
      <c r="EZ162">
        <v>1.39209</v>
      </c>
      <c r="FA162">
        <v>20.1419</v>
      </c>
      <c r="FB162">
        <v>5.19932</v>
      </c>
      <c r="FC162">
        <v>12.0052</v>
      </c>
      <c r="FD162">
        <v>4.976</v>
      </c>
      <c r="FE162">
        <v>3.294</v>
      </c>
      <c r="FF162">
        <v>9999</v>
      </c>
      <c r="FG162">
        <v>9999</v>
      </c>
      <c r="FH162">
        <v>9999</v>
      </c>
      <c r="FI162">
        <v>693.3</v>
      </c>
      <c r="FJ162">
        <v>1.86295</v>
      </c>
      <c r="FK162">
        <v>1.86783</v>
      </c>
      <c r="FL162">
        <v>1.86752</v>
      </c>
      <c r="FM162">
        <v>1.86874</v>
      </c>
      <c r="FN162">
        <v>1.8696</v>
      </c>
      <c r="FO162">
        <v>1.86563</v>
      </c>
      <c r="FP162">
        <v>1.86673</v>
      </c>
      <c r="FQ162">
        <v>1.86813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7.828</v>
      </c>
      <c r="GF162">
        <v>0.2621</v>
      </c>
      <c r="GG162">
        <v>3.61927167264205</v>
      </c>
      <c r="GH162">
        <v>0.00509506669552449</v>
      </c>
      <c r="GI162">
        <v>1.17866753763249e-06</v>
      </c>
      <c r="GJ162">
        <v>-6.62632595388568e-10</v>
      </c>
      <c r="GK162">
        <v>-0.0260112845827318</v>
      </c>
      <c r="GL162">
        <v>-0.0225051504344278</v>
      </c>
      <c r="GM162">
        <v>0.00262967521021688</v>
      </c>
      <c r="GN162">
        <v>-3.50088843362945e-05</v>
      </c>
      <c r="GO162">
        <v>-5</v>
      </c>
      <c r="GP162">
        <v>1640</v>
      </c>
      <c r="GQ162">
        <v>1</v>
      </c>
      <c r="GR162">
        <v>20</v>
      </c>
      <c r="GS162">
        <v>50193.2</v>
      </c>
      <c r="GT162">
        <v>50193.2</v>
      </c>
      <c r="GU162">
        <v>1.78589</v>
      </c>
      <c r="GV162">
        <v>2.59399</v>
      </c>
      <c r="GW162">
        <v>1.54785</v>
      </c>
      <c r="GX162">
        <v>2.30347</v>
      </c>
      <c r="GY162">
        <v>1.34644</v>
      </c>
      <c r="GZ162">
        <v>2.34619</v>
      </c>
      <c r="HA162">
        <v>32.0684</v>
      </c>
      <c r="HB162">
        <v>15.3053</v>
      </c>
      <c r="HC162">
        <v>18</v>
      </c>
      <c r="HD162">
        <v>505.437</v>
      </c>
      <c r="HE162">
        <v>404.943</v>
      </c>
      <c r="HF162">
        <v>19.8054</v>
      </c>
      <c r="HG162">
        <v>26.507</v>
      </c>
      <c r="HH162">
        <v>29.9976</v>
      </c>
      <c r="HI162">
        <v>26.5046</v>
      </c>
      <c r="HJ162">
        <v>26.4529</v>
      </c>
      <c r="HK162">
        <v>35.7423</v>
      </c>
      <c r="HL162">
        <v>23.9494</v>
      </c>
      <c r="HM162">
        <v>3.4821</v>
      </c>
      <c r="HN162">
        <v>19.8821</v>
      </c>
      <c r="HO162">
        <v>844.115</v>
      </c>
      <c r="HP162">
        <v>15.3384</v>
      </c>
      <c r="HQ162">
        <v>102.511</v>
      </c>
      <c r="HR162">
        <v>102.947</v>
      </c>
    </row>
    <row r="163" spans="1:226">
      <c r="A163">
        <v>147</v>
      </c>
      <c r="B163">
        <v>1663689246</v>
      </c>
      <c r="C163">
        <v>1470.90000009537</v>
      </c>
      <c r="D163" t="s">
        <v>654</v>
      </c>
      <c r="E163" t="s">
        <v>655</v>
      </c>
      <c r="F163">
        <v>5</v>
      </c>
      <c r="G163" t="s">
        <v>555</v>
      </c>
      <c r="H163" t="s">
        <v>354</v>
      </c>
      <c r="I163">
        <v>1663689238.21429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847.589538775174</v>
      </c>
      <c r="AK163">
        <v>788.985818181818</v>
      </c>
      <c r="AL163">
        <v>3.42931701130232</v>
      </c>
      <c r="AM163">
        <v>65.3084912936935</v>
      </c>
      <c r="AN163">
        <f>(AP163 - AO163 + BO163*1E3/(8.314*(BQ163+273.15)) * AR163/BN163 * AQ163) * BN163/(100*BB163) * 1000/(1000 - AP163)</f>
        <v>0</v>
      </c>
      <c r="AO163">
        <v>15.2709939689326</v>
      </c>
      <c r="AP163">
        <v>19.4656021978022</v>
      </c>
      <c r="AQ163">
        <v>0.00951388593677297</v>
      </c>
      <c r="AR163">
        <v>123.980258110678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1663689238.21429</v>
      </c>
      <c r="BH163">
        <v>749.581</v>
      </c>
      <c r="BI163">
        <v>817.516821428571</v>
      </c>
      <c r="BJ163">
        <v>19.4229535714286</v>
      </c>
      <c r="BK163">
        <v>15.2314535714286</v>
      </c>
      <c r="BL163">
        <v>741.804107142857</v>
      </c>
      <c r="BM163">
        <v>19.1609928571429</v>
      </c>
      <c r="BN163">
        <v>500.082607142857</v>
      </c>
      <c r="BO163">
        <v>90.5861</v>
      </c>
      <c r="BP163">
        <v>0.100004860714286</v>
      </c>
      <c r="BQ163">
        <v>24.5059142857143</v>
      </c>
      <c r="BR163">
        <v>25.0002785714286</v>
      </c>
      <c r="BS163">
        <v>999.9</v>
      </c>
      <c r="BT163">
        <v>0</v>
      </c>
      <c r="BU163">
        <v>0</v>
      </c>
      <c r="BV163">
        <v>10017.6785714286</v>
      </c>
      <c r="BW163">
        <v>0</v>
      </c>
      <c r="BX163">
        <v>18.8661</v>
      </c>
      <c r="BY163">
        <v>-67.9358821428571</v>
      </c>
      <c r="BZ163">
        <v>764.42875</v>
      </c>
      <c r="CA163">
        <v>830.162</v>
      </c>
      <c r="CB163">
        <v>4.19149821428571</v>
      </c>
      <c r="CC163">
        <v>817.516821428571</v>
      </c>
      <c r="CD163">
        <v>15.2314535714286</v>
      </c>
      <c r="CE163">
        <v>1.75944928571429</v>
      </c>
      <c r="CF163">
        <v>1.37975785714286</v>
      </c>
      <c r="CG163">
        <v>15.4311</v>
      </c>
      <c r="CH163">
        <v>11.696925</v>
      </c>
      <c r="CI163">
        <v>2000.00607142857</v>
      </c>
      <c r="CJ163">
        <v>0.979997178571429</v>
      </c>
      <c r="CK163">
        <v>0.0200025428571429</v>
      </c>
      <c r="CL163">
        <v>0</v>
      </c>
      <c r="CM163">
        <v>903.608714285714</v>
      </c>
      <c r="CN163">
        <v>5.00063</v>
      </c>
      <c r="CO163">
        <v>17781.1964285714</v>
      </c>
      <c r="CP163">
        <v>17256.9392857143</v>
      </c>
      <c r="CQ163">
        <v>38.2677142857143</v>
      </c>
      <c r="CR163">
        <v>38.375</v>
      </c>
      <c r="CS163">
        <v>37.8615</v>
      </c>
      <c r="CT163">
        <v>37.59125</v>
      </c>
      <c r="CU163">
        <v>39.062</v>
      </c>
      <c r="CV163">
        <v>1955.09892857143</v>
      </c>
      <c r="CW163">
        <v>39.9035714285714</v>
      </c>
      <c r="CX163">
        <v>0</v>
      </c>
      <c r="CY163">
        <v>1663689242.9</v>
      </c>
      <c r="CZ163">
        <v>0</v>
      </c>
      <c r="DA163">
        <v>0</v>
      </c>
      <c r="DB163" t="s">
        <v>356</v>
      </c>
      <c r="DC163">
        <v>1660677648.1</v>
      </c>
      <c r="DD163">
        <v>1660677649.1</v>
      </c>
      <c r="DE163">
        <v>0</v>
      </c>
      <c r="DF163">
        <v>-1.042</v>
      </c>
      <c r="DG163">
        <v>0.003</v>
      </c>
      <c r="DH163">
        <v>5.218</v>
      </c>
      <c r="DI163">
        <v>0.344</v>
      </c>
      <c r="DJ163">
        <v>417</v>
      </c>
      <c r="DK163">
        <v>22</v>
      </c>
      <c r="DL163">
        <v>1.24</v>
      </c>
      <c r="DM163">
        <v>0.53</v>
      </c>
      <c r="DN163">
        <v>-67.5168225</v>
      </c>
      <c r="DO163">
        <v>-6.82585103189481</v>
      </c>
      <c r="DP163">
        <v>0.726955245695187</v>
      </c>
      <c r="DQ163">
        <v>0</v>
      </c>
      <c r="DR163">
        <v>4.2090005</v>
      </c>
      <c r="DS163">
        <v>-0.350079849906189</v>
      </c>
      <c r="DT163">
        <v>0.0361330465052422</v>
      </c>
      <c r="DU163">
        <v>0</v>
      </c>
      <c r="DV163">
        <v>0</v>
      </c>
      <c r="DW163">
        <v>2</v>
      </c>
      <c r="DX163" t="s">
        <v>357</v>
      </c>
      <c r="DY163">
        <v>2.97352</v>
      </c>
      <c r="DZ163">
        <v>2.75396</v>
      </c>
      <c r="EA163">
        <v>0.140945</v>
      </c>
      <c r="EB163">
        <v>0.150065</v>
      </c>
      <c r="EC163">
        <v>0.0894378</v>
      </c>
      <c r="ED163">
        <v>0.0759796</v>
      </c>
      <c r="EE163">
        <v>33517.4</v>
      </c>
      <c r="EF163">
        <v>36141.8</v>
      </c>
      <c r="EG163">
        <v>35356.6</v>
      </c>
      <c r="EH163">
        <v>38565</v>
      </c>
      <c r="EI163">
        <v>45648.2</v>
      </c>
      <c r="EJ163">
        <v>51460.5</v>
      </c>
      <c r="EK163">
        <v>55257.4</v>
      </c>
      <c r="EL163">
        <v>61845.1</v>
      </c>
      <c r="EM163">
        <v>1.9952</v>
      </c>
      <c r="EN163">
        <v>1.8376</v>
      </c>
      <c r="EO163">
        <v>0.110567</v>
      </c>
      <c r="EP163">
        <v>0</v>
      </c>
      <c r="EQ163">
        <v>23.1931</v>
      </c>
      <c r="ER163">
        <v>999.9</v>
      </c>
      <c r="ES163">
        <v>46.435</v>
      </c>
      <c r="ET163">
        <v>28.409</v>
      </c>
      <c r="EU163">
        <v>19.9201</v>
      </c>
      <c r="EV163">
        <v>56.9494</v>
      </c>
      <c r="EW163">
        <v>49.9199</v>
      </c>
      <c r="EX163">
        <v>1</v>
      </c>
      <c r="EY163">
        <v>-0.0518699</v>
      </c>
      <c r="EZ163">
        <v>1.83693</v>
      </c>
      <c r="FA163">
        <v>20.1384</v>
      </c>
      <c r="FB163">
        <v>5.20172</v>
      </c>
      <c r="FC163">
        <v>12.0052</v>
      </c>
      <c r="FD163">
        <v>4.976</v>
      </c>
      <c r="FE163">
        <v>3.294</v>
      </c>
      <c r="FF163">
        <v>9999</v>
      </c>
      <c r="FG163">
        <v>9999</v>
      </c>
      <c r="FH163">
        <v>9999</v>
      </c>
      <c r="FI163">
        <v>693.3</v>
      </c>
      <c r="FJ163">
        <v>1.86295</v>
      </c>
      <c r="FK163">
        <v>1.86783</v>
      </c>
      <c r="FL163">
        <v>1.86752</v>
      </c>
      <c r="FM163">
        <v>1.86874</v>
      </c>
      <c r="FN163">
        <v>1.86966</v>
      </c>
      <c r="FO163">
        <v>1.86566</v>
      </c>
      <c r="FP163">
        <v>1.86673</v>
      </c>
      <c r="FQ163">
        <v>1.86813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7.922</v>
      </c>
      <c r="GF163">
        <v>0.2635</v>
      </c>
      <c r="GG163">
        <v>3.61927167264205</v>
      </c>
      <c r="GH163">
        <v>0.00509506669552449</v>
      </c>
      <c r="GI163">
        <v>1.17866753763249e-06</v>
      </c>
      <c r="GJ163">
        <v>-6.62632595388568e-10</v>
      </c>
      <c r="GK163">
        <v>-0.0260112845827318</v>
      </c>
      <c r="GL163">
        <v>-0.0225051504344278</v>
      </c>
      <c r="GM163">
        <v>0.00262967521021688</v>
      </c>
      <c r="GN163">
        <v>-3.50088843362945e-05</v>
      </c>
      <c r="GO163">
        <v>-5</v>
      </c>
      <c r="GP163">
        <v>1640</v>
      </c>
      <c r="GQ163">
        <v>1</v>
      </c>
      <c r="GR163">
        <v>20</v>
      </c>
      <c r="GS163">
        <v>50193.3</v>
      </c>
      <c r="GT163">
        <v>50193.3</v>
      </c>
      <c r="GU163">
        <v>1.81519</v>
      </c>
      <c r="GV163">
        <v>2.57812</v>
      </c>
      <c r="GW163">
        <v>1.54785</v>
      </c>
      <c r="GX163">
        <v>2.30347</v>
      </c>
      <c r="GY163">
        <v>1.34644</v>
      </c>
      <c r="GZ163">
        <v>2.39502</v>
      </c>
      <c r="HA163">
        <v>32.0684</v>
      </c>
      <c r="HB163">
        <v>15.3053</v>
      </c>
      <c r="HC163">
        <v>18</v>
      </c>
      <c r="HD163">
        <v>505.953</v>
      </c>
      <c r="HE163">
        <v>405.261</v>
      </c>
      <c r="HF163">
        <v>19.9077</v>
      </c>
      <c r="HG163">
        <v>26.5048</v>
      </c>
      <c r="HH163">
        <v>29.9999</v>
      </c>
      <c r="HI163">
        <v>26.5024</v>
      </c>
      <c r="HJ163">
        <v>26.4507</v>
      </c>
      <c r="HK163">
        <v>36.3483</v>
      </c>
      <c r="HL163">
        <v>23.9494</v>
      </c>
      <c r="HM163">
        <v>3.4821</v>
      </c>
      <c r="HN163">
        <v>19.8836</v>
      </c>
      <c r="HO163">
        <v>857.552</v>
      </c>
      <c r="HP163">
        <v>15.3465</v>
      </c>
      <c r="HQ163">
        <v>102.512</v>
      </c>
      <c r="HR163">
        <v>102.95</v>
      </c>
    </row>
    <row r="164" spans="1:226">
      <c r="A164">
        <v>148</v>
      </c>
      <c r="B164">
        <v>1663689251</v>
      </c>
      <c r="C164">
        <v>1475.90000009537</v>
      </c>
      <c r="D164" t="s">
        <v>656</v>
      </c>
      <c r="E164" t="s">
        <v>657</v>
      </c>
      <c r="F164">
        <v>5</v>
      </c>
      <c r="G164" t="s">
        <v>555</v>
      </c>
      <c r="H164" t="s">
        <v>354</v>
      </c>
      <c r="I164">
        <v>1663689243.5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864.161877767154</v>
      </c>
      <c r="AK164">
        <v>805.794333333333</v>
      </c>
      <c r="AL164">
        <v>3.35867739328281</v>
      </c>
      <c r="AM164">
        <v>65.3084912936935</v>
      </c>
      <c r="AN164">
        <f>(AP164 - AO164 + BO164*1E3/(8.314*(BQ164+273.15)) * AR164/BN164 * AQ164) * BN164/(100*BB164) * 1000/(1000 - AP164)</f>
        <v>0</v>
      </c>
      <c r="AO164">
        <v>15.2807773303536</v>
      </c>
      <c r="AP164">
        <v>19.463743956044</v>
      </c>
      <c r="AQ164">
        <v>0.000793710306469539</v>
      </c>
      <c r="AR164">
        <v>123.980258110678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1663689243.5</v>
      </c>
      <c r="BH164">
        <v>766.985111111111</v>
      </c>
      <c r="BI164">
        <v>835.214740740741</v>
      </c>
      <c r="BJ164">
        <v>19.4423111111111</v>
      </c>
      <c r="BK164">
        <v>15.2676333333333</v>
      </c>
      <c r="BL164">
        <v>759.108851851852</v>
      </c>
      <c r="BM164">
        <v>19.1796148148148</v>
      </c>
      <c r="BN164">
        <v>500.068518518519</v>
      </c>
      <c r="BO164">
        <v>90.5867074074074</v>
      </c>
      <c r="BP164">
        <v>0.0999215</v>
      </c>
      <c r="BQ164">
        <v>24.4997333333333</v>
      </c>
      <c r="BR164">
        <v>25.0034518518519</v>
      </c>
      <c r="BS164">
        <v>999.9</v>
      </c>
      <c r="BT164">
        <v>0</v>
      </c>
      <c r="BU164">
        <v>0</v>
      </c>
      <c r="BV164">
        <v>10022.962962963</v>
      </c>
      <c r="BW164">
        <v>0</v>
      </c>
      <c r="BX164">
        <v>18.8661</v>
      </c>
      <c r="BY164">
        <v>-68.2296444444444</v>
      </c>
      <c r="BZ164">
        <v>782.193037037037</v>
      </c>
      <c r="CA164">
        <v>848.164518518519</v>
      </c>
      <c r="CB164">
        <v>4.17468740740741</v>
      </c>
      <c r="CC164">
        <v>835.214740740741</v>
      </c>
      <c r="CD164">
        <v>15.2676333333333</v>
      </c>
      <c r="CE164">
        <v>1.76121444444444</v>
      </c>
      <c r="CF164">
        <v>1.38304407407407</v>
      </c>
      <c r="CG164">
        <v>15.4467333333333</v>
      </c>
      <c r="CH164">
        <v>11.7329592592593</v>
      </c>
      <c r="CI164">
        <v>1999.97851851852</v>
      </c>
      <c r="CJ164">
        <v>0.979996888888889</v>
      </c>
      <c r="CK164">
        <v>0.0200028518518519</v>
      </c>
      <c r="CL164">
        <v>0</v>
      </c>
      <c r="CM164">
        <v>902.966222222222</v>
      </c>
      <c r="CN164">
        <v>5.00063</v>
      </c>
      <c r="CO164">
        <v>17767.8074074074</v>
      </c>
      <c r="CP164">
        <v>17256.6925925926</v>
      </c>
      <c r="CQ164">
        <v>38.2637777777778</v>
      </c>
      <c r="CR164">
        <v>38.375</v>
      </c>
      <c r="CS164">
        <v>37.8656666666667</v>
      </c>
      <c r="CT164">
        <v>37.583</v>
      </c>
      <c r="CU164">
        <v>39.062</v>
      </c>
      <c r="CV164">
        <v>1955.07037037037</v>
      </c>
      <c r="CW164">
        <v>39.9062962962963</v>
      </c>
      <c r="CX164">
        <v>0</v>
      </c>
      <c r="CY164">
        <v>1663689247.7</v>
      </c>
      <c r="CZ164">
        <v>0</v>
      </c>
      <c r="DA164">
        <v>0</v>
      </c>
      <c r="DB164" t="s">
        <v>356</v>
      </c>
      <c r="DC164">
        <v>1660677648.1</v>
      </c>
      <c r="DD164">
        <v>1660677649.1</v>
      </c>
      <c r="DE164">
        <v>0</v>
      </c>
      <c r="DF164">
        <v>-1.042</v>
      </c>
      <c r="DG164">
        <v>0.003</v>
      </c>
      <c r="DH164">
        <v>5.218</v>
      </c>
      <c r="DI164">
        <v>0.344</v>
      </c>
      <c r="DJ164">
        <v>417</v>
      </c>
      <c r="DK164">
        <v>22</v>
      </c>
      <c r="DL164">
        <v>1.24</v>
      </c>
      <c r="DM164">
        <v>0.53</v>
      </c>
      <c r="DN164">
        <v>-68.061305</v>
      </c>
      <c r="DO164">
        <v>-3.80817185741075</v>
      </c>
      <c r="DP164">
        <v>0.478003266176079</v>
      </c>
      <c r="DQ164">
        <v>0</v>
      </c>
      <c r="DR164">
        <v>4.18752625</v>
      </c>
      <c r="DS164">
        <v>-0.188346754221399</v>
      </c>
      <c r="DT164">
        <v>0.025817954090855</v>
      </c>
      <c r="DU164">
        <v>0</v>
      </c>
      <c r="DV164">
        <v>0</v>
      </c>
      <c r="DW164">
        <v>2</v>
      </c>
      <c r="DX164" t="s">
        <v>357</v>
      </c>
      <c r="DY164">
        <v>2.97308</v>
      </c>
      <c r="DZ164">
        <v>2.75391</v>
      </c>
      <c r="EA164">
        <v>0.142956</v>
      </c>
      <c r="EB164">
        <v>0.151965</v>
      </c>
      <c r="EC164">
        <v>0.089434</v>
      </c>
      <c r="ED164">
        <v>0.0761035</v>
      </c>
      <c r="EE164">
        <v>33439.5</v>
      </c>
      <c r="EF164">
        <v>36061.1</v>
      </c>
      <c r="EG164">
        <v>35357.1</v>
      </c>
      <c r="EH164">
        <v>38565</v>
      </c>
      <c r="EI164">
        <v>45649.1</v>
      </c>
      <c r="EJ164">
        <v>51454</v>
      </c>
      <c r="EK164">
        <v>55258.2</v>
      </c>
      <c r="EL164">
        <v>61845.5</v>
      </c>
      <c r="EM164">
        <v>1.9938</v>
      </c>
      <c r="EN164">
        <v>1.8378</v>
      </c>
      <c r="EO164">
        <v>0.111133</v>
      </c>
      <c r="EP164">
        <v>0</v>
      </c>
      <c r="EQ164">
        <v>23.1856</v>
      </c>
      <c r="ER164">
        <v>999.9</v>
      </c>
      <c r="ES164">
        <v>46.435</v>
      </c>
      <c r="ET164">
        <v>28.409</v>
      </c>
      <c r="EU164">
        <v>19.921</v>
      </c>
      <c r="EV164">
        <v>56.9294</v>
      </c>
      <c r="EW164">
        <v>49.391</v>
      </c>
      <c r="EX164">
        <v>1</v>
      </c>
      <c r="EY164">
        <v>-0.0514634</v>
      </c>
      <c r="EZ164">
        <v>1.97288</v>
      </c>
      <c r="FA164">
        <v>20.1364</v>
      </c>
      <c r="FB164">
        <v>5.20052</v>
      </c>
      <c r="FC164">
        <v>12.004</v>
      </c>
      <c r="FD164">
        <v>4.9756</v>
      </c>
      <c r="FE164">
        <v>3.2938</v>
      </c>
      <c r="FF164">
        <v>9999</v>
      </c>
      <c r="FG164">
        <v>9999</v>
      </c>
      <c r="FH164">
        <v>9999</v>
      </c>
      <c r="FI164">
        <v>693.3</v>
      </c>
      <c r="FJ164">
        <v>1.86295</v>
      </c>
      <c r="FK164">
        <v>1.86774</v>
      </c>
      <c r="FL164">
        <v>1.86752</v>
      </c>
      <c r="FM164">
        <v>1.86874</v>
      </c>
      <c r="FN164">
        <v>1.86963</v>
      </c>
      <c r="FO164">
        <v>1.8656</v>
      </c>
      <c r="FP164">
        <v>1.86676</v>
      </c>
      <c r="FQ164">
        <v>1.86813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8.017</v>
      </c>
      <c r="GF164">
        <v>0.2634</v>
      </c>
      <c r="GG164">
        <v>3.61927167264205</v>
      </c>
      <c r="GH164">
        <v>0.00509506669552449</v>
      </c>
      <c r="GI164">
        <v>1.17866753763249e-06</v>
      </c>
      <c r="GJ164">
        <v>-6.62632595388568e-10</v>
      </c>
      <c r="GK164">
        <v>-0.0260112845827318</v>
      </c>
      <c r="GL164">
        <v>-0.0225051504344278</v>
      </c>
      <c r="GM164">
        <v>0.00262967521021688</v>
      </c>
      <c r="GN164">
        <v>-3.50088843362945e-05</v>
      </c>
      <c r="GO164">
        <v>-5</v>
      </c>
      <c r="GP164">
        <v>1640</v>
      </c>
      <c r="GQ164">
        <v>1</v>
      </c>
      <c r="GR164">
        <v>20</v>
      </c>
      <c r="GS164">
        <v>50193.4</v>
      </c>
      <c r="GT164">
        <v>50193.4</v>
      </c>
      <c r="GU164">
        <v>1.84326</v>
      </c>
      <c r="GV164">
        <v>2.59399</v>
      </c>
      <c r="GW164">
        <v>1.54785</v>
      </c>
      <c r="GX164">
        <v>2.30225</v>
      </c>
      <c r="GY164">
        <v>1.34644</v>
      </c>
      <c r="GZ164">
        <v>2.24976</v>
      </c>
      <c r="HA164">
        <v>32.0684</v>
      </c>
      <c r="HB164">
        <v>15.2966</v>
      </c>
      <c r="HC164">
        <v>18</v>
      </c>
      <c r="HD164">
        <v>505.019</v>
      </c>
      <c r="HE164">
        <v>405.356</v>
      </c>
      <c r="HF164">
        <v>19.9267</v>
      </c>
      <c r="HG164">
        <v>26.5025</v>
      </c>
      <c r="HH164">
        <v>30.0002</v>
      </c>
      <c r="HI164">
        <v>26.5024</v>
      </c>
      <c r="HJ164">
        <v>26.4484</v>
      </c>
      <c r="HK164">
        <v>36.891</v>
      </c>
      <c r="HL164">
        <v>23.6774</v>
      </c>
      <c r="HM164">
        <v>3.4821</v>
      </c>
      <c r="HN164">
        <v>19.8977</v>
      </c>
      <c r="HO164">
        <v>877.736</v>
      </c>
      <c r="HP164">
        <v>15.3729</v>
      </c>
      <c r="HQ164">
        <v>102.513</v>
      </c>
      <c r="HR164">
        <v>102.95</v>
      </c>
    </row>
    <row r="165" spans="1:226">
      <c r="A165">
        <v>149</v>
      </c>
      <c r="B165">
        <v>1663689256</v>
      </c>
      <c r="C165">
        <v>1480.90000009537</v>
      </c>
      <c r="D165" t="s">
        <v>658</v>
      </c>
      <c r="E165" t="s">
        <v>659</v>
      </c>
      <c r="F165">
        <v>5</v>
      </c>
      <c r="G165" t="s">
        <v>555</v>
      </c>
      <c r="H165" t="s">
        <v>354</v>
      </c>
      <c r="I165">
        <v>1663689248.21429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881.698890013232</v>
      </c>
      <c r="AK165">
        <v>822.641339393939</v>
      </c>
      <c r="AL165">
        <v>3.39681668787394</v>
      </c>
      <c r="AM165">
        <v>65.3084912936935</v>
      </c>
      <c r="AN165">
        <f>(AP165 - AO165 + BO165*1E3/(8.314*(BQ165+273.15)) * AR165/BN165 * AQ165) * BN165/(100*BB165) * 1000/(1000 - AP165)</f>
        <v>0</v>
      </c>
      <c r="AO165">
        <v>15.3147037070782</v>
      </c>
      <c r="AP165">
        <v>19.4571164835165</v>
      </c>
      <c r="AQ165">
        <v>-0.000260863733286255</v>
      </c>
      <c r="AR165">
        <v>123.980258110678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1663689248.21429</v>
      </c>
      <c r="BH165">
        <v>782.520785714286</v>
      </c>
      <c r="BI165">
        <v>851.164107142857</v>
      </c>
      <c r="BJ165">
        <v>19.4564071428571</v>
      </c>
      <c r="BK165">
        <v>15.293475</v>
      </c>
      <c r="BL165">
        <v>774.555892857143</v>
      </c>
      <c r="BM165">
        <v>19.1931714285714</v>
      </c>
      <c r="BN165">
        <v>500.036785714286</v>
      </c>
      <c r="BO165">
        <v>90.5870214285714</v>
      </c>
      <c r="BP165">
        <v>0.0998566714285715</v>
      </c>
      <c r="BQ165">
        <v>24.5010035714286</v>
      </c>
      <c r="BR165">
        <v>25.007625</v>
      </c>
      <c r="BS165">
        <v>999.9</v>
      </c>
      <c r="BT165">
        <v>0</v>
      </c>
      <c r="BU165">
        <v>0</v>
      </c>
      <c r="BV165">
        <v>10026.4285714286</v>
      </c>
      <c r="BW165">
        <v>0</v>
      </c>
      <c r="BX165">
        <v>18.8661</v>
      </c>
      <c r="BY165">
        <v>-68.6433535714286</v>
      </c>
      <c r="BZ165">
        <v>798.047928571429</v>
      </c>
      <c r="CA165">
        <v>864.38375</v>
      </c>
      <c r="CB165">
        <v>4.16293607142857</v>
      </c>
      <c r="CC165">
        <v>851.164107142857</v>
      </c>
      <c r="CD165">
        <v>15.293475</v>
      </c>
      <c r="CE165">
        <v>1.76249714285714</v>
      </c>
      <c r="CF165">
        <v>1.38539</v>
      </c>
      <c r="CG165">
        <v>15.4581</v>
      </c>
      <c r="CH165">
        <v>11.7586321428571</v>
      </c>
      <c r="CI165">
        <v>1999.98785714286</v>
      </c>
      <c r="CJ165">
        <v>0.979996857142857</v>
      </c>
      <c r="CK165">
        <v>0.0200028857142857</v>
      </c>
      <c r="CL165">
        <v>0</v>
      </c>
      <c r="CM165">
        <v>902.1105</v>
      </c>
      <c r="CN165">
        <v>5.00063</v>
      </c>
      <c r="CO165">
        <v>17751.4892857143</v>
      </c>
      <c r="CP165">
        <v>17256.7642857143</v>
      </c>
      <c r="CQ165">
        <v>38.2588571428571</v>
      </c>
      <c r="CR165">
        <v>38.375</v>
      </c>
      <c r="CS165">
        <v>37.8525</v>
      </c>
      <c r="CT165">
        <v>37.5755</v>
      </c>
      <c r="CU165">
        <v>39.0509285714286</v>
      </c>
      <c r="CV165">
        <v>1955.07857142857</v>
      </c>
      <c r="CW165">
        <v>39.9089285714286</v>
      </c>
      <c r="CX165">
        <v>0</v>
      </c>
      <c r="CY165">
        <v>1663689253.1</v>
      </c>
      <c r="CZ165">
        <v>0</v>
      </c>
      <c r="DA165">
        <v>0</v>
      </c>
      <c r="DB165" t="s">
        <v>356</v>
      </c>
      <c r="DC165">
        <v>1660677648.1</v>
      </c>
      <c r="DD165">
        <v>1660677649.1</v>
      </c>
      <c r="DE165">
        <v>0</v>
      </c>
      <c r="DF165">
        <v>-1.042</v>
      </c>
      <c r="DG165">
        <v>0.003</v>
      </c>
      <c r="DH165">
        <v>5.218</v>
      </c>
      <c r="DI165">
        <v>0.344</v>
      </c>
      <c r="DJ165">
        <v>417</v>
      </c>
      <c r="DK165">
        <v>22</v>
      </c>
      <c r="DL165">
        <v>1.24</v>
      </c>
      <c r="DM165">
        <v>0.53</v>
      </c>
      <c r="DN165">
        <v>-68.354135</v>
      </c>
      <c r="DO165">
        <v>-4.26759399624757</v>
      </c>
      <c r="DP165">
        <v>0.513462377662666</v>
      </c>
      <c r="DQ165">
        <v>0</v>
      </c>
      <c r="DR165">
        <v>4.17096675</v>
      </c>
      <c r="DS165">
        <v>-0.146781050656661</v>
      </c>
      <c r="DT165">
        <v>0.0216162455560049</v>
      </c>
      <c r="DU165">
        <v>0</v>
      </c>
      <c r="DV165">
        <v>0</v>
      </c>
      <c r="DW165">
        <v>2</v>
      </c>
      <c r="DX165" t="s">
        <v>357</v>
      </c>
      <c r="DY165">
        <v>2.97328</v>
      </c>
      <c r="DZ165">
        <v>2.75434</v>
      </c>
      <c r="EA165">
        <v>0.144971</v>
      </c>
      <c r="EB165">
        <v>0.153959</v>
      </c>
      <c r="EC165">
        <v>0.0894068</v>
      </c>
      <c r="ED165">
        <v>0.0761311</v>
      </c>
      <c r="EE165">
        <v>33360</v>
      </c>
      <c r="EF165">
        <v>35976.6</v>
      </c>
      <c r="EG165">
        <v>35356.1</v>
      </c>
      <c r="EH165">
        <v>38565.2</v>
      </c>
      <c r="EI165">
        <v>45649.3</v>
      </c>
      <c r="EJ165">
        <v>51452.1</v>
      </c>
      <c r="EK165">
        <v>55256.8</v>
      </c>
      <c r="EL165">
        <v>61845</v>
      </c>
      <c r="EM165">
        <v>1.9946</v>
      </c>
      <c r="EN165">
        <v>1.8374</v>
      </c>
      <c r="EO165">
        <v>0.111014</v>
      </c>
      <c r="EP165">
        <v>0</v>
      </c>
      <c r="EQ165">
        <v>23.1775</v>
      </c>
      <c r="ER165">
        <v>999.9</v>
      </c>
      <c r="ES165">
        <v>46.411</v>
      </c>
      <c r="ET165">
        <v>28.409</v>
      </c>
      <c r="EU165">
        <v>19.9087</v>
      </c>
      <c r="EV165">
        <v>56.6694</v>
      </c>
      <c r="EW165">
        <v>49.6514</v>
      </c>
      <c r="EX165">
        <v>1</v>
      </c>
      <c r="EY165">
        <v>-0.0510163</v>
      </c>
      <c r="EZ165">
        <v>2.10015</v>
      </c>
      <c r="FA165">
        <v>20.1352</v>
      </c>
      <c r="FB165">
        <v>5.20052</v>
      </c>
      <c r="FC165">
        <v>12.0052</v>
      </c>
      <c r="FD165">
        <v>4.9756</v>
      </c>
      <c r="FE165">
        <v>3.294</v>
      </c>
      <c r="FF165">
        <v>9999</v>
      </c>
      <c r="FG165">
        <v>9999</v>
      </c>
      <c r="FH165">
        <v>9999</v>
      </c>
      <c r="FI165">
        <v>693.3</v>
      </c>
      <c r="FJ165">
        <v>1.86295</v>
      </c>
      <c r="FK165">
        <v>1.86783</v>
      </c>
      <c r="FL165">
        <v>1.86752</v>
      </c>
      <c r="FM165">
        <v>1.86874</v>
      </c>
      <c r="FN165">
        <v>1.8696</v>
      </c>
      <c r="FO165">
        <v>1.86569</v>
      </c>
      <c r="FP165">
        <v>1.86673</v>
      </c>
      <c r="FQ165">
        <v>1.86813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8.112</v>
      </c>
      <c r="GF165">
        <v>0.263</v>
      </c>
      <c r="GG165">
        <v>3.61927167264205</v>
      </c>
      <c r="GH165">
        <v>0.00509506669552449</v>
      </c>
      <c r="GI165">
        <v>1.17866753763249e-06</v>
      </c>
      <c r="GJ165">
        <v>-6.62632595388568e-10</v>
      </c>
      <c r="GK165">
        <v>-0.0260112845827318</v>
      </c>
      <c r="GL165">
        <v>-0.0225051504344278</v>
      </c>
      <c r="GM165">
        <v>0.00262967521021688</v>
      </c>
      <c r="GN165">
        <v>-3.50088843362945e-05</v>
      </c>
      <c r="GO165">
        <v>-5</v>
      </c>
      <c r="GP165">
        <v>1640</v>
      </c>
      <c r="GQ165">
        <v>1</v>
      </c>
      <c r="GR165">
        <v>20</v>
      </c>
      <c r="GS165">
        <v>50193.5</v>
      </c>
      <c r="GT165">
        <v>50193.4</v>
      </c>
      <c r="GU165">
        <v>1.87256</v>
      </c>
      <c r="GV165">
        <v>2.58057</v>
      </c>
      <c r="GW165">
        <v>1.54785</v>
      </c>
      <c r="GX165">
        <v>2.30347</v>
      </c>
      <c r="GY165">
        <v>1.34644</v>
      </c>
      <c r="GZ165">
        <v>2.41333</v>
      </c>
      <c r="HA165">
        <v>32.0684</v>
      </c>
      <c r="HB165">
        <v>15.3053</v>
      </c>
      <c r="HC165">
        <v>18</v>
      </c>
      <c r="HD165">
        <v>505.53</v>
      </c>
      <c r="HE165">
        <v>405.133</v>
      </c>
      <c r="HF165">
        <v>19.917</v>
      </c>
      <c r="HG165">
        <v>26.5003</v>
      </c>
      <c r="HH165">
        <v>30.0001</v>
      </c>
      <c r="HI165">
        <v>26.5001</v>
      </c>
      <c r="HJ165">
        <v>26.4484</v>
      </c>
      <c r="HK165">
        <v>37.5005</v>
      </c>
      <c r="HL165">
        <v>23.6774</v>
      </c>
      <c r="HM165">
        <v>3.10847</v>
      </c>
      <c r="HN165">
        <v>19.8927</v>
      </c>
      <c r="HO165">
        <v>891.139</v>
      </c>
      <c r="HP165">
        <v>15.4094</v>
      </c>
      <c r="HQ165">
        <v>102.511</v>
      </c>
      <c r="HR165">
        <v>102.95</v>
      </c>
    </row>
    <row r="166" spans="1:226">
      <c r="A166">
        <v>150</v>
      </c>
      <c r="B166">
        <v>1663689261</v>
      </c>
      <c r="C166">
        <v>1485.90000009537</v>
      </c>
      <c r="D166" t="s">
        <v>660</v>
      </c>
      <c r="E166" t="s">
        <v>661</v>
      </c>
      <c r="F166">
        <v>5</v>
      </c>
      <c r="G166" t="s">
        <v>555</v>
      </c>
      <c r="H166" t="s">
        <v>354</v>
      </c>
      <c r="I166">
        <v>1663689253.5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898.525620650502</v>
      </c>
      <c r="AK166">
        <v>839.591139393939</v>
      </c>
      <c r="AL166">
        <v>3.37321668787383</v>
      </c>
      <c r="AM166">
        <v>65.3084912936935</v>
      </c>
      <c r="AN166">
        <f>(AP166 - AO166 + BO166*1E3/(8.314*(BQ166+273.15)) * AR166/BN166 * AQ166) * BN166/(100*BB166) * 1000/(1000 - AP166)</f>
        <v>0</v>
      </c>
      <c r="AO166">
        <v>15.3197473509329</v>
      </c>
      <c r="AP166">
        <v>19.4361769230769</v>
      </c>
      <c r="AQ166">
        <v>-0.00520362555695747</v>
      </c>
      <c r="AR166">
        <v>123.980258110678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1663689253.5</v>
      </c>
      <c r="BH166">
        <v>800.049333333333</v>
      </c>
      <c r="BI166">
        <v>868.880592592593</v>
      </c>
      <c r="BJ166">
        <v>19.4556259259259</v>
      </c>
      <c r="BK166">
        <v>15.3154259259259</v>
      </c>
      <c r="BL166">
        <v>791.984740740741</v>
      </c>
      <c r="BM166">
        <v>19.1924148148148</v>
      </c>
      <c r="BN166">
        <v>500.017037037037</v>
      </c>
      <c r="BO166">
        <v>90.5871888888889</v>
      </c>
      <c r="BP166">
        <v>0.100028185185185</v>
      </c>
      <c r="BQ166">
        <v>24.5015814814815</v>
      </c>
      <c r="BR166">
        <v>25.0119259259259</v>
      </c>
      <c r="BS166">
        <v>999.9</v>
      </c>
      <c r="BT166">
        <v>0</v>
      </c>
      <c r="BU166">
        <v>0</v>
      </c>
      <c r="BV166">
        <v>10000</v>
      </c>
      <c r="BW166">
        <v>0</v>
      </c>
      <c r="BX166">
        <v>18.8661</v>
      </c>
      <c r="BY166">
        <v>-68.8313111111111</v>
      </c>
      <c r="BZ166">
        <v>815.923407407407</v>
      </c>
      <c r="CA166">
        <v>882.395148148148</v>
      </c>
      <c r="CB166">
        <v>4.14019962962963</v>
      </c>
      <c r="CC166">
        <v>868.880592592593</v>
      </c>
      <c r="CD166">
        <v>15.3154259259259</v>
      </c>
      <c r="CE166">
        <v>1.76242962962963</v>
      </c>
      <c r="CF166">
        <v>1.38738185185185</v>
      </c>
      <c r="CG166">
        <v>15.4575074074074</v>
      </c>
      <c r="CH166">
        <v>11.7803888888889</v>
      </c>
      <c r="CI166">
        <v>1999.96148148148</v>
      </c>
      <c r="CJ166">
        <v>0.979996666666667</v>
      </c>
      <c r="CK166">
        <v>0.0200030888888889</v>
      </c>
      <c r="CL166">
        <v>0</v>
      </c>
      <c r="CM166">
        <v>900.99937037037</v>
      </c>
      <c r="CN166">
        <v>5.00063</v>
      </c>
      <c r="CO166">
        <v>17729.7185185185</v>
      </c>
      <c r="CP166">
        <v>17256.5444444444</v>
      </c>
      <c r="CQ166">
        <v>38.2545925925926</v>
      </c>
      <c r="CR166">
        <v>38.375</v>
      </c>
      <c r="CS166">
        <v>37.84</v>
      </c>
      <c r="CT166">
        <v>37.569</v>
      </c>
      <c r="CU166">
        <v>39.0367407407407</v>
      </c>
      <c r="CV166">
        <v>1955.05148148148</v>
      </c>
      <c r="CW166">
        <v>39.91</v>
      </c>
      <c r="CX166">
        <v>0</v>
      </c>
      <c r="CY166">
        <v>1663689257.9</v>
      </c>
      <c r="CZ166">
        <v>0</v>
      </c>
      <c r="DA166">
        <v>0</v>
      </c>
      <c r="DB166" t="s">
        <v>356</v>
      </c>
      <c r="DC166">
        <v>1660677648.1</v>
      </c>
      <c r="DD166">
        <v>1660677649.1</v>
      </c>
      <c r="DE166">
        <v>0</v>
      </c>
      <c r="DF166">
        <v>-1.042</v>
      </c>
      <c r="DG166">
        <v>0.003</v>
      </c>
      <c r="DH166">
        <v>5.218</v>
      </c>
      <c r="DI166">
        <v>0.344</v>
      </c>
      <c r="DJ166">
        <v>417</v>
      </c>
      <c r="DK166">
        <v>22</v>
      </c>
      <c r="DL166">
        <v>1.24</v>
      </c>
      <c r="DM166">
        <v>0.53</v>
      </c>
      <c r="DN166">
        <v>-68.7473925</v>
      </c>
      <c r="DO166">
        <v>-2.59853020637883</v>
      </c>
      <c r="DP166">
        <v>0.357236263827945</v>
      </c>
      <c r="DQ166">
        <v>0</v>
      </c>
      <c r="DR166">
        <v>4.1489645</v>
      </c>
      <c r="DS166">
        <v>-0.276309793621021</v>
      </c>
      <c r="DT166">
        <v>0.031511963676515</v>
      </c>
      <c r="DU166">
        <v>0</v>
      </c>
      <c r="DV166">
        <v>0</v>
      </c>
      <c r="DW166">
        <v>2</v>
      </c>
      <c r="DX166" t="s">
        <v>357</v>
      </c>
      <c r="DY166">
        <v>2.97303</v>
      </c>
      <c r="DZ166">
        <v>2.75346</v>
      </c>
      <c r="EA166">
        <v>0.146946</v>
      </c>
      <c r="EB166">
        <v>0.155794</v>
      </c>
      <c r="EC166">
        <v>0.089363</v>
      </c>
      <c r="ED166">
        <v>0.076338</v>
      </c>
      <c r="EE166">
        <v>33283.5</v>
      </c>
      <c r="EF166">
        <v>35897.9</v>
      </c>
      <c r="EG166">
        <v>35356.7</v>
      </c>
      <c r="EH166">
        <v>38564.5</v>
      </c>
      <c r="EI166">
        <v>45652.2</v>
      </c>
      <c r="EJ166">
        <v>51440.4</v>
      </c>
      <c r="EK166">
        <v>55257.4</v>
      </c>
      <c r="EL166">
        <v>61844.8</v>
      </c>
      <c r="EM166">
        <v>1.9946</v>
      </c>
      <c r="EN166">
        <v>1.8378</v>
      </c>
      <c r="EO166">
        <v>0.112444</v>
      </c>
      <c r="EP166">
        <v>0</v>
      </c>
      <c r="EQ166">
        <v>23.1701</v>
      </c>
      <c r="ER166">
        <v>999.9</v>
      </c>
      <c r="ES166">
        <v>46.386</v>
      </c>
      <c r="ET166">
        <v>28.429</v>
      </c>
      <c r="EU166">
        <v>19.9236</v>
      </c>
      <c r="EV166">
        <v>56.9494</v>
      </c>
      <c r="EW166">
        <v>49.4752</v>
      </c>
      <c r="EX166">
        <v>1</v>
      </c>
      <c r="EY166">
        <v>-0.0505488</v>
      </c>
      <c r="EZ166">
        <v>2.15157</v>
      </c>
      <c r="FA166">
        <v>20.1333</v>
      </c>
      <c r="FB166">
        <v>5.19932</v>
      </c>
      <c r="FC166">
        <v>12.0052</v>
      </c>
      <c r="FD166">
        <v>4.9756</v>
      </c>
      <c r="FE166">
        <v>3.294</v>
      </c>
      <c r="FF166">
        <v>9999</v>
      </c>
      <c r="FG166">
        <v>9999</v>
      </c>
      <c r="FH166">
        <v>9999</v>
      </c>
      <c r="FI166">
        <v>693.3</v>
      </c>
      <c r="FJ166">
        <v>1.86295</v>
      </c>
      <c r="FK166">
        <v>1.8678</v>
      </c>
      <c r="FL166">
        <v>1.86752</v>
      </c>
      <c r="FM166">
        <v>1.86874</v>
      </c>
      <c r="FN166">
        <v>1.8696</v>
      </c>
      <c r="FO166">
        <v>1.86566</v>
      </c>
      <c r="FP166">
        <v>1.86673</v>
      </c>
      <c r="FQ166">
        <v>1.86813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8.206</v>
      </c>
      <c r="GF166">
        <v>0.2625</v>
      </c>
      <c r="GG166">
        <v>3.61927167264205</v>
      </c>
      <c r="GH166">
        <v>0.00509506669552449</v>
      </c>
      <c r="GI166">
        <v>1.17866753763249e-06</v>
      </c>
      <c r="GJ166">
        <v>-6.62632595388568e-10</v>
      </c>
      <c r="GK166">
        <v>-0.0260112845827318</v>
      </c>
      <c r="GL166">
        <v>-0.0225051504344278</v>
      </c>
      <c r="GM166">
        <v>0.00262967521021688</v>
      </c>
      <c r="GN166">
        <v>-3.50088843362945e-05</v>
      </c>
      <c r="GO166">
        <v>-5</v>
      </c>
      <c r="GP166">
        <v>1640</v>
      </c>
      <c r="GQ166">
        <v>1</v>
      </c>
      <c r="GR166">
        <v>20</v>
      </c>
      <c r="GS166">
        <v>50193.5</v>
      </c>
      <c r="GT166">
        <v>50193.5</v>
      </c>
      <c r="GU166">
        <v>1.89941</v>
      </c>
      <c r="GV166">
        <v>2.57812</v>
      </c>
      <c r="GW166">
        <v>1.54785</v>
      </c>
      <c r="GX166">
        <v>2.30225</v>
      </c>
      <c r="GY166">
        <v>1.34644</v>
      </c>
      <c r="GZ166">
        <v>2.34741</v>
      </c>
      <c r="HA166">
        <v>32.0904</v>
      </c>
      <c r="HB166">
        <v>15.2966</v>
      </c>
      <c r="HC166">
        <v>18</v>
      </c>
      <c r="HD166">
        <v>505.53</v>
      </c>
      <c r="HE166">
        <v>405.34</v>
      </c>
      <c r="HF166">
        <v>19.8979</v>
      </c>
      <c r="HG166">
        <v>26.498</v>
      </c>
      <c r="HH166">
        <v>30.0004</v>
      </c>
      <c r="HI166">
        <v>26.5001</v>
      </c>
      <c r="HJ166">
        <v>26.4463</v>
      </c>
      <c r="HK166">
        <v>38.0346</v>
      </c>
      <c r="HL166">
        <v>23.3958</v>
      </c>
      <c r="HM166">
        <v>3.10847</v>
      </c>
      <c r="HN166">
        <v>19.8841</v>
      </c>
      <c r="HO166">
        <v>911.282</v>
      </c>
      <c r="HP166">
        <v>15.4558</v>
      </c>
      <c r="HQ166">
        <v>102.512</v>
      </c>
      <c r="HR166">
        <v>102.949</v>
      </c>
    </row>
    <row r="167" spans="1:226">
      <c r="A167">
        <v>151</v>
      </c>
      <c r="B167">
        <v>1663689266</v>
      </c>
      <c r="C167">
        <v>1490.90000009537</v>
      </c>
      <c r="D167" t="s">
        <v>662</v>
      </c>
      <c r="E167" t="s">
        <v>663</v>
      </c>
      <c r="F167">
        <v>5</v>
      </c>
      <c r="G167" t="s">
        <v>555</v>
      </c>
      <c r="H167" t="s">
        <v>354</v>
      </c>
      <c r="I167">
        <v>1663689258.21429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915.805473196014</v>
      </c>
      <c r="AK167">
        <v>856.505024242424</v>
      </c>
      <c r="AL167">
        <v>3.3891437076472</v>
      </c>
      <c r="AM167">
        <v>65.3084912936935</v>
      </c>
      <c r="AN167">
        <f>(AP167 - AO167 + BO167*1E3/(8.314*(BQ167+273.15)) * AR167/BN167 * AQ167) * BN167/(100*BB167) * 1000/(1000 - AP167)</f>
        <v>0</v>
      </c>
      <c r="AO167">
        <v>15.3811168006673</v>
      </c>
      <c r="AP167">
        <v>19.4297923076923</v>
      </c>
      <c r="AQ167">
        <v>-0.000347201315753296</v>
      </c>
      <c r="AR167">
        <v>123.980258110678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1663689258.21429</v>
      </c>
      <c r="BH167">
        <v>815.670964285714</v>
      </c>
      <c r="BI167">
        <v>884.795214285714</v>
      </c>
      <c r="BJ167">
        <v>19.4458678571429</v>
      </c>
      <c r="BK167">
        <v>15.3470928571429</v>
      </c>
      <c r="BL167">
        <v>807.51775</v>
      </c>
      <c r="BM167">
        <v>19.1830321428571</v>
      </c>
      <c r="BN167">
        <v>500.043</v>
      </c>
      <c r="BO167">
        <v>90.5874392857143</v>
      </c>
      <c r="BP167">
        <v>0.100055189285714</v>
      </c>
      <c r="BQ167">
        <v>24.5005071428571</v>
      </c>
      <c r="BR167">
        <v>25.0237821428571</v>
      </c>
      <c r="BS167">
        <v>999.9</v>
      </c>
      <c r="BT167">
        <v>0</v>
      </c>
      <c r="BU167">
        <v>0</v>
      </c>
      <c r="BV167">
        <v>9993.75</v>
      </c>
      <c r="BW167">
        <v>0</v>
      </c>
      <c r="BX167">
        <v>18.8661</v>
      </c>
      <c r="BY167">
        <v>-69.124225</v>
      </c>
      <c r="BZ167">
        <v>831.846714285714</v>
      </c>
      <c r="CA167">
        <v>898.586285714286</v>
      </c>
      <c r="CB167">
        <v>4.0987725</v>
      </c>
      <c r="CC167">
        <v>884.795214285714</v>
      </c>
      <c r="CD167">
        <v>15.3470928571429</v>
      </c>
      <c r="CE167">
        <v>1.76155142857143</v>
      </c>
      <c r="CF167">
        <v>1.39025428571429</v>
      </c>
      <c r="CG167">
        <v>15.4497321428571</v>
      </c>
      <c r="CH167">
        <v>11.8117214285714</v>
      </c>
      <c r="CI167">
        <v>1999.95321428571</v>
      </c>
      <c r="CJ167">
        <v>0.979996642857143</v>
      </c>
      <c r="CK167">
        <v>0.0200031142857143</v>
      </c>
      <c r="CL167">
        <v>0</v>
      </c>
      <c r="CM167">
        <v>899.836285714286</v>
      </c>
      <c r="CN167">
        <v>5.00063</v>
      </c>
      <c r="CO167">
        <v>17708.0178571429</v>
      </c>
      <c r="CP167">
        <v>17256.4785714286</v>
      </c>
      <c r="CQ167">
        <v>38.25</v>
      </c>
      <c r="CR167">
        <v>38.375</v>
      </c>
      <c r="CS167">
        <v>37.821</v>
      </c>
      <c r="CT167">
        <v>37.5665</v>
      </c>
      <c r="CU167">
        <v>39.0243571428571</v>
      </c>
      <c r="CV167">
        <v>1955.04321428571</v>
      </c>
      <c r="CW167">
        <v>39.9082142857143</v>
      </c>
      <c r="CX167">
        <v>0</v>
      </c>
      <c r="CY167">
        <v>1663689262.7</v>
      </c>
      <c r="CZ167">
        <v>0</v>
      </c>
      <c r="DA167">
        <v>0</v>
      </c>
      <c r="DB167" t="s">
        <v>356</v>
      </c>
      <c r="DC167">
        <v>1660677648.1</v>
      </c>
      <c r="DD167">
        <v>1660677649.1</v>
      </c>
      <c r="DE167">
        <v>0</v>
      </c>
      <c r="DF167">
        <v>-1.042</v>
      </c>
      <c r="DG167">
        <v>0.003</v>
      </c>
      <c r="DH167">
        <v>5.218</v>
      </c>
      <c r="DI167">
        <v>0.344</v>
      </c>
      <c r="DJ167">
        <v>417</v>
      </c>
      <c r="DK167">
        <v>22</v>
      </c>
      <c r="DL167">
        <v>1.24</v>
      </c>
      <c r="DM167">
        <v>0.53</v>
      </c>
      <c r="DN167">
        <v>-68.891015</v>
      </c>
      <c r="DO167">
        <v>-3.09449380863033</v>
      </c>
      <c r="DP167">
        <v>0.381192490449378</v>
      </c>
      <c r="DQ167">
        <v>0</v>
      </c>
      <c r="DR167">
        <v>4.12526775</v>
      </c>
      <c r="DS167">
        <v>-0.481540300187625</v>
      </c>
      <c r="DT167">
        <v>0.0479233537269409</v>
      </c>
      <c r="DU167">
        <v>0</v>
      </c>
      <c r="DV167">
        <v>0</v>
      </c>
      <c r="DW167">
        <v>2</v>
      </c>
      <c r="DX167" t="s">
        <v>357</v>
      </c>
      <c r="DY167">
        <v>2.97399</v>
      </c>
      <c r="DZ167">
        <v>2.75351</v>
      </c>
      <c r="EA167">
        <v>0.148905</v>
      </c>
      <c r="EB167">
        <v>0.157776</v>
      </c>
      <c r="EC167">
        <v>0.0893261</v>
      </c>
      <c r="ED167">
        <v>0.0764377</v>
      </c>
      <c r="EE167">
        <v>33206.7</v>
      </c>
      <c r="EF167">
        <v>35814.4</v>
      </c>
      <c r="EG167">
        <v>35356.1</v>
      </c>
      <c r="EH167">
        <v>38565.2</v>
      </c>
      <c r="EI167">
        <v>45653.4</v>
      </c>
      <c r="EJ167">
        <v>51435.2</v>
      </c>
      <c r="EK167">
        <v>55256.5</v>
      </c>
      <c r="EL167">
        <v>61845.2</v>
      </c>
      <c r="EM167">
        <v>1.994</v>
      </c>
      <c r="EN167">
        <v>1.8378</v>
      </c>
      <c r="EO167">
        <v>0.113845</v>
      </c>
      <c r="EP167">
        <v>0</v>
      </c>
      <c r="EQ167">
        <v>23.163</v>
      </c>
      <c r="ER167">
        <v>999.9</v>
      </c>
      <c r="ES167">
        <v>46.362</v>
      </c>
      <c r="ET167">
        <v>28.429</v>
      </c>
      <c r="EU167">
        <v>19.9144</v>
      </c>
      <c r="EV167">
        <v>57.1994</v>
      </c>
      <c r="EW167">
        <v>49.2228</v>
      </c>
      <c r="EX167">
        <v>1</v>
      </c>
      <c r="EY167">
        <v>-0.0502033</v>
      </c>
      <c r="EZ167">
        <v>2.22061</v>
      </c>
      <c r="FA167">
        <v>20.1333</v>
      </c>
      <c r="FB167">
        <v>5.20052</v>
      </c>
      <c r="FC167">
        <v>12.004</v>
      </c>
      <c r="FD167">
        <v>4.9756</v>
      </c>
      <c r="FE167">
        <v>3.2934</v>
      </c>
      <c r="FF167">
        <v>9999</v>
      </c>
      <c r="FG167">
        <v>9999</v>
      </c>
      <c r="FH167">
        <v>9999</v>
      </c>
      <c r="FI167">
        <v>693.3</v>
      </c>
      <c r="FJ167">
        <v>1.86295</v>
      </c>
      <c r="FK167">
        <v>1.8678</v>
      </c>
      <c r="FL167">
        <v>1.86752</v>
      </c>
      <c r="FM167">
        <v>1.86874</v>
      </c>
      <c r="FN167">
        <v>1.8696</v>
      </c>
      <c r="FO167">
        <v>1.86569</v>
      </c>
      <c r="FP167">
        <v>1.86676</v>
      </c>
      <c r="FQ167">
        <v>1.86813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8.301</v>
      </c>
      <c r="GF167">
        <v>0.2622</v>
      </c>
      <c r="GG167">
        <v>3.61927167264205</v>
      </c>
      <c r="GH167">
        <v>0.00509506669552449</v>
      </c>
      <c r="GI167">
        <v>1.17866753763249e-06</v>
      </c>
      <c r="GJ167">
        <v>-6.62632595388568e-10</v>
      </c>
      <c r="GK167">
        <v>-0.0260112845827318</v>
      </c>
      <c r="GL167">
        <v>-0.0225051504344278</v>
      </c>
      <c r="GM167">
        <v>0.00262967521021688</v>
      </c>
      <c r="GN167">
        <v>-3.50088843362945e-05</v>
      </c>
      <c r="GO167">
        <v>-5</v>
      </c>
      <c r="GP167">
        <v>1640</v>
      </c>
      <c r="GQ167">
        <v>1</v>
      </c>
      <c r="GR167">
        <v>20</v>
      </c>
      <c r="GS167">
        <v>50193.6</v>
      </c>
      <c r="GT167">
        <v>50193.6</v>
      </c>
      <c r="GU167">
        <v>1.92993</v>
      </c>
      <c r="GV167">
        <v>2.59277</v>
      </c>
      <c r="GW167">
        <v>1.54785</v>
      </c>
      <c r="GX167">
        <v>2.30347</v>
      </c>
      <c r="GY167">
        <v>1.34644</v>
      </c>
      <c r="GZ167">
        <v>2.34009</v>
      </c>
      <c r="HA167">
        <v>32.0904</v>
      </c>
      <c r="HB167">
        <v>15.2966</v>
      </c>
      <c r="HC167">
        <v>18</v>
      </c>
      <c r="HD167">
        <v>505.111</v>
      </c>
      <c r="HE167">
        <v>405.34</v>
      </c>
      <c r="HF167">
        <v>19.8662</v>
      </c>
      <c r="HG167">
        <v>26.4958</v>
      </c>
      <c r="HH167">
        <v>30.0004</v>
      </c>
      <c r="HI167">
        <v>26.4979</v>
      </c>
      <c r="HJ167">
        <v>26.4463</v>
      </c>
      <c r="HK167">
        <v>38.6447</v>
      </c>
      <c r="HL167">
        <v>23.1223</v>
      </c>
      <c r="HM167">
        <v>3.10847</v>
      </c>
      <c r="HN167">
        <v>19.8582</v>
      </c>
      <c r="HO167">
        <v>924.717</v>
      </c>
      <c r="HP167">
        <v>15.4987</v>
      </c>
      <c r="HQ167">
        <v>102.51</v>
      </c>
      <c r="HR167">
        <v>102.95</v>
      </c>
    </row>
    <row r="168" spans="1:226">
      <c r="A168">
        <v>152</v>
      </c>
      <c r="B168">
        <v>1663689271</v>
      </c>
      <c r="C168">
        <v>1495.90000009537</v>
      </c>
      <c r="D168" t="s">
        <v>664</v>
      </c>
      <c r="E168" t="s">
        <v>665</v>
      </c>
      <c r="F168">
        <v>5</v>
      </c>
      <c r="G168" t="s">
        <v>555</v>
      </c>
      <c r="H168" t="s">
        <v>354</v>
      </c>
      <c r="I168">
        <v>1663689263.5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932.721412423525</v>
      </c>
      <c r="AK168">
        <v>873.336836363636</v>
      </c>
      <c r="AL168">
        <v>3.35329713335335</v>
      </c>
      <c r="AM168">
        <v>65.3084912936935</v>
      </c>
      <c r="AN168">
        <f>(AP168 - AO168 + BO168*1E3/(8.314*(BQ168+273.15)) * AR168/BN168 * AQ168) * BN168/(100*BB168) * 1000/(1000 - AP168)</f>
        <v>0</v>
      </c>
      <c r="AO168">
        <v>15.4141679311293</v>
      </c>
      <c r="AP168">
        <v>19.4164307692308</v>
      </c>
      <c r="AQ168">
        <v>-0.000513718439461111</v>
      </c>
      <c r="AR168">
        <v>123.980258110678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1663689263.5</v>
      </c>
      <c r="BH168">
        <v>833.238</v>
      </c>
      <c r="BI168">
        <v>902.531481481482</v>
      </c>
      <c r="BJ168">
        <v>19.4325703703704</v>
      </c>
      <c r="BK168">
        <v>15.3822518518518</v>
      </c>
      <c r="BL168">
        <v>824.985333333333</v>
      </c>
      <c r="BM168">
        <v>19.1702481481482</v>
      </c>
      <c r="BN168">
        <v>500.094</v>
      </c>
      <c r="BO168">
        <v>90.5858148148148</v>
      </c>
      <c r="BP168">
        <v>0.100037711111111</v>
      </c>
      <c r="BQ168">
        <v>24.4957851851852</v>
      </c>
      <c r="BR168">
        <v>25.0339148148148</v>
      </c>
      <c r="BS168">
        <v>999.9</v>
      </c>
      <c r="BT168">
        <v>0</v>
      </c>
      <c r="BU168">
        <v>0</v>
      </c>
      <c r="BV168">
        <v>9996.66666666667</v>
      </c>
      <c r="BW168">
        <v>0</v>
      </c>
      <c r="BX168">
        <v>18.8661</v>
      </c>
      <c r="BY168">
        <v>-69.2934962962963</v>
      </c>
      <c r="BZ168">
        <v>849.75062962963</v>
      </c>
      <c r="CA168">
        <v>916.631814814815</v>
      </c>
      <c r="CB168">
        <v>4.05031296296296</v>
      </c>
      <c r="CC168">
        <v>902.531481481482</v>
      </c>
      <c r="CD168">
        <v>15.3822518518518</v>
      </c>
      <c r="CE168">
        <v>1.7603162962963</v>
      </c>
      <c r="CF168">
        <v>1.39341444444444</v>
      </c>
      <c r="CG168">
        <v>15.4387925925926</v>
      </c>
      <c r="CH168">
        <v>11.8461296296296</v>
      </c>
      <c r="CI168">
        <v>1999.98037037037</v>
      </c>
      <c r="CJ168">
        <v>0.979996777777778</v>
      </c>
      <c r="CK168">
        <v>0.0200029703703704</v>
      </c>
      <c r="CL168">
        <v>0</v>
      </c>
      <c r="CM168">
        <v>898.50562962963</v>
      </c>
      <c r="CN168">
        <v>5.00063</v>
      </c>
      <c r="CO168">
        <v>17682.4666666667</v>
      </c>
      <c r="CP168">
        <v>17256.7222222222</v>
      </c>
      <c r="CQ168">
        <v>38.25</v>
      </c>
      <c r="CR168">
        <v>38.375</v>
      </c>
      <c r="CS168">
        <v>37.812</v>
      </c>
      <c r="CT168">
        <v>37.5643333333333</v>
      </c>
      <c r="CU168">
        <v>39.0206666666667</v>
      </c>
      <c r="CV168">
        <v>1955.07037037037</v>
      </c>
      <c r="CW168">
        <v>39.9055555555556</v>
      </c>
      <c r="CX168">
        <v>0</v>
      </c>
      <c r="CY168">
        <v>1663689268.1</v>
      </c>
      <c r="CZ168">
        <v>0</v>
      </c>
      <c r="DA168">
        <v>0</v>
      </c>
      <c r="DB168" t="s">
        <v>356</v>
      </c>
      <c r="DC168">
        <v>1660677648.1</v>
      </c>
      <c r="DD168">
        <v>1660677649.1</v>
      </c>
      <c r="DE168">
        <v>0</v>
      </c>
      <c r="DF168">
        <v>-1.042</v>
      </c>
      <c r="DG168">
        <v>0.003</v>
      </c>
      <c r="DH168">
        <v>5.218</v>
      </c>
      <c r="DI168">
        <v>0.344</v>
      </c>
      <c r="DJ168">
        <v>417</v>
      </c>
      <c r="DK168">
        <v>22</v>
      </c>
      <c r="DL168">
        <v>1.24</v>
      </c>
      <c r="DM168">
        <v>0.53</v>
      </c>
      <c r="DN168">
        <v>-69.21241</v>
      </c>
      <c r="DO168">
        <v>-2.19148592870529</v>
      </c>
      <c r="DP168">
        <v>0.299132574956323</v>
      </c>
      <c r="DQ168">
        <v>0</v>
      </c>
      <c r="DR168">
        <v>4.07456075</v>
      </c>
      <c r="DS168">
        <v>-0.562286341463422</v>
      </c>
      <c r="DT168">
        <v>0.0550495663646636</v>
      </c>
      <c r="DU168">
        <v>0</v>
      </c>
      <c r="DV168">
        <v>0</v>
      </c>
      <c r="DW168">
        <v>2</v>
      </c>
      <c r="DX168" t="s">
        <v>357</v>
      </c>
      <c r="DY168">
        <v>2.97351</v>
      </c>
      <c r="DZ168">
        <v>2.75385</v>
      </c>
      <c r="EA168">
        <v>0.150811</v>
      </c>
      <c r="EB168">
        <v>0.159596</v>
      </c>
      <c r="EC168">
        <v>0.0892814</v>
      </c>
      <c r="ED168">
        <v>0.0765399</v>
      </c>
      <c r="EE168">
        <v>33132.3</v>
      </c>
      <c r="EF168">
        <v>35736.7</v>
      </c>
      <c r="EG168">
        <v>35356.1</v>
      </c>
      <c r="EH168">
        <v>38564.8</v>
      </c>
      <c r="EI168">
        <v>45655.7</v>
      </c>
      <c r="EJ168">
        <v>51428.8</v>
      </c>
      <c r="EK168">
        <v>55256.6</v>
      </c>
      <c r="EL168">
        <v>61844.3</v>
      </c>
      <c r="EM168">
        <v>1.9946</v>
      </c>
      <c r="EN168">
        <v>1.8376</v>
      </c>
      <c r="EO168">
        <v>0.113249</v>
      </c>
      <c r="EP168">
        <v>0</v>
      </c>
      <c r="EQ168">
        <v>23.156</v>
      </c>
      <c r="ER168">
        <v>999.9</v>
      </c>
      <c r="ES168">
        <v>46.337</v>
      </c>
      <c r="ET168">
        <v>28.429</v>
      </c>
      <c r="EU168">
        <v>19.9018</v>
      </c>
      <c r="EV168">
        <v>56.7594</v>
      </c>
      <c r="EW168">
        <v>49.5112</v>
      </c>
      <c r="EX168">
        <v>1</v>
      </c>
      <c r="EY168">
        <v>-0.0502033</v>
      </c>
      <c r="EZ168">
        <v>2.30736</v>
      </c>
      <c r="FA168">
        <v>20.1322</v>
      </c>
      <c r="FB168">
        <v>5.20052</v>
      </c>
      <c r="FC168">
        <v>12.0052</v>
      </c>
      <c r="FD168">
        <v>4.976</v>
      </c>
      <c r="FE168">
        <v>3.294</v>
      </c>
      <c r="FF168">
        <v>9999</v>
      </c>
      <c r="FG168">
        <v>9999</v>
      </c>
      <c r="FH168">
        <v>9999</v>
      </c>
      <c r="FI168">
        <v>693.3</v>
      </c>
      <c r="FJ168">
        <v>1.86295</v>
      </c>
      <c r="FK168">
        <v>1.86783</v>
      </c>
      <c r="FL168">
        <v>1.86752</v>
      </c>
      <c r="FM168">
        <v>1.86874</v>
      </c>
      <c r="FN168">
        <v>1.86963</v>
      </c>
      <c r="FO168">
        <v>1.86566</v>
      </c>
      <c r="FP168">
        <v>1.86673</v>
      </c>
      <c r="FQ168">
        <v>1.8681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8.392</v>
      </c>
      <c r="GF168">
        <v>0.2615</v>
      </c>
      <c r="GG168">
        <v>3.61927167264205</v>
      </c>
      <c r="GH168">
        <v>0.00509506669552449</v>
      </c>
      <c r="GI168">
        <v>1.17866753763249e-06</v>
      </c>
      <c r="GJ168">
        <v>-6.62632595388568e-10</v>
      </c>
      <c r="GK168">
        <v>-0.0260112845827318</v>
      </c>
      <c r="GL168">
        <v>-0.0225051504344278</v>
      </c>
      <c r="GM168">
        <v>0.00262967521021688</v>
      </c>
      <c r="GN168">
        <v>-3.50088843362945e-05</v>
      </c>
      <c r="GO168">
        <v>-5</v>
      </c>
      <c r="GP168">
        <v>1640</v>
      </c>
      <c r="GQ168">
        <v>1</v>
      </c>
      <c r="GR168">
        <v>20</v>
      </c>
      <c r="GS168">
        <v>50193.7</v>
      </c>
      <c r="GT168">
        <v>50193.7</v>
      </c>
      <c r="GU168">
        <v>1.95679</v>
      </c>
      <c r="GV168">
        <v>2.5708</v>
      </c>
      <c r="GW168">
        <v>1.54785</v>
      </c>
      <c r="GX168">
        <v>2.30347</v>
      </c>
      <c r="GY168">
        <v>1.34644</v>
      </c>
      <c r="GZ168">
        <v>2.41211</v>
      </c>
      <c r="HA168">
        <v>32.0904</v>
      </c>
      <c r="HB168">
        <v>15.2966</v>
      </c>
      <c r="HC168">
        <v>18</v>
      </c>
      <c r="HD168">
        <v>505.49</v>
      </c>
      <c r="HE168">
        <v>405.213</v>
      </c>
      <c r="HF168">
        <v>19.8194</v>
      </c>
      <c r="HG168">
        <v>26.4936</v>
      </c>
      <c r="HH168">
        <v>30.0004</v>
      </c>
      <c r="HI168">
        <v>26.4957</v>
      </c>
      <c r="HJ168">
        <v>26.444</v>
      </c>
      <c r="HK168">
        <v>39.1724</v>
      </c>
      <c r="HL168">
        <v>22.8304</v>
      </c>
      <c r="HM168">
        <v>3.10847</v>
      </c>
      <c r="HN168">
        <v>19.8147</v>
      </c>
      <c r="HO168">
        <v>944.821</v>
      </c>
      <c r="HP168">
        <v>15.549</v>
      </c>
      <c r="HQ168">
        <v>102.51</v>
      </c>
      <c r="HR168">
        <v>102.949</v>
      </c>
    </row>
    <row r="169" spans="1:226">
      <c r="A169">
        <v>153</v>
      </c>
      <c r="B169">
        <v>1663689276</v>
      </c>
      <c r="C169">
        <v>1500.90000009537</v>
      </c>
      <c r="D169" t="s">
        <v>666</v>
      </c>
      <c r="E169" t="s">
        <v>667</v>
      </c>
      <c r="F169">
        <v>5</v>
      </c>
      <c r="G169" t="s">
        <v>555</v>
      </c>
      <c r="H169" t="s">
        <v>354</v>
      </c>
      <c r="I169">
        <v>1663689268.21429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950.349668587972</v>
      </c>
      <c r="AK169">
        <v>890.311296969697</v>
      </c>
      <c r="AL169">
        <v>3.40273199015649</v>
      </c>
      <c r="AM169">
        <v>65.3084912936935</v>
      </c>
      <c r="AN169">
        <f>(AP169 - AO169 + BO169*1E3/(8.314*(BQ169+273.15)) * AR169/BN169 * AQ169) * BN169/(100*BB169) * 1000/(1000 - AP169)</f>
        <v>0</v>
      </c>
      <c r="AO169">
        <v>15.4503270128011</v>
      </c>
      <c r="AP169">
        <v>19.4047747252747</v>
      </c>
      <c r="AQ169">
        <v>-0.000382215271442069</v>
      </c>
      <c r="AR169">
        <v>123.980258110678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1663689268.21429</v>
      </c>
      <c r="BH169">
        <v>848.855821428571</v>
      </c>
      <c r="BI169">
        <v>918.465678571429</v>
      </c>
      <c r="BJ169">
        <v>19.4220392857143</v>
      </c>
      <c r="BK169">
        <v>15.4221928571429</v>
      </c>
      <c r="BL169">
        <v>840.514928571429</v>
      </c>
      <c r="BM169">
        <v>19.1601178571429</v>
      </c>
      <c r="BN169">
        <v>500.07775</v>
      </c>
      <c r="BO169">
        <v>90.5853321428571</v>
      </c>
      <c r="BP169">
        <v>0.0998189821428571</v>
      </c>
      <c r="BQ169">
        <v>24.4912607142857</v>
      </c>
      <c r="BR169">
        <v>25.0355392857143</v>
      </c>
      <c r="BS169">
        <v>999.9</v>
      </c>
      <c r="BT169">
        <v>0</v>
      </c>
      <c r="BU169">
        <v>0</v>
      </c>
      <c r="BV169">
        <v>10018.0357142857</v>
      </c>
      <c r="BW169">
        <v>0</v>
      </c>
      <c r="BX169">
        <v>18.8661</v>
      </c>
      <c r="BY169">
        <v>-69.6098714285714</v>
      </c>
      <c r="BZ169">
        <v>865.668607142857</v>
      </c>
      <c r="CA169">
        <v>932.85275</v>
      </c>
      <c r="CB169">
        <v>3.99984857142857</v>
      </c>
      <c r="CC169">
        <v>918.465678571429</v>
      </c>
      <c r="CD169">
        <v>15.4221928571429</v>
      </c>
      <c r="CE169">
        <v>1.7593525</v>
      </c>
      <c r="CF169">
        <v>1.39702464285714</v>
      </c>
      <c r="CG169">
        <v>15.4302571428571</v>
      </c>
      <c r="CH169">
        <v>11.8853464285714</v>
      </c>
      <c r="CI169">
        <v>1999.99107142857</v>
      </c>
      <c r="CJ169">
        <v>0.979996857142857</v>
      </c>
      <c r="CK169">
        <v>0.0200028857142857</v>
      </c>
      <c r="CL169">
        <v>0</v>
      </c>
      <c r="CM169">
        <v>897.320821428571</v>
      </c>
      <c r="CN169">
        <v>5.00063</v>
      </c>
      <c r="CO169">
        <v>17658.4428571429</v>
      </c>
      <c r="CP169">
        <v>17256.8107142857</v>
      </c>
      <c r="CQ169">
        <v>38.25</v>
      </c>
      <c r="CR169">
        <v>38.375</v>
      </c>
      <c r="CS169">
        <v>37.8165</v>
      </c>
      <c r="CT169">
        <v>37.562</v>
      </c>
      <c r="CU169">
        <v>39.0132857142857</v>
      </c>
      <c r="CV169">
        <v>1955.08107142857</v>
      </c>
      <c r="CW169">
        <v>39.9028571428572</v>
      </c>
      <c r="CX169">
        <v>0</v>
      </c>
      <c r="CY169">
        <v>1663689272.9</v>
      </c>
      <c r="CZ169">
        <v>0</v>
      </c>
      <c r="DA169">
        <v>0</v>
      </c>
      <c r="DB169" t="s">
        <v>356</v>
      </c>
      <c r="DC169">
        <v>1660677648.1</v>
      </c>
      <c r="DD169">
        <v>1660677649.1</v>
      </c>
      <c r="DE169">
        <v>0</v>
      </c>
      <c r="DF169">
        <v>-1.042</v>
      </c>
      <c r="DG169">
        <v>0.003</v>
      </c>
      <c r="DH169">
        <v>5.218</v>
      </c>
      <c r="DI169">
        <v>0.344</v>
      </c>
      <c r="DJ169">
        <v>417</v>
      </c>
      <c r="DK169">
        <v>22</v>
      </c>
      <c r="DL169">
        <v>1.24</v>
      </c>
      <c r="DM169">
        <v>0.53</v>
      </c>
      <c r="DN169">
        <v>-69.4245225</v>
      </c>
      <c r="DO169">
        <v>-3.71535422138832</v>
      </c>
      <c r="DP169">
        <v>0.432251038453062</v>
      </c>
      <c r="DQ169">
        <v>0</v>
      </c>
      <c r="DR169">
        <v>4.03732525</v>
      </c>
      <c r="DS169">
        <v>-0.60891005628519</v>
      </c>
      <c r="DT169">
        <v>0.0591815329721823</v>
      </c>
      <c r="DU169">
        <v>0</v>
      </c>
      <c r="DV169">
        <v>0</v>
      </c>
      <c r="DW169">
        <v>2</v>
      </c>
      <c r="DX169" t="s">
        <v>357</v>
      </c>
      <c r="DY169">
        <v>2.97475</v>
      </c>
      <c r="DZ169">
        <v>2.75391</v>
      </c>
      <c r="EA169">
        <v>0.152728</v>
      </c>
      <c r="EB169">
        <v>0.16149</v>
      </c>
      <c r="EC169">
        <v>0.0892586</v>
      </c>
      <c r="ED169">
        <v>0.0767912</v>
      </c>
      <c r="EE169">
        <v>33057.2</v>
      </c>
      <c r="EF169">
        <v>35656.1</v>
      </c>
      <c r="EG169">
        <v>35355.8</v>
      </c>
      <c r="EH169">
        <v>38564.6</v>
      </c>
      <c r="EI169">
        <v>45657</v>
      </c>
      <c r="EJ169">
        <v>51415.1</v>
      </c>
      <c r="EK169">
        <v>55256.7</v>
      </c>
      <c r="EL169">
        <v>61844.7</v>
      </c>
      <c r="EM169">
        <v>1.9948</v>
      </c>
      <c r="EN169">
        <v>1.8384</v>
      </c>
      <c r="EO169">
        <v>0.114143</v>
      </c>
      <c r="EP169">
        <v>0</v>
      </c>
      <c r="EQ169">
        <v>23.1494</v>
      </c>
      <c r="ER169">
        <v>999.9</v>
      </c>
      <c r="ES169">
        <v>46.337</v>
      </c>
      <c r="ET169">
        <v>28.409</v>
      </c>
      <c r="EU169">
        <v>19.8797</v>
      </c>
      <c r="EV169">
        <v>57.0094</v>
      </c>
      <c r="EW169">
        <v>49.5032</v>
      </c>
      <c r="EX169">
        <v>1</v>
      </c>
      <c r="EY169">
        <v>-0.0501829</v>
      </c>
      <c r="EZ169">
        <v>2.30113</v>
      </c>
      <c r="FA169">
        <v>20.1322</v>
      </c>
      <c r="FB169">
        <v>5.20172</v>
      </c>
      <c r="FC169">
        <v>12.004</v>
      </c>
      <c r="FD169">
        <v>4.9756</v>
      </c>
      <c r="FE169">
        <v>3.294</v>
      </c>
      <c r="FF169">
        <v>9999</v>
      </c>
      <c r="FG169">
        <v>9999</v>
      </c>
      <c r="FH169">
        <v>9999</v>
      </c>
      <c r="FI169">
        <v>693.3</v>
      </c>
      <c r="FJ169">
        <v>1.86295</v>
      </c>
      <c r="FK169">
        <v>1.86783</v>
      </c>
      <c r="FL169">
        <v>1.86752</v>
      </c>
      <c r="FM169">
        <v>1.86874</v>
      </c>
      <c r="FN169">
        <v>1.8696</v>
      </c>
      <c r="FO169">
        <v>1.86566</v>
      </c>
      <c r="FP169">
        <v>1.8667</v>
      </c>
      <c r="FQ169">
        <v>1.86813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8.486</v>
      </c>
      <c r="GF169">
        <v>0.2613</v>
      </c>
      <c r="GG169">
        <v>3.61927167264205</v>
      </c>
      <c r="GH169">
        <v>0.00509506669552449</v>
      </c>
      <c r="GI169">
        <v>1.17866753763249e-06</v>
      </c>
      <c r="GJ169">
        <v>-6.62632595388568e-10</v>
      </c>
      <c r="GK169">
        <v>-0.0260112845827318</v>
      </c>
      <c r="GL169">
        <v>-0.0225051504344278</v>
      </c>
      <c r="GM169">
        <v>0.00262967521021688</v>
      </c>
      <c r="GN169">
        <v>-3.50088843362945e-05</v>
      </c>
      <c r="GO169">
        <v>-5</v>
      </c>
      <c r="GP169">
        <v>1640</v>
      </c>
      <c r="GQ169">
        <v>1</v>
      </c>
      <c r="GR169">
        <v>20</v>
      </c>
      <c r="GS169">
        <v>50193.8</v>
      </c>
      <c r="GT169">
        <v>50193.8</v>
      </c>
      <c r="GU169">
        <v>1.98608</v>
      </c>
      <c r="GV169">
        <v>2.58545</v>
      </c>
      <c r="GW169">
        <v>1.54785</v>
      </c>
      <c r="GX169">
        <v>2.30347</v>
      </c>
      <c r="GY169">
        <v>1.34644</v>
      </c>
      <c r="GZ169">
        <v>2.29614</v>
      </c>
      <c r="HA169">
        <v>32.0904</v>
      </c>
      <c r="HB169">
        <v>15.2878</v>
      </c>
      <c r="HC169">
        <v>18</v>
      </c>
      <c r="HD169">
        <v>505.621</v>
      </c>
      <c r="HE169">
        <v>405.658</v>
      </c>
      <c r="HF169">
        <v>19.7799</v>
      </c>
      <c r="HG169">
        <v>26.4913</v>
      </c>
      <c r="HH169">
        <v>30.0002</v>
      </c>
      <c r="HI169">
        <v>26.4957</v>
      </c>
      <c r="HJ169">
        <v>26.444</v>
      </c>
      <c r="HK169">
        <v>39.7732</v>
      </c>
      <c r="HL169">
        <v>22.5394</v>
      </c>
      <c r="HM169">
        <v>3.10847</v>
      </c>
      <c r="HN169">
        <v>19.7848</v>
      </c>
      <c r="HO169">
        <v>958.231</v>
      </c>
      <c r="HP169">
        <v>15.604</v>
      </c>
      <c r="HQ169">
        <v>102.51</v>
      </c>
      <c r="HR169">
        <v>102.949</v>
      </c>
    </row>
    <row r="170" spans="1:226">
      <c r="A170">
        <v>154</v>
      </c>
      <c r="B170">
        <v>1663689281</v>
      </c>
      <c r="C170">
        <v>1505.90000009537</v>
      </c>
      <c r="D170" t="s">
        <v>668</v>
      </c>
      <c r="E170" t="s">
        <v>669</v>
      </c>
      <c r="F170">
        <v>5</v>
      </c>
      <c r="G170" t="s">
        <v>555</v>
      </c>
      <c r="H170" t="s">
        <v>354</v>
      </c>
      <c r="I170">
        <v>1663689273.5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967.278782518188</v>
      </c>
      <c r="AK170">
        <v>907.245115151515</v>
      </c>
      <c r="AL170">
        <v>3.41609948453032</v>
      </c>
      <c r="AM170">
        <v>65.3084912936935</v>
      </c>
      <c r="AN170">
        <f>(AP170 - AO170 + BO170*1E3/(8.314*(BQ170+273.15)) * AR170/BN170 * AQ170) * BN170/(100*BB170) * 1000/(1000 - AP170)</f>
        <v>0</v>
      </c>
      <c r="AO170">
        <v>15.5145451184151</v>
      </c>
      <c r="AP170">
        <v>19.4077494505495</v>
      </c>
      <c r="AQ170">
        <v>7.45536788458438e-05</v>
      </c>
      <c r="AR170">
        <v>123.980258110678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1663689273.5</v>
      </c>
      <c r="BH170">
        <v>866.363333333333</v>
      </c>
      <c r="BI170">
        <v>936.287962962963</v>
      </c>
      <c r="BJ170">
        <v>19.412662962963</v>
      </c>
      <c r="BK170">
        <v>15.4701666666667</v>
      </c>
      <c r="BL170">
        <v>857.923888888889</v>
      </c>
      <c r="BM170">
        <v>19.1510962962963</v>
      </c>
      <c r="BN170">
        <v>500.125</v>
      </c>
      <c r="BO170">
        <v>90.5854444444444</v>
      </c>
      <c r="BP170">
        <v>0.0999274777777778</v>
      </c>
      <c r="BQ170">
        <v>24.4854259259259</v>
      </c>
      <c r="BR170">
        <v>25.0310185185185</v>
      </c>
      <c r="BS170">
        <v>999.9</v>
      </c>
      <c r="BT170">
        <v>0</v>
      </c>
      <c r="BU170">
        <v>0</v>
      </c>
      <c r="BV170">
        <v>10007.037037037</v>
      </c>
      <c r="BW170">
        <v>0</v>
      </c>
      <c r="BX170">
        <v>18.8661</v>
      </c>
      <c r="BY170">
        <v>-69.9246703703704</v>
      </c>
      <c r="BZ170">
        <v>883.514518518518</v>
      </c>
      <c r="CA170">
        <v>951.000703703704</v>
      </c>
      <c r="CB170">
        <v>3.94249296296296</v>
      </c>
      <c r="CC170">
        <v>936.287962962963</v>
      </c>
      <c r="CD170">
        <v>15.4701666666667</v>
      </c>
      <c r="CE170">
        <v>1.7585037037037</v>
      </c>
      <c r="CF170">
        <v>1.40137185185185</v>
      </c>
      <c r="CG170">
        <v>15.4227481481481</v>
      </c>
      <c r="CH170">
        <v>11.9324296296296</v>
      </c>
      <c r="CI170">
        <v>2000.0237037037</v>
      </c>
      <c r="CJ170">
        <v>0.979997111111111</v>
      </c>
      <c r="CK170">
        <v>0.0200026148148148</v>
      </c>
      <c r="CL170">
        <v>0</v>
      </c>
      <c r="CM170">
        <v>895.888037037037</v>
      </c>
      <c r="CN170">
        <v>5.00063</v>
      </c>
      <c r="CO170">
        <v>17631.0148148148</v>
      </c>
      <c r="CP170">
        <v>17257.0851851852</v>
      </c>
      <c r="CQ170">
        <v>38.25</v>
      </c>
      <c r="CR170">
        <v>38.375</v>
      </c>
      <c r="CS170">
        <v>37.8166666666667</v>
      </c>
      <c r="CT170">
        <v>37.562</v>
      </c>
      <c r="CU170">
        <v>39.0068888888889</v>
      </c>
      <c r="CV170">
        <v>1955.1137037037</v>
      </c>
      <c r="CW170">
        <v>39.9014814814815</v>
      </c>
      <c r="CX170">
        <v>0</v>
      </c>
      <c r="CY170">
        <v>1663689277.7</v>
      </c>
      <c r="CZ170">
        <v>0</v>
      </c>
      <c r="DA170">
        <v>0</v>
      </c>
      <c r="DB170" t="s">
        <v>356</v>
      </c>
      <c r="DC170">
        <v>1660677648.1</v>
      </c>
      <c r="DD170">
        <v>1660677649.1</v>
      </c>
      <c r="DE170">
        <v>0</v>
      </c>
      <c r="DF170">
        <v>-1.042</v>
      </c>
      <c r="DG170">
        <v>0.003</v>
      </c>
      <c r="DH170">
        <v>5.218</v>
      </c>
      <c r="DI170">
        <v>0.344</v>
      </c>
      <c r="DJ170">
        <v>417</v>
      </c>
      <c r="DK170">
        <v>22</v>
      </c>
      <c r="DL170">
        <v>1.24</v>
      </c>
      <c r="DM170">
        <v>0.53</v>
      </c>
      <c r="DN170">
        <v>-69.7537775</v>
      </c>
      <c r="DO170">
        <v>-3.92192307692282</v>
      </c>
      <c r="DP170">
        <v>0.446655329357828</v>
      </c>
      <c r="DQ170">
        <v>0</v>
      </c>
      <c r="DR170">
        <v>3.970286</v>
      </c>
      <c r="DS170">
        <v>-0.647637973733586</v>
      </c>
      <c r="DT170">
        <v>0.0629580474125429</v>
      </c>
      <c r="DU170">
        <v>0</v>
      </c>
      <c r="DV170">
        <v>0</v>
      </c>
      <c r="DW170">
        <v>2</v>
      </c>
      <c r="DX170" t="s">
        <v>357</v>
      </c>
      <c r="DY170">
        <v>2.9735</v>
      </c>
      <c r="DZ170">
        <v>2.75371</v>
      </c>
      <c r="EA170">
        <v>0.154614</v>
      </c>
      <c r="EB170">
        <v>0.163286</v>
      </c>
      <c r="EC170">
        <v>0.0892706</v>
      </c>
      <c r="ED170">
        <v>0.0769472</v>
      </c>
      <c r="EE170">
        <v>32983.6</v>
      </c>
      <c r="EF170">
        <v>35579.6</v>
      </c>
      <c r="EG170">
        <v>35355.7</v>
      </c>
      <c r="EH170">
        <v>38564.5</v>
      </c>
      <c r="EI170">
        <v>45656.5</v>
      </c>
      <c r="EJ170">
        <v>51406.4</v>
      </c>
      <c r="EK170">
        <v>55256.7</v>
      </c>
      <c r="EL170">
        <v>61844.6</v>
      </c>
      <c r="EM170">
        <v>1.9938</v>
      </c>
      <c r="EN170">
        <v>1.8388</v>
      </c>
      <c r="EO170">
        <v>0.114888</v>
      </c>
      <c r="EP170">
        <v>0</v>
      </c>
      <c r="EQ170">
        <v>23.1424</v>
      </c>
      <c r="ER170">
        <v>999.9</v>
      </c>
      <c r="ES170">
        <v>46.313</v>
      </c>
      <c r="ET170">
        <v>28.429</v>
      </c>
      <c r="EU170">
        <v>19.8902</v>
      </c>
      <c r="EV170">
        <v>57.1694</v>
      </c>
      <c r="EW170">
        <v>49.2147</v>
      </c>
      <c r="EX170">
        <v>1</v>
      </c>
      <c r="EY170">
        <v>-0.0503049</v>
      </c>
      <c r="EZ170">
        <v>2.31702</v>
      </c>
      <c r="FA170">
        <v>20.1318</v>
      </c>
      <c r="FB170">
        <v>5.20052</v>
      </c>
      <c r="FC170">
        <v>12.004</v>
      </c>
      <c r="FD170">
        <v>4.9756</v>
      </c>
      <c r="FE170">
        <v>3.294</v>
      </c>
      <c r="FF170">
        <v>9999</v>
      </c>
      <c r="FG170">
        <v>9999</v>
      </c>
      <c r="FH170">
        <v>9999</v>
      </c>
      <c r="FI170">
        <v>693.3</v>
      </c>
      <c r="FJ170">
        <v>1.86295</v>
      </c>
      <c r="FK170">
        <v>1.8678</v>
      </c>
      <c r="FL170">
        <v>1.86752</v>
      </c>
      <c r="FM170">
        <v>1.86874</v>
      </c>
      <c r="FN170">
        <v>1.8696</v>
      </c>
      <c r="FO170">
        <v>1.86563</v>
      </c>
      <c r="FP170">
        <v>1.8667</v>
      </c>
      <c r="FQ170">
        <v>1.86813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8.578</v>
      </c>
      <c r="GF170">
        <v>0.2614</v>
      </c>
      <c r="GG170">
        <v>3.61927167264205</v>
      </c>
      <c r="GH170">
        <v>0.00509506669552449</v>
      </c>
      <c r="GI170">
        <v>1.17866753763249e-06</v>
      </c>
      <c r="GJ170">
        <v>-6.62632595388568e-10</v>
      </c>
      <c r="GK170">
        <v>-0.0260112845827318</v>
      </c>
      <c r="GL170">
        <v>-0.0225051504344278</v>
      </c>
      <c r="GM170">
        <v>0.00262967521021688</v>
      </c>
      <c r="GN170">
        <v>-3.50088843362945e-05</v>
      </c>
      <c r="GO170">
        <v>-5</v>
      </c>
      <c r="GP170">
        <v>1640</v>
      </c>
      <c r="GQ170">
        <v>1</v>
      </c>
      <c r="GR170">
        <v>20</v>
      </c>
      <c r="GS170">
        <v>50193.9</v>
      </c>
      <c r="GT170">
        <v>50193.9</v>
      </c>
      <c r="GU170">
        <v>2.01294</v>
      </c>
      <c r="GV170">
        <v>2.58179</v>
      </c>
      <c r="GW170">
        <v>1.54785</v>
      </c>
      <c r="GX170">
        <v>2.30347</v>
      </c>
      <c r="GY170">
        <v>1.34644</v>
      </c>
      <c r="GZ170">
        <v>2.36816</v>
      </c>
      <c r="HA170">
        <v>32.0904</v>
      </c>
      <c r="HB170">
        <v>15.2966</v>
      </c>
      <c r="HC170">
        <v>18</v>
      </c>
      <c r="HD170">
        <v>504.937</v>
      </c>
      <c r="HE170">
        <v>405.865</v>
      </c>
      <c r="HF170">
        <v>19.7471</v>
      </c>
      <c r="HG170">
        <v>26.4913</v>
      </c>
      <c r="HH170">
        <v>30.0001</v>
      </c>
      <c r="HI170">
        <v>26.4935</v>
      </c>
      <c r="HJ170">
        <v>26.4418</v>
      </c>
      <c r="HK170">
        <v>40.2932</v>
      </c>
      <c r="HL170">
        <v>22.247</v>
      </c>
      <c r="HM170">
        <v>3.10847</v>
      </c>
      <c r="HN170">
        <v>19.7524</v>
      </c>
      <c r="HO170">
        <v>971.653</v>
      </c>
      <c r="HP170">
        <v>15.6507</v>
      </c>
      <c r="HQ170">
        <v>102.51</v>
      </c>
      <c r="HR170">
        <v>102.949</v>
      </c>
    </row>
    <row r="171" spans="1:226">
      <c r="A171">
        <v>155</v>
      </c>
      <c r="B171">
        <v>1663689286</v>
      </c>
      <c r="C171">
        <v>1510.90000009537</v>
      </c>
      <c r="D171" t="s">
        <v>670</v>
      </c>
      <c r="E171" t="s">
        <v>671</v>
      </c>
      <c r="F171">
        <v>5</v>
      </c>
      <c r="G171" t="s">
        <v>555</v>
      </c>
      <c r="H171" t="s">
        <v>354</v>
      </c>
      <c r="I171">
        <v>1663689278.21429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984.460876958934</v>
      </c>
      <c r="AK171">
        <v>924.261824242424</v>
      </c>
      <c r="AL171">
        <v>3.4363476070258</v>
      </c>
      <c r="AM171">
        <v>65.3084912936935</v>
      </c>
      <c r="AN171">
        <f>(AP171 - AO171 + BO171*1E3/(8.314*(BQ171+273.15)) * AR171/BN171 * AQ171) * BN171/(100*BB171) * 1000/(1000 - AP171)</f>
        <v>0</v>
      </c>
      <c r="AO171">
        <v>15.5584575356059</v>
      </c>
      <c r="AP171">
        <v>19.4019791208791</v>
      </c>
      <c r="AQ171">
        <v>3.81638619770755e-05</v>
      </c>
      <c r="AR171">
        <v>123.980258110678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1663689278.21429</v>
      </c>
      <c r="BH171">
        <v>881.990535714286</v>
      </c>
      <c r="BI171">
        <v>952.200714285714</v>
      </c>
      <c r="BJ171">
        <v>19.4079678571429</v>
      </c>
      <c r="BK171">
        <v>15.5163464285714</v>
      </c>
      <c r="BL171">
        <v>873.463357142857</v>
      </c>
      <c r="BM171">
        <v>19.146575</v>
      </c>
      <c r="BN171">
        <v>500.095571428571</v>
      </c>
      <c r="BO171">
        <v>90.5867107142857</v>
      </c>
      <c r="BP171">
        <v>0.0999590428571429</v>
      </c>
      <c r="BQ171">
        <v>24.4773714285714</v>
      </c>
      <c r="BR171">
        <v>25.0235678571429</v>
      </c>
      <c r="BS171">
        <v>999.9</v>
      </c>
      <c r="BT171">
        <v>0</v>
      </c>
      <c r="BU171">
        <v>0</v>
      </c>
      <c r="BV171">
        <v>9999.10714285714</v>
      </c>
      <c r="BW171">
        <v>0</v>
      </c>
      <c r="BX171">
        <v>18.8621571428571</v>
      </c>
      <c r="BY171">
        <v>-70.2102321428571</v>
      </c>
      <c r="BZ171">
        <v>899.446928571429</v>
      </c>
      <c r="CA171">
        <v>967.209</v>
      </c>
      <c r="CB171">
        <v>3.8916225</v>
      </c>
      <c r="CC171">
        <v>952.200714285714</v>
      </c>
      <c r="CD171">
        <v>15.5163464285714</v>
      </c>
      <c r="CE171">
        <v>1.7581025</v>
      </c>
      <c r="CF171">
        <v>1.40557464285714</v>
      </c>
      <c r="CG171">
        <v>15.4191928571429</v>
      </c>
      <c r="CH171">
        <v>11.9778428571429</v>
      </c>
      <c r="CI171">
        <v>2000.00142857143</v>
      </c>
      <c r="CJ171">
        <v>0.979997071428571</v>
      </c>
      <c r="CK171">
        <v>0.0200026571428571</v>
      </c>
      <c r="CL171">
        <v>0</v>
      </c>
      <c r="CM171">
        <v>894.533321428571</v>
      </c>
      <c r="CN171">
        <v>5.00063</v>
      </c>
      <c r="CO171">
        <v>17605.8928571429</v>
      </c>
      <c r="CP171">
        <v>17256.8821428571</v>
      </c>
      <c r="CQ171">
        <v>38.25</v>
      </c>
      <c r="CR171">
        <v>38.375</v>
      </c>
      <c r="CS171">
        <v>37.8165</v>
      </c>
      <c r="CT171">
        <v>37.562</v>
      </c>
      <c r="CU171">
        <v>39</v>
      </c>
      <c r="CV171">
        <v>1955.09142857143</v>
      </c>
      <c r="CW171">
        <v>39.9010714285714</v>
      </c>
      <c r="CX171">
        <v>0</v>
      </c>
      <c r="CY171">
        <v>1663689283.1</v>
      </c>
      <c r="CZ171">
        <v>0</v>
      </c>
      <c r="DA171">
        <v>0</v>
      </c>
      <c r="DB171" t="s">
        <v>356</v>
      </c>
      <c r="DC171">
        <v>1660677648.1</v>
      </c>
      <c r="DD171">
        <v>1660677649.1</v>
      </c>
      <c r="DE171">
        <v>0</v>
      </c>
      <c r="DF171">
        <v>-1.042</v>
      </c>
      <c r="DG171">
        <v>0.003</v>
      </c>
      <c r="DH171">
        <v>5.218</v>
      </c>
      <c r="DI171">
        <v>0.344</v>
      </c>
      <c r="DJ171">
        <v>417</v>
      </c>
      <c r="DK171">
        <v>22</v>
      </c>
      <c r="DL171">
        <v>1.24</v>
      </c>
      <c r="DM171">
        <v>0.53</v>
      </c>
      <c r="DN171">
        <v>-69.979515</v>
      </c>
      <c r="DO171">
        <v>-3.51443752345195</v>
      </c>
      <c r="DP171">
        <v>0.424530270740498</v>
      </c>
      <c r="DQ171">
        <v>0</v>
      </c>
      <c r="DR171">
        <v>3.92993725</v>
      </c>
      <c r="DS171">
        <v>-0.654127317073176</v>
      </c>
      <c r="DT171">
        <v>0.0635069102140665</v>
      </c>
      <c r="DU171">
        <v>0</v>
      </c>
      <c r="DV171">
        <v>0</v>
      </c>
      <c r="DW171">
        <v>2</v>
      </c>
      <c r="DX171" t="s">
        <v>357</v>
      </c>
      <c r="DY171">
        <v>2.97333</v>
      </c>
      <c r="DZ171">
        <v>2.75398</v>
      </c>
      <c r="EA171">
        <v>0.156524</v>
      </c>
      <c r="EB171">
        <v>0.165169</v>
      </c>
      <c r="EC171">
        <v>0.0892552</v>
      </c>
      <c r="ED171">
        <v>0.0771481</v>
      </c>
      <c r="EE171">
        <v>32909.7</v>
      </c>
      <c r="EF171">
        <v>35499.7</v>
      </c>
      <c r="EG171">
        <v>35356.2</v>
      </c>
      <c r="EH171">
        <v>38564.6</v>
      </c>
      <c r="EI171">
        <v>45657.2</v>
      </c>
      <c r="EJ171">
        <v>51395.9</v>
      </c>
      <c r="EK171">
        <v>55256.6</v>
      </c>
      <c r="EL171">
        <v>61845.4</v>
      </c>
      <c r="EM171">
        <v>1.9946</v>
      </c>
      <c r="EN171">
        <v>1.8384</v>
      </c>
      <c r="EO171">
        <v>0.113547</v>
      </c>
      <c r="EP171">
        <v>0</v>
      </c>
      <c r="EQ171">
        <v>23.1346</v>
      </c>
      <c r="ER171">
        <v>999.9</v>
      </c>
      <c r="ES171">
        <v>46.289</v>
      </c>
      <c r="ET171">
        <v>28.429</v>
      </c>
      <c r="EU171">
        <v>19.8819</v>
      </c>
      <c r="EV171">
        <v>56.8494</v>
      </c>
      <c r="EW171">
        <v>49.8438</v>
      </c>
      <c r="EX171">
        <v>1</v>
      </c>
      <c r="EY171">
        <v>-0.0504878</v>
      </c>
      <c r="EZ171">
        <v>2.29937</v>
      </c>
      <c r="FA171">
        <v>20.1324</v>
      </c>
      <c r="FB171">
        <v>5.19932</v>
      </c>
      <c r="FC171">
        <v>12.004</v>
      </c>
      <c r="FD171">
        <v>4.976</v>
      </c>
      <c r="FE171">
        <v>3.294</v>
      </c>
      <c r="FF171">
        <v>9999</v>
      </c>
      <c r="FG171">
        <v>9999</v>
      </c>
      <c r="FH171">
        <v>9999</v>
      </c>
      <c r="FI171">
        <v>693.3</v>
      </c>
      <c r="FJ171">
        <v>1.86295</v>
      </c>
      <c r="FK171">
        <v>1.86783</v>
      </c>
      <c r="FL171">
        <v>1.86752</v>
      </c>
      <c r="FM171">
        <v>1.86874</v>
      </c>
      <c r="FN171">
        <v>1.86957</v>
      </c>
      <c r="FO171">
        <v>1.86566</v>
      </c>
      <c r="FP171">
        <v>1.86676</v>
      </c>
      <c r="FQ171">
        <v>1.8681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8.672</v>
      </c>
      <c r="GF171">
        <v>0.2613</v>
      </c>
      <c r="GG171">
        <v>3.61927167264205</v>
      </c>
      <c r="GH171">
        <v>0.00509506669552449</v>
      </c>
      <c r="GI171">
        <v>1.17866753763249e-06</v>
      </c>
      <c r="GJ171">
        <v>-6.62632595388568e-10</v>
      </c>
      <c r="GK171">
        <v>-0.0260112845827318</v>
      </c>
      <c r="GL171">
        <v>-0.0225051504344278</v>
      </c>
      <c r="GM171">
        <v>0.00262967521021688</v>
      </c>
      <c r="GN171">
        <v>-3.50088843362945e-05</v>
      </c>
      <c r="GO171">
        <v>-5</v>
      </c>
      <c r="GP171">
        <v>1640</v>
      </c>
      <c r="GQ171">
        <v>1</v>
      </c>
      <c r="GR171">
        <v>20</v>
      </c>
      <c r="GS171">
        <v>50194</v>
      </c>
      <c r="GT171">
        <v>50193.9</v>
      </c>
      <c r="GU171">
        <v>2.04224</v>
      </c>
      <c r="GV171">
        <v>2.57202</v>
      </c>
      <c r="GW171">
        <v>1.54785</v>
      </c>
      <c r="GX171">
        <v>2.30347</v>
      </c>
      <c r="GY171">
        <v>1.34644</v>
      </c>
      <c r="GZ171">
        <v>2.42188</v>
      </c>
      <c r="HA171">
        <v>32.0684</v>
      </c>
      <c r="HB171">
        <v>15.2966</v>
      </c>
      <c r="HC171">
        <v>18</v>
      </c>
      <c r="HD171">
        <v>505.468</v>
      </c>
      <c r="HE171">
        <v>405.642</v>
      </c>
      <c r="HF171">
        <v>19.7163</v>
      </c>
      <c r="HG171">
        <v>26.4891</v>
      </c>
      <c r="HH171">
        <v>30.0001</v>
      </c>
      <c r="HI171">
        <v>26.4935</v>
      </c>
      <c r="HJ171">
        <v>26.4418</v>
      </c>
      <c r="HK171">
        <v>40.889</v>
      </c>
      <c r="HL171">
        <v>21.9655</v>
      </c>
      <c r="HM171">
        <v>3.10847</v>
      </c>
      <c r="HN171">
        <v>19.7258</v>
      </c>
      <c r="HO171">
        <v>991.731</v>
      </c>
      <c r="HP171">
        <v>15.7013</v>
      </c>
      <c r="HQ171">
        <v>102.511</v>
      </c>
      <c r="HR171">
        <v>102.95</v>
      </c>
    </row>
    <row r="172" spans="1:226">
      <c r="A172">
        <v>156</v>
      </c>
      <c r="B172">
        <v>1663689291</v>
      </c>
      <c r="C172">
        <v>1515.90000009537</v>
      </c>
      <c r="D172" t="s">
        <v>672</v>
      </c>
      <c r="E172" t="s">
        <v>673</v>
      </c>
      <c r="F172">
        <v>5</v>
      </c>
      <c r="G172" t="s">
        <v>555</v>
      </c>
      <c r="H172" t="s">
        <v>354</v>
      </c>
      <c r="I172">
        <v>1663689283.5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1001.43153768359</v>
      </c>
      <c r="AK172">
        <v>940.920484848485</v>
      </c>
      <c r="AL172">
        <v>3.34768143165436</v>
      </c>
      <c r="AM172">
        <v>65.3084912936935</v>
      </c>
      <c r="AN172">
        <f>(AP172 - AO172 + BO172*1E3/(8.314*(BQ172+273.15)) * AR172/BN172 * AQ172) * BN172/(100*BB172) * 1000/(1000 - AP172)</f>
        <v>0</v>
      </c>
      <c r="AO172">
        <v>15.6137171002229</v>
      </c>
      <c r="AP172">
        <v>19.4047120879121</v>
      </c>
      <c r="AQ172">
        <v>6.58698436655504e-05</v>
      </c>
      <c r="AR172">
        <v>123.980258110678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1663689283.5</v>
      </c>
      <c r="BH172">
        <v>899.536185185185</v>
      </c>
      <c r="BI172">
        <v>969.872222222222</v>
      </c>
      <c r="BJ172">
        <v>19.4062518518518</v>
      </c>
      <c r="BK172">
        <v>15.5734074074074</v>
      </c>
      <c r="BL172">
        <v>890.910814814815</v>
      </c>
      <c r="BM172">
        <v>19.1449333333333</v>
      </c>
      <c r="BN172">
        <v>500.113074074074</v>
      </c>
      <c r="BO172">
        <v>90.5865777777778</v>
      </c>
      <c r="BP172">
        <v>0.0998890925925926</v>
      </c>
      <c r="BQ172">
        <v>24.4658555555556</v>
      </c>
      <c r="BR172">
        <v>25.0165074074074</v>
      </c>
      <c r="BS172">
        <v>999.9</v>
      </c>
      <c r="BT172">
        <v>0</v>
      </c>
      <c r="BU172">
        <v>0</v>
      </c>
      <c r="BV172">
        <v>10009.0740740741</v>
      </c>
      <c r="BW172">
        <v>0</v>
      </c>
      <c r="BX172">
        <v>18.8620111111111</v>
      </c>
      <c r="BY172">
        <v>-70.3360925925926</v>
      </c>
      <c r="BZ172">
        <v>917.338259259259</v>
      </c>
      <c r="CA172">
        <v>985.215481481481</v>
      </c>
      <c r="CB172">
        <v>3.83285037037037</v>
      </c>
      <c r="CC172">
        <v>969.872222222222</v>
      </c>
      <c r="CD172">
        <v>15.5734074074074</v>
      </c>
      <c r="CE172">
        <v>1.75794444444444</v>
      </c>
      <c r="CF172">
        <v>1.41074074074074</v>
      </c>
      <c r="CG172">
        <v>15.4177962962963</v>
      </c>
      <c r="CH172">
        <v>12.0335333333333</v>
      </c>
      <c r="CI172">
        <v>2000.00037037037</v>
      </c>
      <c r="CJ172">
        <v>0.979997111111111</v>
      </c>
      <c r="CK172">
        <v>0.0200026148148148</v>
      </c>
      <c r="CL172">
        <v>0</v>
      </c>
      <c r="CM172">
        <v>893.035851851852</v>
      </c>
      <c r="CN172">
        <v>5.00063</v>
      </c>
      <c r="CO172">
        <v>17578.0407407407</v>
      </c>
      <c r="CP172">
        <v>17256.8740740741</v>
      </c>
      <c r="CQ172">
        <v>38.25</v>
      </c>
      <c r="CR172">
        <v>38.375</v>
      </c>
      <c r="CS172">
        <v>37.8166666666667</v>
      </c>
      <c r="CT172">
        <v>37.562</v>
      </c>
      <c r="CU172">
        <v>39</v>
      </c>
      <c r="CV172">
        <v>1955.09037037037</v>
      </c>
      <c r="CW172">
        <v>39.9011111111111</v>
      </c>
      <c r="CX172">
        <v>0</v>
      </c>
      <c r="CY172">
        <v>1663689287.9</v>
      </c>
      <c r="CZ172">
        <v>0</v>
      </c>
      <c r="DA172">
        <v>0</v>
      </c>
      <c r="DB172" t="s">
        <v>356</v>
      </c>
      <c r="DC172">
        <v>1660677648.1</v>
      </c>
      <c r="DD172">
        <v>1660677649.1</v>
      </c>
      <c r="DE172">
        <v>0</v>
      </c>
      <c r="DF172">
        <v>-1.042</v>
      </c>
      <c r="DG172">
        <v>0.003</v>
      </c>
      <c r="DH172">
        <v>5.218</v>
      </c>
      <c r="DI172">
        <v>0.344</v>
      </c>
      <c r="DJ172">
        <v>417</v>
      </c>
      <c r="DK172">
        <v>22</v>
      </c>
      <c r="DL172">
        <v>1.24</v>
      </c>
      <c r="DM172">
        <v>0.53</v>
      </c>
      <c r="DN172">
        <v>-70.2378125</v>
      </c>
      <c r="DO172">
        <v>-2.11001313320812</v>
      </c>
      <c r="DP172">
        <v>0.314847530709311</v>
      </c>
      <c r="DQ172">
        <v>0</v>
      </c>
      <c r="DR172">
        <v>3.8746435</v>
      </c>
      <c r="DS172">
        <v>-0.660348292682937</v>
      </c>
      <c r="DT172">
        <v>0.064120606147712</v>
      </c>
      <c r="DU172">
        <v>0</v>
      </c>
      <c r="DV172">
        <v>0</v>
      </c>
      <c r="DW172">
        <v>2</v>
      </c>
      <c r="DX172" t="s">
        <v>357</v>
      </c>
      <c r="DY172">
        <v>2.97493</v>
      </c>
      <c r="DZ172">
        <v>2.75363</v>
      </c>
      <c r="EA172">
        <v>0.158348</v>
      </c>
      <c r="EB172">
        <v>0.166866</v>
      </c>
      <c r="EC172">
        <v>0.089254</v>
      </c>
      <c r="ED172">
        <v>0.0773066</v>
      </c>
      <c r="EE172">
        <v>32838.4</v>
      </c>
      <c r="EF172">
        <v>35428.1</v>
      </c>
      <c r="EG172">
        <v>35356.1</v>
      </c>
      <c r="EH172">
        <v>38565.1</v>
      </c>
      <c r="EI172">
        <v>45657.6</v>
      </c>
      <c r="EJ172">
        <v>51386.8</v>
      </c>
      <c r="EK172">
        <v>55257</v>
      </c>
      <c r="EL172">
        <v>61845</v>
      </c>
      <c r="EM172">
        <v>1.9936</v>
      </c>
      <c r="EN172">
        <v>1.839</v>
      </c>
      <c r="EO172">
        <v>0.115037</v>
      </c>
      <c r="EP172">
        <v>0</v>
      </c>
      <c r="EQ172">
        <v>23.1268</v>
      </c>
      <c r="ER172">
        <v>999.9</v>
      </c>
      <c r="ES172">
        <v>46.289</v>
      </c>
      <c r="ET172">
        <v>28.439</v>
      </c>
      <c r="EU172">
        <v>19.8929</v>
      </c>
      <c r="EV172">
        <v>56.3794</v>
      </c>
      <c r="EW172">
        <v>49.399</v>
      </c>
      <c r="EX172">
        <v>1</v>
      </c>
      <c r="EY172">
        <v>-0.0509146</v>
      </c>
      <c r="EZ172">
        <v>2.24318</v>
      </c>
      <c r="FA172">
        <v>20.1332</v>
      </c>
      <c r="FB172">
        <v>5.20052</v>
      </c>
      <c r="FC172">
        <v>12.004</v>
      </c>
      <c r="FD172">
        <v>4.9756</v>
      </c>
      <c r="FE172">
        <v>3.294</v>
      </c>
      <c r="FF172">
        <v>9999</v>
      </c>
      <c r="FG172">
        <v>9999</v>
      </c>
      <c r="FH172">
        <v>9999</v>
      </c>
      <c r="FI172">
        <v>693.3</v>
      </c>
      <c r="FJ172">
        <v>1.86295</v>
      </c>
      <c r="FK172">
        <v>1.86783</v>
      </c>
      <c r="FL172">
        <v>1.86752</v>
      </c>
      <c r="FM172">
        <v>1.86874</v>
      </c>
      <c r="FN172">
        <v>1.8696</v>
      </c>
      <c r="FO172">
        <v>1.86566</v>
      </c>
      <c r="FP172">
        <v>1.86676</v>
      </c>
      <c r="FQ172">
        <v>1.86813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8.763</v>
      </c>
      <c r="GF172">
        <v>0.2613</v>
      </c>
      <c r="GG172">
        <v>3.61927167264205</v>
      </c>
      <c r="GH172">
        <v>0.00509506669552449</v>
      </c>
      <c r="GI172">
        <v>1.17866753763249e-06</v>
      </c>
      <c r="GJ172">
        <v>-6.62632595388568e-10</v>
      </c>
      <c r="GK172">
        <v>-0.0260112845827318</v>
      </c>
      <c r="GL172">
        <v>-0.0225051504344278</v>
      </c>
      <c r="GM172">
        <v>0.00262967521021688</v>
      </c>
      <c r="GN172">
        <v>-3.50088843362945e-05</v>
      </c>
      <c r="GO172">
        <v>-5</v>
      </c>
      <c r="GP172">
        <v>1640</v>
      </c>
      <c r="GQ172">
        <v>1</v>
      </c>
      <c r="GR172">
        <v>20</v>
      </c>
      <c r="GS172">
        <v>50194</v>
      </c>
      <c r="GT172">
        <v>50194</v>
      </c>
      <c r="GU172">
        <v>2.06665</v>
      </c>
      <c r="GV172">
        <v>2.58911</v>
      </c>
      <c r="GW172">
        <v>1.54785</v>
      </c>
      <c r="GX172">
        <v>2.30347</v>
      </c>
      <c r="GY172">
        <v>1.34644</v>
      </c>
      <c r="GZ172">
        <v>2.25586</v>
      </c>
      <c r="HA172">
        <v>32.0904</v>
      </c>
      <c r="HB172">
        <v>15.2878</v>
      </c>
      <c r="HC172">
        <v>18</v>
      </c>
      <c r="HD172">
        <v>504.784</v>
      </c>
      <c r="HE172">
        <v>405.96</v>
      </c>
      <c r="HF172">
        <v>19.7037</v>
      </c>
      <c r="HG172">
        <v>26.4868</v>
      </c>
      <c r="HH172">
        <v>29.9997</v>
      </c>
      <c r="HI172">
        <v>26.4912</v>
      </c>
      <c r="HJ172">
        <v>26.4396</v>
      </c>
      <c r="HK172">
        <v>41.3655</v>
      </c>
      <c r="HL172">
        <v>21.692</v>
      </c>
      <c r="HM172">
        <v>3.10847</v>
      </c>
      <c r="HN172">
        <v>19.7161</v>
      </c>
      <c r="HO172">
        <v>1005.26</v>
      </c>
      <c r="HP172">
        <v>15.7491</v>
      </c>
      <c r="HQ172">
        <v>102.511</v>
      </c>
      <c r="HR172">
        <v>102.95</v>
      </c>
    </row>
    <row r="173" spans="1:226">
      <c r="A173">
        <v>157</v>
      </c>
      <c r="B173">
        <v>1663689296</v>
      </c>
      <c r="C173">
        <v>1520.90000009537</v>
      </c>
      <c r="D173" t="s">
        <v>674</v>
      </c>
      <c r="E173" t="s">
        <v>675</v>
      </c>
      <c r="F173">
        <v>5</v>
      </c>
      <c r="G173" t="s">
        <v>555</v>
      </c>
      <c r="H173" t="s">
        <v>354</v>
      </c>
      <c r="I173">
        <v>1663689288.21429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1016.60124563451</v>
      </c>
      <c r="AK173">
        <v>956.97163030303</v>
      </c>
      <c r="AL173">
        <v>3.18672001459202</v>
      </c>
      <c r="AM173">
        <v>65.3084912936935</v>
      </c>
      <c r="AN173">
        <f>(AP173 - AO173 + BO173*1E3/(8.314*(BQ173+273.15)) * AR173/BN173 * AQ173) * BN173/(100*BB173) * 1000/(1000 - AP173)</f>
        <v>0</v>
      </c>
      <c r="AO173">
        <v>15.6579958250305</v>
      </c>
      <c r="AP173">
        <v>19.4116747252747</v>
      </c>
      <c r="AQ173">
        <v>9.43778048938519e-05</v>
      </c>
      <c r="AR173">
        <v>123.980258110678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1663689288.21429</v>
      </c>
      <c r="BH173">
        <v>915.016964285714</v>
      </c>
      <c r="BI173">
        <v>985.02125</v>
      </c>
      <c r="BJ173">
        <v>19.4072107142857</v>
      </c>
      <c r="BK173">
        <v>15.6183785714286</v>
      </c>
      <c r="BL173">
        <v>906.305178571429</v>
      </c>
      <c r="BM173">
        <v>19.1458571428571</v>
      </c>
      <c r="BN173">
        <v>500.112785714286</v>
      </c>
      <c r="BO173">
        <v>90.5858142857143</v>
      </c>
      <c r="BP173">
        <v>0.0999245642857143</v>
      </c>
      <c r="BQ173">
        <v>24.4561642857143</v>
      </c>
      <c r="BR173">
        <v>25.0134571428571</v>
      </c>
      <c r="BS173">
        <v>999.9</v>
      </c>
      <c r="BT173">
        <v>0</v>
      </c>
      <c r="BU173">
        <v>0</v>
      </c>
      <c r="BV173">
        <v>10004.1071428571</v>
      </c>
      <c r="BW173">
        <v>0</v>
      </c>
      <c r="BX173">
        <v>18.8621571428571</v>
      </c>
      <c r="BY173">
        <v>-70.0041285714286</v>
      </c>
      <c r="BZ173">
        <v>933.12625</v>
      </c>
      <c r="CA173">
        <v>1000.64928571429</v>
      </c>
      <c r="CB173">
        <v>3.7888375</v>
      </c>
      <c r="CC173">
        <v>985.02125</v>
      </c>
      <c r="CD173">
        <v>15.6183785714286</v>
      </c>
      <c r="CE173">
        <v>1.75801714285714</v>
      </c>
      <c r="CF173">
        <v>1.41480285714286</v>
      </c>
      <c r="CG173">
        <v>15.418425</v>
      </c>
      <c r="CH173">
        <v>12.077175</v>
      </c>
      <c r="CI173">
        <v>2000.00142857143</v>
      </c>
      <c r="CJ173">
        <v>0.979996964285714</v>
      </c>
      <c r="CK173">
        <v>0.0200027714285714</v>
      </c>
      <c r="CL173">
        <v>0</v>
      </c>
      <c r="CM173">
        <v>891.768571428571</v>
      </c>
      <c r="CN173">
        <v>5.00063</v>
      </c>
      <c r="CO173">
        <v>17553.6642857143</v>
      </c>
      <c r="CP173">
        <v>17256.8964285714</v>
      </c>
      <c r="CQ173">
        <v>38.25</v>
      </c>
      <c r="CR173">
        <v>38.375</v>
      </c>
      <c r="CS173">
        <v>37.8165</v>
      </c>
      <c r="CT173">
        <v>37.562</v>
      </c>
      <c r="CU173">
        <v>39</v>
      </c>
      <c r="CV173">
        <v>1955.09142857143</v>
      </c>
      <c r="CW173">
        <v>39.9017857142857</v>
      </c>
      <c r="CX173">
        <v>0</v>
      </c>
      <c r="CY173">
        <v>1663689292.7</v>
      </c>
      <c r="CZ173">
        <v>0</v>
      </c>
      <c r="DA173">
        <v>0</v>
      </c>
      <c r="DB173" t="s">
        <v>356</v>
      </c>
      <c r="DC173">
        <v>1660677648.1</v>
      </c>
      <c r="DD173">
        <v>1660677649.1</v>
      </c>
      <c r="DE173">
        <v>0</v>
      </c>
      <c r="DF173">
        <v>-1.042</v>
      </c>
      <c r="DG173">
        <v>0.003</v>
      </c>
      <c r="DH173">
        <v>5.218</v>
      </c>
      <c r="DI173">
        <v>0.344</v>
      </c>
      <c r="DJ173">
        <v>417</v>
      </c>
      <c r="DK173">
        <v>22</v>
      </c>
      <c r="DL173">
        <v>1.24</v>
      </c>
      <c r="DM173">
        <v>0.53</v>
      </c>
      <c r="DN173">
        <v>-70.06991</v>
      </c>
      <c r="DO173">
        <v>3.40990243902443</v>
      </c>
      <c r="DP173">
        <v>0.57508324606095</v>
      </c>
      <c r="DQ173">
        <v>0</v>
      </c>
      <c r="DR173">
        <v>3.81156</v>
      </c>
      <c r="DS173">
        <v>-0.573329831144468</v>
      </c>
      <c r="DT173">
        <v>0.0557101364205833</v>
      </c>
      <c r="DU173">
        <v>0</v>
      </c>
      <c r="DV173">
        <v>0</v>
      </c>
      <c r="DW173">
        <v>2</v>
      </c>
      <c r="DX173" t="s">
        <v>357</v>
      </c>
      <c r="DY173">
        <v>2.97297</v>
      </c>
      <c r="DZ173">
        <v>2.75413</v>
      </c>
      <c r="EA173">
        <v>0.160083</v>
      </c>
      <c r="EB173">
        <v>0.168488</v>
      </c>
      <c r="EC173">
        <v>0.0892745</v>
      </c>
      <c r="ED173">
        <v>0.0775691</v>
      </c>
      <c r="EE173">
        <v>32771</v>
      </c>
      <c r="EF173">
        <v>35359.1</v>
      </c>
      <c r="EG173">
        <v>35356.3</v>
      </c>
      <c r="EH173">
        <v>38564.9</v>
      </c>
      <c r="EI173">
        <v>45656.8</v>
      </c>
      <c r="EJ173">
        <v>51372.1</v>
      </c>
      <c r="EK173">
        <v>55257.2</v>
      </c>
      <c r="EL173">
        <v>61845</v>
      </c>
      <c r="EM173">
        <v>1.994</v>
      </c>
      <c r="EN173">
        <v>1.8394</v>
      </c>
      <c r="EO173">
        <v>0.115037</v>
      </c>
      <c r="EP173">
        <v>0</v>
      </c>
      <c r="EQ173">
        <v>23.1182</v>
      </c>
      <c r="ER173">
        <v>999.9</v>
      </c>
      <c r="ES173">
        <v>46.264</v>
      </c>
      <c r="ET173">
        <v>28.439</v>
      </c>
      <c r="EU173">
        <v>19.8847</v>
      </c>
      <c r="EV173">
        <v>57.1094</v>
      </c>
      <c r="EW173">
        <v>49.4551</v>
      </c>
      <c r="EX173">
        <v>1</v>
      </c>
      <c r="EY173">
        <v>-0.0512195</v>
      </c>
      <c r="EZ173">
        <v>2.22425</v>
      </c>
      <c r="FA173">
        <v>20.1331</v>
      </c>
      <c r="FB173">
        <v>5.19932</v>
      </c>
      <c r="FC173">
        <v>12.004</v>
      </c>
      <c r="FD173">
        <v>4.976</v>
      </c>
      <c r="FE173">
        <v>3.294</v>
      </c>
      <c r="FF173">
        <v>9999</v>
      </c>
      <c r="FG173">
        <v>9999</v>
      </c>
      <c r="FH173">
        <v>9999</v>
      </c>
      <c r="FI173">
        <v>693.3</v>
      </c>
      <c r="FJ173">
        <v>1.86295</v>
      </c>
      <c r="FK173">
        <v>1.86783</v>
      </c>
      <c r="FL173">
        <v>1.86752</v>
      </c>
      <c r="FM173">
        <v>1.86874</v>
      </c>
      <c r="FN173">
        <v>1.86966</v>
      </c>
      <c r="FO173">
        <v>1.86566</v>
      </c>
      <c r="FP173">
        <v>1.86673</v>
      </c>
      <c r="FQ173">
        <v>1.86813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8.85</v>
      </c>
      <c r="GF173">
        <v>0.2615</v>
      </c>
      <c r="GG173">
        <v>3.61927167264205</v>
      </c>
      <c r="GH173">
        <v>0.00509506669552449</v>
      </c>
      <c r="GI173">
        <v>1.17866753763249e-06</v>
      </c>
      <c r="GJ173">
        <v>-6.62632595388568e-10</v>
      </c>
      <c r="GK173">
        <v>-0.0260112845827318</v>
      </c>
      <c r="GL173">
        <v>-0.0225051504344278</v>
      </c>
      <c r="GM173">
        <v>0.00262967521021688</v>
      </c>
      <c r="GN173">
        <v>-3.50088843362945e-05</v>
      </c>
      <c r="GO173">
        <v>-5</v>
      </c>
      <c r="GP173">
        <v>1640</v>
      </c>
      <c r="GQ173">
        <v>1</v>
      </c>
      <c r="GR173">
        <v>20</v>
      </c>
      <c r="GS173">
        <v>50194.1</v>
      </c>
      <c r="GT173">
        <v>50194.1</v>
      </c>
      <c r="GU173">
        <v>2.09595</v>
      </c>
      <c r="GV173">
        <v>2.57324</v>
      </c>
      <c r="GW173">
        <v>1.54785</v>
      </c>
      <c r="GX173">
        <v>2.30347</v>
      </c>
      <c r="GY173">
        <v>1.34644</v>
      </c>
      <c r="GZ173">
        <v>2.41211</v>
      </c>
      <c r="HA173">
        <v>32.0904</v>
      </c>
      <c r="HB173">
        <v>15.2966</v>
      </c>
      <c r="HC173">
        <v>18</v>
      </c>
      <c r="HD173">
        <v>505.032</v>
      </c>
      <c r="HE173">
        <v>406.183</v>
      </c>
      <c r="HF173">
        <v>19.6979</v>
      </c>
      <c r="HG173">
        <v>26.4846</v>
      </c>
      <c r="HH173">
        <v>29.9999</v>
      </c>
      <c r="HI173">
        <v>26.489</v>
      </c>
      <c r="HJ173">
        <v>26.4396</v>
      </c>
      <c r="HK173">
        <v>41.9607</v>
      </c>
      <c r="HL173">
        <v>20.7485</v>
      </c>
      <c r="HM173">
        <v>3.10847</v>
      </c>
      <c r="HN173">
        <v>19.7064</v>
      </c>
      <c r="HO173">
        <v>1025.47</v>
      </c>
      <c r="HP173">
        <v>15.94</v>
      </c>
      <c r="HQ173">
        <v>102.511</v>
      </c>
      <c r="HR173">
        <v>102.95</v>
      </c>
    </row>
    <row r="174" spans="1:226">
      <c r="A174">
        <v>158</v>
      </c>
      <c r="B174">
        <v>1663689301</v>
      </c>
      <c r="C174">
        <v>1525.90000009537</v>
      </c>
      <c r="D174" t="s">
        <v>676</v>
      </c>
      <c r="E174" t="s">
        <v>677</v>
      </c>
      <c r="F174">
        <v>5</v>
      </c>
      <c r="G174" t="s">
        <v>555</v>
      </c>
      <c r="H174" t="s">
        <v>354</v>
      </c>
      <c r="I174">
        <v>1663689293.5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1034.04466196021</v>
      </c>
      <c r="AK174">
        <v>973.448278787879</v>
      </c>
      <c r="AL174">
        <v>3.36254142250268</v>
      </c>
      <c r="AM174">
        <v>65.3084912936935</v>
      </c>
      <c r="AN174">
        <f>(AP174 - AO174 + BO174*1E3/(8.314*(BQ174+273.15)) * AR174/BN174 * AQ174) * BN174/(100*BB174) * 1000/(1000 - AP174)</f>
        <v>0</v>
      </c>
      <c r="AO174">
        <v>15.7502075846672</v>
      </c>
      <c r="AP174">
        <v>19.4386879120879</v>
      </c>
      <c r="AQ174">
        <v>-5.47016305169428e-05</v>
      </c>
      <c r="AR174">
        <v>123.980258110678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1663689293.5</v>
      </c>
      <c r="BH174">
        <v>932.069407407407</v>
      </c>
      <c r="BI174">
        <v>1002.17118518518</v>
      </c>
      <c r="BJ174">
        <v>19.4125814814815</v>
      </c>
      <c r="BK174">
        <v>15.7034185185185</v>
      </c>
      <c r="BL174">
        <v>923.262851851852</v>
      </c>
      <c r="BM174">
        <v>19.1510148148148</v>
      </c>
      <c r="BN174">
        <v>500.121259259259</v>
      </c>
      <c r="BO174">
        <v>90.5852</v>
      </c>
      <c r="BP174">
        <v>0.099980237037037</v>
      </c>
      <c r="BQ174">
        <v>24.4471444444444</v>
      </c>
      <c r="BR174">
        <v>25.0189259259259</v>
      </c>
      <c r="BS174">
        <v>999.9</v>
      </c>
      <c r="BT174">
        <v>0</v>
      </c>
      <c r="BU174">
        <v>0</v>
      </c>
      <c r="BV174">
        <v>10003.3333333333</v>
      </c>
      <c r="BW174">
        <v>0</v>
      </c>
      <c r="BX174">
        <v>18.8661</v>
      </c>
      <c r="BY174">
        <v>-70.1018074074074</v>
      </c>
      <c r="BZ174">
        <v>950.521444444444</v>
      </c>
      <c r="CA174">
        <v>1018.16022222222</v>
      </c>
      <c r="CB174">
        <v>3.70916481481481</v>
      </c>
      <c r="CC174">
        <v>1002.17118518518</v>
      </c>
      <c r="CD174">
        <v>15.7034185185185</v>
      </c>
      <c r="CE174">
        <v>1.75849185185185</v>
      </c>
      <c r="CF174">
        <v>1.42249666666667</v>
      </c>
      <c r="CG174">
        <v>15.4226259259259</v>
      </c>
      <c r="CH174">
        <v>12.1594074074074</v>
      </c>
      <c r="CI174">
        <v>1999.99222222222</v>
      </c>
      <c r="CJ174">
        <v>0.979997</v>
      </c>
      <c r="CK174">
        <v>0.0200027333333333</v>
      </c>
      <c r="CL174">
        <v>0</v>
      </c>
      <c r="CM174">
        <v>890.405592592593</v>
      </c>
      <c r="CN174">
        <v>5.00063</v>
      </c>
      <c r="CO174">
        <v>17526.6</v>
      </c>
      <c r="CP174">
        <v>17256.8259259259</v>
      </c>
      <c r="CQ174">
        <v>38.25</v>
      </c>
      <c r="CR174">
        <v>38.375</v>
      </c>
      <c r="CS174">
        <v>37.8213333333333</v>
      </c>
      <c r="CT174">
        <v>37.562</v>
      </c>
      <c r="CU174">
        <v>39</v>
      </c>
      <c r="CV174">
        <v>1955.08222222222</v>
      </c>
      <c r="CW174">
        <v>39.9014814814815</v>
      </c>
      <c r="CX174">
        <v>0</v>
      </c>
      <c r="CY174">
        <v>1663689298.1</v>
      </c>
      <c r="CZ174">
        <v>0</v>
      </c>
      <c r="DA174">
        <v>0</v>
      </c>
      <c r="DB174" t="s">
        <v>356</v>
      </c>
      <c r="DC174">
        <v>1660677648.1</v>
      </c>
      <c r="DD174">
        <v>1660677649.1</v>
      </c>
      <c r="DE174">
        <v>0</v>
      </c>
      <c r="DF174">
        <v>-1.042</v>
      </c>
      <c r="DG174">
        <v>0.003</v>
      </c>
      <c r="DH174">
        <v>5.218</v>
      </c>
      <c r="DI174">
        <v>0.344</v>
      </c>
      <c r="DJ174">
        <v>417</v>
      </c>
      <c r="DK174">
        <v>22</v>
      </c>
      <c r="DL174">
        <v>1.24</v>
      </c>
      <c r="DM174">
        <v>0.53</v>
      </c>
      <c r="DN174">
        <v>-70.12705</v>
      </c>
      <c r="DO174">
        <v>1.4471639774861</v>
      </c>
      <c r="DP174">
        <v>0.632748554719803</v>
      </c>
      <c r="DQ174">
        <v>0</v>
      </c>
      <c r="DR174">
        <v>3.75956725</v>
      </c>
      <c r="DS174">
        <v>-0.793425703564736</v>
      </c>
      <c r="DT174">
        <v>0.0796819938250638</v>
      </c>
      <c r="DU174">
        <v>0</v>
      </c>
      <c r="DV174">
        <v>0</v>
      </c>
      <c r="DW174">
        <v>2</v>
      </c>
      <c r="DX174" t="s">
        <v>357</v>
      </c>
      <c r="DY174">
        <v>2.97362</v>
      </c>
      <c r="DZ174">
        <v>2.75374</v>
      </c>
      <c r="EA174">
        <v>0.16189</v>
      </c>
      <c r="EB174">
        <v>0.170363</v>
      </c>
      <c r="EC174">
        <v>0.0893791</v>
      </c>
      <c r="ED174">
        <v>0.0781127</v>
      </c>
      <c r="EE174">
        <v>32700.2</v>
      </c>
      <c r="EF174">
        <v>35279.1</v>
      </c>
      <c r="EG174">
        <v>35356</v>
      </c>
      <c r="EH174">
        <v>38564.5</v>
      </c>
      <c r="EI174">
        <v>45651</v>
      </c>
      <c r="EJ174">
        <v>51341.4</v>
      </c>
      <c r="EK174">
        <v>55256.6</v>
      </c>
      <c r="EL174">
        <v>61844.5</v>
      </c>
      <c r="EM174">
        <v>1.994</v>
      </c>
      <c r="EN174">
        <v>1.8396</v>
      </c>
      <c r="EO174">
        <v>0.117123</v>
      </c>
      <c r="EP174">
        <v>0</v>
      </c>
      <c r="EQ174">
        <v>23.1112</v>
      </c>
      <c r="ER174">
        <v>999.9</v>
      </c>
      <c r="ES174">
        <v>46.24</v>
      </c>
      <c r="ET174">
        <v>28.439</v>
      </c>
      <c r="EU174">
        <v>19.871</v>
      </c>
      <c r="EV174">
        <v>57.0894</v>
      </c>
      <c r="EW174">
        <v>49.7716</v>
      </c>
      <c r="EX174">
        <v>1</v>
      </c>
      <c r="EY174">
        <v>-0.0512195</v>
      </c>
      <c r="EZ174">
        <v>2.23878</v>
      </c>
      <c r="FA174">
        <v>20.1332</v>
      </c>
      <c r="FB174">
        <v>5.19932</v>
      </c>
      <c r="FC174">
        <v>12.004</v>
      </c>
      <c r="FD174">
        <v>4.976</v>
      </c>
      <c r="FE174">
        <v>3.294</v>
      </c>
      <c r="FF174">
        <v>9999</v>
      </c>
      <c r="FG174">
        <v>9999</v>
      </c>
      <c r="FH174">
        <v>9999</v>
      </c>
      <c r="FI174">
        <v>693.3</v>
      </c>
      <c r="FJ174">
        <v>1.86295</v>
      </c>
      <c r="FK174">
        <v>1.86783</v>
      </c>
      <c r="FL174">
        <v>1.86755</v>
      </c>
      <c r="FM174">
        <v>1.86874</v>
      </c>
      <c r="FN174">
        <v>1.86963</v>
      </c>
      <c r="FO174">
        <v>1.86569</v>
      </c>
      <c r="FP174">
        <v>1.86673</v>
      </c>
      <c r="FQ174">
        <v>1.86813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8.94</v>
      </c>
      <c r="GF174">
        <v>0.2628</v>
      </c>
      <c r="GG174">
        <v>3.61927167264205</v>
      </c>
      <c r="GH174">
        <v>0.00509506669552449</v>
      </c>
      <c r="GI174">
        <v>1.17866753763249e-06</v>
      </c>
      <c r="GJ174">
        <v>-6.62632595388568e-10</v>
      </c>
      <c r="GK174">
        <v>-0.0260112845827318</v>
      </c>
      <c r="GL174">
        <v>-0.0225051504344278</v>
      </c>
      <c r="GM174">
        <v>0.00262967521021688</v>
      </c>
      <c r="GN174">
        <v>-3.50088843362945e-05</v>
      </c>
      <c r="GO174">
        <v>-5</v>
      </c>
      <c r="GP174">
        <v>1640</v>
      </c>
      <c r="GQ174">
        <v>1</v>
      </c>
      <c r="GR174">
        <v>20</v>
      </c>
      <c r="GS174">
        <v>50194.2</v>
      </c>
      <c r="GT174">
        <v>50194.2</v>
      </c>
      <c r="GU174">
        <v>2.1228</v>
      </c>
      <c r="GV174">
        <v>2.57812</v>
      </c>
      <c r="GW174">
        <v>1.54785</v>
      </c>
      <c r="GX174">
        <v>2.30347</v>
      </c>
      <c r="GY174">
        <v>1.34644</v>
      </c>
      <c r="GZ174">
        <v>2.34253</v>
      </c>
      <c r="HA174">
        <v>32.0904</v>
      </c>
      <c r="HB174">
        <v>15.2878</v>
      </c>
      <c r="HC174">
        <v>18</v>
      </c>
      <c r="HD174">
        <v>505.028</v>
      </c>
      <c r="HE174">
        <v>406.278</v>
      </c>
      <c r="HF174">
        <v>19.6863</v>
      </c>
      <c r="HG174">
        <v>26.4824</v>
      </c>
      <c r="HH174">
        <v>29.9999</v>
      </c>
      <c r="HI174">
        <v>26.489</v>
      </c>
      <c r="HJ174">
        <v>26.4374</v>
      </c>
      <c r="HK174">
        <v>42.4902</v>
      </c>
      <c r="HL174">
        <v>20.1476</v>
      </c>
      <c r="HM174">
        <v>3.10847</v>
      </c>
      <c r="HN174">
        <v>19.6908</v>
      </c>
      <c r="HO174">
        <v>1039.01</v>
      </c>
      <c r="HP174">
        <v>16.0173</v>
      </c>
      <c r="HQ174">
        <v>102.51</v>
      </c>
      <c r="HR174">
        <v>102.949</v>
      </c>
    </row>
    <row r="175" spans="1:226">
      <c r="A175">
        <v>159</v>
      </c>
      <c r="B175">
        <v>1663689306</v>
      </c>
      <c r="C175">
        <v>1530.90000009537</v>
      </c>
      <c r="D175" t="s">
        <v>678</v>
      </c>
      <c r="E175" t="s">
        <v>679</v>
      </c>
      <c r="F175">
        <v>5</v>
      </c>
      <c r="G175" t="s">
        <v>555</v>
      </c>
      <c r="H175" t="s">
        <v>354</v>
      </c>
      <c r="I175">
        <v>1663689298.21429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1051.16864124458</v>
      </c>
      <c r="AK175">
        <v>990.370163636364</v>
      </c>
      <c r="AL175">
        <v>3.36714489884767</v>
      </c>
      <c r="AM175">
        <v>65.3084912936935</v>
      </c>
      <c r="AN175">
        <f>(AP175 - AO175 + BO175*1E3/(8.314*(BQ175+273.15)) * AR175/BN175 * AQ175) * BN175/(100*BB175) * 1000/(1000 - AP175)</f>
        <v>0</v>
      </c>
      <c r="AO175">
        <v>15.8922413515266</v>
      </c>
      <c r="AP175">
        <v>19.4798604395605</v>
      </c>
      <c r="AQ175">
        <v>0.00914611562879257</v>
      </c>
      <c r="AR175">
        <v>123.980258110678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1663689298.21429</v>
      </c>
      <c r="BH175">
        <v>947.275</v>
      </c>
      <c r="BI175">
        <v>1017.45335714286</v>
      </c>
      <c r="BJ175">
        <v>19.4311785714286</v>
      </c>
      <c r="BK175">
        <v>15.7938821428571</v>
      </c>
      <c r="BL175">
        <v>938.384321428572</v>
      </c>
      <c r="BM175">
        <v>19.1688964285714</v>
      </c>
      <c r="BN175">
        <v>500.118678571429</v>
      </c>
      <c r="BO175">
        <v>90.585625</v>
      </c>
      <c r="BP175">
        <v>0.100019264285714</v>
      </c>
      <c r="BQ175">
        <v>24.4396642857143</v>
      </c>
      <c r="BR175">
        <v>25.02225</v>
      </c>
      <c r="BS175">
        <v>999.9</v>
      </c>
      <c r="BT175">
        <v>0</v>
      </c>
      <c r="BU175">
        <v>0</v>
      </c>
      <c r="BV175">
        <v>9994.82142857143</v>
      </c>
      <c r="BW175">
        <v>0</v>
      </c>
      <c r="BX175">
        <v>18.8661</v>
      </c>
      <c r="BY175">
        <v>-70.1779857142857</v>
      </c>
      <c r="BZ175">
        <v>966.046714285714</v>
      </c>
      <c r="CA175">
        <v>1033.78178571429</v>
      </c>
      <c r="CB175">
        <v>3.63729464285714</v>
      </c>
      <c r="CC175">
        <v>1017.45335714286</v>
      </c>
      <c r="CD175">
        <v>15.7938821428571</v>
      </c>
      <c r="CE175">
        <v>1.76018464285714</v>
      </c>
      <c r="CF175">
        <v>1.43069785714286</v>
      </c>
      <c r="CG175">
        <v>15.4376035714286</v>
      </c>
      <c r="CH175">
        <v>12.2466714285714</v>
      </c>
      <c r="CI175">
        <v>1999.98714285714</v>
      </c>
      <c r="CJ175">
        <v>0.979996857142857</v>
      </c>
      <c r="CK175">
        <v>0.0200028857142857</v>
      </c>
      <c r="CL175">
        <v>0</v>
      </c>
      <c r="CM175">
        <v>889.187714285714</v>
      </c>
      <c r="CN175">
        <v>5.00063</v>
      </c>
      <c r="CO175">
        <v>17502.2928571429</v>
      </c>
      <c r="CP175">
        <v>17256.7714285714</v>
      </c>
      <c r="CQ175">
        <v>38.25</v>
      </c>
      <c r="CR175">
        <v>38.375</v>
      </c>
      <c r="CS175">
        <v>37.8165</v>
      </c>
      <c r="CT175">
        <v>37.562</v>
      </c>
      <c r="CU175">
        <v>39</v>
      </c>
      <c r="CV175">
        <v>1955.07714285714</v>
      </c>
      <c r="CW175">
        <v>39.9017857142857</v>
      </c>
      <c r="CX175">
        <v>0</v>
      </c>
      <c r="CY175">
        <v>1663689302.9</v>
      </c>
      <c r="CZ175">
        <v>0</v>
      </c>
      <c r="DA175">
        <v>0</v>
      </c>
      <c r="DB175" t="s">
        <v>356</v>
      </c>
      <c r="DC175">
        <v>1660677648.1</v>
      </c>
      <c r="DD175">
        <v>1660677649.1</v>
      </c>
      <c r="DE175">
        <v>0</v>
      </c>
      <c r="DF175">
        <v>-1.042</v>
      </c>
      <c r="DG175">
        <v>0.003</v>
      </c>
      <c r="DH175">
        <v>5.218</v>
      </c>
      <c r="DI175">
        <v>0.344</v>
      </c>
      <c r="DJ175">
        <v>417</v>
      </c>
      <c r="DK175">
        <v>22</v>
      </c>
      <c r="DL175">
        <v>1.24</v>
      </c>
      <c r="DM175">
        <v>0.53</v>
      </c>
      <c r="DN175">
        <v>-70.259055</v>
      </c>
      <c r="DO175">
        <v>-2.05177260787981</v>
      </c>
      <c r="DP175">
        <v>0.73636065516498</v>
      </c>
      <c r="DQ175">
        <v>0</v>
      </c>
      <c r="DR175">
        <v>3.6861125</v>
      </c>
      <c r="DS175">
        <v>-0.95275452157599</v>
      </c>
      <c r="DT175">
        <v>0.0947286322014099</v>
      </c>
      <c r="DU175">
        <v>0</v>
      </c>
      <c r="DV175">
        <v>0</v>
      </c>
      <c r="DW175">
        <v>2</v>
      </c>
      <c r="DX175" t="s">
        <v>357</v>
      </c>
      <c r="DY175">
        <v>2.97416</v>
      </c>
      <c r="DZ175">
        <v>2.75386</v>
      </c>
      <c r="EA175">
        <v>0.163685</v>
      </c>
      <c r="EB175">
        <v>0.17206</v>
      </c>
      <c r="EC175">
        <v>0.0895029</v>
      </c>
      <c r="ED175">
        <v>0.0783862</v>
      </c>
      <c r="EE175">
        <v>32630.6</v>
      </c>
      <c r="EF175">
        <v>35207.1</v>
      </c>
      <c r="EG175">
        <v>35356.4</v>
      </c>
      <c r="EH175">
        <v>38564.7</v>
      </c>
      <c r="EI175">
        <v>45645.6</v>
      </c>
      <c r="EJ175">
        <v>51326.5</v>
      </c>
      <c r="EK175">
        <v>55257.7</v>
      </c>
      <c r="EL175">
        <v>61844.9</v>
      </c>
      <c r="EM175">
        <v>1.9936</v>
      </c>
      <c r="EN175">
        <v>1.8402</v>
      </c>
      <c r="EO175">
        <v>0.117123</v>
      </c>
      <c r="EP175">
        <v>0</v>
      </c>
      <c r="EQ175">
        <v>23.1034</v>
      </c>
      <c r="ER175">
        <v>999.9</v>
      </c>
      <c r="ES175">
        <v>46.24</v>
      </c>
      <c r="ET175">
        <v>28.439</v>
      </c>
      <c r="EU175">
        <v>19.8725</v>
      </c>
      <c r="EV175">
        <v>57.3994</v>
      </c>
      <c r="EW175">
        <v>49.2188</v>
      </c>
      <c r="EX175">
        <v>1</v>
      </c>
      <c r="EY175">
        <v>-0.0509756</v>
      </c>
      <c r="EZ175">
        <v>2.32725</v>
      </c>
      <c r="FA175">
        <v>20.132</v>
      </c>
      <c r="FB175">
        <v>5.20052</v>
      </c>
      <c r="FC175">
        <v>12.004</v>
      </c>
      <c r="FD175">
        <v>4.976</v>
      </c>
      <c r="FE175">
        <v>3.294</v>
      </c>
      <c r="FF175">
        <v>9999</v>
      </c>
      <c r="FG175">
        <v>9999</v>
      </c>
      <c r="FH175">
        <v>9999</v>
      </c>
      <c r="FI175">
        <v>693.3</v>
      </c>
      <c r="FJ175">
        <v>1.86295</v>
      </c>
      <c r="FK175">
        <v>1.8678</v>
      </c>
      <c r="FL175">
        <v>1.86752</v>
      </c>
      <c r="FM175">
        <v>1.86874</v>
      </c>
      <c r="FN175">
        <v>1.86957</v>
      </c>
      <c r="FO175">
        <v>1.86563</v>
      </c>
      <c r="FP175">
        <v>1.8667</v>
      </c>
      <c r="FQ175">
        <v>1.86807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9.031</v>
      </c>
      <c r="GF175">
        <v>0.2642</v>
      </c>
      <c r="GG175">
        <v>3.61927167264205</v>
      </c>
      <c r="GH175">
        <v>0.00509506669552449</v>
      </c>
      <c r="GI175">
        <v>1.17866753763249e-06</v>
      </c>
      <c r="GJ175">
        <v>-6.62632595388568e-10</v>
      </c>
      <c r="GK175">
        <v>-0.0260112845827318</v>
      </c>
      <c r="GL175">
        <v>-0.0225051504344278</v>
      </c>
      <c r="GM175">
        <v>0.00262967521021688</v>
      </c>
      <c r="GN175">
        <v>-3.50088843362945e-05</v>
      </c>
      <c r="GO175">
        <v>-5</v>
      </c>
      <c r="GP175">
        <v>1640</v>
      </c>
      <c r="GQ175">
        <v>1</v>
      </c>
      <c r="GR175">
        <v>20</v>
      </c>
      <c r="GS175">
        <v>50194.3</v>
      </c>
      <c r="GT175">
        <v>50194.3</v>
      </c>
      <c r="GU175">
        <v>2.1521</v>
      </c>
      <c r="GV175">
        <v>2.58545</v>
      </c>
      <c r="GW175">
        <v>1.54785</v>
      </c>
      <c r="GX175">
        <v>2.30347</v>
      </c>
      <c r="GY175">
        <v>1.34644</v>
      </c>
      <c r="GZ175">
        <v>2.32422</v>
      </c>
      <c r="HA175">
        <v>32.0904</v>
      </c>
      <c r="HB175">
        <v>15.2878</v>
      </c>
      <c r="HC175">
        <v>18</v>
      </c>
      <c r="HD175">
        <v>504.743</v>
      </c>
      <c r="HE175">
        <v>406.613</v>
      </c>
      <c r="HF175">
        <v>19.6601</v>
      </c>
      <c r="HG175">
        <v>26.4802</v>
      </c>
      <c r="HH175">
        <v>30.0002</v>
      </c>
      <c r="HI175">
        <v>26.4867</v>
      </c>
      <c r="HJ175">
        <v>26.4374</v>
      </c>
      <c r="HK175">
        <v>43.0769</v>
      </c>
      <c r="HL175">
        <v>19.8764</v>
      </c>
      <c r="HM175">
        <v>3.10847</v>
      </c>
      <c r="HN175">
        <v>19.6567</v>
      </c>
      <c r="HO175">
        <v>1059.14</v>
      </c>
      <c r="HP175">
        <v>16.0731</v>
      </c>
      <c r="HQ175">
        <v>102.512</v>
      </c>
      <c r="HR175">
        <v>102.949</v>
      </c>
    </row>
    <row r="176" spans="1:226">
      <c r="A176">
        <v>160</v>
      </c>
      <c r="B176">
        <v>1663689311</v>
      </c>
      <c r="C176">
        <v>1535.90000009537</v>
      </c>
      <c r="D176" t="s">
        <v>680</v>
      </c>
      <c r="E176" t="s">
        <v>681</v>
      </c>
      <c r="F176">
        <v>5</v>
      </c>
      <c r="G176" t="s">
        <v>555</v>
      </c>
      <c r="H176" t="s">
        <v>354</v>
      </c>
      <c r="I176">
        <v>1663689303.5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1068.77705817302</v>
      </c>
      <c r="AK176">
        <v>1007.41826666667</v>
      </c>
      <c r="AL176">
        <v>3.45949632097955</v>
      </c>
      <c r="AM176">
        <v>65.3084912936935</v>
      </c>
      <c r="AN176">
        <f>(AP176 - AO176 + BO176*1E3/(8.314*(BQ176+273.15)) * AR176/BN176 * AQ176) * BN176/(100*BB176) * 1000/(1000 - AP176)</f>
        <v>0</v>
      </c>
      <c r="AO176">
        <v>15.9676861997637</v>
      </c>
      <c r="AP176">
        <v>19.5013923076923</v>
      </c>
      <c r="AQ176">
        <v>0.00603932864403714</v>
      </c>
      <c r="AR176">
        <v>123.980258110678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1663689303.5</v>
      </c>
      <c r="BH176">
        <v>964.455148148148</v>
      </c>
      <c r="BI176">
        <v>1035.33703703704</v>
      </c>
      <c r="BJ176">
        <v>19.4601703703704</v>
      </c>
      <c r="BK176">
        <v>15.9048481481481</v>
      </c>
      <c r="BL176">
        <v>955.469777777778</v>
      </c>
      <c r="BM176">
        <v>19.1967814814815</v>
      </c>
      <c r="BN176">
        <v>500.060074074074</v>
      </c>
      <c r="BO176">
        <v>90.5857962962963</v>
      </c>
      <c r="BP176">
        <v>0.0998978703703704</v>
      </c>
      <c r="BQ176">
        <v>24.4327740740741</v>
      </c>
      <c r="BR176">
        <v>25.0290666666667</v>
      </c>
      <c r="BS176">
        <v>999.9</v>
      </c>
      <c r="BT176">
        <v>0</v>
      </c>
      <c r="BU176">
        <v>0</v>
      </c>
      <c r="BV176">
        <v>10005</v>
      </c>
      <c r="BW176">
        <v>0</v>
      </c>
      <c r="BX176">
        <v>18.8661</v>
      </c>
      <c r="BY176">
        <v>-70.8817703703704</v>
      </c>
      <c r="BZ176">
        <v>983.59662962963</v>
      </c>
      <c r="CA176">
        <v>1052.07111111111</v>
      </c>
      <c r="CB176">
        <v>3.5553162962963</v>
      </c>
      <c r="CC176">
        <v>1035.33703703704</v>
      </c>
      <c r="CD176">
        <v>15.9048481481481</v>
      </c>
      <c r="CE176">
        <v>1.76281481481481</v>
      </c>
      <c r="CF176">
        <v>1.44075259259259</v>
      </c>
      <c r="CG176">
        <v>15.4608740740741</v>
      </c>
      <c r="CH176">
        <v>12.3533407407407</v>
      </c>
      <c r="CI176">
        <v>1999.9762962963</v>
      </c>
      <c r="CJ176">
        <v>0.979996888888889</v>
      </c>
      <c r="CK176">
        <v>0.0200028518518519</v>
      </c>
      <c r="CL176">
        <v>0</v>
      </c>
      <c r="CM176">
        <v>887.818740740741</v>
      </c>
      <c r="CN176">
        <v>5.00063</v>
      </c>
      <c r="CO176">
        <v>17475.3740740741</v>
      </c>
      <c r="CP176">
        <v>17256.6740740741</v>
      </c>
      <c r="CQ176">
        <v>38.25</v>
      </c>
      <c r="CR176">
        <v>38.375</v>
      </c>
      <c r="CS176">
        <v>37.8166666666667</v>
      </c>
      <c r="CT176">
        <v>37.562</v>
      </c>
      <c r="CU176">
        <v>39</v>
      </c>
      <c r="CV176">
        <v>1955.06666666667</v>
      </c>
      <c r="CW176">
        <v>39.9014814814815</v>
      </c>
      <c r="CX176">
        <v>0</v>
      </c>
      <c r="CY176">
        <v>1663689307.7</v>
      </c>
      <c r="CZ176">
        <v>0</v>
      </c>
      <c r="DA176">
        <v>0</v>
      </c>
      <c r="DB176" t="s">
        <v>356</v>
      </c>
      <c r="DC176">
        <v>1660677648.1</v>
      </c>
      <c r="DD176">
        <v>1660677649.1</v>
      </c>
      <c r="DE176">
        <v>0</v>
      </c>
      <c r="DF176">
        <v>-1.042</v>
      </c>
      <c r="DG176">
        <v>0.003</v>
      </c>
      <c r="DH176">
        <v>5.218</v>
      </c>
      <c r="DI176">
        <v>0.344</v>
      </c>
      <c r="DJ176">
        <v>417</v>
      </c>
      <c r="DK176">
        <v>22</v>
      </c>
      <c r="DL176">
        <v>1.24</v>
      </c>
      <c r="DM176">
        <v>0.53</v>
      </c>
      <c r="DN176">
        <v>-70.417965</v>
      </c>
      <c r="DO176">
        <v>-6.3785313320824</v>
      </c>
      <c r="DP176">
        <v>0.876462126263878</v>
      </c>
      <c r="DQ176">
        <v>0</v>
      </c>
      <c r="DR176">
        <v>3.6181355</v>
      </c>
      <c r="DS176">
        <v>-0.927673170731718</v>
      </c>
      <c r="DT176">
        <v>0.0927076806135824</v>
      </c>
      <c r="DU176">
        <v>0</v>
      </c>
      <c r="DV176">
        <v>0</v>
      </c>
      <c r="DW176">
        <v>2</v>
      </c>
      <c r="DX176" t="s">
        <v>357</v>
      </c>
      <c r="DY176">
        <v>2.97286</v>
      </c>
      <c r="DZ176">
        <v>2.7538</v>
      </c>
      <c r="EA176">
        <v>0.16549</v>
      </c>
      <c r="EB176">
        <v>0.173791</v>
      </c>
      <c r="EC176">
        <v>0.0895709</v>
      </c>
      <c r="ED176">
        <v>0.0785864</v>
      </c>
      <c r="EE176">
        <v>32560.3</v>
      </c>
      <c r="EF176">
        <v>35133.8</v>
      </c>
      <c r="EG176">
        <v>35356.4</v>
      </c>
      <c r="EH176">
        <v>38564.9</v>
      </c>
      <c r="EI176">
        <v>45641.9</v>
      </c>
      <c r="EJ176">
        <v>51315.5</v>
      </c>
      <c r="EK176">
        <v>55257.2</v>
      </c>
      <c r="EL176">
        <v>61845.1</v>
      </c>
      <c r="EM176">
        <v>1.9944</v>
      </c>
      <c r="EN176">
        <v>1.8404</v>
      </c>
      <c r="EO176">
        <v>0.117868</v>
      </c>
      <c r="EP176">
        <v>0</v>
      </c>
      <c r="EQ176">
        <v>23.0976</v>
      </c>
      <c r="ER176">
        <v>999.9</v>
      </c>
      <c r="ES176">
        <v>46.215</v>
      </c>
      <c r="ET176">
        <v>28.45</v>
      </c>
      <c r="EU176">
        <v>19.8765</v>
      </c>
      <c r="EV176">
        <v>56.5694</v>
      </c>
      <c r="EW176">
        <v>49.6955</v>
      </c>
      <c r="EX176">
        <v>1</v>
      </c>
      <c r="EY176">
        <v>-0.0515854</v>
      </c>
      <c r="EZ176">
        <v>2.321</v>
      </c>
      <c r="FA176">
        <v>20.132</v>
      </c>
      <c r="FB176">
        <v>5.19692</v>
      </c>
      <c r="FC176">
        <v>12.004</v>
      </c>
      <c r="FD176">
        <v>4.976</v>
      </c>
      <c r="FE176">
        <v>3.2938</v>
      </c>
      <c r="FF176">
        <v>9999</v>
      </c>
      <c r="FG176">
        <v>9999</v>
      </c>
      <c r="FH176">
        <v>9999</v>
      </c>
      <c r="FI176">
        <v>693.3</v>
      </c>
      <c r="FJ176">
        <v>1.86292</v>
      </c>
      <c r="FK176">
        <v>1.86777</v>
      </c>
      <c r="FL176">
        <v>1.86752</v>
      </c>
      <c r="FM176">
        <v>1.86874</v>
      </c>
      <c r="FN176">
        <v>1.86963</v>
      </c>
      <c r="FO176">
        <v>1.86563</v>
      </c>
      <c r="FP176">
        <v>1.8667</v>
      </c>
      <c r="FQ176">
        <v>1.8681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9.122</v>
      </c>
      <c r="GF176">
        <v>0.265</v>
      </c>
      <c r="GG176">
        <v>3.61927167264205</v>
      </c>
      <c r="GH176">
        <v>0.00509506669552449</v>
      </c>
      <c r="GI176">
        <v>1.17866753763249e-06</v>
      </c>
      <c r="GJ176">
        <v>-6.62632595388568e-10</v>
      </c>
      <c r="GK176">
        <v>-0.0260112845827318</v>
      </c>
      <c r="GL176">
        <v>-0.0225051504344278</v>
      </c>
      <c r="GM176">
        <v>0.00262967521021688</v>
      </c>
      <c r="GN176">
        <v>-3.50088843362945e-05</v>
      </c>
      <c r="GO176">
        <v>-5</v>
      </c>
      <c r="GP176">
        <v>1640</v>
      </c>
      <c r="GQ176">
        <v>1</v>
      </c>
      <c r="GR176">
        <v>20</v>
      </c>
      <c r="GS176">
        <v>50194.4</v>
      </c>
      <c r="GT176">
        <v>50194.4</v>
      </c>
      <c r="GU176">
        <v>2.17773</v>
      </c>
      <c r="GV176">
        <v>2.5708</v>
      </c>
      <c r="GW176">
        <v>1.54785</v>
      </c>
      <c r="GX176">
        <v>2.30347</v>
      </c>
      <c r="GY176">
        <v>1.34644</v>
      </c>
      <c r="GZ176">
        <v>2.4353</v>
      </c>
      <c r="HA176">
        <v>32.0904</v>
      </c>
      <c r="HB176">
        <v>15.2966</v>
      </c>
      <c r="HC176">
        <v>18</v>
      </c>
      <c r="HD176">
        <v>505.274</v>
      </c>
      <c r="HE176">
        <v>406.708</v>
      </c>
      <c r="HF176">
        <v>19.6303</v>
      </c>
      <c r="HG176">
        <v>26.4779</v>
      </c>
      <c r="HH176">
        <v>30.0001</v>
      </c>
      <c r="HI176">
        <v>26.4867</v>
      </c>
      <c r="HJ176">
        <v>26.4351</v>
      </c>
      <c r="HK176">
        <v>43.5888</v>
      </c>
      <c r="HL176">
        <v>19.3042</v>
      </c>
      <c r="HM176">
        <v>3.10847</v>
      </c>
      <c r="HN176">
        <v>19.6342</v>
      </c>
      <c r="HO176">
        <v>1072.63</v>
      </c>
      <c r="HP176">
        <v>16.1295</v>
      </c>
      <c r="HQ176">
        <v>102.512</v>
      </c>
      <c r="HR176">
        <v>102.95</v>
      </c>
    </row>
    <row r="177" spans="1:226">
      <c r="A177">
        <v>161</v>
      </c>
      <c r="B177">
        <v>1663689315.5</v>
      </c>
      <c r="C177">
        <v>1540.40000009537</v>
      </c>
      <c r="D177" t="s">
        <v>682</v>
      </c>
      <c r="E177" t="s">
        <v>683</v>
      </c>
      <c r="F177">
        <v>5</v>
      </c>
      <c r="G177" t="s">
        <v>555</v>
      </c>
      <c r="H177" t="s">
        <v>354</v>
      </c>
      <c r="I177">
        <v>1663689307.94444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1083.4801495167</v>
      </c>
      <c r="AK177">
        <v>1022.46145454545</v>
      </c>
      <c r="AL177">
        <v>3.37414822735795</v>
      </c>
      <c r="AM177">
        <v>65.3084912936935</v>
      </c>
      <c r="AN177">
        <f>(AP177 - AO177 + BO177*1E3/(8.314*(BQ177+273.15)) * AR177/BN177 * AQ177) * BN177/(100*BB177) * 1000/(1000 - AP177)</f>
        <v>0</v>
      </c>
      <c r="AO177">
        <v>16.009624803674</v>
      </c>
      <c r="AP177">
        <v>19.5166967032967</v>
      </c>
      <c r="AQ177">
        <v>0.00137032824826458</v>
      </c>
      <c r="AR177">
        <v>123.980258110678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1663689307.94444</v>
      </c>
      <c r="BH177">
        <v>979.163555555556</v>
      </c>
      <c r="BI177">
        <v>1050.13074074074</v>
      </c>
      <c r="BJ177">
        <v>19.4868296296296</v>
      </c>
      <c r="BK177">
        <v>15.9735148148148</v>
      </c>
      <c r="BL177">
        <v>970.097444444444</v>
      </c>
      <c r="BM177">
        <v>19.2224333333333</v>
      </c>
      <c r="BN177">
        <v>500.004037037037</v>
      </c>
      <c r="BO177">
        <v>90.5864666666667</v>
      </c>
      <c r="BP177">
        <v>0.099913062962963</v>
      </c>
      <c r="BQ177">
        <v>24.4255555555556</v>
      </c>
      <c r="BR177">
        <v>25.0270148148148</v>
      </c>
      <c r="BS177">
        <v>999.9</v>
      </c>
      <c r="BT177">
        <v>0</v>
      </c>
      <c r="BU177">
        <v>0</v>
      </c>
      <c r="BV177">
        <v>10014.4444444444</v>
      </c>
      <c r="BW177">
        <v>0</v>
      </c>
      <c r="BX177">
        <v>18.8661</v>
      </c>
      <c r="BY177">
        <v>-70.9665962962963</v>
      </c>
      <c r="BZ177">
        <v>998.624296296296</v>
      </c>
      <c r="CA177">
        <v>1067.17703703704</v>
      </c>
      <c r="CB177">
        <v>3.51331962962963</v>
      </c>
      <c r="CC177">
        <v>1050.13074074074</v>
      </c>
      <c r="CD177">
        <v>15.9735148148148</v>
      </c>
      <c r="CE177">
        <v>1.76524296296296</v>
      </c>
      <c r="CF177">
        <v>1.44698296296296</v>
      </c>
      <c r="CG177">
        <v>15.4823518518518</v>
      </c>
      <c r="CH177">
        <v>12.4190703703704</v>
      </c>
      <c r="CI177">
        <v>1999.97</v>
      </c>
      <c r="CJ177">
        <v>0.979996888888889</v>
      </c>
      <c r="CK177">
        <v>0.0200028518518519</v>
      </c>
      <c r="CL177">
        <v>0</v>
      </c>
      <c r="CM177">
        <v>886.649074074074</v>
      </c>
      <c r="CN177">
        <v>5.00063</v>
      </c>
      <c r="CO177">
        <v>17452.9925925926</v>
      </c>
      <c r="CP177">
        <v>17256.6222222222</v>
      </c>
      <c r="CQ177">
        <v>38.25</v>
      </c>
      <c r="CR177">
        <v>38.375</v>
      </c>
      <c r="CS177">
        <v>37.812</v>
      </c>
      <c r="CT177">
        <v>37.562</v>
      </c>
      <c r="CU177">
        <v>39</v>
      </c>
      <c r="CV177">
        <v>1955.06111111111</v>
      </c>
      <c r="CW177">
        <v>39.9014814814815</v>
      </c>
      <c r="CX177">
        <v>0</v>
      </c>
      <c r="CY177">
        <v>1663689312.5</v>
      </c>
      <c r="CZ177">
        <v>0</v>
      </c>
      <c r="DA177">
        <v>0</v>
      </c>
      <c r="DB177" t="s">
        <v>356</v>
      </c>
      <c r="DC177">
        <v>1660677648.1</v>
      </c>
      <c r="DD177">
        <v>1660677649.1</v>
      </c>
      <c r="DE177">
        <v>0</v>
      </c>
      <c r="DF177">
        <v>-1.042</v>
      </c>
      <c r="DG177">
        <v>0.003</v>
      </c>
      <c r="DH177">
        <v>5.218</v>
      </c>
      <c r="DI177">
        <v>0.344</v>
      </c>
      <c r="DJ177">
        <v>417</v>
      </c>
      <c r="DK177">
        <v>22</v>
      </c>
      <c r="DL177">
        <v>1.24</v>
      </c>
      <c r="DM177">
        <v>0.53</v>
      </c>
      <c r="DN177">
        <v>-70.751275</v>
      </c>
      <c r="DO177">
        <v>-3.52899737335818</v>
      </c>
      <c r="DP177">
        <v>0.693394746428756</v>
      </c>
      <c r="DQ177">
        <v>0</v>
      </c>
      <c r="DR177">
        <v>3.55015475</v>
      </c>
      <c r="DS177">
        <v>-0.65111808630395</v>
      </c>
      <c r="DT177">
        <v>0.0662899082435441</v>
      </c>
      <c r="DU177">
        <v>0</v>
      </c>
      <c r="DV177">
        <v>0</v>
      </c>
      <c r="DW177">
        <v>2</v>
      </c>
      <c r="DX177" t="s">
        <v>357</v>
      </c>
      <c r="DY177">
        <v>2.9742</v>
      </c>
      <c r="DZ177">
        <v>2.75427</v>
      </c>
      <c r="EA177">
        <v>0.167067</v>
      </c>
      <c r="EB177">
        <v>0.17535</v>
      </c>
      <c r="EC177">
        <v>0.0896377</v>
      </c>
      <c r="ED177">
        <v>0.0788196</v>
      </c>
      <c r="EE177">
        <v>32498.8</v>
      </c>
      <c r="EF177">
        <v>35068.2</v>
      </c>
      <c r="EG177">
        <v>35356.5</v>
      </c>
      <c r="EH177">
        <v>38565.7</v>
      </c>
      <c r="EI177">
        <v>45638.6</v>
      </c>
      <c r="EJ177">
        <v>51303.1</v>
      </c>
      <c r="EK177">
        <v>55257.4</v>
      </c>
      <c r="EL177">
        <v>61845.8</v>
      </c>
      <c r="EM177">
        <v>1.994</v>
      </c>
      <c r="EN177">
        <v>1.8402</v>
      </c>
      <c r="EO177">
        <v>0.116527</v>
      </c>
      <c r="EP177">
        <v>0</v>
      </c>
      <c r="EQ177">
        <v>23.091</v>
      </c>
      <c r="ER177">
        <v>999.9</v>
      </c>
      <c r="ES177">
        <v>46.191</v>
      </c>
      <c r="ET177">
        <v>28.45</v>
      </c>
      <c r="EU177">
        <v>19.8619</v>
      </c>
      <c r="EV177">
        <v>56.5294</v>
      </c>
      <c r="EW177">
        <v>49.1987</v>
      </c>
      <c r="EX177">
        <v>1</v>
      </c>
      <c r="EY177">
        <v>-0.0508537</v>
      </c>
      <c r="EZ177">
        <v>2.39976</v>
      </c>
      <c r="FA177">
        <v>20.1311</v>
      </c>
      <c r="FB177">
        <v>5.20172</v>
      </c>
      <c r="FC177">
        <v>12.004</v>
      </c>
      <c r="FD177">
        <v>4.976</v>
      </c>
      <c r="FE177">
        <v>3.2938</v>
      </c>
      <c r="FF177">
        <v>9999</v>
      </c>
      <c r="FG177">
        <v>9999</v>
      </c>
      <c r="FH177">
        <v>9999</v>
      </c>
      <c r="FI177">
        <v>693.3</v>
      </c>
      <c r="FJ177">
        <v>1.86295</v>
      </c>
      <c r="FK177">
        <v>1.8678</v>
      </c>
      <c r="FL177">
        <v>1.86752</v>
      </c>
      <c r="FM177">
        <v>1.86874</v>
      </c>
      <c r="FN177">
        <v>1.86957</v>
      </c>
      <c r="FO177">
        <v>1.86554</v>
      </c>
      <c r="FP177">
        <v>1.8667</v>
      </c>
      <c r="FQ177">
        <v>1.86813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9.199</v>
      </c>
      <c r="GF177">
        <v>0.2658</v>
      </c>
      <c r="GG177">
        <v>3.61927167264205</v>
      </c>
      <c r="GH177">
        <v>0.00509506669552449</v>
      </c>
      <c r="GI177">
        <v>1.17866753763249e-06</v>
      </c>
      <c r="GJ177">
        <v>-6.62632595388568e-10</v>
      </c>
      <c r="GK177">
        <v>-0.0260112845827318</v>
      </c>
      <c r="GL177">
        <v>-0.0225051504344278</v>
      </c>
      <c r="GM177">
        <v>0.00262967521021688</v>
      </c>
      <c r="GN177">
        <v>-3.50088843362945e-05</v>
      </c>
      <c r="GO177">
        <v>-5</v>
      </c>
      <c r="GP177">
        <v>1640</v>
      </c>
      <c r="GQ177">
        <v>1</v>
      </c>
      <c r="GR177">
        <v>20</v>
      </c>
      <c r="GS177">
        <v>50194.5</v>
      </c>
      <c r="GT177">
        <v>50194.4</v>
      </c>
      <c r="GU177">
        <v>2.20093</v>
      </c>
      <c r="GV177">
        <v>2.57202</v>
      </c>
      <c r="GW177">
        <v>1.54785</v>
      </c>
      <c r="GX177">
        <v>2.30347</v>
      </c>
      <c r="GY177">
        <v>1.34644</v>
      </c>
      <c r="GZ177">
        <v>2.40723</v>
      </c>
      <c r="HA177">
        <v>32.0904</v>
      </c>
      <c r="HB177">
        <v>15.2878</v>
      </c>
      <c r="HC177">
        <v>18</v>
      </c>
      <c r="HD177">
        <v>504.988</v>
      </c>
      <c r="HE177">
        <v>406.597</v>
      </c>
      <c r="HF177">
        <v>19.6041</v>
      </c>
      <c r="HG177">
        <v>26.4779</v>
      </c>
      <c r="HH177">
        <v>30.0003</v>
      </c>
      <c r="HI177">
        <v>26.4846</v>
      </c>
      <c r="HJ177">
        <v>26.4351</v>
      </c>
      <c r="HK177">
        <v>44.07</v>
      </c>
      <c r="HL177">
        <v>19.0337</v>
      </c>
      <c r="HM177">
        <v>3.10847</v>
      </c>
      <c r="HN177">
        <v>19.5999</v>
      </c>
      <c r="HO177">
        <v>1092.74</v>
      </c>
      <c r="HP177">
        <v>16.1762</v>
      </c>
      <c r="HQ177">
        <v>102.512</v>
      </c>
      <c r="HR177">
        <v>102.951</v>
      </c>
    </row>
    <row r="178" spans="1:226">
      <c r="A178">
        <v>162</v>
      </c>
      <c r="B178">
        <v>1663689321</v>
      </c>
      <c r="C178">
        <v>1545.90000009537</v>
      </c>
      <c r="D178" t="s">
        <v>684</v>
      </c>
      <c r="E178" t="s">
        <v>685</v>
      </c>
      <c r="F178">
        <v>5</v>
      </c>
      <c r="G178" t="s">
        <v>555</v>
      </c>
      <c r="H178" t="s">
        <v>354</v>
      </c>
      <c r="I178">
        <v>1663689313.23214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1102.94784364585</v>
      </c>
      <c r="AK178">
        <v>1041.15957575758</v>
      </c>
      <c r="AL178">
        <v>3.44338875142218</v>
      </c>
      <c r="AM178">
        <v>65.3084912936935</v>
      </c>
      <c r="AN178">
        <f>(AP178 - AO178 + BO178*1E3/(8.314*(BQ178+273.15)) * AR178/BN178 * AQ178) * BN178/(100*BB178) * 1000/(1000 - AP178)</f>
        <v>0</v>
      </c>
      <c r="AO178">
        <v>16.0808165795309</v>
      </c>
      <c r="AP178">
        <v>19.5305120879121</v>
      </c>
      <c r="AQ178">
        <v>0.00581646414371542</v>
      </c>
      <c r="AR178">
        <v>123.980258110678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1663689313.23214</v>
      </c>
      <c r="BH178">
        <v>996.640678571429</v>
      </c>
      <c r="BI178">
        <v>1068.06464285714</v>
      </c>
      <c r="BJ178">
        <v>19.5107928571429</v>
      </c>
      <c r="BK178">
        <v>16.0409892857143</v>
      </c>
      <c r="BL178">
        <v>987.478392857143</v>
      </c>
      <c r="BM178">
        <v>19.2454892857143</v>
      </c>
      <c r="BN178">
        <v>500.053785714286</v>
      </c>
      <c r="BO178">
        <v>90.5881392857143</v>
      </c>
      <c r="BP178">
        <v>0.100096892857143</v>
      </c>
      <c r="BQ178">
        <v>24.4185714285714</v>
      </c>
      <c r="BR178">
        <v>25.0246321428571</v>
      </c>
      <c r="BS178">
        <v>999.9</v>
      </c>
      <c r="BT178">
        <v>0</v>
      </c>
      <c r="BU178">
        <v>0</v>
      </c>
      <c r="BV178">
        <v>10003.9285714286</v>
      </c>
      <c r="BW178">
        <v>0</v>
      </c>
      <c r="BX178">
        <v>18.8661</v>
      </c>
      <c r="BY178">
        <v>-71.4234</v>
      </c>
      <c r="BZ178">
        <v>1016.47335714286</v>
      </c>
      <c r="CA178">
        <v>1085.47607142857</v>
      </c>
      <c r="CB178">
        <v>3.46980857142857</v>
      </c>
      <c r="CC178">
        <v>1068.06464285714</v>
      </c>
      <c r="CD178">
        <v>16.0409892857143</v>
      </c>
      <c r="CE178">
        <v>1.76744642857143</v>
      </c>
      <c r="CF178">
        <v>1.45312321428571</v>
      </c>
      <c r="CG178">
        <v>15.501825</v>
      </c>
      <c r="CH178">
        <v>12.4835642857143</v>
      </c>
      <c r="CI178">
        <v>1999.98892857143</v>
      </c>
      <c r="CJ178">
        <v>0.979997178571429</v>
      </c>
      <c r="CK178">
        <v>0.0200025428571429</v>
      </c>
      <c r="CL178">
        <v>0</v>
      </c>
      <c r="CM178">
        <v>885.322357142857</v>
      </c>
      <c r="CN178">
        <v>5.00063</v>
      </c>
      <c r="CO178">
        <v>17427.9857142857</v>
      </c>
      <c r="CP178">
        <v>17256.7928571429</v>
      </c>
      <c r="CQ178">
        <v>38.25</v>
      </c>
      <c r="CR178">
        <v>38.375</v>
      </c>
      <c r="CS178">
        <v>37.812</v>
      </c>
      <c r="CT178">
        <v>37.562</v>
      </c>
      <c r="CU178">
        <v>39</v>
      </c>
      <c r="CV178">
        <v>1955.08107142857</v>
      </c>
      <c r="CW178">
        <v>39.9014285714286</v>
      </c>
      <c r="CX178">
        <v>0</v>
      </c>
      <c r="CY178">
        <v>1663689317.9</v>
      </c>
      <c r="CZ178">
        <v>0</v>
      </c>
      <c r="DA178">
        <v>0</v>
      </c>
      <c r="DB178" t="s">
        <v>356</v>
      </c>
      <c r="DC178">
        <v>1660677648.1</v>
      </c>
      <c r="DD178">
        <v>1660677649.1</v>
      </c>
      <c r="DE178">
        <v>0</v>
      </c>
      <c r="DF178">
        <v>-1.042</v>
      </c>
      <c r="DG178">
        <v>0.003</v>
      </c>
      <c r="DH178">
        <v>5.218</v>
      </c>
      <c r="DI178">
        <v>0.344</v>
      </c>
      <c r="DJ178">
        <v>417</v>
      </c>
      <c r="DK178">
        <v>22</v>
      </c>
      <c r="DL178">
        <v>1.24</v>
      </c>
      <c r="DM178">
        <v>0.53</v>
      </c>
      <c r="DN178">
        <v>-71.2230725</v>
      </c>
      <c r="DO178">
        <v>-4.11489118198869</v>
      </c>
      <c r="DP178">
        <v>0.653103891807231</v>
      </c>
      <c r="DQ178">
        <v>0</v>
      </c>
      <c r="DR178">
        <v>3.490172</v>
      </c>
      <c r="DS178">
        <v>-0.491452007504695</v>
      </c>
      <c r="DT178">
        <v>0.0477316164716847</v>
      </c>
      <c r="DU178">
        <v>0</v>
      </c>
      <c r="DV178">
        <v>0</v>
      </c>
      <c r="DW178">
        <v>2</v>
      </c>
      <c r="DX178" t="s">
        <v>357</v>
      </c>
      <c r="DY178">
        <v>2.97342</v>
      </c>
      <c r="DZ178">
        <v>2.75361</v>
      </c>
      <c r="EA178">
        <v>0.169035</v>
      </c>
      <c r="EB178">
        <v>0.177363</v>
      </c>
      <c r="EC178">
        <v>0.0896808</v>
      </c>
      <c r="ED178">
        <v>0.0789715</v>
      </c>
      <c r="EE178">
        <v>32422.7</v>
      </c>
      <c r="EF178">
        <v>34982.1</v>
      </c>
      <c r="EG178">
        <v>35357.1</v>
      </c>
      <c r="EH178">
        <v>38565</v>
      </c>
      <c r="EI178">
        <v>45637.1</v>
      </c>
      <c r="EJ178">
        <v>51295</v>
      </c>
      <c r="EK178">
        <v>55258.1</v>
      </c>
      <c r="EL178">
        <v>61846.1</v>
      </c>
      <c r="EM178">
        <v>1.9936</v>
      </c>
      <c r="EN178">
        <v>1.841</v>
      </c>
      <c r="EO178">
        <v>0.117868</v>
      </c>
      <c r="EP178">
        <v>0</v>
      </c>
      <c r="EQ178">
        <v>23.084</v>
      </c>
      <c r="ER178">
        <v>999.9</v>
      </c>
      <c r="ES178">
        <v>46.167</v>
      </c>
      <c r="ET178">
        <v>28.45</v>
      </c>
      <c r="EU178">
        <v>19.8533</v>
      </c>
      <c r="EV178">
        <v>56.6794</v>
      </c>
      <c r="EW178">
        <v>49.2628</v>
      </c>
      <c r="EX178">
        <v>1</v>
      </c>
      <c r="EY178">
        <v>-0.0511585</v>
      </c>
      <c r="EZ178">
        <v>2.36124</v>
      </c>
      <c r="FA178">
        <v>20.1316</v>
      </c>
      <c r="FB178">
        <v>5.19932</v>
      </c>
      <c r="FC178">
        <v>12.0052</v>
      </c>
      <c r="FD178">
        <v>4.976</v>
      </c>
      <c r="FE178">
        <v>3.2938</v>
      </c>
      <c r="FF178">
        <v>9999</v>
      </c>
      <c r="FG178">
        <v>9999</v>
      </c>
      <c r="FH178">
        <v>9999</v>
      </c>
      <c r="FI178">
        <v>693.3</v>
      </c>
      <c r="FJ178">
        <v>1.86295</v>
      </c>
      <c r="FK178">
        <v>1.86783</v>
      </c>
      <c r="FL178">
        <v>1.86752</v>
      </c>
      <c r="FM178">
        <v>1.86874</v>
      </c>
      <c r="FN178">
        <v>1.86957</v>
      </c>
      <c r="FO178">
        <v>1.86563</v>
      </c>
      <c r="FP178">
        <v>1.86673</v>
      </c>
      <c r="FQ178">
        <v>1.86804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9.31</v>
      </c>
      <c r="GF178">
        <v>0.2663</v>
      </c>
      <c r="GG178">
        <v>3.61927167264205</v>
      </c>
      <c r="GH178">
        <v>0.00509506669552449</v>
      </c>
      <c r="GI178">
        <v>1.17866753763249e-06</v>
      </c>
      <c r="GJ178">
        <v>-6.62632595388568e-10</v>
      </c>
      <c r="GK178">
        <v>-0.0260112845827318</v>
      </c>
      <c r="GL178">
        <v>-0.0225051504344278</v>
      </c>
      <c r="GM178">
        <v>0.00262967521021688</v>
      </c>
      <c r="GN178">
        <v>-3.50088843362945e-05</v>
      </c>
      <c r="GO178">
        <v>-5</v>
      </c>
      <c r="GP178">
        <v>1640</v>
      </c>
      <c r="GQ178">
        <v>1</v>
      </c>
      <c r="GR178">
        <v>20</v>
      </c>
      <c r="GS178">
        <v>50194.5</v>
      </c>
      <c r="GT178">
        <v>50194.5</v>
      </c>
      <c r="GU178">
        <v>2.23267</v>
      </c>
      <c r="GV178">
        <v>2.5708</v>
      </c>
      <c r="GW178">
        <v>1.54785</v>
      </c>
      <c r="GX178">
        <v>2.30347</v>
      </c>
      <c r="GY178">
        <v>1.34644</v>
      </c>
      <c r="GZ178">
        <v>2.41333</v>
      </c>
      <c r="HA178">
        <v>32.0904</v>
      </c>
      <c r="HB178">
        <v>15.2878</v>
      </c>
      <c r="HC178">
        <v>18</v>
      </c>
      <c r="HD178">
        <v>504.722</v>
      </c>
      <c r="HE178">
        <v>407.028</v>
      </c>
      <c r="HF178">
        <v>19.5718</v>
      </c>
      <c r="HG178">
        <v>26.4734</v>
      </c>
      <c r="HH178">
        <v>30</v>
      </c>
      <c r="HI178">
        <v>26.4846</v>
      </c>
      <c r="HJ178">
        <v>26.4329</v>
      </c>
      <c r="HK178">
        <v>44.6915</v>
      </c>
      <c r="HL178">
        <v>18.7517</v>
      </c>
      <c r="HM178">
        <v>3.10847</v>
      </c>
      <c r="HN178">
        <v>19.5779</v>
      </c>
      <c r="HO178">
        <v>1106.17</v>
      </c>
      <c r="HP178">
        <v>16.2352</v>
      </c>
      <c r="HQ178">
        <v>102.513</v>
      </c>
      <c r="HR178">
        <v>102.951</v>
      </c>
    </row>
    <row r="179" spans="1:226">
      <c r="A179">
        <v>163</v>
      </c>
      <c r="B179">
        <v>1663689325.5</v>
      </c>
      <c r="C179">
        <v>1550.40000009537</v>
      </c>
      <c r="D179" t="s">
        <v>686</v>
      </c>
      <c r="E179" t="s">
        <v>687</v>
      </c>
      <c r="F179">
        <v>5</v>
      </c>
      <c r="G179" t="s">
        <v>555</v>
      </c>
      <c r="H179" t="s">
        <v>354</v>
      </c>
      <c r="I179">
        <v>1663689317.67857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1118.52418152633</v>
      </c>
      <c r="AK179">
        <v>1056.65351515152</v>
      </c>
      <c r="AL179">
        <v>3.39442018660102</v>
      </c>
      <c r="AM179">
        <v>65.3084912936935</v>
      </c>
      <c r="AN179">
        <f>(AP179 - AO179 + BO179*1E3/(8.314*(BQ179+273.15)) * AR179/BN179 * AQ179) * BN179/(100*BB179) * 1000/(1000 - AP179)</f>
        <v>0</v>
      </c>
      <c r="AO179">
        <v>16.1201830783377</v>
      </c>
      <c r="AP179">
        <v>19.5414516483517</v>
      </c>
      <c r="AQ179">
        <v>0.000743159769470566</v>
      </c>
      <c r="AR179">
        <v>123.980258110678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1663689317.67857</v>
      </c>
      <c r="BH179">
        <v>1011.50171428571</v>
      </c>
      <c r="BI179">
        <v>1082.99964285714</v>
      </c>
      <c r="BJ179">
        <v>19.5247678571429</v>
      </c>
      <c r="BK179">
        <v>16.08825</v>
      </c>
      <c r="BL179">
        <v>1002.25767857143</v>
      </c>
      <c r="BM179">
        <v>19.2589321428571</v>
      </c>
      <c r="BN179">
        <v>500.100357142857</v>
      </c>
      <c r="BO179">
        <v>90.5890321428571</v>
      </c>
      <c r="BP179">
        <v>0.100062671428571</v>
      </c>
      <c r="BQ179">
        <v>24.4113214285714</v>
      </c>
      <c r="BR179">
        <v>25.0243357142857</v>
      </c>
      <c r="BS179">
        <v>999.9</v>
      </c>
      <c r="BT179">
        <v>0</v>
      </c>
      <c r="BU179">
        <v>0</v>
      </c>
      <c r="BV179">
        <v>10016.9642857143</v>
      </c>
      <c r="BW179">
        <v>0</v>
      </c>
      <c r="BX179">
        <v>18.8661</v>
      </c>
      <c r="BY179">
        <v>-71.4978678571429</v>
      </c>
      <c r="BZ179">
        <v>1031.64428571429</v>
      </c>
      <c r="CA179">
        <v>1100.70821428571</v>
      </c>
      <c r="CB179">
        <v>3.43653142857143</v>
      </c>
      <c r="CC179">
        <v>1082.99964285714</v>
      </c>
      <c r="CD179">
        <v>16.08825</v>
      </c>
      <c r="CE179">
        <v>1.76872892857143</v>
      </c>
      <c r="CF179">
        <v>1.45741785714286</v>
      </c>
      <c r="CG179">
        <v>15.51315</v>
      </c>
      <c r="CH179">
        <v>12.5285392857143</v>
      </c>
      <c r="CI179">
        <v>1999.99428571429</v>
      </c>
      <c r="CJ179">
        <v>0.979997392857143</v>
      </c>
      <c r="CK179">
        <v>0.0200023142857143</v>
      </c>
      <c r="CL179">
        <v>0</v>
      </c>
      <c r="CM179">
        <v>884.246</v>
      </c>
      <c r="CN179">
        <v>5.00063</v>
      </c>
      <c r="CO179">
        <v>17407.5142857143</v>
      </c>
      <c r="CP179">
        <v>17256.8464285714</v>
      </c>
      <c r="CQ179">
        <v>38.25</v>
      </c>
      <c r="CR179">
        <v>38.375</v>
      </c>
      <c r="CS179">
        <v>37.812</v>
      </c>
      <c r="CT179">
        <v>37.562</v>
      </c>
      <c r="CU179">
        <v>39</v>
      </c>
      <c r="CV179">
        <v>1955.08785714286</v>
      </c>
      <c r="CW179">
        <v>39.9010714285714</v>
      </c>
      <c r="CX179">
        <v>0</v>
      </c>
      <c r="CY179">
        <v>1663689322.7</v>
      </c>
      <c r="CZ179">
        <v>0</v>
      </c>
      <c r="DA179">
        <v>0</v>
      </c>
      <c r="DB179" t="s">
        <v>356</v>
      </c>
      <c r="DC179">
        <v>1660677648.1</v>
      </c>
      <c r="DD179">
        <v>1660677649.1</v>
      </c>
      <c r="DE179">
        <v>0</v>
      </c>
      <c r="DF179">
        <v>-1.042</v>
      </c>
      <c r="DG179">
        <v>0.003</v>
      </c>
      <c r="DH179">
        <v>5.218</v>
      </c>
      <c r="DI179">
        <v>0.344</v>
      </c>
      <c r="DJ179">
        <v>417</v>
      </c>
      <c r="DK179">
        <v>22</v>
      </c>
      <c r="DL179">
        <v>1.24</v>
      </c>
      <c r="DM179">
        <v>0.53</v>
      </c>
      <c r="DN179">
        <v>-71.40558</v>
      </c>
      <c r="DO179">
        <v>-3.86086829268281</v>
      </c>
      <c r="DP179">
        <v>0.654987727442279</v>
      </c>
      <c r="DQ179">
        <v>0</v>
      </c>
      <c r="DR179">
        <v>3.45936275</v>
      </c>
      <c r="DS179">
        <v>-0.47009954971858</v>
      </c>
      <c r="DT179">
        <v>0.0456967524550432</v>
      </c>
      <c r="DU179">
        <v>0</v>
      </c>
      <c r="DV179">
        <v>0</v>
      </c>
      <c r="DW179">
        <v>2</v>
      </c>
      <c r="DX179" t="s">
        <v>357</v>
      </c>
      <c r="DY179">
        <v>2.9731</v>
      </c>
      <c r="DZ179">
        <v>2.75388</v>
      </c>
      <c r="EA179">
        <v>0.170617</v>
      </c>
      <c r="EB179">
        <v>0.178729</v>
      </c>
      <c r="EC179">
        <v>0.0897018</v>
      </c>
      <c r="ED179">
        <v>0.0790866</v>
      </c>
      <c r="EE179">
        <v>32360.7</v>
      </c>
      <c r="EF179">
        <v>34924.1</v>
      </c>
      <c r="EG179">
        <v>35356.8</v>
      </c>
      <c r="EH179">
        <v>38565</v>
      </c>
      <c r="EI179">
        <v>45635.9</v>
      </c>
      <c r="EJ179">
        <v>51288.3</v>
      </c>
      <c r="EK179">
        <v>55258</v>
      </c>
      <c r="EL179">
        <v>61845.8</v>
      </c>
      <c r="EM179">
        <v>1.9936</v>
      </c>
      <c r="EN179">
        <v>1.8406</v>
      </c>
      <c r="EO179">
        <v>0.11906</v>
      </c>
      <c r="EP179">
        <v>0</v>
      </c>
      <c r="EQ179">
        <v>23.0793</v>
      </c>
      <c r="ER179">
        <v>999.9</v>
      </c>
      <c r="ES179">
        <v>46.167</v>
      </c>
      <c r="ET179">
        <v>28.45</v>
      </c>
      <c r="EU179">
        <v>19.8543</v>
      </c>
      <c r="EV179">
        <v>56.5794</v>
      </c>
      <c r="EW179">
        <v>49.4231</v>
      </c>
      <c r="EX179">
        <v>1</v>
      </c>
      <c r="EY179">
        <v>-0.0518089</v>
      </c>
      <c r="EZ179">
        <v>2.34985</v>
      </c>
      <c r="FA179">
        <v>20.1316</v>
      </c>
      <c r="FB179">
        <v>5.19932</v>
      </c>
      <c r="FC179">
        <v>12.004</v>
      </c>
      <c r="FD179">
        <v>4.976</v>
      </c>
      <c r="FE179">
        <v>3.2938</v>
      </c>
      <c r="FF179">
        <v>9999</v>
      </c>
      <c r="FG179">
        <v>9999</v>
      </c>
      <c r="FH179">
        <v>9999</v>
      </c>
      <c r="FI179">
        <v>693.3</v>
      </c>
      <c r="FJ179">
        <v>1.86292</v>
      </c>
      <c r="FK179">
        <v>1.86777</v>
      </c>
      <c r="FL179">
        <v>1.86752</v>
      </c>
      <c r="FM179">
        <v>1.86874</v>
      </c>
      <c r="FN179">
        <v>1.86954</v>
      </c>
      <c r="FO179">
        <v>1.86563</v>
      </c>
      <c r="FP179">
        <v>1.8667</v>
      </c>
      <c r="FQ179">
        <v>1.86804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9.38</v>
      </c>
      <c r="GF179">
        <v>0.2665</v>
      </c>
      <c r="GG179">
        <v>3.61927167264205</v>
      </c>
      <c r="GH179">
        <v>0.00509506669552449</v>
      </c>
      <c r="GI179">
        <v>1.17866753763249e-06</v>
      </c>
      <c r="GJ179">
        <v>-6.62632595388568e-10</v>
      </c>
      <c r="GK179">
        <v>-0.0260112845827318</v>
      </c>
      <c r="GL179">
        <v>-0.0225051504344278</v>
      </c>
      <c r="GM179">
        <v>0.00262967521021688</v>
      </c>
      <c r="GN179">
        <v>-3.50088843362945e-05</v>
      </c>
      <c r="GO179">
        <v>-5</v>
      </c>
      <c r="GP179">
        <v>1640</v>
      </c>
      <c r="GQ179">
        <v>1</v>
      </c>
      <c r="GR179">
        <v>20</v>
      </c>
      <c r="GS179">
        <v>50194.6</v>
      </c>
      <c r="GT179">
        <v>50194.6</v>
      </c>
      <c r="GU179">
        <v>2.25586</v>
      </c>
      <c r="GV179">
        <v>2.56836</v>
      </c>
      <c r="GW179">
        <v>1.54785</v>
      </c>
      <c r="GX179">
        <v>2.30347</v>
      </c>
      <c r="GY179">
        <v>1.34644</v>
      </c>
      <c r="GZ179">
        <v>2.43042</v>
      </c>
      <c r="HA179">
        <v>32.0904</v>
      </c>
      <c r="HB179">
        <v>15.2966</v>
      </c>
      <c r="HC179">
        <v>18</v>
      </c>
      <c r="HD179">
        <v>504.702</v>
      </c>
      <c r="HE179">
        <v>406.788</v>
      </c>
      <c r="HF179">
        <v>19.5559</v>
      </c>
      <c r="HG179">
        <v>26.4734</v>
      </c>
      <c r="HH179">
        <v>29.9999</v>
      </c>
      <c r="HI179">
        <v>26.4823</v>
      </c>
      <c r="HJ179">
        <v>26.4307</v>
      </c>
      <c r="HK179">
        <v>45.1577</v>
      </c>
      <c r="HL179">
        <v>18.4808</v>
      </c>
      <c r="HM179">
        <v>3.10847</v>
      </c>
      <c r="HN179">
        <v>19.5621</v>
      </c>
      <c r="HO179">
        <v>1126.28</v>
      </c>
      <c r="HP179">
        <v>16.279</v>
      </c>
      <c r="HQ179">
        <v>102.513</v>
      </c>
      <c r="HR179">
        <v>102.95</v>
      </c>
    </row>
    <row r="180" spans="1:226">
      <c r="A180">
        <v>164</v>
      </c>
      <c r="B180">
        <v>1663689331</v>
      </c>
      <c r="C180">
        <v>1555.90000009537</v>
      </c>
      <c r="D180" t="s">
        <v>688</v>
      </c>
      <c r="E180" t="s">
        <v>689</v>
      </c>
      <c r="F180">
        <v>5</v>
      </c>
      <c r="G180" t="s">
        <v>555</v>
      </c>
      <c r="H180" t="s">
        <v>354</v>
      </c>
      <c r="I180">
        <v>1663689323.25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1137.38836159187</v>
      </c>
      <c r="AK180">
        <v>1075.33278787879</v>
      </c>
      <c r="AL180">
        <v>3.43422805250519</v>
      </c>
      <c r="AM180">
        <v>65.3084912936935</v>
      </c>
      <c r="AN180">
        <f>(AP180 - AO180 + BO180*1E3/(8.314*(BQ180+273.15)) * AR180/BN180 * AQ180) * BN180/(100*BB180) * 1000/(1000 - AP180)</f>
        <v>0</v>
      </c>
      <c r="AO180">
        <v>16.1835387805805</v>
      </c>
      <c r="AP180">
        <v>19.5441868131868</v>
      </c>
      <c r="AQ180">
        <v>-0.000506258243990414</v>
      </c>
      <c r="AR180">
        <v>123.980258110678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1663689323.25</v>
      </c>
      <c r="BH180">
        <v>1030.07321428571</v>
      </c>
      <c r="BI180">
        <v>1102.015</v>
      </c>
      <c r="BJ180">
        <v>19.5358571428571</v>
      </c>
      <c r="BK180">
        <v>16.1491678571429</v>
      </c>
      <c r="BL180">
        <v>1020.72860714286</v>
      </c>
      <c r="BM180">
        <v>19.2695857142857</v>
      </c>
      <c r="BN180">
        <v>500.128571428571</v>
      </c>
      <c r="BO180">
        <v>90.5893321428572</v>
      </c>
      <c r="BP180">
        <v>0.100118839285714</v>
      </c>
      <c r="BQ180">
        <v>24.4027785714286</v>
      </c>
      <c r="BR180">
        <v>25.0298321428571</v>
      </c>
      <c r="BS180">
        <v>999.9</v>
      </c>
      <c r="BT180">
        <v>0</v>
      </c>
      <c r="BU180">
        <v>0</v>
      </c>
      <c r="BV180">
        <v>10007.3214285714</v>
      </c>
      <c r="BW180">
        <v>0</v>
      </c>
      <c r="BX180">
        <v>18.8661</v>
      </c>
      <c r="BY180">
        <v>-71.942175</v>
      </c>
      <c r="BZ180">
        <v>1050.59642857143</v>
      </c>
      <c r="CA180">
        <v>1120.10464285714</v>
      </c>
      <c r="CB180">
        <v>3.38669535714286</v>
      </c>
      <c r="CC180">
        <v>1102.015</v>
      </c>
      <c r="CD180">
        <v>16.1491678571429</v>
      </c>
      <c r="CE180">
        <v>1.76973892857143</v>
      </c>
      <c r="CF180">
        <v>1.46294107142857</v>
      </c>
      <c r="CG180">
        <v>15.5220464285714</v>
      </c>
      <c r="CH180">
        <v>12.5861964285714</v>
      </c>
      <c r="CI180">
        <v>2000.01035714286</v>
      </c>
      <c r="CJ180">
        <v>0.979997392857143</v>
      </c>
      <c r="CK180">
        <v>0.0200023142857143</v>
      </c>
      <c r="CL180">
        <v>0</v>
      </c>
      <c r="CM180">
        <v>883.044464285714</v>
      </c>
      <c r="CN180">
        <v>5.00063</v>
      </c>
      <c r="CO180">
        <v>17385.2071428571</v>
      </c>
      <c r="CP180">
        <v>17256.975</v>
      </c>
      <c r="CQ180">
        <v>38.25</v>
      </c>
      <c r="CR180">
        <v>38.375</v>
      </c>
      <c r="CS180">
        <v>37.812</v>
      </c>
      <c r="CT180">
        <v>37.562</v>
      </c>
      <c r="CU180">
        <v>39</v>
      </c>
      <c r="CV180">
        <v>1955.10392857143</v>
      </c>
      <c r="CW180">
        <v>39.9017857142857</v>
      </c>
      <c r="CX180">
        <v>0</v>
      </c>
      <c r="CY180">
        <v>1663689328.1</v>
      </c>
      <c r="CZ180">
        <v>0</v>
      </c>
      <c r="DA180">
        <v>0</v>
      </c>
      <c r="DB180" t="s">
        <v>356</v>
      </c>
      <c r="DC180">
        <v>1660677648.1</v>
      </c>
      <c r="DD180">
        <v>1660677649.1</v>
      </c>
      <c r="DE180">
        <v>0</v>
      </c>
      <c r="DF180">
        <v>-1.042</v>
      </c>
      <c r="DG180">
        <v>0.003</v>
      </c>
      <c r="DH180">
        <v>5.218</v>
      </c>
      <c r="DI180">
        <v>0.344</v>
      </c>
      <c r="DJ180">
        <v>417</v>
      </c>
      <c r="DK180">
        <v>22</v>
      </c>
      <c r="DL180">
        <v>1.24</v>
      </c>
      <c r="DM180">
        <v>0.53</v>
      </c>
      <c r="DN180">
        <v>-71.6675975</v>
      </c>
      <c r="DO180">
        <v>-3.4850893058161</v>
      </c>
      <c r="DP180">
        <v>0.623612153701121</v>
      </c>
      <c r="DQ180">
        <v>0</v>
      </c>
      <c r="DR180">
        <v>3.4082885</v>
      </c>
      <c r="DS180">
        <v>-0.524805928705441</v>
      </c>
      <c r="DT180">
        <v>0.051529846184032</v>
      </c>
      <c r="DU180">
        <v>0</v>
      </c>
      <c r="DV180">
        <v>0</v>
      </c>
      <c r="DW180">
        <v>2</v>
      </c>
      <c r="DX180" t="s">
        <v>357</v>
      </c>
      <c r="DY180">
        <v>2.97428</v>
      </c>
      <c r="DZ180">
        <v>2.75405</v>
      </c>
      <c r="EA180">
        <v>0.172557</v>
      </c>
      <c r="EB180">
        <v>0.180741</v>
      </c>
      <c r="EC180">
        <v>0.0896974</v>
      </c>
      <c r="ED180">
        <v>0.079397</v>
      </c>
      <c r="EE180">
        <v>32285.2</v>
      </c>
      <c r="EF180">
        <v>34838.9</v>
      </c>
      <c r="EG180">
        <v>35356.9</v>
      </c>
      <c r="EH180">
        <v>38565.3</v>
      </c>
      <c r="EI180">
        <v>45635.8</v>
      </c>
      <c r="EJ180">
        <v>51272.3</v>
      </c>
      <c r="EK180">
        <v>55257.5</v>
      </c>
      <c r="EL180">
        <v>61847.4</v>
      </c>
      <c r="EM180">
        <v>1.9938</v>
      </c>
      <c r="EN180">
        <v>1.8404</v>
      </c>
      <c r="EO180">
        <v>0.121593</v>
      </c>
      <c r="EP180">
        <v>0</v>
      </c>
      <c r="EQ180">
        <v>23.0723</v>
      </c>
      <c r="ER180">
        <v>999.9</v>
      </c>
      <c r="ES180">
        <v>46.142</v>
      </c>
      <c r="ET180">
        <v>28.45</v>
      </c>
      <c r="EU180">
        <v>19.8414</v>
      </c>
      <c r="EV180">
        <v>56.5194</v>
      </c>
      <c r="EW180">
        <v>49.2628</v>
      </c>
      <c r="EX180">
        <v>1</v>
      </c>
      <c r="EY180">
        <v>-0.0515854</v>
      </c>
      <c r="EZ180">
        <v>2.36013</v>
      </c>
      <c r="FA180">
        <v>20.1314</v>
      </c>
      <c r="FB180">
        <v>5.20052</v>
      </c>
      <c r="FC180">
        <v>12.0052</v>
      </c>
      <c r="FD180">
        <v>4.976</v>
      </c>
      <c r="FE180">
        <v>3.2938</v>
      </c>
      <c r="FF180">
        <v>9999</v>
      </c>
      <c r="FG180">
        <v>9999</v>
      </c>
      <c r="FH180">
        <v>9999</v>
      </c>
      <c r="FI180">
        <v>693.3</v>
      </c>
      <c r="FJ180">
        <v>1.86292</v>
      </c>
      <c r="FK180">
        <v>1.86777</v>
      </c>
      <c r="FL180">
        <v>1.86752</v>
      </c>
      <c r="FM180">
        <v>1.86871</v>
      </c>
      <c r="FN180">
        <v>1.86963</v>
      </c>
      <c r="FO180">
        <v>1.86566</v>
      </c>
      <c r="FP180">
        <v>1.8667</v>
      </c>
      <c r="FQ180">
        <v>1.86813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9.48</v>
      </c>
      <c r="GF180">
        <v>0.2664</v>
      </c>
      <c r="GG180">
        <v>3.61927167264205</v>
      </c>
      <c r="GH180">
        <v>0.00509506669552449</v>
      </c>
      <c r="GI180">
        <v>1.17866753763249e-06</v>
      </c>
      <c r="GJ180">
        <v>-6.62632595388568e-10</v>
      </c>
      <c r="GK180">
        <v>-0.0260112845827318</v>
      </c>
      <c r="GL180">
        <v>-0.0225051504344278</v>
      </c>
      <c r="GM180">
        <v>0.00262967521021688</v>
      </c>
      <c r="GN180">
        <v>-3.50088843362945e-05</v>
      </c>
      <c r="GO180">
        <v>-5</v>
      </c>
      <c r="GP180">
        <v>1640</v>
      </c>
      <c r="GQ180">
        <v>1</v>
      </c>
      <c r="GR180">
        <v>20</v>
      </c>
      <c r="GS180">
        <v>50194.7</v>
      </c>
      <c r="GT180">
        <v>50194.7</v>
      </c>
      <c r="GU180">
        <v>2.2876</v>
      </c>
      <c r="GV180">
        <v>2.58423</v>
      </c>
      <c r="GW180">
        <v>1.54785</v>
      </c>
      <c r="GX180">
        <v>2.30347</v>
      </c>
      <c r="GY180">
        <v>1.34644</v>
      </c>
      <c r="GZ180">
        <v>2.33521</v>
      </c>
      <c r="HA180">
        <v>32.0904</v>
      </c>
      <c r="HB180">
        <v>15.2791</v>
      </c>
      <c r="HC180">
        <v>18</v>
      </c>
      <c r="HD180">
        <v>504.818</v>
      </c>
      <c r="HE180">
        <v>406.676</v>
      </c>
      <c r="HF180">
        <v>19.5322</v>
      </c>
      <c r="HG180">
        <v>26.4712</v>
      </c>
      <c r="HH180">
        <v>30.0001</v>
      </c>
      <c r="HI180">
        <v>26.4801</v>
      </c>
      <c r="HJ180">
        <v>26.4307</v>
      </c>
      <c r="HK180">
        <v>45.7808</v>
      </c>
      <c r="HL180">
        <v>18.2061</v>
      </c>
      <c r="HM180">
        <v>3.10847</v>
      </c>
      <c r="HN180">
        <v>19.5369</v>
      </c>
      <c r="HO180">
        <v>1139.72</v>
      </c>
      <c r="HP180">
        <v>16.3405</v>
      </c>
      <c r="HQ180">
        <v>102.512</v>
      </c>
      <c r="HR180">
        <v>102.952</v>
      </c>
    </row>
    <row r="181" spans="1:226">
      <c r="A181">
        <v>165</v>
      </c>
      <c r="B181">
        <v>1663689335.5</v>
      </c>
      <c r="C181">
        <v>1560.40000009537</v>
      </c>
      <c r="D181" t="s">
        <v>690</v>
      </c>
      <c r="E181" t="s">
        <v>691</v>
      </c>
      <c r="F181">
        <v>5</v>
      </c>
      <c r="G181" t="s">
        <v>555</v>
      </c>
      <c r="H181" t="s">
        <v>354</v>
      </c>
      <c r="I181">
        <v>1663689327.67857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1152.71304876139</v>
      </c>
      <c r="AK181">
        <v>1090.80587878788</v>
      </c>
      <c r="AL181">
        <v>3.41713240960557</v>
      </c>
      <c r="AM181">
        <v>65.3084912936935</v>
      </c>
      <c r="AN181">
        <f>(AP181 - AO181 + BO181*1E3/(8.314*(BQ181+273.15)) * AR181/BN181 * AQ181) * BN181/(100*BB181) * 1000/(1000 - AP181)</f>
        <v>0</v>
      </c>
      <c r="AO181">
        <v>16.243731565435</v>
      </c>
      <c r="AP181">
        <v>19.5450681318681</v>
      </c>
      <c r="AQ181">
        <v>7.14227215808154e-05</v>
      </c>
      <c r="AR181">
        <v>123.980258110678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1663689327.67857</v>
      </c>
      <c r="BH181">
        <v>1044.94035714286</v>
      </c>
      <c r="BI181">
        <v>1116.83428571429</v>
      </c>
      <c r="BJ181">
        <v>19.5403392857143</v>
      </c>
      <c r="BK181">
        <v>16.194525</v>
      </c>
      <c r="BL181">
        <v>1035.51571428571</v>
      </c>
      <c r="BM181">
        <v>19.2738857142857</v>
      </c>
      <c r="BN181">
        <v>500.107785714286</v>
      </c>
      <c r="BO181">
        <v>90.5890464285714</v>
      </c>
      <c r="BP181">
        <v>0.0999969642857143</v>
      </c>
      <c r="BQ181">
        <v>24.3952928571429</v>
      </c>
      <c r="BR181">
        <v>25.0425571428571</v>
      </c>
      <c r="BS181">
        <v>999.9</v>
      </c>
      <c r="BT181">
        <v>0</v>
      </c>
      <c r="BU181">
        <v>0</v>
      </c>
      <c r="BV181">
        <v>10015.1785714286</v>
      </c>
      <c r="BW181">
        <v>0</v>
      </c>
      <c r="BX181">
        <v>18.8661</v>
      </c>
      <c r="BY181">
        <v>-71.8949357142857</v>
      </c>
      <c r="BZ181">
        <v>1065.76428571429</v>
      </c>
      <c r="CA181">
        <v>1135.22035714286</v>
      </c>
      <c r="CB181">
        <v>3.34582107142857</v>
      </c>
      <c r="CC181">
        <v>1116.83428571429</v>
      </c>
      <c r="CD181">
        <v>16.194525</v>
      </c>
      <c r="CE181">
        <v>1.77013964285714</v>
      </c>
      <c r="CF181">
        <v>1.46704464285714</v>
      </c>
      <c r="CG181">
        <v>15.525575</v>
      </c>
      <c r="CH181">
        <v>12.6289</v>
      </c>
      <c r="CI181">
        <v>1999.98285714286</v>
      </c>
      <c r="CJ181">
        <v>0.979997392857143</v>
      </c>
      <c r="CK181">
        <v>0.0200023142857143</v>
      </c>
      <c r="CL181">
        <v>0</v>
      </c>
      <c r="CM181">
        <v>882.153392857143</v>
      </c>
      <c r="CN181">
        <v>5.00063</v>
      </c>
      <c r="CO181">
        <v>17367.1428571429</v>
      </c>
      <c r="CP181">
        <v>17256.7321428571</v>
      </c>
      <c r="CQ181">
        <v>38.25</v>
      </c>
      <c r="CR181">
        <v>38.375</v>
      </c>
      <c r="CS181">
        <v>37.812</v>
      </c>
      <c r="CT181">
        <v>37.562</v>
      </c>
      <c r="CU181">
        <v>39</v>
      </c>
      <c r="CV181">
        <v>1955.07821428571</v>
      </c>
      <c r="CW181">
        <v>39.9010714285714</v>
      </c>
      <c r="CX181">
        <v>0</v>
      </c>
      <c r="CY181">
        <v>1663689332.9</v>
      </c>
      <c r="CZ181">
        <v>0</v>
      </c>
      <c r="DA181">
        <v>0</v>
      </c>
      <c r="DB181" t="s">
        <v>356</v>
      </c>
      <c r="DC181">
        <v>1660677648.1</v>
      </c>
      <c r="DD181">
        <v>1660677649.1</v>
      </c>
      <c r="DE181">
        <v>0</v>
      </c>
      <c r="DF181">
        <v>-1.042</v>
      </c>
      <c r="DG181">
        <v>0.003</v>
      </c>
      <c r="DH181">
        <v>5.218</v>
      </c>
      <c r="DI181">
        <v>0.344</v>
      </c>
      <c r="DJ181">
        <v>417</v>
      </c>
      <c r="DK181">
        <v>22</v>
      </c>
      <c r="DL181">
        <v>1.24</v>
      </c>
      <c r="DM181">
        <v>0.53</v>
      </c>
      <c r="DN181">
        <v>-71.861745</v>
      </c>
      <c r="DO181">
        <v>-0.749189493433211</v>
      </c>
      <c r="DP181">
        <v>0.540921056601609</v>
      </c>
      <c r="DQ181">
        <v>0</v>
      </c>
      <c r="DR181">
        <v>3.37160825</v>
      </c>
      <c r="DS181">
        <v>-0.56089159474673</v>
      </c>
      <c r="DT181">
        <v>0.0549002387466348</v>
      </c>
      <c r="DU181">
        <v>0</v>
      </c>
      <c r="DV181">
        <v>0</v>
      </c>
      <c r="DW181">
        <v>2</v>
      </c>
      <c r="DX181" t="s">
        <v>357</v>
      </c>
      <c r="DY181">
        <v>2.97266</v>
      </c>
      <c r="DZ181">
        <v>2.75368</v>
      </c>
      <c r="EA181">
        <v>0.174108</v>
      </c>
      <c r="EB181">
        <v>0.182117</v>
      </c>
      <c r="EC181">
        <v>0.0897107</v>
      </c>
      <c r="ED181">
        <v>0.0795435</v>
      </c>
      <c r="EE181">
        <v>32224.5</v>
      </c>
      <c r="EF181">
        <v>34779.5</v>
      </c>
      <c r="EG181">
        <v>35356.7</v>
      </c>
      <c r="EH181">
        <v>38564.3</v>
      </c>
      <c r="EI181">
        <v>45635.4</v>
      </c>
      <c r="EJ181">
        <v>51262.8</v>
      </c>
      <c r="EK181">
        <v>55257.8</v>
      </c>
      <c r="EL181">
        <v>61845.7</v>
      </c>
      <c r="EM181">
        <v>1.994</v>
      </c>
      <c r="EN181">
        <v>1.841</v>
      </c>
      <c r="EO181">
        <v>0.120848</v>
      </c>
      <c r="EP181">
        <v>0</v>
      </c>
      <c r="EQ181">
        <v>23.0696</v>
      </c>
      <c r="ER181">
        <v>999.9</v>
      </c>
      <c r="ES181">
        <v>46.142</v>
      </c>
      <c r="ET181">
        <v>28.45</v>
      </c>
      <c r="EU181">
        <v>19.8422</v>
      </c>
      <c r="EV181">
        <v>56.8394</v>
      </c>
      <c r="EW181">
        <v>49.5994</v>
      </c>
      <c r="EX181">
        <v>1</v>
      </c>
      <c r="EY181">
        <v>-0.0509146</v>
      </c>
      <c r="EZ181">
        <v>2.54447</v>
      </c>
      <c r="FA181">
        <v>20.1289</v>
      </c>
      <c r="FB181">
        <v>5.19932</v>
      </c>
      <c r="FC181">
        <v>12.004</v>
      </c>
      <c r="FD181">
        <v>4.9756</v>
      </c>
      <c r="FE181">
        <v>3.2938</v>
      </c>
      <c r="FF181">
        <v>9999</v>
      </c>
      <c r="FG181">
        <v>9999</v>
      </c>
      <c r="FH181">
        <v>9999</v>
      </c>
      <c r="FI181">
        <v>693.3</v>
      </c>
      <c r="FJ181">
        <v>1.86295</v>
      </c>
      <c r="FK181">
        <v>1.86783</v>
      </c>
      <c r="FL181">
        <v>1.86752</v>
      </c>
      <c r="FM181">
        <v>1.86874</v>
      </c>
      <c r="FN181">
        <v>1.86954</v>
      </c>
      <c r="FO181">
        <v>1.86563</v>
      </c>
      <c r="FP181">
        <v>1.8667</v>
      </c>
      <c r="FQ181">
        <v>1.86807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9.57</v>
      </c>
      <c r="GF181">
        <v>0.2666</v>
      </c>
      <c r="GG181">
        <v>3.61927167264205</v>
      </c>
      <c r="GH181">
        <v>0.00509506669552449</v>
      </c>
      <c r="GI181">
        <v>1.17866753763249e-06</v>
      </c>
      <c r="GJ181">
        <v>-6.62632595388568e-10</v>
      </c>
      <c r="GK181">
        <v>-0.0260112845827318</v>
      </c>
      <c r="GL181">
        <v>-0.0225051504344278</v>
      </c>
      <c r="GM181">
        <v>0.00262967521021688</v>
      </c>
      <c r="GN181">
        <v>-3.50088843362945e-05</v>
      </c>
      <c r="GO181">
        <v>-5</v>
      </c>
      <c r="GP181">
        <v>1640</v>
      </c>
      <c r="GQ181">
        <v>1</v>
      </c>
      <c r="GR181">
        <v>20</v>
      </c>
      <c r="GS181">
        <v>50194.8</v>
      </c>
      <c r="GT181">
        <v>50194.8</v>
      </c>
      <c r="GU181">
        <v>2.31079</v>
      </c>
      <c r="GV181">
        <v>2.57568</v>
      </c>
      <c r="GW181">
        <v>1.54785</v>
      </c>
      <c r="GX181">
        <v>2.30347</v>
      </c>
      <c r="GY181">
        <v>1.34644</v>
      </c>
      <c r="GZ181">
        <v>2.38403</v>
      </c>
      <c r="HA181">
        <v>32.0904</v>
      </c>
      <c r="HB181">
        <v>15.2878</v>
      </c>
      <c r="HC181">
        <v>18</v>
      </c>
      <c r="HD181">
        <v>504.949</v>
      </c>
      <c r="HE181">
        <v>406.995</v>
      </c>
      <c r="HF181">
        <v>19.4885</v>
      </c>
      <c r="HG181">
        <v>26.469</v>
      </c>
      <c r="HH181">
        <v>30.0006</v>
      </c>
      <c r="HI181">
        <v>26.4801</v>
      </c>
      <c r="HJ181">
        <v>26.4285</v>
      </c>
      <c r="HK181">
        <v>46.245</v>
      </c>
      <c r="HL181">
        <v>17.9106</v>
      </c>
      <c r="HM181">
        <v>3.10847</v>
      </c>
      <c r="HN181">
        <v>19.4749</v>
      </c>
      <c r="HO181">
        <v>1159.85</v>
      </c>
      <c r="HP181">
        <v>16.3905</v>
      </c>
      <c r="HQ181">
        <v>102.512</v>
      </c>
      <c r="HR181">
        <v>102.95</v>
      </c>
    </row>
    <row r="182" spans="1:226">
      <c r="A182">
        <v>166</v>
      </c>
      <c r="B182">
        <v>1663689341</v>
      </c>
      <c r="C182">
        <v>1565.90000009537</v>
      </c>
      <c r="D182" t="s">
        <v>692</v>
      </c>
      <c r="E182" t="s">
        <v>693</v>
      </c>
      <c r="F182">
        <v>5</v>
      </c>
      <c r="G182" t="s">
        <v>555</v>
      </c>
      <c r="H182" t="s">
        <v>354</v>
      </c>
      <c r="I182">
        <v>1663689333.25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1171.58999405611</v>
      </c>
      <c r="AK182">
        <v>1109.38684848485</v>
      </c>
      <c r="AL182">
        <v>3.43594248466592</v>
      </c>
      <c r="AM182">
        <v>65.3084912936935</v>
      </c>
      <c r="AN182">
        <f>(AP182 - AO182 + BO182*1E3/(8.314*(BQ182+273.15)) * AR182/BN182 * AQ182) * BN182/(100*BB182) * 1000/(1000 - AP182)</f>
        <v>0</v>
      </c>
      <c r="AO182">
        <v>16.3062567620295</v>
      </c>
      <c r="AP182">
        <v>19.5468945054945</v>
      </c>
      <c r="AQ182">
        <v>0.00017845073087956</v>
      </c>
      <c r="AR182">
        <v>123.980258110678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1663689333.25</v>
      </c>
      <c r="BH182">
        <v>1063.47892857143</v>
      </c>
      <c r="BI182">
        <v>1135.59178571429</v>
      </c>
      <c r="BJ182">
        <v>19.5440357142857</v>
      </c>
      <c r="BK182">
        <v>16.2583214285714</v>
      </c>
      <c r="BL182">
        <v>1053.95535714286</v>
      </c>
      <c r="BM182">
        <v>19.2774357142857</v>
      </c>
      <c r="BN182">
        <v>500.005464285714</v>
      </c>
      <c r="BO182">
        <v>90.5898535714286</v>
      </c>
      <c r="BP182">
        <v>0.0998485642857143</v>
      </c>
      <c r="BQ182">
        <v>24.3854107142857</v>
      </c>
      <c r="BR182">
        <v>25.0498035714286</v>
      </c>
      <c r="BS182">
        <v>999.9</v>
      </c>
      <c r="BT182">
        <v>0</v>
      </c>
      <c r="BU182">
        <v>0</v>
      </c>
      <c r="BV182">
        <v>10019.4642857143</v>
      </c>
      <c r="BW182">
        <v>0</v>
      </c>
      <c r="BX182">
        <v>18.8661</v>
      </c>
      <c r="BY182">
        <v>-72.1139142857143</v>
      </c>
      <c r="BZ182">
        <v>1084.6775</v>
      </c>
      <c r="CA182">
        <v>1154.36107142857</v>
      </c>
      <c r="CB182">
        <v>3.28572071428571</v>
      </c>
      <c r="CC182">
        <v>1135.59178571429</v>
      </c>
      <c r="CD182">
        <v>16.2583214285714</v>
      </c>
      <c r="CE182">
        <v>1.77049107142857</v>
      </c>
      <c r="CF182">
        <v>1.47283821428571</v>
      </c>
      <c r="CG182">
        <v>15.5286678571429</v>
      </c>
      <c r="CH182">
        <v>12.6890107142857</v>
      </c>
      <c r="CI182">
        <v>2000.00142857143</v>
      </c>
      <c r="CJ182">
        <v>0.979997607142857</v>
      </c>
      <c r="CK182">
        <v>0.0200020857142857</v>
      </c>
      <c r="CL182">
        <v>0</v>
      </c>
      <c r="CM182">
        <v>881.062928571429</v>
      </c>
      <c r="CN182">
        <v>5.00063</v>
      </c>
      <c r="CO182">
        <v>17345.6214285714</v>
      </c>
      <c r="CP182">
        <v>17256.8857142857</v>
      </c>
      <c r="CQ182">
        <v>38.25</v>
      </c>
      <c r="CR182">
        <v>38.375</v>
      </c>
      <c r="CS182">
        <v>37.812</v>
      </c>
      <c r="CT182">
        <v>37.562</v>
      </c>
      <c r="CU182">
        <v>39</v>
      </c>
      <c r="CV182">
        <v>1955.0975</v>
      </c>
      <c r="CW182">
        <v>39.9010714285714</v>
      </c>
      <c r="CX182">
        <v>0</v>
      </c>
      <c r="CY182">
        <v>1663689337.7</v>
      </c>
      <c r="CZ182">
        <v>0</v>
      </c>
      <c r="DA182">
        <v>0</v>
      </c>
      <c r="DB182" t="s">
        <v>356</v>
      </c>
      <c r="DC182">
        <v>1660677648.1</v>
      </c>
      <c r="DD182">
        <v>1660677649.1</v>
      </c>
      <c r="DE182">
        <v>0</v>
      </c>
      <c r="DF182">
        <v>-1.042</v>
      </c>
      <c r="DG182">
        <v>0.003</v>
      </c>
      <c r="DH182">
        <v>5.218</v>
      </c>
      <c r="DI182">
        <v>0.344</v>
      </c>
      <c r="DJ182">
        <v>417</v>
      </c>
      <c r="DK182">
        <v>22</v>
      </c>
      <c r="DL182">
        <v>1.24</v>
      </c>
      <c r="DM182">
        <v>0.53</v>
      </c>
      <c r="DN182">
        <v>-71.9530575</v>
      </c>
      <c r="DO182">
        <v>-1.92250469043122</v>
      </c>
      <c r="DP182">
        <v>0.587146058016019</v>
      </c>
      <c r="DQ182">
        <v>0</v>
      </c>
      <c r="DR182">
        <v>3.31369425</v>
      </c>
      <c r="DS182">
        <v>-0.643641613508448</v>
      </c>
      <c r="DT182">
        <v>0.062481130066905</v>
      </c>
      <c r="DU182">
        <v>0</v>
      </c>
      <c r="DV182">
        <v>0</v>
      </c>
      <c r="DW182">
        <v>2</v>
      </c>
      <c r="DX182" t="s">
        <v>357</v>
      </c>
      <c r="DY182">
        <v>2.9741</v>
      </c>
      <c r="DZ182">
        <v>2.75407</v>
      </c>
      <c r="EA182">
        <v>0.175989</v>
      </c>
      <c r="EB182">
        <v>0.184127</v>
      </c>
      <c r="EC182">
        <v>0.0897194</v>
      </c>
      <c r="ED182">
        <v>0.0797455</v>
      </c>
      <c r="EE182">
        <v>32150.9</v>
      </c>
      <c r="EF182">
        <v>34695.6</v>
      </c>
      <c r="EG182">
        <v>35356.4</v>
      </c>
      <c r="EH182">
        <v>38565.9</v>
      </c>
      <c r="EI182">
        <v>45634.3</v>
      </c>
      <c r="EJ182">
        <v>51252.7</v>
      </c>
      <c r="EK182">
        <v>55256.9</v>
      </c>
      <c r="EL182">
        <v>61847.1</v>
      </c>
      <c r="EM182">
        <v>1.994</v>
      </c>
      <c r="EN182">
        <v>1.8412</v>
      </c>
      <c r="EO182">
        <v>0.121295</v>
      </c>
      <c r="EP182">
        <v>0</v>
      </c>
      <c r="EQ182">
        <v>23.0638</v>
      </c>
      <c r="ER182">
        <v>999.9</v>
      </c>
      <c r="ES182">
        <v>46.118</v>
      </c>
      <c r="ET182">
        <v>28.47</v>
      </c>
      <c r="EU182">
        <v>19.8542</v>
      </c>
      <c r="EV182">
        <v>56.5394</v>
      </c>
      <c r="EW182">
        <v>49.6755</v>
      </c>
      <c r="EX182">
        <v>1</v>
      </c>
      <c r="EY182">
        <v>-0.0510569</v>
      </c>
      <c r="EZ182">
        <v>2.56013</v>
      </c>
      <c r="FA182">
        <v>20.1285</v>
      </c>
      <c r="FB182">
        <v>5.19932</v>
      </c>
      <c r="FC182">
        <v>12.004</v>
      </c>
      <c r="FD182">
        <v>4.976</v>
      </c>
      <c r="FE182">
        <v>3.2934</v>
      </c>
      <c r="FF182">
        <v>9999</v>
      </c>
      <c r="FG182">
        <v>9999</v>
      </c>
      <c r="FH182">
        <v>9999</v>
      </c>
      <c r="FI182">
        <v>693.3</v>
      </c>
      <c r="FJ182">
        <v>1.86295</v>
      </c>
      <c r="FK182">
        <v>1.8678</v>
      </c>
      <c r="FL182">
        <v>1.86752</v>
      </c>
      <c r="FM182">
        <v>1.86874</v>
      </c>
      <c r="FN182">
        <v>1.8696</v>
      </c>
      <c r="FO182">
        <v>1.86563</v>
      </c>
      <c r="FP182">
        <v>1.86673</v>
      </c>
      <c r="FQ182">
        <v>1.86813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9.66</v>
      </c>
      <c r="GF182">
        <v>0.2667</v>
      </c>
      <c r="GG182">
        <v>3.61927167264205</v>
      </c>
      <c r="GH182">
        <v>0.00509506669552449</v>
      </c>
      <c r="GI182">
        <v>1.17866753763249e-06</v>
      </c>
      <c r="GJ182">
        <v>-6.62632595388568e-10</v>
      </c>
      <c r="GK182">
        <v>-0.0260112845827318</v>
      </c>
      <c r="GL182">
        <v>-0.0225051504344278</v>
      </c>
      <c r="GM182">
        <v>0.00262967521021688</v>
      </c>
      <c r="GN182">
        <v>-3.50088843362945e-05</v>
      </c>
      <c r="GO182">
        <v>-5</v>
      </c>
      <c r="GP182">
        <v>1640</v>
      </c>
      <c r="GQ182">
        <v>1</v>
      </c>
      <c r="GR182">
        <v>20</v>
      </c>
      <c r="GS182">
        <v>50194.9</v>
      </c>
      <c r="GT182">
        <v>50194.9</v>
      </c>
      <c r="GU182">
        <v>2.34131</v>
      </c>
      <c r="GV182">
        <v>2.58423</v>
      </c>
      <c r="GW182">
        <v>1.54785</v>
      </c>
      <c r="GX182">
        <v>2.30225</v>
      </c>
      <c r="GY182">
        <v>1.34644</v>
      </c>
      <c r="GZ182">
        <v>2.27539</v>
      </c>
      <c r="HA182">
        <v>32.0904</v>
      </c>
      <c r="HB182">
        <v>15.2703</v>
      </c>
      <c r="HC182">
        <v>18</v>
      </c>
      <c r="HD182">
        <v>504.927</v>
      </c>
      <c r="HE182">
        <v>407.107</v>
      </c>
      <c r="HF182">
        <v>19.4184</v>
      </c>
      <c r="HG182">
        <v>26.4667</v>
      </c>
      <c r="HH182">
        <v>30.0001</v>
      </c>
      <c r="HI182">
        <v>26.4778</v>
      </c>
      <c r="HJ182">
        <v>26.4285</v>
      </c>
      <c r="HK182">
        <v>46.8655</v>
      </c>
      <c r="HL182">
        <v>17.629</v>
      </c>
      <c r="HM182">
        <v>3.10847</v>
      </c>
      <c r="HN182">
        <v>19.421</v>
      </c>
      <c r="HO182">
        <v>1173.3</v>
      </c>
      <c r="HP182">
        <v>16.4488</v>
      </c>
      <c r="HQ182">
        <v>102.511</v>
      </c>
      <c r="HR182">
        <v>102.953</v>
      </c>
    </row>
    <row r="183" spans="1:226">
      <c r="A183">
        <v>167</v>
      </c>
      <c r="B183">
        <v>1663689346</v>
      </c>
      <c r="C183">
        <v>1570.90000009537</v>
      </c>
      <c r="D183" t="s">
        <v>694</v>
      </c>
      <c r="E183" t="s">
        <v>695</v>
      </c>
      <c r="F183">
        <v>5</v>
      </c>
      <c r="G183" t="s">
        <v>555</v>
      </c>
      <c r="H183" t="s">
        <v>354</v>
      </c>
      <c r="I183">
        <v>1663689338.51852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1188.6090796706</v>
      </c>
      <c r="AK183">
        <v>1126.61715151515</v>
      </c>
      <c r="AL183">
        <v>3.42483176039956</v>
      </c>
      <c r="AM183">
        <v>65.3084912936935</v>
      </c>
      <c r="AN183">
        <f>(AP183 - AO183 + BO183*1E3/(8.314*(BQ183+273.15)) * AR183/BN183 * AQ183) * BN183/(100*BB183) * 1000/(1000 - AP183)</f>
        <v>0</v>
      </c>
      <c r="AO183">
        <v>16.3494688239646</v>
      </c>
      <c r="AP183">
        <v>19.5453736263736</v>
      </c>
      <c r="AQ183">
        <v>0.00017213999934806</v>
      </c>
      <c r="AR183">
        <v>123.980258110678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1663689338.51852</v>
      </c>
      <c r="BH183">
        <v>1081.14148148148</v>
      </c>
      <c r="BI183">
        <v>1153.20518518519</v>
      </c>
      <c r="BJ183">
        <v>19.5473925925926</v>
      </c>
      <c r="BK183">
        <v>16.3123222222222</v>
      </c>
      <c r="BL183">
        <v>1071.5237037037</v>
      </c>
      <c r="BM183">
        <v>19.2806703703704</v>
      </c>
      <c r="BN183">
        <v>500.018851851852</v>
      </c>
      <c r="BO183">
        <v>90.5899037037037</v>
      </c>
      <c r="BP183">
        <v>0.0999913481481482</v>
      </c>
      <c r="BQ183">
        <v>24.375062962963</v>
      </c>
      <c r="BR183">
        <v>25.0465074074074</v>
      </c>
      <c r="BS183">
        <v>999.9</v>
      </c>
      <c r="BT183">
        <v>0</v>
      </c>
      <c r="BU183">
        <v>0</v>
      </c>
      <c r="BV183">
        <v>10006.1111111111</v>
      </c>
      <c r="BW183">
        <v>0</v>
      </c>
      <c r="BX183">
        <v>18.8661</v>
      </c>
      <c r="BY183">
        <v>-72.0649888888889</v>
      </c>
      <c r="BZ183">
        <v>1102.69592592593</v>
      </c>
      <c r="CA183">
        <v>1172.33</v>
      </c>
      <c r="CB183">
        <v>3.23507444444444</v>
      </c>
      <c r="CC183">
        <v>1153.20518518519</v>
      </c>
      <c r="CD183">
        <v>16.3123222222222</v>
      </c>
      <c r="CE183">
        <v>1.77079666666667</v>
      </c>
      <c r="CF183">
        <v>1.47773148148148</v>
      </c>
      <c r="CG183">
        <v>15.531362962963</v>
      </c>
      <c r="CH183">
        <v>12.739637037037</v>
      </c>
      <c r="CI183">
        <v>1999.97</v>
      </c>
      <c r="CJ183">
        <v>0.979997666666667</v>
      </c>
      <c r="CK183">
        <v>0.0200020222222222</v>
      </c>
      <c r="CL183">
        <v>0</v>
      </c>
      <c r="CM183">
        <v>879.989481481481</v>
      </c>
      <c r="CN183">
        <v>5.00063</v>
      </c>
      <c r="CO183">
        <v>17322.6296296296</v>
      </c>
      <c r="CP183">
        <v>17256.6185185185</v>
      </c>
      <c r="CQ183">
        <v>38.25</v>
      </c>
      <c r="CR183">
        <v>38.375</v>
      </c>
      <c r="CS183">
        <v>37.812</v>
      </c>
      <c r="CT183">
        <v>37.562</v>
      </c>
      <c r="CU183">
        <v>39</v>
      </c>
      <c r="CV183">
        <v>1955.06814814815</v>
      </c>
      <c r="CW183">
        <v>39.9</v>
      </c>
      <c r="CX183">
        <v>0</v>
      </c>
      <c r="CY183">
        <v>1663689343.1</v>
      </c>
      <c r="CZ183">
        <v>0</v>
      </c>
      <c r="DA183">
        <v>0</v>
      </c>
      <c r="DB183" t="s">
        <v>356</v>
      </c>
      <c r="DC183">
        <v>1660677648.1</v>
      </c>
      <c r="DD183">
        <v>1660677649.1</v>
      </c>
      <c r="DE183">
        <v>0</v>
      </c>
      <c r="DF183">
        <v>-1.042</v>
      </c>
      <c r="DG183">
        <v>0.003</v>
      </c>
      <c r="DH183">
        <v>5.218</v>
      </c>
      <c r="DI183">
        <v>0.344</v>
      </c>
      <c r="DJ183">
        <v>417</v>
      </c>
      <c r="DK183">
        <v>22</v>
      </c>
      <c r="DL183">
        <v>1.24</v>
      </c>
      <c r="DM183">
        <v>0.53</v>
      </c>
      <c r="DN183">
        <v>-72.0656225</v>
      </c>
      <c r="DO183">
        <v>-2.02291519699792</v>
      </c>
      <c r="DP183">
        <v>0.625953653031716</v>
      </c>
      <c r="DQ183">
        <v>0</v>
      </c>
      <c r="DR183">
        <v>3.2729395</v>
      </c>
      <c r="DS183">
        <v>-0.600178086303938</v>
      </c>
      <c r="DT183">
        <v>0.0584571279635768</v>
      </c>
      <c r="DU183">
        <v>0</v>
      </c>
      <c r="DV183">
        <v>0</v>
      </c>
      <c r="DW183">
        <v>2</v>
      </c>
      <c r="DX183" t="s">
        <v>357</v>
      </c>
      <c r="DY183">
        <v>2.97381</v>
      </c>
      <c r="DZ183">
        <v>2.75374</v>
      </c>
      <c r="EA183">
        <v>0.177689</v>
      </c>
      <c r="EB183">
        <v>0.185617</v>
      </c>
      <c r="EC183">
        <v>0.0897153</v>
      </c>
      <c r="ED183">
        <v>0.0799531</v>
      </c>
      <c r="EE183">
        <v>32084.7</v>
      </c>
      <c r="EF183">
        <v>34631.7</v>
      </c>
      <c r="EG183">
        <v>35356.4</v>
      </c>
      <c r="EH183">
        <v>38565.2</v>
      </c>
      <c r="EI183">
        <v>45635</v>
      </c>
      <c r="EJ183">
        <v>51240.8</v>
      </c>
      <c r="EK183">
        <v>55257.4</v>
      </c>
      <c r="EL183">
        <v>61846.6</v>
      </c>
      <c r="EM183">
        <v>1.9934</v>
      </c>
      <c r="EN183">
        <v>1.8418</v>
      </c>
      <c r="EO183">
        <v>0.121146</v>
      </c>
      <c r="EP183">
        <v>0</v>
      </c>
      <c r="EQ183">
        <v>23.0587</v>
      </c>
      <c r="ER183">
        <v>999.9</v>
      </c>
      <c r="ES183">
        <v>46.118</v>
      </c>
      <c r="ET183">
        <v>28.45</v>
      </c>
      <c r="EU183">
        <v>19.8303</v>
      </c>
      <c r="EV183">
        <v>57.1194</v>
      </c>
      <c r="EW183">
        <v>49.1386</v>
      </c>
      <c r="EX183">
        <v>1</v>
      </c>
      <c r="EY183">
        <v>-0.0510569</v>
      </c>
      <c r="EZ183">
        <v>2.56155</v>
      </c>
      <c r="FA183">
        <v>20.1276</v>
      </c>
      <c r="FB183">
        <v>5.19812</v>
      </c>
      <c r="FC183">
        <v>12.004</v>
      </c>
      <c r="FD183">
        <v>4.9748</v>
      </c>
      <c r="FE183">
        <v>3.2934</v>
      </c>
      <c r="FF183">
        <v>9999</v>
      </c>
      <c r="FG183">
        <v>9999</v>
      </c>
      <c r="FH183">
        <v>9999</v>
      </c>
      <c r="FI183">
        <v>693.3</v>
      </c>
      <c r="FJ183">
        <v>1.86292</v>
      </c>
      <c r="FK183">
        <v>1.86777</v>
      </c>
      <c r="FL183">
        <v>1.86752</v>
      </c>
      <c r="FM183">
        <v>1.86871</v>
      </c>
      <c r="FN183">
        <v>1.86954</v>
      </c>
      <c r="FO183">
        <v>1.86563</v>
      </c>
      <c r="FP183">
        <v>1.8667</v>
      </c>
      <c r="FQ183">
        <v>1.86813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9.75</v>
      </c>
      <c r="GF183">
        <v>0.2667</v>
      </c>
      <c r="GG183">
        <v>3.61927167264205</v>
      </c>
      <c r="GH183">
        <v>0.00509506669552449</v>
      </c>
      <c r="GI183">
        <v>1.17866753763249e-06</v>
      </c>
      <c r="GJ183">
        <v>-6.62632595388568e-10</v>
      </c>
      <c r="GK183">
        <v>-0.0260112845827318</v>
      </c>
      <c r="GL183">
        <v>-0.0225051504344278</v>
      </c>
      <c r="GM183">
        <v>0.00262967521021688</v>
      </c>
      <c r="GN183">
        <v>-3.50088843362945e-05</v>
      </c>
      <c r="GO183">
        <v>-5</v>
      </c>
      <c r="GP183">
        <v>1640</v>
      </c>
      <c r="GQ183">
        <v>1</v>
      </c>
      <c r="GR183">
        <v>20</v>
      </c>
      <c r="GS183">
        <v>50195</v>
      </c>
      <c r="GT183">
        <v>50194.9</v>
      </c>
      <c r="GU183">
        <v>2.3645</v>
      </c>
      <c r="GV183">
        <v>2.57446</v>
      </c>
      <c r="GW183">
        <v>1.54785</v>
      </c>
      <c r="GX183">
        <v>2.30347</v>
      </c>
      <c r="GY183">
        <v>1.34644</v>
      </c>
      <c r="GZ183">
        <v>2.39746</v>
      </c>
      <c r="HA183">
        <v>32.0904</v>
      </c>
      <c r="HB183">
        <v>15.2791</v>
      </c>
      <c r="HC183">
        <v>18</v>
      </c>
      <c r="HD183">
        <v>504.528</v>
      </c>
      <c r="HE183">
        <v>407.426</v>
      </c>
      <c r="HF183">
        <v>19.3654</v>
      </c>
      <c r="HG183">
        <v>26.4645</v>
      </c>
      <c r="HH183">
        <v>30.0001</v>
      </c>
      <c r="HI183">
        <v>26.4778</v>
      </c>
      <c r="HJ183">
        <v>26.4263</v>
      </c>
      <c r="HK183">
        <v>47.4344</v>
      </c>
      <c r="HL183">
        <v>17.3405</v>
      </c>
      <c r="HM183">
        <v>3.10847</v>
      </c>
      <c r="HN183">
        <v>19.3757</v>
      </c>
      <c r="HO183">
        <v>1193.38</v>
      </c>
      <c r="HP183">
        <v>16.506</v>
      </c>
      <c r="HQ183">
        <v>102.512</v>
      </c>
      <c r="HR183">
        <v>102.951</v>
      </c>
    </row>
    <row r="184" spans="1:226">
      <c r="A184">
        <v>168</v>
      </c>
      <c r="B184">
        <v>1663689351</v>
      </c>
      <c r="C184">
        <v>1575.90000009537</v>
      </c>
      <c r="D184" t="s">
        <v>696</v>
      </c>
      <c r="E184" t="s">
        <v>697</v>
      </c>
      <c r="F184">
        <v>5</v>
      </c>
      <c r="G184" t="s">
        <v>555</v>
      </c>
      <c r="H184" t="s">
        <v>354</v>
      </c>
      <c r="I184">
        <v>1663689343.23214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1205.91977964081</v>
      </c>
      <c r="AK184">
        <v>1143.60921212121</v>
      </c>
      <c r="AL184">
        <v>3.47113303407974</v>
      </c>
      <c r="AM184">
        <v>65.3084912936935</v>
      </c>
      <c r="AN184">
        <f>(AP184 - AO184 + BO184*1E3/(8.314*(BQ184+273.15)) * AR184/BN184 * AQ184) * BN184/(100*BB184) * 1000/(1000 - AP184)</f>
        <v>0</v>
      </c>
      <c r="AO184">
        <v>16.4050111150411</v>
      </c>
      <c r="AP184">
        <v>19.5500967032967</v>
      </c>
      <c r="AQ184">
        <v>-0.000157620771282346</v>
      </c>
      <c r="AR184">
        <v>123.980258110678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1663689343.23214</v>
      </c>
      <c r="BH184">
        <v>1096.84642857143</v>
      </c>
      <c r="BI184">
        <v>1169.18178571429</v>
      </c>
      <c r="BJ184">
        <v>19.5477285714286</v>
      </c>
      <c r="BK184">
        <v>16.3655571428571</v>
      </c>
      <c r="BL184">
        <v>1087.14571428571</v>
      </c>
      <c r="BM184">
        <v>19.2810035714286</v>
      </c>
      <c r="BN184">
        <v>500.02025</v>
      </c>
      <c r="BO184">
        <v>90.5893571428571</v>
      </c>
      <c r="BP184">
        <v>0.0998696178571429</v>
      </c>
      <c r="BQ184">
        <v>24.3647607142857</v>
      </c>
      <c r="BR184">
        <v>25.0372071428571</v>
      </c>
      <c r="BS184">
        <v>999.9</v>
      </c>
      <c r="BT184">
        <v>0</v>
      </c>
      <c r="BU184">
        <v>0</v>
      </c>
      <c r="BV184">
        <v>10018.75</v>
      </c>
      <c r="BW184">
        <v>0</v>
      </c>
      <c r="BX184">
        <v>18.8661</v>
      </c>
      <c r="BY184">
        <v>-72.3364</v>
      </c>
      <c r="BZ184">
        <v>1118.71392857143</v>
      </c>
      <c r="CA184">
        <v>1188.63607142857</v>
      </c>
      <c r="CB184">
        <v>3.18217535714286</v>
      </c>
      <c r="CC184">
        <v>1169.18178571429</v>
      </c>
      <c r="CD184">
        <v>16.3655571428571</v>
      </c>
      <c r="CE184">
        <v>1.77081678571429</v>
      </c>
      <c r="CF184">
        <v>1.48254535714286</v>
      </c>
      <c r="CG184">
        <v>15.5315392857143</v>
      </c>
      <c r="CH184">
        <v>12.7892714285714</v>
      </c>
      <c r="CI184">
        <v>1999.9875</v>
      </c>
      <c r="CJ184">
        <v>0.979997821428571</v>
      </c>
      <c r="CK184">
        <v>0.0200018571428571</v>
      </c>
      <c r="CL184">
        <v>0</v>
      </c>
      <c r="CM184">
        <v>878.97625</v>
      </c>
      <c r="CN184">
        <v>5.00063</v>
      </c>
      <c r="CO184">
        <v>17303.8928571429</v>
      </c>
      <c r="CP184">
        <v>17256.775</v>
      </c>
      <c r="CQ184">
        <v>38.25</v>
      </c>
      <c r="CR184">
        <v>38.375</v>
      </c>
      <c r="CS184">
        <v>37.812</v>
      </c>
      <c r="CT184">
        <v>37.562</v>
      </c>
      <c r="CU184">
        <v>39</v>
      </c>
      <c r="CV184">
        <v>1955.085</v>
      </c>
      <c r="CW184">
        <v>39.9</v>
      </c>
      <c r="CX184">
        <v>0</v>
      </c>
      <c r="CY184">
        <v>1663689347.9</v>
      </c>
      <c r="CZ184">
        <v>0</v>
      </c>
      <c r="DA184">
        <v>0</v>
      </c>
      <c r="DB184" t="s">
        <v>356</v>
      </c>
      <c r="DC184">
        <v>1660677648.1</v>
      </c>
      <c r="DD184">
        <v>1660677649.1</v>
      </c>
      <c r="DE184">
        <v>0</v>
      </c>
      <c r="DF184">
        <v>-1.042</v>
      </c>
      <c r="DG184">
        <v>0.003</v>
      </c>
      <c r="DH184">
        <v>5.218</v>
      </c>
      <c r="DI184">
        <v>0.344</v>
      </c>
      <c r="DJ184">
        <v>417</v>
      </c>
      <c r="DK184">
        <v>22</v>
      </c>
      <c r="DL184">
        <v>1.24</v>
      </c>
      <c r="DM184">
        <v>0.53</v>
      </c>
      <c r="DN184">
        <v>-72.1600775</v>
      </c>
      <c r="DO184">
        <v>-1.3444311444652</v>
      </c>
      <c r="DP184">
        <v>0.62761038570418</v>
      </c>
      <c r="DQ184">
        <v>0</v>
      </c>
      <c r="DR184">
        <v>3.2192195</v>
      </c>
      <c r="DS184">
        <v>-0.627717973733587</v>
      </c>
      <c r="DT184">
        <v>0.0610020936915283</v>
      </c>
      <c r="DU184">
        <v>0</v>
      </c>
      <c r="DV184">
        <v>0</v>
      </c>
      <c r="DW184">
        <v>2</v>
      </c>
      <c r="DX184" t="s">
        <v>357</v>
      </c>
      <c r="DY184">
        <v>2.9729</v>
      </c>
      <c r="DZ184">
        <v>2.75397</v>
      </c>
      <c r="EA184">
        <v>0.179367</v>
      </c>
      <c r="EB184">
        <v>0.187376</v>
      </c>
      <c r="EC184">
        <v>0.089721</v>
      </c>
      <c r="ED184">
        <v>0.0801396</v>
      </c>
      <c r="EE184">
        <v>32019.6</v>
      </c>
      <c r="EF184">
        <v>34557.1</v>
      </c>
      <c r="EG184">
        <v>35356.8</v>
      </c>
      <c r="EH184">
        <v>38565.4</v>
      </c>
      <c r="EI184">
        <v>45635.4</v>
      </c>
      <c r="EJ184">
        <v>51230.2</v>
      </c>
      <c r="EK184">
        <v>55258.3</v>
      </c>
      <c r="EL184">
        <v>61846.4</v>
      </c>
      <c r="EM184">
        <v>1.9946</v>
      </c>
      <c r="EN184">
        <v>1.8412</v>
      </c>
      <c r="EO184">
        <v>0.119507</v>
      </c>
      <c r="EP184">
        <v>0</v>
      </c>
      <c r="EQ184">
        <v>23.054</v>
      </c>
      <c r="ER184">
        <v>999.9</v>
      </c>
      <c r="ES184">
        <v>46.093</v>
      </c>
      <c r="ET184">
        <v>28.47</v>
      </c>
      <c r="EU184">
        <v>19.845</v>
      </c>
      <c r="EV184">
        <v>56.4394</v>
      </c>
      <c r="EW184">
        <v>49.7596</v>
      </c>
      <c r="EX184">
        <v>1</v>
      </c>
      <c r="EY184">
        <v>-0.0511382</v>
      </c>
      <c r="EZ184">
        <v>2.53939</v>
      </c>
      <c r="FA184">
        <v>20.1289</v>
      </c>
      <c r="FB184">
        <v>5.20052</v>
      </c>
      <c r="FC184">
        <v>12.0052</v>
      </c>
      <c r="FD184">
        <v>4.976</v>
      </c>
      <c r="FE184">
        <v>3.2938</v>
      </c>
      <c r="FF184">
        <v>9999</v>
      </c>
      <c r="FG184">
        <v>9999</v>
      </c>
      <c r="FH184">
        <v>9999</v>
      </c>
      <c r="FI184">
        <v>693.3</v>
      </c>
      <c r="FJ184">
        <v>1.86295</v>
      </c>
      <c r="FK184">
        <v>1.8678</v>
      </c>
      <c r="FL184">
        <v>1.86752</v>
      </c>
      <c r="FM184">
        <v>1.86874</v>
      </c>
      <c r="FN184">
        <v>1.86957</v>
      </c>
      <c r="FO184">
        <v>1.86569</v>
      </c>
      <c r="FP184">
        <v>1.86676</v>
      </c>
      <c r="FQ184">
        <v>1.8681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9.83</v>
      </c>
      <c r="GF184">
        <v>0.2668</v>
      </c>
      <c r="GG184">
        <v>3.61927167264205</v>
      </c>
      <c r="GH184">
        <v>0.00509506669552449</v>
      </c>
      <c r="GI184">
        <v>1.17866753763249e-06</v>
      </c>
      <c r="GJ184">
        <v>-6.62632595388568e-10</v>
      </c>
      <c r="GK184">
        <v>-0.0260112845827318</v>
      </c>
      <c r="GL184">
        <v>-0.0225051504344278</v>
      </c>
      <c r="GM184">
        <v>0.00262967521021688</v>
      </c>
      <c r="GN184">
        <v>-3.50088843362945e-05</v>
      </c>
      <c r="GO184">
        <v>-5</v>
      </c>
      <c r="GP184">
        <v>1640</v>
      </c>
      <c r="GQ184">
        <v>1</v>
      </c>
      <c r="GR184">
        <v>20</v>
      </c>
      <c r="GS184">
        <v>50195</v>
      </c>
      <c r="GT184">
        <v>50195</v>
      </c>
      <c r="GU184">
        <v>2.3938</v>
      </c>
      <c r="GV184">
        <v>2.56592</v>
      </c>
      <c r="GW184">
        <v>1.54785</v>
      </c>
      <c r="GX184">
        <v>2.30347</v>
      </c>
      <c r="GY184">
        <v>1.34644</v>
      </c>
      <c r="GZ184">
        <v>2.39746</v>
      </c>
      <c r="HA184">
        <v>32.0904</v>
      </c>
      <c r="HB184">
        <v>15.2791</v>
      </c>
      <c r="HC184">
        <v>18</v>
      </c>
      <c r="HD184">
        <v>505.304</v>
      </c>
      <c r="HE184">
        <v>407.091</v>
      </c>
      <c r="HF184">
        <v>19.3245</v>
      </c>
      <c r="HG184">
        <v>26.4623</v>
      </c>
      <c r="HH184">
        <v>30</v>
      </c>
      <c r="HI184">
        <v>26.4756</v>
      </c>
      <c r="HJ184">
        <v>26.4263</v>
      </c>
      <c r="HK184">
        <v>47.911</v>
      </c>
      <c r="HL184">
        <v>17.0647</v>
      </c>
      <c r="HM184">
        <v>3.10847</v>
      </c>
      <c r="HN184">
        <v>19.3386</v>
      </c>
      <c r="HO184">
        <v>1206.77</v>
      </c>
      <c r="HP184">
        <v>16.5568</v>
      </c>
      <c r="HQ184">
        <v>102.513</v>
      </c>
      <c r="HR184">
        <v>102.951</v>
      </c>
    </row>
    <row r="185" spans="1:226">
      <c r="A185">
        <v>169</v>
      </c>
      <c r="B185">
        <v>1663689356</v>
      </c>
      <c r="C185">
        <v>1580.90000009537</v>
      </c>
      <c r="D185" t="s">
        <v>698</v>
      </c>
      <c r="E185" t="s">
        <v>699</v>
      </c>
      <c r="F185">
        <v>5</v>
      </c>
      <c r="G185" t="s">
        <v>555</v>
      </c>
      <c r="H185" t="s">
        <v>354</v>
      </c>
      <c r="I185">
        <v>1663689348.5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1222.12971604384</v>
      </c>
      <c r="AK185">
        <v>1160.21945454545</v>
      </c>
      <c r="AL185">
        <v>3.24734685351465</v>
      </c>
      <c r="AM185">
        <v>65.3084912936935</v>
      </c>
      <c r="AN185">
        <f>(AP185 - AO185 + BO185*1E3/(8.314*(BQ185+273.15)) * AR185/BN185 * AQ185) * BN185/(100*BB185) * 1000/(1000 - AP185)</f>
        <v>0</v>
      </c>
      <c r="AO185">
        <v>16.4537580107496</v>
      </c>
      <c r="AP185">
        <v>19.5481615384615</v>
      </c>
      <c r="AQ185">
        <v>2.89204111586571e-05</v>
      </c>
      <c r="AR185">
        <v>123.980258110678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1663689348.5</v>
      </c>
      <c r="BH185">
        <v>1114.49888888889</v>
      </c>
      <c r="BI185">
        <v>1186.61851851852</v>
      </c>
      <c r="BJ185">
        <v>19.5483148148148</v>
      </c>
      <c r="BK185">
        <v>16.4179296296296</v>
      </c>
      <c r="BL185">
        <v>1104.70592592593</v>
      </c>
      <c r="BM185">
        <v>19.2815740740741</v>
      </c>
      <c r="BN185">
        <v>500.081407407407</v>
      </c>
      <c r="BO185">
        <v>90.5879814814815</v>
      </c>
      <c r="BP185">
        <v>0.0999813481481482</v>
      </c>
      <c r="BQ185">
        <v>24.3519333333333</v>
      </c>
      <c r="BR185">
        <v>25.0226148148148</v>
      </c>
      <c r="BS185">
        <v>999.9</v>
      </c>
      <c r="BT185">
        <v>0</v>
      </c>
      <c r="BU185">
        <v>0</v>
      </c>
      <c r="BV185">
        <v>10018.1481481481</v>
      </c>
      <c r="BW185">
        <v>0</v>
      </c>
      <c r="BX185">
        <v>18.8661</v>
      </c>
      <c r="BY185">
        <v>-72.1208148148148</v>
      </c>
      <c r="BZ185">
        <v>1136.71777777778</v>
      </c>
      <c r="CA185">
        <v>1206.42703703704</v>
      </c>
      <c r="CB185">
        <v>3.13038888888889</v>
      </c>
      <c r="CC185">
        <v>1186.61851851852</v>
      </c>
      <c r="CD185">
        <v>16.4179296296296</v>
      </c>
      <c r="CE185">
        <v>1.77084333333333</v>
      </c>
      <c r="CF185">
        <v>1.48726666666667</v>
      </c>
      <c r="CG185">
        <v>15.5317666666667</v>
      </c>
      <c r="CH185">
        <v>12.837837037037</v>
      </c>
      <c r="CI185">
        <v>1999.95814814815</v>
      </c>
      <c r="CJ185">
        <v>0.979997555555555</v>
      </c>
      <c r="CK185">
        <v>0.0200021407407407</v>
      </c>
      <c r="CL185">
        <v>0</v>
      </c>
      <c r="CM185">
        <v>877.794481481481</v>
      </c>
      <c r="CN185">
        <v>5.00063</v>
      </c>
      <c r="CO185">
        <v>17282.3111111111</v>
      </c>
      <c r="CP185">
        <v>17256.5296296296</v>
      </c>
      <c r="CQ185">
        <v>38.25</v>
      </c>
      <c r="CR185">
        <v>38.375</v>
      </c>
      <c r="CS185">
        <v>37.812</v>
      </c>
      <c r="CT185">
        <v>37.562</v>
      </c>
      <c r="CU185">
        <v>39</v>
      </c>
      <c r="CV185">
        <v>1955.05592592593</v>
      </c>
      <c r="CW185">
        <v>39.9</v>
      </c>
      <c r="CX185">
        <v>0</v>
      </c>
      <c r="CY185">
        <v>1663689352.7</v>
      </c>
      <c r="CZ185">
        <v>0</v>
      </c>
      <c r="DA185">
        <v>0</v>
      </c>
      <c r="DB185" t="s">
        <v>356</v>
      </c>
      <c r="DC185">
        <v>1660677648.1</v>
      </c>
      <c r="DD185">
        <v>1660677649.1</v>
      </c>
      <c r="DE185">
        <v>0</v>
      </c>
      <c r="DF185">
        <v>-1.042</v>
      </c>
      <c r="DG185">
        <v>0.003</v>
      </c>
      <c r="DH185">
        <v>5.218</v>
      </c>
      <c r="DI185">
        <v>0.344</v>
      </c>
      <c r="DJ185">
        <v>417</v>
      </c>
      <c r="DK185">
        <v>22</v>
      </c>
      <c r="DL185">
        <v>1.24</v>
      </c>
      <c r="DM185">
        <v>0.53</v>
      </c>
      <c r="DN185">
        <v>-72.19161</v>
      </c>
      <c r="DO185">
        <v>0.0367317073172578</v>
      </c>
      <c r="DP185">
        <v>0.658932077227994</v>
      </c>
      <c r="DQ185">
        <v>1</v>
      </c>
      <c r="DR185">
        <v>3.167508</v>
      </c>
      <c r="DS185">
        <v>-0.618998949343346</v>
      </c>
      <c r="DT185">
        <v>0.0602325946311463</v>
      </c>
      <c r="DU185">
        <v>0</v>
      </c>
      <c r="DV185">
        <v>1</v>
      </c>
      <c r="DW185">
        <v>2</v>
      </c>
      <c r="DX185" t="s">
        <v>395</v>
      </c>
      <c r="DY185">
        <v>2.9726</v>
      </c>
      <c r="DZ185">
        <v>2.75451</v>
      </c>
      <c r="EA185">
        <v>0.181006</v>
      </c>
      <c r="EB185">
        <v>0.188808</v>
      </c>
      <c r="EC185">
        <v>0.089734</v>
      </c>
      <c r="ED185">
        <v>0.0802573</v>
      </c>
      <c r="EE185">
        <v>31955.9</v>
      </c>
      <c r="EF185">
        <v>34496.8</v>
      </c>
      <c r="EG185">
        <v>35357</v>
      </c>
      <c r="EH185">
        <v>38566</v>
      </c>
      <c r="EI185">
        <v>45635.2</v>
      </c>
      <c r="EJ185">
        <v>51224.5</v>
      </c>
      <c r="EK185">
        <v>55258.7</v>
      </c>
      <c r="EL185">
        <v>61847.4</v>
      </c>
      <c r="EM185">
        <v>1.9932</v>
      </c>
      <c r="EN185">
        <v>1.842</v>
      </c>
      <c r="EO185">
        <v>0.118464</v>
      </c>
      <c r="EP185">
        <v>0</v>
      </c>
      <c r="EQ185">
        <v>23.0498</v>
      </c>
      <c r="ER185">
        <v>999.9</v>
      </c>
      <c r="ES185">
        <v>46.069</v>
      </c>
      <c r="ET185">
        <v>28.47</v>
      </c>
      <c r="EU185">
        <v>19.8337</v>
      </c>
      <c r="EV185">
        <v>56.3594</v>
      </c>
      <c r="EW185">
        <v>49.351</v>
      </c>
      <c r="EX185">
        <v>1</v>
      </c>
      <c r="EY185">
        <v>-0.0518293</v>
      </c>
      <c r="EZ185">
        <v>2.50638</v>
      </c>
      <c r="FA185">
        <v>20.1299</v>
      </c>
      <c r="FB185">
        <v>5.19932</v>
      </c>
      <c r="FC185">
        <v>12.0052</v>
      </c>
      <c r="FD185">
        <v>4.976</v>
      </c>
      <c r="FE185">
        <v>3.294</v>
      </c>
      <c r="FF185">
        <v>9999</v>
      </c>
      <c r="FG185">
        <v>9999</v>
      </c>
      <c r="FH185">
        <v>9999</v>
      </c>
      <c r="FI185">
        <v>693.3</v>
      </c>
      <c r="FJ185">
        <v>1.86295</v>
      </c>
      <c r="FK185">
        <v>1.86783</v>
      </c>
      <c r="FL185">
        <v>1.86752</v>
      </c>
      <c r="FM185">
        <v>1.86874</v>
      </c>
      <c r="FN185">
        <v>1.8696</v>
      </c>
      <c r="FO185">
        <v>1.86566</v>
      </c>
      <c r="FP185">
        <v>1.8667</v>
      </c>
      <c r="FQ185">
        <v>1.86813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9.92</v>
      </c>
      <c r="GF185">
        <v>0.2669</v>
      </c>
      <c r="GG185">
        <v>3.61927167264205</v>
      </c>
      <c r="GH185">
        <v>0.00509506669552449</v>
      </c>
      <c r="GI185">
        <v>1.17866753763249e-06</v>
      </c>
      <c r="GJ185">
        <v>-6.62632595388568e-10</v>
      </c>
      <c r="GK185">
        <v>-0.0260112845827318</v>
      </c>
      <c r="GL185">
        <v>-0.0225051504344278</v>
      </c>
      <c r="GM185">
        <v>0.00262967521021688</v>
      </c>
      <c r="GN185">
        <v>-3.50088843362945e-05</v>
      </c>
      <c r="GO185">
        <v>-5</v>
      </c>
      <c r="GP185">
        <v>1640</v>
      </c>
      <c r="GQ185">
        <v>1</v>
      </c>
      <c r="GR185">
        <v>20</v>
      </c>
      <c r="GS185">
        <v>50195.1</v>
      </c>
      <c r="GT185">
        <v>50195.1</v>
      </c>
      <c r="GU185">
        <v>2.41821</v>
      </c>
      <c r="GV185">
        <v>2.58301</v>
      </c>
      <c r="GW185">
        <v>1.54785</v>
      </c>
      <c r="GX185">
        <v>2.30347</v>
      </c>
      <c r="GY185">
        <v>1.34644</v>
      </c>
      <c r="GZ185">
        <v>2.31201</v>
      </c>
      <c r="HA185">
        <v>32.1124</v>
      </c>
      <c r="HB185">
        <v>15.2703</v>
      </c>
      <c r="HC185">
        <v>18</v>
      </c>
      <c r="HD185">
        <v>504.354</v>
      </c>
      <c r="HE185">
        <v>407.522</v>
      </c>
      <c r="HF185">
        <v>19.3019</v>
      </c>
      <c r="HG185">
        <v>26.4609</v>
      </c>
      <c r="HH185">
        <v>29.9999</v>
      </c>
      <c r="HI185">
        <v>26.4734</v>
      </c>
      <c r="HJ185">
        <v>26.4241</v>
      </c>
      <c r="HK185">
        <v>48.398</v>
      </c>
      <c r="HL185">
        <v>16.5183</v>
      </c>
      <c r="HM185">
        <v>3.10847</v>
      </c>
      <c r="HN185">
        <v>19.3158</v>
      </c>
      <c r="HO185">
        <v>1227.15</v>
      </c>
      <c r="HP185">
        <v>16.6092</v>
      </c>
      <c r="HQ185">
        <v>102.514</v>
      </c>
      <c r="HR185">
        <v>102.953</v>
      </c>
    </row>
    <row r="186" spans="1:226">
      <c r="A186">
        <v>170</v>
      </c>
      <c r="B186">
        <v>1663689361</v>
      </c>
      <c r="C186">
        <v>1585.90000009537</v>
      </c>
      <c r="D186" t="s">
        <v>700</v>
      </c>
      <c r="E186" t="s">
        <v>701</v>
      </c>
      <c r="F186">
        <v>5</v>
      </c>
      <c r="G186" t="s">
        <v>555</v>
      </c>
      <c r="H186" t="s">
        <v>354</v>
      </c>
      <c r="I186">
        <v>1663689353.21429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1239.23070962666</v>
      </c>
      <c r="AK186">
        <v>1176.97006060606</v>
      </c>
      <c r="AL186">
        <v>3.3330209489537</v>
      </c>
      <c r="AM186">
        <v>65.3084912936935</v>
      </c>
      <c r="AN186">
        <f>(AP186 - AO186 + BO186*1E3/(8.314*(BQ186+273.15)) * AR186/BN186 * AQ186) * BN186/(100*BB186) * 1000/(1000 - AP186)</f>
        <v>0</v>
      </c>
      <c r="AO186">
        <v>16.4930120395949</v>
      </c>
      <c r="AP186">
        <v>19.5608065934066</v>
      </c>
      <c r="AQ186">
        <v>-3.79361369430994e-06</v>
      </c>
      <c r="AR186">
        <v>123.980258110678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1663689353.21429</v>
      </c>
      <c r="BH186">
        <v>1130.06571428571</v>
      </c>
      <c r="BI186">
        <v>1202.21107142857</v>
      </c>
      <c r="BJ186">
        <v>19.5494321428571</v>
      </c>
      <c r="BK186">
        <v>16.4708035714286</v>
      </c>
      <c r="BL186">
        <v>1120.19142857143</v>
      </c>
      <c r="BM186">
        <v>19.2826464285714</v>
      </c>
      <c r="BN186">
        <v>500.096642857143</v>
      </c>
      <c r="BO186">
        <v>90.5882535714286</v>
      </c>
      <c r="BP186">
        <v>0.100040392857143</v>
      </c>
      <c r="BQ186">
        <v>24.3407071428571</v>
      </c>
      <c r="BR186">
        <v>25.00775</v>
      </c>
      <c r="BS186">
        <v>999.9</v>
      </c>
      <c r="BT186">
        <v>0</v>
      </c>
      <c r="BU186">
        <v>0</v>
      </c>
      <c r="BV186">
        <v>10014.1071428571</v>
      </c>
      <c r="BW186">
        <v>0</v>
      </c>
      <c r="BX186">
        <v>18.8661</v>
      </c>
      <c r="BY186">
        <v>-72.1458392857143</v>
      </c>
      <c r="BZ186">
        <v>1152.59714285714</v>
      </c>
      <c r="CA186">
        <v>1222.34428571429</v>
      </c>
      <c r="CB186">
        <v>3.07863107142857</v>
      </c>
      <c r="CC186">
        <v>1202.21107142857</v>
      </c>
      <c r="CD186">
        <v>16.4708035714286</v>
      </c>
      <c r="CE186">
        <v>1.77094964285714</v>
      </c>
      <c r="CF186">
        <v>1.49206142857143</v>
      </c>
      <c r="CG186">
        <v>15.5327071428571</v>
      </c>
      <c r="CH186">
        <v>12.8869964285714</v>
      </c>
      <c r="CI186">
        <v>1999.96</v>
      </c>
      <c r="CJ186">
        <v>0.979997607142857</v>
      </c>
      <c r="CK186">
        <v>0.0200020857142857</v>
      </c>
      <c r="CL186">
        <v>0</v>
      </c>
      <c r="CM186">
        <v>876.832392857143</v>
      </c>
      <c r="CN186">
        <v>5.00063</v>
      </c>
      <c r="CO186">
        <v>17264.6071428571</v>
      </c>
      <c r="CP186">
        <v>17256.55</v>
      </c>
      <c r="CQ186">
        <v>38.25</v>
      </c>
      <c r="CR186">
        <v>38.375</v>
      </c>
      <c r="CS186">
        <v>37.812</v>
      </c>
      <c r="CT186">
        <v>37.562</v>
      </c>
      <c r="CU186">
        <v>39</v>
      </c>
      <c r="CV186">
        <v>1955.05821428571</v>
      </c>
      <c r="CW186">
        <v>39.9</v>
      </c>
      <c r="CX186">
        <v>0</v>
      </c>
      <c r="CY186">
        <v>1663689358.1</v>
      </c>
      <c r="CZ186">
        <v>0</v>
      </c>
      <c r="DA186">
        <v>0</v>
      </c>
      <c r="DB186" t="s">
        <v>356</v>
      </c>
      <c r="DC186">
        <v>1660677648.1</v>
      </c>
      <c r="DD186">
        <v>1660677649.1</v>
      </c>
      <c r="DE186">
        <v>0</v>
      </c>
      <c r="DF186">
        <v>-1.042</v>
      </c>
      <c r="DG186">
        <v>0.003</v>
      </c>
      <c r="DH186">
        <v>5.218</v>
      </c>
      <c r="DI186">
        <v>0.344</v>
      </c>
      <c r="DJ186">
        <v>417</v>
      </c>
      <c r="DK186">
        <v>22</v>
      </c>
      <c r="DL186">
        <v>1.24</v>
      </c>
      <c r="DM186">
        <v>0.53</v>
      </c>
      <c r="DN186">
        <v>-72.1796275</v>
      </c>
      <c r="DO186">
        <v>1.70439962476551</v>
      </c>
      <c r="DP186">
        <v>0.619343465287032</v>
      </c>
      <c r="DQ186">
        <v>0</v>
      </c>
      <c r="DR186">
        <v>3.1170095</v>
      </c>
      <c r="DS186">
        <v>-0.634651632270178</v>
      </c>
      <c r="DT186">
        <v>0.061745655432184</v>
      </c>
      <c r="DU186">
        <v>0</v>
      </c>
      <c r="DV186">
        <v>0</v>
      </c>
      <c r="DW186">
        <v>2</v>
      </c>
      <c r="DX186" t="s">
        <v>357</v>
      </c>
      <c r="DY186">
        <v>2.97385</v>
      </c>
      <c r="DZ186">
        <v>2.754</v>
      </c>
      <c r="EA186">
        <v>0.182632</v>
      </c>
      <c r="EB186">
        <v>0.190461</v>
      </c>
      <c r="EC186">
        <v>0.0897805</v>
      </c>
      <c r="ED186">
        <v>0.0804764</v>
      </c>
      <c r="EE186">
        <v>31892.5</v>
      </c>
      <c r="EF186">
        <v>34426.7</v>
      </c>
      <c r="EG186">
        <v>35357</v>
      </c>
      <c r="EH186">
        <v>38566.2</v>
      </c>
      <c r="EI186">
        <v>45632.9</v>
      </c>
      <c r="EJ186">
        <v>51212.6</v>
      </c>
      <c r="EK186">
        <v>55258.8</v>
      </c>
      <c r="EL186">
        <v>61847.7</v>
      </c>
      <c r="EM186">
        <v>1.9946</v>
      </c>
      <c r="EN186">
        <v>1.8416</v>
      </c>
      <c r="EO186">
        <v>0.117868</v>
      </c>
      <c r="EP186">
        <v>0</v>
      </c>
      <c r="EQ186">
        <v>23.0451</v>
      </c>
      <c r="ER186">
        <v>999.9</v>
      </c>
      <c r="ES186">
        <v>46.069</v>
      </c>
      <c r="ET186">
        <v>28.47</v>
      </c>
      <c r="EU186">
        <v>19.8327</v>
      </c>
      <c r="EV186">
        <v>56.9394</v>
      </c>
      <c r="EW186">
        <v>49.2748</v>
      </c>
      <c r="EX186">
        <v>1</v>
      </c>
      <c r="EY186">
        <v>-0.0554268</v>
      </c>
      <c r="EZ186">
        <v>1.46057</v>
      </c>
      <c r="FA186">
        <v>20.1415</v>
      </c>
      <c r="FB186">
        <v>5.19932</v>
      </c>
      <c r="FC186">
        <v>12.004</v>
      </c>
      <c r="FD186">
        <v>4.9756</v>
      </c>
      <c r="FE186">
        <v>3.2938</v>
      </c>
      <c r="FF186">
        <v>9999</v>
      </c>
      <c r="FG186">
        <v>9999</v>
      </c>
      <c r="FH186">
        <v>9999</v>
      </c>
      <c r="FI186">
        <v>693.3</v>
      </c>
      <c r="FJ186">
        <v>1.86295</v>
      </c>
      <c r="FK186">
        <v>1.86783</v>
      </c>
      <c r="FL186">
        <v>1.86752</v>
      </c>
      <c r="FM186">
        <v>1.86874</v>
      </c>
      <c r="FN186">
        <v>1.86957</v>
      </c>
      <c r="FO186">
        <v>1.86569</v>
      </c>
      <c r="FP186">
        <v>1.86667</v>
      </c>
      <c r="FQ186">
        <v>1.86813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10</v>
      </c>
      <c r="GF186">
        <v>0.2674</v>
      </c>
      <c r="GG186">
        <v>3.61927167264205</v>
      </c>
      <c r="GH186">
        <v>0.00509506669552449</v>
      </c>
      <c r="GI186">
        <v>1.17866753763249e-06</v>
      </c>
      <c r="GJ186">
        <v>-6.62632595388568e-10</v>
      </c>
      <c r="GK186">
        <v>-0.0260112845827318</v>
      </c>
      <c r="GL186">
        <v>-0.0225051504344278</v>
      </c>
      <c r="GM186">
        <v>0.00262967521021688</v>
      </c>
      <c r="GN186">
        <v>-3.50088843362945e-05</v>
      </c>
      <c r="GO186">
        <v>-5</v>
      </c>
      <c r="GP186">
        <v>1640</v>
      </c>
      <c r="GQ186">
        <v>1</v>
      </c>
      <c r="GR186">
        <v>20</v>
      </c>
      <c r="GS186">
        <v>50195.2</v>
      </c>
      <c r="GT186">
        <v>50195.2</v>
      </c>
      <c r="GU186">
        <v>2.44629</v>
      </c>
      <c r="GV186">
        <v>2.56592</v>
      </c>
      <c r="GW186">
        <v>1.54785</v>
      </c>
      <c r="GX186">
        <v>2.30347</v>
      </c>
      <c r="GY186">
        <v>1.34644</v>
      </c>
      <c r="GZ186">
        <v>2.4231</v>
      </c>
      <c r="HA186">
        <v>32.0904</v>
      </c>
      <c r="HB186">
        <v>15.2966</v>
      </c>
      <c r="HC186">
        <v>18</v>
      </c>
      <c r="HD186">
        <v>505.283</v>
      </c>
      <c r="HE186">
        <v>407.282</v>
      </c>
      <c r="HF186">
        <v>19.5247</v>
      </c>
      <c r="HG186">
        <v>26.46</v>
      </c>
      <c r="HH186">
        <v>29.9975</v>
      </c>
      <c r="HI186">
        <v>26.4734</v>
      </c>
      <c r="HJ186">
        <v>26.4219</v>
      </c>
      <c r="HK186">
        <v>48.9639</v>
      </c>
      <c r="HL186">
        <v>16.2453</v>
      </c>
      <c r="HM186">
        <v>3.10847</v>
      </c>
      <c r="HN186">
        <v>19.598</v>
      </c>
      <c r="HO186">
        <v>1240.6</v>
      </c>
      <c r="HP186">
        <v>16.649</v>
      </c>
      <c r="HQ186">
        <v>102.514</v>
      </c>
      <c r="HR186">
        <v>102.954</v>
      </c>
    </row>
    <row r="187" spans="1:226">
      <c r="A187">
        <v>171</v>
      </c>
      <c r="B187">
        <v>1663689366</v>
      </c>
      <c r="C187">
        <v>1590.90000009537</v>
      </c>
      <c r="D187" t="s">
        <v>702</v>
      </c>
      <c r="E187" t="s">
        <v>703</v>
      </c>
      <c r="F187">
        <v>5</v>
      </c>
      <c r="G187" t="s">
        <v>555</v>
      </c>
      <c r="H187" t="s">
        <v>354</v>
      </c>
      <c r="I187">
        <v>1663689358.5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1256.15483555298</v>
      </c>
      <c r="AK187">
        <v>1193.8043030303</v>
      </c>
      <c r="AL187">
        <v>3.3290498627391</v>
      </c>
      <c r="AM187">
        <v>65.3084912936935</v>
      </c>
      <c r="AN187">
        <f>(AP187 - AO187 + BO187*1E3/(8.314*(BQ187+273.15)) * AR187/BN187 * AQ187) * BN187/(100*BB187) * 1000/(1000 - AP187)</f>
        <v>0</v>
      </c>
      <c r="AO187">
        <v>16.5539625735812</v>
      </c>
      <c r="AP187">
        <v>19.6050120879121</v>
      </c>
      <c r="AQ187">
        <v>0.00992664506430791</v>
      </c>
      <c r="AR187">
        <v>123.980258110678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1663689358.5</v>
      </c>
      <c r="BH187">
        <v>1147.50148148148</v>
      </c>
      <c r="BI187">
        <v>1219.56407407407</v>
      </c>
      <c r="BJ187">
        <v>19.5644444444444</v>
      </c>
      <c r="BK187">
        <v>16.5227</v>
      </c>
      <c r="BL187">
        <v>1137.53666666667</v>
      </c>
      <c r="BM187">
        <v>19.2970777777778</v>
      </c>
      <c r="BN187">
        <v>500.079925925926</v>
      </c>
      <c r="BO187">
        <v>90.5875777777778</v>
      </c>
      <c r="BP187">
        <v>0.100002333333333</v>
      </c>
      <c r="BQ187">
        <v>24.333362962963</v>
      </c>
      <c r="BR187">
        <v>24.9931666666667</v>
      </c>
      <c r="BS187">
        <v>999.9</v>
      </c>
      <c r="BT187">
        <v>0</v>
      </c>
      <c r="BU187">
        <v>0</v>
      </c>
      <c r="BV187">
        <v>10024.4444444444</v>
      </c>
      <c r="BW187">
        <v>0</v>
      </c>
      <c r="BX187">
        <v>18.8661</v>
      </c>
      <c r="BY187">
        <v>-72.0626925925926</v>
      </c>
      <c r="BZ187">
        <v>1170.39925925926</v>
      </c>
      <c r="CA187">
        <v>1240.05296296296</v>
      </c>
      <c r="CB187">
        <v>3.04174592592593</v>
      </c>
      <c r="CC187">
        <v>1219.56407407407</v>
      </c>
      <c r="CD187">
        <v>16.5227</v>
      </c>
      <c r="CE187">
        <v>1.77229666666667</v>
      </c>
      <c r="CF187">
        <v>1.49675111111111</v>
      </c>
      <c r="CG187">
        <v>15.5445555555556</v>
      </c>
      <c r="CH187">
        <v>12.9349592592593</v>
      </c>
      <c r="CI187">
        <v>1999.95222222222</v>
      </c>
      <c r="CJ187">
        <v>0.979997555555555</v>
      </c>
      <c r="CK187">
        <v>0.0200021407407407</v>
      </c>
      <c r="CL187">
        <v>0</v>
      </c>
      <c r="CM187">
        <v>875.826222222222</v>
      </c>
      <c r="CN187">
        <v>5.00063</v>
      </c>
      <c r="CO187">
        <v>17244.0888888889</v>
      </c>
      <c r="CP187">
        <v>17256.4814814815</v>
      </c>
      <c r="CQ187">
        <v>38.25</v>
      </c>
      <c r="CR187">
        <v>38.375</v>
      </c>
      <c r="CS187">
        <v>37.812</v>
      </c>
      <c r="CT187">
        <v>37.562</v>
      </c>
      <c r="CU187">
        <v>39</v>
      </c>
      <c r="CV187">
        <v>1955.05148148148</v>
      </c>
      <c r="CW187">
        <v>39.9</v>
      </c>
      <c r="CX187">
        <v>0</v>
      </c>
      <c r="CY187">
        <v>1663689362.9</v>
      </c>
      <c r="CZ187">
        <v>0</v>
      </c>
      <c r="DA187">
        <v>0</v>
      </c>
      <c r="DB187" t="s">
        <v>356</v>
      </c>
      <c r="DC187">
        <v>1660677648.1</v>
      </c>
      <c r="DD187">
        <v>1660677649.1</v>
      </c>
      <c r="DE187">
        <v>0</v>
      </c>
      <c r="DF187">
        <v>-1.042</v>
      </c>
      <c r="DG187">
        <v>0.003</v>
      </c>
      <c r="DH187">
        <v>5.218</v>
      </c>
      <c r="DI187">
        <v>0.344</v>
      </c>
      <c r="DJ187">
        <v>417</v>
      </c>
      <c r="DK187">
        <v>22</v>
      </c>
      <c r="DL187">
        <v>1.24</v>
      </c>
      <c r="DM187">
        <v>0.53</v>
      </c>
      <c r="DN187">
        <v>-72.1322625</v>
      </c>
      <c r="DO187">
        <v>-0.0401414634145183</v>
      </c>
      <c r="DP187">
        <v>0.520234826154257</v>
      </c>
      <c r="DQ187">
        <v>1</v>
      </c>
      <c r="DR187">
        <v>3.0704195</v>
      </c>
      <c r="DS187">
        <v>-0.49014439024391</v>
      </c>
      <c r="DT187">
        <v>0.0485570886148459</v>
      </c>
      <c r="DU187">
        <v>0</v>
      </c>
      <c r="DV187">
        <v>1</v>
      </c>
      <c r="DW187">
        <v>2</v>
      </c>
      <c r="DX187" t="s">
        <v>395</v>
      </c>
      <c r="DY187">
        <v>2.9738</v>
      </c>
      <c r="DZ187">
        <v>2.75435</v>
      </c>
      <c r="EA187">
        <v>0.184254</v>
      </c>
      <c r="EB187">
        <v>0.192043</v>
      </c>
      <c r="EC187">
        <v>0.0899084</v>
      </c>
      <c r="ED187">
        <v>0.080598</v>
      </c>
      <c r="EE187">
        <v>31829.6</v>
      </c>
      <c r="EF187">
        <v>34359.9</v>
      </c>
      <c r="EG187">
        <v>35357.3</v>
      </c>
      <c r="EH187">
        <v>38566.6</v>
      </c>
      <c r="EI187">
        <v>45626.1</v>
      </c>
      <c r="EJ187">
        <v>51206.1</v>
      </c>
      <c r="EK187">
        <v>55258.5</v>
      </c>
      <c r="EL187">
        <v>61848</v>
      </c>
      <c r="EM187">
        <v>1.9936</v>
      </c>
      <c r="EN187">
        <v>1.8416</v>
      </c>
      <c r="EO187">
        <v>0.119418</v>
      </c>
      <c r="EP187">
        <v>0</v>
      </c>
      <c r="EQ187">
        <v>23.0405</v>
      </c>
      <c r="ER187">
        <v>999.9</v>
      </c>
      <c r="ES187">
        <v>46.044</v>
      </c>
      <c r="ET187">
        <v>28.47</v>
      </c>
      <c r="EU187">
        <v>19.8226</v>
      </c>
      <c r="EV187">
        <v>56.7394</v>
      </c>
      <c r="EW187">
        <v>49.7877</v>
      </c>
      <c r="EX187">
        <v>1</v>
      </c>
      <c r="EY187">
        <v>-0.0545732</v>
      </c>
      <c r="EZ187">
        <v>1.83142</v>
      </c>
      <c r="FA187">
        <v>20.1384</v>
      </c>
      <c r="FB187">
        <v>5.19932</v>
      </c>
      <c r="FC187">
        <v>12.0052</v>
      </c>
      <c r="FD187">
        <v>4.9756</v>
      </c>
      <c r="FE187">
        <v>3.2936</v>
      </c>
      <c r="FF187">
        <v>9999</v>
      </c>
      <c r="FG187">
        <v>9999</v>
      </c>
      <c r="FH187">
        <v>9999</v>
      </c>
      <c r="FI187">
        <v>693.3</v>
      </c>
      <c r="FJ187">
        <v>1.86295</v>
      </c>
      <c r="FK187">
        <v>1.86777</v>
      </c>
      <c r="FL187">
        <v>1.86752</v>
      </c>
      <c r="FM187">
        <v>1.86871</v>
      </c>
      <c r="FN187">
        <v>1.86954</v>
      </c>
      <c r="FO187">
        <v>1.86569</v>
      </c>
      <c r="FP187">
        <v>1.86664</v>
      </c>
      <c r="FQ187">
        <v>1.86813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10.09</v>
      </c>
      <c r="GF187">
        <v>0.2689</v>
      </c>
      <c r="GG187">
        <v>3.61927167264205</v>
      </c>
      <c r="GH187">
        <v>0.00509506669552449</v>
      </c>
      <c r="GI187">
        <v>1.17866753763249e-06</v>
      </c>
      <c r="GJ187">
        <v>-6.62632595388568e-10</v>
      </c>
      <c r="GK187">
        <v>-0.0260112845827318</v>
      </c>
      <c r="GL187">
        <v>-0.0225051504344278</v>
      </c>
      <c r="GM187">
        <v>0.00262967521021688</v>
      </c>
      <c r="GN187">
        <v>-3.50088843362945e-05</v>
      </c>
      <c r="GO187">
        <v>-5</v>
      </c>
      <c r="GP187">
        <v>1640</v>
      </c>
      <c r="GQ187">
        <v>1</v>
      </c>
      <c r="GR187">
        <v>20</v>
      </c>
      <c r="GS187">
        <v>50195.3</v>
      </c>
      <c r="GT187">
        <v>50195.3</v>
      </c>
      <c r="GU187">
        <v>2.4707</v>
      </c>
      <c r="GV187">
        <v>2.57202</v>
      </c>
      <c r="GW187">
        <v>1.54785</v>
      </c>
      <c r="GX187">
        <v>2.30347</v>
      </c>
      <c r="GY187">
        <v>1.34644</v>
      </c>
      <c r="GZ187">
        <v>2.33398</v>
      </c>
      <c r="HA187">
        <v>32.1124</v>
      </c>
      <c r="HB187">
        <v>15.2878</v>
      </c>
      <c r="HC187">
        <v>18</v>
      </c>
      <c r="HD187">
        <v>504.599</v>
      </c>
      <c r="HE187">
        <v>407.282</v>
      </c>
      <c r="HF187">
        <v>19.6258</v>
      </c>
      <c r="HG187">
        <v>26.4578</v>
      </c>
      <c r="HH187">
        <v>29.9997</v>
      </c>
      <c r="HI187">
        <v>26.4711</v>
      </c>
      <c r="HJ187">
        <v>26.4219</v>
      </c>
      <c r="HK187">
        <v>49.4581</v>
      </c>
      <c r="HL187">
        <v>16.2453</v>
      </c>
      <c r="HM187">
        <v>3.10847</v>
      </c>
      <c r="HN187">
        <v>19.608</v>
      </c>
      <c r="HO187">
        <v>1260.81</v>
      </c>
      <c r="HP187">
        <v>16.6606</v>
      </c>
      <c r="HQ187">
        <v>102.514</v>
      </c>
      <c r="HR187">
        <v>102.954</v>
      </c>
    </row>
    <row r="188" spans="1:226">
      <c r="A188">
        <v>172</v>
      </c>
      <c r="B188">
        <v>1663689371</v>
      </c>
      <c r="C188">
        <v>1595.90000009537</v>
      </c>
      <c r="D188" t="s">
        <v>704</v>
      </c>
      <c r="E188" t="s">
        <v>705</v>
      </c>
      <c r="F188">
        <v>5</v>
      </c>
      <c r="G188" t="s">
        <v>555</v>
      </c>
      <c r="H188" t="s">
        <v>354</v>
      </c>
      <c r="I188">
        <v>1663689363.21429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1273.69889643044</v>
      </c>
      <c r="AK188">
        <v>1210.9916969697</v>
      </c>
      <c r="AL188">
        <v>3.46764393270488</v>
      </c>
      <c r="AM188">
        <v>65.3084912936935</v>
      </c>
      <c r="AN188">
        <f>(AP188 - AO188 + BO188*1E3/(8.314*(BQ188+273.15)) * AR188/BN188 * AQ188) * BN188/(100*BB188) * 1000/(1000 - AP188)</f>
        <v>0</v>
      </c>
      <c r="AO188">
        <v>16.5865355735396</v>
      </c>
      <c r="AP188">
        <v>19.6156175824176</v>
      </c>
      <c r="AQ188">
        <v>0.0058727438067061</v>
      </c>
      <c r="AR188">
        <v>123.980258110678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1663689363.21429</v>
      </c>
      <c r="BH188">
        <v>1162.96107142857</v>
      </c>
      <c r="BI188">
        <v>1235.40071428571</v>
      </c>
      <c r="BJ188">
        <v>19.584275</v>
      </c>
      <c r="BK188">
        <v>16.5610928571429</v>
      </c>
      <c r="BL188">
        <v>1152.91678571429</v>
      </c>
      <c r="BM188">
        <v>19.3161357142857</v>
      </c>
      <c r="BN188">
        <v>500.102321428571</v>
      </c>
      <c r="BO188">
        <v>90.5877214285714</v>
      </c>
      <c r="BP188">
        <v>0.100058410714286</v>
      </c>
      <c r="BQ188">
        <v>24.3311964285714</v>
      </c>
      <c r="BR188">
        <v>24.9951071428571</v>
      </c>
      <c r="BS188">
        <v>999.9</v>
      </c>
      <c r="BT188">
        <v>0</v>
      </c>
      <c r="BU188">
        <v>0</v>
      </c>
      <c r="BV188">
        <v>10019.4642857143</v>
      </c>
      <c r="BW188">
        <v>0</v>
      </c>
      <c r="BX188">
        <v>18.8661</v>
      </c>
      <c r="BY188">
        <v>-72.4393285714286</v>
      </c>
      <c r="BZ188">
        <v>1186.1925</v>
      </c>
      <c r="CA188">
        <v>1256.20464285714</v>
      </c>
      <c r="CB188">
        <v>3.02317571428571</v>
      </c>
      <c r="CC188">
        <v>1235.40071428571</v>
      </c>
      <c r="CD188">
        <v>16.5610928571429</v>
      </c>
      <c r="CE188">
        <v>1.77409464285714</v>
      </c>
      <c r="CF188">
        <v>1.50023178571429</v>
      </c>
      <c r="CG188">
        <v>15.560375</v>
      </c>
      <c r="CH188">
        <v>12.9704928571429</v>
      </c>
      <c r="CI188">
        <v>1999.95428571429</v>
      </c>
      <c r="CJ188">
        <v>0.979997607142857</v>
      </c>
      <c r="CK188">
        <v>0.0200020857142857</v>
      </c>
      <c r="CL188">
        <v>0</v>
      </c>
      <c r="CM188">
        <v>874.906892857143</v>
      </c>
      <c r="CN188">
        <v>5.00063</v>
      </c>
      <c r="CO188">
        <v>17225.5964285714</v>
      </c>
      <c r="CP188">
        <v>17256.4892857143</v>
      </c>
      <c r="CQ188">
        <v>38.25</v>
      </c>
      <c r="CR188">
        <v>38.375</v>
      </c>
      <c r="CS188">
        <v>37.812</v>
      </c>
      <c r="CT188">
        <v>37.562</v>
      </c>
      <c r="CU188">
        <v>39</v>
      </c>
      <c r="CV188">
        <v>1955.05428571429</v>
      </c>
      <c r="CW188">
        <v>39.9</v>
      </c>
      <c r="CX188">
        <v>0</v>
      </c>
      <c r="CY188">
        <v>1663689367.7</v>
      </c>
      <c r="CZ188">
        <v>0</v>
      </c>
      <c r="DA188">
        <v>0</v>
      </c>
      <c r="DB188" t="s">
        <v>356</v>
      </c>
      <c r="DC188">
        <v>1660677648.1</v>
      </c>
      <c r="DD188">
        <v>1660677649.1</v>
      </c>
      <c r="DE188">
        <v>0</v>
      </c>
      <c r="DF188">
        <v>-1.042</v>
      </c>
      <c r="DG188">
        <v>0.003</v>
      </c>
      <c r="DH188">
        <v>5.218</v>
      </c>
      <c r="DI188">
        <v>0.344</v>
      </c>
      <c r="DJ188">
        <v>417</v>
      </c>
      <c r="DK188">
        <v>22</v>
      </c>
      <c r="DL188">
        <v>1.24</v>
      </c>
      <c r="DM188">
        <v>0.53</v>
      </c>
      <c r="DN188">
        <v>-72.29294</v>
      </c>
      <c r="DO188">
        <v>-2.77396322701664</v>
      </c>
      <c r="DP188">
        <v>0.553013071635743</v>
      </c>
      <c r="DQ188">
        <v>0</v>
      </c>
      <c r="DR188">
        <v>3.042058</v>
      </c>
      <c r="DS188">
        <v>-0.277044652908074</v>
      </c>
      <c r="DT188">
        <v>0.0317831770123756</v>
      </c>
      <c r="DU188">
        <v>0</v>
      </c>
      <c r="DV188">
        <v>0</v>
      </c>
      <c r="DW188">
        <v>2</v>
      </c>
      <c r="DX188" t="s">
        <v>357</v>
      </c>
      <c r="DY188">
        <v>2.97434</v>
      </c>
      <c r="DZ188">
        <v>2.75473</v>
      </c>
      <c r="EA188">
        <v>0.185906</v>
      </c>
      <c r="EB188">
        <v>0.193642</v>
      </c>
      <c r="EC188">
        <v>0.0899306</v>
      </c>
      <c r="ED188">
        <v>0.0806664</v>
      </c>
      <c r="EE188">
        <v>31764.9</v>
      </c>
      <c r="EF188">
        <v>34292.2</v>
      </c>
      <c r="EG188">
        <v>35357</v>
      </c>
      <c r="EH188">
        <v>38566.9</v>
      </c>
      <c r="EI188">
        <v>45625.2</v>
      </c>
      <c r="EJ188">
        <v>51203</v>
      </c>
      <c r="EK188">
        <v>55258.6</v>
      </c>
      <c r="EL188">
        <v>61848.8</v>
      </c>
      <c r="EM188">
        <v>1.994</v>
      </c>
      <c r="EN188">
        <v>1.842</v>
      </c>
      <c r="EO188">
        <v>0.121146</v>
      </c>
      <c r="EP188">
        <v>0</v>
      </c>
      <c r="EQ188">
        <v>23.0366</v>
      </c>
      <c r="ER188">
        <v>999.9</v>
      </c>
      <c r="ES188">
        <v>46.044</v>
      </c>
      <c r="ET188">
        <v>28.48</v>
      </c>
      <c r="EU188">
        <v>19.8355</v>
      </c>
      <c r="EV188">
        <v>56.2694</v>
      </c>
      <c r="EW188">
        <v>49.2829</v>
      </c>
      <c r="EX188">
        <v>1</v>
      </c>
      <c r="EY188">
        <v>-0.0544512</v>
      </c>
      <c r="EZ188">
        <v>2.0561</v>
      </c>
      <c r="FA188">
        <v>20.1357</v>
      </c>
      <c r="FB188">
        <v>5.20052</v>
      </c>
      <c r="FC188">
        <v>12.0064</v>
      </c>
      <c r="FD188">
        <v>4.976</v>
      </c>
      <c r="FE188">
        <v>3.2936</v>
      </c>
      <c r="FF188">
        <v>9999</v>
      </c>
      <c r="FG188">
        <v>9999</v>
      </c>
      <c r="FH188">
        <v>9999</v>
      </c>
      <c r="FI188">
        <v>693.3</v>
      </c>
      <c r="FJ188">
        <v>1.86295</v>
      </c>
      <c r="FK188">
        <v>1.8678</v>
      </c>
      <c r="FL188">
        <v>1.86752</v>
      </c>
      <c r="FM188">
        <v>1.86874</v>
      </c>
      <c r="FN188">
        <v>1.86954</v>
      </c>
      <c r="FO188">
        <v>1.86569</v>
      </c>
      <c r="FP188">
        <v>1.86664</v>
      </c>
      <c r="FQ188">
        <v>1.86813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10.18</v>
      </c>
      <c r="GF188">
        <v>0.2692</v>
      </c>
      <c r="GG188">
        <v>3.61927167264205</v>
      </c>
      <c r="GH188">
        <v>0.00509506669552449</v>
      </c>
      <c r="GI188">
        <v>1.17866753763249e-06</v>
      </c>
      <c r="GJ188">
        <v>-6.62632595388568e-10</v>
      </c>
      <c r="GK188">
        <v>-0.0260112845827318</v>
      </c>
      <c r="GL188">
        <v>-0.0225051504344278</v>
      </c>
      <c r="GM188">
        <v>0.00262967521021688</v>
      </c>
      <c r="GN188">
        <v>-3.50088843362945e-05</v>
      </c>
      <c r="GO188">
        <v>-5</v>
      </c>
      <c r="GP188">
        <v>1640</v>
      </c>
      <c r="GQ188">
        <v>1</v>
      </c>
      <c r="GR188">
        <v>20</v>
      </c>
      <c r="GS188">
        <v>50195.4</v>
      </c>
      <c r="GT188">
        <v>50195.4</v>
      </c>
      <c r="GU188">
        <v>2.5</v>
      </c>
      <c r="GV188">
        <v>2.57568</v>
      </c>
      <c r="GW188">
        <v>1.54785</v>
      </c>
      <c r="GX188">
        <v>2.30347</v>
      </c>
      <c r="GY188">
        <v>1.34644</v>
      </c>
      <c r="GZ188">
        <v>2.36084</v>
      </c>
      <c r="HA188">
        <v>32.1124</v>
      </c>
      <c r="HB188">
        <v>15.2791</v>
      </c>
      <c r="HC188">
        <v>18</v>
      </c>
      <c r="HD188">
        <v>504.847</v>
      </c>
      <c r="HE188">
        <v>407.489</v>
      </c>
      <c r="HF188">
        <v>19.6444</v>
      </c>
      <c r="HG188">
        <v>26.4556</v>
      </c>
      <c r="HH188">
        <v>30.0002</v>
      </c>
      <c r="HI188">
        <v>26.4689</v>
      </c>
      <c r="HJ188">
        <v>26.4196</v>
      </c>
      <c r="HK188">
        <v>50.0157</v>
      </c>
      <c r="HL188">
        <v>15.9533</v>
      </c>
      <c r="HM188">
        <v>3.10847</v>
      </c>
      <c r="HN188">
        <v>19.6102</v>
      </c>
      <c r="HO188">
        <v>1274.26</v>
      </c>
      <c r="HP188">
        <v>16.6874</v>
      </c>
      <c r="HQ188">
        <v>102.514</v>
      </c>
      <c r="HR188">
        <v>102.955</v>
      </c>
    </row>
    <row r="189" spans="1:226">
      <c r="A189">
        <v>173</v>
      </c>
      <c r="B189">
        <v>1663689376</v>
      </c>
      <c r="C189">
        <v>1600.90000009537</v>
      </c>
      <c r="D189" t="s">
        <v>706</v>
      </c>
      <c r="E189" t="s">
        <v>707</v>
      </c>
      <c r="F189">
        <v>5</v>
      </c>
      <c r="G189" t="s">
        <v>555</v>
      </c>
      <c r="H189" t="s">
        <v>354</v>
      </c>
      <c r="I189">
        <v>1663689368.5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1290.39616210583</v>
      </c>
      <c r="AK189">
        <v>1227.82127272727</v>
      </c>
      <c r="AL189">
        <v>3.36236570522344</v>
      </c>
      <c r="AM189">
        <v>65.3084912936935</v>
      </c>
      <c r="AN189">
        <f>(AP189 - AO189 + BO189*1E3/(8.314*(BQ189+273.15)) * AR189/BN189 * AQ189) * BN189/(100*BB189) * 1000/(1000 - AP189)</f>
        <v>0</v>
      </c>
      <c r="AO189">
        <v>16.620465637823</v>
      </c>
      <c r="AP189">
        <v>19.6078472527473</v>
      </c>
      <c r="AQ189">
        <v>-0.000842397848268035</v>
      </c>
      <c r="AR189">
        <v>123.980258110678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1663689368.5</v>
      </c>
      <c r="BH189">
        <v>1180.49185185185</v>
      </c>
      <c r="BI189">
        <v>1253.11111111111</v>
      </c>
      <c r="BJ189">
        <v>19.6044296296296</v>
      </c>
      <c r="BK189">
        <v>16.6021148148148</v>
      </c>
      <c r="BL189">
        <v>1170.35814814815</v>
      </c>
      <c r="BM189">
        <v>19.3355074074074</v>
      </c>
      <c r="BN189">
        <v>500.126185185185</v>
      </c>
      <c r="BO189">
        <v>90.5874814814815</v>
      </c>
      <c r="BP189">
        <v>0.0999930740740741</v>
      </c>
      <c r="BQ189">
        <v>24.3341703703704</v>
      </c>
      <c r="BR189">
        <v>25.0052592592593</v>
      </c>
      <c r="BS189">
        <v>999.9</v>
      </c>
      <c r="BT189">
        <v>0</v>
      </c>
      <c r="BU189">
        <v>0</v>
      </c>
      <c r="BV189">
        <v>10008.7037037037</v>
      </c>
      <c r="BW189">
        <v>0</v>
      </c>
      <c r="BX189">
        <v>18.8661</v>
      </c>
      <c r="BY189">
        <v>-72.6189888888889</v>
      </c>
      <c r="BZ189">
        <v>1204.09814814815</v>
      </c>
      <c r="CA189">
        <v>1274.26777777778</v>
      </c>
      <c r="CB189">
        <v>3.00230555555556</v>
      </c>
      <c r="CC189">
        <v>1253.11111111111</v>
      </c>
      <c r="CD189">
        <v>16.6021148148148</v>
      </c>
      <c r="CE189">
        <v>1.77591555555556</v>
      </c>
      <c r="CF189">
        <v>1.50394333333333</v>
      </c>
      <c r="CG189">
        <v>15.5763888888889</v>
      </c>
      <c r="CH189">
        <v>13.0082888888889</v>
      </c>
      <c r="CI189">
        <v>1999.98148148148</v>
      </c>
      <c r="CJ189">
        <v>0.979997888888889</v>
      </c>
      <c r="CK189">
        <v>0.0200017851851852</v>
      </c>
      <c r="CL189">
        <v>0</v>
      </c>
      <c r="CM189">
        <v>873.848814814815</v>
      </c>
      <c r="CN189">
        <v>5.00063</v>
      </c>
      <c r="CO189">
        <v>17204.6814814815</v>
      </c>
      <c r="CP189">
        <v>17256.7259259259</v>
      </c>
      <c r="CQ189">
        <v>38.25</v>
      </c>
      <c r="CR189">
        <v>38.375</v>
      </c>
      <c r="CS189">
        <v>37.812</v>
      </c>
      <c r="CT189">
        <v>37.562</v>
      </c>
      <c r="CU189">
        <v>39</v>
      </c>
      <c r="CV189">
        <v>1955.08148148148</v>
      </c>
      <c r="CW189">
        <v>39.9</v>
      </c>
      <c r="CX189">
        <v>0</v>
      </c>
      <c r="CY189">
        <v>1663689373.1</v>
      </c>
      <c r="CZ189">
        <v>0</v>
      </c>
      <c r="DA189">
        <v>0</v>
      </c>
      <c r="DB189" t="s">
        <v>356</v>
      </c>
      <c r="DC189">
        <v>1660677648.1</v>
      </c>
      <c r="DD189">
        <v>1660677649.1</v>
      </c>
      <c r="DE189">
        <v>0</v>
      </c>
      <c r="DF189">
        <v>-1.042</v>
      </c>
      <c r="DG189">
        <v>0.003</v>
      </c>
      <c r="DH189">
        <v>5.218</v>
      </c>
      <c r="DI189">
        <v>0.344</v>
      </c>
      <c r="DJ189">
        <v>417</v>
      </c>
      <c r="DK189">
        <v>22</v>
      </c>
      <c r="DL189">
        <v>1.24</v>
      </c>
      <c r="DM189">
        <v>0.53</v>
      </c>
      <c r="DN189">
        <v>-72.47835</v>
      </c>
      <c r="DO189">
        <v>-2.6146761726077</v>
      </c>
      <c r="DP189">
        <v>0.408360146806712</v>
      </c>
      <c r="DQ189">
        <v>0</v>
      </c>
      <c r="DR189">
        <v>3.0101015</v>
      </c>
      <c r="DS189">
        <v>-0.210841801125712</v>
      </c>
      <c r="DT189">
        <v>0.0261190556442993</v>
      </c>
      <c r="DU189">
        <v>0</v>
      </c>
      <c r="DV189">
        <v>0</v>
      </c>
      <c r="DW189">
        <v>2</v>
      </c>
      <c r="DX189" t="s">
        <v>357</v>
      </c>
      <c r="DY189">
        <v>2.9746</v>
      </c>
      <c r="DZ189">
        <v>2.75366</v>
      </c>
      <c r="EA189">
        <v>0.187507</v>
      </c>
      <c r="EB189">
        <v>0.195219</v>
      </c>
      <c r="EC189">
        <v>0.0899155</v>
      </c>
      <c r="ED189">
        <v>0.0808407</v>
      </c>
      <c r="EE189">
        <v>31702.4</v>
      </c>
      <c r="EF189">
        <v>34224.8</v>
      </c>
      <c r="EG189">
        <v>35356.9</v>
      </c>
      <c r="EH189">
        <v>38566.5</v>
      </c>
      <c r="EI189">
        <v>45625.7</v>
      </c>
      <c r="EJ189">
        <v>51192.5</v>
      </c>
      <c r="EK189">
        <v>55258.3</v>
      </c>
      <c r="EL189">
        <v>61847.9</v>
      </c>
      <c r="EM189">
        <v>1.9938</v>
      </c>
      <c r="EN189">
        <v>1.8422</v>
      </c>
      <c r="EO189">
        <v>0.122488</v>
      </c>
      <c r="EP189">
        <v>0</v>
      </c>
      <c r="EQ189">
        <v>23.0327</v>
      </c>
      <c r="ER189">
        <v>999.9</v>
      </c>
      <c r="ES189">
        <v>46.02</v>
      </c>
      <c r="ET189">
        <v>28.47</v>
      </c>
      <c r="EU189">
        <v>19.8125</v>
      </c>
      <c r="EV189">
        <v>56.6694</v>
      </c>
      <c r="EW189">
        <v>49.1306</v>
      </c>
      <c r="EX189">
        <v>1</v>
      </c>
      <c r="EY189">
        <v>-0.0541057</v>
      </c>
      <c r="EZ189">
        <v>2.11889</v>
      </c>
      <c r="FA189">
        <v>20.1349</v>
      </c>
      <c r="FB189">
        <v>5.19812</v>
      </c>
      <c r="FC189">
        <v>12.0052</v>
      </c>
      <c r="FD189">
        <v>4.9756</v>
      </c>
      <c r="FE189">
        <v>3.294</v>
      </c>
      <c r="FF189">
        <v>9999</v>
      </c>
      <c r="FG189">
        <v>9999</v>
      </c>
      <c r="FH189">
        <v>9999</v>
      </c>
      <c r="FI189">
        <v>693.3</v>
      </c>
      <c r="FJ189">
        <v>1.86295</v>
      </c>
      <c r="FK189">
        <v>1.8678</v>
      </c>
      <c r="FL189">
        <v>1.86752</v>
      </c>
      <c r="FM189">
        <v>1.86874</v>
      </c>
      <c r="FN189">
        <v>1.86954</v>
      </c>
      <c r="FO189">
        <v>1.86569</v>
      </c>
      <c r="FP189">
        <v>1.8667</v>
      </c>
      <c r="FQ189">
        <v>1.86813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10.26</v>
      </c>
      <c r="GF189">
        <v>0.269</v>
      </c>
      <c r="GG189">
        <v>3.61927167264205</v>
      </c>
      <c r="GH189">
        <v>0.00509506669552449</v>
      </c>
      <c r="GI189">
        <v>1.17866753763249e-06</v>
      </c>
      <c r="GJ189">
        <v>-6.62632595388568e-10</v>
      </c>
      <c r="GK189">
        <v>-0.0260112845827318</v>
      </c>
      <c r="GL189">
        <v>-0.0225051504344278</v>
      </c>
      <c r="GM189">
        <v>0.00262967521021688</v>
      </c>
      <c r="GN189">
        <v>-3.50088843362945e-05</v>
      </c>
      <c r="GO189">
        <v>-5</v>
      </c>
      <c r="GP189">
        <v>1640</v>
      </c>
      <c r="GQ189">
        <v>1</v>
      </c>
      <c r="GR189">
        <v>20</v>
      </c>
      <c r="GS189">
        <v>50195.5</v>
      </c>
      <c r="GT189">
        <v>50195.4</v>
      </c>
      <c r="GU189">
        <v>2.52319</v>
      </c>
      <c r="GV189">
        <v>2.56714</v>
      </c>
      <c r="GW189">
        <v>1.54785</v>
      </c>
      <c r="GX189">
        <v>2.30347</v>
      </c>
      <c r="GY189">
        <v>1.34644</v>
      </c>
      <c r="GZ189">
        <v>2.42798</v>
      </c>
      <c r="HA189">
        <v>32.1124</v>
      </c>
      <c r="HB189">
        <v>15.2878</v>
      </c>
      <c r="HC189">
        <v>18</v>
      </c>
      <c r="HD189">
        <v>504.711</v>
      </c>
      <c r="HE189">
        <v>407.598</v>
      </c>
      <c r="HF189">
        <v>19.6438</v>
      </c>
      <c r="HG189">
        <v>26.4533</v>
      </c>
      <c r="HH189">
        <v>30.0001</v>
      </c>
      <c r="HI189">
        <v>26.4689</v>
      </c>
      <c r="HJ189">
        <v>26.4188</v>
      </c>
      <c r="HK189">
        <v>50.512</v>
      </c>
      <c r="HL189">
        <v>15.9533</v>
      </c>
      <c r="HM189">
        <v>3.10847</v>
      </c>
      <c r="HN189">
        <v>19.6208</v>
      </c>
      <c r="HO189">
        <v>1294.44</v>
      </c>
      <c r="HP189">
        <v>16.725</v>
      </c>
      <c r="HQ189">
        <v>102.513</v>
      </c>
      <c r="HR189">
        <v>102.954</v>
      </c>
    </row>
    <row r="190" spans="1:226">
      <c r="A190">
        <v>174</v>
      </c>
      <c r="B190">
        <v>1663689381</v>
      </c>
      <c r="C190">
        <v>1605.90000009537</v>
      </c>
      <c r="D190" t="s">
        <v>708</v>
      </c>
      <c r="E190" t="s">
        <v>709</v>
      </c>
      <c r="F190">
        <v>5</v>
      </c>
      <c r="G190" t="s">
        <v>555</v>
      </c>
      <c r="H190" t="s">
        <v>354</v>
      </c>
      <c r="I190">
        <v>1663689373.21429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1307.82410198119</v>
      </c>
      <c r="AK190">
        <v>1245.09066666667</v>
      </c>
      <c r="AL190">
        <v>3.48941284624325</v>
      </c>
      <c r="AM190">
        <v>65.3084912936935</v>
      </c>
      <c r="AN190">
        <f>(AP190 - AO190 + BO190*1E3/(8.314*(BQ190+273.15)) * AR190/BN190 * AQ190) * BN190/(100*BB190) * 1000/(1000 - AP190)</f>
        <v>0</v>
      </c>
      <c r="AO190">
        <v>16.6551697470765</v>
      </c>
      <c r="AP190">
        <v>19.5914197802198</v>
      </c>
      <c r="AQ190">
        <v>0.000305250520375013</v>
      </c>
      <c r="AR190">
        <v>123.980258110678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1663689373.21429</v>
      </c>
      <c r="BH190">
        <v>1196.19464285714</v>
      </c>
      <c r="BI190">
        <v>1269.0025</v>
      </c>
      <c r="BJ190">
        <v>19.6084071428571</v>
      </c>
      <c r="BK190">
        <v>16.6285142857143</v>
      </c>
      <c r="BL190">
        <v>1185.98178571429</v>
      </c>
      <c r="BM190">
        <v>19.3393285714286</v>
      </c>
      <c r="BN190">
        <v>500.132642857143</v>
      </c>
      <c r="BO190">
        <v>90.5886107142857</v>
      </c>
      <c r="BP190">
        <v>0.100188989285714</v>
      </c>
      <c r="BQ190">
        <v>24.3361428571429</v>
      </c>
      <c r="BR190">
        <v>25.0188107142857</v>
      </c>
      <c r="BS190">
        <v>999.9</v>
      </c>
      <c r="BT190">
        <v>0</v>
      </c>
      <c r="BU190">
        <v>0</v>
      </c>
      <c r="BV190">
        <v>9989.64285714286</v>
      </c>
      <c r="BW190">
        <v>0</v>
      </c>
      <c r="BX190">
        <v>18.8661</v>
      </c>
      <c r="BY190">
        <v>-72.8074642857143</v>
      </c>
      <c r="BZ190">
        <v>1220.12035714286</v>
      </c>
      <c r="CA190">
        <v>1290.46214285714</v>
      </c>
      <c r="CB190">
        <v>2.97987321428571</v>
      </c>
      <c r="CC190">
        <v>1269.0025</v>
      </c>
      <c r="CD190">
        <v>16.6285142857143</v>
      </c>
      <c r="CE190">
        <v>1.77629678571429</v>
      </c>
      <c r="CF190">
        <v>1.50635357142857</v>
      </c>
      <c r="CG190">
        <v>15.57975</v>
      </c>
      <c r="CH190">
        <v>13.0327964285714</v>
      </c>
      <c r="CI190">
        <v>1999.98178571429</v>
      </c>
      <c r="CJ190">
        <v>0.979998035714286</v>
      </c>
      <c r="CK190">
        <v>0.0200016285714286</v>
      </c>
      <c r="CL190">
        <v>0</v>
      </c>
      <c r="CM190">
        <v>872.861892857142</v>
      </c>
      <c r="CN190">
        <v>5.00063</v>
      </c>
      <c r="CO190">
        <v>17185.8142857143</v>
      </c>
      <c r="CP190">
        <v>17256.7285714286</v>
      </c>
      <c r="CQ190">
        <v>38.25</v>
      </c>
      <c r="CR190">
        <v>38.375</v>
      </c>
      <c r="CS190">
        <v>37.812</v>
      </c>
      <c r="CT190">
        <v>37.562</v>
      </c>
      <c r="CU190">
        <v>39</v>
      </c>
      <c r="CV190">
        <v>1955.08178571429</v>
      </c>
      <c r="CW190">
        <v>39.9</v>
      </c>
      <c r="CX190">
        <v>0</v>
      </c>
      <c r="CY190">
        <v>1663689377.9</v>
      </c>
      <c r="CZ190">
        <v>0</v>
      </c>
      <c r="DA190">
        <v>0</v>
      </c>
      <c r="DB190" t="s">
        <v>356</v>
      </c>
      <c r="DC190">
        <v>1660677648.1</v>
      </c>
      <c r="DD190">
        <v>1660677649.1</v>
      </c>
      <c r="DE190">
        <v>0</v>
      </c>
      <c r="DF190">
        <v>-1.042</v>
      </c>
      <c r="DG190">
        <v>0.003</v>
      </c>
      <c r="DH190">
        <v>5.218</v>
      </c>
      <c r="DI190">
        <v>0.344</v>
      </c>
      <c r="DJ190">
        <v>417</v>
      </c>
      <c r="DK190">
        <v>22</v>
      </c>
      <c r="DL190">
        <v>1.24</v>
      </c>
      <c r="DM190">
        <v>0.53</v>
      </c>
      <c r="DN190">
        <v>-72.6709025</v>
      </c>
      <c r="DO190">
        <v>-2.52679812382735</v>
      </c>
      <c r="DP190">
        <v>0.393763362622463</v>
      </c>
      <c r="DQ190">
        <v>0</v>
      </c>
      <c r="DR190">
        <v>2.993206</v>
      </c>
      <c r="DS190">
        <v>-0.277952195121963</v>
      </c>
      <c r="DT190">
        <v>0.0308668058600173</v>
      </c>
      <c r="DU190">
        <v>0</v>
      </c>
      <c r="DV190">
        <v>0</v>
      </c>
      <c r="DW190">
        <v>2</v>
      </c>
      <c r="DX190" t="s">
        <v>357</v>
      </c>
      <c r="DY190">
        <v>2.97416</v>
      </c>
      <c r="DZ190">
        <v>2.75405</v>
      </c>
      <c r="EA190">
        <v>0.189123</v>
      </c>
      <c r="EB190">
        <v>0.196748</v>
      </c>
      <c r="EC190">
        <v>0.089864</v>
      </c>
      <c r="ED190">
        <v>0.0809097</v>
      </c>
      <c r="EE190">
        <v>31639.2</v>
      </c>
      <c r="EF190">
        <v>34159.9</v>
      </c>
      <c r="EG190">
        <v>35356.8</v>
      </c>
      <c r="EH190">
        <v>38566.6</v>
      </c>
      <c r="EI190">
        <v>45629</v>
      </c>
      <c r="EJ190">
        <v>51188.7</v>
      </c>
      <c r="EK190">
        <v>55259</v>
      </c>
      <c r="EL190">
        <v>61847.9</v>
      </c>
      <c r="EM190">
        <v>1.9942</v>
      </c>
      <c r="EN190">
        <v>1.8428</v>
      </c>
      <c r="EO190">
        <v>0.120848</v>
      </c>
      <c r="EP190">
        <v>0</v>
      </c>
      <c r="EQ190">
        <v>23.0289</v>
      </c>
      <c r="ER190">
        <v>999.9</v>
      </c>
      <c r="ES190">
        <v>46.02</v>
      </c>
      <c r="ET190">
        <v>28.48</v>
      </c>
      <c r="EU190">
        <v>19.8267</v>
      </c>
      <c r="EV190">
        <v>56.4094</v>
      </c>
      <c r="EW190">
        <v>49.6915</v>
      </c>
      <c r="EX190">
        <v>1</v>
      </c>
      <c r="EY190">
        <v>-0.0531911</v>
      </c>
      <c r="EZ190">
        <v>2.2707</v>
      </c>
      <c r="FA190">
        <v>20.1331</v>
      </c>
      <c r="FB190">
        <v>5.19812</v>
      </c>
      <c r="FC190">
        <v>12.0064</v>
      </c>
      <c r="FD190">
        <v>4.9752</v>
      </c>
      <c r="FE190">
        <v>3.2934</v>
      </c>
      <c r="FF190">
        <v>9999</v>
      </c>
      <c r="FG190">
        <v>9999</v>
      </c>
      <c r="FH190">
        <v>9999</v>
      </c>
      <c r="FI190">
        <v>693.3</v>
      </c>
      <c r="FJ190">
        <v>1.86295</v>
      </c>
      <c r="FK190">
        <v>1.8678</v>
      </c>
      <c r="FL190">
        <v>1.86752</v>
      </c>
      <c r="FM190">
        <v>1.86874</v>
      </c>
      <c r="FN190">
        <v>1.86957</v>
      </c>
      <c r="FO190">
        <v>1.86563</v>
      </c>
      <c r="FP190">
        <v>1.86667</v>
      </c>
      <c r="FQ190">
        <v>1.86813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10.35</v>
      </c>
      <c r="GF190">
        <v>0.2684</v>
      </c>
      <c r="GG190">
        <v>3.61927167264205</v>
      </c>
      <c r="GH190">
        <v>0.00509506669552449</v>
      </c>
      <c r="GI190">
        <v>1.17866753763249e-06</v>
      </c>
      <c r="GJ190">
        <v>-6.62632595388568e-10</v>
      </c>
      <c r="GK190">
        <v>-0.0260112845827318</v>
      </c>
      <c r="GL190">
        <v>-0.0225051504344278</v>
      </c>
      <c r="GM190">
        <v>0.00262967521021688</v>
      </c>
      <c r="GN190">
        <v>-3.50088843362945e-05</v>
      </c>
      <c r="GO190">
        <v>-5</v>
      </c>
      <c r="GP190">
        <v>1640</v>
      </c>
      <c r="GQ190">
        <v>1</v>
      </c>
      <c r="GR190">
        <v>20</v>
      </c>
      <c r="GS190">
        <v>50195.5</v>
      </c>
      <c r="GT190">
        <v>50195.5</v>
      </c>
      <c r="GU190">
        <v>2.55249</v>
      </c>
      <c r="GV190">
        <v>2.58301</v>
      </c>
      <c r="GW190">
        <v>1.54785</v>
      </c>
      <c r="GX190">
        <v>2.30347</v>
      </c>
      <c r="GY190">
        <v>1.34644</v>
      </c>
      <c r="GZ190">
        <v>2.26074</v>
      </c>
      <c r="HA190">
        <v>32.1124</v>
      </c>
      <c r="HB190">
        <v>15.2703</v>
      </c>
      <c r="HC190">
        <v>18</v>
      </c>
      <c r="HD190">
        <v>504.955</v>
      </c>
      <c r="HE190">
        <v>407.921</v>
      </c>
      <c r="HF190">
        <v>19.6138</v>
      </c>
      <c r="HG190">
        <v>26.4511</v>
      </c>
      <c r="HH190">
        <v>30.0006</v>
      </c>
      <c r="HI190">
        <v>26.4666</v>
      </c>
      <c r="HJ190">
        <v>26.4174</v>
      </c>
      <c r="HK190">
        <v>51.0822</v>
      </c>
      <c r="HL190">
        <v>15.1311</v>
      </c>
      <c r="HM190">
        <v>3.10847</v>
      </c>
      <c r="HN190">
        <v>19.593</v>
      </c>
      <c r="HO190">
        <v>1307.84</v>
      </c>
      <c r="HP190">
        <v>16.9016</v>
      </c>
      <c r="HQ190">
        <v>102.514</v>
      </c>
      <c r="HR190">
        <v>102.954</v>
      </c>
    </row>
    <row r="191" spans="1:226">
      <c r="A191">
        <v>175</v>
      </c>
      <c r="B191">
        <v>1663689386</v>
      </c>
      <c r="C191">
        <v>1610.90000009537</v>
      </c>
      <c r="D191" t="s">
        <v>710</v>
      </c>
      <c r="E191" t="s">
        <v>711</v>
      </c>
      <c r="F191">
        <v>5</v>
      </c>
      <c r="G191" t="s">
        <v>555</v>
      </c>
      <c r="H191" t="s">
        <v>354</v>
      </c>
      <c r="I191">
        <v>1663689378.5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1324.68885906281</v>
      </c>
      <c r="AK191">
        <v>1261.9996969697</v>
      </c>
      <c r="AL191">
        <v>3.41460339565696</v>
      </c>
      <c r="AM191">
        <v>65.3084912936935</v>
      </c>
      <c r="AN191">
        <f>(AP191 - AO191 + BO191*1E3/(8.314*(BQ191+273.15)) * AR191/BN191 * AQ191) * BN191/(100*BB191) * 1000/(1000 - AP191)</f>
        <v>0</v>
      </c>
      <c r="AO191">
        <v>16.6892077841245</v>
      </c>
      <c r="AP191">
        <v>19.5862252747253</v>
      </c>
      <c r="AQ191">
        <v>-0.00568170193118278</v>
      </c>
      <c r="AR191">
        <v>123.980258110678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1663689378.5</v>
      </c>
      <c r="BH191">
        <v>1213.87518518519</v>
      </c>
      <c r="BI191">
        <v>1286.66814814815</v>
      </c>
      <c r="BJ191">
        <v>19.5991703703704</v>
      </c>
      <c r="BK191">
        <v>16.6851814814815</v>
      </c>
      <c r="BL191">
        <v>1203.57296296296</v>
      </c>
      <c r="BM191">
        <v>19.3304481481481</v>
      </c>
      <c r="BN191">
        <v>500.122148148148</v>
      </c>
      <c r="BO191">
        <v>90.5883925925926</v>
      </c>
      <c r="BP191">
        <v>0.100107907407407</v>
      </c>
      <c r="BQ191">
        <v>24.3382518518518</v>
      </c>
      <c r="BR191">
        <v>25.0260851851852</v>
      </c>
      <c r="BS191">
        <v>999.9</v>
      </c>
      <c r="BT191">
        <v>0</v>
      </c>
      <c r="BU191">
        <v>0</v>
      </c>
      <c r="BV191">
        <v>9980.55555555555</v>
      </c>
      <c r="BW191">
        <v>0</v>
      </c>
      <c r="BX191">
        <v>18.8661</v>
      </c>
      <c r="BY191">
        <v>-72.7929888888889</v>
      </c>
      <c r="BZ191">
        <v>1238.14222222222</v>
      </c>
      <c r="CA191">
        <v>1308.50222222222</v>
      </c>
      <c r="CB191">
        <v>2.91397111111111</v>
      </c>
      <c r="CC191">
        <v>1286.66814814815</v>
      </c>
      <c r="CD191">
        <v>16.6851814814815</v>
      </c>
      <c r="CE191">
        <v>1.7754562962963</v>
      </c>
      <c r="CF191">
        <v>1.51148296296296</v>
      </c>
      <c r="CG191">
        <v>15.572362962963</v>
      </c>
      <c r="CH191">
        <v>13.0847555555556</v>
      </c>
      <c r="CI191">
        <v>1999.9937037037</v>
      </c>
      <c r="CJ191">
        <v>0.979998333333333</v>
      </c>
      <c r="CK191">
        <v>0.0200013111111111</v>
      </c>
      <c r="CL191">
        <v>0</v>
      </c>
      <c r="CM191">
        <v>871.755481481481</v>
      </c>
      <c r="CN191">
        <v>5.00063</v>
      </c>
      <c r="CO191">
        <v>17165.2296296296</v>
      </c>
      <c r="CP191">
        <v>17256.8407407407</v>
      </c>
      <c r="CQ191">
        <v>38.25</v>
      </c>
      <c r="CR191">
        <v>38.375</v>
      </c>
      <c r="CS191">
        <v>37.812</v>
      </c>
      <c r="CT191">
        <v>37.562</v>
      </c>
      <c r="CU191">
        <v>39</v>
      </c>
      <c r="CV191">
        <v>1955.0937037037</v>
      </c>
      <c r="CW191">
        <v>39.9</v>
      </c>
      <c r="CX191">
        <v>0</v>
      </c>
      <c r="CY191">
        <v>1663689383.3</v>
      </c>
      <c r="CZ191">
        <v>0</v>
      </c>
      <c r="DA191">
        <v>0</v>
      </c>
      <c r="DB191" t="s">
        <v>356</v>
      </c>
      <c r="DC191">
        <v>1660677648.1</v>
      </c>
      <c r="DD191">
        <v>1660677649.1</v>
      </c>
      <c r="DE191">
        <v>0</v>
      </c>
      <c r="DF191">
        <v>-1.042</v>
      </c>
      <c r="DG191">
        <v>0.003</v>
      </c>
      <c r="DH191">
        <v>5.218</v>
      </c>
      <c r="DI191">
        <v>0.344</v>
      </c>
      <c r="DJ191">
        <v>417</v>
      </c>
      <c r="DK191">
        <v>22</v>
      </c>
      <c r="DL191">
        <v>1.24</v>
      </c>
      <c r="DM191">
        <v>0.53</v>
      </c>
      <c r="DN191">
        <v>-72.813075</v>
      </c>
      <c r="DO191">
        <v>0.103330581613537</v>
      </c>
      <c r="DP191">
        <v>0.303530312942545</v>
      </c>
      <c r="DQ191">
        <v>0</v>
      </c>
      <c r="DR191">
        <v>2.94449675</v>
      </c>
      <c r="DS191">
        <v>-0.699845290806759</v>
      </c>
      <c r="DT191">
        <v>0.0724635252174327</v>
      </c>
      <c r="DU191">
        <v>0</v>
      </c>
      <c r="DV191">
        <v>0</v>
      </c>
      <c r="DW191">
        <v>2</v>
      </c>
      <c r="DX191" t="s">
        <v>357</v>
      </c>
      <c r="DY191">
        <v>2.97391</v>
      </c>
      <c r="DZ191">
        <v>2.75327</v>
      </c>
      <c r="EA191">
        <v>0.190707</v>
      </c>
      <c r="EB191">
        <v>0.198341</v>
      </c>
      <c r="EC191">
        <v>0.0898596</v>
      </c>
      <c r="ED191">
        <v>0.0814438</v>
      </c>
      <c r="EE191">
        <v>31577.5</v>
      </c>
      <c r="EF191">
        <v>34092.3</v>
      </c>
      <c r="EG191">
        <v>35356.9</v>
      </c>
      <c r="EH191">
        <v>38566.6</v>
      </c>
      <c r="EI191">
        <v>45628.7</v>
      </c>
      <c r="EJ191">
        <v>51159.4</v>
      </c>
      <c r="EK191">
        <v>55258.4</v>
      </c>
      <c r="EL191">
        <v>61848.6</v>
      </c>
      <c r="EM191">
        <v>1.9934</v>
      </c>
      <c r="EN191">
        <v>1.843</v>
      </c>
      <c r="EO191">
        <v>0.121802</v>
      </c>
      <c r="EP191">
        <v>0</v>
      </c>
      <c r="EQ191">
        <v>23.0261</v>
      </c>
      <c r="ER191">
        <v>999.9</v>
      </c>
      <c r="ES191">
        <v>45.996</v>
      </c>
      <c r="ET191">
        <v>28.47</v>
      </c>
      <c r="EU191">
        <v>19.8029</v>
      </c>
      <c r="EV191">
        <v>56.3294</v>
      </c>
      <c r="EW191">
        <v>49.1667</v>
      </c>
      <c r="EX191">
        <v>1</v>
      </c>
      <c r="EY191">
        <v>-0.0533333</v>
      </c>
      <c r="EZ191">
        <v>2.30686</v>
      </c>
      <c r="FA191">
        <v>20.1318</v>
      </c>
      <c r="FB191">
        <v>5.19812</v>
      </c>
      <c r="FC191">
        <v>12.004</v>
      </c>
      <c r="FD191">
        <v>4.9756</v>
      </c>
      <c r="FE191">
        <v>3.294</v>
      </c>
      <c r="FF191">
        <v>9999</v>
      </c>
      <c r="FG191">
        <v>9999</v>
      </c>
      <c r="FH191">
        <v>9999</v>
      </c>
      <c r="FI191">
        <v>693.3</v>
      </c>
      <c r="FJ191">
        <v>1.86295</v>
      </c>
      <c r="FK191">
        <v>1.86777</v>
      </c>
      <c r="FL191">
        <v>1.86752</v>
      </c>
      <c r="FM191">
        <v>1.86874</v>
      </c>
      <c r="FN191">
        <v>1.86957</v>
      </c>
      <c r="FO191">
        <v>1.86569</v>
      </c>
      <c r="FP191">
        <v>1.86667</v>
      </c>
      <c r="FQ191">
        <v>1.8681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10.43</v>
      </c>
      <c r="GF191">
        <v>0.2683</v>
      </c>
      <c r="GG191">
        <v>3.61927167264205</v>
      </c>
      <c r="GH191">
        <v>0.00509506669552449</v>
      </c>
      <c r="GI191">
        <v>1.17866753763249e-06</v>
      </c>
      <c r="GJ191">
        <v>-6.62632595388568e-10</v>
      </c>
      <c r="GK191">
        <v>-0.0260112845827318</v>
      </c>
      <c r="GL191">
        <v>-0.0225051504344278</v>
      </c>
      <c r="GM191">
        <v>0.00262967521021688</v>
      </c>
      <c r="GN191">
        <v>-3.50088843362945e-05</v>
      </c>
      <c r="GO191">
        <v>-5</v>
      </c>
      <c r="GP191">
        <v>1640</v>
      </c>
      <c r="GQ191">
        <v>1</v>
      </c>
      <c r="GR191">
        <v>20</v>
      </c>
      <c r="GS191">
        <v>50195.6</v>
      </c>
      <c r="GT191">
        <v>50195.6</v>
      </c>
      <c r="GU191">
        <v>2.5769</v>
      </c>
      <c r="GV191">
        <v>2.57202</v>
      </c>
      <c r="GW191">
        <v>1.54785</v>
      </c>
      <c r="GX191">
        <v>2.30347</v>
      </c>
      <c r="GY191">
        <v>1.34644</v>
      </c>
      <c r="GZ191">
        <v>2.40112</v>
      </c>
      <c r="HA191">
        <v>32.1124</v>
      </c>
      <c r="HB191">
        <v>15.2791</v>
      </c>
      <c r="HC191">
        <v>18</v>
      </c>
      <c r="HD191">
        <v>504.405</v>
      </c>
      <c r="HE191">
        <v>408.016</v>
      </c>
      <c r="HF191">
        <v>19.5777</v>
      </c>
      <c r="HG191">
        <v>26.4489</v>
      </c>
      <c r="HH191">
        <v>30.0003</v>
      </c>
      <c r="HI191">
        <v>26.4645</v>
      </c>
      <c r="HJ191">
        <v>26.4152</v>
      </c>
      <c r="HK191">
        <v>51.5704</v>
      </c>
      <c r="HL191">
        <v>14.5341</v>
      </c>
      <c r="HM191">
        <v>3.10847</v>
      </c>
      <c r="HN191">
        <v>19.5698</v>
      </c>
      <c r="HO191">
        <v>1327.95</v>
      </c>
      <c r="HP191">
        <v>16.9921</v>
      </c>
      <c r="HQ191">
        <v>102.513</v>
      </c>
      <c r="HR191">
        <v>102.955</v>
      </c>
    </row>
    <row r="192" spans="1:226">
      <c r="A192">
        <v>176</v>
      </c>
      <c r="B192">
        <v>1663689391</v>
      </c>
      <c r="C192">
        <v>1615.90000009537</v>
      </c>
      <c r="D192" t="s">
        <v>712</v>
      </c>
      <c r="E192" t="s">
        <v>713</v>
      </c>
      <c r="F192">
        <v>5</v>
      </c>
      <c r="G192" t="s">
        <v>555</v>
      </c>
      <c r="H192" t="s">
        <v>354</v>
      </c>
      <c r="I192">
        <v>1663689383.21429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1342.50091995927</v>
      </c>
      <c r="AK192">
        <v>1279.18545454545</v>
      </c>
      <c r="AL192">
        <v>3.45446659123548</v>
      </c>
      <c r="AM192">
        <v>65.3084912936935</v>
      </c>
      <c r="AN192">
        <f>(AP192 - AO192 + BO192*1E3/(8.314*(BQ192+273.15)) * AR192/BN192 * AQ192) * BN192/(100*BB192) * 1000/(1000 - AP192)</f>
        <v>0</v>
      </c>
      <c r="AO192">
        <v>16.8353753273141</v>
      </c>
      <c r="AP192">
        <v>19.6048384615385</v>
      </c>
      <c r="AQ192">
        <v>0.00139133530060137</v>
      </c>
      <c r="AR192">
        <v>123.980258110678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1663689383.21429</v>
      </c>
      <c r="BH192">
        <v>1229.65714285714</v>
      </c>
      <c r="BI192">
        <v>1302.65</v>
      </c>
      <c r="BJ192">
        <v>19.5959321428571</v>
      </c>
      <c r="BK192">
        <v>16.7571</v>
      </c>
      <c r="BL192">
        <v>1219.27464285714</v>
      </c>
      <c r="BM192">
        <v>19.3273392857143</v>
      </c>
      <c r="BN192">
        <v>500.047607142857</v>
      </c>
      <c r="BO192">
        <v>90.5880464285714</v>
      </c>
      <c r="BP192">
        <v>0.100044107142857</v>
      </c>
      <c r="BQ192">
        <v>24.3368928571429</v>
      </c>
      <c r="BR192">
        <v>25.0316071428571</v>
      </c>
      <c r="BS192">
        <v>999.9</v>
      </c>
      <c r="BT192">
        <v>0</v>
      </c>
      <c r="BU192">
        <v>0</v>
      </c>
      <c r="BV192">
        <v>9993.92857142857</v>
      </c>
      <c r="BW192">
        <v>0</v>
      </c>
      <c r="BX192">
        <v>18.8661</v>
      </c>
      <c r="BY192">
        <v>-72.9928928571428</v>
      </c>
      <c r="BZ192">
        <v>1254.23464285714</v>
      </c>
      <c r="CA192">
        <v>1324.8525</v>
      </c>
      <c r="CB192">
        <v>2.83881964285714</v>
      </c>
      <c r="CC192">
        <v>1302.65</v>
      </c>
      <c r="CD192">
        <v>16.7571</v>
      </c>
      <c r="CE192">
        <v>1.77515678571429</v>
      </c>
      <c r="CF192">
        <v>1.51799214285714</v>
      </c>
      <c r="CG192">
        <v>15.5697285714286</v>
      </c>
      <c r="CH192">
        <v>13.1504107142857</v>
      </c>
      <c r="CI192">
        <v>1999.98142857143</v>
      </c>
      <c r="CJ192">
        <v>0.979998357142857</v>
      </c>
      <c r="CK192">
        <v>0.0200012857142857</v>
      </c>
      <c r="CL192">
        <v>0</v>
      </c>
      <c r="CM192">
        <v>870.724607142857</v>
      </c>
      <c r="CN192">
        <v>5.00063</v>
      </c>
      <c r="CO192">
        <v>17146.7928571429</v>
      </c>
      <c r="CP192">
        <v>17256.7321428571</v>
      </c>
      <c r="CQ192">
        <v>38.25</v>
      </c>
      <c r="CR192">
        <v>38.375</v>
      </c>
      <c r="CS192">
        <v>37.812</v>
      </c>
      <c r="CT192">
        <v>37.562</v>
      </c>
      <c r="CU192">
        <v>39</v>
      </c>
      <c r="CV192">
        <v>1955.08142857143</v>
      </c>
      <c r="CW192">
        <v>39.9</v>
      </c>
      <c r="CX192">
        <v>0</v>
      </c>
      <c r="CY192">
        <v>1663689388.1</v>
      </c>
      <c r="CZ192">
        <v>0</v>
      </c>
      <c r="DA192">
        <v>0</v>
      </c>
      <c r="DB192" t="s">
        <v>356</v>
      </c>
      <c r="DC192">
        <v>1660677648.1</v>
      </c>
      <c r="DD192">
        <v>1660677649.1</v>
      </c>
      <c r="DE192">
        <v>0</v>
      </c>
      <c r="DF192">
        <v>-1.042</v>
      </c>
      <c r="DG192">
        <v>0.003</v>
      </c>
      <c r="DH192">
        <v>5.218</v>
      </c>
      <c r="DI192">
        <v>0.344</v>
      </c>
      <c r="DJ192">
        <v>417</v>
      </c>
      <c r="DK192">
        <v>22</v>
      </c>
      <c r="DL192">
        <v>1.24</v>
      </c>
      <c r="DM192">
        <v>0.53</v>
      </c>
      <c r="DN192">
        <v>-72.8915825</v>
      </c>
      <c r="DO192">
        <v>-1.95689718574092</v>
      </c>
      <c r="DP192">
        <v>0.360442328873497</v>
      </c>
      <c r="DQ192">
        <v>0</v>
      </c>
      <c r="DR192">
        <v>2.8881115</v>
      </c>
      <c r="DS192">
        <v>-0.954330281425891</v>
      </c>
      <c r="DT192">
        <v>0.0957781025482861</v>
      </c>
      <c r="DU192">
        <v>0</v>
      </c>
      <c r="DV192">
        <v>0</v>
      </c>
      <c r="DW192">
        <v>2</v>
      </c>
      <c r="DX192" t="s">
        <v>357</v>
      </c>
      <c r="DY192">
        <v>2.97298</v>
      </c>
      <c r="DZ192">
        <v>2.75417</v>
      </c>
      <c r="EA192">
        <v>0.192318</v>
      </c>
      <c r="EB192">
        <v>0.199876</v>
      </c>
      <c r="EC192">
        <v>0.0899147</v>
      </c>
      <c r="ED192">
        <v>0.0817502</v>
      </c>
      <c r="EE192">
        <v>31515.2</v>
      </c>
      <c r="EF192">
        <v>34027.3</v>
      </c>
      <c r="EG192">
        <v>35357.4</v>
      </c>
      <c r="EH192">
        <v>38566.8</v>
      </c>
      <c r="EI192">
        <v>45626.8</v>
      </c>
      <c r="EJ192">
        <v>51142.2</v>
      </c>
      <c r="EK192">
        <v>55259.4</v>
      </c>
      <c r="EL192">
        <v>61848.4</v>
      </c>
      <c r="EM192">
        <v>1.994</v>
      </c>
      <c r="EN192">
        <v>1.8432</v>
      </c>
      <c r="EO192">
        <v>0.121891</v>
      </c>
      <c r="EP192">
        <v>0</v>
      </c>
      <c r="EQ192">
        <v>23.023</v>
      </c>
      <c r="ER192">
        <v>999.9</v>
      </c>
      <c r="ES192">
        <v>45.996</v>
      </c>
      <c r="ET192">
        <v>28.5</v>
      </c>
      <c r="EU192">
        <v>19.8355</v>
      </c>
      <c r="EV192">
        <v>56.3694</v>
      </c>
      <c r="EW192">
        <v>49.6554</v>
      </c>
      <c r="EX192">
        <v>1</v>
      </c>
      <c r="EY192">
        <v>-0.0532927</v>
      </c>
      <c r="EZ192">
        <v>2.34118</v>
      </c>
      <c r="FA192">
        <v>20.1319</v>
      </c>
      <c r="FB192">
        <v>5.19932</v>
      </c>
      <c r="FC192">
        <v>12.0064</v>
      </c>
      <c r="FD192">
        <v>4.976</v>
      </c>
      <c r="FE192">
        <v>3.2936</v>
      </c>
      <c r="FF192">
        <v>9999</v>
      </c>
      <c r="FG192">
        <v>9999</v>
      </c>
      <c r="FH192">
        <v>9999</v>
      </c>
      <c r="FI192">
        <v>693.3</v>
      </c>
      <c r="FJ192">
        <v>1.86295</v>
      </c>
      <c r="FK192">
        <v>1.86774</v>
      </c>
      <c r="FL192">
        <v>1.86752</v>
      </c>
      <c r="FM192">
        <v>1.86874</v>
      </c>
      <c r="FN192">
        <v>1.86954</v>
      </c>
      <c r="FO192">
        <v>1.86563</v>
      </c>
      <c r="FP192">
        <v>1.8667</v>
      </c>
      <c r="FQ192">
        <v>1.86813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10.51</v>
      </c>
      <c r="GF192">
        <v>0.269</v>
      </c>
      <c r="GG192">
        <v>3.61927167264205</v>
      </c>
      <c r="GH192">
        <v>0.00509506669552449</v>
      </c>
      <c r="GI192">
        <v>1.17866753763249e-06</v>
      </c>
      <c r="GJ192">
        <v>-6.62632595388568e-10</v>
      </c>
      <c r="GK192">
        <v>-0.0260112845827318</v>
      </c>
      <c r="GL192">
        <v>-0.0225051504344278</v>
      </c>
      <c r="GM192">
        <v>0.00262967521021688</v>
      </c>
      <c r="GN192">
        <v>-3.50088843362945e-05</v>
      </c>
      <c r="GO192">
        <v>-5</v>
      </c>
      <c r="GP192">
        <v>1640</v>
      </c>
      <c r="GQ192">
        <v>1</v>
      </c>
      <c r="GR192">
        <v>20</v>
      </c>
      <c r="GS192">
        <v>50195.7</v>
      </c>
      <c r="GT192">
        <v>50195.7</v>
      </c>
      <c r="GU192">
        <v>2.60376</v>
      </c>
      <c r="GV192">
        <v>2.56958</v>
      </c>
      <c r="GW192">
        <v>1.54785</v>
      </c>
      <c r="GX192">
        <v>2.30347</v>
      </c>
      <c r="GY192">
        <v>1.34644</v>
      </c>
      <c r="GZ192">
        <v>2.35596</v>
      </c>
      <c r="HA192">
        <v>32.1124</v>
      </c>
      <c r="HB192">
        <v>15.2791</v>
      </c>
      <c r="HC192">
        <v>18</v>
      </c>
      <c r="HD192">
        <v>504.803</v>
      </c>
      <c r="HE192">
        <v>408.128</v>
      </c>
      <c r="HF192">
        <v>19.5386</v>
      </c>
      <c r="HG192">
        <v>26.4467</v>
      </c>
      <c r="HH192">
        <v>30.0002</v>
      </c>
      <c r="HI192">
        <v>26.4645</v>
      </c>
      <c r="HJ192">
        <v>26.4152</v>
      </c>
      <c r="HK192">
        <v>52.1263</v>
      </c>
      <c r="HL192">
        <v>13.912</v>
      </c>
      <c r="HM192">
        <v>3.48351</v>
      </c>
      <c r="HN192">
        <v>19.5383</v>
      </c>
      <c r="HO192">
        <v>1341.4</v>
      </c>
      <c r="HP192">
        <v>17.0652</v>
      </c>
      <c r="HQ192">
        <v>102.515</v>
      </c>
      <c r="HR192">
        <v>102.955</v>
      </c>
    </row>
    <row r="193" spans="1:226">
      <c r="A193">
        <v>177</v>
      </c>
      <c r="B193">
        <v>1663689395.5</v>
      </c>
      <c r="C193">
        <v>1620.40000009537</v>
      </c>
      <c r="D193" t="s">
        <v>714</v>
      </c>
      <c r="E193" t="s">
        <v>715</v>
      </c>
      <c r="F193">
        <v>5</v>
      </c>
      <c r="G193" t="s">
        <v>555</v>
      </c>
      <c r="H193" t="s">
        <v>354</v>
      </c>
      <c r="I193">
        <v>1663689387.66071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1357.61004262021</v>
      </c>
      <c r="AK193">
        <v>1294.66993939394</v>
      </c>
      <c r="AL193">
        <v>3.43519327113252</v>
      </c>
      <c r="AM193">
        <v>65.3084912936935</v>
      </c>
      <c r="AN193">
        <f>(AP193 - AO193 + BO193*1E3/(8.314*(BQ193+273.15)) * AR193/BN193 * AQ193) * BN193/(100*BB193) * 1000/(1000 - AP193)</f>
        <v>0</v>
      </c>
      <c r="AO193">
        <v>16.9203460304744</v>
      </c>
      <c r="AP193">
        <v>19.6290945054945</v>
      </c>
      <c r="AQ193">
        <v>0.00150252671399585</v>
      </c>
      <c r="AR193">
        <v>123.980258110678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1663689387.66071</v>
      </c>
      <c r="BH193">
        <v>1244.5875</v>
      </c>
      <c r="BI193">
        <v>1317.53107142857</v>
      </c>
      <c r="BJ193">
        <v>19.6003428571429</v>
      </c>
      <c r="BK193">
        <v>16.8416142857143</v>
      </c>
      <c r="BL193">
        <v>1234.13071428571</v>
      </c>
      <c r="BM193">
        <v>19.3315892857143</v>
      </c>
      <c r="BN193">
        <v>500.003928571429</v>
      </c>
      <c r="BO193">
        <v>90.5873857142857</v>
      </c>
      <c r="BP193">
        <v>0.100215721428571</v>
      </c>
      <c r="BQ193">
        <v>24.3335428571429</v>
      </c>
      <c r="BR193">
        <v>25.0301892857143</v>
      </c>
      <c r="BS193">
        <v>999.9</v>
      </c>
      <c r="BT193">
        <v>0</v>
      </c>
      <c r="BU193">
        <v>0</v>
      </c>
      <c r="BV193">
        <v>9975.89285714286</v>
      </c>
      <c r="BW193">
        <v>0</v>
      </c>
      <c r="BX193">
        <v>18.8661</v>
      </c>
      <c r="BY193">
        <v>-72.9433964285714</v>
      </c>
      <c r="BZ193">
        <v>1269.46928571429</v>
      </c>
      <c r="CA193">
        <v>1340.10285714286</v>
      </c>
      <c r="CB193">
        <v>2.75872571428571</v>
      </c>
      <c r="CC193">
        <v>1317.53107142857</v>
      </c>
      <c r="CD193">
        <v>16.8416142857143</v>
      </c>
      <c r="CE193">
        <v>1.77554428571429</v>
      </c>
      <c r="CF193">
        <v>1.52563714285714</v>
      </c>
      <c r="CG193">
        <v>15.5731285714286</v>
      </c>
      <c r="CH193">
        <v>13.2273321428571</v>
      </c>
      <c r="CI193">
        <v>2000.01071428571</v>
      </c>
      <c r="CJ193">
        <v>0.979998678571429</v>
      </c>
      <c r="CK193">
        <v>0.0200009428571429</v>
      </c>
      <c r="CL193">
        <v>0</v>
      </c>
      <c r="CM193">
        <v>869.767142857143</v>
      </c>
      <c r="CN193">
        <v>5.00063</v>
      </c>
      <c r="CO193">
        <v>17129.8571428571</v>
      </c>
      <c r="CP193">
        <v>17256.9892857143</v>
      </c>
      <c r="CQ193">
        <v>38.25</v>
      </c>
      <c r="CR193">
        <v>38.375</v>
      </c>
      <c r="CS193">
        <v>37.812</v>
      </c>
      <c r="CT193">
        <v>37.562</v>
      </c>
      <c r="CU193">
        <v>39</v>
      </c>
      <c r="CV193">
        <v>1955.11071428571</v>
      </c>
      <c r="CW193">
        <v>39.9</v>
      </c>
      <c r="CX193">
        <v>0</v>
      </c>
      <c r="CY193">
        <v>1663689392.3</v>
      </c>
      <c r="CZ193">
        <v>0</v>
      </c>
      <c r="DA193">
        <v>0</v>
      </c>
      <c r="DB193" t="s">
        <v>356</v>
      </c>
      <c r="DC193">
        <v>1660677648.1</v>
      </c>
      <c r="DD193">
        <v>1660677649.1</v>
      </c>
      <c r="DE193">
        <v>0</v>
      </c>
      <c r="DF193">
        <v>-1.042</v>
      </c>
      <c r="DG193">
        <v>0.003</v>
      </c>
      <c r="DH193">
        <v>5.218</v>
      </c>
      <c r="DI193">
        <v>0.344</v>
      </c>
      <c r="DJ193">
        <v>417</v>
      </c>
      <c r="DK193">
        <v>22</v>
      </c>
      <c r="DL193">
        <v>1.24</v>
      </c>
      <c r="DM193">
        <v>0.53</v>
      </c>
      <c r="DN193">
        <v>-72.9429829268293</v>
      </c>
      <c r="DO193">
        <v>-1.03006620209056</v>
      </c>
      <c r="DP193">
        <v>0.340191610213607</v>
      </c>
      <c r="DQ193">
        <v>0</v>
      </c>
      <c r="DR193">
        <v>2.82288707317073</v>
      </c>
      <c r="DS193">
        <v>-1.07663351916376</v>
      </c>
      <c r="DT193">
        <v>0.108500916063209</v>
      </c>
      <c r="DU193">
        <v>0</v>
      </c>
      <c r="DV193">
        <v>0</v>
      </c>
      <c r="DW193">
        <v>2</v>
      </c>
      <c r="DX193" t="s">
        <v>357</v>
      </c>
      <c r="DY193">
        <v>2.97304</v>
      </c>
      <c r="DZ193">
        <v>2.75393</v>
      </c>
      <c r="EA193">
        <v>0.19375</v>
      </c>
      <c r="EB193">
        <v>0.201258</v>
      </c>
      <c r="EC193">
        <v>0.0899816</v>
      </c>
      <c r="ED193">
        <v>0.0820177</v>
      </c>
      <c r="EE193">
        <v>31459.3</v>
      </c>
      <c r="EF193">
        <v>33968.2</v>
      </c>
      <c r="EG193">
        <v>35357.4</v>
      </c>
      <c r="EH193">
        <v>38566.4</v>
      </c>
      <c r="EI193">
        <v>45622.5</v>
      </c>
      <c r="EJ193">
        <v>51127.3</v>
      </c>
      <c r="EK193">
        <v>55258.3</v>
      </c>
      <c r="EL193">
        <v>61848.4</v>
      </c>
      <c r="EM193">
        <v>1.9938</v>
      </c>
      <c r="EN193">
        <v>1.843</v>
      </c>
      <c r="EO193">
        <v>0.122935</v>
      </c>
      <c r="EP193">
        <v>0</v>
      </c>
      <c r="EQ193">
        <v>23.0211</v>
      </c>
      <c r="ER193">
        <v>999.9</v>
      </c>
      <c r="ES193">
        <v>45.971</v>
      </c>
      <c r="ET193">
        <v>28.48</v>
      </c>
      <c r="EU193">
        <v>19.8014</v>
      </c>
      <c r="EV193">
        <v>56.9594</v>
      </c>
      <c r="EW193">
        <v>49.7837</v>
      </c>
      <c r="EX193">
        <v>1</v>
      </c>
      <c r="EY193">
        <v>-0.0531707</v>
      </c>
      <c r="EZ193">
        <v>2.38867</v>
      </c>
      <c r="FA193">
        <v>20.1307</v>
      </c>
      <c r="FB193">
        <v>5.19932</v>
      </c>
      <c r="FC193">
        <v>12.004</v>
      </c>
      <c r="FD193">
        <v>4.976</v>
      </c>
      <c r="FE193">
        <v>3.2938</v>
      </c>
      <c r="FF193">
        <v>9999</v>
      </c>
      <c r="FG193">
        <v>9999</v>
      </c>
      <c r="FH193">
        <v>9999</v>
      </c>
      <c r="FI193">
        <v>693.3</v>
      </c>
      <c r="FJ193">
        <v>1.86295</v>
      </c>
      <c r="FK193">
        <v>1.8678</v>
      </c>
      <c r="FL193">
        <v>1.86752</v>
      </c>
      <c r="FM193">
        <v>1.86874</v>
      </c>
      <c r="FN193">
        <v>1.8696</v>
      </c>
      <c r="FO193">
        <v>1.8656</v>
      </c>
      <c r="FP193">
        <v>1.8667</v>
      </c>
      <c r="FQ193">
        <v>1.86813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10.59</v>
      </c>
      <c r="GF193">
        <v>0.2698</v>
      </c>
      <c r="GG193">
        <v>3.61927167264205</v>
      </c>
      <c r="GH193">
        <v>0.00509506669552449</v>
      </c>
      <c r="GI193">
        <v>1.17866753763249e-06</v>
      </c>
      <c r="GJ193">
        <v>-6.62632595388568e-10</v>
      </c>
      <c r="GK193">
        <v>-0.0260112845827318</v>
      </c>
      <c r="GL193">
        <v>-0.0225051504344278</v>
      </c>
      <c r="GM193">
        <v>0.00262967521021688</v>
      </c>
      <c r="GN193">
        <v>-3.50088843362945e-05</v>
      </c>
      <c r="GO193">
        <v>-5</v>
      </c>
      <c r="GP193">
        <v>1640</v>
      </c>
      <c r="GQ193">
        <v>1</v>
      </c>
      <c r="GR193">
        <v>20</v>
      </c>
      <c r="GS193">
        <v>50195.8</v>
      </c>
      <c r="GT193">
        <v>50195.8</v>
      </c>
      <c r="GU193">
        <v>2.62817</v>
      </c>
      <c r="GV193">
        <v>2.57812</v>
      </c>
      <c r="GW193">
        <v>1.54785</v>
      </c>
      <c r="GX193">
        <v>2.30347</v>
      </c>
      <c r="GY193">
        <v>1.34644</v>
      </c>
      <c r="GZ193">
        <v>2.27173</v>
      </c>
      <c r="HA193">
        <v>32.1124</v>
      </c>
      <c r="HB193">
        <v>15.2703</v>
      </c>
      <c r="HC193">
        <v>18</v>
      </c>
      <c r="HD193">
        <v>504.649</v>
      </c>
      <c r="HE193">
        <v>408</v>
      </c>
      <c r="HF193">
        <v>19.5048</v>
      </c>
      <c r="HG193">
        <v>26.4467</v>
      </c>
      <c r="HH193">
        <v>30.0003</v>
      </c>
      <c r="HI193">
        <v>26.4622</v>
      </c>
      <c r="HJ193">
        <v>26.413</v>
      </c>
      <c r="HK193">
        <v>52.5874</v>
      </c>
      <c r="HL193">
        <v>13.3434</v>
      </c>
      <c r="HM193">
        <v>3.48351</v>
      </c>
      <c r="HN193">
        <v>19.5047</v>
      </c>
      <c r="HO193">
        <v>1354.83</v>
      </c>
      <c r="HP193">
        <v>17.1189</v>
      </c>
      <c r="HQ193">
        <v>102.514</v>
      </c>
      <c r="HR193">
        <v>102.954</v>
      </c>
    </row>
    <row r="194" spans="1:226">
      <c r="A194">
        <v>178</v>
      </c>
      <c r="B194">
        <v>1663689401</v>
      </c>
      <c r="C194">
        <v>1625.90000009537</v>
      </c>
      <c r="D194" t="s">
        <v>716</v>
      </c>
      <c r="E194" t="s">
        <v>717</v>
      </c>
      <c r="F194">
        <v>5</v>
      </c>
      <c r="G194" t="s">
        <v>555</v>
      </c>
      <c r="H194" t="s">
        <v>354</v>
      </c>
      <c r="I194">
        <v>1663689393.23214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1376.04252195605</v>
      </c>
      <c r="AK194">
        <v>1313.60290909091</v>
      </c>
      <c r="AL194">
        <v>3.46637503091486</v>
      </c>
      <c r="AM194">
        <v>65.3084912936935</v>
      </c>
      <c r="AN194">
        <f>(AP194 - AO194 + BO194*1E3/(8.314*(BQ194+273.15)) * AR194/BN194 * AQ194) * BN194/(100*BB194) * 1000/(1000 - AP194)</f>
        <v>0</v>
      </c>
      <c r="AO194">
        <v>17.0013685045441</v>
      </c>
      <c r="AP194">
        <v>19.6509175824176</v>
      </c>
      <c r="AQ194">
        <v>0.000978600241074125</v>
      </c>
      <c r="AR194">
        <v>123.980258110678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1663689393.23214</v>
      </c>
      <c r="BH194">
        <v>1263.305</v>
      </c>
      <c r="BI194">
        <v>1336.1325</v>
      </c>
      <c r="BJ194">
        <v>19.6191928571429</v>
      </c>
      <c r="BK194">
        <v>16.945625</v>
      </c>
      <c r="BL194">
        <v>1252.755</v>
      </c>
      <c r="BM194">
        <v>19.3497178571429</v>
      </c>
      <c r="BN194">
        <v>499.999428571428</v>
      </c>
      <c r="BO194">
        <v>90.5875428571429</v>
      </c>
      <c r="BP194">
        <v>0.100065025</v>
      </c>
      <c r="BQ194">
        <v>24.3266428571429</v>
      </c>
      <c r="BR194">
        <v>25.0344392857143</v>
      </c>
      <c r="BS194">
        <v>999.9</v>
      </c>
      <c r="BT194">
        <v>0</v>
      </c>
      <c r="BU194">
        <v>0</v>
      </c>
      <c r="BV194">
        <v>9996.96428571429</v>
      </c>
      <c r="BW194">
        <v>0</v>
      </c>
      <c r="BX194">
        <v>18.8661</v>
      </c>
      <c r="BY194">
        <v>-72.8272678571429</v>
      </c>
      <c r="BZ194">
        <v>1288.58571428571</v>
      </c>
      <c r="CA194">
        <v>1359.16571428571</v>
      </c>
      <c r="CB194">
        <v>2.67356035714286</v>
      </c>
      <c r="CC194">
        <v>1336.1325</v>
      </c>
      <c r="CD194">
        <v>16.945625</v>
      </c>
      <c r="CE194">
        <v>1.77725535714286</v>
      </c>
      <c r="CF194">
        <v>1.5350625</v>
      </c>
      <c r="CG194">
        <v>15.5881571428571</v>
      </c>
      <c r="CH194">
        <v>13.3218321428571</v>
      </c>
      <c r="CI194">
        <v>2000.02428571429</v>
      </c>
      <c r="CJ194">
        <v>0.979998785714286</v>
      </c>
      <c r="CK194">
        <v>0.0200008285714286</v>
      </c>
      <c r="CL194">
        <v>0</v>
      </c>
      <c r="CM194">
        <v>868.71225</v>
      </c>
      <c r="CN194">
        <v>5.00063</v>
      </c>
      <c r="CO194">
        <v>17109.1107142857</v>
      </c>
      <c r="CP194">
        <v>17257.1071428571</v>
      </c>
      <c r="CQ194">
        <v>38.25</v>
      </c>
      <c r="CR194">
        <v>38.375</v>
      </c>
      <c r="CS194">
        <v>37.812</v>
      </c>
      <c r="CT194">
        <v>37.57775</v>
      </c>
      <c r="CU194">
        <v>38.9955</v>
      </c>
      <c r="CV194">
        <v>1955.12428571429</v>
      </c>
      <c r="CW194">
        <v>39.9</v>
      </c>
      <c r="CX194">
        <v>0</v>
      </c>
      <c r="CY194">
        <v>1663689397.7</v>
      </c>
      <c r="CZ194">
        <v>0</v>
      </c>
      <c r="DA194">
        <v>0</v>
      </c>
      <c r="DB194" t="s">
        <v>356</v>
      </c>
      <c r="DC194">
        <v>1660677648.1</v>
      </c>
      <c r="DD194">
        <v>1660677649.1</v>
      </c>
      <c r="DE194">
        <v>0</v>
      </c>
      <c r="DF194">
        <v>-1.042</v>
      </c>
      <c r="DG194">
        <v>0.003</v>
      </c>
      <c r="DH194">
        <v>5.218</v>
      </c>
      <c r="DI194">
        <v>0.344</v>
      </c>
      <c r="DJ194">
        <v>417</v>
      </c>
      <c r="DK194">
        <v>22</v>
      </c>
      <c r="DL194">
        <v>1.24</v>
      </c>
      <c r="DM194">
        <v>0.53</v>
      </c>
      <c r="DN194">
        <v>-72.842656097561</v>
      </c>
      <c r="DO194">
        <v>1.294806271777</v>
      </c>
      <c r="DP194">
        <v>0.506646499675614</v>
      </c>
      <c r="DQ194">
        <v>0</v>
      </c>
      <c r="DR194">
        <v>2.72717268292683</v>
      </c>
      <c r="DS194">
        <v>-0.948220975609757</v>
      </c>
      <c r="DT194">
        <v>0.0964604851240283</v>
      </c>
      <c r="DU194">
        <v>0</v>
      </c>
      <c r="DV194">
        <v>0</v>
      </c>
      <c r="DW194">
        <v>2</v>
      </c>
      <c r="DX194" t="s">
        <v>357</v>
      </c>
      <c r="DY194">
        <v>2.97381</v>
      </c>
      <c r="DZ194">
        <v>2.75435</v>
      </c>
      <c r="EA194">
        <v>0.195442</v>
      </c>
      <c r="EB194">
        <v>0.202807</v>
      </c>
      <c r="EC194">
        <v>0.0900558</v>
      </c>
      <c r="ED194">
        <v>0.0822131</v>
      </c>
      <c r="EE194">
        <v>31393.4</v>
      </c>
      <c r="EF194">
        <v>33902.6</v>
      </c>
      <c r="EG194">
        <v>35357.3</v>
      </c>
      <c r="EH194">
        <v>38566.6</v>
      </c>
      <c r="EI194">
        <v>45619.5</v>
      </c>
      <c r="EJ194">
        <v>51116.1</v>
      </c>
      <c r="EK194">
        <v>55259.2</v>
      </c>
      <c r="EL194">
        <v>61848</v>
      </c>
      <c r="EM194">
        <v>1.9942</v>
      </c>
      <c r="EN194">
        <v>1.843</v>
      </c>
      <c r="EO194">
        <v>0.122786</v>
      </c>
      <c r="EP194">
        <v>0</v>
      </c>
      <c r="EQ194">
        <v>23.018</v>
      </c>
      <c r="ER194">
        <v>999.9</v>
      </c>
      <c r="ES194">
        <v>45.971</v>
      </c>
      <c r="ET194">
        <v>28.48</v>
      </c>
      <c r="EU194">
        <v>19.8033</v>
      </c>
      <c r="EV194">
        <v>56.3894</v>
      </c>
      <c r="EW194">
        <v>49.1587</v>
      </c>
      <c r="EX194">
        <v>1</v>
      </c>
      <c r="EY194">
        <v>-0.0534146</v>
      </c>
      <c r="EZ194">
        <v>2.39205</v>
      </c>
      <c r="FA194">
        <v>20.1307</v>
      </c>
      <c r="FB194">
        <v>5.19932</v>
      </c>
      <c r="FC194">
        <v>12.0052</v>
      </c>
      <c r="FD194">
        <v>4.9756</v>
      </c>
      <c r="FE194">
        <v>3.2936</v>
      </c>
      <c r="FF194">
        <v>9999</v>
      </c>
      <c r="FG194">
        <v>9999</v>
      </c>
      <c r="FH194">
        <v>9999</v>
      </c>
      <c r="FI194">
        <v>693.3</v>
      </c>
      <c r="FJ194">
        <v>1.86295</v>
      </c>
      <c r="FK194">
        <v>1.8678</v>
      </c>
      <c r="FL194">
        <v>1.86752</v>
      </c>
      <c r="FM194">
        <v>1.86874</v>
      </c>
      <c r="FN194">
        <v>1.8696</v>
      </c>
      <c r="FO194">
        <v>1.86563</v>
      </c>
      <c r="FP194">
        <v>1.86673</v>
      </c>
      <c r="FQ194">
        <v>1.86813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10.68</v>
      </c>
      <c r="GF194">
        <v>0.2707</v>
      </c>
      <c r="GG194">
        <v>3.61927167264205</v>
      </c>
      <c r="GH194">
        <v>0.00509506669552449</v>
      </c>
      <c r="GI194">
        <v>1.17866753763249e-06</v>
      </c>
      <c r="GJ194">
        <v>-6.62632595388568e-10</v>
      </c>
      <c r="GK194">
        <v>-0.0260112845827318</v>
      </c>
      <c r="GL194">
        <v>-0.0225051504344278</v>
      </c>
      <c r="GM194">
        <v>0.00262967521021688</v>
      </c>
      <c r="GN194">
        <v>-3.50088843362945e-05</v>
      </c>
      <c r="GO194">
        <v>-5</v>
      </c>
      <c r="GP194">
        <v>1640</v>
      </c>
      <c r="GQ194">
        <v>1</v>
      </c>
      <c r="GR194">
        <v>20</v>
      </c>
      <c r="GS194">
        <v>50195.9</v>
      </c>
      <c r="GT194">
        <v>50195.9</v>
      </c>
      <c r="GU194">
        <v>2.65625</v>
      </c>
      <c r="GV194">
        <v>2.55981</v>
      </c>
      <c r="GW194">
        <v>1.54785</v>
      </c>
      <c r="GX194">
        <v>2.30347</v>
      </c>
      <c r="GY194">
        <v>1.34644</v>
      </c>
      <c r="GZ194">
        <v>2.43164</v>
      </c>
      <c r="HA194">
        <v>32.1124</v>
      </c>
      <c r="HB194">
        <v>15.2791</v>
      </c>
      <c r="HC194">
        <v>18</v>
      </c>
      <c r="HD194">
        <v>504.898</v>
      </c>
      <c r="HE194">
        <v>407.984</v>
      </c>
      <c r="HF194">
        <v>19.465</v>
      </c>
      <c r="HG194">
        <v>26.4422</v>
      </c>
      <c r="HH194">
        <v>30.0001</v>
      </c>
      <c r="HI194">
        <v>26.46</v>
      </c>
      <c r="HJ194">
        <v>26.4108</v>
      </c>
      <c r="HK194">
        <v>53.161</v>
      </c>
      <c r="HL194">
        <v>13.043</v>
      </c>
      <c r="HM194">
        <v>3.85821</v>
      </c>
      <c r="HN194">
        <v>19.4706</v>
      </c>
      <c r="HO194">
        <v>1375.02</v>
      </c>
      <c r="HP194">
        <v>17.1828</v>
      </c>
      <c r="HQ194">
        <v>102.515</v>
      </c>
      <c r="HR194">
        <v>102.954</v>
      </c>
    </row>
    <row r="195" spans="1:226">
      <c r="A195">
        <v>179</v>
      </c>
      <c r="B195">
        <v>1663689405.5</v>
      </c>
      <c r="C195">
        <v>1630.40000009537</v>
      </c>
      <c r="D195" t="s">
        <v>718</v>
      </c>
      <c r="E195" t="s">
        <v>719</v>
      </c>
      <c r="F195">
        <v>5</v>
      </c>
      <c r="G195" t="s">
        <v>555</v>
      </c>
      <c r="H195" t="s">
        <v>354</v>
      </c>
      <c r="I195">
        <v>1663689397.67857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1391.65754890328</v>
      </c>
      <c r="AK195">
        <v>1328.69672727273</v>
      </c>
      <c r="AL195">
        <v>3.44758159840677</v>
      </c>
      <c r="AM195">
        <v>65.3084912936935</v>
      </c>
      <c r="AN195">
        <f>(AP195 - AO195 + BO195*1E3/(8.314*(BQ195+273.15)) * AR195/BN195 * AQ195) * BN195/(100*BB195) * 1000/(1000 - AP195)</f>
        <v>0</v>
      </c>
      <c r="AO195">
        <v>17.0544536810214</v>
      </c>
      <c r="AP195">
        <v>19.659489010989</v>
      </c>
      <c r="AQ195">
        <v>0.00107145754586971</v>
      </c>
      <c r="AR195">
        <v>123.980258110678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1663689397.67857</v>
      </c>
      <c r="BH195">
        <v>1278.15035714286</v>
      </c>
      <c r="BI195">
        <v>1350.84392857143</v>
      </c>
      <c r="BJ195">
        <v>19.6357214285714</v>
      </c>
      <c r="BK195">
        <v>17.0131571428571</v>
      </c>
      <c r="BL195">
        <v>1267.5275</v>
      </c>
      <c r="BM195">
        <v>19.3656214285714</v>
      </c>
      <c r="BN195">
        <v>500.026535714286</v>
      </c>
      <c r="BO195">
        <v>90.5874964285714</v>
      </c>
      <c r="BP195">
        <v>0.100063614285714</v>
      </c>
      <c r="BQ195">
        <v>24.3218821428571</v>
      </c>
      <c r="BR195">
        <v>25.0406535714286</v>
      </c>
      <c r="BS195">
        <v>999.9</v>
      </c>
      <c r="BT195">
        <v>0</v>
      </c>
      <c r="BU195">
        <v>0</v>
      </c>
      <c r="BV195">
        <v>9995.71428571429</v>
      </c>
      <c r="BW195">
        <v>0</v>
      </c>
      <c r="BX195">
        <v>18.8661</v>
      </c>
      <c r="BY195">
        <v>-72.692925</v>
      </c>
      <c r="BZ195">
        <v>1303.75035714286</v>
      </c>
      <c r="CA195">
        <v>1374.22428571429</v>
      </c>
      <c r="CB195">
        <v>2.62255607142857</v>
      </c>
      <c r="CC195">
        <v>1350.84392857143</v>
      </c>
      <c r="CD195">
        <v>17.0131571428571</v>
      </c>
      <c r="CE195">
        <v>1.77875178571429</v>
      </c>
      <c r="CF195">
        <v>1.54118035714286</v>
      </c>
      <c r="CG195">
        <v>15.6013035714286</v>
      </c>
      <c r="CH195">
        <v>13.3828535714286</v>
      </c>
      <c r="CI195">
        <v>2000.01714285714</v>
      </c>
      <c r="CJ195">
        <v>0.979998678571429</v>
      </c>
      <c r="CK195">
        <v>0.0200009428571429</v>
      </c>
      <c r="CL195">
        <v>0</v>
      </c>
      <c r="CM195">
        <v>867.96175</v>
      </c>
      <c r="CN195">
        <v>5.00063</v>
      </c>
      <c r="CO195">
        <v>17093.9071428571</v>
      </c>
      <c r="CP195">
        <v>17257.0464285714</v>
      </c>
      <c r="CQ195">
        <v>38.25</v>
      </c>
      <c r="CR195">
        <v>38.375</v>
      </c>
      <c r="CS195">
        <v>37.7987142857143</v>
      </c>
      <c r="CT195">
        <v>37.58675</v>
      </c>
      <c r="CU195">
        <v>38.9955</v>
      </c>
      <c r="CV195">
        <v>1955.11714285714</v>
      </c>
      <c r="CW195">
        <v>39.9</v>
      </c>
      <c r="CX195">
        <v>0</v>
      </c>
      <c r="CY195">
        <v>1663689402.5</v>
      </c>
      <c r="CZ195">
        <v>0</v>
      </c>
      <c r="DA195">
        <v>0</v>
      </c>
      <c r="DB195" t="s">
        <v>356</v>
      </c>
      <c r="DC195">
        <v>1660677648.1</v>
      </c>
      <c r="DD195">
        <v>1660677649.1</v>
      </c>
      <c r="DE195">
        <v>0</v>
      </c>
      <c r="DF195">
        <v>-1.042</v>
      </c>
      <c r="DG195">
        <v>0.003</v>
      </c>
      <c r="DH195">
        <v>5.218</v>
      </c>
      <c r="DI195">
        <v>0.344</v>
      </c>
      <c r="DJ195">
        <v>417</v>
      </c>
      <c r="DK195">
        <v>22</v>
      </c>
      <c r="DL195">
        <v>1.24</v>
      </c>
      <c r="DM195">
        <v>0.53</v>
      </c>
      <c r="DN195">
        <v>-72.825975</v>
      </c>
      <c r="DO195">
        <v>2.57534634146344</v>
      </c>
      <c r="DP195">
        <v>0.574766476819064</v>
      </c>
      <c r="DQ195">
        <v>0</v>
      </c>
      <c r="DR195">
        <v>2.65692125</v>
      </c>
      <c r="DS195">
        <v>-0.679716360225143</v>
      </c>
      <c r="DT195">
        <v>0.0658204165205409</v>
      </c>
      <c r="DU195">
        <v>0</v>
      </c>
      <c r="DV195">
        <v>0</v>
      </c>
      <c r="DW195">
        <v>2</v>
      </c>
      <c r="DX195" t="s">
        <v>357</v>
      </c>
      <c r="DY195">
        <v>2.97335</v>
      </c>
      <c r="DZ195">
        <v>2.75376</v>
      </c>
      <c r="EA195">
        <v>0.196828</v>
      </c>
      <c r="EB195">
        <v>0.204208</v>
      </c>
      <c r="EC195">
        <v>0.0900952</v>
      </c>
      <c r="ED195">
        <v>0.0824465</v>
      </c>
      <c r="EE195">
        <v>31339.4</v>
      </c>
      <c r="EF195">
        <v>33842.9</v>
      </c>
      <c r="EG195">
        <v>35357.4</v>
      </c>
      <c r="EH195">
        <v>38566.3</v>
      </c>
      <c r="EI195">
        <v>45617.7</v>
      </c>
      <c r="EJ195">
        <v>51103.7</v>
      </c>
      <c r="EK195">
        <v>55259.5</v>
      </c>
      <c r="EL195">
        <v>61848.6</v>
      </c>
      <c r="EM195">
        <v>1.9942</v>
      </c>
      <c r="EN195">
        <v>1.843</v>
      </c>
      <c r="EO195">
        <v>0.124276</v>
      </c>
      <c r="EP195">
        <v>0</v>
      </c>
      <c r="EQ195">
        <v>23.0153</v>
      </c>
      <c r="ER195">
        <v>999.9</v>
      </c>
      <c r="ES195">
        <v>45.947</v>
      </c>
      <c r="ET195">
        <v>28.48</v>
      </c>
      <c r="EU195">
        <v>19.7944</v>
      </c>
      <c r="EV195">
        <v>56.6794</v>
      </c>
      <c r="EW195">
        <v>49.4231</v>
      </c>
      <c r="EX195">
        <v>1</v>
      </c>
      <c r="EY195">
        <v>-0.0528049</v>
      </c>
      <c r="EZ195">
        <v>2.44351</v>
      </c>
      <c r="FA195">
        <v>20.1303</v>
      </c>
      <c r="FB195">
        <v>5.19932</v>
      </c>
      <c r="FC195">
        <v>12.0052</v>
      </c>
      <c r="FD195">
        <v>4.9756</v>
      </c>
      <c r="FE195">
        <v>3.294</v>
      </c>
      <c r="FF195">
        <v>9999</v>
      </c>
      <c r="FG195">
        <v>9999</v>
      </c>
      <c r="FH195">
        <v>9999</v>
      </c>
      <c r="FI195">
        <v>693.3</v>
      </c>
      <c r="FJ195">
        <v>1.86295</v>
      </c>
      <c r="FK195">
        <v>1.86771</v>
      </c>
      <c r="FL195">
        <v>1.86752</v>
      </c>
      <c r="FM195">
        <v>1.86874</v>
      </c>
      <c r="FN195">
        <v>1.86951</v>
      </c>
      <c r="FO195">
        <v>1.8656</v>
      </c>
      <c r="FP195">
        <v>1.86664</v>
      </c>
      <c r="FQ195">
        <v>1.86813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10.75</v>
      </c>
      <c r="GF195">
        <v>0.2712</v>
      </c>
      <c r="GG195">
        <v>3.61927167264205</v>
      </c>
      <c r="GH195">
        <v>0.00509506669552449</v>
      </c>
      <c r="GI195">
        <v>1.17866753763249e-06</v>
      </c>
      <c r="GJ195">
        <v>-6.62632595388568e-10</v>
      </c>
      <c r="GK195">
        <v>-0.0260112845827318</v>
      </c>
      <c r="GL195">
        <v>-0.0225051504344278</v>
      </c>
      <c r="GM195">
        <v>0.00262967521021688</v>
      </c>
      <c r="GN195">
        <v>-3.50088843362945e-05</v>
      </c>
      <c r="GO195">
        <v>-5</v>
      </c>
      <c r="GP195">
        <v>1640</v>
      </c>
      <c r="GQ195">
        <v>1</v>
      </c>
      <c r="GR195">
        <v>20</v>
      </c>
      <c r="GS195">
        <v>50196</v>
      </c>
      <c r="GT195">
        <v>50195.9</v>
      </c>
      <c r="GU195">
        <v>2.67822</v>
      </c>
      <c r="GV195">
        <v>2.56226</v>
      </c>
      <c r="GW195">
        <v>1.54785</v>
      </c>
      <c r="GX195">
        <v>2.30347</v>
      </c>
      <c r="GY195">
        <v>1.34644</v>
      </c>
      <c r="GZ195">
        <v>2.42188</v>
      </c>
      <c r="HA195">
        <v>32.1124</v>
      </c>
      <c r="HB195">
        <v>15.2791</v>
      </c>
      <c r="HC195">
        <v>18</v>
      </c>
      <c r="HD195">
        <v>504.894</v>
      </c>
      <c r="HE195">
        <v>407.984</v>
      </c>
      <c r="HF195">
        <v>19.4308</v>
      </c>
      <c r="HG195">
        <v>26.4422</v>
      </c>
      <c r="HH195">
        <v>30.0002</v>
      </c>
      <c r="HI195">
        <v>26.46</v>
      </c>
      <c r="HJ195">
        <v>26.4108</v>
      </c>
      <c r="HK195">
        <v>53.6038</v>
      </c>
      <c r="HL195">
        <v>12.7642</v>
      </c>
      <c r="HM195">
        <v>3.85821</v>
      </c>
      <c r="HN195">
        <v>19.4327</v>
      </c>
      <c r="HO195">
        <v>1388.43</v>
      </c>
      <c r="HP195">
        <v>17.232</v>
      </c>
      <c r="HQ195">
        <v>102.515</v>
      </c>
      <c r="HR195">
        <v>102.955</v>
      </c>
    </row>
    <row r="196" spans="1:226">
      <c r="A196">
        <v>180</v>
      </c>
      <c r="B196">
        <v>1663689410.5</v>
      </c>
      <c r="C196">
        <v>1635.40000009537</v>
      </c>
      <c r="D196" t="s">
        <v>720</v>
      </c>
      <c r="E196" t="s">
        <v>721</v>
      </c>
      <c r="F196">
        <v>5</v>
      </c>
      <c r="G196" t="s">
        <v>555</v>
      </c>
      <c r="H196" t="s">
        <v>354</v>
      </c>
      <c r="I196">
        <v>1663689402.98148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1408.58952038207</v>
      </c>
      <c r="AK196">
        <v>1345.91927272727</v>
      </c>
      <c r="AL196">
        <v>3.48097998775752</v>
      </c>
      <c r="AM196">
        <v>65.3084912936935</v>
      </c>
      <c r="AN196">
        <f>(AP196 - AO196 + BO196*1E3/(8.314*(BQ196+273.15)) * AR196/BN196 * AQ196) * BN196/(100*BB196) * 1000/(1000 - AP196)</f>
        <v>0</v>
      </c>
      <c r="AO196">
        <v>17.1245147278783</v>
      </c>
      <c r="AP196">
        <v>19.6687967032967</v>
      </c>
      <c r="AQ196">
        <v>0.000727888995389856</v>
      </c>
      <c r="AR196">
        <v>123.980258110678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1663689402.98148</v>
      </c>
      <c r="BH196">
        <v>1295.86037037037</v>
      </c>
      <c r="BI196">
        <v>1368.43962962963</v>
      </c>
      <c r="BJ196">
        <v>19.6527074074074</v>
      </c>
      <c r="BK196">
        <v>17.0826814814815</v>
      </c>
      <c r="BL196">
        <v>1285.15148148148</v>
      </c>
      <c r="BM196">
        <v>19.3819481481481</v>
      </c>
      <c r="BN196">
        <v>500.055777777778</v>
      </c>
      <c r="BO196">
        <v>90.5874148148148</v>
      </c>
      <c r="BP196">
        <v>0.0999612925925926</v>
      </c>
      <c r="BQ196">
        <v>24.3155666666667</v>
      </c>
      <c r="BR196">
        <v>25.0518185185185</v>
      </c>
      <c r="BS196">
        <v>999.9</v>
      </c>
      <c r="BT196">
        <v>0</v>
      </c>
      <c r="BU196">
        <v>0</v>
      </c>
      <c r="BV196">
        <v>10000.3703703704</v>
      </c>
      <c r="BW196">
        <v>0</v>
      </c>
      <c r="BX196">
        <v>18.8661</v>
      </c>
      <c r="BY196">
        <v>-72.5788777777778</v>
      </c>
      <c r="BZ196">
        <v>1321.83740740741</v>
      </c>
      <c r="CA196">
        <v>1392.22222222222</v>
      </c>
      <c r="CB196">
        <v>2.57001777777778</v>
      </c>
      <c r="CC196">
        <v>1368.43962962963</v>
      </c>
      <c r="CD196">
        <v>17.0826814814815</v>
      </c>
      <c r="CE196">
        <v>1.78028851851852</v>
      </c>
      <c r="CF196">
        <v>1.54747740740741</v>
      </c>
      <c r="CG196">
        <v>15.6147851851852</v>
      </c>
      <c r="CH196">
        <v>13.4454296296296</v>
      </c>
      <c r="CI196">
        <v>2000.0062962963</v>
      </c>
      <c r="CJ196">
        <v>0.979998555555556</v>
      </c>
      <c r="CK196">
        <v>0.0200010740740741</v>
      </c>
      <c r="CL196">
        <v>0</v>
      </c>
      <c r="CM196">
        <v>867.063962962963</v>
      </c>
      <c r="CN196">
        <v>5.00063</v>
      </c>
      <c r="CO196">
        <v>17076.0148148148</v>
      </c>
      <c r="CP196">
        <v>17256.9481481481</v>
      </c>
      <c r="CQ196">
        <v>38.236</v>
      </c>
      <c r="CR196">
        <v>38.375</v>
      </c>
      <c r="CS196">
        <v>37.7844444444444</v>
      </c>
      <c r="CT196">
        <v>37.5923333333333</v>
      </c>
      <c r="CU196">
        <v>38.9953333333333</v>
      </c>
      <c r="CV196">
        <v>1955.1062962963</v>
      </c>
      <c r="CW196">
        <v>39.9</v>
      </c>
      <c r="CX196">
        <v>0</v>
      </c>
      <c r="CY196">
        <v>1663689407.3</v>
      </c>
      <c r="CZ196">
        <v>0</v>
      </c>
      <c r="DA196">
        <v>0</v>
      </c>
      <c r="DB196" t="s">
        <v>356</v>
      </c>
      <c r="DC196">
        <v>1660677648.1</v>
      </c>
      <c r="DD196">
        <v>1660677649.1</v>
      </c>
      <c r="DE196">
        <v>0</v>
      </c>
      <c r="DF196">
        <v>-1.042</v>
      </c>
      <c r="DG196">
        <v>0.003</v>
      </c>
      <c r="DH196">
        <v>5.218</v>
      </c>
      <c r="DI196">
        <v>0.344</v>
      </c>
      <c r="DJ196">
        <v>417</v>
      </c>
      <c r="DK196">
        <v>22</v>
      </c>
      <c r="DL196">
        <v>1.24</v>
      </c>
      <c r="DM196">
        <v>0.53</v>
      </c>
      <c r="DN196">
        <v>-72.7082658536585</v>
      </c>
      <c r="DO196">
        <v>1.43642508710785</v>
      </c>
      <c r="DP196">
        <v>0.539774639790401</v>
      </c>
      <c r="DQ196">
        <v>0</v>
      </c>
      <c r="DR196">
        <v>2.61081073170732</v>
      </c>
      <c r="DS196">
        <v>-0.59964480836237</v>
      </c>
      <c r="DT196">
        <v>0.0594649701511264</v>
      </c>
      <c r="DU196">
        <v>0</v>
      </c>
      <c r="DV196">
        <v>0</v>
      </c>
      <c r="DW196">
        <v>2</v>
      </c>
      <c r="DX196" t="s">
        <v>357</v>
      </c>
      <c r="DY196">
        <v>2.97347</v>
      </c>
      <c r="DZ196">
        <v>2.75331</v>
      </c>
      <c r="EA196">
        <v>0.198367</v>
      </c>
      <c r="EB196">
        <v>0.205674</v>
      </c>
      <c r="EC196">
        <v>0.090109</v>
      </c>
      <c r="ED196">
        <v>0.0826418</v>
      </c>
      <c r="EE196">
        <v>31279.8</v>
      </c>
      <c r="EF196">
        <v>33780.9</v>
      </c>
      <c r="EG196">
        <v>35357.8</v>
      </c>
      <c r="EH196">
        <v>38566.7</v>
      </c>
      <c r="EI196">
        <v>45616.8</v>
      </c>
      <c r="EJ196">
        <v>51092.7</v>
      </c>
      <c r="EK196">
        <v>55259.1</v>
      </c>
      <c r="EL196">
        <v>61848.5</v>
      </c>
      <c r="EM196">
        <v>1.994</v>
      </c>
      <c r="EN196">
        <v>1.844</v>
      </c>
      <c r="EO196">
        <v>0.124574</v>
      </c>
      <c r="EP196">
        <v>0</v>
      </c>
      <c r="EQ196">
        <v>23.0114</v>
      </c>
      <c r="ER196">
        <v>999.9</v>
      </c>
      <c r="ES196">
        <v>45.947</v>
      </c>
      <c r="ET196">
        <v>28.5</v>
      </c>
      <c r="EU196">
        <v>19.8174</v>
      </c>
      <c r="EV196">
        <v>56.7794</v>
      </c>
      <c r="EW196">
        <v>49.7396</v>
      </c>
      <c r="EX196">
        <v>1</v>
      </c>
      <c r="EY196">
        <v>-0.0530081</v>
      </c>
      <c r="EZ196">
        <v>2.55464</v>
      </c>
      <c r="FA196">
        <v>20.1283</v>
      </c>
      <c r="FB196">
        <v>5.19932</v>
      </c>
      <c r="FC196">
        <v>12.004</v>
      </c>
      <c r="FD196">
        <v>4.9752</v>
      </c>
      <c r="FE196">
        <v>3.293</v>
      </c>
      <c r="FF196">
        <v>9999</v>
      </c>
      <c r="FG196">
        <v>9999</v>
      </c>
      <c r="FH196">
        <v>9999</v>
      </c>
      <c r="FI196">
        <v>693.3</v>
      </c>
      <c r="FJ196">
        <v>1.86295</v>
      </c>
      <c r="FK196">
        <v>1.86774</v>
      </c>
      <c r="FL196">
        <v>1.86752</v>
      </c>
      <c r="FM196">
        <v>1.86874</v>
      </c>
      <c r="FN196">
        <v>1.86951</v>
      </c>
      <c r="FO196">
        <v>1.86554</v>
      </c>
      <c r="FP196">
        <v>1.8667</v>
      </c>
      <c r="FQ196">
        <v>1.86813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10.82</v>
      </c>
      <c r="GF196">
        <v>0.2714</v>
      </c>
      <c r="GG196">
        <v>3.61927167264205</v>
      </c>
      <c r="GH196">
        <v>0.00509506669552449</v>
      </c>
      <c r="GI196">
        <v>1.17866753763249e-06</v>
      </c>
      <c r="GJ196">
        <v>-6.62632595388568e-10</v>
      </c>
      <c r="GK196">
        <v>-0.0260112845827318</v>
      </c>
      <c r="GL196">
        <v>-0.0225051504344278</v>
      </c>
      <c r="GM196">
        <v>0.00262967521021688</v>
      </c>
      <c r="GN196">
        <v>-3.50088843362945e-05</v>
      </c>
      <c r="GO196">
        <v>-5</v>
      </c>
      <c r="GP196">
        <v>1640</v>
      </c>
      <c r="GQ196">
        <v>1</v>
      </c>
      <c r="GR196">
        <v>20</v>
      </c>
      <c r="GS196">
        <v>50196</v>
      </c>
      <c r="GT196">
        <v>50196</v>
      </c>
      <c r="GU196">
        <v>2.70142</v>
      </c>
      <c r="GV196">
        <v>2.57812</v>
      </c>
      <c r="GW196">
        <v>1.54785</v>
      </c>
      <c r="GX196">
        <v>2.30347</v>
      </c>
      <c r="GY196">
        <v>1.34644</v>
      </c>
      <c r="GZ196">
        <v>2.26807</v>
      </c>
      <c r="HA196">
        <v>32.1124</v>
      </c>
      <c r="HB196">
        <v>15.2615</v>
      </c>
      <c r="HC196">
        <v>18</v>
      </c>
      <c r="HD196">
        <v>504.741</v>
      </c>
      <c r="HE196">
        <v>408.528</v>
      </c>
      <c r="HF196">
        <v>19.3753</v>
      </c>
      <c r="HG196">
        <v>26.4399</v>
      </c>
      <c r="HH196">
        <v>30.0003</v>
      </c>
      <c r="HI196">
        <v>26.4578</v>
      </c>
      <c r="HJ196">
        <v>26.4086</v>
      </c>
      <c r="HK196">
        <v>54.0575</v>
      </c>
      <c r="HL196">
        <v>11.9232</v>
      </c>
      <c r="HM196">
        <v>4.23818</v>
      </c>
      <c r="HN196">
        <v>19.3712</v>
      </c>
      <c r="HO196">
        <v>1408.71</v>
      </c>
      <c r="HP196">
        <v>17.4137</v>
      </c>
      <c r="HQ196">
        <v>102.515</v>
      </c>
      <c r="HR196">
        <v>102.955</v>
      </c>
    </row>
    <row r="197" spans="1:226">
      <c r="A197">
        <v>181</v>
      </c>
      <c r="B197">
        <v>1663689415.5</v>
      </c>
      <c r="C197">
        <v>1640.40000009537</v>
      </c>
      <c r="D197" t="s">
        <v>722</v>
      </c>
      <c r="E197" t="s">
        <v>723</v>
      </c>
      <c r="F197">
        <v>5</v>
      </c>
      <c r="G197" t="s">
        <v>555</v>
      </c>
      <c r="H197" t="s">
        <v>354</v>
      </c>
      <c r="I197">
        <v>1663689407.69643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1424.87930669834</v>
      </c>
      <c r="AK197">
        <v>1362.45715151515</v>
      </c>
      <c r="AL197">
        <v>3.34840488141139</v>
      </c>
      <c r="AM197">
        <v>65.3084912936935</v>
      </c>
      <c r="AN197">
        <f>(AP197 - AO197 + BO197*1E3/(8.314*(BQ197+273.15)) * AR197/BN197 * AQ197) * BN197/(100*BB197) * 1000/(1000 - AP197)</f>
        <v>0</v>
      </c>
      <c r="AO197">
        <v>17.1823156489144</v>
      </c>
      <c r="AP197">
        <v>19.6834725274725</v>
      </c>
      <c r="AQ197">
        <v>0.000286018556839493</v>
      </c>
      <c r="AR197">
        <v>123.980258110678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1663689407.69643</v>
      </c>
      <c r="BH197">
        <v>1311.49642857143</v>
      </c>
      <c r="BI197">
        <v>1384.0025</v>
      </c>
      <c r="BJ197">
        <v>19.6649821428571</v>
      </c>
      <c r="BK197">
        <v>17.1486892857143</v>
      </c>
      <c r="BL197">
        <v>1300.71214285714</v>
      </c>
      <c r="BM197">
        <v>19.3937571428571</v>
      </c>
      <c r="BN197">
        <v>500.085464285714</v>
      </c>
      <c r="BO197">
        <v>90.586925</v>
      </c>
      <c r="BP197">
        <v>0.100010146428571</v>
      </c>
      <c r="BQ197">
        <v>24.3069035714286</v>
      </c>
      <c r="BR197">
        <v>25.0535428571429</v>
      </c>
      <c r="BS197">
        <v>999.9</v>
      </c>
      <c r="BT197">
        <v>0</v>
      </c>
      <c r="BU197">
        <v>0</v>
      </c>
      <c r="BV197">
        <v>9993.92857142857</v>
      </c>
      <c r="BW197">
        <v>0</v>
      </c>
      <c r="BX197">
        <v>18.8661</v>
      </c>
      <c r="BY197">
        <v>-72.5056714285714</v>
      </c>
      <c r="BZ197">
        <v>1337.80428571429</v>
      </c>
      <c r="CA197">
        <v>1408.15035714286</v>
      </c>
      <c r="CB197">
        <v>2.51628571428571</v>
      </c>
      <c r="CC197">
        <v>1384.0025</v>
      </c>
      <c r="CD197">
        <v>17.1486892857143</v>
      </c>
      <c r="CE197">
        <v>1.78139035714286</v>
      </c>
      <c r="CF197">
        <v>1.55344821428571</v>
      </c>
      <c r="CG197">
        <v>15.62445</v>
      </c>
      <c r="CH197">
        <v>13.5045178571429</v>
      </c>
      <c r="CI197">
        <v>2000.00321428571</v>
      </c>
      <c r="CJ197">
        <v>0.979998571428571</v>
      </c>
      <c r="CK197">
        <v>0.0200010571428571</v>
      </c>
      <c r="CL197">
        <v>0</v>
      </c>
      <c r="CM197">
        <v>866.261678571428</v>
      </c>
      <c r="CN197">
        <v>5.00063</v>
      </c>
      <c r="CO197">
        <v>17060.0928571429</v>
      </c>
      <c r="CP197">
        <v>17256.9392857143</v>
      </c>
      <c r="CQ197">
        <v>38.22525</v>
      </c>
      <c r="CR197">
        <v>38.375</v>
      </c>
      <c r="CS197">
        <v>37.7721428571429</v>
      </c>
      <c r="CT197">
        <v>37.58675</v>
      </c>
      <c r="CU197">
        <v>38.9955</v>
      </c>
      <c r="CV197">
        <v>1955.10321428571</v>
      </c>
      <c r="CW197">
        <v>39.9</v>
      </c>
      <c r="CX197">
        <v>0</v>
      </c>
      <c r="CY197">
        <v>1663689412.7</v>
      </c>
      <c r="CZ197">
        <v>0</v>
      </c>
      <c r="DA197">
        <v>0</v>
      </c>
      <c r="DB197" t="s">
        <v>356</v>
      </c>
      <c r="DC197">
        <v>1660677648.1</v>
      </c>
      <c r="DD197">
        <v>1660677649.1</v>
      </c>
      <c r="DE197">
        <v>0</v>
      </c>
      <c r="DF197">
        <v>-1.042</v>
      </c>
      <c r="DG197">
        <v>0.003</v>
      </c>
      <c r="DH197">
        <v>5.218</v>
      </c>
      <c r="DI197">
        <v>0.344</v>
      </c>
      <c r="DJ197">
        <v>417</v>
      </c>
      <c r="DK197">
        <v>22</v>
      </c>
      <c r="DL197">
        <v>1.24</v>
      </c>
      <c r="DM197">
        <v>0.53</v>
      </c>
      <c r="DN197">
        <v>-72.5382317073171</v>
      </c>
      <c r="DO197">
        <v>1.04304668989533</v>
      </c>
      <c r="DP197">
        <v>0.522377607763012</v>
      </c>
      <c r="DQ197">
        <v>0</v>
      </c>
      <c r="DR197">
        <v>2.55665853658537</v>
      </c>
      <c r="DS197">
        <v>-0.631284459930312</v>
      </c>
      <c r="DT197">
        <v>0.0630021247245649</v>
      </c>
      <c r="DU197">
        <v>0</v>
      </c>
      <c r="DV197">
        <v>0</v>
      </c>
      <c r="DW197">
        <v>2</v>
      </c>
      <c r="DX197" t="s">
        <v>357</v>
      </c>
      <c r="DY197">
        <v>2.974</v>
      </c>
      <c r="DZ197">
        <v>2.75425</v>
      </c>
      <c r="EA197">
        <v>0.199866</v>
      </c>
      <c r="EB197">
        <v>0.207184</v>
      </c>
      <c r="EC197">
        <v>0.0901559</v>
      </c>
      <c r="ED197">
        <v>0.0830553</v>
      </c>
      <c r="EE197">
        <v>31220.6</v>
      </c>
      <c r="EF197">
        <v>33717</v>
      </c>
      <c r="EG197">
        <v>35357</v>
      </c>
      <c r="EH197">
        <v>38567</v>
      </c>
      <c r="EI197">
        <v>45613.9</v>
      </c>
      <c r="EJ197">
        <v>51069.9</v>
      </c>
      <c r="EK197">
        <v>55258.5</v>
      </c>
      <c r="EL197">
        <v>61848.7</v>
      </c>
      <c r="EM197">
        <v>1.9932</v>
      </c>
      <c r="EN197">
        <v>1.8444</v>
      </c>
      <c r="EO197">
        <v>0.122935</v>
      </c>
      <c r="EP197">
        <v>0</v>
      </c>
      <c r="EQ197">
        <v>23.0056</v>
      </c>
      <c r="ER197">
        <v>999.9</v>
      </c>
      <c r="ES197">
        <v>45.947</v>
      </c>
      <c r="ET197">
        <v>28.5</v>
      </c>
      <c r="EU197">
        <v>19.8167</v>
      </c>
      <c r="EV197">
        <v>56.9694</v>
      </c>
      <c r="EW197">
        <v>49.0625</v>
      </c>
      <c r="EX197">
        <v>1</v>
      </c>
      <c r="EY197">
        <v>-0.0530081</v>
      </c>
      <c r="EZ197">
        <v>2.61068</v>
      </c>
      <c r="FA197">
        <v>20.1279</v>
      </c>
      <c r="FB197">
        <v>5.19812</v>
      </c>
      <c r="FC197">
        <v>12.0076</v>
      </c>
      <c r="FD197">
        <v>4.9756</v>
      </c>
      <c r="FE197">
        <v>3.2938</v>
      </c>
      <c r="FF197">
        <v>9999</v>
      </c>
      <c r="FG197">
        <v>9999</v>
      </c>
      <c r="FH197">
        <v>9999</v>
      </c>
      <c r="FI197">
        <v>693.3</v>
      </c>
      <c r="FJ197">
        <v>1.86295</v>
      </c>
      <c r="FK197">
        <v>1.86768</v>
      </c>
      <c r="FL197">
        <v>1.86752</v>
      </c>
      <c r="FM197">
        <v>1.86874</v>
      </c>
      <c r="FN197">
        <v>1.86957</v>
      </c>
      <c r="FO197">
        <v>1.86557</v>
      </c>
      <c r="FP197">
        <v>1.86667</v>
      </c>
      <c r="FQ197">
        <v>1.86813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10.91</v>
      </c>
      <c r="GF197">
        <v>0.272</v>
      </c>
      <c r="GG197">
        <v>3.61927167264205</v>
      </c>
      <c r="GH197">
        <v>0.00509506669552449</v>
      </c>
      <c r="GI197">
        <v>1.17866753763249e-06</v>
      </c>
      <c r="GJ197">
        <v>-6.62632595388568e-10</v>
      </c>
      <c r="GK197">
        <v>-0.0260112845827318</v>
      </c>
      <c r="GL197">
        <v>-0.0225051504344278</v>
      </c>
      <c r="GM197">
        <v>0.00262967521021688</v>
      </c>
      <c r="GN197">
        <v>-3.50088843362945e-05</v>
      </c>
      <c r="GO197">
        <v>-5</v>
      </c>
      <c r="GP197">
        <v>1640</v>
      </c>
      <c r="GQ197">
        <v>1</v>
      </c>
      <c r="GR197">
        <v>20</v>
      </c>
      <c r="GS197">
        <v>50196.1</v>
      </c>
      <c r="GT197">
        <v>50196.1</v>
      </c>
      <c r="GU197">
        <v>2.72949</v>
      </c>
      <c r="GV197">
        <v>2.55981</v>
      </c>
      <c r="GW197">
        <v>1.54785</v>
      </c>
      <c r="GX197">
        <v>2.30347</v>
      </c>
      <c r="GY197">
        <v>1.34644</v>
      </c>
      <c r="GZ197">
        <v>2.44385</v>
      </c>
      <c r="HA197">
        <v>32.1124</v>
      </c>
      <c r="HB197">
        <v>15.2703</v>
      </c>
      <c r="HC197">
        <v>18</v>
      </c>
      <c r="HD197">
        <v>504.211</v>
      </c>
      <c r="HE197">
        <v>408.752</v>
      </c>
      <c r="HF197">
        <v>19.3126</v>
      </c>
      <c r="HG197">
        <v>26.4377</v>
      </c>
      <c r="HH197">
        <v>30.0002</v>
      </c>
      <c r="HI197">
        <v>26.4578</v>
      </c>
      <c r="HJ197">
        <v>26.4086</v>
      </c>
      <c r="HK197">
        <v>54.6095</v>
      </c>
      <c r="HL197">
        <v>11.022</v>
      </c>
      <c r="HM197">
        <v>4.616</v>
      </c>
      <c r="HN197">
        <v>19.312</v>
      </c>
      <c r="HO197">
        <v>1422.27</v>
      </c>
      <c r="HP197">
        <v>17.5196</v>
      </c>
      <c r="HQ197">
        <v>102.514</v>
      </c>
      <c r="HR197">
        <v>102.955</v>
      </c>
    </row>
    <row r="198" spans="1:226">
      <c r="A198">
        <v>182</v>
      </c>
      <c r="B198">
        <v>1663689420.5</v>
      </c>
      <c r="C198">
        <v>1645.40000009537</v>
      </c>
      <c r="D198" t="s">
        <v>724</v>
      </c>
      <c r="E198" t="s">
        <v>725</v>
      </c>
      <c r="F198">
        <v>5</v>
      </c>
      <c r="G198" t="s">
        <v>555</v>
      </c>
      <c r="H198" t="s">
        <v>354</v>
      </c>
      <c r="I198">
        <v>1663689413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1442.25028993034</v>
      </c>
      <c r="AK198">
        <v>1379.63860606061</v>
      </c>
      <c r="AL198">
        <v>3.45041871383038</v>
      </c>
      <c r="AM198">
        <v>65.3084912936935</v>
      </c>
      <c r="AN198">
        <f>(AP198 - AO198 + BO198*1E3/(8.314*(BQ198+273.15)) * AR198/BN198 * AQ198) * BN198/(100*BB198) * 1000/(1000 - AP198)</f>
        <v>0</v>
      </c>
      <c r="AO198">
        <v>17.3116494713193</v>
      </c>
      <c r="AP198">
        <v>19.7154098901099</v>
      </c>
      <c r="AQ198">
        <v>0.000395526181794166</v>
      </c>
      <c r="AR198">
        <v>123.980258110678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1663689413</v>
      </c>
      <c r="BH198">
        <v>1329.13592592593</v>
      </c>
      <c r="BI198">
        <v>1401.5262962963</v>
      </c>
      <c r="BJ198">
        <v>19.6811</v>
      </c>
      <c r="BK198">
        <v>17.2418777777778</v>
      </c>
      <c r="BL198">
        <v>1318.26888888889</v>
      </c>
      <c r="BM198">
        <v>19.4092555555556</v>
      </c>
      <c r="BN198">
        <v>500.086666666667</v>
      </c>
      <c r="BO198">
        <v>90.5864814814815</v>
      </c>
      <c r="BP198">
        <v>0.100011288888889</v>
      </c>
      <c r="BQ198">
        <v>24.2950814814815</v>
      </c>
      <c r="BR198">
        <v>25.041037037037</v>
      </c>
      <c r="BS198">
        <v>999.9</v>
      </c>
      <c r="BT198">
        <v>0</v>
      </c>
      <c r="BU198">
        <v>0</v>
      </c>
      <c r="BV198">
        <v>9995.18518518518</v>
      </c>
      <c r="BW198">
        <v>0</v>
      </c>
      <c r="BX198">
        <v>18.8661</v>
      </c>
      <c r="BY198">
        <v>-72.3911185185185</v>
      </c>
      <c r="BZ198">
        <v>1355.81925925926</v>
      </c>
      <c r="CA198">
        <v>1426.1162962963</v>
      </c>
      <c r="CB198">
        <v>2.43922407407407</v>
      </c>
      <c r="CC198">
        <v>1401.5262962963</v>
      </c>
      <c r="CD198">
        <v>17.2418777777778</v>
      </c>
      <c r="CE198">
        <v>1.78284185185185</v>
      </c>
      <c r="CF198">
        <v>1.56188111111111</v>
      </c>
      <c r="CG198">
        <v>15.6371592592593</v>
      </c>
      <c r="CH198">
        <v>13.5875962962963</v>
      </c>
      <c r="CI198">
        <v>1999.9837037037</v>
      </c>
      <c r="CJ198">
        <v>0.979998444444445</v>
      </c>
      <c r="CK198">
        <v>0.0200011925925926</v>
      </c>
      <c r="CL198">
        <v>0</v>
      </c>
      <c r="CM198">
        <v>865.243037037037</v>
      </c>
      <c r="CN198">
        <v>5.00063</v>
      </c>
      <c r="CO198">
        <v>17039.9518518519</v>
      </c>
      <c r="CP198">
        <v>17256.7777777778</v>
      </c>
      <c r="CQ198">
        <v>38.208</v>
      </c>
      <c r="CR198">
        <v>38.375</v>
      </c>
      <c r="CS198">
        <v>37.7683703703704</v>
      </c>
      <c r="CT198">
        <v>37.5736666666667</v>
      </c>
      <c r="CU198">
        <v>38.9953333333333</v>
      </c>
      <c r="CV198">
        <v>1955.0837037037</v>
      </c>
      <c r="CW198">
        <v>39.9</v>
      </c>
      <c r="CX198">
        <v>0</v>
      </c>
      <c r="CY198">
        <v>1663689417.5</v>
      </c>
      <c r="CZ198">
        <v>0</v>
      </c>
      <c r="DA198">
        <v>0</v>
      </c>
      <c r="DB198" t="s">
        <v>356</v>
      </c>
      <c r="DC198">
        <v>1660677648.1</v>
      </c>
      <c r="DD198">
        <v>1660677649.1</v>
      </c>
      <c r="DE198">
        <v>0</v>
      </c>
      <c r="DF198">
        <v>-1.042</v>
      </c>
      <c r="DG198">
        <v>0.003</v>
      </c>
      <c r="DH198">
        <v>5.218</v>
      </c>
      <c r="DI198">
        <v>0.344</v>
      </c>
      <c r="DJ198">
        <v>417</v>
      </c>
      <c r="DK198">
        <v>22</v>
      </c>
      <c r="DL198">
        <v>1.24</v>
      </c>
      <c r="DM198">
        <v>0.53</v>
      </c>
      <c r="DN198">
        <v>-72.4476121951219</v>
      </c>
      <c r="DO198">
        <v>0.766858536585454</v>
      </c>
      <c r="DP198">
        <v>0.484703933367588</v>
      </c>
      <c r="DQ198">
        <v>0</v>
      </c>
      <c r="DR198">
        <v>2.47813195121951</v>
      </c>
      <c r="DS198">
        <v>-0.874290313588844</v>
      </c>
      <c r="DT198">
        <v>0.0876135734060267</v>
      </c>
      <c r="DU198">
        <v>0</v>
      </c>
      <c r="DV198">
        <v>0</v>
      </c>
      <c r="DW198">
        <v>2</v>
      </c>
      <c r="DX198" t="s">
        <v>357</v>
      </c>
      <c r="DY198">
        <v>2.97302</v>
      </c>
      <c r="DZ198">
        <v>2.75433</v>
      </c>
      <c r="EA198">
        <v>0.201398</v>
      </c>
      <c r="EB198">
        <v>0.208532</v>
      </c>
      <c r="EC198">
        <v>0.0902748</v>
      </c>
      <c r="ED198">
        <v>0.0834403</v>
      </c>
      <c r="EE198">
        <v>31161.6</v>
      </c>
      <c r="EF198">
        <v>33660.3</v>
      </c>
      <c r="EG198">
        <v>35357.8</v>
      </c>
      <c r="EH198">
        <v>38567.5</v>
      </c>
      <c r="EI198">
        <v>45608.8</v>
      </c>
      <c r="EJ198">
        <v>51049.7</v>
      </c>
      <c r="EK198">
        <v>55259.5</v>
      </c>
      <c r="EL198">
        <v>61850.3</v>
      </c>
      <c r="EM198">
        <v>1.994</v>
      </c>
      <c r="EN198">
        <v>1.844</v>
      </c>
      <c r="EO198">
        <v>0.121891</v>
      </c>
      <c r="EP198">
        <v>0</v>
      </c>
      <c r="EQ198">
        <v>23.0017</v>
      </c>
      <c r="ER198">
        <v>999.9</v>
      </c>
      <c r="ES198">
        <v>45.947</v>
      </c>
      <c r="ET198">
        <v>28.48</v>
      </c>
      <c r="EU198">
        <v>19.7943</v>
      </c>
      <c r="EV198">
        <v>56.4094</v>
      </c>
      <c r="EW198">
        <v>49.5513</v>
      </c>
      <c r="EX198">
        <v>1</v>
      </c>
      <c r="EY198">
        <v>-0.0535976</v>
      </c>
      <c r="EZ198">
        <v>2.58486</v>
      </c>
      <c r="FA198">
        <v>20.1284</v>
      </c>
      <c r="FB198">
        <v>5.19932</v>
      </c>
      <c r="FC198">
        <v>12.0052</v>
      </c>
      <c r="FD198">
        <v>4.976</v>
      </c>
      <c r="FE198">
        <v>3.2938</v>
      </c>
      <c r="FF198">
        <v>9999</v>
      </c>
      <c r="FG198">
        <v>9999</v>
      </c>
      <c r="FH198">
        <v>9999</v>
      </c>
      <c r="FI198">
        <v>693.3</v>
      </c>
      <c r="FJ198">
        <v>1.86292</v>
      </c>
      <c r="FK198">
        <v>1.86783</v>
      </c>
      <c r="FL198">
        <v>1.86752</v>
      </c>
      <c r="FM198">
        <v>1.86874</v>
      </c>
      <c r="FN198">
        <v>1.8696</v>
      </c>
      <c r="FO198">
        <v>1.8656</v>
      </c>
      <c r="FP198">
        <v>1.8667</v>
      </c>
      <c r="FQ198">
        <v>1.86807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10.98</v>
      </c>
      <c r="GF198">
        <v>0.2734</v>
      </c>
      <c r="GG198">
        <v>3.61927167264205</v>
      </c>
      <c r="GH198">
        <v>0.00509506669552449</v>
      </c>
      <c r="GI198">
        <v>1.17866753763249e-06</v>
      </c>
      <c r="GJ198">
        <v>-6.62632595388568e-10</v>
      </c>
      <c r="GK198">
        <v>-0.0260112845827318</v>
      </c>
      <c r="GL198">
        <v>-0.0225051504344278</v>
      </c>
      <c r="GM198">
        <v>0.00262967521021688</v>
      </c>
      <c r="GN198">
        <v>-3.50088843362945e-05</v>
      </c>
      <c r="GO198">
        <v>-5</v>
      </c>
      <c r="GP198">
        <v>1640</v>
      </c>
      <c r="GQ198">
        <v>1</v>
      </c>
      <c r="GR198">
        <v>20</v>
      </c>
      <c r="GS198">
        <v>50196.2</v>
      </c>
      <c r="GT198">
        <v>50196.2</v>
      </c>
      <c r="GU198">
        <v>2.75269</v>
      </c>
      <c r="GV198">
        <v>2.57202</v>
      </c>
      <c r="GW198">
        <v>1.54785</v>
      </c>
      <c r="GX198">
        <v>2.30225</v>
      </c>
      <c r="GY198">
        <v>1.34644</v>
      </c>
      <c r="GZ198">
        <v>2.34497</v>
      </c>
      <c r="HA198">
        <v>32.1124</v>
      </c>
      <c r="HB198">
        <v>15.2615</v>
      </c>
      <c r="HC198">
        <v>18</v>
      </c>
      <c r="HD198">
        <v>504.721</v>
      </c>
      <c r="HE198">
        <v>408.511</v>
      </c>
      <c r="HF198">
        <v>19.2676</v>
      </c>
      <c r="HG198">
        <v>26.4355</v>
      </c>
      <c r="HH198">
        <v>30</v>
      </c>
      <c r="HI198">
        <v>26.4555</v>
      </c>
      <c r="HJ198">
        <v>26.4064</v>
      </c>
      <c r="HK198">
        <v>55.0816</v>
      </c>
      <c r="HL198">
        <v>10.0592</v>
      </c>
      <c r="HM198">
        <v>5.01263</v>
      </c>
      <c r="HN198">
        <v>19.2747</v>
      </c>
      <c r="HO198">
        <v>1442.53</v>
      </c>
      <c r="HP198">
        <v>17.6006</v>
      </c>
      <c r="HQ198">
        <v>102.516</v>
      </c>
      <c r="HR198">
        <v>102.958</v>
      </c>
    </row>
    <row r="199" spans="1:226">
      <c r="A199">
        <v>183</v>
      </c>
      <c r="B199">
        <v>1663689425.5</v>
      </c>
      <c r="C199">
        <v>1650.40000009537</v>
      </c>
      <c r="D199" t="s">
        <v>726</v>
      </c>
      <c r="E199" t="s">
        <v>727</v>
      </c>
      <c r="F199">
        <v>5</v>
      </c>
      <c r="G199" t="s">
        <v>555</v>
      </c>
      <c r="H199" t="s">
        <v>354</v>
      </c>
      <c r="I199">
        <v>1663689417.71429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1459.49073576629</v>
      </c>
      <c r="AK199">
        <v>1396.59987878788</v>
      </c>
      <c r="AL199">
        <v>3.46566655475503</v>
      </c>
      <c r="AM199">
        <v>65.3084912936935</v>
      </c>
      <c r="AN199">
        <f>(AP199 - AO199 + BO199*1E3/(8.314*(BQ199+273.15)) * AR199/BN199 * AQ199) * BN199/(100*BB199) * 1000/(1000 - AP199)</f>
        <v>0</v>
      </c>
      <c r="AO199">
        <v>17.4252991010452</v>
      </c>
      <c r="AP199">
        <v>19.7517340659341</v>
      </c>
      <c r="AQ199">
        <v>0.00858690846613187</v>
      </c>
      <c r="AR199">
        <v>123.980258110678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1663689417.71429</v>
      </c>
      <c r="BH199">
        <v>1344.7275</v>
      </c>
      <c r="BI199">
        <v>1417.18428571429</v>
      </c>
      <c r="BJ199">
        <v>19.703775</v>
      </c>
      <c r="BK199">
        <v>17.3415321428571</v>
      </c>
      <c r="BL199">
        <v>1333.78785714286</v>
      </c>
      <c r="BM199">
        <v>19.4310607142857</v>
      </c>
      <c r="BN199">
        <v>500.109714285714</v>
      </c>
      <c r="BO199">
        <v>90.5857928571428</v>
      </c>
      <c r="BP199">
        <v>0.100032228571429</v>
      </c>
      <c r="BQ199">
        <v>24.2847107142857</v>
      </c>
      <c r="BR199">
        <v>25.0280642857143</v>
      </c>
      <c r="BS199">
        <v>999.9</v>
      </c>
      <c r="BT199">
        <v>0</v>
      </c>
      <c r="BU199">
        <v>0</v>
      </c>
      <c r="BV199">
        <v>10009.8214285714</v>
      </c>
      <c r="BW199">
        <v>0</v>
      </c>
      <c r="BX199">
        <v>18.8661</v>
      </c>
      <c r="BY199">
        <v>-72.4573714285714</v>
      </c>
      <c r="BZ199">
        <v>1371.75642857143</v>
      </c>
      <c r="CA199">
        <v>1442.19607142857</v>
      </c>
      <c r="CB199">
        <v>2.3622425</v>
      </c>
      <c r="CC199">
        <v>1417.18428571429</v>
      </c>
      <c r="CD199">
        <v>17.3415321428571</v>
      </c>
      <c r="CE199">
        <v>1.7848825</v>
      </c>
      <c r="CF199">
        <v>1.57089642857143</v>
      </c>
      <c r="CG199">
        <v>15.6550142857143</v>
      </c>
      <c r="CH199">
        <v>13.6760178571429</v>
      </c>
      <c r="CI199">
        <v>1999.98071428571</v>
      </c>
      <c r="CJ199">
        <v>0.979998464285714</v>
      </c>
      <c r="CK199">
        <v>0.0200011714285714</v>
      </c>
      <c r="CL199">
        <v>0</v>
      </c>
      <c r="CM199">
        <v>864.322857142857</v>
      </c>
      <c r="CN199">
        <v>5.00063</v>
      </c>
      <c r="CO199">
        <v>17021.8892857143</v>
      </c>
      <c r="CP199">
        <v>17256.7535714286</v>
      </c>
      <c r="CQ199">
        <v>38.2005</v>
      </c>
      <c r="CR199">
        <v>38.37275</v>
      </c>
      <c r="CS199">
        <v>37.7699285714286</v>
      </c>
      <c r="CT199">
        <v>37.58225</v>
      </c>
      <c r="CU199">
        <v>38.991</v>
      </c>
      <c r="CV199">
        <v>1955.08071428571</v>
      </c>
      <c r="CW199">
        <v>39.9</v>
      </c>
      <c r="CX199">
        <v>0</v>
      </c>
      <c r="CY199">
        <v>1663689422.3</v>
      </c>
      <c r="CZ199">
        <v>0</v>
      </c>
      <c r="DA199">
        <v>0</v>
      </c>
      <c r="DB199" t="s">
        <v>356</v>
      </c>
      <c r="DC199">
        <v>1660677648.1</v>
      </c>
      <c r="DD199">
        <v>1660677649.1</v>
      </c>
      <c r="DE199">
        <v>0</v>
      </c>
      <c r="DF199">
        <v>-1.042</v>
      </c>
      <c r="DG199">
        <v>0.003</v>
      </c>
      <c r="DH199">
        <v>5.218</v>
      </c>
      <c r="DI199">
        <v>0.344</v>
      </c>
      <c r="DJ199">
        <v>417</v>
      </c>
      <c r="DK199">
        <v>22</v>
      </c>
      <c r="DL199">
        <v>1.24</v>
      </c>
      <c r="DM199">
        <v>0.53</v>
      </c>
      <c r="DN199">
        <v>-72.4718414634146</v>
      </c>
      <c r="DO199">
        <v>0.858823693379839</v>
      </c>
      <c r="DP199">
        <v>0.436674262689502</v>
      </c>
      <c r="DQ199">
        <v>0</v>
      </c>
      <c r="DR199">
        <v>2.42014048780488</v>
      </c>
      <c r="DS199">
        <v>-0.977874982578399</v>
      </c>
      <c r="DT199">
        <v>0.0971083774977723</v>
      </c>
      <c r="DU199">
        <v>0</v>
      </c>
      <c r="DV199">
        <v>0</v>
      </c>
      <c r="DW199">
        <v>2</v>
      </c>
      <c r="DX199" t="s">
        <v>357</v>
      </c>
      <c r="DY199">
        <v>2.97442</v>
      </c>
      <c r="DZ199">
        <v>2.75445</v>
      </c>
      <c r="EA199">
        <v>0.202909</v>
      </c>
      <c r="EB199">
        <v>0.210131</v>
      </c>
      <c r="EC199">
        <v>0.0903988</v>
      </c>
      <c r="ED199">
        <v>0.0837581</v>
      </c>
      <c r="EE199">
        <v>31102.6</v>
      </c>
      <c r="EF199">
        <v>33592.4</v>
      </c>
      <c r="EG199">
        <v>35357.7</v>
      </c>
      <c r="EH199">
        <v>38567.6</v>
      </c>
      <c r="EI199">
        <v>45602.7</v>
      </c>
      <c r="EJ199">
        <v>51031.7</v>
      </c>
      <c r="EK199">
        <v>55259.8</v>
      </c>
      <c r="EL199">
        <v>61850</v>
      </c>
      <c r="EM199">
        <v>1.9938</v>
      </c>
      <c r="EN199">
        <v>1.8446</v>
      </c>
      <c r="EO199">
        <v>0.12219</v>
      </c>
      <c r="EP199">
        <v>0</v>
      </c>
      <c r="EQ199">
        <v>22.9978</v>
      </c>
      <c r="ER199">
        <v>999.9</v>
      </c>
      <c r="ES199">
        <v>45.922</v>
      </c>
      <c r="ET199">
        <v>28.48</v>
      </c>
      <c r="EU199">
        <v>19.7831</v>
      </c>
      <c r="EV199">
        <v>56.6594</v>
      </c>
      <c r="EW199">
        <v>49.387</v>
      </c>
      <c r="EX199">
        <v>1</v>
      </c>
      <c r="EY199">
        <v>-0.0535772</v>
      </c>
      <c r="EZ199">
        <v>2.46998</v>
      </c>
      <c r="FA199">
        <v>20.1302</v>
      </c>
      <c r="FB199">
        <v>5.19812</v>
      </c>
      <c r="FC199">
        <v>12.0052</v>
      </c>
      <c r="FD199">
        <v>4.976</v>
      </c>
      <c r="FE199">
        <v>3.2938</v>
      </c>
      <c r="FF199">
        <v>9999</v>
      </c>
      <c r="FG199">
        <v>9999</v>
      </c>
      <c r="FH199">
        <v>9999</v>
      </c>
      <c r="FI199">
        <v>693.3</v>
      </c>
      <c r="FJ199">
        <v>1.86295</v>
      </c>
      <c r="FK199">
        <v>1.86783</v>
      </c>
      <c r="FL199">
        <v>1.86752</v>
      </c>
      <c r="FM199">
        <v>1.86874</v>
      </c>
      <c r="FN199">
        <v>1.8696</v>
      </c>
      <c r="FO199">
        <v>1.8656</v>
      </c>
      <c r="FP199">
        <v>1.86667</v>
      </c>
      <c r="FQ199">
        <v>1.86807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11.06</v>
      </c>
      <c r="GF199">
        <v>0.2748</v>
      </c>
      <c r="GG199">
        <v>3.61927167264205</v>
      </c>
      <c r="GH199">
        <v>0.00509506669552449</v>
      </c>
      <c r="GI199">
        <v>1.17866753763249e-06</v>
      </c>
      <c r="GJ199">
        <v>-6.62632595388568e-10</v>
      </c>
      <c r="GK199">
        <v>-0.0260112845827318</v>
      </c>
      <c r="GL199">
        <v>-0.0225051504344278</v>
      </c>
      <c r="GM199">
        <v>0.00262967521021688</v>
      </c>
      <c r="GN199">
        <v>-3.50088843362945e-05</v>
      </c>
      <c r="GO199">
        <v>-5</v>
      </c>
      <c r="GP199">
        <v>1640</v>
      </c>
      <c r="GQ199">
        <v>1</v>
      </c>
      <c r="GR199">
        <v>20</v>
      </c>
      <c r="GS199">
        <v>50196.3</v>
      </c>
      <c r="GT199">
        <v>50196.3</v>
      </c>
      <c r="GU199">
        <v>2.78076</v>
      </c>
      <c r="GV199">
        <v>2.5708</v>
      </c>
      <c r="GW199">
        <v>1.54785</v>
      </c>
      <c r="GX199">
        <v>2.30347</v>
      </c>
      <c r="GY199">
        <v>1.34644</v>
      </c>
      <c r="GZ199">
        <v>2.36572</v>
      </c>
      <c r="HA199">
        <v>32.1124</v>
      </c>
      <c r="HB199">
        <v>15.2703</v>
      </c>
      <c r="HC199">
        <v>18</v>
      </c>
      <c r="HD199">
        <v>504.567</v>
      </c>
      <c r="HE199">
        <v>408.848</v>
      </c>
      <c r="HF199">
        <v>19.2446</v>
      </c>
      <c r="HG199">
        <v>26.4333</v>
      </c>
      <c r="HH199">
        <v>30</v>
      </c>
      <c r="HI199">
        <v>26.4533</v>
      </c>
      <c r="HJ199">
        <v>26.4064</v>
      </c>
      <c r="HK199">
        <v>55.6444</v>
      </c>
      <c r="HL199">
        <v>9.44213</v>
      </c>
      <c r="HM199">
        <v>5.38276</v>
      </c>
      <c r="HN199">
        <v>19.2622</v>
      </c>
      <c r="HO199">
        <v>1456.22</v>
      </c>
      <c r="HP199">
        <v>17.669</v>
      </c>
      <c r="HQ199">
        <v>102.516</v>
      </c>
      <c r="HR199">
        <v>102.957</v>
      </c>
    </row>
    <row r="200" spans="1:226">
      <c r="A200">
        <v>184</v>
      </c>
      <c r="B200">
        <v>1663689430.5</v>
      </c>
      <c r="C200">
        <v>1655.40000009537</v>
      </c>
      <c r="D200" t="s">
        <v>728</v>
      </c>
      <c r="E200" t="s">
        <v>729</v>
      </c>
      <c r="F200">
        <v>5</v>
      </c>
      <c r="G200" t="s">
        <v>555</v>
      </c>
      <c r="H200" t="s">
        <v>354</v>
      </c>
      <c r="I200">
        <v>1663689423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1477.20988631713</v>
      </c>
      <c r="AK200">
        <v>1414.23866666667</v>
      </c>
      <c r="AL200">
        <v>3.53746710379854</v>
      </c>
      <c r="AM200">
        <v>65.3084912936935</v>
      </c>
      <c r="AN200">
        <f>(AP200 - AO200 + BO200*1E3/(8.314*(BQ200+273.15)) * AR200/BN200 * AQ200) * BN200/(100*BB200) * 1000/(1000 - AP200)</f>
        <v>0</v>
      </c>
      <c r="AO200">
        <v>17.5138597484822</v>
      </c>
      <c r="AP200">
        <v>19.7938120879121</v>
      </c>
      <c r="AQ200">
        <v>0.00816053910495697</v>
      </c>
      <c r="AR200">
        <v>123.980258110678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1663689423</v>
      </c>
      <c r="BH200">
        <v>1362.41</v>
      </c>
      <c r="BI200">
        <v>1434.94925925926</v>
      </c>
      <c r="BJ200">
        <v>19.7385037037037</v>
      </c>
      <c r="BK200">
        <v>17.4508888888889</v>
      </c>
      <c r="BL200">
        <v>1351.38888888889</v>
      </c>
      <c r="BM200">
        <v>19.4644518518518</v>
      </c>
      <c r="BN200">
        <v>500.133074074074</v>
      </c>
      <c r="BO200">
        <v>90.5853037037037</v>
      </c>
      <c r="BP200">
        <v>0.100034418518519</v>
      </c>
      <c r="BQ200">
        <v>24.2764481481481</v>
      </c>
      <c r="BR200">
        <v>25.0128703703704</v>
      </c>
      <c r="BS200">
        <v>999.9</v>
      </c>
      <c r="BT200">
        <v>0</v>
      </c>
      <c r="BU200">
        <v>0</v>
      </c>
      <c r="BV200">
        <v>10014.4444444444</v>
      </c>
      <c r="BW200">
        <v>0</v>
      </c>
      <c r="BX200">
        <v>18.8661</v>
      </c>
      <c r="BY200">
        <v>-72.5404037037037</v>
      </c>
      <c r="BZ200">
        <v>1389.84407407407</v>
      </c>
      <c r="CA200">
        <v>1460.43777777778</v>
      </c>
      <c r="CB200">
        <v>2.28762851851852</v>
      </c>
      <c r="CC200">
        <v>1434.94925925926</v>
      </c>
      <c r="CD200">
        <v>17.4508888888889</v>
      </c>
      <c r="CE200">
        <v>1.78801851851852</v>
      </c>
      <c r="CF200">
        <v>1.5807937037037</v>
      </c>
      <c r="CG200">
        <v>15.6824222222222</v>
      </c>
      <c r="CH200">
        <v>13.7727074074074</v>
      </c>
      <c r="CI200">
        <v>1999.98777777778</v>
      </c>
      <c r="CJ200">
        <v>0.979998555555556</v>
      </c>
      <c r="CK200">
        <v>0.0200010740740741</v>
      </c>
      <c r="CL200">
        <v>0</v>
      </c>
      <c r="CM200">
        <v>863.256814814815</v>
      </c>
      <c r="CN200">
        <v>5.00063</v>
      </c>
      <c r="CO200">
        <v>17001.3555555556</v>
      </c>
      <c r="CP200">
        <v>17256.7962962963</v>
      </c>
      <c r="CQ200">
        <v>38.194</v>
      </c>
      <c r="CR200">
        <v>38.3726666666667</v>
      </c>
      <c r="CS200">
        <v>37.7637777777778</v>
      </c>
      <c r="CT200">
        <v>37.5783333333333</v>
      </c>
      <c r="CU200">
        <v>38.9906666666667</v>
      </c>
      <c r="CV200">
        <v>1955.08777777778</v>
      </c>
      <c r="CW200">
        <v>39.9</v>
      </c>
      <c r="CX200">
        <v>0</v>
      </c>
      <c r="CY200">
        <v>1663689427.7</v>
      </c>
      <c r="CZ200">
        <v>0</v>
      </c>
      <c r="DA200">
        <v>0</v>
      </c>
      <c r="DB200" t="s">
        <v>356</v>
      </c>
      <c r="DC200">
        <v>1660677648.1</v>
      </c>
      <c r="DD200">
        <v>1660677649.1</v>
      </c>
      <c r="DE200">
        <v>0</v>
      </c>
      <c r="DF200">
        <v>-1.042</v>
      </c>
      <c r="DG200">
        <v>0.003</v>
      </c>
      <c r="DH200">
        <v>5.218</v>
      </c>
      <c r="DI200">
        <v>0.344</v>
      </c>
      <c r="DJ200">
        <v>417</v>
      </c>
      <c r="DK200">
        <v>22</v>
      </c>
      <c r="DL200">
        <v>1.24</v>
      </c>
      <c r="DM200">
        <v>0.53</v>
      </c>
      <c r="DN200">
        <v>-72.4945170731707</v>
      </c>
      <c r="DO200">
        <v>-1.12455470383276</v>
      </c>
      <c r="DP200">
        <v>0.509399283662936</v>
      </c>
      <c r="DQ200">
        <v>0</v>
      </c>
      <c r="DR200">
        <v>2.33482170731707</v>
      </c>
      <c r="DS200">
        <v>-0.850123693379788</v>
      </c>
      <c r="DT200">
        <v>0.0856795330856091</v>
      </c>
      <c r="DU200">
        <v>0</v>
      </c>
      <c r="DV200">
        <v>0</v>
      </c>
      <c r="DW200">
        <v>2</v>
      </c>
      <c r="DX200" t="s">
        <v>357</v>
      </c>
      <c r="DY200">
        <v>2.97348</v>
      </c>
      <c r="DZ200">
        <v>2.75405</v>
      </c>
      <c r="EA200">
        <v>0.204428</v>
      </c>
      <c r="EB200">
        <v>0.211481</v>
      </c>
      <c r="EC200">
        <v>0.0905286</v>
      </c>
      <c r="ED200">
        <v>0.0839794</v>
      </c>
      <c r="EE200">
        <v>31043.5</v>
      </c>
      <c r="EF200">
        <v>33535.3</v>
      </c>
      <c r="EG200">
        <v>35357.9</v>
      </c>
      <c r="EH200">
        <v>38567.8</v>
      </c>
      <c r="EI200">
        <v>45596.5</v>
      </c>
      <c r="EJ200">
        <v>51019.5</v>
      </c>
      <c r="EK200">
        <v>55260.3</v>
      </c>
      <c r="EL200">
        <v>61850.1</v>
      </c>
      <c r="EM200">
        <v>1.9936</v>
      </c>
      <c r="EN200">
        <v>1.845</v>
      </c>
      <c r="EO200">
        <v>0.121593</v>
      </c>
      <c r="EP200">
        <v>0</v>
      </c>
      <c r="EQ200">
        <v>22.994</v>
      </c>
      <c r="ER200">
        <v>999.9</v>
      </c>
      <c r="ES200">
        <v>45.922</v>
      </c>
      <c r="ET200">
        <v>28.5</v>
      </c>
      <c r="EU200">
        <v>19.8049</v>
      </c>
      <c r="EV200">
        <v>56.7594</v>
      </c>
      <c r="EW200">
        <v>49.1627</v>
      </c>
      <c r="EX200">
        <v>1</v>
      </c>
      <c r="EY200">
        <v>-0.0539634</v>
      </c>
      <c r="EZ200">
        <v>2.43739</v>
      </c>
      <c r="FA200">
        <v>20.1306</v>
      </c>
      <c r="FB200">
        <v>5.19932</v>
      </c>
      <c r="FC200">
        <v>12.004</v>
      </c>
      <c r="FD200">
        <v>4.976</v>
      </c>
      <c r="FE200">
        <v>3.294</v>
      </c>
      <c r="FF200">
        <v>9999</v>
      </c>
      <c r="FG200">
        <v>9999</v>
      </c>
      <c r="FH200">
        <v>9999</v>
      </c>
      <c r="FI200">
        <v>693.3</v>
      </c>
      <c r="FJ200">
        <v>1.86295</v>
      </c>
      <c r="FK200">
        <v>1.86774</v>
      </c>
      <c r="FL200">
        <v>1.86752</v>
      </c>
      <c r="FM200">
        <v>1.86874</v>
      </c>
      <c r="FN200">
        <v>1.8696</v>
      </c>
      <c r="FO200">
        <v>1.8656</v>
      </c>
      <c r="FP200">
        <v>1.86667</v>
      </c>
      <c r="FQ200">
        <v>1.8681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11.14</v>
      </c>
      <c r="GF200">
        <v>0.2764</v>
      </c>
      <c r="GG200">
        <v>3.61927167264205</v>
      </c>
      <c r="GH200">
        <v>0.00509506669552449</v>
      </c>
      <c r="GI200">
        <v>1.17866753763249e-06</v>
      </c>
      <c r="GJ200">
        <v>-6.62632595388568e-10</v>
      </c>
      <c r="GK200">
        <v>-0.0260112845827318</v>
      </c>
      <c r="GL200">
        <v>-0.0225051504344278</v>
      </c>
      <c r="GM200">
        <v>0.00262967521021688</v>
      </c>
      <c r="GN200">
        <v>-3.50088843362945e-05</v>
      </c>
      <c r="GO200">
        <v>-5</v>
      </c>
      <c r="GP200">
        <v>1640</v>
      </c>
      <c r="GQ200">
        <v>1</v>
      </c>
      <c r="GR200">
        <v>20</v>
      </c>
      <c r="GS200">
        <v>50196.4</v>
      </c>
      <c r="GT200">
        <v>50196.4</v>
      </c>
      <c r="GU200">
        <v>2.80396</v>
      </c>
      <c r="GV200">
        <v>2.55371</v>
      </c>
      <c r="GW200">
        <v>1.54785</v>
      </c>
      <c r="GX200">
        <v>2.30347</v>
      </c>
      <c r="GY200">
        <v>1.34644</v>
      </c>
      <c r="GZ200">
        <v>2.44507</v>
      </c>
      <c r="HA200">
        <v>32.1344</v>
      </c>
      <c r="HB200">
        <v>15.2703</v>
      </c>
      <c r="HC200">
        <v>18</v>
      </c>
      <c r="HD200">
        <v>504.435</v>
      </c>
      <c r="HE200">
        <v>409.056</v>
      </c>
      <c r="HF200">
        <v>19.2373</v>
      </c>
      <c r="HG200">
        <v>26.4333</v>
      </c>
      <c r="HH200">
        <v>29.9997</v>
      </c>
      <c r="HI200">
        <v>26.4533</v>
      </c>
      <c r="HJ200">
        <v>26.4042</v>
      </c>
      <c r="HK200">
        <v>56.112</v>
      </c>
      <c r="HL200">
        <v>9.12241</v>
      </c>
      <c r="HM200">
        <v>5.7705</v>
      </c>
      <c r="HN200">
        <v>19.2498</v>
      </c>
      <c r="HO200">
        <v>1476.32</v>
      </c>
      <c r="HP200">
        <v>17.7204</v>
      </c>
      <c r="HQ200">
        <v>102.517</v>
      </c>
      <c r="HR200">
        <v>102.958</v>
      </c>
    </row>
    <row r="201" spans="1:226">
      <c r="A201">
        <v>185</v>
      </c>
      <c r="B201">
        <v>1663689435.5</v>
      </c>
      <c r="C201">
        <v>1660.40000009537</v>
      </c>
      <c r="D201" t="s">
        <v>730</v>
      </c>
      <c r="E201" t="s">
        <v>731</v>
      </c>
      <c r="F201">
        <v>5</v>
      </c>
      <c r="G201" t="s">
        <v>555</v>
      </c>
      <c r="H201" t="s">
        <v>354</v>
      </c>
      <c r="I201">
        <v>1663689427.71429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1494.31972281022</v>
      </c>
      <c r="AK201">
        <v>1431.37206060606</v>
      </c>
      <c r="AL201">
        <v>3.50891524397735</v>
      </c>
      <c r="AM201">
        <v>65.3084912936935</v>
      </c>
      <c r="AN201">
        <f>(AP201 - AO201 + BO201*1E3/(8.314*(BQ201+273.15)) * AR201/BN201 * AQ201) * BN201/(100*BB201) * 1000/(1000 - AP201)</f>
        <v>0</v>
      </c>
      <c r="AO201">
        <v>17.5778523848476</v>
      </c>
      <c r="AP201">
        <v>19.8293714285714</v>
      </c>
      <c r="AQ201">
        <v>0.00609701934979358</v>
      </c>
      <c r="AR201">
        <v>123.980258110678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1663689427.71429</v>
      </c>
      <c r="BH201">
        <v>1378.23928571429</v>
      </c>
      <c r="BI201">
        <v>1450.94392857143</v>
      </c>
      <c r="BJ201">
        <v>19.773925</v>
      </c>
      <c r="BK201">
        <v>17.5310535714286</v>
      </c>
      <c r="BL201">
        <v>1367.14464285714</v>
      </c>
      <c r="BM201">
        <v>19.4985</v>
      </c>
      <c r="BN201">
        <v>500.095035714286</v>
      </c>
      <c r="BO201">
        <v>90.5856071428571</v>
      </c>
      <c r="BP201">
        <v>0.0999710214285714</v>
      </c>
      <c r="BQ201">
        <v>24.2683392857143</v>
      </c>
      <c r="BR201">
        <v>25.0018892857143</v>
      </c>
      <c r="BS201">
        <v>999.9</v>
      </c>
      <c r="BT201">
        <v>0</v>
      </c>
      <c r="BU201">
        <v>0</v>
      </c>
      <c r="BV201">
        <v>10018.3928571429</v>
      </c>
      <c r="BW201">
        <v>0</v>
      </c>
      <c r="BX201">
        <v>18.8661</v>
      </c>
      <c r="BY201">
        <v>-72.7056142857143</v>
      </c>
      <c r="BZ201">
        <v>1406.04285714286</v>
      </c>
      <c r="CA201">
        <v>1476.83678571429</v>
      </c>
      <c r="CB201">
        <v>2.24288321428571</v>
      </c>
      <c r="CC201">
        <v>1450.94392857143</v>
      </c>
      <c r="CD201">
        <v>17.5310535714286</v>
      </c>
      <c r="CE201">
        <v>1.7912325</v>
      </c>
      <c r="CF201">
        <v>1.58806071428571</v>
      </c>
      <c r="CG201">
        <v>15.7104785714286</v>
      </c>
      <c r="CH201">
        <v>13.8433321428571</v>
      </c>
      <c r="CI201">
        <v>1999.98607142857</v>
      </c>
      <c r="CJ201">
        <v>0.979998571428571</v>
      </c>
      <c r="CK201">
        <v>0.0200010571428571</v>
      </c>
      <c r="CL201">
        <v>0</v>
      </c>
      <c r="CM201">
        <v>862.322607142857</v>
      </c>
      <c r="CN201">
        <v>5.00063</v>
      </c>
      <c r="CO201">
        <v>16983.0964285714</v>
      </c>
      <c r="CP201">
        <v>17256.7714285714</v>
      </c>
      <c r="CQ201">
        <v>38.1915</v>
      </c>
      <c r="CR201">
        <v>38.37275</v>
      </c>
      <c r="CS201">
        <v>37.7588571428571</v>
      </c>
      <c r="CT201">
        <v>37.57775</v>
      </c>
      <c r="CU201">
        <v>38.98875</v>
      </c>
      <c r="CV201">
        <v>1955.08607142857</v>
      </c>
      <c r="CW201">
        <v>39.9</v>
      </c>
      <c r="CX201">
        <v>0</v>
      </c>
      <c r="CY201">
        <v>1663689432.5</v>
      </c>
      <c r="CZ201">
        <v>0</v>
      </c>
      <c r="DA201">
        <v>0</v>
      </c>
      <c r="DB201" t="s">
        <v>356</v>
      </c>
      <c r="DC201">
        <v>1660677648.1</v>
      </c>
      <c r="DD201">
        <v>1660677649.1</v>
      </c>
      <c r="DE201">
        <v>0</v>
      </c>
      <c r="DF201">
        <v>-1.042</v>
      </c>
      <c r="DG201">
        <v>0.003</v>
      </c>
      <c r="DH201">
        <v>5.218</v>
      </c>
      <c r="DI201">
        <v>0.344</v>
      </c>
      <c r="DJ201">
        <v>417</v>
      </c>
      <c r="DK201">
        <v>22</v>
      </c>
      <c r="DL201">
        <v>1.24</v>
      </c>
      <c r="DM201">
        <v>0.53</v>
      </c>
      <c r="DN201">
        <v>-72.5808</v>
      </c>
      <c r="DO201">
        <v>-1.00665783972131</v>
      </c>
      <c r="DP201">
        <v>0.538584036969208</v>
      </c>
      <c r="DQ201">
        <v>0</v>
      </c>
      <c r="DR201">
        <v>2.28420414634146</v>
      </c>
      <c r="DS201">
        <v>-0.624490452961669</v>
      </c>
      <c r="DT201">
        <v>0.0632825181028853</v>
      </c>
      <c r="DU201">
        <v>0</v>
      </c>
      <c r="DV201">
        <v>0</v>
      </c>
      <c r="DW201">
        <v>2</v>
      </c>
      <c r="DX201" t="s">
        <v>357</v>
      </c>
      <c r="DY201">
        <v>2.97357</v>
      </c>
      <c r="DZ201">
        <v>2.75434</v>
      </c>
      <c r="EA201">
        <v>0.205935</v>
      </c>
      <c r="EB201">
        <v>0.21305</v>
      </c>
      <c r="EC201">
        <v>0.0906505</v>
      </c>
      <c r="ED201">
        <v>0.0842589</v>
      </c>
      <c r="EE201">
        <v>30985.2</v>
      </c>
      <c r="EF201">
        <v>33468.4</v>
      </c>
      <c r="EG201">
        <v>35358.3</v>
      </c>
      <c r="EH201">
        <v>38567.6</v>
      </c>
      <c r="EI201">
        <v>45589.8</v>
      </c>
      <c r="EJ201">
        <v>51004.3</v>
      </c>
      <c r="EK201">
        <v>55259.6</v>
      </c>
      <c r="EL201">
        <v>61850.5</v>
      </c>
      <c r="EM201">
        <v>1.9944</v>
      </c>
      <c r="EN201">
        <v>1.8448</v>
      </c>
      <c r="EO201">
        <v>0.121444</v>
      </c>
      <c r="EP201">
        <v>0</v>
      </c>
      <c r="EQ201">
        <v>22.992</v>
      </c>
      <c r="ER201">
        <v>999.9</v>
      </c>
      <c r="ES201">
        <v>45.922</v>
      </c>
      <c r="ET201">
        <v>28.48</v>
      </c>
      <c r="EU201">
        <v>19.7813</v>
      </c>
      <c r="EV201">
        <v>56.6194</v>
      </c>
      <c r="EW201">
        <v>49.7957</v>
      </c>
      <c r="EX201">
        <v>1</v>
      </c>
      <c r="EY201">
        <v>-0.0563415</v>
      </c>
      <c r="EZ201">
        <v>1.71198</v>
      </c>
      <c r="FA201">
        <v>20.1393</v>
      </c>
      <c r="FB201">
        <v>5.19812</v>
      </c>
      <c r="FC201">
        <v>12.004</v>
      </c>
      <c r="FD201">
        <v>4.9756</v>
      </c>
      <c r="FE201">
        <v>3.294</v>
      </c>
      <c r="FF201">
        <v>9999</v>
      </c>
      <c r="FG201">
        <v>9999</v>
      </c>
      <c r="FH201">
        <v>9999</v>
      </c>
      <c r="FI201">
        <v>693.3</v>
      </c>
      <c r="FJ201">
        <v>1.86295</v>
      </c>
      <c r="FK201">
        <v>1.86777</v>
      </c>
      <c r="FL201">
        <v>1.86752</v>
      </c>
      <c r="FM201">
        <v>1.86874</v>
      </c>
      <c r="FN201">
        <v>1.8696</v>
      </c>
      <c r="FO201">
        <v>1.8656</v>
      </c>
      <c r="FP201">
        <v>1.8667</v>
      </c>
      <c r="FQ201">
        <v>1.8681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11.22</v>
      </c>
      <c r="GF201">
        <v>0.2779</v>
      </c>
      <c r="GG201">
        <v>3.61927167264205</v>
      </c>
      <c r="GH201">
        <v>0.00509506669552449</v>
      </c>
      <c r="GI201">
        <v>1.17866753763249e-06</v>
      </c>
      <c r="GJ201">
        <v>-6.62632595388568e-10</v>
      </c>
      <c r="GK201">
        <v>-0.0260112845827318</v>
      </c>
      <c r="GL201">
        <v>-0.0225051504344278</v>
      </c>
      <c r="GM201">
        <v>0.00262967521021688</v>
      </c>
      <c r="GN201">
        <v>-3.50088843362945e-05</v>
      </c>
      <c r="GO201">
        <v>-5</v>
      </c>
      <c r="GP201">
        <v>1640</v>
      </c>
      <c r="GQ201">
        <v>1</v>
      </c>
      <c r="GR201">
        <v>20</v>
      </c>
      <c r="GS201">
        <v>50196.5</v>
      </c>
      <c r="GT201">
        <v>50196.4</v>
      </c>
      <c r="GU201">
        <v>2.83203</v>
      </c>
      <c r="GV201">
        <v>2.58057</v>
      </c>
      <c r="GW201">
        <v>1.54785</v>
      </c>
      <c r="GX201">
        <v>2.30347</v>
      </c>
      <c r="GY201">
        <v>1.34644</v>
      </c>
      <c r="GZ201">
        <v>2.26685</v>
      </c>
      <c r="HA201">
        <v>32.1124</v>
      </c>
      <c r="HB201">
        <v>15.2703</v>
      </c>
      <c r="HC201">
        <v>18</v>
      </c>
      <c r="HD201">
        <v>504.945</v>
      </c>
      <c r="HE201">
        <v>408.927</v>
      </c>
      <c r="HF201">
        <v>19.3623</v>
      </c>
      <c r="HG201">
        <v>26.431</v>
      </c>
      <c r="HH201">
        <v>29.9982</v>
      </c>
      <c r="HI201">
        <v>26.4511</v>
      </c>
      <c r="HJ201">
        <v>26.4019</v>
      </c>
      <c r="HK201">
        <v>56.6645</v>
      </c>
      <c r="HL201">
        <v>8.54137</v>
      </c>
      <c r="HM201">
        <v>5.7705</v>
      </c>
      <c r="HN201">
        <v>19.4283</v>
      </c>
      <c r="HO201">
        <v>1489.79</v>
      </c>
      <c r="HP201">
        <v>17.7652</v>
      </c>
      <c r="HQ201">
        <v>102.516</v>
      </c>
      <c r="HR201">
        <v>102.958</v>
      </c>
    </row>
    <row r="202" spans="1:226">
      <c r="A202">
        <v>186</v>
      </c>
      <c r="B202">
        <v>1663689440.5</v>
      </c>
      <c r="C202">
        <v>1665.40000009537</v>
      </c>
      <c r="D202" t="s">
        <v>732</v>
      </c>
      <c r="E202" t="s">
        <v>733</v>
      </c>
      <c r="F202">
        <v>5</v>
      </c>
      <c r="G202" t="s">
        <v>555</v>
      </c>
      <c r="H202" t="s">
        <v>354</v>
      </c>
      <c r="I202">
        <v>1663689433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1511.70471395129</v>
      </c>
      <c r="AK202">
        <v>1448.5836969697</v>
      </c>
      <c r="AL202">
        <v>3.47990991244994</v>
      </c>
      <c r="AM202">
        <v>65.3084912936935</v>
      </c>
      <c r="AN202">
        <f>(AP202 - AO202 + BO202*1E3/(8.314*(BQ202+273.15)) * AR202/BN202 * AQ202) * BN202/(100*BB202) * 1000/(1000 - AP202)</f>
        <v>0</v>
      </c>
      <c r="AO202">
        <v>17.6503216196384</v>
      </c>
      <c r="AP202">
        <v>19.8853747252747</v>
      </c>
      <c r="AQ202">
        <v>0.0120582024745835</v>
      </c>
      <c r="AR202">
        <v>123.980258110678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1663689433</v>
      </c>
      <c r="BH202">
        <v>1396.13148148148</v>
      </c>
      <c r="BI202">
        <v>1468.86333333333</v>
      </c>
      <c r="BJ202">
        <v>19.8183222222222</v>
      </c>
      <c r="BK202">
        <v>17.606037037037</v>
      </c>
      <c r="BL202">
        <v>1384.95518518518</v>
      </c>
      <c r="BM202">
        <v>19.5411777777778</v>
      </c>
      <c r="BN202">
        <v>500.066666666667</v>
      </c>
      <c r="BO202">
        <v>90.5864518518519</v>
      </c>
      <c r="BP202">
        <v>0.0999864666666666</v>
      </c>
      <c r="BQ202">
        <v>24.2625444444444</v>
      </c>
      <c r="BR202">
        <v>24.989662962963</v>
      </c>
      <c r="BS202">
        <v>999.9</v>
      </c>
      <c r="BT202">
        <v>0</v>
      </c>
      <c r="BU202">
        <v>0</v>
      </c>
      <c r="BV202">
        <v>10007.2222222222</v>
      </c>
      <c r="BW202">
        <v>0</v>
      </c>
      <c r="BX202">
        <v>18.8661</v>
      </c>
      <c r="BY202">
        <v>-72.7331703703704</v>
      </c>
      <c r="BZ202">
        <v>1424.36074074074</v>
      </c>
      <c r="CA202">
        <v>1495.18962962963</v>
      </c>
      <c r="CB202">
        <v>2.21229</v>
      </c>
      <c r="CC202">
        <v>1468.86333333333</v>
      </c>
      <c r="CD202">
        <v>17.606037037037</v>
      </c>
      <c r="CE202">
        <v>1.79527</v>
      </c>
      <c r="CF202">
        <v>1.59486851851852</v>
      </c>
      <c r="CG202">
        <v>15.7456555555556</v>
      </c>
      <c r="CH202">
        <v>13.9092333333333</v>
      </c>
      <c r="CI202">
        <v>2000.00703703704</v>
      </c>
      <c r="CJ202">
        <v>0.979998777777778</v>
      </c>
      <c r="CK202">
        <v>0.020000837037037</v>
      </c>
      <c r="CL202">
        <v>0</v>
      </c>
      <c r="CM202">
        <v>861.321296296296</v>
      </c>
      <c r="CN202">
        <v>5.00063</v>
      </c>
      <c r="CO202">
        <v>16963.137037037</v>
      </c>
      <c r="CP202">
        <v>17256.962962963</v>
      </c>
      <c r="CQ202">
        <v>38.1893333333333</v>
      </c>
      <c r="CR202">
        <v>38.375</v>
      </c>
      <c r="CS202">
        <v>37.75</v>
      </c>
      <c r="CT202">
        <v>37.569</v>
      </c>
      <c r="CU202">
        <v>38.986</v>
      </c>
      <c r="CV202">
        <v>1955.10703703704</v>
      </c>
      <c r="CW202">
        <v>39.9</v>
      </c>
      <c r="CX202">
        <v>0</v>
      </c>
      <c r="CY202">
        <v>1663689437.9</v>
      </c>
      <c r="CZ202">
        <v>0</v>
      </c>
      <c r="DA202">
        <v>0</v>
      </c>
      <c r="DB202" t="s">
        <v>356</v>
      </c>
      <c r="DC202">
        <v>1660677648.1</v>
      </c>
      <c r="DD202">
        <v>1660677649.1</v>
      </c>
      <c r="DE202">
        <v>0</v>
      </c>
      <c r="DF202">
        <v>-1.042</v>
      </c>
      <c r="DG202">
        <v>0.003</v>
      </c>
      <c r="DH202">
        <v>5.218</v>
      </c>
      <c r="DI202">
        <v>0.344</v>
      </c>
      <c r="DJ202">
        <v>417</v>
      </c>
      <c r="DK202">
        <v>22</v>
      </c>
      <c r="DL202">
        <v>1.24</v>
      </c>
      <c r="DM202">
        <v>0.53</v>
      </c>
      <c r="DN202">
        <v>-72.6721170731707</v>
      </c>
      <c r="DO202">
        <v>-0.88369128919875</v>
      </c>
      <c r="DP202">
        <v>0.503660982525213</v>
      </c>
      <c r="DQ202">
        <v>0</v>
      </c>
      <c r="DR202">
        <v>2.23254780487805</v>
      </c>
      <c r="DS202">
        <v>-0.364217560975604</v>
      </c>
      <c r="DT202">
        <v>0.0375361662031463</v>
      </c>
      <c r="DU202">
        <v>0</v>
      </c>
      <c r="DV202">
        <v>0</v>
      </c>
      <c r="DW202">
        <v>2</v>
      </c>
      <c r="DX202" t="s">
        <v>357</v>
      </c>
      <c r="DY202">
        <v>2.97377</v>
      </c>
      <c r="DZ202">
        <v>2.75411</v>
      </c>
      <c r="EA202">
        <v>0.207426</v>
      </c>
      <c r="EB202">
        <v>0.21439</v>
      </c>
      <c r="EC202">
        <v>0.0908192</v>
      </c>
      <c r="ED202">
        <v>0.0843933</v>
      </c>
      <c r="EE202">
        <v>30927.4</v>
      </c>
      <c r="EF202">
        <v>33412.3</v>
      </c>
      <c r="EG202">
        <v>35358.8</v>
      </c>
      <c r="EH202">
        <v>38568.6</v>
      </c>
      <c r="EI202">
        <v>45582.4</v>
      </c>
      <c r="EJ202">
        <v>50996.9</v>
      </c>
      <c r="EK202">
        <v>55261</v>
      </c>
      <c r="EL202">
        <v>61850.7</v>
      </c>
      <c r="EM202">
        <v>1.9932</v>
      </c>
      <c r="EN202">
        <v>1.8452</v>
      </c>
      <c r="EO202">
        <v>0.121891</v>
      </c>
      <c r="EP202">
        <v>0</v>
      </c>
      <c r="EQ202">
        <v>22.9882</v>
      </c>
      <c r="ER202">
        <v>999.9</v>
      </c>
      <c r="ES202">
        <v>45.922</v>
      </c>
      <c r="ET202">
        <v>28.5</v>
      </c>
      <c r="EU202">
        <v>19.8057</v>
      </c>
      <c r="EV202">
        <v>57.0194</v>
      </c>
      <c r="EW202">
        <v>49.5272</v>
      </c>
      <c r="EX202">
        <v>1</v>
      </c>
      <c r="EY202">
        <v>-0.0561382</v>
      </c>
      <c r="EZ202">
        <v>1.98118</v>
      </c>
      <c r="FA202">
        <v>20.1364</v>
      </c>
      <c r="FB202">
        <v>5.19812</v>
      </c>
      <c r="FC202">
        <v>12.004</v>
      </c>
      <c r="FD202">
        <v>4.9756</v>
      </c>
      <c r="FE202">
        <v>3.294</v>
      </c>
      <c r="FF202">
        <v>9999</v>
      </c>
      <c r="FG202">
        <v>9999</v>
      </c>
      <c r="FH202">
        <v>9999</v>
      </c>
      <c r="FI202">
        <v>693.3</v>
      </c>
      <c r="FJ202">
        <v>1.86292</v>
      </c>
      <c r="FK202">
        <v>1.8678</v>
      </c>
      <c r="FL202">
        <v>1.86752</v>
      </c>
      <c r="FM202">
        <v>1.86874</v>
      </c>
      <c r="FN202">
        <v>1.86954</v>
      </c>
      <c r="FO202">
        <v>1.86554</v>
      </c>
      <c r="FP202">
        <v>1.86673</v>
      </c>
      <c r="FQ202">
        <v>1.8681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11.29</v>
      </c>
      <c r="GF202">
        <v>0.2799</v>
      </c>
      <c r="GG202">
        <v>3.61927167264205</v>
      </c>
      <c r="GH202">
        <v>0.00509506669552449</v>
      </c>
      <c r="GI202">
        <v>1.17866753763249e-06</v>
      </c>
      <c r="GJ202">
        <v>-6.62632595388568e-10</v>
      </c>
      <c r="GK202">
        <v>-0.0260112845827318</v>
      </c>
      <c r="GL202">
        <v>-0.0225051504344278</v>
      </c>
      <c r="GM202">
        <v>0.00262967521021688</v>
      </c>
      <c r="GN202">
        <v>-3.50088843362945e-05</v>
      </c>
      <c r="GO202">
        <v>-5</v>
      </c>
      <c r="GP202">
        <v>1640</v>
      </c>
      <c r="GQ202">
        <v>1</v>
      </c>
      <c r="GR202">
        <v>20</v>
      </c>
      <c r="GS202">
        <v>50196.5</v>
      </c>
      <c r="GT202">
        <v>50196.5</v>
      </c>
      <c r="GU202">
        <v>2.854</v>
      </c>
      <c r="GV202">
        <v>2.55615</v>
      </c>
      <c r="GW202">
        <v>1.54785</v>
      </c>
      <c r="GX202">
        <v>2.30347</v>
      </c>
      <c r="GY202">
        <v>1.34644</v>
      </c>
      <c r="GZ202">
        <v>2.44019</v>
      </c>
      <c r="HA202">
        <v>32.1124</v>
      </c>
      <c r="HB202">
        <v>15.2791</v>
      </c>
      <c r="HC202">
        <v>18</v>
      </c>
      <c r="HD202">
        <v>504.149</v>
      </c>
      <c r="HE202">
        <v>409.151</v>
      </c>
      <c r="HF202">
        <v>19.4491</v>
      </c>
      <c r="HG202">
        <v>26.4288</v>
      </c>
      <c r="HH202">
        <v>29.9999</v>
      </c>
      <c r="HI202">
        <v>26.4511</v>
      </c>
      <c r="HJ202">
        <v>26.4019</v>
      </c>
      <c r="HK202">
        <v>57.1201</v>
      </c>
      <c r="HL202">
        <v>8.54137</v>
      </c>
      <c r="HM202">
        <v>6.14161</v>
      </c>
      <c r="HN202">
        <v>19.4414</v>
      </c>
      <c r="HO202">
        <v>1509.95</v>
      </c>
      <c r="HP202">
        <v>17.7799</v>
      </c>
      <c r="HQ202">
        <v>102.518</v>
      </c>
      <c r="HR202">
        <v>102.959</v>
      </c>
    </row>
    <row r="203" spans="1:226">
      <c r="A203">
        <v>187</v>
      </c>
      <c r="B203">
        <v>1663689445.5</v>
      </c>
      <c r="C203">
        <v>1670.40000009537</v>
      </c>
      <c r="D203" t="s">
        <v>734</v>
      </c>
      <c r="E203" t="s">
        <v>735</v>
      </c>
      <c r="F203">
        <v>5</v>
      </c>
      <c r="G203" t="s">
        <v>555</v>
      </c>
      <c r="H203" t="s">
        <v>354</v>
      </c>
      <c r="I203">
        <v>1663689437.71429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1528.3935644447</v>
      </c>
      <c r="AK203">
        <v>1465.70321212121</v>
      </c>
      <c r="AL203">
        <v>3.44798710429259</v>
      </c>
      <c r="AM203">
        <v>65.3084912936935</v>
      </c>
      <c r="AN203">
        <f>(AP203 - AO203 + BO203*1E3/(8.314*(BQ203+273.15)) * AR203/BN203 * AQ203) * BN203/(100*BB203) * 1000/(1000 - AP203)</f>
        <v>0</v>
      </c>
      <c r="AO203">
        <v>17.6921054387162</v>
      </c>
      <c r="AP203">
        <v>19.9153472527473</v>
      </c>
      <c r="AQ203">
        <v>0.00815456287635417</v>
      </c>
      <c r="AR203">
        <v>123.980258110678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1663689437.71429</v>
      </c>
      <c r="BH203">
        <v>1411.97214285714</v>
      </c>
      <c r="BI203">
        <v>1484.67964285714</v>
      </c>
      <c r="BJ203">
        <v>19.8586071428571</v>
      </c>
      <c r="BK203">
        <v>17.6561535714286</v>
      </c>
      <c r="BL203">
        <v>1400.72428571429</v>
      </c>
      <c r="BM203">
        <v>19.5799035714286</v>
      </c>
      <c r="BN203">
        <v>500.05425</v>
      </c>
      <c r="BO203">
        <v>90.5860107142857</v>
      </c>
      <c r="BP203">
        <v>0.0999487285714286</v>
      </c>
      <c r="BQ203">
        <v>24.2592928571429</v>
      </c>
      <c r="BR203">
        <v>24.9868</v>
      </c>
      <c r="BS203">
        <v>999.9</v>
      </c>
      <c r="BT203">
        <v>0</v>
      </c>
      <c r="BU203">
        <v>0</v>
      </c>
      <c r="BV203">
        <v>10004.8214285714</v>
      </c>
      <c r="BW203">
        <v>0</v>
      </c>
      <c r="BX203">
        <v>18.8661</v>
      </c>
      <c r="BY203">
        <v>-72.7082785714286</v>
      </c>
      <c r="BZ203">
        <v>1440.58071428571</v>
      </c>
      <c r="CA203">
        <v>1511.36607142857</v>
      </c>
      <c r="CB203">
        <v>2.20244428571429</v>
      </c>
      <c r="CC203">
        <v>1484.67964285714</v>
      </c>
      <c r="CD203">
        <v>17.6561535714286</v>
      </c>
      <c r="CE203">
        <v>1.79891142857143</v>
      </c>
      <c r="CF203">
        <v>1.59940107142857</v>
      </c>
      <c r="CG203">
        <v>15.7773071428571</v>
      </c>
      <c r="CH203">
        <v>13.9529857142857</v>
      </c>
      <c r="CI203">
        <v>1999.99428571429</v>
      </c>
      <c r="CJ203">
        <v>0.979998571428571</v>
      </c>
      <c r="CK203">
        <v>0.0200010571428571</v>
      </c>
      <c r="CL203">
        <v>0</v>
      </c>
      <c r="CM203">
        <v>860.358</v>
      </c>
      <c r="CN203">
        <v>5.00063</v>
      </c>
      <c r="CO203">
        <v>16944.7428571429</v>
      </c>
      <c r="CP203">
        <v>17256.85</v>
      </c>
      <c r="CQ203">
        <v>38.187</v>
      </c>
      <c r="CR203">
        <v>38.375</v>
      </c>
      <c r="CS203">
        <v>37.75</v>
      </c>
      <c r="CT203">
        <v>37.5665</v>
      </c>
      <c r="CU203">
        <v>38.973</v>
      </c>
      <c r="CV203">
        <v>1955.09392857143</v>
      </c>
      <c r="CW203">
        <v>39.9003571428571</v>
      </c>
      <c r="CX203">
        <v>0</v>
      </c>
      <c r="CY203">
        <v>1663689442.7</v>
      </c>
      <c r="CZ203">
        <v>0</v>
      </c>
      <c r="DA203">
        <v>0</v>
      </c>
      <c r="DB203" t="s">
        <v>356</v>
      </c>
      <c r="DC203">
        <v>1660677648.1</v>
      </c>
      <c r="DD203">
        <v>1660677649.1</v>
      </c>
      <c r="DE203">
        <v>0</v>
      </c>
      <c r="DF203">
        <v>-1.042</v>
      </c>
      <c r="DG203">
        <v>0.003</v>
      </c>
      <c r="DH203">
        <v>5.218</v>
      </c>
      <c r="DI203">
        <v>0.344</v>
      </c>
      <c r="DJ203">
        <v>417</v>
      </c>
      <c r="DK203">
        <v>22</v>
      </c>
      <c r="DL203">
        <v>1.24</v>
      </c>
      <c r="DM203">
        <v>0.53</v>
      </c>
      <c r="DN203">
        <v>-72.6752625</v>
      </c>
      <c r="DO203">
        <v>0.660131707317075</v>
      </c>
      <c r="DP203">
        <v>0.449918755825705</v>
      </c>
      <c r="DQ203">
        <v>0</v>
      </c>
      <c r="DR203">
        <v>2.21274825</v>
      </c>
      <c r="DS203">
        <v>-0.163798761726082</v>
      </c>
      <c r="DT203">
        <v>0.0205357876507696</v>
      </c>
      <c r="DU203">
        <v>0</v>
      </c>
      <c r="DV203">
        <v>0</v>
      </c>
      <c r="DW203">
        <v>2</v>
      </c>
      <c r="DX203" t="s">
        <v>357</v>
      </c>
      <c r="DY203">
        <v>2.9733</v>
      </c>
      <c r="DZ203">
        <v>2.75386</v>
      </c>
      <c r="EA203">
        <v>0.208881</v>
      </c>
      <c r="EB203">
        <v>0.215937</v>
      </c>
      <c r="EC203">
        <v>0.0909019</v>
      </c>
      <c r="ED203">
        <v>0.0844797</v>
      </c>
      <c r="EE203">
        <v>30870.7</v>
      </c>
      <c r="EF203">
        <v>33346.4</v>
      </c>
      <c r="EG203">
        <v>35358.7</v>
      </c>
      <c r="EH203">
        <v>38568.4</v>
      </c>
      <c r="EI203">
        <v>45577.8</v>
      </c>
      <c r="EJ203">
        <v>50992.2</v>
      </c>
      <c r="EK203">
        <v>55260.4</v>
      </c>
      <c r="EL203">
        <v>61850.7</v>
      </c>
      <c r="EM203">
        <v>1.9936</v>
      </c>
      <c r="EN203">
        <v>1.8446</v>
      </c>
      <c r="EO203">
        <v>0.122935</v>
      </c>
      <c r="EP203">
        <v>0</v>
      </c>
      <c r="EQ203">
        <v>22.9843</v>
      </c>
      <c r="ER203">
        <v>999.9</v>
      </c>
      <c r="ES203">
        <v>45.922</v>
      </c>
      <c r="ET203">
        <v>28.5</v>
      </c>
      <c r="EU203">
        <v>19.8053</v>
      </c>
      <c r="EV203">
        <v>56.8494</v>
      </c>
      <c r="EW203">
        <v>49.359</v>
      </c>
      <c r="EX203">
        <v>1</v>
      </c>
      <c r="EY203">
        <v>-0.0560163</v>
      </c>
      <c r="EZ203">
        <v>2.11336</v>
      </c>
      <c r="FA203">
        <v>20.1347</v>
      </c>
      <c r="FB203">
        <v>5.19932</v>
      </c>
      <c r="FC203">
        <v>12.0052</v>
      </c>
      <c r="FD203">
        <v>4.9756</v>
      </c>
      <c r="FE203">
        <v>3.294</v>
      </c>
      <c r="FF203">
        <v>9999</v>
      </c>
      <c r="FG203">
        <v>9999</v>
      </c>
      <c r="FH203">
        <v>9999</v>
      </c>
      <c r="FI203">
        <v>693.3</v>
      </c>
      <c r="FJ203">
        <v>1.86295</v>
      </c>
      <c r="FK203">
        <v>1.86777</v>
      </c>
      <c r="FL203">
        <v>1.86752</v>
      </c>
      <c r="FM203">
        <v>1.86874</v>
      </c>
      <c r="FN203">
        <v>1.8696</v>
      </c>
      <c r="FO203">
        <v>1.86563</v>
      </c>
      <c r="FP203">
        <v>1.86667</v>
      </c>
      <c r="FQ203">
        <v>1.86807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11.36</v>
      </c>
      <c r="GF203">
        <v>0.2809</v>
      </c>
      <c r="GG203">
        <v>3.61927167264205</v>
      </c>
      <c r="GH203">
        <v>0.00509506669552449</v>
      </c>
      <c r="GI203">
        <v>1.17866753763249e-06</v>
      </c>
      <c r="GJ203">
        <v>-6.62632595388568e-10</v>
      </c>
      <c r="GK203">
        <v>-0.0260112845827318</v>
      </c>
      <c r="GL203">
        <v>-0.0225051504344278</v>
      </c>
      <c r="GM203">
        <v>0.00262967521021688</v>
      </c>
      <c r="GN203">
        <v>-3.50088843362945e-05</v>
      </c>
      <c r="GO203">
        <v>-5</v>
      </c>
      <c r="GP203">
        <v>1640</v>
      </c>
      <c r="GQ203">
        <v>1</v>
      </c>
      <c r="GR203">
        <v>20</v>
      </c>
      <c r="GS203">
        <v>50196.6</v>
      </c>
      <c r="GT203">
        <v>50196.6</v>
      </c>
      <c r="GU203">
        <v>2.88208</v>
      </c>
      <c r="GV203">
        <v>2.56348</v>
      </c>
      <c r="GW203">
        <v>1.54785</v>
      </c>
      <c r="GX203">
        <v>2.30347</v>
      </c>
      <c r="GY203">
        <v>1.34644</v>
      </c>
      <c r="GZ203">
        <v>2.36572</v>
      </c>
      <c r="HA203">
        <v>32.1344</v>
      </c>
      <c r="HB203">
        <v>15.2703</v>
      </c>
      <c r="HC203">
        <v>18</v>
      </c>
      <c r="HD203">
        <v>504.394</v>
      </c>
      <c r="HE203">
        <v>408.799</v>
      </c>
      <c r="HF203">
        <v>19.4711</v>
      </c>
      <c r="HG203">
        <v>26.4266</v>
      </c>
      <c r="HH203">
        <v>30</v>
      </c>
      <c r="HI203">
        <v>26.4489</v>
      </c>
      <c r="HJ203">
        <v>26.3997</v>
      </c>
      <c r="HK203">
        <v>57.683</v>
      </c>
      <c r="HL203">
        <v>8.26646</v>
      </c>
      <c r="HM203">
        <v>6.51547</v>
      </c>
      <c r="HN203">
        <v>19.4505</v>
      </c>
      <c r="HO203">
        <v>1523.42</v>
      </c>
      <c r="HP203">
        <v>17.7942</v>
      </c>
      <c r="HQ203">
        <v>102.518</v>
      </c>
      <c r="HR203">
        <v>102.959</v>
      </c>
    </row>
    <row r="204" spans="1:226">
      <c r="A204">
        <v>188</v>
      </c>
      <c r="B204">
        <v>1663689450.5</v>
      </c>
      <c r="C204">
        <v>1675.40000009537</v>
      </c>
      <c r="D204" t="s">
        <v>736</v>
      </c>
      <c r="E204" t="s">
        <v>737</v>
      </c>
      <c r="F204">
        <v>5</v>
      </c>
      <c r="G204" t="s">
        <v>555</v>
      </c>
      <c r="H204" t="s">
        <v>354</v>
      </c>
      <c r="I204">
        <v>1663689443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1546.20523136551</v>
      </c>
      <c r="AK204">
        <v>1483.27424242424</v>
      </c>
      <c r="AL204">
        <v>3.56901519327811</v>
      </c>
      <c r="AM204">
        <v>65.3084912936935</v>
      </c>
      <c r="AN204">
        <f>(AP204 - AO204 + BO204*1E3/(8.314*(BQ204+273.15)) * AR204/BN204 * AQ204) * BN204/(100*BB204) * 1000/(1000 - AP204)</f>
        <v>0</v>
      </c>
      <c r="AO204">
        <v>17.7207374333092</v>
      </c>
      <c r="AP204">
        <v>19.9226945054945</v>
      </c>
      <c r="AQ204">
        <v>0.00214770247639678</v>
      </c>
      <c r="AR204">
        <v>123.980258110678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1663689443</v>
      </c>
      <c r="BH204">
        <v>1429.81851851852</v>
      </c>
      <c r="BI204">
        <v>1502.54851851852</v>
      </c>
      <c r="BJ204">
        <v>19.8969333333333</v>
      </c>
      <c r="BK204">
        <v>17.7005555555556</v>
      </c>
      <c r="BL204">
        <v>1418.49222222222</v>
      </c>
      <c r="BM204">
        <v>19.6167444444444</v>
      </c>
      <c r="BN204">
        <v>500.067037037037</v>
      </c>
      <c r="BO204">
        <v>90.5860185185185</v>
      </c>
      <c r="BP204">
        <v>0.0999189703703704</v>
      </c>
      <c r="BQ204">
        <v>24.2606185185185</v>
      </c>
      <c r="BR204">
        <v>24.9987481481482</v>
      </c>
      <c r="BS204">
        <v>999.9</v>
      </c>
      <c r="BT204">
        <v>0</v>
      </c>
      <c r="BU204">
        <v>0</v>
      </c>
      <c r="BV204">
        <v>10010.1851851852</v>
      </c>
      <c r="BW204">
        <v>0</v>
      </c>
      <c r="BX204">
        <v>18.8661</v>
      </c>
      <c r="BY204">
        <v>-72.7302592592593</v>
      </c>
      <c r="BZ204">
        <v>1458.84555555556</v>
      </c>
      <c r="CA204">
        <v>1529.62444444444</v>
      </c>
      <c r="CB204">
        <v>2.19635888888889</v>
      </c>
      <c r="CC204">
        <v>1502.54851851852</v>
      </c>
      <c r="CD204">
        <v>17.7005555555556</v>
      </c>
      <c r="CE204">
        <v>1.80238407407407</v>
      </c>
      <c r="CF204">
        <v>1.6034237037037</v>
      </c>
      <c r="CG204">
        <v>15.8074592592593</v>
      </c>
      <c r="CH204">
        <v>13.9917222222222</v>
      </c>
      <c r="CI204">
        <v>2000.00851851852</v>
      </c>
      <c r="CJ204">
        <v>0.979998777777778</v>
      </c>
      <c r="CK204">
        <v>0.020000837037037</v>
      </c>
      <c r="CL204">
        <v>0</v>
      </c>
      <c r="CM204">
        <v>859.297296296296</v>
      </c>
      <c r="CN204">
        <v>5.00063</v>
      </c>
      <c r="CO204">
        <v>16924.2666666667</v>
      </c>
      <c r="CP204">
        <v>17256.9814814815</v>
      </c>
      <c r="CQ204">
        <v>38.187</v>
      </c>
      <c r="CR204">
        <v>38.375</v>
      </c>
      <c r="CS204">
        <v>37.75</v>
      </c>
      <c r="CT204">
        <v>37.5736666666667</v>
      </c>
      <c r="CU204">
        <v>38.958</v>
      </c>
      <c r="CV204">
        <v>1955.10814814815</v>
      </c>
      <c r="CW204">
        <v>39.9003703703704</v>
      </c>
      <c r="CX204">
        <v>0</v>
      </c>
      <c r="CY204">
        <v>1663689447.5</v>
      </c>
      <c r="CZ204">
        <v>0</v>
      </c>
      <c r="DA204">
        <v>0</v>
      </c>
      <c r="DB204" t="s">
        <v>356</v>
      </c>
      <c r="DC204">
        <v>1660677648.1</v>
      </c>
      <c r="DD204">
        <v>1660677649.1</v>
      </c>
      <c r="DE204">
        <v>0</v>
      </c>
      <c r="DF204">
        <v>-1.042</v>
      </c>
      <c r="DG204">
        <v>0.003</v>
      </c>
      <c r="DH204">
        <v>5.218</v>
      </c>
      <c r="DI204">
        <v>0.344</v>
      </c>
      <c r="DJ204">
        <v>417</v>
      </c>
      <c r="DK204">
        <v>22</v>
      </c>
      <c r="DL204">
        <v>1.24</v>
      </c>
      <c r="DM204">
        <v>0.53</v>
      </c>
      <c r="DN204">
        <v>-72.6933975609756</v>
      </c>
      <c r="DO204">
        <v>-1.67013658536586</v>
      </c>
      <c r="DP204">
        <v>0.492165383906673</v>
      </c>
      <c r="DQ204">
        <v>0</v>
      </c>
      <c r="DR204">
        <v>2.20220219512195</v>
      </c>
      <c r="DS204">
        <v>-0.0762426480836196</v>
      </c>
      <c r="DT204">
        <v>0.0128796001513824</v>
      </c>
      <c r="DU204">
        <v>1</v>
      </c>
      <c r="DV204">
        <v>1</v>
      </c>
      <c r="DW204">
        <v>2</v>
      </c>
      <c r="DX204" t="s">
        <v>395</v>
      </c>
      <c r="DY204">
        <v>2.97421</v>
      </c>
      <c r="DZ204">
        <v>2.7541</v>
      </c>
      <c r="EA204">
        <v>0.210382</v>
      </c>
      <c r="EB204">
        <v>0.217258</v>
      </c>
      <c r="EC204">
        <v>0.0909191</v>
      </c>
      <c r="ED204">
        <v>0.0845485</v>
      </c>
      <c r="EE204">
        <v>30812.1</v>
      </c>
      <c r="EF204">
        <v>33290.1</v>
      </c>
      <c r="EG204">
        <v>35358.7</v>
      </c>
      <c r="EH204">
        <v>38568.1</v>
      </c>
      <c r="EI204">
        <v>45576.6</v>
      </c>
      <c r="EJ204">
        <v>50988.7</v>
      </c>
      <c r="EK204">
        <v>55260.1</v>
      </c>
      <c r="EL204">
        <v>61851.1</v>
      </c>
      <c r="EM204">
        <v>1.9934</v>
      </c>
      <c r="EN204">
        <v>1.8456</v>
      </c>
      <c r="EO204">
        <v>0.124872</v>
      </c>
      <c r="EP204">
        <v>0</v>
      </c>
      <c r="EQ204">
        <v>22.9804</v>
      </c>
      <c r="ER204">
        <v>999.9</v>
      </c>
      <c r="ES204">
        <v>45.922</v>
      </c>
      <c r="ET204">
        <v>28.5</v>
      </c>
      <c r="EU204">
        <v>19.8079</v>
      </c>
      <c r="EV204">
        <v>56.5594</v>
      </c>
      <c r="EW204">
        <v>49.6995</v>
      </c>
      <c r="EX204">
        <v>1</v>
      </c>
      <c r="EY204">
        <v>-0.055813</v>
      </c>
      <c r="EZ204">
        <v>2.20736</v>
      </c>
      <c r="FA204">
        <v>20.1335</v>
      </c>
      <c r="FB204">
        <v>5.19812</v>
      </c>
      <c r="FC204">
        <v>12.0052</v>
      </c>
      <c r="FD204">
        <v>4.9756</v>
      </c>
      <c r="FE204">
        <v>3.294</v>
      </c>
      <c r="FF204">
        <v>9999</v>
      </c>
      <c r="FG204">
        <v>9999</v>
      </c>
      <c r="FH204">
        <v>9999</v>
      </c>
      <c r="FI204">
        <v>693.3</v>
      </c>
      <c r="FJ204">
        <v>1.86295</v>
      </c>
      <c r="FK204">
        <v>1.86777</v>
      </c>
      <c r="FL204">
        <v>1.86752</v>
      </c>
      <c r="FM204">
        <v>1.86874</v>
      </c>
      <c r="FN204">
        <v>1.8696</v>
      </c>
      <c r="FO204">
        <v>1.86566</v>
      </c>
      <c r="FP204">
        <v>1.86673</v>
      </c>
      <c r="FQ204">
        <v>1.86804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11.43</v>
      </c>
      <c r="GF204">
        <v>0.281</v>
      </c>
      <c r="GG204">
        <v>3.61927167264205</v>
      </c>
      <c r="GH204">
        <v>0.00509506669552449</v>
      </c>
      <c r="GI204">
        <v>1.17866753763249e-06</v>
      </c>
      <c r="GJ204">
        <v>-6.62632595388568e-10</v>
      </c>
      <c r="GK204">
        <v>-0.0260112845827318</v>
      </c>
      <c r="GL204">
        <v>-0.0225051504344278</v>
      </c>
      <c r="GM204">
        <v>0.00262967521021688</v>
      </c>
      <c r="GN204">
        <v>-3.50088843362945e-05</v>
      </c>
      <c r="GO204">
        <v>-5</v>
      </c>
      <c r="GP204">
        <v>1640</v>
      </c>
      <c r="GQ204">
        <v>1</v>
      </c>
      <c r="GR204">
        <v>20</v>
      </c>
      <c r="GS204">
        <v>50196.7</v>
      </c>
      <c r="GT204">
        <v>50196.7</v>
      </c>
      <c r="GU204">
        <v>2.90405</v>
      </c>
      <c r="GV204">
        <v>2.57568</v>
      </c>
      <c r="GW204">
        <v>1.54785</v>
      </c>
      <c r="GX204">
        <v>2.30225</v>
      </c>
      <c r="GY204">
        <v>1.34644</v>
      </c>
      <c r="GZ204">
        <v>2.31812</v>
      </c>
      <c r="HA204">
        <v>32.1124</v>
      </c>
      <c r="HB204">
        <v>15.2615</v>
      </c>
      <c r="HC204">
        <v>18</v>
      </c>
      <c r="HD204">
        <v>504.241</v>
      </c>
      <c r="HE204">
        <v>409.359</v>
      </c>
      <c r="HF204">
        <v>19.4698</v>
      </c>
      <c r="HG204">
        <v>26.4266</v>
      </c>
      <c r="HH204">
        <v>30.0002</v>
      </c>
      <c r="HI204">
        <v>26.4466</v>
      </c>
      <c r="HJ204">
        <v>26.3997</v>
      </c>
      <c r="HK204">
        <v>58.1073</v>
      </c>
      <c r="HL204">
        <v>7.98958</v>
      </c>
      <c r="HM204">
        <v>6.90324</v>
      </c>
      <c r="HN204">
        <v>19.4508</v>
      </c>
      <c r="HO204">
        <v>1536.97</v>
      </c>
      <c r="HP204">
        <v>17.822</v>
      </c>
      <c r="HQ204">
        <v>102.517</v>
      </c>
      <c r="HR204">
        <v>102.959</v>
      </c>
    </row>
    <row r="205" spans="1:226">
      <c r="A205">
        <v>189</v>
      </c>
      <c r="B205">
        <v>1663689455.5</v>
      </c>
      <c r="C205">
        <v>1680.40000009537</v>
      </c>
      <c r="D205" t="s">
        <v>738</v>
      </c>
      <c r="E205" t="s">
        <v>739</v>
      </c>
      <c r="F205">
        <v>5</v>
      </c>
      <c r="G205" t="s">
        <v>555</v>
      </c>
      <c r="H205" t="s">
        <v>354</v>
      </c>
      <c r="I205">
        <v>1663689447.71429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1561.31093372245</v>
      </c>
      <c r="AK205">
        <v>1499.5436969697</v>
      </c>
      <c r="AL205">
        <v>3.23812257135123</v>
      </c>
      <c r="AM205">
        <v>65.3084912936935</v>
      </c>
      <c r="AN205">
        <f>(AP205 - AO205 + BO205*1E3/(8.314*(BQ205+273.15)) * AR205/BN205 * AQ205) * BN205/(100*BB205) * 1000/(1000 - AP205)</f>
        <v>0</v>
      </c>
      <c r="AO205">
        <v>17.7358354188699</v>
      </c>
      <c r="AP205">
        <v>19.9194373626374</v>
      </c>
      <c r="AQ205">
        <v>-0.000178990878640615</v>
      </c>
      <c r="AR205">
        <v>123.980258110678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1663689447.71429</v>
      </c>
      <c r="BH205">
        <v>1445.65</v>
      </c>
      <c r="BI205">
        <v>1517.75107142857</v>
      </c>
      <c r="BJ205">
        <v>19.914575</v>
      </c>
      <c r="BK205">
        <v>17.7286678571429</v>
      </c>
      <c r="BL205">
        <v>1434.25392857143</v>
      </c>
      <c r="BM205">
        <v>19.6337071428571</v>
      </c>
      <c r="BN205">
        <v>500.089428571428</v>
      </c>
      <c r="BO205">
        <v>90.5863928571429</v>
      </c>
      <c r="BP205">
        <v>0.0999643214285714</v>
      </c>
      <c r="BQ205">
        <v>24.2626678571429</v>
      </c>
      <c r="BR205">
        <v>25.0135607142857</v>
      </c>
      <c r="BS205">
        <v>999.9</v>
      </c>
      <c r="BT205">
        <v>0</v>
      </c>
      <c r="BU205">
        <v>0</v>
      </c>
      <c r="BV205">
        <v>10008.9285714286</v>
      </c>
      <c r="BW205">
        <v>0</v>
      </c>
      <c r="BX205">
        <v>18.8661</v>
      </c>
      <c r="BY205">
        <v>-72.1012964285714</v>
      </c>
      <c r="BZ205">
        <v>1475.02392857143</v>
      </c>
      <c r="CA205">
        <v>1545.145</v>
      </c>
      <c r="CB205">
        <v>2.18589035714286</v>
      </c>
      <c r="CC205">
        <v>1517.75107142857</v>
      </c>
      <c r="CD205">
        <v>17.7286678571429</v>
      </c>
      <c r="CE205">
        <v>1.80399</v>
      </c>
      <c r="CF205">
        <v>1.60597678571429</v>
      </c>
      <c r="CG205">
        <v>15.8213892857143</v>
      </c>
      <c r="CH205">
        <v>14.01625</v>
      </c>
      <c r="CI205">
        <v>2000.0025</v>
      </c>
      <c r="CJ205">
        <v>0.979998785714286</v>
      </c>
      <c r="CK205">
        <v>0.0200008285714286</v>
      </c>
      <c r="CL205">
        <v>0</v>
      </c>
      <c r="CM205">
        <v>858.305857142857</v>
      </c>
      <c r="CN205">
        <v>5.00063</v>
      </c>
      <c r="CO205">
        <v>16905.2142857143</v>
      </c>
      <c r="CP205">
        <v>17256.9107142857</v>
      </c>
      <c r="CQ205">
        <v>38.187</v>
      </c>
      <c r="CR205">
        <v>38.3705</v>
      </c>
      <c r="CS205">
        <v>37.75</v>
      </c>
      <c r="CT205">
        <v>37.571</v>
      </c>
      <c r="CU205">
        <v>38.955</v>
      </c>
      <c r="CV205">
        <v>1955.10214285714</v>
      </c>
      <c r="CW205">
        <v>39.9003571428571</v>
      </c>
      <c r="CX205">
        <v>0</v>
      </c>
      <c r="CY205">
        <v>1663689452.3</v>
      </c>
      <c r="CZ205">
        <v>0</v>
      </c>
      <c r="DA205">
        <v>0</v>
      </c>
      <c r="DB205" t="s">
        <v>356</v>
      </c>
      <c r="DC205">
        <v>1660677648.1</v>
      </c>
      <c r="DD205">
        <v>1660677649.1</v>
      </c>
      <c r="DE205">
        <v>0</v>
      </c>
      <c r="DF205">
        <v>-1.042</v>
      </c>
      <c r="DG205">
        <v>0.003</v>
      </c>
      <c r="DH205">
        <v>5.218</v>
      </c>
      <c r="DI205">
        <v>0.344</v>
      </c>
      <c r="DJ205">
        <v>417</v>
      </c>
      <c r="DK205">
        <v>22</v>
      </c>
      <c r="DL205">
        <v>1.24</v>
      </c>
      <c r="DM205">
        <v>0.53</v>
      </c>
      <c r="DN205">
        <v>-72.4301634146342</v>
      </c>
      <c r="DO205">
        <v>4.56126689895478</v>
      </c>
      <c r="DP205">
        <v>0.810453950108751</v>
      </c>
      <c r="DQ205">
        <v>0</v>
      </c>
      <c r="DR205">
        <v>2.19085682926829</v>
      </c>
      <c r="DS205">
        <v>-0.0759758885017413</v>
      </c>
      <c r="DT205">
        <v>0.0136072445623869</v>
      </c>
      <c r="DU205">
        <v>1</v>
      </c>
      <c r="DV205">
        <v>1</v>
      </c>
      <c r="DW205">
        <v>2</v>
      </c>
      <c r="DX205" t="s">
        <v>395</v>
      </c>
      <c r="DY205">
        <v>2.97445</v>
      </c>
      <c r="DZ205">
        <v>2.75386</v>
      </c>
      <c r="EA205">
        <v>0.211744</v>
      </c>
      <c r="EB205">
        <v>0.218533</v>
      </c>
      <c r="EC205">
        <v>0.0909099</v>
      </c>
      <c r="ED205">
        <v>0.0847206</v>
      </c>
      <c r="EE205">
        <v>30758.8</v>
      </c>
      <c r="EF205">
        <v>33236.4</v>
      </c>
      <c r="EG205">
        <v>35358.5</v>
      </c>
      <c r="EH205">
        <v>38568.7</v>
      </c>
      <c r="EI205">
        <v>45577.3</v>
      </c>
      <c r="EJ205">
        <v>50979.5</v>
      </c>
      <c r="EK205">
        <v>55260.3</v>
      </c>
      <c r="EL205">
        <v>61851.6</v>
      </c>
      <c r="EM205">
        <v>1.994</v>
      </c>
      <c r="EN205">
        <v>1.8454</v>
      </c>
      <c r="EO205">
        <v>0.124425</v>
      </c>
      <c r="EP205">
        <v>0</v>
      </c>
      <c r="EQ205">
        <v>22.9785</v>
      </c>
      <c r="ER205">
        <v>999.9</v>
      </c>
      <c r="ES205">
        <v>45.922</v>
      </c>
      <c r="ET205">
        <v>28.5</v>
      </c>
      <c r="EU205">
        <v>19.8042</v>
      </c>
      <c r="EV205">
        <v>56.7194</v>
      </c>
      <c r="EW205">
        <v>49.0064</v>
      </c>
      <c r="EX205">
        <v>1</v>
      </c>
      <c r="EY205">
        <v>-0.0549187</v>
      </c>
      <c r="EZ205">
        <v>2.34281</v>
      </c>
      <c r="FA205">
        <v>20.1321</v>
      </c>
      <c r="FB205">
        <v>5.19812</v>
      </c>
      <c r="FC205">
        <v>12.004</v>
      </c>
      <c r="FD205">
        <v>4.9756</v>
      </c>
      <c r="FE205">
        <v>3.2938</v>
      </c>
      <c r="FF205">
        <v>9999</v>
      </c>
      <c r="FG205">
        <v>9999</v>
      </c>
      <c r="FH205">
        <v>9999</v>
      </c>
      <c r="FI205">
        <v>693.3</v>
      </c>
      <c r="FJ205">
        <v>1.86295</v>
      </c>
      <c r="FK205">
        <v>1.86771</v>
      </c>
      <c r="FL205">
        <v>1.86752</v>
      </c>
      <c r="FM205">
        <v>1.86874</v>
      </c>
      <c r="FN205">
        <v>1.86957</v>
      </c>
      <c r="FO205">
        <v>1.86563</v>
      </c>
      <c r="FP205">
        <v>1.8667</v>
      </c>
      <c r="FQ205">
        <v>1.8681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11.5</v>
      </c>
      <c r="GF205">
        <v>0.2809</v>
      </c>
      <c r="GG205">
        <v>3.61927167264205</v>
      </c>
      <c r="GH205">
        <v>0.00509506669552449</v>
      </c>
      <c r="GI205">
        <v>1.17866753763249e-06</v>
      </c>
      <c r="GJ205">
        <v>-6.62632595388568e-10</v>
      </c>
      <c r="GK205">
        <v>-0.0260112845827318</v>
      </c>
      <c r="GL205">
        <v>-0.0225051504344278</v>
      </c>
      <c r="GM205">
        <v>0.00262967521021688</v>
      </c>
      <c r="GN205">
        <v>-3.50088843362945e-05</v>
      </c>
      <c r="GO205">
        <v>-5</v>
      </c>
      <c r="GP205">
        <v>1640</v>
      </c>
      <c r="GQ205">
        <v>1</v>
      </c>
      <c r="GR205">
        <v>20</v>
      </c>
      <c r="GS205">
        <v>50196.8</v>
      </c>
      <c r="GT205">
        <v>50196.8</v>
      </c>
      <c r="GU205">
        <v>2.92969</v>
      </c>
      <c r="GV205">
        <v>2.55371</v>
      </c>
      <c r="GW205">
        <v>1.54785</v>
      </c>
      <c r="GX205">
        <v>2.30225</v>
      </c>
      <c r="GY205">
        <v>1.34644</v>
      </c>
      <c r="GZ205">
        <v>2.4292</v>
      </c>
      <c r="HA205">
        <v>32.1344</v>
      </c>
      <c r="HB205">
        <v>15.2703</v>
      </c>
      <c r="HC205">
        <v>18</v>
      </c>
      <c r="HD205">
        <v>504.638</v>
      </c>
      <c r="HE205">
        <v>409.231</v>
      </c>
      <c r="HF205">
        <v>19.4442</v>
      </c>
      <c r="HG205">
        <v>26.4243</v>
      </c>
      <c r="HH205">
        <v>30.0006</v>
      </c>
      <c r="HI205">
        <v>26.4466</v>
      </c>
      <c r="HJ205">
        <v>26.3975</v>
      </c>
      <c r="HK205">
        <v>58.6347</v>
      </c>
      <c r="HL205">
        <v>7.65102</v>
      </c>
      <c r="HM205">
        <v>7.35594</v>
      </c>
      <c r="HN205">
        <v>19.4244</v>
      </c>
      <c r="HO205">
        <v>1557.31</v>
      </c>
      <c r="HP205">
        <v>17.94</v>
      </c>
      <c r="HQ205">
        <v>102.517</v>
      </c>
      <c r="HR205">
        <v>102.96</v>
      </c>
    </row>
    <row r="206" spans="1:226">
      <c r="A206">
        <v>190</v>
      </c>
      <c r="B206">
        <v>1663689460.5</v>
      </c>
      <c r="C206">
        <v>1685.40000009537</v>
      </c>
      <c r="D206" t="s">
        <v>740</v>
      </c>
      <c r="E206" t="s">
        <v>741</v>
      </c>
      <c r="F206">
        <v>5</v>
      </c>
      <c r="G206" t="s">
        <v>555</v>
      </c>
      <c r="H206" t="s">
        <v>354</v>
      </c>
      <c r="I206">
        <v>1663689453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1579.17572898496</v>
      </c>
      <c r="AK206">
        <v>1516.28909090909</v>
      </c>
      <c r="AL206">
        <v>3.44565272233678</v>
      </c>
      <c r="AM206">
        <v>65.3084912936935</v>
      </c>
      <c r="AN206">
        <f>(AP206 - AO206 + BO206*1E3/(8.314*(BQ206+273.15)) * AR206/BN206 * AQ206) * BN206/(100*BB206) * 1000/(1000 - AP206)</f>
        <v>0</v>
      </c>
      <c r="AO206">
        <v>17.7853443251888</v>
      </c>
      <c r="AP206">
        <v>19.9148362637363</v>
      </c>
      <c r="AQ206">
        <v>-2.49072990546675e-05</v>
      </c>
      <c r="AR206">
        <v>123.980258110678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1663689453</v>
      </c>
      <c r="BH206">
        <v>1463.12703703704</v>
      </c>
      <c r="BI206">
        <v>1535.16962962963</v>
      </c>
      <c r="BJ206">
        <v>19.9196222222222</v>
      </c>
      <c r="BK206">
        <v>17.7666333333333</v>
      </c>
      <c r="BL206">
        <v>1451.65481481481</v>
      </c>
      <c r="BM206">
        <v>19.6385592592593</v>
      </c>
      <c r="BN206">
        <v>500.078814814815</v>
      </c>
      <c r="BO206">
        <v>90.587037037037</v>
      </c>
      <c r="BP206">
        <v>0.100005066666667</v>
      </c>
      <c r="BQ206">
        <v>24.2643296296296</v>
      </c>
      <c r="BR206">
        <v>25.0307037037037</v>
      </c>
      <c r="BS206">
        <v>999.9</v>
      </c>
      <c r="BT206">
        <v>0</v>
      </c>
      <c r="BU206">
        <v>0</v>
      </c>
      <c r="BV206">
        <v>10008.1481481481</v>
      </c>
      <c r="BW206">
        <v>0</v>
      </c>
      <c r="BX206">
        <v>18.8661</v>
      </c>
      <c r="BY206">
        <v>-72.0422259259259</v>
      </c>
      <c r="BZ206">
        <v>1492.86444444444</v>
      </c>
      <c r="CA206">
        <v>1562.93777777778</v>
      </c>
      <c r="CB206">
        <v>2.15298037037037</v>
      </c>
      <c r="CC206">
        <v>1535.16962962963</v>
      </c>
      <c r="CD206">
        <v>17.7666333333333</v>
      </c>
      <c r="CE206">
        <v>1.80446037037037</v>
      </c>
      <c r="CF206">
        <v>1.60942703703704</v>
      </c>
      <c r="CG206">
        <v>15.8254666666667</v>
      </c>
      <c r="CH206">
        <v>14.0493259259259</v>
      </c>
      <c r="CI206">
        <v>2000.00333333333</v>
      </c>
      <c r="CJ206">
        <v>0.979999</v>
      </c>
      <c r="CK206">
        <v>0.0200006</v>
      </c>
      <c r="CL206">
        <v>0</v>
      </c>
      <c r="CM206">
        <v>857.262703703704</v>
      </c>
      <c r="CN206">
        <v>5.00063</v>
      </c>
      <c r="CO206">
        <v>16884.0148148148</v>
      </c>
      <c r="CP206">
        <v>17256.9185185185</v>
      </c>
      <c r="CQ206">
        <v>38.187</v>
      </c>
      <c r="CR206">
        <v>38.354</v>
      </c>
      <c r="CS206">
        <v>37.75</v>
      </c>
      <c r="CT206">
        <v>37.5713333333333</v>
      </c>
      <c r="CU206">
        <v>38.9533333333333</v>
      </c>
      <c r="CV206">
        <v>1955.10333333333</v>
      </c>
      <c r="CW206">
        <v>39.9</v>
      </c>
      <c r="CX206">
        <v>0</v>
      </c>
      <c r="CY206">
        <v>1663689457.7</v>
      </c>
      <c r="CZ206">
        <v>0</v>
      </c>
      <c r="DA206">
        <v>0</v>
      </c>
      <c r="DB206" t="s">
        <v>356</v>
      </c>
      <c r="DC206">
        <v>1660677648.1</v>
      </c>
      <c r="DD206">
        <v>1660677649.1</v>
      </c>
      <c r="DE206">
        <v>0</v>
      </c>
      <c r="DF206">
        <v>-1.042</v>
      </c>
      <c r="DG206">
        <v>0.003</v>
      </c>
      <c r="DH206">
        <v>5.218</v>
      </c>
      <c r="DI206">
        <v>0.344</v>
      </c>
      <c r="DJ206">
        <v>417</v>
      </c>
      <c r="DK206">
        <v>22</v>
      </c>
      <c r="DL206">
        <v>1.24</v>
      </c>
      <c r="DM206">
        <v>0.53</v>
      </c>
      <c r="DN206">
        <v>-72.1688926829268</v>
      </c>
      <c r="DO206">
        <v>3.64435818815317</v>
      </c>
      <c r="DP206">
        <v>0.986907827359049</v>
      </c>
      <c r="DQ206">
        <v>0</v>
      </c>
      <c r="DR206">
        <v>2.17357243902439</v>
      </c>
      <c r="DS206">
        <v>-0.30591512195122</v>
      </c>
      <c r="DT206">
        <v>0.0335788119010382</v>
      </c>
      <c r="DU206">
        <v>0</v>
      </c>
      <c r="DV206">
        <v>0</v>
      </c>
      <c r="DW206">
        <v>2</v>
      </c>
      <c r="DX206" t="s">
        <v>357</v>
      </c>
      <c r="DY206">
        <v>2.97313</v>
      </c>
      <c r="DZ206">
        <v>2.75404</v>
      </c>
      <c r="EA206">
        <v>0.213189</v>
      </c>
      <c r="EB206">
        <v>0.219998</v>
      </c>
      <c r="EC206">
        <v>0.0909029</v>
      </c>
      <c r="ED206">
        <v>0.0849382</v>
      </c>
      <c r="EE206">
        <v>30703</v>
      </c>
      <c r="EF206">
        <v>33174</v>
      </c>
      <c r="EG206">
        <v>35359</v>
      </c>
      <c r="EH206">
        <v>38568.4</v>
      </c>
      <c r="EI206">
        <v>45578.3</v>
      </c>
      <c r="EJ206">
        <v>50967.4</v>
      </c>
      <c r="EK206">
        <v>55261</v>
      </c>
      <c r="EL206">
        <v>61851.6</v>
      </c>
      <c r="EM206">
        <v>1.9936</v>
      </c>
      <c r="EN206">
        <v>1.8456</v>
      </c>
      <c r="EO206">
        <v>0.124723</v>
      </c>
      <c r="EP206">
        <v>0</v>
      </c>
      <c r="EQ206">
        <v>22.9785</v>
      </c>
      <c r="ER206">
        <v>999.9</v>
      </c>
      <c r="ES206">
        <v>45.922</v>
      </c>
      <c r="ET206">
        <v>28.51</v>
      </c>
      <c r="EU206">
        <v>19.8178</v>
      </c>
      <c r="EV206">
        <v>56.6394</v>
      </c>
      <c r="EW206">
        <v>49.6074</v>
      </c>
      <c r="EX206">
        <v>1</v>
      </c>
      <c r="EY206">
        <v>-0.0545732</v>
      </c>
      <c r="EZ206">
        <v>2.40906</v>
      </c>
      <c r="FA206">
        <v>20.1312</v>
      </c>
      <c r="FB206">
        <v>5.19932</v>
      </c>
      <c r="FC206">
        <v>12.004</v>
      </c>
      <c r="FD206">
        <v>4.976</v>
      </c>
      <c r="FE206">
        <v>3.294</v>
      </c>
      <c r="FF206">
        <v>9999</v>
      </c>
      <c r="FG206">
        <v>9999</v>
      </c>
      <c r="FH206">
        <v>9999</v>
      </c>
      <c r="FI206">
        <v>693.3</v>
      </c>
      <c r="FJ206">
        <v>1.86295</v>
      </c>
      <c r="FK206">
        <v>1.86777</v>
      </c>
      <c r="FL206">
        <v>1.86752</v>
      </c>
      <c r="FM206">
        <v>1.86874</v>
      </c>
      <c r="FN206">
        <v>1.8696</v>
      </c>
      <c r="FO206">
        <v>1.86563</v>
      </c>
      <c r="FP206">
        <v>1.86673</v>
      </c>
      <c r="FQ206">
        <v>1.86807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11.58</v>
      </c>
      <c r="GF206">
        <v>0.2809</v>
      </c>
      <c r="GG206">
        <v>3.61927167264205</v>
      </c>
      <c r="GH206">
        <v>0.00509506669552449</v>
      </c>
      <c r="GI206">
        <v>1.17866753763249e-06</v>
      </c>
      <c r="GJ206">
        <v>-6.62632595388568e-10</v>
      </c>
      <c r="GK206">
        <v>-0.0260112845827318</v>
      </c>
      <c r="GL206">
        <v>-0.0225051504344278</v>
      </c>
      <c r="GM206">
        <v>0.00262967521021688</v>
      </c>
      <c r="GN206">
        <v>-3.50088843362945e-05</v>
      </c>
      <c r="GO206">
        <v>-5</v>
      </c>
      <c r="GP206">
        <v>1640</v>
      </c>
      <c r="GQ206">
        <v>1</v>
      </c>
      <c r="GR206">
        <v>20</v>
      </c>
      <c r="GS206">
        <v>50196.9</v>
      </c>
      <c r="GT206">
        <v>50196.9</v>
      </c>
      <c r="GU206">
        <v>2.9541</v>
      </c>
      <c r="GV206">
        <v>2.57568</v>
      </c>
      <c r="GW206">
        <v>1.54785</v>
      </c>
      <c r="GX206">
        <v>2.30225</v>
      </c>
      <c r="GY206">
        <v>1.34644</v>
      </c>
      <c r="GZ206">
        <v>2.29858</v>
      </c>
      <c r="HA206">
        <v>32.1344</v>
      </c>
      <c r="HB206">
        <v>15.2615</v>
      </c>
      <c r="HC206">
        <v>18</v>
      </c>
      <c r="HD206">
        <v>504.353</v>
      </c>
      <c r="HE206">
        <v>409.327</v>
      </c>
      <c r="HF206">
        <v>19.4033</v>
      </c>
      <c r="HG206">
        <v>26.4221</v>
      </c>
      <c r="HH206">
        <v>30.0006</v>
      </c>
      <c r="HI206">
        <v>26.4444</v>
      </c>
      <c r="HJ206">
        <v>26.3953</v>
      </c>
      <c r="HK206">
        <v>59.1108</v>
      </c>
      <c r="HL206">
        <v>7.00688</v>
      </c>
      <c r="HM206">
        <v>7.74198</v>
      </c>
      <c r="HN206">
        <v>19.3925</v>
      </c>
      <c r="HO206">
        <v>1570.77</v>
      </c>
      <c r="HP206">
        <v>18.0141</v>
      </c>
      <c r="HQ206">
        <v>102.519</v>
      </c>
      <c r="HR206">
        <v>102.96</v>
      </c>
    </row>
    <row r="207" spans="1:226">
      <c r="A207">
        <v>191</v>
      </c>
      <c r="B207">
        <v>1663689465.5</v>
      </c>
      <c r="C207">
        <v>1690.40000009537</v>
      </c>
      <c r="D207" t="s">
        <v>742</v>
      </c>
      <c r="E207" t="s">
        <v>743</v>
      </c>
      <c r="F207">
        <v>5</v>
      </c>
      <c r="G207" t="s">
        <v>555</v>
      </c>
      <c r="H207" t="s">
        <v>354</v>
      </c>
      <c r="I207">
        <v>1663689457.71429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1595.95743418538</v>
      </c>
      <c r="AK207">
        <v>1533.32993939394</v>
      </c>
      <c r="AL207">
        <v>3.39180630471885</v>
      </c>
      <c r="AM207">
        <v>65.3084912936935</v>
      </c>
      <c r="AN207">
        <f>(AP207 - AO207 + BO207*1E3/(8.314*(BQ207+273.15)) * AR207/BN207 * AQ207) * BN207/(100*BB207) * 1000/(1000 - AP207)</f>
        <v>0</v>
      </c>
      <c r="AO207">
        <v>17.8538025275614</v>
      </c>
      <c r="AP207">
        <v>19.9234318681319</v>
      </c>
      <c r="AQ207">
        <v>-0.000239047916243403</v>
      </c>
      <c r="AR207">
        <v>123.980258110678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1663689457.71429</v>
      </c>
      <c r="BH207">
        <v>1478.66178571429</v>
      </c>
      <c r="BI207">
        <v>1550.35321428571</v>
      </c>
      <c r="BJ207">
        <v>19.9182857142857</v>
      </c>
      <c r="BK207">
        <v>17.8153607142857</v>
      </c>
      <c r="BL207">
        <v>1467.12321428571</v>
      </c>
      <c r="BM207">
        <v>19.6372785714286</v>
      </c>
      <c r="BN207">
        <v>500.085857142857</v>
      </c>
      <c r="BO207">
        <v>90.5863678571428</v>
      </c>
      <c r="BP207">
        <v>0.0999515357142857</v>
      </c>
      <c r="BQ207">
        <v>24.262475</v>
      </c>
      <c r="BR207">
        <v>25.0329535714286</v>
      </c>
      <c r="BS207">
        <v>999.9</v>
      </c>
      <c r="BT207">
        <v>0</v>
      </c>
      <c r="BU207">
        <v>0</v>
      </c>
      <c r="BV207">
        <v>10010.5357142857</v>
      </c>
      <c r="BW207">
        <v>0</v>
      </c>
      <c r="BX207">
        <v>18.8661</v>
      </c>
      <c r="BY207">
        <v>-71.6914178571429</v>
      </c>
      <c r="BZ207">
        <v>1508.71285714286</v>
      </c>
      <c r="CA207">
        <v>1578.475</v>
      </c>
      <c r="CB207">
        <v>2.10292464285714</v>
      </c>
      <c r="CC207">
        <v>1550.35321428571</v>
      </c>
      <c r="CD207">
        <v>17.8153607142857</v>
      </c>
      <c r="CE207">
        <v>1.80432571428571</v>
      </c>
      <c r="CF207">
        <v>1.61382857142857</v>
      </c>
      <c r="CG207">
        <v>15.8243071428571</v>
      </c>
      <c r="CH207">
        <v>14.0914107142857</v>
      </c>
      <c r="CI207">
        <v>2000.00107142857</v>
      </c>
      <c r="CJ207">
        <v>0.979999</v>
      </c>
      <c r="CK207">
        <v>0.0200006</v>
      </c>
      <c r="CL207">
        <v>0</v>
      </c>
      <c r="CM207">
        <v>856.289535714286</v>
      </c>
      <c r="CN207">
        <v>5.00063</v>
      </c>
      <c r="CO207">
        <v>16864.5535714286</v>
      </c>
      <c r="CP207">
        <v>17256.8964285714</v>
      </c>
      <c r="CQ207">
        <v>38.1915</v>
      </c>
      <c r="CR207">
        <v>38.34575</v>
      </c>
      <c r="CS207">
        <v>37.75</v>
      </c>
      <c r="CT207">
        <v>37.571</v>
      </c>
      <c r="CU207">
        <v>38.9505</v>
      </c>
      <c r="CV207">
        <v>1955.10107142857</v>
      </c>
      <c r="CW207">
        <v>39.9</v>
      </c>
      <c r="CX207">
        <v>0</v>
      </c>
      <c r="CY207">
        <v>1663689462.5</v>
      </c>
      <c r="CZ207">
        <v>0</v>
      </c>
      <c r="DA207">
        <v>0</v>
      </c>
      <c r="DB207" t="s">
        <v>356</v>
      </c>
      <c r="DC207">
        <v>1660677648.1</v>
      </c>
      <c r="DD207">
        <v>1660677649.1</v>
      </c>
      <c r="DE207">
        <v>0</v>
      </c>
      <c r="DF207">
        <v>-1.042</v>
      </c>
      <c r="DG207">
        <v>0.003</v>
      </c>
      <c r="DH207">
        <v>5.218</v>
      </c>
      <c r="DI207">
        <v>0.344</v>
      </c>
      <c r="DJ207">
        <v>417</v>
      </c>
      <c r="DK207">
        <v>22</v>
      </c>
      <c r="DL207">
        <v>1.24</v>
      </c>
      <c r="DM207">
        <v>0.53</v>
      </c>
      <c r="DN207">
        <v>-71.9987707317073</v>
      </c>
      <c r="DO207">
        <v>3.36027177700324</v>
      </c>
      <c r="DP207">
        <v>1.08206641995404</v>
      </c>
      <c r="DQ207">
        <v>0</v>
      </c>
      <c r="DR207">
        <v>2.12659902439024</v>
      </c>
      <c r="DS207">
        <v>-0.617977630662017</v>
      </c>
      <c r="DT207">
        <v>0.0627163951336521</v>
      </c>
      <c r="DU207">
        <v>0</v>
      </c>
      <c r="DV207">
        <v>0</v>
      </c>
      <c r="DW207">
        <v>2</v>
      </c>
      <c r="DX207" t="s">
        <v>357</v>
      </c>
      <c r="DY207">
        <v>2.97473</v>
      </c>
      <c r="DZ207">
        <v>2.75462</v>
      </c>
      <c r="EA207">
        <v>0.214609</v>
      </c>
      <c r="EB207">
        <v>0.221303</v>
      </c>
      <c r="EC207">
        <v>0.0909229</v>
      </c>
      <c r="ED207">
        <v>0.0851748</v>
      </c>
      <c r="EE207">
        <v>30648.1</v>
      </c>
      <c r="EF207">
        <v>33118.4</v>
      </c>
      <c r="EG207">
        <v>35359.5</v>
      </c>
      <c r="EH207">
        <v>38568.3</v>
      </c>
      <c r="EI207">
        <v>45577.5</v>
      </c>
      <c r="EJ207">
        <v>50953.6</v>
      </c>
      <c r="EK207">
        <v>55261.3</v>
      </c>
      <c r="EL207">
        <v>61850.9</v>
      </c>
      <c r="EM207">
        <v>1.9932</v>
      </c>
      <c r="EN207">
        <v>1.8464</v>
      </c>
      <c r="EO207">
        <v>0.125021</v>
      </c>
      <c r="EP207">
        <v>0</v>
      </c>
      <c r="EQ207">
        <v>22.9746</v>
      </c>
      <c r="ER207">
        <v>999.9</v>
      </c>
      <c r="ES207">
        <v>45.947</v>
      </c>
      <c r="ET207">
        <v>28.51</v>
      </c>
      <c r="EU207">
        <v>19.8244</v>
      </c>
      <c r="EV207">
        <v>56.2294</v>
      </c>
      <c r="EW207">
        <v>49.5072</v>
      </c>
      <c r="EX207">
        <v>1</v>
      </c>
      <c r="EY207">
        <v>-0.0549797</v>
      </c>
      <c r="EZ207">
        <v>2.45497</v>
      </c>
      <c r="FA207">
        <v>20.1303</v>
      </c>
      <c r="FB207">
        <v>5.19932</v>
      </c>
      <c r="FC207">
        <v>12.0052</v>
      </c>
      <c r="FD207">
        <v>4.9756</v>
      </c>
      <c r="FE207">
        <v>3.2938</v>
      </c>
      <c r="FF207">
        <v>9999</v>
      </c>
      <c r="FG207">
        <v>9999</v>
      </c>
      <c r="FH207">
        <v>9999</v>
      </c>
      <c r="FI207">
        <v>693.3</v>
      </c>
      <c r="FJ207">
        <v>1.86295</v>
      </c>
      <c r="FK207">
        <v>1.8678</v>
      </c>
      <c r="FL207">
        <v>1.86752</v>
      </c>
      <c r="FM207">
        <v>1.86874</v>
      </c>
      <c r="FN207">
        <v>1.86963</v>
      </c>
      <c r="FO207">
        <v>1.86563</v>
      </c>
      <c r="FP207">
        <v>1.8667</v>
      </c>
      <c r="FQ207">
        <v>1.8681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11.64</v>
      </c>
      <c r="GF207">
        <v>0.2811</v>
      </c>
      <c r="GG207">
        <v>3.61927167264205</v>
      </c>
      <c r="GH207">
        <v>0.00509506669552449</v>
      </c>
      <c r="GI207">
        <v>1.17866753763249e-06</v>
      </c>
      <c r="GJ207">
        <v>-6.62632595388568e-10</v>
      </c>
      <c r="GK207">
        <v>-0.0260112845827318</v>
      </c>
      <c r="GL207">
        <v>-0.0225051504344278</v>
      </c>
      <c r="GM207">
        <v>0.00262967521021688</v>
      </c>
      <c r="GN207">
        <v>-3.50088843362945e-05</v>
      </c>
      <c r="GO207">
        <v>-5</v>
      </c>
      <c r="GP207">
        <v>1640</v>
      </c>
      <c r="GQ207">
        <v>1</v>
      </c>
      <c r="GR207">
        <v>20</v>
      </c>
      <c r="GS207">
        <v>50197</v>
      </c>
      <c r="GT207">
        <v>50196.9</v>
      </c>
      <c r="GU207">
        <v>2.98096</v>
      </c>
      <c r="GV207">
        <v>2.56348</v>
      </c>
      <c r="GW207">
        <v>1.54785</v>
      </c>
      <c r="GX207">
        <v>2.30225</v>
      </c>
      <c r="GY207">
        <v>1.34644</v>
      </c>
      <c r="GZ207">
        <v>2.3877</v>
      </c>
      <c r="HA207">
        <v>32.1344</v>
      </c>
      <c r="HB207">
        <v>15.2615</v>
      </c>
      <c r="HC207">
        <v>18</v>
      </c>
      <c r="HD207">
        <v>504.088</v>
      </c>
      <c r="HE207">
        <v>409.776</v>
      </c>
      <c r="HF207">
        <v>19.3597</v>
      </c>
      <c r="HG207">
        <v>26.4199</v>
      </c>
      <c r="HH207">
        <v>30.0003</v>
      </c>
      <c r="HI207">
        <v>26.4444</v>
      </c>
      <c r="HJ207">
        <v>26.3953</v>
      </c>
      <c r="HK207">
        <v>59.6372</v>
      </c>
      <c r="HL207">
        <v>6.37312</v>
      </c>
      <c r="HM207">
        <v>8.13995</v>
      </c>
      <c r="HN207">
        <v>19.3559</v>
      </c>
      <c r="HO207">
        <v>1590.9</v>
      </c>
      <c r="HP207">
        <v>18.0814</v>
      </c>
      <c r="HQ207">
        <v>102.52</v>
      </c>
      <c r="HR207">
        <v>102.959</v>
      </c>
    </row>
    <row r="208" spans="1:226">
      <c r="A208">
        <v>192</v>
      </c>
      <c r="B208">
        <v>1663689470.5</v>
      </c>
      <c r="C208">
        <v>1695.40000009537</v>
      </c>
      <c r="D208" t="s">
        <v>744</v>
      </c>
      <c r="E208" t="s">
        <v>745</v>
      </c>
      <c r="F208">
        <v>5</v>
      </c>
      <c r="G208" t="s">
        <v>555</v>
      </c>
      <c r="H208" t="s">
        <v>354</v>
      </c>
      <c r="I208">
        <v>1663689463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1613.55147383023</v>
      </c>
      <c r="AK208">
        <v>1550.4696969697</v>
      </c>
      <c r="AL208">
        <v>3.53980608089615</v>
      </c>
      <c r="AM208">
        <v>65.3084912936935</v>
      </c>
      <c r="AN208">
        <f>(AP208 - AO208 + BO208*1E3/(8.314*(BQ208+273.15)) * AR208/BN208 * AQ208) * BN208/(100*BB208) * 1000/(1000 - AP208)</f>
        <v>0</v>
      </c>
      <c r="AO208">
        <v>17.9259157494114</v>
      </c>
      <c r="AP208">
        <v>19.9309978021978</v>
      </c>
      <c r="AQ208">
        <v>-6.50932254468345e-05</v>
      </c>
      <c r="AR208">
        <v>123.980258110678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1663689463</v>
      </c>
      <c r="BH208">
        <v>1495.97333333333</v>
      </c>
      <c r="BI208">
        <v>1568.34296296296</v>
      </c>
      <c r="BJ208">
        <v>19.9192962962963</v>
      </c>
      <c r="BK208">
        <v>17.8832555555556</v>
      </c>
      <c r="BL208">
        <v>1484.36185185185</v>
      </c>
      <c r="BM208">
        <v>19.6382518518519</v>
      </c>
      <c r="BN208">
        <v>500.108259259259</v>
      </c>
      <c r="BO208">
        <v>90.5854074074074</v>
      </c>
      <c r="BP208">
        <v>0.0999613222222222</v>
      </c>
      <c r="BQ208">
        <v>24.2572444444444</v>
      </c>
      <c r="BR208">
        <v>25.0355592592593</v>
      </c>
      <c r="BS208">
        <v>999.9</v>
      </c>
      <c r="BT208">
        <v>0</v>
      </c>
      <c r="BU208">
        <v>0</v>
      </c>
      <c r="BV208">
        <v>10009.4444444444</v>
      </c>
      <c r="BW208">
        <v>0</v>
      </c>
      <c r="BX208">
        <v>18.8661</v>
      </c>
      <c r="BY208">
        <v>-72.3694148148148</v>
      </c>
      <c r="BZ208">
        <v>1526.37851851852</v>
      </c>
      <c r="CA208">
        <v>1596.90185185185</v>
      </c>
      <c r="CB208">
        <v>2.03604925925926</v>
      </c>
      <c r="CC208">
        <v>1568.34296296296</v>
      </c>
      <c r="CD208">
        <v>17.8832555555556</v>
      </c>
      <c r="CE208">
        <v>1.80439814814815</v>
      </c>
      <c r="CF208">
        <v>1.61996111111111</v>
      </c>
      <c r="CG208">
        <v>15.8249333333333</v>
      </c>
      <c r="CH208">
        <v>14.1499185185185</v>
      </c>
      <c r="CI208">
        <v>2000</v>
      </c>
      <c r="CJ208">
        <v>0.979999</v>
      </c>
      <c r="CK208">
        <v>0.0200006</v>
      </c>
      <c r="CL208">
        <v>0</v>
      </c>
      <c r="CM208">
        <v>855.223740740741</v>
      </c>
      <c r="CN208">
        <v>5.00063</v>
      </c>
      <c r="CO208">
        <v>16842.962962963</v>
      </c>
      <c r="CP208">
        <v>17256.8888888889</v>
      </c>
      <c r="CQ208">
        <v>38.1916666666667</v>
      </c>
      <c r="CR208">
        <v>38.333</v>
      </c>
      <c r="CS208">
        <v>37.75</v>
      </c>
      <c r="CT208">
        <v>37.5713333333333</v>
      </c>
      <c r="CU208">
        <v>38.9416666666667</v>
      </c>
      <c r="CV208">
        <v>1955.1</v>
      </c>
      <c r="CW208">
        <v>39.9</v>
      </c>
      <c r="CX208">
        <v>0</v>
      </c>
      <c r="CY208">
        <v>1663689467.3</v>
      </c>
      <c r="CZ208">
        <v>0</v>
      </c>
      <c r="DA208">
        <v>0</v>
      </c>
      <c r="DB208" t="s">
        <v>356</v>
      </c>
      <c r="DC208">
        <v>1660677648.1</v>
      </c>
      <c r="DD208">
        <v>1660677649.1</v>
      </c>
      <c r="DE208">
        <v>0</v>
      </c>
      <c r="DF208">
        <v>-1.042</v>
      </c>
      <c r="DG208">
        <v>0.003</v>
      </c>
      <c r="DH208">
        <v>5.218</v>
      </c>
      <c r="DI208">
        <v>0.344</v>
      </c>
      <c r="DJ208">
        <v>417</v>
      </c>
      <c r="DK208">
        <v>22</v>
      </c>
      <c r="DL208">
        <v>1.24</v>
      </c>
      <c r="DM208">
        <v>0.53</v>
      </c>
      <c r="DN208">
        <v>-71.8854707317073</v>
      </c>
      <c r="DO208">
        <v>-3.49322508710794</v>
      </c>
      <c r="DP208">
        <v>1.03219306693857</v>
      </c>
      <c r="DQ208">
        <v>0</v>
      </c>
      <c r="DR208">
        <v>2.08492829268293</v>
      </c>
      <c r="DS208">
        <v>-0.749265783972122</v>
      </c>
      <c r="DT208">
        <v>0.0742842571019098</v>
      </c>
      <c r="DU208">
        <v>0</v>
      </c>
      <c r="DV208">
        <v>0</v>
      </c>
      <c r="DW208">
        <v>2</v>
      </c>
      <c r="DX208" t="s">
        <v>357</v>
      </c>
      <c r="DY208">
        <v>2.97359</v>
      </c>
      <c r="DZ208">
        <v>2.75385</v>
      </c>
      <c r="EA208">
        <v>0.216001</v>
      </c>
      <c r="EB208">
        <v>0.222804</v>
      </c>
      <c r="EC208">
        <v>0.0909552</v>
      </c>
      <c r="ED208">
        <v>0.085408</v>
      </c>
      <c r="EE208">
        <v>30593.1</v>
      </c>
      <c r="EF208">
        <v>33054.8</v>
      </c>
      <c r="EG208">
        <v>35358.7</v>
      </c>
      <c r="EH208">
        <v>38568.4</v>
      </c>
      <c r="EI208">
        <v>45575.3</v>
      </c>
      <c r="EJ208">
        <v>50940.8</v>
      </c>
      <c r="EK208">
        <v>55260.6</v>
      </c>
      <c r="EL208">
        <v>61851</v>
      </c>
      <c r="EM208">
        <v>1.9936</v>
      </c>
      <c r="EN208">
        <v>1.8458</v>
      </c>
      <c r="EO208">
        <v>0.126213</v>
      </c>
      <c r="EP208">
        <v>0</v>
      </c>
      <c r="EQ208">
        <v>22.9727</v>
      </c>
      <c r="ER208">
        <v>999.9</v>
      </c>
      <c r="ES208">
        <v>45.971</v>
      </c>
      <c r="ET208">
        <v>28.51</v>
      </c>
      <c r="EU208">
        <v>19.8378</v>
      </c>
      <c r="EV208">
        <v>56.4494</v>
      </c>
      <c r="EW208">
        <v>49.1226</v>
      </c>
      <c r="EX208">
        <v>1</v>
      </c>
      <c r="EY208">
        <v>-0.0553049</v>
      </c>
      <c r="EZ208">
        <v>2.46109</v>
      </c>
      <c r="FA208">
        <v>20.1306</v>
      </c>
      <c r="FB208">
        <v>5.19932</v>
      </c>
      <c r="FC208">
        <v>12.004</v>
      </c>
      <c r="FD208">
        <v>4.9756</v>
      </c>
      <c r="FE208">
        <v>3.294</v>
      </c>
      <c r="FF208">
        <v>9999</v>
      </c>
      <c r="FG208">
        <v>9999</v>
      </c>
      <c r="FH208">
        <v>9999</v>
      </c>
      <c r="FI208">
        <v>693.3</v>
      </c>
      <c r="FJ208">
        <v>1.86295</v>
      </c>
      <c r="FK208">
        <v>1.8678</v>
      </c>
      <c r="FL208">
        <v>1.86752</v>
      </c>
      <c r="FM208">
        <v>1.86874</v>
      </c>
      <c r="FN208">
        <v>1.8696</v>
      </c>
      <c r="FO208">
        <v>1.8656</v>
      </c>
      <c r="FP208">
        <v>1.8667</v>
      </c>
      <c r="FQ208">
        <v>1.8681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11.71</v>
      </c>
      <c r="GF208">
        <v>0.2815</v>
      </c>
      <c r="GG208">
        <v>3.61927167264205</v>
      </c>
      <c r="GH208">
        <v>0.00509506669552449</v>
      </c>
      <c r="GI208">
        <v>1.17866753763249e-06</v>
      </c>
      <c r="GJ208">
        <v>-6.62632595388568e-10</v>
      </c>
      <c r="GK208">
        <v>-0.0260112845827318</v>
      </c>
      <c r="GL208">
        <v>-0.0225051504344278</v>
      </c>
      <c r="GM208">
        <v>0.00262967521021688</v>
      </c>
      <c r="GN208">
        <v>-3.50088843362945e-05</v>
      </c>
      <c r="GO208">
        <v>-5</v>
      </c>
      <c r="GP208">
        <v>1640</v>
      </c>
      <c r="GQ208">
        <v>1</v>
      </c>
      <c r="GR208">
        <v>20</v>
      </c>
      <c r="GS208">
        <v>50197</v>
      </c>
      <c r="GT208">
        <v>50197</v>
      </c>
      <c r="GU208">
        <v>3.00415</v>
      </c>
      <c r="GV208">
        <v>2.55615</v>
      </c>
      <c r="GW208">
        <v>1.54785</v>
      </c>
      <c r="GX208">
        <v>2.30225</v>
      </c>
      <c r="GY208">
        <v>1.34644</v>
      </c>
      <c r="GZ208">
        <v>2.42798</v>
      </c>
      <c r="HA208">
        <v>32.1344</v>
      </c>
      <c r="HB208">
        <v>15.2615</v>
      </c>
      <c r="HC208">
        <v>18</v>
      </c>
      <c r="HD208">
        <v>504.332</v>
      </c>
      <c r="HE208">
        <v>409.423</v>
      </c>
      <c r="HF208">
        <v>19.3214</v>
      </c>
      <c r="HG208">
        <v>26.4199</v>
      </c>
      <c r="HH208">
        <v>30.0001</v>
      </c>
      <c r="HI208">
        <v>26.4422</v>
      </c>
      <c r="HJ208">
        <v>26.3931</v>
      </c>
      <c r="HK208">
        <v>60.1081</v>
      </c>
      <c r="HL208">
        <v>6.05888</v>
      </c>
      <c r="HM208">
        <v>8.52664</v>
      </c>
      <c r="HN208">
        <v>19.3237</v>
      </c>
      <c r="HO208">
        <v>1604.41</v>
      </c>
      <c r="HP208">
        <v>18.1402</v>
      </c>
      <c r="HQ208">
        <v>102.518</v>
      </c>
      <c r="HR208">
        <v>102.959</v>
      </c>
    </row>
    <row r="209" spans="1:226">
      <c r="A209">
        <v>193</v>
      </c>
      <c r="B209">
        <v>1663690318.1</v>
      </c>
      <c r="C209">
        <v>2543</v>
      </c>
      <c r="D209" t="s">
        <v>746</v>
      </c>
      <c r="E209" t="s">
        <v>747</v>
      </c>
      <c r="F209">
        <v>5</v>
      </c>
      <c r="G209" t="s">
        <v>748</v>
      </c>
      <c r="H209" t="s">
        <v>354</v>
      </c>
      <c r="I209">
        <v>1663690310.1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426.084802920071</v>
      </c>
      <c r="AK209">
        <v>396.115818181818</v>
      </c>
      <c r="AL209">
        <v>-0.0145730248701307</v>
      </c>
      <c r="AM209">
        <v>65.3429730943556</v>
      </c>
      <c r="AN209">
        <f>(AP209 - AO209 + BO209*1E3/(8.314*(BQ209+273.15)) * AR209/BN209 * AQ209) * BN209/(100*BB209) * 1000/(1000 - AP209)</f>
        <v>0</v>
      </c>
      <c r="AO209">
        <v>12.6160026880168</v>
      </c>
      <c r="AP209">
        <v>19.4965307692308</v>
      </c>
      <c r="AQ209">
        <v>-2.89284346614598e-05</v>
      </c>
      <c r="AR209">
        <v>123.478395761625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1663690310.1</v>
      </c>
      <c r="BH209">
        <v>388.381741935484</v>
      </c>
      <c r="BI209">
        <v>420.773</v>
      </c>
      <c r="BJ209">
        <v>19.4957032258064</v>
      </c>
      <c r="BK209">
        <v>12.6149032258065</v>
      </c>
      <c r="BL209">
        <v>382.677290322581</v>
      </c>
      <c r="BM209">
        <v>19.2309709677419</v>
      </c>
      <c r="BN209">
        <v>500.081806451613</v>
      </c>
      <c r="BO209">
        <v>90.5932258064516</v>
      </c>
      <c r="BP209">
        <v>0.0999552096774194</v>
      </c>
      <c r="BQ209">
        <v>25.0911419354839</v>
      </c>
      <c r="BR209">
        <v>24.9899387096774</v>
      </c>
      <c r="BS209">
        <v>999.9</v>
      </c>
      <c r="BT209">
        <v>0</v>
      </c>
      <c r="BU209">
        <v>0</v>
      </c>
      <c r="BV209">
        <v>9990</v>
      </c>
      <c r="BW209">
        <v>0</v>
      </c>
      <c r="BX209">
        <v>15.3908</v>
      </c>
      <c r="BY209">
        <v>-32.3912032258064</v>
      </c>
      <c r="BZ209">
        <v>396.104064516129</v>
      </c>
      <c r="CA209">
        <v>426.148774193548</v>
      </c>
      <c r="CB209">
        <v>6.88081290322581</v>
      </c>
      <c r="CC209">
        <v>420.773</v>
      </c>
      <c r="CD209">
        <v>12.6149032258065</v>
      </c>
      <c r="CE209">
        <v>1.76617967741935</v>
      </c>
      <c r="CF209">
        <v>1.14282483870968</v>
      </c>
      <c r="CG209">
        <v>15.4906451612903</v>
      </c>
      <c r="CH209">
        <v>8.87688032258064</v>
      </c>
      <c r="CI209">
        <v>1999.98064516129</v>
      </c>
      <c r="CJ209">
        <v>0.980004032258065</v>
      </c>
      <c r="CK209">
        <v>0.0199957741935484</v>
      </c>
      <c r="CL209">
        <v>0</v>
      </c>
      <c r="CM209">
        <v>863.989677419355</v>
      </c>
      <c r="CN209">
        <v>5.00063</v>
      </c>
      <c r="CO209">
        <v>16984.5580645161</v>
      </c>
      <c r="CP209">
        <v>17256.7677419355</v>
      </c>
      <c r="CQ209">
        <v>38.687</v>
      </c>
      <c r="CR209">
        <v>38.6951290322581</v>
      </c>
      <c r="CS209">
        <v>38.129</v>
      </c>
      <c r="CT209">
        <v>38.062</v>
      </c>
      <c r="CU209">
        <v>39.4715483870968</v>
      </c>
      <c r="CV209">
        <v>1955.09064516129</v>
      </c>
      <c r="CW209">
        <v>39.89</v>
      </c>
      <c r="CX209">
        <v>0</v>
      </c>
      <c r="CY209">
        <v>1663690315.1</v>
      </c>
      <c r="CZ209">
        <v>0</v>
      </c>
      <c r="DA209">
        <v>0</v>
      </c>
      <c r="DB209" t="s">
        <v>356</v>
      </c>
      <c r="DC209">
        <v>1660677648.1</v>
      </c>
      <c r="DD209">
        <v>1660677649.1</v>
      </c>
      <c r="DE209">
        <v>0</v>
      </c>
      <c r="DF209">
        <v>-1.042</v>
      </c>
      <c r="DG209">
        <v>0.003</v>
      </c>
      <c r="DH209">
        <v>5.218</v>
      </c>
      <c r="DI209">
        <v>0.344</v>
      </c>
      <c r="DJ209">
        <v>417</v>
      </c>
      <c r="DK209">
        <v>22</v>
      </c>
      <c r="DL209">
        <v>1.24</v>
      </c>
      <c r="DM209">
        <v>0.53</v>
      </c>
      <c r="DN209">
        <v>-32.3755585365854</v>
      </c>
      <c r="DO209">
        <v>-0.227239024390231</v>
      </c>
      <c r="DP209">
        <v>0.137222232031519</v>
      </c>
      <c r="DQ209">
        <v>0</v>
      </c>
      <c r="DR209">
        <v>6.88296707317073</v>
      </c>
      <c r="DS209">
        <v>-0.0520712195121906</v>
      </c>
      <c r="DT209">
        <v>0.00644909002614928</v>
      </c>
      <c r="DU209">
        <v>1</v>
      </c>
      <c r="DV209">
        <v>1</v>
      </c>
      <c r="DW209">
        <v>2</v>
      </c>
      <c r="DX209" t="s">
        <v>395</v>
      </c>
      <c r="DY209">
        <v>2.97327</v>
      </c>
      <c r="DZ209">
        <v>2.75385</v>
      </c>
      <c r="EA209">
        <v>0.0853326</v>
      </c>
      <c r="EB209">
        <v>0.0918866</v>
      </c>
      <c r="EC209">
        <v>0.089523</v>
      </c>
      <c r="ED209">
        <v>0.0660468</v>
      </c>
      <c r="EE209">
        <v>35673.5</v>
      </c>
      <c r="EF209">
        <v>38603.3</v>
      </c>
      <c r="EG209">
        <v>35344.7</v>
      </c>
      <c r="EH209">
        <v>38555.4</v>
      </c>
      <c r="EI209">
        <v>45630.4</v>
      </c>
      <c r="EJ209">
        <v>52002.9</v>
      </c>
      <c r="EK209">
        <v>55242.6</v>
      </c>
      <c r="EL209">
        <v>61831.8</v>
      </c>
      <c r="EM209">
        <v>1.9944</v>
      </c>
      <c r="EN209">
        <v>1.8278</v>
      </c>
      <c r="EO209">
        <v>0.0655651</v>
      </c>
      <c r="EP209">
        <v>0</v>
      </c>
      <c r="EQ209">
        <v>23.8996</v>
      </c>
      <c r="ER209">
        <v>999.9</v>
      </c>
      <c r="ES209">
        <v>44.793</v>
      </c>
      <c r="ET209">
        <v>28.822</v>
      </c>
      <c r="EU209">
        <v>19.6827</v>
      </c>
      <c r="EV209">
        <v>57.294</v>
      </c>
      <c r="EW209">
        <v>49.0304</v>
      </c>
      <c r="EX209">
        <v>1</v>
      </c>
      <c r="EY209">
        <v>-0.0397561</v>
      </c>
      <c r="EZ209">
        <v>1.84684</v>
      </c>
      <c r="FA209">
        <v>20.1372</v>
      </c>
      <c r="FB209">
        <v>5.20172</v>
      </c>
      <c r="FC209">
        <v>12.0064</v>
      </c>
      <c r="FD209">
        <v>4.9756</v>
      </c>
      <c r="FE209">
        <v>3.2934</v>
      </c>
      <c r="FF209">
        <v>9999</v>
      </c>
      <c r="FG209">
        <v>9999</v>
      </c>
      <c r="FH209">
        <v>9999</v>
      </c>
      <c r="FI209">
        <v>693.6</v>
      </c>
      <c r="FJ209">
        <v>1.86295</v>
      </c>
      <c r="FK209">
        <v>1.86783</v>
      </c>
      <c r="FL209">
        <v>1.86752</v>
      </c>
      <c r="FM209">
        <v>1.86871</v>
      </c>
      <c r="FN209">
        <v>1.86966</v>
      </c>
      <c r="FO209">
        <v>1.86563</v>
      </c>
      <c r="FP209">
        <v>1.86664</v>
      </c>
      <c r="FQ209">
        <v>1.86807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5.705</v>
      </c>
      <c r="GF209">
        <v>0.2647</v>
      </c>
      <c r="GG209">
        <v>3.61927167264205</v>
      </c>
      <c r="GH209">
        <v>0.00509506669552449</v>
      </c>
      <c r="GI209">
        <v>1.17866753763249e-06</v>
      </c>
      <c r="GJ209">
        <v>-6.62632595388568e-10</v>
      </c>
      <c r="GK209">
        <v>-0.0260112845827318</v>
      </c>
      <c r="GL209">
        <v>-0.0225051504344278</v>
      </c>
      <c r="GM209">
        <v>0.00262967521021688</v>
      </c>
      <c r="GN209">
        <v>-3.50088843362945e-05</v>
      </c>
      <c r="GO209">
        <v>-5</v>
      </c>
      <c r="GP209">
        <v>1640</v>
      </c>
      <c r="GQ209">
        <v>1</v>
      </c>
      <c r="GR209">
        <v>20</v>
      </c>
      <c r="GS209">
        <v>50211.2</v>
      </c>
      <c r="GT209">
        <v>50211.2</v>
      </c>
      <c r="GU209">
        <v>1.03149</v>
      </c>
      <c r="GV209">
        <v>2.58545</v>
      </c>
      <c r="GW209">
        <v>1.54785</v>
      </c>
      <c r="GX209">
        <v>2.30469</v>
      </c>
      <c r="GY209">
        <v>1.34644</v>
      </c>
      <c r="GZ209">
        <v>2.41821</v>
      </c>
      <c r="HA209">
        <v>32.3328</v>
      </c>
      <c r="HB209">
        <v>15.1302</v>
      </c>
      <c r="HC209">
        <v>18</v>
      </c>
      <c r="HD209">
        <v>506.2</v>
      </c>
      <c r="HE209">
        <v>400.405</v>
      </c>
      <c r="HF209">
        <v>20.8589</v>
      </c>
      <c r="HG209">
        <v>26.6282</v>
      </c>
      <c r="HH209">
        <v>30.0004</v>
      </c>
      <c r="HI209">
        <v>26.5873</v>
      </c>
      <c r="HJ209">
        <v>26.5306</v>
      </c>
      <c r="HK209">
        <v>20.5968</v>
      </c>
      <c r="HL209">
        <v>36.8126</v>
      </c>
      <c r="HM209">
        <v>0</v>
      </c>
      <c r="HN209">
        <v>20.8762</v>
      </c>
      <c r="HO209">
        <v>413.841</v>
      </c>
      <c r="HP209">
        <v>12.5746</v>
      </c>
      <c r="HQ209">
        <v>102.482</v>
      </c>
      <c r="HR209">
        <v>102.926</v>
      </c>
    </row>
    <row r="210" spans="1:226">
      <c r="A210">
        <v>194</v>
      </c>
      <c r="B210">
        <v>1663690323.1</v>
      </c>
      <c r="C210">
        <v>2548</v>
      </c>
      <c r="D210" t="s">
        <v>749</v>
      </c>
      <c r="E210" t="s">
        <v>750</v>
      </c>
      <c r="F210">
        <v>5</v>
      </c>
      <c r="G210" t="s">
        <v>748</v>
      </c>
      <c r="H210" t="s">
        <v>354</v>
      </c>
      <c r="I210">
        <v>1663690315.25517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425.39293835273</v>
      </c>
      <c r="AK210">
        <v>395.723581818182</v>
      </c>
      <c r="AL210">
        <v>-0.147547440497941</v>
      </c>
      <c r="AM210">
        <v>65.3429730943556</v>
      </c>
      <c r="AN210">
        <f>(AP210 - AO210 + BO210*1E3/(8.314*(BQ210+273.15)) * AR210/BN210 * AQ210) * BN210/(100*BB210) * 1000/(1000 - AP210)</f>
        <v>0</v>
      </c>
      <c r="AO210">
        <v>12.6176658169171</v>
      </c>
      <c r="AP210">
        <v>19.4843406593407</v>
      </c>
      <c r="AQ210">
        <v>-0.000293398442270248</v>
      </c>
      <c r="AR210">
        <v>123.478395761625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1663690315.25517</v>
      </c>
      <c r="BH210">
        <v>388.402689655172</v>
      </c>
      <c r="BI210">
        <v>420.242310344828</v>
      </c>
      <c r="BJ210">
        <v>19.4907310344828</v>
      </c>
      <c r="BK210">
        <v>12.6157275862069</v>
      </c>
      <c r="BL210">
        <v>382.698137931035</v>
      </c>
      <c r="BM210">
        <v>19.2261862068965</v>
      </c>
      <c r="BN210">
        <v>500.075827586207</v>
      </c>
      <c r="BO210">
        <v>90.592675862069</v>
      </c>
      <c r="BP210">
        <v>0.0999208</v>
      </c>
      <c r="BQ210">
        <v>25.0894965517241</v>
      </c>
      <c r="BR210">
        <v>24.9802482758621</v>
      </c>
      <c r="BS210">
        <v>999.9</v>
      </c>
      <c r="BT210">
        <v>0</v>
      </c>
      <c r="BU210">
        <v>0</v>
      </c>
      <c r="BV210">
        <v>9999.48275862069</v>
      </c>
      <c r="BW210">
        <v>0</v>
      </c>
      <c r="BX210">
        <v>15.3908</v>
      </c>
      <c r="BY210">
        <v>-31.8396137931034</v>
      </c>
      <c r="BZ210">
        <v>396.123379310345</v>
      </c>
      <c r="CA210">
        <v>425.611655172414</v>
      </c>
      <c r="CB210">
        <v>6.87501551724138</v>
      </c>
      <c r="CC210">
        <v>420.242310344828</v>
      </c>
      <c r="CD210">
        <v>12.6157275862069</v>
      </c>
      <c r="CE210">
        <v>1.76571862068966</v>
      </c>
      <c r="CF210">
        <v>1.14289310344828</v>
      </c>
      <c r="CG210">
        <v>15.486575862069</v>
      </c>
      <c r="CH210">
        <v>8.87776068965517</v>
      </c>
      <c r="CI210">
        <v>1999.97275862069</v>
      </c>
      <c r="CJ210">
        <v>0.980003965517241</v>
      </c>
      <c r="CK210">
        <v>0.0199958275862069</v>
      </c>
      <c r="CL210">
        <v>0</v>
      </c>
      <c r="CM210">
        <v>863.344517241379</v>
      </c>
      <c r="CN210">
        <v>5.00063</v>
      </c>
      <c r="CO210">
        <v>16971.5931034483</v>
      </c>
      <c r="CP210">
        <v>17256.6862068966</v>
      </c>
      <c r="CQ210">
        <v>38.687</v>
      </c>
      <c r="CR210">
        <v>38.7022068965517</v>
      </c>
      <c r="CS210">
        <v>38.1442413793103</v>
      </c>
      <c r="CT210">
        <v>38.062</v>
      </c>
      <c r="CU210">
        <v>39.4869655172414</v>
      </c>
      <c r="CV210">
        <v>1955.08275862069</v>
      </c>
      <c r="CW210">
        <v>39.89</v>
      </c>
      <c r="CX210">
        <v>0</v>
      </c>
      <c r="CY210">
        <v>1663690319.9</v>
      </c>
      <c r="CZ210">
        <v>0</v>
      </c>
      <c r="DA210">
        <v>0</v>
      </c>
      <c r="DB210" t="s">
        <v>356</v>
      </c>
      <c r="DC210">
        <v>1660677648.1</v>
      </c>
      <c r="DD210">
        <v>1660677649.1</v>
      </c>
      <c r="DE210">
        <v>0</v>
      </c>
      <c r="DF210">
        <v>-1.042</v>
      </c>
      <c r="DG210">
        <v>0.003</v>
      </c>
      <c r="DH210">
        <v>5.218</v>
      </c>
      <c r="DI210">
        <v>0.344</v>
      </c>
      <c r="DJ210">
        <v>417</v>
      </c>
      <c r="DK210">
        <v>22</v>
      </c>
      <c r="DL210">
        <v>1.24</v>
      </c>
      <c r="DM210">
        <v>0.53</v>
      </c>
      <c r="DN210">
        <v>-32.2395365853659</v>
      </c>
      <c r="DO210">
        <v>2.87889616724735</v>
      </c>
      <c r="DP210">
        <v>0.587307717472684</v>
      </c>
      <c r="DQ210">
        <v>0</v>
      </c>
      <c r="DR210">
        <v>6.87881536585366</v>
      </c>
      <c r="DS210">
        <v>-0.0555221602787359</v>
      </c>
      <c r="DT210">
        <v>0.00671658889091526</v>
      </c>
      <c r="DU210">
        <v>1</v>
      </c>
      <c r="DV210">
        <v>1</v>
      </c>
      <c r="DW210">
        <v>2</v>
      </c>
      <c r="DX210" t="s">
        <v>395</v>
      </c>
      <c r="DY210">
        <v>2.97419</v>
      </c>
      <c r="DZ210">
        <v>2.7541</v>
      </c>
      <c r="EA210">
        <v>0.0852157</v>
      </c>
      <c r="EB210">
        <v>0.0907299</v>
      </c>
      <c r="EC210">
        <v>0.0895027</v>
      </c>
      <c r="ED210">
        <v>0.0660613</v>
      </c>
      <c r="EE210">
        <v>35678.1</v>
      </c>
      <c r="EF210">
        <v>38651.8</v>
      </c>
      <c r="EG210">
        <v>35344.8</v>
      </c>
      <c r="EH210">
        <v>38554.8</v>
      </c>
      <c r="EI210">
        <v>45630.7</v>
      </c>
      <c r="EJ210">
        <v>52002.2</v>
      </c>
      <c r="EK210">
        <v>55241.7</v>
      </c>
      <c r="EL210">
        <v>61832</v>
      </c>
      <c r="EM210">
        <v>1.9948</v>
      </c>
      <c r="EN210">
        <v>1.8278</v>
      </c>
      <c r="EO210">
        <v>0.0660121</v>
      </c>
      <c r="EP210">
        <v>0</v>
      </c>
      <c r="EQ210">
        <v>23.8996</v>
      </c>
      <c r="ER210">
        <v>999.9</v>
      </c>
      <c r="ES210">
        <v>44.793</v>
      </c>
      <c r="ET210">
        <v>28.822</v>
      </c>
      <c r="EU210">
        <v>19.6825</v>
      </c>
      <c r="EV210">
        <v>56.854</v>
      </c>
      <c r="EW210">
        <v>49.2909</v>
      </c>
      <c r="EX210">
        <v>1</v>
      </c>
      <c r="EY210">
        <v>-0.039939</v>
      </c>
      <c r="EZ210">
        <v>1.80196</v>
      </c>
      <c r="FA210">
        <v>20.1378</v>
      </c>
      <c r="FB210">
        <v>5.20052</v>
      </c>
      <c r="FC210">
        <v>12.004</v>
      </c>
      <c r="FD210">
        <v>4.9752</v>
      </c>
      <c r="FE210">
        <v>3.2934</v>
      </c>
      <c r="FF210">
        <v>9999</v>
      </c>
      <c r="FG210">
        <v>9999</v>
      </c>
      <c r="FH210">
        <v>9999</v>
      </c>
      <c r="FI210">
        <v>693.6</v>
      </c>
      <c r="FJ210">
        <v>1.86295</v>
      </c>
      <c r="FK210">
        <v>1.86777</v>
      </c>
      <c r="FL210">
        <v>1.86752</v>
      </c>
      <c r="FM210">
        <v>1.86874</v>
      </c>
      <c r="FN210">
        <v>1.8696</v>
      </c>
      <c r="FO210">
        <v>1.86566</v>
      </c>
      <c r="FP210">
        <v>1.86667</v>
      </c>
      <c r="FQ210">
        <v>1.86813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5.7</v>
      </c>
      <c r="GF210">
        <v>0.2644</v>
      </c>
      <c r="GG210">
        <v>3.61927167264205</v>
      </c>
      <c r="GH210">
        <v>0.00509506669552449</v>
      </c>
      <c r="GI210">
        <v>1.17866753763249e-06</v>
      </c>
      <c r="GJ210">
        <v>-6.62632595388568e-10</v>
      </c>
      <c r="GK210">
        <v>-0.0260112845827318</v>
      </c>
      <c r="GL210">
        <v>-0.0225051504344278</v>
      </c>
      <c r="GM210">
        <v>0.00262967521021688</v>
      </c>
      <c r="GN210">
        <v>-3.50088843362945e-05</v>
      </c>
      <c r="GO210">
        <v>-5</v>
      </c>
      <c r="GP210">
        <v>1640</v>
      </c>
      <c r="GQ210">
        <v>1</v>
      </c>
      <c r="GR210">
        <v>20</v>
      </c>
      <c r="GS210">
        <v>50211.2</v>
      </c>
      <c r="GT210">
        <v>50211.2</v>
      </c>
      <c r="GU210">
        <v>1.00464</v>
      </c>
      <c r="GV210">
        <v>2.58301</v>
      </c>
      <c r="GW210">
        <v>1.54785</v>
      </c>
      <c r="GX210">
        <v>2.30347</v>
      </c>
      <c r="GY210">
        <v>1.34644</v>
      </c>
      <c r="GZ210">
        <v>2.39746</v>
      </c>
      <c r="HA210">
        <v>32.3328</v>
      </c>
      <c r="HB210">
        <v>15.1215</v>
      </c>
      <c r="HC210">
        <v>18</v>
      </c>
      <c r="HD210">
        <v>506.486</v>
      </c>
      <c r="HE210">
        <v>400.421</v>
      </c>
      <c r="HF210">
        <v>20.8755</v>
      </c>
      <c r="HG210">
        <v>26.6282</v>
      </c>
      <c r="HH210">
        <v>30.0001</v>
      </c>
      <c r="HI210">
        <v>26.5896</v>
      </c>
      <c r="HJ210">
        <v>26.5329</v>
      </c>
      <c r="HK210">
        <v>20.0864</v>
      </c>
      <c r="HL210">
        <v>36.8126</v>
      </c>
      <c r="HM210">
        <v>0</v>
      </c>
      <c r="HN210">
        <v>20.8928</v>
      </c>
      <c r="HO210">
        <v>400.294</v>
      </c>
      <c r="HP210">
        <v>12.5836</v>
      </c>
      <c r="HQ210">
        <v>102.481</v>
      </c>
      <c r="HR210">
        <v>102.926</v>
      </c>
    </row>
    <row r="211" spans="1:226">
      <c r="A211">
        <v>195</v>
      </c>
      <c r="B211">
        <v>1663690328.1</v>
      </c>
      <c r="C211">
        <v>2553</v>
      </c>
      <c r="D211" t="s">
        <v>751</v>
      </c>
      <c r="E211" t="s">
        <v>752</v>
      </c>
      <c r="F211">
        <v>5</v>
      </c>
      <c r="G211" t="s">
        <v>748</v>
      </c>
      <c r="H211" t="s">
        <v>354</v>
      </c>
      <c r="I211">
        <v>1663690320.33214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412.700920539416</v>
      </c>
      <c r="AK211">
        <v>389.742412121212</v>
      </c>
      <c r="AL211">
        <v>-1.40853617821289</v>
      </c>
      <c r="AM211">
        <v>65.3429730943556</v>
      </c>
      <c r="AN211">
        <f>(AP211 - AO211 + BO211*1E3/(8.314*(BQ211+273.15)) * AR211/BN211 * AQ211) * BN211/(100*BB211) * 1000/(1000 - AP211)</f>
        <v>0</v>
      </c>
      <c r="AO211">
        <v>12.6191020245733</v>
      </c>
      <c r="AP211">
        <v>19.4849098901099</v>
      </c>
      <c r="AQ211">
        <v>0.0010052516435491</v>
      </c>
      <c r="AR211">
        <v>123.478395761625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1663690320.33214</v>
      </c>
      <c r="BH211">
        <v>387.324142857143</v>
      </c>
      <c r="BI211">
        <v>415.68325</v>
      </c>
      <c r="BJ211">
        <v>19.4888071428571</v>
      </c>
      <c r="BK211">
        <v>12.6168964285714</v>
      </c>
      <c r="BL211">
        <v>381.625678571429</v>
      </c>
      <c r="BM211">
        <v>19.2243357142857</v>
      </c>
      <c r="BN211">
        <v>500.064035714286</v>
      </c>
      <c r="BO211">
        <v>90.5921964285714</v>
      </c>
      <c r="BP211">
        <v>0.0999854214285714</v>
      </c>
      <c r="BQ211">
        <v>25.0919678571429</v>
      </c>
      <c r="BR211">
        <v>24.979075</v>
      </c>
      <c r="BS211">
        <v>999.9</v>
      </c>
      <c r="BT211">
        <v>0</v>
      </c>
      <c r="BU211">
        <v>0</v>
      </c>
      <c r="BV211">
        <v>10000</v>
      </c>
      <c r="BW211">
        <v>0</v>
      </c>
      <c r="BX211">
        <v>15.3908</v>
      </c>
      <c r="BY211">
        <v>-28.3590464285714</v>
      </c>
      <c r="BZ211">
        <v>395.022535714286</v>
      </c>
      <c r="CA211">
        <v>420.994785714286</v>
      </c>
      <c r="CB211">
        <v>6.87190678571429</v>
      </c>
      <c r="CC211">
        <v>415.68325</v>
      </c>
      <c r="CD211">
        <v>12.6168964285714</v>
      </c>
      <c r="CE211">
        <v>1.76553357142857</v>
      </c>
      <c r="CF211">
        <v>1.14299321428571</v>
      </c>
      <c r="CG211">
        <v>15.4849392857143</v>
      </c>
      <c r="CH211">
        <v>8.87905964285714</v>
      </c>
      <c r="CI211">
        <v>1999.96535714286</v>
      </c>
      <c r="CJ211">
        <v>0.980004</v>
      </c>
      <c r="CK211">
        <v>0.0199958</v>
      </c>
      <c r="CL211">
        <v>0</v>
      </c>
      <c r="CM211">
        <v>862.731142857143</v>
      </c>
      <c r="CN211">
        <v>5.00063</v>
      </c>
      <c r="CO211">
        <v>16960.325</v>
      </c>
      <c r="CP211">
        <v>17256.625</v>
      </c>
      <c r="CQ211">
        <v>38.687</v>
      </c>
      <c r="CR211">
        <v>38.71175</v>
      </c>
      <c r="CS211">
        <v>38.156</v>
      </c>
      <c r="CT211">
        <v>38.0665</v>
      </c>
      <c r="CU211">
        <v>39.48425</v>
      </c>
      <c r="CV211">
        <v>1955.07535714286</v>
      </c>
      <c r="CW211">
        <v>39.89</v>
      </c>
      <c r="CX211">
        <v>0</v>
      </c>
      <c r="CY211">
        <v>1663690325.3</v>
      </c>
      <c r="CZ211">
        <v>0</v>
      </c>
      <c r="DA211">
        <v>0</v>
      </c>
      <c r="DB211" t="s">
        <v>356</v>
      </c>
      <c r="DC211">
        <v>1660677648.1</v>
      </c>
      <c r="DD211">
        <v>1660677649.1</v>
      </c>
      <c r="DE211">
        <v>0</v>
      </c>
      <c r="DF211">
        <v>-1.042</v>
      </c>
      <c r="DG211">
        <v>0.003</v>
      </c>
      <c r="DH211">
        <v>5.218</v>
      </c>
      <c r="DI211">
        <v>0.344</v>
      </c>
      <c r="DJ211">
        <v>417</v>
      </c>
      <c r="DK211">
        <v>22</v>
      </c>
      <c r="DL211">
        <v>1.24</v>
      </c>
      <c r="DM211">
        <v>0.53</v>
      </c>
      <c r="DN211">
        <v>-29.4995414634146</v>
      </c>
      <c r="DO211">
        <v>37.7584536585365</v>
      </c>
      <c r="DP211">
        <v>4.50490907485057</v>
      </c>
      <c r="DQ211">
        <v>0</v>
      </c>
      <c r="DR211">
        <v>6.87416219512195</v>
      </c>
      <c r="DS211">
        <v>-0.0449278745644652</v>
      </c>
      <c r="DT211">
        <v>0.00603794041455638</v>
      </c>
      <c r="DU211">
        <v>1</v>
      </c>
      <c r="DV211">
        <v>1</v>
      </c>
      <c r="DW211">
        <v>2</v>
      </c>
      <c r="DX211" t="s">
        <v>395</v>
      </c>
      <c r="DY211">
        <v>2.97296</v>
      </c>
      <c r="DZ211">
        <v>2.75357</v>
      </c>
      <c r="EA211">
        <v>0.0840879</v>
      </c>
      <c r="EB211">
        <v>0.0882922</v>
      </c>
      <c r="EC211">
        <v>0.0894983</v>
      </c>
      <c r="ED211">
        <v>0.0660516</v>
      </c>
      <c r="EE211">
        <v>35722.1</v>
      </c>
      <c r="EF211">
        <v>38754.8</v>
      </c>
      <c r="EG211">
        <v>35344.8</v>
      </c>
      <c r="EH211">
        <v>38554.2</v>
      </c>
      <c r="EI211">
        <v>45630.7</v>
      </c>
      <c r="EJ211">
        <v>52001.6</v>
      </c>
      <c r="EK211">
        <v>55241.4</v>
      </c>
      <c r="EL211">
        <v>61830.7</v>
      </c>
      <c r="EM211">
        <v>1.9944</v>
      </c>
      <c r="EN211">
        <v>1.8276</v>
      </c>
      <c r="EO211">
        <v>0.0657141</v>
      </c>
      <c r="EP211">
        <v>0</v>
      </c>
      <c r="EQ211">
        <v>23.9013</v>
      </c>
      <c r="ER211">
        <v>999.9</v>
      </c>
      <c r="ES211">
        <v>44.769</v>
      </c>
      <c r="ET211">
        <v>28.822</v>
      </c>
      <c r="EU211">
        <v>19.6701</v>
      </c>
      <c r="EV211">
        <v>57.014</v>
      </c>
      <c r="EW211">
        <v>49.1026</v>
      </c>
      <c r="EX211">
        <v>1</v>
      </c>
      <c r="EY211">
        <v>-0.0397561</v>
      </c>
      <c r="EZ211">
        <v>1.77146</v>
      </c>
      <c r="FA211">
        <v>20.1374</v>
      </c>
      <c r="FB211">
        <v>5.19932</v>
      </c>
      <c r="FC211">
        <v>12.004</v>
      </c>
      <c r="FD211">
        <v>4.976</v>
      </c>
      <c r="FE211">
        <v>3.2938</v>
      </c>
      <c r="FF211">
        <v>9999</v>
      </c>
      <c r="FG211">
        <v>9999</v>
      </c>
      <c r="FH211">
        <v>9999</v>
      </c>
      <c r="FI211">
        <v>693.6</v>
      </c>
      <c r="FJ211">
        <v>1.86295</v>
      </c>
      <c r="FK211">
        <v>1.8678</v>
      </c>
      <c r="FL211">
        <v>1.86752</v>
      </c>
      <c r="FM211">
        <v>1.86871</v>
      </c>
      <c r="FN211">
        <v>1.86954</v>
      </c>
      <c r="FO211">
        <v>1.86563</v>
      </c>
      <c r="FP211">
        <v>1.86667</v>
      </c>
      <c r="FQ211">
        <v>1.8681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5.664</v>
      </c>
      <c r="GF211">
        <v>0.2643</v>
      </c>
      <c r="GG211">
        <v>3.61927167264205</v>
      </c>
      <c r="GH211">
        <v>0.00509506669552449</v>
      </c>
      <c r="GI211">
        <v>1.17866753763249e-06</v>
      </c>
      <c r="GJ211">
        <v>-6.62632595388568e-10</v>
      </c>
      <c r="GK211">
        <v>-0.0260112845827318</v>
      </c>
      <c r="GL211">
        <v>-0.0225051504344278</v>
      </c>
      <c r="GM211">
        <v>0.00262967521021688</v>
      </c>
      <c r="GN211">
        <v>-3.50088843362945e-05</v>
      </c>
      <c r="GO211">
        <v>-5</v>
      </c>
      <c r="GP211">
        <v>1640</v>
      </c>
      <c r="GQ211">
        <v>1</v>
      </c>
      <c r="GR211">
        <v>20</v>
      </c>
      <c r="GS211">
        <v>50211.3</v>
      </c>
      <c r="GT211">
        <v>50211.3</v>
      </c>
      <c r="GU211">
        <v>0.974121</v>
      </c>
      <c r="GV211">
        <v>2.58301</v>
      </c>
      <c r="GW211">
        <v>1.54785</v>
      </c>
      <c r="GX211">
        <v>2.30469</v>
      </c>
      <c r="GY211">
        <v>1.34644</v>
      </c>
      <c r="GZ211">
        <v>2.40479</v>
      </c>
      <c r="HA211">
        <v>32.3549</v>
      </c>
      <c r="HB211">
        <v>15.1215</v>
      </c>
      <c r="HC211">
        <v>18</v>
      </c>
      <c r="HD211">
        <v>506.22</v>
      </c>
      <c r="HE211">
        <v>400.31</v>
      </c>
      <c r="HF211">
        <v>20.893</v>
      </c>
      <c r="HG211">
        <v>26.6305</v>
      </c>
      <c r="HH211">
        <v>30.0003</v>
      </c>
      <c r="HI211">
        <v>26.5896</v>
      </c>
      <c r="HJ211">
        <v>26.5329</v>
      </c>
      <c r="HK211">
        <v>19.4122</v>
      </c>
      <c r="HL211">
        <v>36.8126</v>
      </c>
      <c r="HM211">
        <v>0</v>
      </c>
      <c r="HN211">
        <v>20.9016</v>
      </c>
      <c r="HO211">
        <v>380.187</v>
      </c>
      <c r="HP211">
        <v>12.5861</v>
      </c>
      <c r="HQ211">
        <v>102.481</v>
      </c>
      <c r="HR211">
        <v>102.924</v>
      </c>
    </row>
    <row r="212" spans="1:226">
      <c r="A212">
        <v>196</v>
      </c>
      <c r="B212">
        <v>1663690333.1</v>
      </c>
      <c r="C212">
        <v>2558</v>
      </c>
      <c r="D212" t="s">
        <v>753</v>
      </c>
      <c r="E212" t="s">
        <v>754</v>
      </c>
      <c r="F212">
        <v>5</v>
      </c>
      <c r="G212" t="s">
        <v>748</v>
      </c>
      <c r="H212" t="s">
        <v>354</v>
      </c>
      <c r="I212">
        <v>1663690325.6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396.173889751085</v>
      </c>
      <c r="AK212">
        <v>378.648084848485</v>
      </c>
      <c r="AL212">
        <v>-2.36208272998246</v>
      </c>
      <c r="AM212">
        <v>65.3429730943556</v>
      </c>
      <c r="AN212">
        <f>(AP212 - AO212 + BO212*1E3/(8.314*(BQ212+273.15)) * AR212/BN212 * AQ212) * BN212/(100*BB212) * 1000/(1000 - AP212)</f>
        <v>0</v>
      </c>
      <c r="AO212">
        <v>12.6207376003789</v>
      </c>
      <c r="AP212">
        <v>19.4868505494506</v>
      </c>
      <c r="AQ212">
        <v>0.000109590363739136</v>
      </c>
      <c r="AR212">
        <v>123.478395761625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1663690325.6</v>
      </c>
      <c r="BH212">
        <v>383.132555555556</v>
      </c>
      <c r="BI212">
        <v>405.385777777778</v>
      </c>
      <c r="BJ212">
        <v>19.4870925925926</v>
      </c>
      <c r="BK212">
        <v>12.6183444444444</v>
      </c>
      <c r="BL212">
        <v>377.457851851852</v>
      </c>
      <c r="BM212">
        <v>19.2226888888889</v>
      </c>
      <c r="BN212">
        <v>500.059407407407</v>
      </c>
      <c r="BO212">
        <v>90.5912407407408</v>
      </c>
      <c r="BP212">
        <v>0.0998990037037037</v>
      </c>
      <c r="BQ212">
        <v>25.0948185185185</v>
      </c>
      <c r="BR212">
        <v>24.9810481481482</v>
      </c>
      <c r="BS212">
        <v>999.9</v>
      </c>
      <c r="BT212">
        <v>0</v>
      </c>
      <c r="BU212">
        <v>0</v>
      </c>
      <c r="BV212">
        <v>10027.962962963</v>
      </c>
      <c r="BW212">
        <v>0</v>
      </c>
      <c r="BX212">
        <v>15.3908</v>
      </c>
      <c r="BY212">
        <v>-22.2532407407407</v>
      </c>
      <c r="BZ212">
        <v>390.746925925926</v>
      </c>
      <c r="CA212">
        <v>410.56637037037</v>
      </c>
      <c r="CB212">
        <v>6.86874777777778</v>
      </c>
      <c r="CC212">
        <v>405.385777777778</v>
      </c>
      <c r="CD212">
        <v>12.6183444444444</v>
      </c>
      <c r="CE212">
        <v>1.76535925925926</v>
      </c>
      <c r="CF212">
        <v>1.14311148148148</v>
      </c>
      <c r="CG212">
        <v>15.4833888888889</v>
      </c>
      <c r="CH212">
        <v>8.88059296296296</v>
      </c>
      <c r="CI212">
        <v>1999.99740740741</v>
      </c>
      <c r="CJ212">
        <v>0.980004185185185</v>
      </c>
      <c r="CK212">
        <v>0.0199956518518519</v>
      </c>
      <c r="CL212">
        <v>0</v>
      </c>
      <c r="CM212">
        <v>862.136259259259</v>
      </c>
      <c r="CN212">
        <v>5.00063</v>
      </c>
      <c r="CO212">
        <v>16949.0888888889</v>
      </c>
      <c r="CP212">
        <v>17256.9037037037</v>
      </c>
      <c r="CQ212">
        <v>38.687</v>
      </c>
      <c r="CR212">
        <v>38.7196666666667</v>
      </c>
      <c r="CS212">
        <v>38.1732222222222</v>
      </c>
      <c r="CT212">
        <v>38.0713333333333</v>
      </c>
      <c r="CU212">
        <v>39.4883333333333</v>
      </c>
      <c r="CV212">
        <v>1955.10666666667</v>
      </c>
      <c r="CW212">
        <v>39.8907407407407</v>
      </c>
      <c r="CX212">
        <v>0</v>
      </c>
      <c r="CY212">
        <v>1663690330.1</v>
      </c>
      <c r="CZ212">
        <v>0</v>
      </c>
      <c r="DA212">
        <v>0</v>
      </c>
      <c r="DB212" t="s">
        <v>356</v>
      </c>
      <c r="DC212">
        <v>1660677648.1</v>
      </c>
      <c r="DD212">
        <v>1660677649.1</v>
      </c>
      <c r="DE212">
        <v>0</v>
      </c>
      <c r="DF212">
        <v>-1.042</v>
      </c>
      <c r="DG212">
        <v>0.003</v>
      </c>
      <c r="DH212">
        <v>5.218</v>
      </c>
      <c r="DI212">
        <v>0.344</v>
      </c>
      <c r="DJ212">
        <v>417</v>
      </c>
      <c r="DK212">
        <v>22</v>
      </c>
      <c r="DL212">
        <v>1.24</v>
      </c>
      <c r="DM212">
        <v>0.53</v>
      </c>
      <c r="DN212">
        <v>-26.1588390243902</v>
      </c>
      <c r="DO212">
        <v>65.2922341463414</v>
      </c>
      <c r="DP212">
        <v>6.8567088888033</v>
      </c>
      <c r="DQ212">
        <v>0</v>
      </c>
      <c r="DR212">
        <v>6.87136780487805</v>
      </c>
      <c r="DS212">
        <v>-0.0284272473867911</v>
      </c>
      <c r="DT212">
        <v>0.00482331204504534</v>
      </c>
      <c r="DU212">
        <v>1</v>
      </c>
      <c r="DV212">
        <v>1</v>
      </c>
      <c r="DW212">
        <v>2</v>
      </c>
      <c r="DX212" t="s">
        <v>395</v>
      </c>
      <c r="DY212">
        <v>2.97415</v>
      </c>
      <c r="DZ212">
        <v>2.7543</v>
      </c>
      <c r="EA212">
        <v>0.0821243</v>
      </c>
      <c r="EB212">
        <v>0.0853301</v>
      </c>
      <c r="EC212">
        <v>0.0894951</v>
      </c>
      <c r="ED212">
        <v>0.0660689</v>
      </c>
      <c r="EE212">
        <v>35798.9</v>
      </c>
      <c r="EF212">
        <v>38880</v>
      </c>
      <c r="EG212">
        <v>35345.1</v>
      </c>
      <c r="EH212">
        <v>38553.6</v>
      </c>
      <c r="EI212">
        <v>45630.9</v>
      </c>
      <c r="EJ212">
        <v>52000.3</v>
      </c>
      <c r="EK212">
        <v>55241.5</v>
      </c>
      <c r="EL212">
        <v>61830.4</v>
      </c>
      <c r="EM212">
        <v>1.9942</v>
      </c>
      <c r="EN212">
        <v>1.8274</v>
      </c>
      <c r="EO212">
        <v>0.0660121</v>
      </c>
      <c r="EP212">
        <v>0</v>
      </c>
      <c r="EQ212">
        <v>23.9017</v>
      </c>
      <c r="ER212">
        <v>999.9</v>
      </c>
      <c r="ES212">
        <v>44.769</v>
      </c>
      <c r="ET212">
        <v>28.822</v>
      </c>
      <c r="EU212">
        <v>19.6719</v>
      </c>
      <c r="EV212">
        <v>56.574</v>
      </c>
      <c r="EW212">
        <v>49.4391</v>
      </c>
      <c r="EX212">
        <v>1</v>
      </c>
      <c r="EY212">
        <v>-0.0395528</v>
      </c>
      <c r="EZ212">
        <v>1.7861</v>
      </c>
      <c r="FA212">
        <v>20.1379</v>
      </c>
      <c r="FB212">
        <v>5.19932</v>
      </c>
      <c r="FC212">
        <v>12.004</v>
      </c>
      <c r="FD212">
        <v>4.9756</v>
      </c>
      <c r="FE212">
        <v>3.294</v>
      </c>
      <c r="FF212">
        <v>9999</v>
      </c>
      <c r="FG212">
        <v>9999</v>
      </c>
      <c r="FH212">
        <v>9999</v>
      </c>
      <c r="FI212">
        <v>693.6</v>
      </c>
      <c r="FJ212">
        <v>1.86295</v>
      </c>
      <c r="FK212">
        <v>1.86777</v>
      </c>
      <c r="FL212">
        <v>1.86752</v>
      </c>
      <c r="FM212">
        <v>1.86874</v>
      </c>
      <c r="FN212">
        <v>1.86963</v>
      </c>
      <c r="FO212">
        <v>1.86563</v>
      </c>
      <c r="FP212">
        <v>1.8667</v>
      </c>
      <c r="FQ212">
        <v>1.86813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5.601</v>
      </c>
      <c r="GF212">
        <v>0.2644</v>
      </c>
      <c r="GG212">
        <v>3.61927167264205</v>
      </c>
      <c r="GH212">
        <v>0.00509506669552449</v>
      </c>
      <c r="GI212">
        <v>1.17866753763249e-06</v>
      </c>
      <c r="GJ212">
        <v>-6.62632595388568e-10</v>
      </c>
      <c r="GK212">
        <v>-0.0260112845827318</v>
      </c>
      <c r="GL212">
        <v>-0.0225051504344278</v>
      </c>
      <c r="GM212">
        <v>0.00262967521021688</v>
      </c>
      <c r="GN212">
        <v>-3.50088843362945e-05</v>
      </c>
      <c r="GO212">
        <v>-5</v>
      </c>
      <c r="GP212">
        <v>1640</v>
      </c>
      <c r="GQ212">
        <v>1</v>
      </c>
      <c r="GR212">
        <v>20</v>
      </c>
      <c r="GS212">
        <v>50211.4</v>
      </c>
      <c r="GT212">
        <v>50211.4</v>
      </c>
      <c r="GU212">
        <v>0.939941</v>
      </c>
      <c r="GV212">
        <v>2.58789</v>
      </c>
      <c r="GW212">
        <v>1.54785</v>
      </c>
      <c r="GX212">
        <v>2.30469</v>
      </c>
      <c r="GY212">
        <v>1.34644</v>
      </c>
      <c r="GZ212">
        <v>2.40112</v>
      </c>
      <c r="HA212">
        <v>32.3549</v>
      </c>
      <c r="HB212">
        <v>15.1215</v>
      </c>
      <c r="HC212">
        <v>18</v>
      </c>
      <c r="HD212">
        <v>506.108</v>
      </c>
      <c r="HE212">
        <v>400.216</v>
      </c>
      <c r="HF212">
        <v>20.906</v>
      </c>
      <c r="HG212">
        <v>26.6327</v>
      </c>
      <c r="HH212">
        <v>30</v>
      </c>
      <c r="HI212">
        <v>26.5918</v>
      </c>
      <c r="HJ212">
        <v>26.5351</v>
      </c>
      <c r="HK212">
        <v>18.7972</v>
      </c>
      <c r="HL212">
        <v>36.8126</v>
      </c>
      <c r="HM212">
        <v>0</v>
      </c>
      <c r="HN212">
        <v>20.9155</v>
      </c>
      <c r="HO212">
        <v>366.754</v>
      </c>
      <c r="HP212">
        <v>12.5896</v>
      </c>
      <c r="HQ212">
        <v>102.481</v>
      </c>
      <c r="HR212">
        <v>102.923</v>
      </c>
    </row>
    <row r="213" spans="1:226">
      <c r="A213">
        <v>197</v>
      </c>
      <c r="B213">
        <v>1663690338.1</v>
      </c>
      <c r="C213">
        <v>2563</v>
      </c>
      <c r="D213" t="s">
        <v>755</v>
      </c>
      <c r="E213" t="s">
        <v>756</v>
      </c>
      <c r="F213">
        <v>5</v>
      </c>
      <c r="G213" t="s">
        <v>748</v>
      </c>
      <c r="H213" t="s">
        <v>354</v>
      </c>
      <c r="I213">
        <v>1663690330.31429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379.68040333926</v>
      </c>
      <c r="AK213">
        <v>364.896781818182</v>
      </c>
      <c r="AL213">
        <v>-2.78078299056265</v>
      </c>
      <c r="AM213">
        <v>65.3429730943556</v>
      </c>
      <c r="AN213">
        <f>(AP213 - AO213 + BO213*1E3/(8.314*(BQ213+273.15)) * AR213/BN213 * AQ213) * BN213/(100*BB213) * 1000/(1000 - AP213)</f>
        <v>0</v>
      </c>
      <c r="AO213">
        <v>12.6183891466155</v>
      </c>
      <c r="AP213">
        <v>19.4860560439561</v>
      </c>
      <c r="AQ213">
        <v>-0.000300748388842984</v>
      </c>
      <c r="AR213">
        <v>123.478395761625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1663690330.31429</v>
      </c>
      <c r="BH213">
        <v>375.229428571429</v>
      </c>
      <c r="BI213">
        <v>391.287142857143</v>
      </c>
      <c r="BJ213">
        <v>19.4869821428571</v>
      </c>
      <c r="BK213">
        <v>12.6192642857143</v>
      </c>
      <c r="BL213">
        <v>369.599392857143</v>
      </c>
      <c r="BM213">
        <v>19.2225857142857</v>
      </c>
      <c r="BN213">
        <v>500.05325</v>
      </c>
      <c r="BO213">
        <v>90.5907785714286</v>
      </c>
      <c r="BP213">
        <v>0.0999901678571429</v>
      </c>
      <c r="BQ213">
        <v>25.0976071428572</v>
      </c>
      <c r="BR213">
        <v>24.9893678571429</v>
      </c>
      <c r="BS213">
        <v>999.9</v>
      </c>
      <c r="BT213">
        <v>0</v>
      </c>
      <c r="BU213">
        <v>0</v>
      </c>
      <c r="BV213">
        <v>10017.6785714286</v>
      </c>
      <c r="BW213">
        <v>0</v>
      </c>
      <c r="BX213">
        <v>15.3908</v>
      </c>
      <c r="BY213">
        <v>-16.0577867857143</v>
      </c>
      <c r="BZ213">
        <v>382.686678571429</v>
      </c>
      <c r="CA213">
        <v>396.287964285714</v>
      </c>
      <c r="CB213">
        <v>6.86772464285714</v>
      </c>
      <c r="CC213">
        <v>391.287142857143</v>
      </c>
      <c r="CD213">
        <v>12.6192642857143</v>
      </c>
      <c r="CE213">
        <v>1.76534035714286</v>
      </c>
      <c r="CF213">
        <v>1.14318892857143</v>
      </c>
      <c r="CG213">
        <v>15.4832214285714</v>
      </c>
      <c r="CH213">
        <v>8.88159</v>
      </c>
      <c r="CI213">
        <v>1999.97357142857</v>
      </c>
      <c r="CJ213">
        <v>0.980004</v>
      </c>
      <c r="CK213">
        <v>0.0199958</v>
      </c>
      <c r="CL213">
        <v>0</v>
      </c>
      <c r="CM213">
        <v>861.035178571429</v>
      </c>
      <c r="CN213">
        <v>5.00063</v>
      </c>
      <c r="CO213">
        <v>16928.5428571429</v>
      </c>
      <c r="CP213">
        <v>17256.7071428571</v>
      </c>
      <c r="CQ213">
        <v>38.687</v>
      </c>
      <c r="CR213">
        <v>38.72975</v>
      </c>
      <c r="CS213">
        <v>38.1781428571429</v>
      </c>
      <c r="CT213">
        <v>38.08225</v>
      </c>
      <c r="CU213">
        <v>39.48875</v>
      </c>
      <c r="CV213">
        <v>1955.08285714286</v>
      </c>
      <c r="CW213">
        <v>39.8907142857143</v>
      </c>
      <c r="CX213">
        <v>0</v>
      </c>
      <c r="CY213">
        <v>1663690335.5</v>
      </c>
      <c r="CZ213">
        <v>0</v>
      </c>
      <c r="DA213">
        <v>0</v>
      </c>
      <c r="DB213" t="s">
        <v>356</v>
      </c>
      <c r="DC213">
        <v>1660677648.1</v>
      </c>
      <c r="DD213">
        <v>1660677649.1</v>
      </c>
      <c r="DE213">
        <v>0</v>
      </c>
      <c r="DF213">
        <v>-1.042</v>
      </c>
      <c r="DG213">
        <v>0.003</v>
      </c>
      <c r="DH213">
        <v>5.218</v>
      </c>
      <c r="DI213">
        <v>0.344</v>
      </c>
      <c r="DJ213">
        <v>417</v>
      </c>
      <c r="DK213">
        <v>22</v>
      </c>
      <c r="DL213">
        <v>1.24</v>
      </c>
      <c r="DM213">
        <v>0.53</v>
      </c>
      <c r="DN213">
        <v>-19.9817812195122</v>
      </c>
      <c r="DO213">
        <v>79.1918667595819</v>
      </c>
      <c r="DP213">
        <v>7.93741243322858</v>
      </c>
      <c r="DQ213">
        <v>0</v>
      </c>
      <c r="DR213">
        <v>6.86827707317073</v>
      </c>
      <c r="DS213">
        <v>-0.0227144947735336</v>
      </c>
      <c r="DT213">
        <v>0.00411094211735064</v>
      </c>
      <c r="DU213">
        <v>1</v>
      </c>
      <c r="DV213">
        <v>1</v>
      </c>
      <c r="DW213">
        <v>2</v>
      </c>
      <c r="DX213" t="s">
        <v>395</v>
      </c>
      <c r="DY213">
        <v>2.97265</v>
      </c>
      <c r="DZ213">
        <v>2.75364</v>
      </c>
      <c r="EA213">
        <v>0.0797118</v>
      </c>
      <c r="EB213">
        <v>0.0824808</v>
      </c>
      <c r="EC213">
        <v>0.0894736</v>
      </c>
      <c r="ED213">
        <v>0.0660686</v>
      </c>
      <c r="EE213">
        <v>35892.3</v>
      </c>
      <c r="EF213">
        <v>39001</v>
      </c>
      <c r="EG213">
        <v>35344.4</v>
      </c>
      <c r="EH213">
        <v>38553.5</v>
      </c>
      <c r="EI213">
        <v>45631.4</v>
      </c>
      <c r="EJ213">
        <v>52000.2</v>
      </c>
      <c r="EK213">
        <v>55241</v>
      </c>
      <c r="EL213">
        <v>61830.4</v>
      </c>
      <c r="EM213">
        <v>1.9942</v>
      </c>
      <c r="EN213">
        <v>1.8272</v>
      </c>
      <c r="EO213">
        <v>0.0685453</v>
      </c>
      <c r="EP213">
        <v>0</v>
      </c>
      <c r="EQ213">
        <v>23.9045</v>
      </c>
      <c r="ER213">
        <v>999.9</v>
      </c>
      <c r="ES213">
        <v>44.769</v>
      </c>
      <c r="ET213">
        <v>28.822</v>
      </c>
      <c r="EU213">
        <v>19.6713</v>
      </c>
      <c r="EV213">
        <v>56.854</v>
      </c>
      <c r="EW213">
        <v>49.5593</v>
      </c>
      <c r="EX213">
        <v>1</v>
      </c>
      <c r="EY213">
        <v>-0.0389837</v>
      </c>
      <c r="EZ213">
        <v>1.77399</v>
      </c>
      <c r="FA213">
        <v>20.1379</v>
      </c>
      <c r="FB213">
        <v>5.19932</v>
      </c>
      <c r="FC213">
        <v>12.004</v>
      </c>
      <c r="FD213">
        <v>4.9756</v>
      </c>
      <c r="FE213">
        <v>3.294</v>
      </c>
      <c r="FF213">
        <v>9999</v>
      </c>
      <c r="FG213">
        <v>9999</v>
      </c>
      <c r="FH213">
        <v>9999</v>
      </c>
      <c r="FI213">
        <v>693.6</v>
      </c>
      <c r="FJ213">
        <v>1.86295</v>
      </c>
      <c r="FK213">
        <v>1.86783</v>
      </c>
      <c r="FL213">
        <v>1.86752</v>
      </c>
      <c r="FM213">
        <v>1.86874</v>
      </c>
      <c r="FN213">
        <v>1.8696</v>
      </c>
      <c r="FO213">
        <v>1.86563</v>
      </c>
      <c r="FP213">
        <v>1.86673</v>
      </c>
      <c r="FQ213">
        <v>1.86813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5.523</v>
      </c>
      <c r="GF213">
        <v>0.2641</v>
      </c>
      <c r="GG213">
        <v>3.61927167264205</v>
      </c>
      <c r="GH213">
        <v>0.00509506669552449</v>
      </c>
      <c r="GI213">
        <v>1.17866753763249e-06</v>
      </c>
      <c r="GJ213">
        <v>-6.62632595388568e-10</v>
      </c>
      <c r="GK213">
        <v>-0.0260112845827318</v>
      </c>
      <c r="GL213">
        <v>-0.0225051504344278</v>
      </c>
      <c r="GM213">
        <v>0.00262967521021688</v>
      </c>
      <c r="GN213">
        <v>-3.50088843362945e-05</v>
      </c>
      <c r="GO213">
        <v>-5</v>
      </c>
      <c r="GP213">
        <v>1640</v>
      </c>
      <c r="GQ213">
        <v>1</v>
      </c>
      <c r="GR213">
        <v>20</v>
      </c>
      <c r="GS213">
        <v>50211.5</v>
      </c>
      <c r="GT213">
        <v>50211.5</v>
      </c>
      <c r="GU213">
        <v>0.908203</v>
      </c>
      <c r="GV213">
        <v>2.58789</v>
      </c>
      <c r="GW213">
        <v>1.54785</v>
      </c>
      <c r="GX213">
        <v>2.30347</v>
      </c>
      <c r="GY213">
        <v>1.34644</v>
      </c>
      <c r="GZ213">
        <v>2.31567</v>
      </c>
      <c r="HA213">
        <v>32.3549</v>
      </c>
      <c r="HB213">
        <v>15.1215</v>
      </c>
      <c r="HC213">
        <v>18</v>
      </c>
      <c r="HD213">
        <v>506.129</v>
      </c>
      <c r="HE213">
        <v>400.122</v>
      </c>
      <c r="HF213">
        <v>20.9196</v>
      </c>
      <c r="HG213">
        <v>26.6327</v>
      </c>
      <c r="HH213">
        <v>30.0007</v>
      </c>
      <c r="HI213">
        <v>26.5941</v>
      </c>
      <c r="HJ213">
        <v>26.5373</v>
      </c>
      <c r="HK213">
        <v>18.1051</v>
      </c>
      <c r="HL213">
        <v>36.8126</v>
      </c>
      <c r="HM213">
        <v>0</v>
      </c>
      <c r="HN213">
        <v>20.8893</v>
      </c>
      <c r="HO213">
        <v>346.627</v>
      </c>
      <c r="HP213">
        <v>12.5978</v>
      </c>
      <c r="HQ213">
        <v>102.48</v>
      </c>
      <c r="HR213">
        <v>102.923</v>
      </c>
    </row>
    <row r="214" spans="1:226">
      <c r="A214">
        <v>198</v>
      </c>
      <c r="B214">
        <v>1663690343.1</v>
      </c>
      <c r="C214">
        <v>2568</v>
      </c>
      <c r="D214" t="s">
        <v>757</v>
      </c>
      <c r="E214" t="s">
        <v>758</v>
      </c>
      <c r="F214">
        <v>5</v>
      </c>
      <c r="G214" t="s">
        <v>748</v>
      </c>
      <c r="H214" t="s">
        <v>354</v>
      </c>
      <c r="I214">
        <v>1663690335.6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363.153548974786</v>
      </c>
      <c r="AK214">
        <v>350.117787878788</v>
      </c>
      <c r="AL214">
        <v>-2.96165135680268</v>
      </c>
      <c r="AM214">
        <v>65.3429730943556</v>
      </c>
      <c r="AN214">
        <f>(AP214 - AO214 + BO214*1E3/(8.314*(BQ214+273.15)) * AR214/BN214 * AQ214) * BN214/(100*BB214) * 1000/(1000 - AP214)</f>
        <v>0</v>
      </c>
      <c r="AO214">
        <v>12.6215755674538</v>
      </c>
      <c r="AP214">
        <v>19.4908923076923</v>
      </c>
      <c r="AQ214">
        <v>-0.000147658162196964</v>
      </c>
      <c r="AR214">
        <v>123.478395761625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1663690335.6</v>
      </c>
      <c r="BH214">
        <v>362.785777777778</v>
      </c>
      <c r="BI214">
        <v>374.060518518519</v>
      </c>
      <c r="BJ214">
        <v>19.4856666666667</v>
      </c>
      <c r="BK214">
        <v>12.6205333333333</v>
      </c>
      <c r="BL214">
        <v>357.226111111111</v>
      </c>
      <c r="BM214">
        <v>19.2213185185185</v>
      </c>
      <c r="BN214">
        <v>500.04437037037</v>
      </c>
      <c r="BO214">
        <v>90.5902185185185</v>
      </c>
      <c r="BP214">
        <v>0.0999108555555556</v>
      </c>
      <c r="BQ214">
        <v>25.1008592592593</v>
      </c>
      <c r="BR214">
        <v>24.9955444444444</v>
      </c>
      <c r="BS214">
        <v>999.9</v>
      </c>
      <c r="BT214">
        <v>0</v>
      </c>
      <c r="BU214">
        <v>0</v>
      </c>
      <c r="BV214">
        <v>10022.7777777778</v>
      </c>
      <c r="BW214">
        <v>0</v>
      </c>
      <c r="BX214">
        <v>15.3908</v>
      </c>
      <c r="BY214">
        <v>-11.2747748148148</v>
      </c>
      <c r="BZ214">
        <v>369.995333333333</v>
      </c>
      <c r="CA214">
        <v>378.841666666667</v>
      </c>
      <c r="CB214">
        <v>6.86513888888889</v>
      </c>
      <c r="CC214">
        <v>374.060518518519</v>
      </c>
      <c r="CD214">
        <v>12.6205333333333</v>
      </c>
      <c r="CE214">
        <v>1.76521074074074</v>
      </c>
      <c r="CF214">
        <v>1.14329666666667</v>
      </c>
      <c r="CG214">
        <v>15.4820740740741</v>
      </c>
      <c r="CH214">
        <v>8.88298888888889</v>
      </c>
      <c r="CI214">
        <v>2000.00518518519</v>
      </c>
      <c r="CJ214">
        <v>0.980004333333333</v>
      </c>
      <c r="CK214">
        <v>0.0199955333333333</v>
      </c>
      <c r="CL214">
        <v>0</v>
      </c>
      <c r="CM214">
        <v>858.775333333333</v>
      </c>
      <c r="CN214">
        <v>5.00063</v>
      </c>
      <c r="CO214">
        <v>16884.0888888889</v>
      </c>
      <c r="CP214">
        <v>17256.9777777778</v>
      </c>
      <c r="CQ214">
        <v>38.687</v>
      </c>
      <c r="CR214">
        <v>38.7383333333333</v>
      </c>
      <c r="CS214">
        <v>38.187</v>
      </c>
      <c r="CT214">
        <v>38.0993333333333</v>
      </c>
      <c r="CU214">
        <v>39.5</v>
      </c>
      <c r="CV214">
        <v>1955.11407407407</v>
      </c>
      <c r="CW214">
        <v>39.8911111111111</v>
      </c>
      <c r="CX214">
        <v>0</v>
      </c>
      <c r="CY214">
        <v>1663690340.3</v>
      </c>
      <c r="CZ214">
        <v>0</v>
      </c>
      <c r="DA214">
        <v>0</v>
      </c>
      <c r="DB214" t="s">
        <v>356</v>
      </c>
      <c r="DC214">
        <v>1660677648.1</v>
      </c>
      <c r="DD214">
        <v>1660677649.1</v>
      </c>
      <c r="DE214">
        <v>0</v>
      </c>
      <c r="DF214">
        <v>-1.042</v>
      </c>
      <c r="DG214">
        <v>0.003</v>
      </c>
      <c r="DH214">
        <v>5.218</v>
      </c>
      <c r="DI214">
        <v>0.344</v>
      </c>
      <c r="DJ214">
        <v>417</v>
      </c>
      <c r="DK214">
        <v>22</v>
      </c>
      <c r="DL214">
        <v>1.24</v>
      </c>
      <c r="DM214">
        <v>0.53</v>
      </c>
      <c r="DN214">
        <v>-14.60559225</v>
      </c>
      <c r="DO214">
        <v>56.2391793996248</v>
      </c>
      <c r="DP214">
        <v>5.6352733040743</v>
      </c>
      <c r="DQ214">
        <v>0</v>
      </c>
      <c r="DR214">
        <v>6.86633275</v>
      </c>
      <c r="DS214">
        <v>-0.0291925328330187</v>
      </c>
      <c r="DT214">
        <v>0.00454013380171775</v>
      </c>
      <c r="DU214">
        <v>1</v>
      </c>
      <c r="DV214">
        <v>1</v>
      </c>
      <c r="DW214">
        <v>2</v>
      </c>
      <c r="DX214" t="s">
        <v>395</v>
      </c>
      <c r="DY214">
        <v>2.97378</v>
      </c>
      <c r="DZ214">
        <v>2.75453</v>
      </c>
      <c r="EA214">
        <v>0.0771017</v>
      </c>
      <c r="EB214">
        <v>0.0796186</v>
      </c>
      <c r="EC214">
        <v>0.0894937</v>
      </c>
      <c r="ED214">
        <v>0.0660693</v>
      </c>
      <c r="EE214">
        <v>35994</v>
      </c>
      <c r="EF214">
        <v>39122.9</v>
      </c>
      <c r="EG214">
        <v>35344.4</v>
      </c>
      <c r="EH214">
        <v>38553.8</v>
      </c>
      <c r="EI214">
        <v>45630.9</v>
      </c>
      <c r="EJ214">
        <v>52000.1</v>
      </c>
      <c r="EK214">
        <v>55241.7</v>
      </c>
      <c r="EL214">
        <v>61830.4</v>
      </c>
      <c r="EM214">
        <v>1.9938</v>
      </c>
      <c r="EN214">
        <v>1.827</v>
      </c>
      <c r="EO214">
        <v>0.0666678</v>
      </c>
      <c r="EP214">
        <v>0</v>
      </c>
      <c r="EQ214">
        <v>23.9057</v>
      </c>
      <c r="ER214">
        <v>999.9</v>
      </c>
      <c r="ES214">
        <v>44.769</v>
      </c>
      <c r="ET214">
        <v>28.822</v>
      </c>
      <c r="EU214">
        <v>19.6704</v>
      </c>
      <c r="EV214">
        <v>56.564</v>
      </c>
      <c r="EW214">
        <v>49.4471</v>
      </c>
      <c r="EX214">
        <v>1</v>
      </c>
      <c r="EY214">
        <v>-0.0388415</v>
      </c>
      <c r="EZ214">
        <v>1.88015</v>
      </c>
      <c r="FA214">
        <v>20.1369</v>
      </c>
      <c r="FB214">
        <v>5.20052</v>
      </c>
      <c r="FC214">
        <v>12.004</v>
      </c>
      <c r="FD214">
        <v>4.976</v>
      </c>
      <c r="FE214">
        <v>3.2934</v>
      </c>
      <c r="FF214">
        <v>9999</v>
      </c>
      <c r="FG214">
        <v>9999</v>
      </c>
      <c r="FH214">
        <v>9999</v>
      </c>
      <c r="FI214">
        <v>693.6</v>
      </c>
      <c r="FJ214">
        <v>1.86295</v>
      </c>
      <c r="FK214">
        <v>1.86783</v>
      </c>
      <c r="FL214">
        <v>1.86752</v>
      </c>
      <c r="FM214">
        <v>1.86874</v>
      </c>
      <c r="FN214">
        <v>1.86957</v>
      </c>
      <c r="FO214">
        <v>1.8656</v>
      </c>
      <c r="FP214">
        <v>1.86673</v>
      </c>
      <c r="FQ214">
        <v>1.86813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5.442</v>
      </c>
      <c r="GF214">
        <v>0.2643</v>
      </c>
      <c r="GG214">
        <v>3.61927167264205</v>
      </c>
      <c r="GH214">
        <v>0.00509506669552449</v>
      </c>
      <c r="GI214">
        <v>1.17866753763249e-06</v>
      </c>
      <c r="GJ214">
        <v>-6.62632595388568e-10</v>
      </c>
      <c r="GK214">
        <v>-0.0260112845827318</v>
      </c>
      <c r="GL214">
        <v>-0.0225051504344278</v>
      </c>
      <c r="GM214">
        <v>0.00262967521021688</v>
      </c>
      <c r="GN214">
        <v>-3.50088843362945e-05</v>
      </c>
      <c r="GO214">
        <v>-5</v>
      </c>
      <c r="GP214">
        <v>1640</v>
      </c>
      <c r="GQ214">
        <v>1</v>
      </c>
      <c r="GR214">
        <v>20</v>
      </c>
      <c r="GS214">
        <v>50211.6</v>
      </c>
      <c r="GT214">
        <v>50211.6</v>
      </c>
      <c r="GU214">
        <v>0.874023</v>
      </c>
      <c r="GV214">
        <v>2.58789</v>
      </c>
      <c r="GW214">
        <v>1.54785</v>
      </c>
      <c r="GX214">
        <v>2.30469</v>
      </c>
      <c r="GY214">
        <v>1.34644</v>
      </c>
      <c r="GZ214">
        <v>2.40723</v>
      </c>
      <c r="HA214">
        <v>32.3549</v>
      </c>
      <c r="HB214">
        <v>15.1215</v>
      </c>
      <c r="HC214">
        <v>18</v>
      </c>
      <c r="HD214">
        <v>505.875</v>
      </c>
      <c r="HE214">
        <v>400.027</v>
      </c>
      <c r="HF214">
        <v>20.897</v>
      </c>
      <c r="HG214">
        <v>26.635</v>
      </c>
      <c r="HH214">
        <v>30.0005</v>
      </c>
      <c r="HI214">
        <v>26.5959</v>
      </c>
      <c r="HJ214">
        <v>26.5395</v>
      </c>
      <c r="HK214">
        <v>17.4714</v>
      </c>
      <c r="HL214">
        <v>36.8126</v>
      </c>
      <c r="HM214">
        <v>0</v>
      </c>
      <c r="HN214">
        <v>20.8846</v>
      </c>
      <c r="HO214">
        <v>333.039</v>
      </c>
      <c r="HP214">
        <v>12.5975</v>
      </c>
      <c r="HQ214">
        <v>102.48</v>
      </c>
      <c r="HR214">
        <v>102.923</v>
      </c>
    </row>
    <row r="215" spans="1:226">
      <c r="A215">
        <v>199</v>
      </c>
      <c r="B215">
        <v>1663690348.1</v>
      </c>
      <c r="C215">
        <v>2573</v>
      </c>
      <c r="D215" t="s">
        <v>759</v>
      </c>
      <c r="E215" t="s">
        <v>760</v>
      </c>
      <c r="F215">
        <v>5</v>
      </c>
      <c r="G215" t="s">
        <v>748</v>
      </c>
      <c r="H215" t="s">
        <v>354</v>
      </c>
      <c r="I215">
        <v>1663690340.31429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346.145472292634</v>
      </c>
      <c r="AK215">
        <v>335.023157575758</v>
      </c>
      <c r="AL215">
        <v>-3.06586052508224</v>
      </c>
      <c r="AM215">
        <v>65.3429730943556</v>
      </c>
      <c r="AN215">
        <f>(AP215 - AO215 + BO215*1E3/(8.314*(BQ215+273.15)) * AR215/BN215 * AQ215) * BN215/(100*BB215) * 1000/(1000 - AP215)</f>
        <v>0</v>
      </c>
      <c r="AO215">
        <v>12.6207279194916</v>
      </c>
      <c r="AP215">
        <v>19.4797230769231</v>
      </c>
      <c r="AQ215">
        <v>-0.000239690208210534</v>
      </c>
      <c r="AR215">
        <v>123.478395761625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1663690340.31429</v>
      </c>
      <c r="BH215">
        <v>349.763571428571</v>
      </c>
      <c r="BI215">
        <v>358.548357142857</v>
      </c>
      <c r="BJ215">
        <v>19.48375</v>
      </c>
      <c r="BK215">
        <v>12.6213571428571</v>
      </c>
      <c r="BL215">
        <v>344.277464285714</v>
      </c>
      <c r="BM215">
        <v>19.219475</v>
      </c>
      <c r="BN215">
        <v>500.040285714286</v>
      </c>
      <c r="BO215">
        <v>90.5913821428571</v>
      </c>
      <c r="BP215">
        <v>0.100082785714286</v>
      </c>
      <c r="BQ215">
        <v>25.102725</v>
      </c>
      <c r="BR215">
        <v>24.9994607142857</v>
      </c>
      <c r="BS215">
        <v>999.9</v>
      </c>
      <c r="BT215">
        <v>0</v>
      </c>
      <c r="BU215">
        <v>0</v>
      </c>
      <c r="BV215">
        <v>9990.35714285714</v>
      </c>
      <c r="BW215">
        <v>0</v>
      </c>
      <c r="BX215">
        <v>15.3908</v>
      </c>
      <c r="BY215">
        <v>-8.78472928571429</v>
      </c>
      <c r="BZ215">
        <v>356.713785714286</v>
      </c>
      <c r="CA215">
        <v>363.131571428571</v>
      </c>
      <c r="CB215">
        <v>6.86240071428571</v>
      </c>
      <c r="CC215">
        <v>358.548357142857</v>
      </c>
      <c r="CD215">
        <v>12.6213571428571</v>
      </c>
      <c r="CE215">
        <v>1.76505964285714</v>
      </c>
      <c r="CF215">
        <v>1.14338535714286</v>
      </c>
      <c r="CG215">
        <v>15.4807428571429</v>
      </c>
      <c r="CH215">
        <v>8.88414107142857</v>
      </c>
      <c r="CI215">
        <v>1999.98857142857</v>
      </c>
      <c r="CJ215">
        <v>0.980004285714286</v>
      </c>
      <c r="CK215">
        <v>0.0199955714285714</v>
      </c>
      <c r="CL215">
        <v>0</v>
      </c>
      <c r="CM215">
        <v>855.359071428571</v>
      </c>
      <c r="CN215">
        <v>5.00063</v>
      </c>
      <c r="CO215">
        <v>16818.4178571429</v>
      </c>
      <c r="CP215">
        <v>17256.8285714286</v>
      </c>
      <c r="CQ215">
        <v>38.6915</v>
      </c>
      <c r="CR215">
        <v>38.74775</v>
      </c>
      <c r="CS215">
        <v>38.1825714285714</v>
      </c>
      <c r="CT215">
        <v>38.11375</v>
      </c>
      <c r="CU215">
        <v>39.5</v>
      </c>
      <c r="CV215">
        <v>1955.0975</v>
      </c>
      <c r="CW215">
        <v>39.8910714285714</v>
      </c>
      <c r="CX215">
        <v>0</v>
      </c>
      <c r="CY215">
        <v>1663690345.1</v>
      </c>
      <c r="CZ215">
        <v>0</v>
      </c>
      <c r="DA215">
        <v>0</v>
      </c>
      <c r="DB215" t="s">
        <v>356</v>
      </c>
      <c r="DC215">
        <v>1660677648.1</v>
      </c>
      <c r="DD215">
        <v>1660677649.1</v>
      </c>
      <c r="DE215">
        <v>0</v>
      </c>
      <c r="DF215">
        <v>-1.042</v>
      </c>
      <c r="DG215">
        <v>0.003</v>
      </c>
      <c r="DH215">
        <v>5.218</v>
      </c>
      <c r="DI215">
        <v>0.344</v>
      </c>
      <c r="DJ215">
        <v>417</v>
      </c>
      <c r="DK215">
        <v>22</v>
      </c>
      <c r="DL215">
        <v>1.24</v>
      </c>
      <c r="DM215">
        <v>0.53</v>
      </c>
      <c r="DN215">
        <v>-10.4765143902439</v>
      </c>
      <c r="DO215">
        <v>33.2979694076655</v>
      </c>
      <c r="DP215">
        <v>3.40007367523551</v>
      </c>
      <c r="DQ215">
        <v>0</v>
      </c>
      <c r="DR215">
        <v>6.86379390243902</v>
      </c>
      <c r="DS215">
        <v>-0.0331632752613111</v>
      </c>
      <c r="DT215">
        <v>0.00505505778020526</v>
      </c>
      <c r="DU215">
        <v>1</v>
      </c>
      <c r="DV215">
        <v>1</v>
      </c>
      <c r="DW215">
        <v>2</v>
      </c>
      <c r="DX215" t="s">
        <v>395</v>
      </c>
      <c r="DY215">
        <v>2.97304</v>
      </c>
      <c r="DZ215">
        <v>2.75387</v>
      </c>
      <c r="EA215">
        <v>0.0743694</v>
      </c>
      <c r="EB215">
        <v>0.0766311</v>
      </c>
      <c r="EC215">
        <v>0.0894676</v>
      </c>
      <c r="ED215">
        <v>0.0660723</v>
      </c>
      <c r="EE215">
        <v>36100.3</v>
      </c>
      <c r="EF215">
        <v>39250.3</v>
      </c>
      <c r="EG215">
        <v>35344.2</v>
      </c>
      <c r="EH215">
        <v>38554.3</v>
      </c>
      <c r="EI215">
        <v>45631.5</v>
      </c>
      <c r="EJ215">
        <v>52000.2</v>
      </c>
      <c r="EK215">
        <v>55240.8</v>
      </c>
      <c r="EL215">
        <v>61830.8</v>
      </c>
      <c r="EM215">
        <v>1.9938</v>
      </c>
      <c r="EN215">
        <v>1.8274</v>
      </c>
      <c r="EO215">
        <v>0.0669062</v>
      </c>
      <c r="EP215">
        <v>0</v>
      </c>
      <c r="EQ215">
        <v>23.9057</v>
      </c>
      <c r="ER215">
        <v>999.9</v>
      </c>
      <c r="ES215">
        <v>44.769</v>
      </c>
      <c r="ET215">
        <v>28.832</v>
      </c>
      <c r="EU215">
        <v>19.6821</v>
      </c>
      <c r="EV215">
        <v>56.784</v>
      </c>
      <c r="EW215">
        <v>49.3149</v>
      </c>
      <c r="EX215">
        <v>1</v>
      </c>
      <c r="EY215">
        <v>-0.0385772</v>
      </c>
      <c r="EZ215">
        <v>1.87516</v>
      </c>
      <c r="FA215">
        <v>20.1368</v>
      </c>
      <c r="FB215">
        <v>5.19932</v>
      </c>
      <c r="FC215">
        <v>12.004</v>
      </c>
      <c r="FD215">
        <v>4.976</v>
      </c>
      <c r="FE215">
        <v>3.294</v>
      </c>
      <c r="FF215">
        <v>9999</v>
      </c>
      <c r="FG215">
        <v>9999</v>
      </c>
      <c r="FH215">
        <v>9999</v>
      </c>
      <c r="FI215">
        <v>693.6</v>
      </c>
      <c r="FJ215">
        <v>1.86295</v>
      </c>
      <c r="FK215">
        <v>1.8678</v>
      </c>
      <c r="FL215">
        <v>1.86752</v>
      </c>
      <c r="FM215">
        <v>1.86874</v>
      </c>
      <c r="FN215">
        <v>1.86957</v>
      </c>
      <c r="FO215">
        <v>1.86569</v>
      </c>
      <c r="FP215">
        <v>1.86673</v>
      </c>
      <c r="FQ215">
        <v>1.86813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5.358</v>
      </c>
      <c r="GF215">
        <v>0.264</v>
      </c>
      <c r="GG215">
        <v>3.61927167264205</v>
      </c>
      <c r="GH215">
        <v>0.00509506669552449</v>
      </c>
      <c r="GI215">
        <v>1.17866753763249e-06</v>
      </c>
      <c r="GJ215">
        <v>-6.62632595388568e-10</v>
      </c>
      <c r="GK215">
        <v>-0.0260112845827318</v>
      </c>
      <c r="GL215">
        <v>-0.0225051504344278</v>
      </c>
      <c r="GM215">
        <v>0.00262967521021688</v>
      </c>
      <c r="GN215">
        <v>-3.50088843362945e-05</v>
      </c>
      <c r="GO215">
        <v>-5</v>
      </c>
      <c r="GP215">
        <v>1640</v>
      </c>
      <c r="GQ215">
        <v>1</v>
      </c>
      <c r="GR215">
        <v>20</v>
      </c>
      <c r="GS215">
        <v>50211.7</v>
      </c>
      <c r="GT215">
        <v>50211.7</v>
      </c>
      <c r="GU215">
        <v>0.842285</v>
      </c>
      <c r="GV215">
        <v>2.58545</v>
      </c>
      <c r="GW215">
        <v>1.54785</v>
      </c>
      <c r="GX215">
        <v>2.30469</v>
      </c>
      <c r="GY215">
        <v>1.34644</v>
      </c>
      <c r="GZ215">
        <v>2.41821</v>
      </c>
      <c r="HA215">
        <v>32.3549</v>
      </c>
      <c r="HB215">
        <v>15.1215</v>
      </c>
      <c r="HC215">
        <v>18</v>
      </c>
      <c r="HD215">
        <v>505.884</v>
      </c>
      <c r="HE215">
        <v>400.247</v>
      </c>
      <c r="HF215">
        <v>20.8853</v>
      </c>
      <c r="HG215">
        <v>26.6363</v>
      </c>
      <c r="HH215">
        <v>30.0004</v>
      </c>
      <c r="HI215">
        <v>26.5963</v>
      </c>
      <c r="HJ215">
        <v>26.5395</v>
      </c>
      <c r="HK215">
        <v>16.7736</v>
      </c>
      <c r="HL215">
        <v>36.8126</v>
      </c>
      <c r="HM215">
        <v>0</v>
      </c>
      <c r="HN215">
        <v>20.8873</v>
      </c>
      <c r="HO215">
        <v>312.866</v>
      </c>
      <c r="HP215">
        <v>12.6092</v>
      </c>
      <c r="HQ215">
        <v>102.479</v>
      </c>
      <c r="HR215">
        <v>102.924</v>
      </c>
    </row>
    <row r="216" spans="1:226">
      <c r="A216">
        <v>200</v>
      </c>
      <c r="B216">
        <v>1663690353.1</v>
      </c>
      <c r="C216">
        <v>2578</v>
      </c>
      <c r="D216" t="s">
        <v>761</v>
      </c>
      <c r="E216" t="s">
        <v>762</v>
      </c>
      <c r="F216">
        <v>5</v>
      </c>
      <c r="G216" t="s">
        <v>748</v>
      </c>
      <c r="H216" t="s">
        <v>354</v>
      </c>
      <c r="I216">
        <v>1663690345.6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329.184664969487</v>
      </c>
      <c r="AK216">
        <v>319.464703030303</v>
      </c>
      <c r="AL216">
        <v>-3.1505021065565</v>
      </c>
      <c r="AM216">
        <v>65.3429730943556</v>
      </c>
      <c r="AN216">
        <f>(AP216 - AO216 + BO216*1E3/(8.314*(BQ216+273.15)) * AR216/BN216 * AQ216) * BN216/(100*BB216) * 1000/(1000 - AP216)</f>
        <v>0</v>
      </c>
      <c r="AO216">
        <v>12.6220847522466</v>
      </c>
      <c r="AP216">
        <v>19.4766582417583</v>
      </c>
      <c r="AQ216">
        <v>4.00781752931359e-05</v>
      </c>
      <c r="AR216">
        <v>123.478395761625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1663690345.6</v>
      </c>
      <c r="BH216">
        <v>334.359444444444</v>
      </c>
      <c r="BI216">
        <v>341.013148148148</v>
      </c>
      <c r="BJ216">
        <v>19.4815555555556</v>
      </c>
      <c r="BK216">
        <v>12.6219259259259</v>
      </c>
      <c r="BL216">
        <v>328.960037037037</v>
      </c>
      <c r="BM216">
        <v>19.2173666666667</v>
      </c>
      <c r="BN216">
        <v>500.045407407407</v>
      </c>
      <c r="BO216">
        <v>90.5917555555556</v>
      </c>
      <c r="BP216">
        <v>0.0999797851851852</v>
      </c>
      <c r="BQ216">
        <v>25.1042555555556</v>
      </c>
      <c r="BR216">
        <v>25.0030037037037</v>
      </c>
      <c r="BS216">
        <v>999.9</v>
      </c>
      <c r="BT216">
        <v>0</v>
      </c>
      <c r="BU216">
        <v>0</v>
      </c>
      <c r="BV216">
        <v>9997.96296296296</v>
      </c>
      <c r="BW216">
        <v>0</v>
      </c>
      <c r="BX216">
        <v>15.3908</v>
      </c>
      <c r="BY216">
        <v>-6.65362148148148</v>
      </c>
      <c r="BZ216">
        <v>341.002814814815</v>
      </c>
      <c r="CA216">
        <v>345.37237037037</v>
      </c>
      <c r="CB216">
        <v>6.85962777777778</v>
      </c>
      <c r="CC216">
        <v>341.013148148148</v>
      </c>
      <c r="CD216">
        <v>12.6219259259259</v>
      </c>
      <c r="CE216">
        <v>1.76486777777778</v>
      </c>
      <c r="CF216">
        <v>1.14344222222222</v>
      </c>
      <c r="CG216">
        <v>15.4790592592593</v>
      </c>
      <c r="CH216">
        <v>8.88487851851852</v>
      </c>
      <c r="CI216">
        <v>2000.00444444444</v>
      </c>
      <c r="CJ216">
        <v>0.980004481481482</v>
      </c>
      <c r="CK216">
        <v>0.0199954148148148</v>
      </c>
      <c r="CL216">
        <v>0</v>
      </c>
      <c r="CM216">
        <v>850.559407407407</v>
      </c>
      <c r="CN216">
        <v>5.00063</v>
      </c>
      <c r="CO216">
        <v>16725.8074074074</v>
      </c>
      <c r="CP216">
        <v>17256.962962963</v>
      </c>
      <c r="CQ216">
        <v>38.6986666666667</v>
      </c>
      <c r="CR216">
        <v>38.75</v>
      </c>
      <c r="CS216">
        <v>38.1824074074074</v>
      </c>
      <c r="CT216">
        <v>38.125</v>
      </c>
      <c r="CU216">
        <v>39.5</v>
      </c>
      <c r="CV216">
        <v>1955.11296296296</v>
      </c>
      <c r="CW216">
        <v>39.8914814814815</v>
      </c>
      <c r="CX216">
        <v>0</v>
      </c>
      <c r="CY216">
        <v>1663690349.9</v>
      </c>
      <c r="CZ216">
        <v>0</v>
      </c>
      <c r="DA216">
        <v>0</v>
      </c>
      <c r="DB216" t="s">
        <v>356</v>
      </c>
      <c r="DC216">
        <v>1660677648.1</v>
      </c>
      <c r="DD216">
        <v>1660677649.1</v>
      </c>
      <c r="DE216">
        <v>0</v>
      </c>
      <c r="DF216">
        <v>-1.042</v>
      </c>
      <c r="DG216">
        <v>0.003</v>
      </c>
      <c r="DH216">
        <v>5.218</v>
      </c>
      <c r="DI216">
        <v>0.344</v>
      </c>
      <c r="DJ216">
        <v>417</v>
      </c>
      <c r="DK216">
        <v>22</v>
      </c>
      <c r="DL216">
        <v>1.24</v>
      </c>
      <c r="DM216">
        <v>0.53</v>
      </c>
      <c r="DN216">
        <v>-8.3580487804878</v>
      </c>
      <c r="DO216">
        <v>25.081133728223</v>
      </c>
      <c r="DP216">
        <v>2.50145931311051</v>
      </c>
      <c r="DQ216">
        <v>0</v>
      </c>
      <c r="DR216">
        <v>6.86146365853658</v>
      </c>
      <c r="DS216">
        <v>-0.0349760278745599</v>
      </c>
      <c r="DT216">
        <v>0.00524166737393864</v>
      </c>
      <c r="DU216">
        <v>1</v>
      </c>
      <c r="DV216">
        <v>1</v>
      </c>
      <c r="DW216">
        <v>2</v>
      </c>
      <c r="DX216" t="s">
        <v>395</v>
      </c>
      <c r="DY216">
        <v>2.97409</v>
      </c>
      <c r="DZ216">
        <v>2.75366</v>
      </c>
      <c r="EA216">
        <v>0.0715049</v>
      </c>
      <c r="EB216">
        <v>0.073324</v>
      </c>
      <c r="EC216">
        <v>0.0894994</v>
      </c>
      <c r="ED216">
        <v>0.0660764</v>
      </c>
      <c r="EE216">
        <v>36211</v>
      </c>
      <c r="EF216">
        <v>39389.9</v>
      </c>
      <c r="EG216">
        <v>35343.3</v>
      </c>
      <c r="EH216">
        <v>38553.4</v>
      </c>
      <c r="EI216">
        <v>45629.4</v>
      </c>
      <c r="EJ216">
        <v>51999.4</v>
      </c>
      <c r="EK216">
        <v>55240.3</v>
      </c>
      <c r="EL216">
        <v>61830.2</v>
      </c>
      <c r="EM216">
        <v>1.9952</v>
      </c>
      <c r="EN216">
        <v>1.8268</v>
      </c>
      <c r="EO216">
        <v>0.0666976</v>
      </c>
      <c r="EP216">
        <v>0</v>
      </c>
      <c r="EQ216">
        <v>23.9077</v>
      </c>
      <c r="ER216">
        <v>999.9</v>
      </c>
      <c r="ES216">
        <v>44.744</v>
      </c>
      <c r="ET216">
        <v>28.822</v>
      </c>
      <c r="EU216">
        <v>19.6621</v>
      </c>
      <c r="EV216">
        <v>56.734</v>
      </c>
      <c r="EW216">
        <v>49.5713</v>
      </c>
      <c r="EX216">
        <v>1</v>
      </c>
      <c r="EY216">
        <v>-0.0386992</v>
      </c>
      <c r="EZ216">
        <v>1.84573</v>
      </c>
      <c r="FA216">
        <v>20.1372</v>
      </c>
      <c r="FB216">
        <v>5.19812</v>
      </c>
      <c r="FC216">
        <v>12.0064</v>
      </c>
      <c r="FD216">
        <v>4.9756</v>
      </c>
      <c r="FE216">
        <v>3.2936</v>
      </c>
      <c r="FF216">
        <v>9999</v>
      </c>
      <c r="FG216">
        <v>9999</v>
      </c>
      <c r="FH216">
        <v>9999</v>
      </c>
      <c r="FI216">
        <v>693.6</v>
      </c>
      <c r="FJ216">
        <v>1.86295</v>
      </c>
      <c r="FK216">
        <v>1.86783</v>
      </c>
      <c r="FL216">
        <v>1.86752</v>
      </c>
      <c r="FM216">
        <v>1.86874</v>
      </c>
      <c r="FN216">
        <v>1.8696</v>
      </c>
      <c r="FO216">
        <v>1.86563</v>
      </c>
      <c r="FP216">
        <v>1.86664</v>
      </c>
      <c r="FQ216">
        <v>1.86807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5.272</v>
      </c>
      <c r="GF216">
        <v>0.2644</v>
      </c>
      <c r="GG216">
        <v>3.61927167264205</v>
      </c>
      <c r="GH216">
        <v>0.00509506669552449</v>
      </c>
      <c r="GI216">
        <v>1.17866753763249e-06</v>
      </c>
      <c r="GJ216">
        <v>-6.62632595388568e-10</v>
      </c>
      <c r="GK216">
        <v>-0.0260112845827318</v>
      </c>
      <c r="GL216">
        <v>-0.0225051504344278</v>
      </c>
      <c r="GM216">
        <v>0.00262967521021688</v>
      </c>
      <c r="GN216">
        <v>-3.50088843362945e-05</v>
      </c>
      <c r="GO216">
        <v>-5</v>
      </c>
      <c r="GP216">
        <v>1640</v>
      </c>
      <c r="GQ216">
        <v>1</v>
      </c>
      <c r="GR216">
        <v>20</v>
      </c>
      <c r="GS216">
        <v>50211.8</v>
      </c>
      <c r="GT216">
        <v>50211.7</v>
      </c>
      <c r="GU216">
        <v>0.805664</v>
      </c>
      <c r="GV216">
        <v>2.59277</v>
      </c>
      <c r="GW216">
        <v>1.54785</v>
      </c>
      <c r="GX216">
        <v>2.30469</v>
      </c>
      <c r="GY216">
        <v>1.34644</v>
      </c>
      <c r="GZ216">
        <v>2.41577</v>
      </c>
      <c r="HA216">
        <v>32.3549</v>
      </c>
      <c r="HB216">
        <v>15.1215</v>
      </c>
      <c r="HC216">
        <v>18</v>
      </c>
      <c r="HD216">
        <v>506.836</v>
      </c>
      <c r="HE216">
        <v>399.933</v>
      </c>
      <c r="HF216">
        <v>20.8847</v>
      </c>
      <c r="HG216">
        <v>26.6372</v>
      </c>
      <c r="HH216">
        <v>30.0003</v>
      </c>
      <c r="HI216">
        <v>26.5985</v>
      </c>
      <c r="HJ216">
        <v>26.5418</v>
      </c>
      <c r="HK216">
        <v>16.1193</v>
      </c>
      <c r="HL216">
        <v>36.8126</v>
      </c>
      <c r="HM216">
        <v>0</v>
      </c>
      <c r="HN216">
        <v>20.886</v>
      </c>
      <c r="HO216">
        <v>299.426</v>
      </c>
      <c r="HP216">
        <v>12.6066</v>
      </c>
      <c r="HQ216">
        <v>102.478</v>
      </c>
      <c r="HR216">
        <v>102.923</v>
      </c>
    </row>
    <row r="217" spans="1:226">
      <c r="A217">
        <v>201</v>
      </c>
      <c r="B217">
        <v>1663690358.1</v>
      </c>
      <c r="C217">
        <v>2583</v>
      </c>
      <c r="D217" t="s">
        <v>763</v>
      </c>
      <c r="E217" t="s">
        <v>764</v>
      </c>
      <c r="F217">
        <v>5</v>
      </c>
      <c r="G217" t="s">
        <v>748</v>
      </c>
      <c r="H217" t="s">
        <v>354</v>
      </c>
      <c r="I217">
        <v>1663690350.31429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312.087254987442</v>
      </c>
      <c r="AK217">
        <v>303.710109090909</v>
      </c>
      <c r="AL217">
        <v>-3.16352365732549</v>
      </c>
      <c r="AM217">
        <v>65.3429730943556</v>
      </c>
      <c r="AN217">
        <f>(AP217 - AO217 + BO217*1E3/(8.314*(BQ217+273.15)) * AR217/BN217 * AQ217) * BN217/(100*BB217) * 1000/(1000 - AP217)</f>
        <v>0</v>
      </c>
      <c r="AO217">
        <v>12.6238229770016</v>
      </c>
      <c r="AP217">
        <v>19.4808483516484</v>
      </c>
      <c r="AQ217">
        <v>4.06554282941631e-05</v>
      </c>
      <c r="AR217">
        <v>123.478395761625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1663690350.31429</v>
      </c>
      <c r="BH217">
        <v>320.167071428571</v>
      </c>
      <c r="BI217">
        <v>325.232178571429</v>
      </c>
      <c r="BJ217">
        <v>19.4802035714286</v>
      </c>
      <c r="BK217">
        <v>12.6226607142857</v>
      </c>
      <c r="BL217">
        <v>314.847392857143</v>
      </c>
      <c r="BM217">
        <v>19.2160642857143</v>
      </c>
      <c r="BN217">
        <v>500.036214285714</v>
      </c>
      <c r="BO217">
        <v>90.5955035714286</v>
      </c>
      <c r="BP217">
        <v>0.100040846428571</v>
      </c>
      <c r="BQ217">
        <v>25.1042535714286</v>
      </c>
      <c r="BR217">
        <v>25.003375</v>
      </c>
      <c r="BS217">
        <v>999.9</v>
      </c>
      <c r="BT217">
        <v>0</v>
      </c>
      <c r="BU217">
        <v>0</v>
      </c>
      <c r="BV217">
        <v>9988.21428571429</v>
      </c>
      <c r="BW217">
        <v>0</v>
      </c>
      <c r="BX217">
        <v>15.3908</v>
      </c>
      <c r="BY217">
        <v>-5.06507678571429</v>
      </c>
      <c r="BZ217">
        <v>326.528</v>
      </c>
      <c r="CA217">
        <v>329.39</v>
      </c>
      <c r="CB217">
        <v>6.85754392857143</v>
      </c>
      <c r="CC217">
        <v>325.232178571429</v>
      </c>
      <c r="CD217">
        <v>12.6226607142857</v>
      </c>
      <c r="CE217">
        <v>1.76481821428571</v>
      </c>
      <c r="CF217">
        <v>1.14355607142857</v>
      </c>
      <c r="CG217">
        <v>15.4786285714286</v>
      </c>
      <c r="CH217">
        <v>8.8863525</v>
      </c>
      <c r="CI217">
        <v>1999.99714285714</v>
      </c>
      <c r="CJ217">
        <v>0.980004571428571</v>
      </c>
      <c r="CK217">
        <v>0.0199953428571429</v>
      </c>
      <c r="CL217">
        <v>0</v>
      </c>
      <c r="CM217">
        <v>845.761214285714</v>
      </c>
      <c r="CN217">
        <v>5.00063</v>
      </c>
      <c r="CO217">
        <v>16633.9928571429</v>
      </c>
      <c r="CP217">
        <v>17256.9071428571</v>
      </c>
      <c r="CQ217">
        <v>38.7185</v>
      </c>
      <c r="CR217">
        <v>38.75</v>
      </c>
      <c r="CS217">
        <v>38.1825714285714</v>
      </c>
      <c r="CT217">
        <v>38.125</v>
      </c>
      <c r="CU217">
        <v>39.5</v>
      </c>
      <c r="CV217">
        <v>1955.10571428571</v>
      </c>
      <c r="CW217">
        <v>39.8914285714286</v>
      </c>
      <c r="CX217">
        <v>0</v>
      </c>
      <c r="CY217">
        <v>1663690355.3</v>
      </c>
      <c r="CZ217">
        <v>0</v>
      </c>
      <c r="DA217">
        <v>0</v>
      </c>
      <c r="DB217" t="s">
        <v>356</v>
      </c>
      <c r="DC217">
        <v>1660677648.1</v>
      </c>
      <c r="DD217">
        <v>1660677649.1</v>
      </c>
      <c r="DE217">
        <v>0</v>
      </c>
      <c r="DF217">
        <v>-1.042</v>
      </c>
      <c r="DG217">
        <v>0.003</v>
      </c>
      <c r="DH217">
        <v>5.218</v>
      </c>
      <c r="DI217">
        <v>0.344</v>
      </c>
      <c r="DJ217">
        <v>417</v>
      </c>
      <c r="DK217">
        <v>22</v>
      </c>
      <c r="DL217">
        <v>1.24</v>
      </c>
      <c r="DM217">
        <v>0.53</v>
      </c>
      <c r="DN217">
        <v>-6.02749170731707</v>
      </c>
      <c r="DO217">
        <v>20.4817078745644</v>
      </c>
      <c r="DP217">
        <v>2.0410235846475</v>
      </c>
      <c r="DQ217">
        <v>0</v>
      </c>
      <c r="DR217">
        <v>6.85890682926829</v>
      </c>
      <c r="DS217">
        <v>-0.0237614634146506</v>
      </c>
      <c r="DT217">
        <v>0.00467688839597566</v>
      </c>
      <c r="DU217">
        <v>1</v>
      </c>
      <c r="DV217">
        <v>1</v>
      </c>
      <c r="DW217">
        <v>2</v>
      </c>
      <c r="DX217" t="s">
        <v>395</v>
      </c>
      <c r="DY217">
        <v>2.97422</v>
      </c>
      <c r="DZ217">
        <v>2.75429</v>
      </c>
      <c r="EA217">
        <v>0.0685477</v>
      </c>
      <c r="EB217">
        <v>0.070342</v>
      </c>
      <c r="EC217">
        <v>0.089504</v>
      </c>
      <c r="ED217">
        <v>0.0660924</v>
      </c>
      <c r="EE217">
        <v>36326.5</v>
      </c>
      <c r="EF217">
        <v>39516.4</v>
      </c>
      <c r="EG217">
        <v>35343.5</v>
      </c>
      <c r="EH217">
        <v>38553.2</v>
      </c>
      <c r="EI217">
        <v>45629.4</v>
      </c>
      <c r="EJ217">
        <v>51998.2</v>
      </c>
      <c r="EK217">
        <v>55240.7</v>
      </c>
      <c r="EL217">
        <v>61830.1</v>
      </c>
      <c r="EM217">
        <v>1.9946</v>
      </c>
      <c r="EN217">
        <v>1.8276</v>
      </c>
      <c r="EO217">
        <v>0.0668466</v>
      </c>
      <c r="EP217">
        <v>0</v>
      </c>
      <c r="EQ217">
        <v>23.9077</v>
      </c>
      <c r="ER217">
        <v>999.9</v>
      </c>
      <c r="ES217">
        <v>44.769</v>
      </c>
      <c r="ET217">
        <v>28.822</v>
      </c>
      <c r="EU217">
        <v>19.6699</v>
      </c>
      <c r="EV217">
        <v>56.684</v>
      </c>
      <c r="EW217">
        <v>49.1627</v>
      </c>
      <c r="EX217">
        <v>1</v>
      </c>
      <c r="EY217">
        <v>-0.0389024</v>
      </c>
      <c r="EZ217">
        <v>1.84174</v>
      </c>
      <c r="FA217">
        <v>20.1374</v>
      </c>
      <c r="FB217">
        <v>5.19932</v>
      </c>
      <c r="FC217">
        <v>12.0052</v>
      </c>
      <c r="FD217">
        <v>4.9756</v>
      </c>
      <c r="FE217">
        <v>3.294</v>
      </c>
      <c r="FF217">
        <v>9999</v>
      </c>
      <c r="FG217">
        <v>9999</v>
      </c>
      <c r="FH217">
        <v>9999</v>
      </c>
      <c r="FI217">
        <v>693.6</v>
      </c>
      <c r="FJ217">
        <v>1.86295</v>
      </c>
      <c r="FK217">
        <v>1.8678</v>
      </c>
      <c r="FL217">
        <v>1.86752</v>
      </c>
      <c r="FM217">
        <v>1.86874</v>
      </c>
      <c r="FN217">
        <v>1.86963</v>
      </c>
      <c r="FO217">
        <v>1.86566</v>
      </c>
      <c r="FP217">
        <v>1.8667</v>
      </c>
      <c r="FQ217">
        <v>1.86813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5.186</v>
      </c>
      <c r="GF217">
        <v>0.2644</v>
      </c>
      <c r="GG217">
        <v>3.61927167264205</v>
      </c>
      <c r="GH217">
        <v>0.00509506669552449</v>
      </c>
      <c r="GI217">
        <v>1.17866753763249e-06</v>
      </c>
      <c r="GJ217">
        <v>-6.62632595388568e-10</v>
      </c>
      <c r="GK217">
        <v>-0.0260112845827318</v>
      </c>
      <c r="GL217">
        <v>-0.0225051504344278</v>
      </c>
      <c r="GM217">
        <v>0.00262967521021688</v>
      </c>
      <c r="GN217">
        <v>-3.50088843362945e-05</v>
      </c>
      <c r="GO217">
        <v>-5</v>
      </c>
      <c r="GP217">
        <v>1640</v>
      </c>
      <c r="GQ217">
        <v>1</v>
      </c>
      <c r="GR217">
        <v>20</v>
      </c>
      <c r="GS217">
        <v>50211.8</v>
      </c>
      <c r="GT217">
        <v>50211.8</v>
      </c>
      <c r="GU217">
        <v>0.775146</v>
      </c>
      <c r="GV217">
        <v>2.59399</v>
      </c>
      <c r="GW217">
        <v>1.54785</v>
      </c>
      <c r="GX217">
        <v>2.30469</v>
      </c>
      <c r="GY217">
        <v>1.34644</v>
      </c>
      <c r="GZ217">
        <v>2.40723</v>
      </c>
      <c r="HA217">
        <v>32.3549</v>
      </c>
      <c r="HB217">
        <v>15.1215</v>
      </c>
      <c r="HC217">
        <v>18</v>
      </c>
      <c r="HD217">
        <v>506.456</v>
      </c>
      <c r="HE217">
        <v>400.39</v>
      </c>
      <c r="HF217">
        <v>20.8842</v>
      </c>
      <c r="HG217">
        <v>26.6394</v>
      </c>
      <c r="HH217">
        <v>30</v>
      </c>
      <c r="HI217">
        <v>26.6008</v>
      </c>
      <c r="HJ217">
        <v>26.544</v>
      </c>
      <c r="HK217">
        <v>15.421</v>
      </c>
      <c r="HL217">
        <v>36.8126</v>
      </c>
      <c r="HM217">
        <v>0</v>
      </c>
      <c r="HN217">
        <v>20.8789</v>
      </c>
      <c r="HO217">
        <v>279.334</v>
      </c>
      <c r="HP217">
        <v>12.6123</v>
      </c>
      <c r="HQ217">
        <v>102.478</v>
      </c>
      <c r="HR217">
        <v>102.922</v>
      </c>
    </row>
    <row r="218" spans="1:226">
      <c r="A218">
        <v>202</v>
      </c>
      <c r="B218">
        <v>1663690363.1</v>
      </c>
      <c r="C218">
        <v>2588</v>
      </c>
      <c r="D218" t="s">
        <v>765</v>
      </c>
      <c r="E218" t="s">
        <v>766</v>
      </c>
      <c r="F218">
        <v>5</v>
      </c>
      <c r="G218" t="s">
        <v>748</v>
      </c>
      <c r="H218" t="s">
        <v>354</v>
      </c>
      <c r="I218">
        <v>1663690355.6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295.846295004671</v>
      </c>
      <c r="AK218">
        <v>288.238193939394</v>
      </c>
      <c r="AL218">
        <v>-3.09928023842341</v>
      </c>
      <c r="AM218">
        <v>65.3429730943556</v>
      </c>
      <c r="AN218">
        <f>(AP218 - AO218 + BO218*1E3/(8.314*(BQ218+273.15)) * AR218/BN218 * AQ218) * BN218/(100*BB218) * 1000/(1000 - AP218)</f>
        <v>0</v>
      </c>
      <c r="AO218">
        <v>12.6272096105271</v>
      </c>
      <c r="AP218">
        <v>19.4742087912088</v>
      </c>
      <c r="AQ218">
        <v>9.46911154356709e-05</v>
      </c>
      <c r="AR218">
        <v>123.478395761625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1663690355.6</v>
      </c>
      <c r="BH218">
        <v>304.041703703704</v>
      </c>
      <c r="BI218">
        <v>307.630777777778</v>
      </c>
      <c r="BJ218">
        <v>19.4794185185185</v>
      </c>
      <c r="BK218">
        <v>12.6230777777778</v>
      </c>
      <c r="BL218">
        <v>298.812407407407</v>
      </c>
      <c r="BM218">
        <v>19.2153037037037</v>
      </c>
      <c r="BN218">
        <v>500.082222222222</v>
      </c>
      <c r="BO218">
        <v>90.5955814814815</v>
      </c>
      <c r="BP218">
        <v>0.100036051851852</v>
      </c>
      <c r="BQ218">
        <v>25.1042703703704</v>
      </c>
      <c r="BR218">
        <v>25.0094074074074</v>
      </c>
      <c r="BS218">
        <v>999.9</v>
      </c>
      <c r="BT218">
        <v>0</v>
      </c>
      <c r="BU218">
        <v>0</v>
      </c>
      <c r="BV218">
        <v>9991.85185185185</v>
      </c>
      <c r="BW218">
        <v>0</v>
      </c>
      <c r="BX218">
        <v>15.3908</v>
      </c>
      <c r="BY218">
        <v>-3.5889637037037</v>
      </c>
      <c r="BZ218">
        <v>310.082</v>
      </c>
      <c r="CA218">
        <v>311.563555555556</v>
      </c>
      <c r="CB218">
        <v>6.8563462962963</v>
      </c>
      <c r="CC218">
        <v>307.630777777778</v>
      </c>
      <c r="CD218">
        <v>12.6230777777778</v>
      </c>
      <c r="CE218">
        <v>1.76475</v>
      </c>
      <c r="CF218">
        <v>1.14359518518519</v>
      </c>
      <c r="CG218">
        <v>15.4780185185185</v>
      </c>
      <c r="CH218">
        <v>8.88685666666667</v>
      </c>
      <c r="CI218">
        <v>2000.03111111111</v>
      </c>
      <c r="CJ218">
        <v>0.980005074074074</v>
      </c>
      <c r="CK218">
        <v>0.0199949407407407</v>
      </c>
      <c r="CL218">
        <v>0</v>
      </c>
      <c r="CM218">
        <v>840.372370370371</v>
      </c>
      <c r="CN218">
        <v>5.00063</v>
      </c>
      <c r="CO218">
        <v>16529.6555555556</v>
      </c>
      <c r="CP218">
        <v>17257.2037037037</v>
      </c>
      <c r="CQ218">
        <v>38.7336666666667</v>
      </c>
      <c r="CR218">
        <v>38.75</v>
      </c>
      <c r="CS218">
        <v>38.187</v>
      </c>
      <c r="CT218">
        <v>38.1295925925926</v>
      </c>
      <c r="CU218">
        <v>39.5</v>
      </c>
      <c r="CV218">
        <v>1955.13962962963</v>
      </c>
      <c r="CW218">
        <v>39.8914814814815</v>
      </c>
      <c r="CX218">
        <v>0</v>
      </c>
      <c r="CY218">
        <v>1663690360.1</v>
      </c>
      <c r="CZ218">
        <v>0</v>
      </c>
      <c r="DA218">
        <v>0</v>
      </c>
      <c r="DB218" t="s">
        <v>356</v>
      </c>
      <c r="DC218">
        <v>1660677648.1</v>
      </c>
      <c r="DD218">
        <v>1660677649.1</v>
      </c>
      <c r="DE218">
        <v>0</v>
      </c>
      <c r="DF218">
        <v>-1.042</v>
      </c>
      <c r="DG218">
        <v>0.003</v>
      </c>
      <c r="DH218">
        <v>5.218</v>
      </c>
      <c r="DI218">
        <v>0.344</v>
      </c>
      <c r="DJ218">
        <v>417</v>
      </c>
      <c r="DK218">
        <v>22</v>
      </c>
      <c r="DL218">
        <v>1.24</v>
      </c>
      <c r="DM218">
        <v>0.53</v>
      </c>
      <c r="DN218">
        <v>-4.83630536585366</v>
      </c>
      <c r="DO218">
        <v>17.6606690592334</v>
      </c>
      <c r="DP218">
        <v>1.78366555339183</v>
      </c>
      <c r="DQ218">
        <v>0</v>
      </c>
      <c r="DR218">
        <v>6.85832512195122</v>
      </c>
      <c r="DS218">
        <v>-0.0192453658536702</v>
      </c>
      <c r="DT218">
        <v>0.0044402384697283</v>
      </c>
      <c r="DU218">
        <v>1</v>
      </c>
      <c r="DV218">
        <v>1</v>
      </c>
      <c r="DW218">
        <v>2</v>
      </c>
      <c r="DX218" t="s">
        <v>395</v>
      </c>
      <c r="DY218">
        <v>2.97376</v>
      </c>
      <c r="DZ218">
        <v>2.75329</v>
      </c>
      <c r="EA218">
        <v>0.0655969</v>
      </c>
      <c r="EB218">
        <v>0.0669523</v>
      </c>
      <c r="EC218">
        <v>0.0894781</v>
      </c>
      <c r="ED218">
        <v>0.066089</v>
      </c>
      <c r="EE218">
        <v>36441.1</v>
      </c>
      <c r="EF218">
        <v>39660.2</v>
      </c>
      <c r="EG218">
        <v>35343.1</v>
      </c>
      <c r="EH218">
        <v>38552.9</v>
      </c>
      <c r="EI218">
        <v>45630.5</v>
      </c>
      <c r="EJ218">
        <v>51998.1</v>
      </c>
      <c r="EK218">
        <v>55240.6</v>
      </c>
      <c r="EL218">
        <v>61829.7</v>
      </c>
      <c r="EM218">
        <v>1.9942</v>
      </c>
      <c r="EN218">
        <v>1.8268</v>
      </c>
      <c r="EO218">
        <v>0.0668168</v>
      </c>
      <c r="EP218">
        <v>0</v>
      </c>
      <c r="EQ218">
        <v>23.9077</v>
      </c>
      <c r="ER218">
        <v>999.9</v>
      </c>
      <c r="ES218">
        <v>44.744</v>
      </c>
      <c r="ET218">
        <v>28.822</v>
      </c>
      <c r="EU218">
        <v>19.6596</v>
      </c>
      <c r="EV218">
        <v>56.994</v>
      </c>
      <c r="EW218">
        <v>49.5473</v>
      </c>
      <c r="EX218">
        <v>1</v>
      </c>
      <c r="EY218">
        <v>-0.0382114</v>
      </c>
      <c r="EZ218">
        <v>1.86035</v>
      </c>
      <c r="FA218">
        <v>20.137</v>
      </c>
      <c r="FB218">
        <v>5.19932</v>
      </c>
      <c r="FC218">
        <v>12.004</v>
      </c>
      <c r="FD218">
        <v>4.9756</v>
      </c>
      <c r="FE218">
        <v>3.2936</v>
      </c>
      <c r="FF218">
        <v>9999</v>
      </c>
      <c r="FG218">
        <v>9999</v>
      </c>
      <c r="FH218">
        <v>9999</v>
      </c>
      <c r="FI218">
        <v>693.6</v>
      </c>
      <c r="FJ218">
        <v>1.86295</v>
      </c>
      <c r="FK218">
        <v>1.86783</v>
      </c>
      <c r="FL218">
        <v>1.86752</v>
      </c>
      <c r="FM218">
        <v>1.86874</v>
      </c>
      <c r="FN218">
        <v>1.86963</v>
      </c>
      <c r="FO218">
        <v>1.86563</v>
      </c>
      <c r="FP218">
        <v>1.8667</v>
      </c>
      <c r="FQ218">
        <v>1.86813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5.101</v>
      </c>
      <c r="GF218">
        <v>0.2641</v>
      </c>
      <c r="GG218">
        <v>3.61927167264205</v>
      </c>
      <c r="GH218">
        <v>0.00509506669552449</v>
      </c>
      <c r="GI218">
        <v>1.17866753763249e-06</v>
      </c>
      <c r="GJ218">
        <v>-6.62632595388568e-10</v>
      </c>
      <c r="GK218">
        <v>-0.0260112845827318</v>
      </c>
      <c r="GL218">
        <v>-0.0225051504344278</v>
      </c>
      <c r="GM218">
        <v>0.00262967521021688</v>
      </c>
      <c r="GN218">
        <v>-3.50088843362945e-05</v>
      </c>
      <c r="GO218">
        <v>-5</v>
      </c>
      <c r="GP218">
        <v>1640</v>
      </c>
      <c r="GQ218">
        <v>1</v>
      </c>
      <c r="GR218">
        <v>20</v>
      </c>
      <c r="GS218">
        <v>50211.9</v>
      </c>
      <c r="GT218">
        <v>50211.9</v>
      </c>
      <c r="GU218">
        <v>0.737305</v>
      </c>
      <c r="GV218">
        <v>2.59644</v>
      </c>
      <c r="GW218">
        <v>1.54785</v>
      </c>
      <c r="GX218">
        <v>2.30347</v>
      </c>
      <c r="GY218">
        <v>1.34644</v>
      </c>
      <c r="GZ218">
        <v>2.42065</v>
      </c>
      <c r="HA218">
        <v>32.3549</v>
      </c>
      <c r="HB218">
        <v>15.1215</v>
      </c>
      <c r="HC218">
        <v>18</v>
      </c>
      <c r="HD218">
        <v>506.19</v>
      </c>
      <c r="HE218">
        <v>399.964</v>
      </c>
      <c r="HF218">
        <v>20.8785</v>
      </c>
      <c r="HG218">
        <v>26.6412</v>
      </c>
      <c r="HH218">
        <v>30.0001</v>
      </c>
      <c r="HI218">
        <v>26.6008</v>
      </c>
      <c r="HJ218">
        <v>26.5462</v>
      </c>
      <c r="HK218">
        <v>14.7448</v>
      </c>
      <c r="HL218">
        <v>36.8126</v>
      </c>
      <c r="HM218">
        <v>0</v>
      </c>
      <c r="HN218">
        <v>20.8697</v>
      </c>
      <c r="HO218">
        <v>265.856</v>
      </c>
      <c r="HP218">
        <v>12.6221</v>
      </c>
      <c r="HQ218">
        <v>102.478</v>
      </c>
      <c r="HR218">
        <v>102.922</v>
      </c>
    </row>
    <row r="219" spans="1:226">
      <c r="A219">
        <v>203</v>
      </c>
      <c r="B219">
        <v>1663690368.1</v>
      </c>
      <c r="C219">
        <v>2593</v>
      </c>
      <c r="D219" t="s">
        <v>767</v>
      </c>
      <c r="E219" t="s">
        <v>768</v>
      </c>
      <c r="F219">
        <v>5</v>
      </c>
      <c r="G219" t="s">
        <v>748</v>
      </c>
      <c r="H219" t="s">
        <v>354</v>
      </c>
      <c r="I219">
        <v>1663690360.31429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278.11452783446</v>
      </c>
      <c r="AK219">
        <v>272.373424242424</v>
      </c>
      <c r="AL219">
        <v>-3.17645764736774</v>
      </c>
      <c r="AM219">
        <v>65.3429730943556</v>
      </c>
      <c r="AN219">
        <f>(AP219 - AO219 + BO219*1E3/(8.314*(BQ219+273.15)) * AR219/BN219 * AQ219) * BN219/(100*BB219) * 1000/(1000 - AP219)</f>
        <v>0</v>
      </c>
      <c r="AO219">
        <v>12.6244002452655</v>
      </c>
      <c r="AP219">
        <v>19.4799824175824</v>
      </c>
      <c r="AQ219">
        <v>-2.46100040866329e-05</v>
      </c>
      <c r="AR219">
        <v>123.478395761625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1663690360.31429</v>
      </c>
      <c r="BH219">
        <v>289.542428571429</v>
      </c>
      <c r="BI219">
        <v>291.787178571429</v>
      </c>
      <c r="BJ219">
        <v>19.4791285714286</v>
      </c>
      <c r="BK219">
        <v>12.6235392857143</v>
      </c>
      <c r="BL219">
        <v>284.394071428571</v>
      </c>
      <c r="BM219">
        <v>19.2150285714286</v>
      </c>
      <c r="BN219">
        <v>500.054571428571</v>
      </c>
      <c r="BO219">
        <v>90.5959214285714</v>
      </c>
      <c r="BP219">
        <v>0.100013271428571</v>
      </c>
      <c r="BQ219">
        <v>25.1037821428571</v>
      </c>
      <c r="BR219">
        <v>25.0101428571429</v>
      </c>
      <c r="BS219">
        <v>999.9</v>
      </c>
      <c r="BT219">
        <v>0</v>
      </c>
      <c r="BU219">
        <v>0</v>
      </c>
      <c r="BV219">
        <v>9993.03571428571</v>
      </c>
      <c r="BW219">
        <v>0</v>
      </c>
      <c r="BX219">
        <v>15.3908</v>
      </c>
      <c r="BY219">
        <v>-2.24462635714286</v>
      </c>
      <c r="BZ219">
        <v>295.294607142857</v>
      </c>
      <c r="CA219">
        <v>295.517607142857</v>
      </c>
      <c r="CB219">
        <v>6.85560178571428</v>
      </c>
      <c r="CC219">
        <v>291.787178571429</v>
      </c>
      <c r="CD219">
        <v>12.6235392857143</v>
      </c>
      <c r="CE219">
        <v>1.76473071428571</v>
      </c>
      <c r="CF219">
        <v>1.14364035714286</v>
      </c>
      <c r="CG219">
        <v>15.4778357142857</v>
      </c>
      <c r="CH219">
        <v>8.88744392857143</v>
      </c>
      <c r="CI219">
        <v>2000.0275</v>
      </c>
      <c r="CJ219">
        <v>0.980005285714286</v>
      </c>
      <c r="CK219">
        <v>0.0199947714285714</v>
      </c>
      <c r="CL219">
        <v>0</v>
      </c>
      <c r="CM219">
        <v>835.818571428572</v>
      </c>
      <c r="CN219">
        <v>5.00063</v>
      </c>
      <c r="CO219">
        <v>16440.4571428571</v>
      </c>
      <c r="CP219">
        <v>17257.1714285714</v>
      </c>
      <c r="CQ219">
        <v>38.7455</v>
      </c>
      <c r="CR219">
        <v>38.75</v>
      </c>
      <c r="CS219">
        <v>38.187</v>
      </c>
      <c r="CT219">
        <v>38.1338571428571</v>
      </c>
      <c r="CU219">
        <v>39.5</v>
      </c>
      <c r="CV219">
        <v>1955.13642857143</v>
      </c>
      <c r="CW219">
        <v>39.8910714285714</v>
      </c>
      <c r="CX219">
        <v>0</v>
      </c>
      <c r="CY219">
        <v>1663690364.9</v>
      </c>
      <c r="CZ219">
        <v>0</v>
      </c>
      <c r="DA219">
        <v>0</v>
      </c>
      <c r="DB219" t="s">
        <v>356</v>
      </c>
      <c r="DC219">
        <v>1660677648.1</v>
      </c>
      <c r="DD219">
        <v>1660677649.1</v>
      </c>
      <c r="DE219">
        <v>0</v>
      </c>
      <c r="DF219">
        <v>-1.042</v>
      </c>
      <c r="DG219">
        <v>0.003</v>
      </c>
      <c r="DH219">
        <v>5.218</v>
      </c>
      <c r="DI219">
        <v>0.344</v>
      </c>
      <c r="DJ219">
        <v>417</v>
      </c>
      <c r="DK219">
        <v>22</v>
      </c>
      <c r="DL219">
        <v>1.24</v>
      </c>
      <c r="DM219">
        <v>0.53</v>
      </c>
      <c r="DN219">
        <v>-3.28077163414634</v>
      </c>
      <c r="DO219">
        <v>17.3249042926829</v>
      </c>
      <c r="DP219">
        <v>1.74431838505996</v>
      </c>
      <c r="DQ219">
        <v>0</v>
      </c>
      <c r="DR219">
        <v>6.85627365853659</v>
      </c>
      <c r="DS219">
        <v>-0.00962508710801446</v>
      </c>
      <c r="DT219">
        <v>0.00338989441960749</v>
      </c>
      <c r="DU219">
        <v>1</v>
      </c>
      <c r="DV219">
        <v>1</v>
      </c>
      <c r="DW219">
        <v>2</v>
      </c>
      <c r="DX219" t="s">
        <v>395</v>
      </c>
      <c r="DY219">
        <v>2.97419</v>
      </c>
      <c r="DZ219">
        <v>2.75313</v>
      </c>
      <c r="EA219">
        <v>0.0624995</v>
      </c>
      <c r="EB219">
        <v>0.0638203</v>
      </c>
      <c r="EC219">
        <v>0.0894528</v>
      </c>
      <c r="ED219">
        <v>0.0660854</v>
      </c>
      <c r="EE219">
        <v>36562.3</v>
      </c>
      <c r="EF219">
        <v>39793.2</v>
      </c>
      <c r="EG219">
        <v>35343.5</v>
      </c>
      <c r="EH219">
        <v>38552.8</v>
      </c>
      <c r="EI219">
        <v>45631.1</v>
      </c>
      <c r="EJ219">
        <v>51998.2</v>
      </c>
      <c r="EK219">
        <v>55239.8</v>
      </c>
      <c r="EL219">
        <v>61829.8</v>
      </c>
      <c r="EM219">
        <v>1.9946</v>
      </c>
      <c r="EN219">
        <v>1.8266</v>
      </c>
      <c r="EO219">
        <v>0.0676513</v>
      </c>
      <c r="EP219">
        <v>0</v>
      </c>
      <c r="EQ219">
        <v>23.9097</v>
      </c>
      <c r="ER219">
        <v>999.9</v>
      </c>
      <c r="ES219">
        <v>44.744</v>
      </c>
      <c r="ET219">
        <v>28.832</v>
      </c>
      <c r="EU219">
        <v>19.6715</v>
      </c>
      <c r="EV219">
        <v>56.974</v>
      </c>
      <c r="EW219">
        <v>49.395</v>
      </c>
      <c r="EX219">
        <v>1</v>
      </c>
      <c r="EY219">
        <v>-0.0383333</v>
      </c>
      <c r="EZ219">
        <v>1.87575</v>
      </c>
      <c r="FA219">
        <v>20.1369</v>
      </c>
      <c r="FB219">
        <v>5.19932</v>
      </c>
      <c r="FC219">
        <v>12.004</v>
      </c>
      <c r="FD219">
        <v>4.976</v>
      </c>
      <c r="FE219">
        <v>3.2934</v>
      </c>
      <c r="FF219">
        <v>9999</v>
      </c>
      <c r="FG219">
        <v>9999</v>
      </c>
      <c r="FH219">
        <v>9999</v>
      </c>
      <c r="FI219">
        <v>693.6</v>
      </c>
      <c r="FJ219">
        <v>1.86295</v>
      </c>
      <c r="FK219">
        <v>1.86783</v>
      </c>
      <c r="FL219">
        <v>1.86752</v>
      </c>
      <c r="FM219">
        <v>1.86874</v>
      </c>
      <c r="FN219">
        <v>1.8696</v>
      </c>
      <c r="FO219">
        <v>1.86566</v>
      </c>
      <c r="FP219">
        <v>1.8667</v>
      </c>
      <c r="FQ219">
        <v>1.86813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5.015</v>
      </c>
      <c r="GF219">
        <v>0.2639</v>
      </c>
      <c r="GG219">
        <v>3.61927167264205</v>
      </c>
      <c r="GH219">
        <v>0.00509506669552449</v>
      </c>
      <c r="GI219">
        <v>1.17866753763249e-06</v>
      </c>
      <c r="GJ219">
        <v>-6.62632595388568e-10</v>
      </c>
      <c r="GK219">
        <v>-0.0260112845827318</v>
      </c>
      <c r="GL219">
        <v>-0.0225051504344278</v>
      </c>
      <c r="GM219">
        <v>0.00262967521021688</v>
      </c>
      <c r="GN219">
        <v>-3.50088843362945e-05</v>
      </c>
      <c r="GO219">
        <v>-5</v>
      </c>
      <c r="GP219">
        <v>1640</v>
      </c>
      <c r="GQ219">
        <v>1</v>
      </c>
      <c r="GR219">
        <v>20</v>
      </c>
      <c r="GS219">
        <v>50212</v>
      </c>
      <c r="GT219">
        <v>50212</v>
      </c>
      <c r="GU219">
        <v>0.708008</v>
      </c>
      <c r="GV219">
        <v>2.59521</v>
      </c>
      <c r="GW219">
        <v>1.54785</v>
      </c>
      <c r="GX219">
        <v>2.30347</v>
      </c>
      <c r="GY219">
        <v>1.34644</v>
      </c>
      <c r="GZ219">
        <v>2.38037</v>
      </c>
      <c r="HA219">
        <v>32.3549</v>
      </c>
      <c r="HB219">
        <v>15.1215</v>
      </c>
      <c r="HC219">
        <v>18</v>
      </c>
      <c r="HD219">
        <v>506.477</v>
      </c>
      <c r="HE219">
        <v>399.857</v>
      </c>
      <c r="HF219">
        <v>20.8689</v>
      </c>
      <c r="HG219">
        <v>26.6417</v>
      </c>
      <c r="HH219">
        <v>30</v>
      </c>
      <c r="HI219">
        <v>26.603</v>
      </c>
      <c r="HJ219">
        <v>26.5471</v>
      </c>
      <c r="HK219">
        <v>14.1519</v>
      </c>
      <c r="HL219">
        <v>36.8126</v>
      </c>
      <c r="HM219">
        <v>0</v>
      </c>
      <c r="HN219">
        <v>20.8564</v>
      </c>
      <c r="HO219">
        <v>252.471</v>
      </c>
      <c r="HP219">
        <v>12.6342</v>
      </c>
      <c r="HQ219">
        <v>102.477</v>
      </c>
      <c r="HR219">
        <v>102.921</v>
      </c>
    </row>
    <row r="220" spans="1:226">
      <c r="A220">
        <v>204</v>
      </c>
      <c r="B220">
        <v>1663690373.1</v>
      </c>
      <c r="C220">
        <v>2598</v>
      </c>
      <c r="D220" t="s">
        <v>769</v>
      </c>
      <c r="E220" t="s">
        <v>770</v>
      </c>
      <c r="F220">
        <v>5</v>
      </c>
      <c r="G220" t="s">
        <v>748</v>
      </c>
      <c r="H220" t="s">
        <v>354</v>
      </c>
      <c r="I220">
        <v>1663690365.6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262.574483493201</v>
      </c>
      <c r="AK220">
        <v>257.285763636364</v>
      </c>
      <c r="AL220">
        <v>-3.00305259003116</v>
      </c>
      <c r="AM220">
        <v>65.3429730943556</v>
      </c>
      <c r="AN220">
        <f>(AP220 - AO220 + BO220*1E3/(8.314*(BQ220+273.15)) * AR220/BN220 * AQ220) * BN220/(100*BB220) * 1000/(1000 - AP220)</f>
        <v>0</v>
      </c>
      <c r="AO220">
        <v>12.6256837751533</v>
      </c>
      <c r="AP220">
        <v>19.4781296703297</v>
      </c>
      <c r="AQ220">
        <v>-6.24680262417922e-05</v>
      </c>
      <c r="AR220">
        <v>123.478395761625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1663690365.6</v>
      </c>
      <c r="BH220">
        <v>273.390888888889</v>
      </c>
      <c r="BI220">
        <v>274.524111111111</v>
      </c>
      <c r="BJ220">
        <v>19.4784481481481</v>
      </c>
      <c r="BK220">
        <v>12.6242259259259</v>
      </c>
      <c r="BL220">
        <v>268.332333333333</v>
      </c>
      <c r="BM220">
        <v>19.2143703703704</v>
      </c>
      <c r="BN220">
        <v>500.081592592593</v>
      </c>
      <c r="BO220">
        <v>90.5916888888889</v>
      </c>
      <c r="BP220">
        <v>0.100040659259259</v>
      </c>
      <c r="BQ220">
        <v>25.103362962963</v>
      </c>
      <c r="BR220">
        <v>25.017</v>
      </c>
      <c r="BS220">
        <v>999.9</v>
      </c>
      <c r="BT220">
        <v>0</v>
      </c>
      <c r="BU220">
        <v>0</v>
      </c>
      <c r="BV220">
        <v>9988.88888888889</v>
      </c>
      <c r="BW220">
        <v>0</v>
      </c>
      <c r="BX220">
        <v>15.4026481481481</v>
      </c>
      <c r="BY220">
        <v>-1.13316151481481</v>
      </c>
      <c r="BZ220">
        <v>278.821925925926</v>
      </c>
      <c r="CA220">
        <v>278.034074074074</v>
      </c>
      <c r="CB220">
        <v>6.85424</v>
      </c>
      <c r="CC220">
        <v>274.524111111111</v>
      </c>
      <c r="CD220">
        <v>12.6242259259259</v>
      </c>
      <c r="CE220">
        <v>1.7645862962963</v>
      </c>
      <c r="CF220">
        <v>1.14364888888889</v>
      </c>
      <c r="CG220">
        <v>15.4765592592593</v>
      </c>
      <c r="CH220">
        <v>8.88754555555556</v>
      </c>
      <c r="CI220">
        <v>2000.03185185185</v>
      </c>
      <c r="CJ220">
        <v>0.980005074074074</v>
      </c>
      <c r="CK220">
        <v>0.0199949407407407</v>
      </c>
      <c r="CL220">
        <v>0</v>
      </c>
      <c r="CM220">
        <v>831.074555555556</v>
      </c>
      <c r="CN220">
        <v>5.00063</v>
      </c>
      <c r="CO220">
        <v>16348.1037037037</v>
      </c>
      <c r="CP220">
        <v>17257.2074074074</v>
      </c>
      <c r="CQ220">
        <v>38.7476666666667</v>
      </c>
      <c r="CR220">
        <v>38.75</v>
      </c>
      <c r="CS220">
        <v>38.187</v>
      </c>
      <c r="CT220">
        <v>38.1341851851852</v>
      </c>
      <c r="CU220">
        <v>39.5</v>
      </c>
      <c r="CV220">
        <v>1955.14</v>
      </c>
      <c r="CW220">
        <v>39.8918518518519</v>
      </c>
      <c r="CX220">
        <v>0</v>
      </c>
      <c r="CY220">
        <v>1663690370.3</v>
      </c>
      <c r="CZ220">
        <v>0</v>
      </c>
      <c r="DA220">
        <v>0</v>
      </c>
      <c r="DB220" t="s">
        <v>356</v>
      </c>
      <c r="DC220">
        <v>1660677648.1</v>
      </c>
      <c r="DD220">
        <v>1660677649.1</v>
      </c>
      <c r="DE220">
        <v>0</v>
      </c>
      <c r="DF220">
        <v>-1.042</v>
      </c>
      <c r="DG220">
        <v>0.003</v>
      </c>
      <c r="DH220">
        <v>5.218</v>
      </c>
      <c r="DI220">
        <v>0.344</v>
      </c>
      <c r="DJ220">
        <v>417</v>
      </c>
      <c r="DK220">
        <v>22</v>
      </c>
      <c r="DL220">
        <v>1.24</v>
      </c>
      <c r="DM220">
        <v>0.53</v>
      </c>
      <c r="DN220">
        <v>-2.0396142195122</v>
      </c>
      <c r="DO220">
        <v>14.0017460696864</v>
      </c>
      <c r="DP220">
        <v>1.43942686698314</v>
      </c>
      <c r="DQ220">
        <v>0</v>
      </c>
      <c r="DR220">
        <v>6.85498512195122</v>
      </c>
      <c r="DS220">
        <v>-0.0188974912892007</v>
      </c>
      <c r="DT220">
        <v>0.00379299426218036</v>
      </c>
      <c r="DU220">
        <v>1</v>
      </c>
      <c r="DV220">
        <v>1</v>
      </c>
      <c r="DW220">
        <v>2</v>
      </c>
      <c r="DX220" t="s">
        <v>395</v>
      </c>
      <c r="DY220">
        <v>2.97383</v>
      </c>
      <c r="DZ220">
        <v>2.75391</v>
      </c>
      <c r="EA220">
        <v>0.0595054</v>
      </c>
      <c r="EB220">
        <v>0.0605717</v>
      </c>
      <c r="EC220">
        <v>0.0894511</v>
      </c>
      <c r="ED220">
        <v>0.0660834</v>
      </c>
      <c r="EE220">
        <v>36678.6</v>
      </c>
      <c r="EF220">
        <v>39930.8</v>
      </c>
      <c r="EG220">
        <v>35343.1</v>
      </c>
      <c r="EH220">
        <v>38552.5</v>
      </c>
      <c r="EI220">
        <v>45630.8</v>
      </c>
      <c r="EJ220">
        <v>51997.4</v>
      </c>
      <c r="EK220">
        <v>55239.5</v>
      </c>
      <c r="EL220">
        <v>61828.8</v>
      </c>
      <c r="EM220">
        <v>1.9944</v>
      </c>
      <c r="EN220">
        <v>1.8268</v>
      </c>
      <c r="EO220">
        <v>0.0683665</v>
      </c>
      <c r="EP220">
        <v>0</v>
      </c>
      <c r="EQ220">
        <v>23.9097</v>
      </c>
      <c r="ER220">
        <v>999.9</v>
      </c>
      <c r="ES220">
        <v>44.744</v>
      </c>
      <c r="ET220">
        <v>28.822</v>
      </c>
      <c r="EU220">
        <v>19.6599</v>
      </c>
      <c r="EV220">
        <v>57.284</v>
      </c>
      <c r="EW220">
        <v>49.4912</v>
      </c>
      <c r="EX220">
        <v>1</v>
      </c>
      <c r="EY220">
        <v>-0.0378049</v>
      </c>
      <c r="EZ220">
        <v>1.89375</v>
      </c>
      <c r="FA220">
        <v>20.1367</v>
      </c>
      <c r="FB220">
        <v>5.19812</v>
      </c>
      <c r="FC220">
        <v>12.004</v>
      </c>
      <c r="FD220">
        <v>4.9752</v>
      </c>
      <c r="FE220">
        <v>3.294</v>
      </c>
      <c r="FF220">
        <v>9999</v>
      </c>
      <c r="FG220">
        <v>9999</v>
      </c>
      <c r="FH220">
        <v>9999</v>
      </c>
      <c r="FI220">
        <v>693.6</v>
      </c>
      <c r="FJ220">
        <v>1.86295</v>
      </c>
      <c r="FK220">
        <v>1.86783</v>
      </c>
      <c r="FL220">
        <v>1.86752</v>
      </c>
      <c r="FM220">
        <v>1.86874</v>
      </c>
      <c r="FN220">
        <v>1.8696</v>
      </c>
      <c r="FO220">
        <v>1.8656</v>
      </c>
      <c r="FP220">
        <v>1.8667</v>
      </c>
      <c r="FQ220">
        <v>1.86813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4.933</v>
      </c>
      <c r="GF220">
        <v>0.2638</v>
      </c>
      <c r="GG220">
        <v>3.61927167264205</v>
      </c>
      <c r="GH220">
        <v>0.00509506669552449</v>
      </c>
      <c r="GI220">
        <v>1.17866753763249e-06</v>
      </c>
      <c r="GJ220">
        <v>-6.62632595388568e-10</v>
      </c>
      <c r="GK220">
        <v>-0.0260112845827318</v>
      </c>
      <c r="GL220">
        <v>-0.0225051504344278</v>
      </c>
      <c r="GM220">
        <v>0.00262967521021688</v>
      </c>
      <c r="GN220">
        <v>-3.50088843362945e-05</v>
      </c>
      <c r="GO220">
        <v>-5</v>
      </c>
      <c r="GP220">
        <v>1640</v>
      </c>
      <c r="GQ220">
        <v>1</v>
      </c>
      <c r="GR220">
        <v>20</v>
      </c>
      <c r="GS220">
        <v>50212.1</v>
      </c>
      <c r="GT220">
        <v>50212.1</v>
      </c>
      <c r="GU220">
        <v>0.671387</v>
      </c>
      <c r="GV220">
        <v>2.59644</v>
      </c>
      <c r="GW220">
        <v>1.54785</v>
      </c>
      <c r="GX220">
        <v>2.30469</v>
      </c>
      <c r="GY220">
        <v>1.34644</v>
      </c>
      <c r="GZ220">
        <v>2.37793</v>
      </c>
      <c r="HA220">
        <v>32.3549</v>
      </c>
      <c r="HB220">
        <v>15.1127</v>
      </c>
      <c r="HC220">
        <v>18</v>
      </c>
      <c r="HD220">
        <v>506.365</v>
      </c>
      <c r="HE220">
        <v>399.98</v>
      </c>
      <c r="HF220">
        <v>20.8544</v>
      </c>
      <c r="HG220">
        <v>26.644</v>
      </c>
      <c r="HH220">
        <v>30.0004</v>
      </c>
      <c r="HI220">
        <v>26.6053</v>
      </c>
      <c r="HJ220">
        <v>26.5484</v>
      </c>
      <c r="HK220">
        <v>13.4271</v>
      </c>
      <c r="HL220">
        <v>36.8126</v>
      </c>
      <c r="HM220">
        <v>0</v>
      </c>
      <c r="HN220">
        <v>20.8272</v>
      </c>
      <c r="HO220">
        <v>232.242</v>
      </c>
      <c r="HP220">
        <v>12.6412</v>
      </c>
      <c r="HQ220">
        <v>102.476</v>
      </c>
      <c r="HR220">
        <v>102.92</v>
      </c>
    </row>
    <row r="221" spans="1:226">
      <c r="A221">
        <v>205</v>
      </c>
      <c r="B221">
        <v>1663690378.1</v>
      </c>
      <c r="C221">
        <v>2603</v>
      </c>
      <c r="D221" t="s">
        <v>771</v>
      </c>
      <c r="E221" t="s">
        <v>772</v>
      </c>
      <c r="F221">
        <v>5</v>
      </c>
      <c r="G221" t="s">
        <v>748</v>
      </c>
      <c r="H221" t="s">
        <v>354</v>
      </c>
      <c r="I221">
        <v>1663690370.31429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245.808350880063</v>
      </c>
      <c r="AK221">
        <v>242.087121212121</v>
      </c>
      <c r="AL221">
        <v>-3.0592468126216</v>
      </c>
      <c r="AM221">
        <v>65.3429730943556</v>
      </c>
      <c r="AN221">
        <f>(AP221 - AO221 + BO221*1E3/(8.314*(BQ221+273.15)) * AR221/BN221 * AQ221) * BN221/(100*BB221) * 1000/(1000 - AP221)</f>
        <v>0</v>
      </c>
      <c r="AO221">
        <v>12.6248247937359</v>
      </c>
      <c r="AP221">
        <v>19.4694021978022</v>
      </c>
      <c r="AQ221">
        <v>-7.79446666946787e-06</v>
      </c>
      <c r="AR221">
        <v>123.478395761625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1663690370.31429</v>
      </c>
      <c r="BH221">
        <v>259.144</v>
      </c>
      <c r="BI221">
        <v>259.025071428571</v>
      </c>
      <c r="BJ221">
        <v>19.4763821428571</v>
      </c>
      <c r="BK221">
        <v>12.6248964285714</v>
      </c>
      <c r="BL221">
        <v>254.164357142857</v>
      </c>
      <c r="BM221">
        <v>19.2123821428571</v>
      </c>
      <c r="BN221">
        <v>500.028785714286</v>
      </c>
      <c r="BO221">
        <v>90.5911142857143</v>
      </c>
      <c r="BP221">
        <v>0.0999352857142857</v>
      </c>
      <c r="BQ221">
        <v>25.1017071428571</v>
      </c>
      <c r="BR221">
        <v>25.0195892857143</v>
      </c>
      <c r="BS221">
        <v>999.9</v>
      </c>
      <c r="BT221">
        <v>0</v>
      </c>
      <c r="BU221">
        <v>0</v>
      </c>
      <c r="BV221">
        <v>10001.4285714286</v>
      </c>
      <c r="BW221">
        <v>0</v>
      </c>
      <c r="BX221">
        <v>15.5176678571429</v>
      </c>
      <c r="BY221">
        <v>0.118906682142857</v>
      </c>
      <c r="BZ221">
        <v>264.291392857143</v>
      </c>
      <c r="CA221">
        <v>262.337142857143</v>
      </c>
      <c r="CB221">
        <v>6.85148964285714</v>
      </c>
      <c r="CC221">
        <v>259.025071428571</v>
      </c>
      <c r="CD221">
        <v>12.6248964285714</v>
      </c>
      <c r="CE221">
        <v>1.76438678571429</v>
      </c>
      <c r="CF221">
        <v>1.14370357142857</v>
      </c>
      <c r="CG221">
        <v>15.4748071428571</v>
      </c>
      <c r="CH221">
        <v>8.88824428571429</v>
      </c>
      <c r="CI221">
        <v>2000.01</v>
      </c>
      <c r="CJ221">
        <v>0.980005</v>
      </c>
      <c r="CK221">
        <v>0.019995</v>
      </c>
      <c r="CL221">
        <v>0</v>
      </c>
      <c r="CM221">
        <v>827.310178571429</v>
      </c>
      <c r="CN221">
        <v>5.00063</v>
      </c>
      <c r="CO221">
        <v>16275.7821428571</v>
      </c>
      <c r="CP221">
        <v>17257.0178571429</v>
      </c>
      <c r="CQ221">
        <v>38.75</v>
      </c>
      <c r="CR221">
        <v>38.75</v>
      </c>
      <c r="CS221">
        <v>38.187</v>
      </c>
      <c r="CT221">
        <v>38.1316428571429</v>
      </c>
      <c r="CU221">
        <v>39.5</v>
      </c>
      <c r="CV221">
        <v>1955.11857142857</v>
      </c>
      <c r="CW221">
        <v>39.8914285714286</v>
      </c>
      <c r="CX221">
        <v>0</v>
      </c>
      <c r="CY221">
        <v>1663690375.1</v>
      </c>
      <c r="CZ221">
        <v>0</v>
      </c>
      <c r="DA221">
        <v>0</v>
      </c>
      <c r="DB221" t="s">
        <v>356</v>
      </c>
      <c r="DC221">
        <v>1660677648.1</v>
      </c>
      <c r="DD221">
        <v>1660677649.1</v>
      </c>
      <c r="DE221">
        <v>0</v>
      </c>
      <c r="DF221">
        <v>-1.042</v>
      </c>
      <c r="DG221">
        <v>0.003</v>
      </c>
      <c r="DH221">
        <v>5.218</v>
      </c>
      <c r="DI221">
        <v>0.344</v>
      </c>
      <c r="DJ221">
        <v>417</v>
      </c>
      <c r="DK221">
        <v>22</v>
      </c>
      <c r="DL221">
        <v>1.24</v>
      </c>
      <c r="DM221">
        <v>0.53</v>
      </c>
      <c r="DN221">
        <v>-0.620897217073171</v>
      </c>
      <c r="DO221">
        <v>14.7007058655052</v>
      </c>
      <c r="DP221">
        <v>1.5080333962777</v>
      </c>
      <c r="DQ221">
        <v>0</v>
      </c>
      <c r="DR221">
        <v>6.85259487804878</v>
      </c>
      <c r="DS221">
        <v>-0.0341508710801351</v>
      </c>
      <c r="DT221">
        <v>0.00459978107747944</v>
      </c>
      <c r="DU221">
        <v>1</v>
      </c>
      <c r="DV221">
        <v>1</v>
      </c>
      <c r="DW221">
        <v>2</v>
      </c>
      <c r="DX221" t="s">
        <v>395</v>
      </c>
      <c r="DY221">
        <v>2.97383</v>
      </c>
      <c r="DZ221">
        <v>2.75364</v>
      </c>
      <c r="EA221">
        <v>0.0564251</v>
      </c>
      <c r="EB221">
        <v>0.0571395</v>
      </c>
      <c r="EC221">
        <v>0.0894444</v>
      </c>
      <c r="ED221">
        <v>0.0660919</v>
      </c>
      <c r="EE221">
        <v>36798.6</v>
      </c>
      <c r="EF221">
        <v>40076.1</v>
      </c>
      <c r="EG221">
        <v>35343</v>
      </c>
      <c r="EH221">
        <v>38552</v>
      </c>
      <c r="EI221">
        <v>45631.4</v>
      </c>
      <c r="EJ221">
        <v>51996.6</v>
      </c>
      <c r="EK221">
        <v>55239.8</v>
      </c>
      <c r="EL221">
        <v>61828.5</v>
      </c>
      <c r="EM221">
        <v>1.9942</v>
      </c>
      <c r="EN221">
        <v>1.8266</v>
      </c>
      <c r="EO221">
        <v>0.0683665</v>
      </c>
      <c r="EP221">
        <v>0</v>
      </c>
      <c r="EQ221">
        <v>23.9097</v>
      </c>
      <c r="ER221">
        <v>999.9</v>
      </c>
      <c r="ES221">
        <v>44.744</v>
      </c>
      <c r="ET221">
        <v>28.822</v>
      </c>
      <c r="EU221">
        <v>19.6605</v>
      </c>
      <c r="EV221">
        <v>56.874</v>
      </c>
      <c r="EW221">
        <v>49.5433</v>
      </c>
      <c r="EX221">
        <v>1</v>
      </c>
      <c r="EY221">
        <v>-0.0373171</v>
      </c>
      <c r="EZ221">
        <v>1.95174</v>
      </c>
      <c r="FA221">
        <v>20.1361</v>
      </c>
      <c r="FB221">
        <v>5.19932</v>
      </c>
      <c r="FC221">
        <v>12.004</v>
      </c>
      <c r="FD221">
        <v>4.9756</v>
      </c>
      <c r="FE221">
        <v>3.2936</v>
      </c>
      <c r="FF221">
        <v>9999</v>
      </c>
      <c r="FG221">
        <v>9999</v>
      </c>
      <c r="FH221">
        <v>9999</v>
      </c>
      <c r="FI221">
        <v>693.6</v>
      </c>
      <c r="FJ221">
        <v>1.86295</v>
      </c>
      <c r="FK221">
        <v>1.86783</v>
      </c>
      <c r="FL221">
        <v>1.86752</v>
      </c>
      <c r="FM221">
        <v>1.86874</v>
      </c>
      <c r="FN221">
        <v>1.86954</v>
      </c>
      <c r="FO221">
        <v>1.86563</v>
      </c>
      <c r="FP221">
        <v>1.86673</v>
      </c>
      <c r="FQ221">
        <v>1.8681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4.851</v>
      </c>
      <c r="GF221">
        <v>0.2638</v>
      </c>
      <c r="GG221">
        <v>3.61927167264205</v>
      </c>
      <c r="GH221">
        <v>0.00509506669552449</v>
      </c>
      <c r="GI221">
        <v>1.17866753763249e-06</v>
      </c>
      <c r="GJ221">
        <v>-6.62632595388568e-10</v>
      </c>
      <c r="GK221">
        <v>-0.0260112845827318</v>
      </c>
      <c r="GL221">
        <v>-0.0225051504344278</v>
      </c>
      <c r="GM221">
        <v>0.00262967521021688</v>
      </c>
      <c r="GN221">
        <v>-3.50088843362945e-05</v>
      </c>
      <c r="GO221">
        <v>-5</v>
      </c>
      <c r="GP221">
        <v>1640</v>
      </c>
      <c r="GQ221">
        <v>1</v>
      </c>
      <c r="GR221">
        <v>20</v>
      </c>
      <c r="GS221">
        <v>50212.2</v>
      </c>
      <c r="GT221">
        <v>50212.2</v>
      </c>
      <c r="GU221">
        <v>0.638428</v>
      </c>
      <c r="GV221">
        <v>2.59888</v>
      </c>
      <c r="GW221">
        <v>1.54785</v>
      </c>
      <c r="GX221">
        <v>2.30469</v>
      </c>
      <c r="GY221">
        <v>1.34644</v>
      </c>
      <c r="GZ221">
        <v>2.41699</v>
      </c>
      <c r="HA221">
        <v>32.3549</v>
      </c>
      <c r="HB221">
        <v>15.1127</v>
      </c>
      <c r="HC221">
        <v>18</v>
      </c>
      <c r="HD221">
        <v>506.253</v>
      </c>
      <c r="HE221">
        <v>399.886</v>
      </c>
      <c r="HF221">
        <v>20.825</v>
      </c>
      <c r="HG221">
        <v>26.6462</v>
      </c>
      <c r="HH221">
        <v>30.0005</v>
      </c>
      <c r="HI221">
        <v>26.6075</v>
      </c>
      <c r="HJ221">
        <v>26.5506</v>
      </c>
      <c r="HK221">
        <v>12.7704</v>
      </c>
      <c r="HL221">
        <v>36.8126</v>
      </c>
      <c r="HM221">
        <v>0</v>
      </c>
      <c r="HN221">
        <v>20.8072</v>
      </c>
      <c r="HO221">
        <v>218.662</v>
      </c>
      <c r="HP221">
        <v>12.649</v>
      </c>
      <c r="HQ221">
        <v>102.477</v>
      </c>
      <c r="HR221">
        <v>102.919</v>
      </c>
    </row>
    <row r="222" spans="1:226">
      <c r="A222">
        <v>206</v>
      </c>
      <c r="B222">
        <v>1663690383.1</v>
      </c>
      <c r="C222">
        <v>2608</v>
      </c>
      <c r="D222" t="s">
        <v>773</v>
      </c>
      <c r="E222" t="s">
        <v>774</v>
      </c>
      <c r="F222">
        <v>5</v>
      </c>
      <c r="G222" t="s">
        <v>748</v>
      </c>
      <c r="H222" t="s">
        <v>354</v>
      </c>
      <c r="I222">
        <v>1663690375.6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229.50166357017</v>
      </c>
      <c r="AK222">
        <v>226.961072727273</v>
      </c>
      <c r="AL222">
        <v>-3.02385973309655</v>
      </c>
      <c r="AM222">
        <v>65.3429730943556</v>
      </c>
      <c r="AN222">
        <f>(AP222 - AO222 + BO222*1E3/(8.314*(BQ222+273.15)) * AR222/BN222 * AQ222) * BN222/(100*BB222) * 1000/(1000 - AP222)</f>
        <v>0</v>
      </c>
      <c r="AO222">
        <v>12.631017263228</v>
      </c>
      <c r="AP222">
        <v>19.4741417582418</v>
      </c>
      <c r="AQ222">
        <v>1.78012665360021e-05</v>
      </c>
      <c r="AR222">
        <v>123.478395761625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1663690375.6</v>
      </c>
      <c r="BH222">
        <v>243.319444444444</v>
      </c>
      <c r="BI222">
        <v>242.084518518519</v>
      </c>
      <c r="BJ222">
        <v>19.4748777777778</v>
      </c>
      <c r="BK222">
        <v>12.6266925925926</v>
      </c>
      <c r="BL222">
        <v>238.427222222222</v>
      </c>
      <c r="BM222">
        <v>19.2109333333333</v>
      </c>
      <c r="BN222">
        <v>500.062851851852</v>
      </c>
      <c r="BO222">
        <v>90.5899444444444</v>
      </c>
      <c r="BP222">
        <v>0.0999242111111111</v>
      </c>
      <c r="BQ222">
        <v>25.1006111111111</v>
      </c>
      <c r="BR222">
        <v>25.0235592592593</v>
      </c>
      <c r="BS222">
        <v>999.9</v>
      </c>
      <c r="BT222">
        <v>0</v>
      </c>
      <c r="BU222">
        <v>0</v>
      </c>
      <c r="BV222">
        <v>10004.0740740741</v>
      </c>
      <c r="BW222">
        <v>0</v>
      </c>
      <c r="BX222">
        <v>15.5950962962963</v>
      </c>
      <c r="BY222">
        <v>1.2348513</v>
      </c>
      <c r="BZ222">
        <v>248.152111111111</v>
      </c>
      <c r="CA222">
        <v>245.180407407407</v>
      </c>
      <c r="CB222">
        <v>6.84818444444444</v>
      </c>
      <c r="CC222">
        <v>242.084518518519</v>
      </c>
      <c r="CD222">
        <v>12.6266925925926</v>
      </c>
      <c r="CE222">
        <v>1.76422740740741</v>
      </c>
      <c r="CF222">
        <v>1.14385259259259</v>
      </c>
      <c r="CG222">
        <v>15.4734</v>
      </c>
      <c r="CH222">
        <v>8.8901662962963</v>
      </c>
      <c r="CI222">
        <v>1999.99259259259</v>
      </c>
      <c r="CJ222">
        <v>0.980004777777778</v>
      </c>
      <c r="CK222">
        <v>0.0199951777777778</v>
      </c>
      <c r="CL222">
        <v>0</v>
      </c>
      <c r="CM222">
        <v>823.673666666667</v>
      </c>
      <c r="CN222">
        <v>5.00063</v>
      </c>
      <c r="CO222">
        <v>16206.0296296296</v>
      </c>
      <c r="CP222">
        <v>17256.8518518519</v>
      </c>
      <c r="CQ222">
        <v>38.75</v>
      </c>
      <c r="CR222">
        <v>38.75</v>
      </c>
      <c r="CS222">
        <v>38.1916666666667</v>
      </c>
      <c r="CT222">
        <v>38.1387777777778</v>
      </c>
      <c r="CU222">
        <v>39.5</v>
      </c>
      <c r="CV222">
        <v>1955.10111111111</v>
      </c>
      <c r="CW222">
        <v>39.8914814814815</v>
      </c>
      <c r="CX222">
        <v>0</v>
      </c>
      <c r="CY222">
        <v>1663690379.9</v>
      </c>
      <c r="CZ222">
        <v>0</v>
      </c>
      <c r="DA222">
        <v>0</v>
      </c>
      <c r="DB222" t="s">
        <v>356</v>
      </c>
      <c r="DC222">
        <v>1660677648.1</v>
      </c>
      <c r="DD222">
        <v>1660677649.1</v>
      </c>
      <c r="DE222">
        <v>0</v>
      </c>
      <c r="DF222">
        <v>-1.042</v>
      </c>
      <c r="DG222">
        <v>0.003</v>
      </c>
      <c r="DH222">
        <v>5.218</v>
      </c>
      <c r="DI222">
        <v>0.344</v>
      </c>
      <c r="DJ222">
        <v>417</v>
      </c>
      <c r="DK222">
        <v>22</v>
      </c>
      <c r="DL222">
        <v>1.24</v>
      </c>
      <c r="DM222">
        <v>0.53</v>
      </c>
      <c r="DN222">
        <v>0.438130343902439</v>
      </c>
      <c r="DO222">
        <v>13.4267613470383</v>
      </c>
      <c r="DP222">
        <v>1.37969946140198</v>
      </c>
      <c r="DQ222">
        <v>0</v>
      </c>
      <c r="DR222">
        <v>6.85001463414634</v>
      </c>
      <c r="DS222">
        <v>-0.0368320557491255</v>
      </c>
      <c r="DT222">
        <v>0.00481742877353701</v>
      </c>
      <c r="DU222">
        <v>1</v>
      </c>
      <c r="DV222">
        <v>1</v>
      </c>
      <c r="DW222">
        <v>2</v>
      </c>
      <c r="DX222" t="s">
        <v>395</v>
      </c>
      <c r="DY222">
        <v>2.97316</v>
      </c>
      <c r="DZ222">
        <v>2.75405</v>
      </c>
      <c r="EA222">
        <v>0.0532919</v>
      </c>
      <c r="EB222">
        <v>0.0536797</v>
      </c>
      <c r="EC222">
        <v>0.0894583</v>
      </c>
      <c r="ED222">
        <v>0.0660954</v>
      </c>
      <c r="EE222">
        <v>36920.5</v>
      </c>
      <c r="EF222">
        <v>40222.9</v>
      </c>
      <c r="EG222">
        <v>35342.8</v>
      </c>
      <c r="EH222">
        <v>38551.8</v>
      </c>
      <c r="EI222">
        <v>45630.3</v>
      </c>
      <c r="EJ222">
        <v>51995.9</v>
      </c>
      <c r="EK222">
        <v>55239.4</v>
      </c>
      <c r="EL222">
        <v>61828</v>
      </c>
      <c r="EM222">
        <v>1.9936</v>
      </c>
      <c r="EN222">
        <v>1.8268</v>
      </c>
      <c r="EO222">
        <v>0.0672638</v>
      </c>
      <c r="EP222">
        <v>0</v>
      </c>
      <c r="EQ222">
        <v>23.9097</v>
      </c>
      <c r="ER222">
        <v>999.9</v>
      </c>
      <c r="ES222">
        <v>44.72</v>
      </c>
      <c r="ET222">
        <v>28.822</v>
      </c>
      <c r="EU222">
        <v>19.6507</v>
      </c>
      <c r="EV222">
        <v>56.704</v>
      </c>
      <c r="EW222">
        <v>49.5954</v>
      </c>
      <c r="EX222">
        <v>1</v>
      </c>
      <c r="EY222">
        <v>-0.0374594</v>
      </c>
      <c r="EZ222">
        <v>1.9627</v>
      </c>
      <c r="FA222">
        <v>20.1359</v>
      </c>
      <c r="FB222">
        <v>5.20052</v>
      </c>
      <c r="FC222">
        <v>12.004</v>
      </c>
      <c r="FD222">
        <v>4.976</v>
      </c>
      <c r="FE222">
        <v>3.2936</v>
      </c>
      <c r="FF222">
        <v>9999</v>
      </c>
      <c r="FG222">
        <v>9999</v>
      </c>
      <c r="FH222">
        <v>9999</v>
      </c>
      <c r="FI222">
        <v>693.6</v>
      </c>
      <c r="FJ222">
        <v>1.86295</v>
      </c>
      <c r="FK222">
        <v>1.8678</v>
      </c>
      <c r="FL222">
        <v>1.86752</v>
      </c>
      <c r="FM222">
        <v>1.86874</v>
      </c>
      <c r="FN222">
        <v>1.86954</v>
      </c>
      <c r="FO222">
        <v>1.86563</v>
      </c>
      <c r="FP222">
        <v>1.86673</v>
      </c>
      <c r="FQ222">
        <v>1.86813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4.769</v>
      </c>
      <c r="GF222">
        <v>0.2639</v>
      </c>
      <c r="GG222">
        <v>3.61927167264205</v>
      </c>
      <c r="GH222">
        <v>0.00509506669552449</v>
      </c>
      <c r="GI222">
        <v>1.17866753763249e-06</v>
      </c>
      <c r="GJ222">
        <v>-6.62632595388568e-10</v>
      </c>
      <c r="GK222">
        <v>-0.0260112845827318</v>
      </c>
      <c r="GL222">
        <v>-0.0225051504344278</v>
      </c>
      <c r="GM222">
        <v>0.00262967521021688</v>
      </c>
      <c r="GN222">
        <v>-3.50088843362945e-05</v>
      </c>
      <c r="GO222">
        <v>-5</v>
      </c>
      <c r="GP222">
        <v>1640</v>
      </c>
      <c r="GQ222">
        <v>1</v>
      </c>
      <c r="GR222">
        <v>20</v>
      </c>
      <c r="GS222">
        <v>50212.2</v>
      </c>
      <c r="GT222">
        <v>50212.2</v>
      </c>
      <c r="GU222">
        <v>0.601807</v>
      </c>
      <c r="GV222">
        <v>2.59766</v>
      </c>
      <c r="GW222">
        <v>1.54785</v>
      </c>
      <c r="GX222">
        <v>2.30469</v>
      </c>
      <c r="GY222">
        <v>1.34644</v>
      </c>
      <c r="GZ222">
        <v>2.40845</v>
      </c>
      <c r="HA222">
        <v>32.3549</v>
      </c>
      <c r="HB222">
        <v>15.1127</v>
      </c>
      <c r="HC222">
        <v>18</v>
      </c>
      <c r="HD222">
        <v>505.853</v>
      </c>
      <c r="HE222">
        <v>400.012</v>
      </c>
      <c r="HF222">
        <v>20.8025</v>
      </c>
      <c r="HG222">
        <v>26.6462</v>
      </c>
      <c r="HH222">
        <v>30.0003</v>
      </c>
      <c r="HI222">
        <v>26.6075</v>
      </c>
      <c r="HJ222">
        <v>26.5529</v>
      </c>
      <c r="HK222">
        <v>12.0282</v>
      </c>
      <c r="HL222">
        <v>36.8126</v>
      </c>
      <c r="HM222">
        <v>0</v>
      </c>
      <c r="HN222">
        <v>20.7849</v>
      </c>
      <c r="HO222">
        <v>198.487</v>
      </c>
      <c r="HP222">
        <v>12.6538</v>
      </c>
      <c r="HQ222">
        <v>102.476</v>
      </c>
      <c r="HR222">
        <v>102.919</v>
      </c>
    </row>
    <row r="223" spans="1:226">
      <c r="A223">
        <v>207</v>
      </c>
      <c r="B223">
        <v>1663690388.1</v>
      </c>
      <c r="C223">
        <v>2613</v>
      </c>
      <c r="D223" t="s">
        <v>775</v>
      </c>
      <c r="E223" t="s">
        <v>776</v>
      </c>
      <c r="F223">
        <v>5</v>
      </c>
      <c r="G223" t="s">
        <v>748</v>
      </c>
      <c r="H223" t="s">
        <v>354</v>
      </c>
      <c r="I223">
        <v>1663690380.31429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212.117976261176</v>
      </c>
      <c r="AK223">
        <v>211.468648484848</v>
      </c>
      <c r="AL223">
        <v>-3.14585205204556</v>
      </c>
      <c r="AM223">
        <v>65.3429730943556</v>
      </c>
      <c r="AN223">
        <f>(AP223 - AO223 + BO223*1E3/(8.314*(BQ223+273.15)) * AR223/BN223 * AQ223) * BN223/(100*BB223) * 1000/(1000 - AP223)</f>
        <v>0</v>
      </c>
      <c r="AO223">
        <v>12.6291327907146</v>
      </c>
      <c r="AP223">
        <v>19.4694307692308</v>
      </c>
      <c r="AQ223">
        <v>3.09389303886542e-05</v>
      </c>
      <c r="AR223">
        <v>123.478395761625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1663690380.31429</v>
      </c>
      <c r="BH223">
        <v>229.293785714286</v>
      </c>
      <c r="BI223">
        <v>226.435571428571</v>
      </c>
      <c r="BJ223">
        <v>19.47345</v>
      </c>
      <c r="BK223">
        <v>12.6276678571429</v>
      </c>
      <c r="BL223">
        <v>224.47875</v>
      </c>
      <c r="BM223">
        <v>19.2095678571429</v>
      </c>
      <c r="BN223">
        <v>500.06375</v>
      </c>
      <c r="BO223">
        <v>90.5905214285714</v>
      </c>
      <c r="BP223">
        <v>0.0998542857142857</v>
      </c>
      <c r="BQ223">
        <v>25.099225</v>
      </c>
      <c r="BR223">
        <v>25.0196178571429</v>
      </c>
      <c r="BS223">
        <v>999.9</v>
      </c>
      <c r="BT223">
        <v>0</v>
      </c>
      <c r="BU223">
        <v>0</v>
      </c>
      <c r="BV223">
        <v>10007.3214285714</v>
      </c>
      <c r="BW223">
        <v>0</v>
      </c>
      <c r="BX223">
        <v>15.5822857142857</v>
      </c>
      <c r="BY223">
        <v>2.85823596428571</v>
      </c>
      <c r="BZ223">
        <v>233.847607142857</v>
      </c>
      <c r="CA223">
        <v>229.331464285714</v>
      </c>
      <c r="CB223">
        <v>6.84578071428572</v>
      </c>
      <c r="CC223">
        <v>226.435571428571</v>
      </c>
      <c r="CD223">
        <v>12.6276678571429</v>
      </c>
      <c r="CE223">
        <v>1.76411</v>
      </c>
      <c r="CF223">
        <v>1.14394821428571</v>
      </c>
      <c r="CG223">
        <v>15.4723571428571</v>
      </c>
      <c r="CH223">
        <v>8.89141035714286</v>
      </c>
      <c r="CI223">
        <v>1999.98392857143</v>
      </c>
      <c r="CJ223">
        <v>0.980004857142857</v>
      </c>
      <c r="CK223">
        <v>0.0199951142857143</v>
      </c>
      <c r="CL223">
        <v>0</v>
      </c>
      <c r="CM223">
        <v>821.040642857143</v>
      </c>
      <c r="CN223">
        <v>5.00063</v>
      </c>
      <c r="CO223">
        <v>16155.5321428571</v>
      </c>
      <c r="CP223">
        <v>17256.7821428571</v>
      </c>
      <c r="CQ223">
        <v>38.75</v>
      </c>
      <c r="CR223">
        <v>38.75</v>
      </c>
      <c r="CS223">
        <v>38.196</v>
      </c>
      <c r="CT223">
        <v>38.1427142857143</v>
      </c>
      <c r="CU223">
        <v>39.5</v>
      </c>
      <c r="CV223">
        <v>1955.09285714286</v>
      </c>
      <c r="CW223">
        <v>39.8910714285714</v>
      </c>
      <c r="CX223">
        <v>0</v>
      </c>
      <c r="CY223">
        <v>1663690385.3</v>
      </c>
      <c r="CZ223">
        <v>0</v>
      </c>
      <c r="DA223">
        <v>0</v>
      </c>
      <c r="DB223" t="s">
        <v>356</v>
      </c>
      <c r="DC223">
        <v>1660677648.1</v>
      </c>
      <c r="DD223">
        <v>1660677649.1</v>
      </c>
      <c r="DE223">
        <v>0</v>
      </c>
      <c r="DF223">
        <v>-1.042</v>
      </c>
      <c r="DG223">
        <v>0.003</v>
      </c>
      <c r="DH223">
        <v>5.218</v>
      </c>
      <c r="DI223">
        <v>0.344</v>
      </c>
      <c r="DJ223">
        <v>417</v>
      </c>
      <c r="DK223">
        <v>22</v>
      </c>
      <c r="DL223">
        <v>1.24</v>
      </c>
      <c r="DM223">
        <v>0.53</v>
      </c>
      <c r="DN223">
        <v>1.71471661219512</v>
      </c>
      <c r="DO223">
        <v>18.0671418418118</v>
      </c>
      <c r="DP223">
        <v>1.82634741740442</v>
      </c>
      <c r="DQ223">
        <v>0</v>
      </c>
      <c r="DR223">
        <v>6.84785707317073</v>
      </c>
      <c r="DS223">
        <v>-0.0341876655052277</v>
      </c>
      <c r="DT223">
        <v>0.00451876156350577</v>
      </c>
      <c r="DU223">
        <v>1</v>
      </c>
      <c r="DV223">
        <v>1</v>
      </c>
      <c r="DW223">
        <v>2</v>
      </c>
      <c r="DX223" t="s">
        <v>395</v>
      </c>
      <c r="DY223">
        <v>2.97347</v>
      </c>
      <c r="DZ223">
        <v>2.75367</v>
      </c>
      <c r="EA223">
        <v>0.0499989</v>
      </c>
      <c r="EB223">
        <v>0.0499349</v>
      </c>
      <c r="EC223">
        <v>0.0894575</v>
      </c>
      <c r="ED223">
        <v>0.0660975</v>
      </c>
      <c r="EE223">
        <v>37048.9</v>
      </c>
      <c r="EF223">
        <v>40381.9</v>
      </c>
      <c r="EG223">
        <v>35342.8</v>
      </c>
      <c r="EH223">
        <v>38551.7</v>
      </c>
      <c r="EI223">
        <v>45630.6</v>
      </c>
      <c r="EJ223">
        <v>51995.9</v>
      </c>
      <c r="EK223">
        <v>55239.9</v>
      </c>
      <c r="EL223">
        <v>61828.2</v>
      </c>
      <c r="EM223">
        <v>1.9944</v>
      </c>
      <c r="EN223">
        <v>1.8268</v>
      </c>
      <c r="EO223">
        <v>0.067234</v>
      </c>
      <c r="EP223">
        <v>0</v>
      </c>
      <c r="EQ223">
        <v>23.9117</v>
      </c>
      <c r="ER223">
        <v>999.9</v>
      </c>
      <c r="ES223">
        <v>44.72</v>
      </c>
      <c r="ET223">
        <v>28.832</v>
      </c>
      <c r="EU223">
        <v>19.6608</v>
      </c>
      <c r="EV223">
        <v>56.564</v>
      </c>
      <c r="EW223">
        <v>49.6394</v>
      </c>
      <c r="EX223">
        <v>1</v>
      </c>
      <c r="EY223">
        <v>-0.0374797</v>
      </c>
      <c r="EZ223">
        <v>1.97052</v>
      </c>
      <c r="FA223">
        <v>20.1357</v>
      </c>
      <c r="FB223">
        <v>5.20052</v>
      </c>
      <c r="FC223">
        <v>12.004</v>
      </c>
      <c r="FD223">
        <v>4.9752</v>
      </c>
      <c r="FE223">
        <v>3.2932</v>
      </c>
      <c r="FF223">
        <v>9999</v>
      </c>
      <c r="FG223">
        <v>9999</v>
      </c>
      <c r="FH223">
        <v>9999</v>
      </c>
      <c r="FI223">
        <v>693.6</v>
      </c>
      <c r="FJ223">
        <v>1.86295</v>
      </c>
      <c r="FK223">
        <v>1.86777</v>
      </c>
      <c r="FL223">
        <v>1.86752</v>
      </c>
      <c r="FM223">
        <v>1.86871</v>
      </c>
      <c r="FN223">
        <v>1.8696</v>
      </c>
      <c r="FO223">
        <v>1.86563</v>
      </c>
      <c r="FP223">
        <v>1.86667</v>
      </c>
      <c r="FQ223">
        <v>1.86807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4.686</v>
      </c>
      <c r="GF223">
        <v>0.2639</v>
      </c>
      <c r="GG223">
        <v>3.61927167264205</v>
      </c>
      <c r="GH223">
        <v>0.00509506669552449</v>
      </c>
      <c r="GI223">
        <v>1.17866753763249e-06</v>
      </c>
      <c r="GJ223">
        <v>-6.62632595388568e-10</v>
      </c>
      <c r="GK223">
        <v>-0.0260112845827318</v>
      </c>
      <c r="GL223">
        <v>-0.0225051504344278</v>
      </c>
      <c r="GM223">
        <v>0.00262967521021688</v>
      </c>
      <c r="GN223">
        <v>-3.50088843362945e-05</v>
      </c>
      <c r="GO223">
        <v>-5</v>
      </c>
      <c r="GP223">
        <v>1640</v>
      </c>
      <c r="GQ223">
        <v>1</v>
      </c>
      <c r="GR223">
        <v>20</v>
      </c>
      <c r="GS223">
        <v>50212.3</v>
      </c>
      <c r="GT223">
        <v>50212.3</v>
      </c>
      <c r="GU223">
        <v>0.567627</v>
      </c>
      <c r="GV223">
        <v>2.60376</v>
      </c>
      <c r="GW223">
        <v>1.54785</v>
      </c>
      <c r="GX223">
        <v>2.30469</v>
      </c>
      <c r="GY223">
        <v>1.34644</v>
      </c>
      <c r="GZ223">
        <v>2.40967</v>
      </c>
      <c r="HA223">
        <v>32.3549</v>
      </c>
      <c r="HB223">
        <v>15.1127</v>
      </c>
      <c r="HC223">
        <v>18</v>
      </c>
      <c r="HD223">
        <v>506.406</v>
      </c>
      <c r="HE223">
        <v>400.015</v>
      </c>
      <c r="HF223">
        <v>20.7777</v>
      </c>
      <c r="HG223">
        <v>26.6484</v>
      </c>
      <c r="HH223">
        <v>30.0001</v>
      </c>
      <c r="HI223">
        <v>26.6097</v>
      </c>
      <c r="HJ223">
        <v>26.5538</v>
      </c>
      <c r="HK223">
        <v>11.3622</v>
      </c>
      <c r="HL223">
        <v>36.8126</v>
      </c>
      <c r="HM223">
        <v>0</v>
      </c>
      <c r="HN223">
        <v>20.7701</v>
      </c>
      <c r="HO223">
        <v>185.038</v>
      </c>
      <c r="HP223">
        <v>12.6616</v>
      </c>
      <c r="HQ223">
        <v>102.477</v>
      </c>
      <c r="HR223">
        <v>102.919</v>
      </c>
    </row>
    <row r="224" spans="1:226">
      <c r="A224">
        <v>208</v>
      </c>
      <c r="B224">
        <v>1663690392.6</v>
      </c>
      <c r="C224">
        <v>2617.5</v>
      </c>
      <c r="D224" t="s">
        <v>777</v>
      </c>
      <c r="E224" t="s">
        <v>778</v>
      </c>
      <c r="F224">
        <v>5</v>
      </c>
      <c r="G224" t="s">
        <v>748</v>
      </c>
      <c r="H224" t="s">
        <v>354</v>
      </c>
      <c r="I224">
        <v>1663690384.76071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197.294809722154</v>
      </c>
      <c r="AK224">
        <v>197.515387878788</v>
      </c>
      <c r="AL224">
        <v>-3.09859493438677</v>
      </c>
      <c r="AM224">
        <v>65.3429730943556</v>
      </c>
      <c r="AN224">
        <f>(AP224 - AO224 + BO224*1E3/(8.314*(BQ224+273.15)) * AR224/BN224 * AQ224) * BN224/(100*BB224) * 1000/(1000 - AP224)</f>
        <v>0</v>
      </c>
      <c r="AO224">
        <v>12.6297122457518</v>
      </c>
      <c r="AP224">
        <v>19.4721758241758</v>
      </c>
      <c r="AQ224">
        <v>7.59741292533776e-05</v>
      </c>
      <c r="AR224">
        <v>123.478395761625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1663690384.76071</v>
      </c>
      <c r="BH224">
        <v>215.915642857143</v>
      </c>
      <c r="BI224">
        <v>211.78125</v>
      </c>
      <c r="BJ224">
        <v>19.4733142857143</v>
      </c>
      <c r="BK224">
        <v>12.6284571428571</v>
      </c>
      <c r="BL224">
        <v>211.173928571429</v>
      </c>
      <c r="BM224">
        <v>19.2094392857143</v>
      </c>
      <c r="BN224">
        <v>500.088714285714</v>
      </c>
      <c r="BO224">
        <v>90.5902714285714</v>
      </c>
      <c r="BP224">
        <v>0.100012685714286</v>
      </c>
      <c r="BQ224">
        <v>25.0994964285714</v>
      </c>
      <c r="BR224">
        <v>25.0205142857143</v>
      </c>
      <c r="BS224">
        <v>999.9</v>
      </c>
      <c r="BT224">
        <v>0</v>
      </c>
      <c r="BU224">
        <v>0</v>
      </c>
      <c r="BV224">
        <v>9997.14285714286</v>
      </c>
      <c r="BW224">
        <v>0</v>
      </c>
      <c r="BX224">
        <v>15.4948142857143</v>
      </c>
      <c r="BY224">
        <v>4.134385</v>
      </c>
      <c r="BZ224">
        <v>220.203714285714</v>
      </c>
      <c r="CA224">
        <v>214.489892857143</v>
      </c>
      <c r="CB224">
        <v>6.84485464285714</v>
      </c>
      <c r="CC224">
        <v>211.78125</v>
      </c>
      <c r="CD224">
        <v>12.6284571428571</v>
      </c>
      <c r="CE224">
        <v>1.7640925</v>
      </c>
      <c r="CF224">
        <v>1.14401607142857</v>
      </c>
      <c r="CG224">
        <v>15.4722</v>
      </c>
      <c r="CH224">
        <v>8.892295</v>
      </c>
      <c r="CI224">
        <v>1999.99142857143</v>
      </c>
      <c r="CJ224">
        <v>0.980004857142857</v>
      </c>
      <c r="CK224">
        <v>0.0199951142857143</v>
      </c>
      <c r="CL224">
        <v>0</v>
      </c>
      <c r="CM224">
        <v>819.061</v>
      </c>
      <c r="CN224">
        <v>5.00063</v>
      </c>
      <c r="CO224">
        <v>16117.3535714286</v>
      </c>
      <c r="CP224">
        <v>17256.8535714286</v>
      </c>
      <c r="CQ224">
        <v>38.75</v>
      </c>
      <c r="CR224">
        <v>38.7544285714286</v>
      </c>
      <c r="CS224">
        <v>38.196</v>
      </c>
      <c r="CT224">
        <v>38.156</v>
      </c>
      <c r="CU224">
        <v>39.5</v>
      </c>
      <c r="CV224">
        <v>1955.1</v>
      </c>
      <c r="CW224">
        <v>39.8914285714286</v>
      </c>
      <c r="CX224">
        <v>0</v>
      </c>
      <c r="CY224">
        <v>1663690389.5</v>
      </c>
      <c r="CZ224">
        <v>0</v>
      </c>
      <c r="DA224">
        <v>0</v>
      </c>
      <c r="DB224" t="s">
        <v>356</v>
      </c>
      <c r="DC224">
        <v>1660677648.1</v>
      </c>
      <c r="DD224">
        <v>1660677649.1</v>
      </c>
      <c r="DE224">
        <v>0</v>
      </c>
      <c r="DF224">
        <v>-1.042</v>
      </c>
      <c r="DG224">
        <v>0.003</v>
      </c>
      <c r="DH224">
        <v>5.218</v>
      </c>
      <c r="DI224">
        <v>0.344</v>
      </c>
      <c r="DJ224">
        <v>417</v>
      </c>
      <c r="DK224">
        <v>22</v>
      </c>
      <c r="DL224">
        <v>1.24</v>
      </c>
      <c r="DM224">
        <v>0.53</v>
      </c>
      <c r="DN224">
        <v>3.20178402682927</v>
      </c>
      <c r="DO224">
        <v>18.5728704271777</v>
      </c>
      <c r="DP224">
        <v>1.87552744249031</v>
      </c>
      <c r="DQ224">
        <v>0</v>
      </c>
      <c r="DR224">
        <v>6.84613292682927</v>
      </c>
      <c r="DS224">
        <v>-0.0158147038327593</v>
      </c>
      <c r="DT224">
        <v>0.00325974504756645</v>
      </c>
      <c r="DU224">
        <v>1</v>
      </c>
      <c r="DV224">
        <v>1</v>
      </c>
      <c r="DW224">
        <v>2</v>
      </c>
      <c r="DX224" t="s">
        <v>395</v>
      </c>
      <c r="DY224">
        <v>2.97391</v>
      </c>
      <c r="DZ224">
        <v>2.75394</v>
      </c>
      <c r="EA224">
        <v>0.0470152</v>
      </c>
      <c r="EB224">
        <v>0.046823</v>
      </c>
      <c r="EC224">
        <v>0.0894481</v>
      </c>
      <c r="ED224">
        <v>0.0660926</v>
      </c>
      <c r="EE224">
        <v>37164.7</v>
      </c>
      <c r="EF224">
        <v>40513.8</v>
      </c>
      <c r="EG224">
        <v>35342.4</v>
      </c>
      <c r="EH224">
        <v>38551.4</v>
      </c>
      <c r="EI224">
        <v>45630.3</v>
      </c>
      <c r="EJ224">
        <v>51995</v>
      </c>
      <c r="EK224">
        <v>55239</v>
      </c>
      <c r="EL224">
        <v>61827</v>
      </c>
      <c r="EM224">
        <v>1.994</v>
      </c>
      <c r="EN224">
        <v>1.8262</v>
      </c>
      <c r="EO224">
        <v>0.0673532</v>
      </c>
      <c r="EP224">
        <v>0</v>
      </c>
      <c r="EQ224">
        <v>23.9138</v>
      </c>
      <c r="ER224">
        <v>999.9</v>
      </c>
      <c r="ES224">
        <v>44.72</v>
      </c>
      <c r="ET224">
        <v>28.832</v>
      </c>
      <c r="EU224">
        <v>19.6604</v>
      </c>
      <c r="EV224">
        <v>56.674</v>
      </c>
      <c r="EW224">
        <v>48.9944</v>
      </c>
      <c r="EX224">
        <v>1</v>
      </c>
      <c r="EY224">
        <v>-0.0368699</v>
      </c>
      <c r="EZ224">
        <v>1.97246</v>
      </c>
      <c r="FA224">
        <v>20.136</v>
      </c>
      <c r="FB224">
        <v>5.20052</v>
      </c>
      <c r="FC224">
        <v>12.004</v>
      </c>
      <c r="FD224">
        <v>4.9756</v>
      </c>
      <c r="FE224">
        <v>3.2936</v>
      </c>
      <c r="FF224">
        <v>9999</v>
      </c>
      <c r="FG224">
        <v>9999</v>
      </c>
      <c r="FH224">
        <v>9999</v>
      </c>
      <c r="FI224">
        <v>693.6</v>
      </c>
      <c r="FJ224">
        <v>1.86295</v>
      </c>
      <c r="FK224">
        <v>1.8678</v>
      </c>
      <c r="FL224">
        <v>1.86752</v>
      </c>
      <c r="FM224">
        <v>1.86874</v>
      </c>
      <c r="FN224">
        <v>1.86963</v>
      </c>
      <c r="FO224">
        <v>1.8656</v>
      </c>
      <c r="FP224">
        <v>1.8667</v>
      </c>
      <c r="FQ224">
        <v>1.86813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4.612</v>
      </c>
      <c r="GF224">
        <v>0.2638</v>
      </c>
      <c r="GG224">
        <v>3.61927167264205</v>
      </c>
      <c r="GH224">
        <v>0.00509506669552449</v>
      </c>
      <c r="GI224">
        <v>1.17866753763249e-06</v>
      </c>
      <c r="GJ224">
        <v>-6.62632595388568e-10</v>
      </c>
      <c r="GK224">
        <v>-0.0260112845827318</v>
      </c>
      <c r="GL224">
        <v>-0.0225051504344278</v>
      </c>
      <c r="GM224">
        <v>0.00262967521021688</v>
      </c>
      <c r="GN224">
        <v>-3.50088843362945e-05</v>
      </c>
      <c r="GO224">
        <v>-5</v>
      </c>
      <c r="GP224">
        <v>1640</v>
      </c>
      <c r="GQ224">
        <v>1</v>
      </c>
      <c r="GR224">
        <v>20</v>
      </c>
      <c r="GS224">
        <v>50212.4</v>
      </c>
      <c r="GT224">
        <v>50212.4</v>
      </c>
      <c r="GU224">
        <v>0.537109</v>
      </c>
      <c r="GV224">
        <v>2.60864</v>
      </c>
      <c r="GW224">
        <v>1.54785</v>
      </c>
      <c r="GX224">
        <v>2.30469</v>
      </c>
      <c r="GY224">
        <v>1.34644</v>
      </c>
      <c r="GZ224">
        <v>2.43164</v>
      </c>
      <c r="HA224">
        <v>32.377</v>
      </c>
      <c r="HB224">
        <v>15.1127</v>
      </c>
      <c r="HC224">
        <v>18</v>
      </c>
      <c r="HD224">
        <v>506.161</v>
      </c>
      <c r="HE224">
        <v>399.697</v>
      </c>
      <c r="HF224">
        <v>20.7633</v>
      </c>
      <c r="HG224">
        <v>26.6507</v>
      </c>
      <c r="HH224">
        <v>30.0003</v>
      </c>
      <c r="HI224">
        <v>26.612</v>
      </c>
      <c r="HJ224">
        <v>26.5551</v>
      </c>
      <c r="HK224">
        <v>10.6665</v>
      </c>
      <c r="HL224">
        <v>36.8126</v>
      </c>
      <c r="HM224">
        <v>0</v>
      </c>
      <c r="HN224">
        <v>20.7701</v>
      </c>
      <c r="HO224">
        <v>164.905</v>
      </c>
      <c r="HP224">
        <v>12.6707</v>
      </c>
      <c r="HQ224">
        <v>102.475</v>
      </c>
      <c r="HR224">
        <v>102.917</v>
      </c>
    </row>
    <row r="225" spans="1:226">
      <c r="A225">
        <v>209</v>
      </c>
      <c r="B225">
        <v>1663690398.1</v>
      </c>
      <c r="C225">
        <v>2623</v>
      </c>
      <c r="D225" t="s">
        <v>779</v>
      </c>
      <c r="E225" t="s">
        <v>780</v>
      </c>
      <c r="F225">
        <v>5</v>
      </c>
      <c r="G225" t="s">
        <v>748</v>
      </c>
      <c r="H225" t="s">
        <v>354</v>
      </c>
      <c r="I225">
        <v>1663690390.33214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178.395597924699</v>
      </c>
      <c r="AK225">
        <v>180.519933333333</v>
      </c>
      <c r="AL225">
        <v>-3.14414202984095</v>
      </c>
      <c r="AM225">
        <v>65.3429730943556</v>
      </c>
      <c r="AN225">
        <f>(AP225 - AO225 + BO225*1E3/(8.314*(BQ225+273.15)) * AR225/BN225 * AQ225) * BN225/(100*BB225) * 1000/(1000 - AP225)</f>
        <v>0</v>
      </c>
      <c r="AO225">
        <v>12.6264077034721</v>
      </c>
      <c r="AP225">
        <v>19.4740989010989</v>
      </c>
      <c r="AQ225">
        <v>7.46159431724816e-05</v>
      </c>
      <c r="AR225">
        <v>123.478395761625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1663690390.33214</v>
      </c>
      <c r="BH225">
        <v>199.123785714286</v>
      </c>
      <c r="BI225">
        <v>193.106285714286</v>
      </c>
      <c r="BJ225">
        <v>19.4742857142857</v>
      </c>
      <c r="BK225">
        <v>12.6291821428571</v>
      </c>
      <c r="BL225">
        <v>194.473785714286</v>
      </c>
      <c r="BM225">
        <v>19.210375</v>
      </c>
      <c r="BN225">
        <v>500.106964285714</v>
      </c>
      <c r="BO225">
        <v>90.5912</v>
      </c>
      <c r="BP225">
        <v>0.100081</v>
      </c>
      <c r="BQ225">
        <v>25.1000357142857</v>
      </c>
      <c r="BR225">
        <v>25.0194785714286</v>
      </c>
      <c r="BS225">
        <v>999.9</v>
      </c>
      <c r="BT225">
        <v>0</v>
      </c>
      <c r="BU225">
        <v>0</v>
      </c>
      <c r="BV225">
        <v>9987.85714285714</v>
      </c>
      <c r="BW225">
        <v>0</v>
      </c>
      <c r="BX225">
        <v>15.3848857142857</v>
      </c>
      <c r="BY225">
        <v>6.01754857142857</v>
      </c>
      <c r="BZ225">
        <v>203.078607142857</v>
      </c>
      <c r="CA225">
        <v>195.576214285714</v>
      </c>
      <c r="CB225">
        <v>6.84511035714286</v>
      </c>
      <c r="CC225">
        <v>193.106285714286</v>
      </c>
      <c r="CD225">
        <v>12.6291821428571</v>
      </c>
      <c r="CE225">
        <v>1.7642</v>
      </c>
      <c r="CF225">
        <v>1.14409392857143</v>
      </c>
      <c r="CG225">
        <v>15.4731464285714</v>
      </c>
      <c r="CH225">
        <v>8.89329571428572</v>
      </c>
      <c r="CI225">
        <v>2000.00964285714</v>
      </c>
      <c r="CJ225">
        <v>0.980004714285714</v>
      </c>
      <c r="CK225">
        <v>0.0199952285714286</v>
      </c>
      <c r="CL225">
        <v>0</v>
      </c>
      <c r="CM225">
        <v>817.1375</v>
      </c>
      <c r="CN225">
        <v>5.00063</v>
      </c>
      <c r="CO225">
        <v>16080.4857142857</v>
      </c>
      <c r="CP225">
        <v>17257.0142857143</v>
      </c>
      <c r="CQ225">
        <v>38.75</v>
      </c>
      <c r="CR225">
        <v>38.7632857142857</v>
      </c>
      <c r="CS225">
        <v>38.2005</v>
      </c>
      <c r="CT225">
        <v>38.1670714285714</v>
      </c>
      <c r="CU225">
        <v>39.5044285714286</v>
      </c>
      <c r="CV225">
        <v>1955.11714285714</v>
      </c>
      <c r="CW225">
        <v>39.8925</v>
      </c>
      <c r="CX225">
        <v>0</v>
      </c>
      <c r="CY225">
        <v>1663690394.9</v>
      </c>
      <c r="CZ225">
        <v>0</v>
      </c>
      <c r="DA225">
        <v>0</v>
      </c>
      <c r="DB225" t="s">
        <v>356</v>
      </c>
      <c r="DC225">
        <v>1660677648.1</v>
      </c>
      <c r="DD225">
        <v>1660677649.1</v>
      </c>
      <c r="DE225">
        <v>0</v>
      </c>
      <c r="DF225">
        <v>-1.042</v>
      </c>
      <c r="DG225">
        <v>0.003</v>
      </c>
      <c r="DH225">
        <v>5.218</v>
      </c>
      <c r="DI225">
        <v>0.344</v>
      </c>
      <c r="DJ225">
        <v>417</v>
      </c>
      <c r="DK225">
        <v>22</v>
      </c>
      <c r="DL225">
        <v>1.24</v>
      </c>
      <c r="DM225">
        <v>0.53</v>
      </c>
      <c r="DN225">
        <v>5.07980365853659</v>
      </c>
      <c r="DO225">
        <v>19.1360082229965</v>
      </c>
      <c r="DP225">
        <v>1.93626328019034</v>
      </c>
      <c r="DQ225">
        <v>0</v>
      </c>
      <c r="DR225">
        <v>6.84496170731707</v>
      </c>
      <c r="DS225">
        <v>0.00268829268291795</v>
      </c>
      <c r="DT225">
        <v>0.00258285425633319</v>
      </c>
      <c r="DU225">
        <v>1</v>
      </c>
      <c r="DV225">
        <v>1</v>
      </c>
      <c r="DW225">
        <v>2</v>
      </c>
      <c r="DX225" t="s">
        <v>395</v>
      </c>
      <c r="DY225">
        <v>2.9737</v>
      </c>
      <c r="DZ225">
        <v>2.75384</v>
      </c>
      <c r="EA225">
        <v>0.0432418</v>
      </c>
      <c r="EB225">
        <v>0.0425089</v>
      </c>
      <c r="EC225">
        <v>0.0894389</v>
      </c>
      <c r="ED225">
        <v>0.0660895</v>
      </c>
      <c r="EE225">
        <v>37311.6</v>
      </c>
      <c r="EF225">
        <v>40697.3</v>
      </c>
      <c r="EG225">
        <v>35342.2</v>
      </c>
      <c r="EH225">
        <v>38551.6</v>
      </c>
      <c r="EI225">
        <v>45630.3</v>
      </c>
      <c r="EJ225">
        <v>51994.9</v>
      </c>
      <c r="EK225">
        <v>55238.5</v>
      </c>
      <c r="EL225">
        <v>61826.9</v>
      </c>
      <c r="EM225">
        <v>1.9944</v>
      </c>
      <c r="EN225">
        <v>1.826</v>
      </c>
      <c r="EO225">
        <v>0.0678301</v>
      </c>
      <c r="EP225">
        <v>0</v>
      </c>
      <c r="EQ225">
        <v>23.9178</v>
      </c>
      <c r="ER225">
        <v>999.9</v>
      </c>
      <c r="ES225">
        <v>44.72</v>
      </c>
      <c r="ET225">
        <v>28.852</v>
      </c>
      <c r="EU225">
        <v>19.6834</v>
      </c>
      <c r="EV225">
        <v>56.674</v>
      </c>
      <c r="EW225">
        <v>49.6034</v>
      </c>
      <c r="EX225">
        <v>1</v>
      </c>
      <c r="EY225">
        <v>-0.0369512</v>
      </c>
      <c r="EZ225">
        <v>1.98423</v>
      </c>
      <c r="FA225">
        <v>20.136</v>
      </c>
      <c r="FB225">
        <v>5.20052</v>
      </c>
      <c r="FC225">
        <v>12.004</v>
      </c>
      <c r="FD225">
        <v>4.9756</v>
      </c>
      <c r="FE225">
        <v>3.294</v>
      </c>
      <c r="FF225">
        <v>9999</v>
      </c>
      <c r="FG225">
        <v>9999</v>
      </c>
      <c r="FH225">
        <v>9999</v>
      </c>
      <c r="FI225">
        <v>693.6</v>
      </c>
      <c r="FJ225">
        <v>1.86295</v>
      </c>
      <c r="FK225">
        <v>1.86783</v>
      </c>
      <c r="FL225">
        <v>1.86752</v>
      </c>
      <c r="FM225">
        <v>1.86874</v>
      </c>
      <c r="FN225">
        <v>1.86966</v>
      </c>
      <c r="FO225">
        <v>1.86566</v>
      </c>
      <c r="FP225">
        <v>1.86673</v>
      </c>
      <c r="FQ225">
        <v>1.86807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4.521</v>
      </c>
      <c r="GF225">
        <v>0.2637</v>
      </c>
      <c r="GG225">
        <v>3.61927167264205</v>
      </c>
      <c r="GH225">
        <v>0.00509506669552449</v>
      </c>
      <c r="GI225">
        <v>1.17866753763249e-06</v>
      </c>
      <c r="GJ225">
        <v>-6.62632595388568e-10</v>
      </c>
      <c r="GK225">
        <v>-0.0260112845827318</v>
      </c>
      <c r="GL225">
        <v>-0.0225051504344278</v>
      </c>
      <c r="GM225">
        <v>0.00262967521021688</v>
      </c>
      <c r="GN225">
        <v>-3.50088843362945e-05</v>
      </c>
      <c r="GO225">
        <v>-5</v>
      </c>
      <c r="GP225">
        <v>1640</v>
      </c>
      <c r="GQ225">
        <v>1</v>
      </c>
      <c r="GR225">
        <v>20</v>
      </c>
      <c r="GS225">
        <v>50212.5</v>
      </c>
      <c r="GT225">
        <v>50212.5</v>
      </c>
      <c r="GU225">
        <v>0.496826</v>
      </c>
      <c r="GV225">
        <v>2.60498</v>
      </c>
      <c r="GW225">
        <v>1.54785</v>
      </c>
      <c r="GX225">
        <v>2.30469</v>
      </c>
      <c r="GY225">
        <v>1.34644</v>
      </c>
      <c r="GZ225">
        <v>2.41821</v>
      </c>
      <c r="HA225">
        <v>32.377</v>
      </c>
      <c r="HB225">
        <v>15.1127</v>
      </c>
      <c r="HC225">
        <v>18</v>
      </c>
      <c r="HD225">
        <v>506.447</v>
      </c>
      <c r="HE225">
        <v>399.603</v>
      </c>
      <c r="HF225">
        <v>20.7402</v>
      </c>
      <c r="HG225">
        <v>26.6525</v>
      </c>
      <c r="HH225">
        <v>30.0002</v>
      </c>
      <c r="HI225">
        <v>26.6142</v>
      </c>
      <c r="HJ225">
        <v>26.5573</v>
      </c>
      <c r="HK225">
        <v>9.92492</v>
      </c>
      <c r="HL225">
        <v>36.8126</v>
      </c>
      <c r="HM225">
        <v>0</v>
      </c>
      <c r="HN225">
        <v>20.7254</v>
      </c>
      <c r="HO225">
        <v>151.457</v>
      </c>
      <c r="HP225">
        <v>12.6804</v>
      </c>
      <c r="HQ225">
        <v>102.474</v>
      </c>
      <c r="HR225">
        <v>102.917</v>
      </c>
    </row>
    <row r="226" spans="1:226">
      <c r="A226">
        <v>210</v>
      </c>
      <c r="B226">
        <v>1663690402.6</v>
      </c>
      <c r="C226">
        <v>2627.5</v>
      </c>
      <c r="D226" t="s">
        <v>781</v>
      </c>
      <c r="E226" t="s">
        <v>782</v>
      </c>
      <c r="F226">
        <v>5</v>
      </c>
      <c r="G226" t="s">
        <v>748</v>
      </c>
      <c r="H226" t="s">
        <v>354</v>
      </c>
      <c r="I226">
        <v>1663690394.77857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163.31226846535</v>
      </c>
      <c r="AK226">
        <v>166.529781818182</v>
      </c>
      <c r="AL226">
        <v>-3.10008505288606</v>
      </c>
      <c r="AM226">
        <v>65.3429730943556</v>
      </c>
      <c r="AN226">
        <f>(AP226 - AO226 + BO226*1E3/(8.314*(BQ226+273.15)) * AR226/BN226 * AQ226) * BN226/(100*BB226) * 1000/(1000 - AP226)</f>
        <v>0</v>
      </c>
      <c r="AO226">
        <v>12.6264656302594</v>
      </c>
      <c r="AP226">
        <v>19.4782956043956</v>
      </c>
      <c r="AQ226">
        <v>-2.64104263268687e-05</v>
      </c>
      <c r="AR226">
        <v>123.478395761625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1663690394.77857</v>
      </c>
      <c r="BH226">
        <v>185.577821428571</v>
      </c>
      <c r="BI226">
        <v>178.357892857143</v>
      </c>
      <c r="BJ226">
        <v>19.4750142857143</v>
      </c>
      <c r="BK226">
        <v>12.6292535714286</v>
      </c>
      <c r="BL226">
        <v>181.001464285714</v>
      </c>
      <c r="BM226">
        <v>19.2110785714286</v>
      </c>
      <c r="BN226">
        <v>500.095035714286</v>
      </c>
      <c r="BO226">
        <v>90.5902607142857</v>
      </c>
      <c r="BP226">
        <v>0.100085267857143</v>
      </c>
      <c r="BQ226">
        <v>25.0991964285714</v>
      </c>
      <c r="BR226">
        <v>25.0286928571429</v>
      </c>
      <c r="BS226">
        <v>999.9</v>
      </c>
      <c r="BT226">
        <v>0</v>
      </c>
      <c r="BU226">
        <v>0</v>
      </c>
      <c r="BV226">
        <v>9993.57142857143</v>
      </c>
      <c r="BW226">
        <v>0</v>
      </c>
      <c r="BX226">
        <v>15.3848857142857</v>
      </c>
      <c r="BY226">
        <v>7.21996928571429</v>
      </c>
      <c r="BZ226">
        <v>189.263785714286</v>
      </c>
      <c r="CA226">
        <v>180.63925</v>
      </c>
      <c r="CB226">
        <v>6.84576964285714</v>
      </c>
      <c r="CC226">
        <v>178.357892857143</v>
      </c>
      <c r="CD226">
        <v>12.6292535714286</v>
      </c>
      <c r="CE226">
        <v>1.76424821428571</v>
      </c>
      <c r="CF226">
        <v>1.14408892857143</v>
      </c>
      <c r="CG226">
        <v>15.4735714285714</v>
      </c>
      <c r="CH226">
        <v>8.893225</v>
      </c>
      <c r="CI226">
        <v>2000.02642857143</v>
      </c>
      <c r="CJ226">
        <v>0.980004714285714</v>
      </c>
      <c r="CK226">
        <v>0.0199952285714286</v>
      </c>
      <c r="CL226">
        <v>0</v>
      </c>
      <c r="CM226">
        <v>816.038428571428</v>
      </c>
      <c r="CN226">
        <v>5.00063</v>
      </c>
      <c r="CO226">
        <v>16059.3678571429</v>
      </c>
      <c r="CP226">
        <v>17257.1571428571</v>
      </c>
      <c r="CQ226">
        <v>38.75</v>
      </c>
      <c r="CR226">
        <v>38.7743571428571</v>
      </c>
      <c r="CS226">
        <v>38.21175</v>
      </c>
      <c r="CT226">
        <v>38.1781428571429</v>
      </c>
      <c r="CU226">
        <v>39.5044285714286</v>
      </c>
      <c r="CV226">
        <v>1955.13321428571</v>
      </c>
      <c r="CW226">
        <v>39.8932142857143</v>
      </c>
      <c r="CX226">
        <v>0</v>
      </c>
      <c r="CY226">
        <v>1663690399.7</v>
      </c>
      <c r="CZ226">
        <v>0</v>
      </c>
      <c r="DA226">
        <v>0</v>
      </c>
      <c r="DB226" t="s">
        <v>356</v>
      </c>
      <c r="DC226">
        <v>1660677648.1</v>
      </c>
      <c r="DD226">
        <v>1660677649.1</v>
      </c>
      <c r="DE226">
        <v>0</v>
      </c>
      <c r="DF226">
        <v>-1.042</v>
      </c>
      <c r="DG226">
        <v>0.003</v>
      </c>
      <c r="DH226">
        <v>5.218</v>
      </c>
      <c r="DI226">
        <v>0.344</v>
      </c>
      <c r="DJ226">
        <v>417</v>
      </c>
      <c r="DK226">
        <v>22</v>
      </c>
      <c r="DL226">
        <v>1.24</v>
      </c>
      <c r="DM226">
        <v>0.53</v>
      </c>
      <c r="DN226">
        <v>6.28860024390244</v>
      </c>
      <c r="DO226">
        <v>18.1986577003484</v>
      </c>
      <c r="DP226">
        <v>1.85149987773985</v>
      </c>
      <c r="DQ226">
        <v>0</v>
      </c>
      <c r="DR226">
        <v>6.84531341463415</v>
      </c>
      <c r="DS226">
        <v>0.00471972125435154</v>
      </c>
      <c r="DT226">
        <v>0.00257551852203525</v>
      </c>
      <c r="DU226">
        <v>1</v>
      </c>
      <c r="DV226">
        <v>1</v>
      </c>
      <c r="DW226">
        <v>2</v>
      </c>
      <c r="DX226" t="s">
        <v>395</v>
      </c>
      <c r="DY226">
        <v>2.97354</v>
      </c>
      <c r="DZ226">
        <v>2.7537</v>
      </c>
      <c r="EA226">
        <v>0.0401011</v>
      </c>
      <c r="EB226">
        <v>0.0392031</v>
      </c>
      <c r="EC226">
        <v>0.089476</v>
      </c>
      <c r="ED226">
        <v>0.0660892</v>
      </c>
      <c r="EE226">
        <v>37433.7</v>
      </c>
      <c r="EF226">
        <v>40837</v>
      </c>
      <c r="EG226">
        <v>35341.9</v>
      </c>
      <c r="EH226">
        <v>38550.9</v>
      </c>
      <c r="EI226">
        <v>45628.8</v>
      </c>
      <c r="EJ226">
        <v>51994.6</v>
      </c>
      <c r="EK226">
        <v>55239.1</v>
      </c>
      <c r="EL226">
        <v>61826.5</v>
      </c>
      <c r="EM226">
        <v>1.9934</v>
      </c>
      <c r="EN226">
        <v>1.826</v>
      </c>
      <c r="EO226">
        <v>0.0689924</v>
      </c>
      <c r="EP226">
        <v>0</v>
      </c>
      <c r="EQ226">
        <v>23.9198</v>
      </c>
      <c r="ER226">
        <v>999.9</v>
      </c>
      <c r="ES226">
        <v>44.72</v>
      </c>
      <c r="ET226">
        <v>28.852</v>
      </c>
      <c r="EU226">
        <v>19.6823</v>
      </c>
      <c r="EV226">
        <v>56.634</v>
      </c>
      <c r="EW226">
        <v>49.2708</v>
      </c>
      <c r="EX226">
        <v>1</v>
      </c>
      <c r="EY226">
        <v>-0.036748</v>
      </c>
      <c r="EZ226">
        <v>2.00828</v>
      </c>
      <c r="FA226">
        <v>20.1347</v>
      </c>
      <c r="FB226">
        <v>5.20052</v>
      </c>
      <c r="FC226">
        <v>12.0064</v>
      </c>
      <c r="FD226">
        <v>4.9756</v>
      </c>
      <c r="FE226">
        <v>3.294</v>
      </c>
      <c r="FF226">
        <v>9999</v>
      </c>
      <c r="FG226">
        <v>9999</v>
      </c>
      <c r="FH226">
        <v>9999</v>
      </c>
      <c r="FI226">
        <v>693.6</v>
      </c>
      <c r="FJ226">
        <v>1.86295</v>
      </c>
      <c r="FK226">
        <v>1.86783</v>
      </c>
      <c r="FL226">
        <v>1.86752</v>
      </c>
      <c r="FM226">
        <v>1.86874</v>
      </c>
      <c r="FN226">
        <v>1.86957</v>
      </c>
      <c r="FO226">
        <v>1.86563</v>
      </c>
      <c r="FP226">
        <v>1.86664</v>
      </c>
      <c r="FQ226">
        <v>1.86813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4.448</v>
      </c>
      <c r="GF226">
        <v>0.2641</v>
      </c>
      <c r="GG226">
        <v>3.61927167264205</v>
      </c>
      <c r="GH226">
        <v>0.00509506669552449</v>
      </c>
      <c r="GI226">
        <v>1.17866753763249e-06</v>
      </c>
      <c r="GJ226">
        <v>-6.62632595388568e-10</v>
      </c>
      <c r="GK226">
        <v>-0.0260112845827318</v>
      </c>
      <c r="GL226">
        <v>-0.0225051504344278</v>
      </c>
      <c r="GM226">
        <v>0.00262967521021688</v>
      </c>
      <c r="GN226">
        <v>-3.50088843362945e-05</v>
      </c>
      <c r="GO226">
        <v>-5</v>
      </c>
      <c r="GP226">
        <v>1640</v>
      </c>
      <c r="GQ226">
        <v>1</v>
      </c>
      <c r="GR226">
        <v>20</v>
      </c>
      <c r="GS226">
        <v>50212.6</v>
      </c>
      <c r="GT226">
        <v>50212.6</v>
      </c>
      <c r="GU226">
        <v>0.465088</v>
      </c>
      <c r="GV226">
        <v>2.61475</v>
      </c>
      <c r="GW226">
        <v>1.54785</v>
      </c>
      <c r="GX226">
        <v>2.30469</v>
      </c>
      <c r="GY226">
        <v>1.34644</v>
      </c>
      <c r="GZ226">
        <v>2.4231</v>
      </c>
      <c r="HA226">
        <v>32.377</v>
      </c>
      <c r="HB226">
        <v>15.1127</v>
      </c>
      <c r="HC226">
        <v>18</v>
      </c>
      <c r="HD226">
        <v>505.782</v>
      </c>
      <c r="HE226">
        <v>399.615</v>
      </c>
      <c r="HF226">
        <v>20.7199</v>
      </c>
      <c r="HG226">
        <v>26.653</v>
      </c>
      <c r="HH226">
        <v>30.0004</v>
      </c>
      <c r="HI226">
        <v>26.6142</v>
      </c>
      <c r="HJ226">
        <v>26.5596</v>
      </c>
      <c r="HK226">
        <v>9.22578</v>
      </c>
      <c r="HL226">
        <v>36.8126</v>
      </c>
      <c r="HM226">
        <v>0</v>
      </c>
      <c r="HN226">
        <v>20.7254</v>
      </c>
      <c r="HO226">
        <v>131.297</v>
      </c>
      <c r="HP226">
        <v>12.6787</v>
      </c>
      <c r="HQ226">
        <v>102.475</v>
      </c>
      <c r="HR226">
        <v>102.916</v>
      </c>
    </row>
    <row r="227" spans="1:226">
      <c r="A227">
        <v>211</v>
      </c>
      <c r="B227">
        <v>1663690408.1</v>
      </c>
      <c r="C227">
        <v>2633</v>
      </c>
      <c r="D227" t="s">
        <v>783</v>
      </c>
      <c r="E227" t="s">
        <v>784</v>
      </c>
      <c r="F227">
        <v>5</v>
      </c>
      <c r="G227" t="s">
        <v>748</v>
      </c>
      <c r="H227" t="s">
        <v>354</v>
      </c>
      <c r="I227">
        <v>1663690400.35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144.666349785462</v>
      </c>
      <c r="AK227">
        <v>149.527072727273</v>
      </c>
      <c r="AL227">
        <v>-3.13836230599783</v>
      </c>
      <c r="AM227">
        <v>65.3429730943556</v>
      </c>
      <c r="AN227">
        <f>(AP227 - AO227 + BO227*1E3/(8.314*(BQ227+273.15)) * AR227/BN227 * AQ227) * BN227/(100*BB227) * 1000/(1000 - AP227)</f>
        <v>0</v>
      </c>
      <c r="AO227">
        <v>12.6286218819594</v>
      </c>
      <c r="AP227">
        <v>19.4803824175824</v>
      </c>
      <c r="AQ227">
        <v>4.68502785320519e-06</v>
      </c>
      <c r="AR227">
        <v>123.478395761625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1663690400.35</v>
      </c>
      <c r="BH227">
        <v>168.692821428571</v>
      </c>
      <c r="BI227">
        <v>159.6695</v>
      </c>
      <c r="BJ227">
        <v>19.4766535714286</v>
      </c>
      <c r="BK227">
        <v>12.6296892857143</v>
      </c>
      <c r="BL227">
        <v>164.207892857143</v>
      </c>
      <c r="BM227">
        <v>19.2126535714286</v>
      </c>
      <c r="BN227">
        <v>500.101178571429</v>
      </c>
      <c r="BO227">
        <v>90.5890428571429</v>
      </c>
      <c r="BP227">
        <v>0.100144407142857</v>
      </c>
      <c r="BQ227">
        <v>25.0978642857143</v>
      </c>
      <c r="BR227">
        <v>25.0315357142857</v>
      </c>
      <c r="BS227">
        <v>999.9</v>
      </c>
      <c r="BT227">
        <v>0</v>
      </c>
      <c r="BU227">
        <v>0</v>
      </c>
      <c r="BV227">
        <v>9991.96428571429</v>
      </c>
      <c r="BW227">
        <v>0</v>
      </c>
      <c r="BX227">
        <v>15.385675</v>
      </c>
      <c r="BY227">
        <v>9.02335142857143</v>
      </c>
      <c r="BZ227">
        <v>172.043678571429</v>
      </c>
      <c r="CA227">
        <v>161.711964285714</v>
      </c>
      <c r="CB227">
        <v>6.84697642857143</v>
      </c>
      <c r="CC227">
        <v>159.6695</v>
      </c>
      <c r="CD227">
        <v>12.6296892857143</v>
      </c>
      <c r="CE227">
        <v>1.76437321428571</v>
      </c>
      <c r="CF227">
        <v>1.1441125</v>
      </c>
      <c r="CG227">
        <v>15.4746785714286</v>
      </c>
      <c r="CH227">
        <v>8.89353785714286</v>
      </c>
      <c r="CI227">
        <v>1999.98464285714</v>
      </c>
      <c r="CJ227">
        <v>0.980004714285714</v>
      </c>
      <c r="CK227">
        <v>0.0199952285714286</v>
      </c>
      <c r="CL227">
        <v>0</v>
      </c>
      <c r="CM227">
        <v>815.105857142857</v>
      </c>
      <c r="CN227">
        <v>5.00063</v>
      </c>
      <c r="CO227">
        <v>16040.5928571429</v>
      </c>
      <c r="CP227">
        <v>17256.7857142857</v>
      </c>
      <c r="CQ227">
        <v>38.75</v>
      </c>
      <c r="CR227">
        <v>38.7876428571428</v>
      </c>
      <c r="CS227">
        <v>38.22075</v>
      </c>
      <c r="CT227">
        <v>38.1847857142857</v>
      </c>
      <c r="CU227">
        <v>39.5177142857143</v>
      </c>
      <c r="CV227">
        <v>1955.0925</v>
      </c>
      <c r="CW227">
        <v>39.8921428571429</v>
      </c>
      <c r="CX227">
        <v>0</v>
      </c>
      <c r="CY227">
        <v>1663690405.1</v>
      </c>
      <c r="CZ227">
        <v>0</v>
      </c>
      <c r="DA227">
        <v>0</v>
      </c>
      <c r="DB227" t="s">
        <v>356</v>
      </c>
      <c r="DC227">
        <v>1660677648.1</v>
      </c>
      <c r="DD227">
        <v>1660677649.1</v>
      </c>
      <c r="DE227">
        <v>0</v>
      </c>
      <c r="DF227">
        <v>-1.042</v>
      </c>
      <c r="DG227">
        <v>0.003</v>
      </c>
      <c r="DH227">
        <v>5.218</v>
      </c>
      <c r="DI227">
        <v>0.344</v>
      </c>
      <c r="DJ227">
        <v>417</v>
      </c>
      <c r="DK227">
        <v>22</v>
      </c>
      <c r="DL227">
        <v>1.24</v>
      </c>
      <c r="DM227">
        <v>0.53</v>
      </c>
      <c r="DN227">
        <v>8.10293634146342</v>
      </c>
      <c r="DO227">
        <v>18.3831792334495</v>
      </c>
      <c r="DP227">
        <v>1.85772159088959</v>
      </c>
      <c r="DQ227">
        <v>0</v>
      </c>
      <c r="DR227">
        <v>6.84651463414634</v>
      </c>
      <c r="DS227">
        <v>0.0135355400696791</v>
      </c>
      <c r="DT227">
        <v>0.00330429291913093</v>
      </c>
      <c r="DU227">
        <v>1</v>
      </c>
      <c r="DV227">
        <v>1</v>
      </c>
      <c r="DW227">
        <v>2</v>
      </c>
      <c r="DX227" t="s">
        <v>395</v>
      </c>
      <c r="DY227">
        <v>2.97322</v>
      </c>
      <c r="DZ227">
        <v>2.75385</v>
      </c>
      <c r="EA227">
        <v>0.0361881</v>
      </c>
      <c r="EB227">
        <v>0.0345759</v>
      </c>
      <c r="EC227">
        <v>0.0894679</v>
      </c>
      <c r="ED227">
        <v>0.0660999</v>
      </c>
      <c r="EE227">
        <v>37586.4</v>
      </c>
      <c r="EF227">
        <v>41034.1</v>
      </c>
      <c r="EG227">
        <v>35342</v>
      </c>
      <c r="EH227">
        <v>38551.4</v>
      </c>
      <c r="EI227">
        <v>45628.6</v>
      </c>
      <c r="EJ227">
        <v>51994.3</v>
      </c>
      <c r="EK227">
        <v>55238.5</v>
      </c>
      <c r="EL227">
        <v>61827.1</v>
      </c>
      <c r="EM227">
        <v>1.9936</v>
      </c>
      <c r="EN227">
        <v>1.8262</v>
      </c>
      <c r="EO227">
        <v>0.0673532</v>
      </c>
      <c r="EP227">
        <v>0</v>
      </c>
      <c r="EQ227">
        <v>23.9218</v>
      </c>
      <c r="ER227">
        <v>999.9</v>
      </c>
      <c r="ES227">
        <v>44.72</v>
      </c>
      <c r="ET227">
        <v>28.852</v>
      </c>
      <c r="EU227">
        <v>19.6855</v>
      </c>
      <c r="EV227">
        <v>57.114</v>
      </c>
      <c r="EW227">
        <v>49.5994</v>
      </c>
      <c r="EX227">
        <v>1</v>
      </c>
      <c r="EY227">
        <v>-0.0362602</v>
      </c>
      <c r="EZ227">
        <v>2.08292</v>
      </c>
      <c r="FA227">
        <v>20.1346</v>
      </c>
      <c r="FB227">
        <v>5.20052</v>
      </c>
      <c r="FC227">
        <v>12.004</v>
      </c>
      <c r="FD227">
        <v>4.9756</v>
      </c>
      <c r="FE227">
        <v>3.2932</v>
      </c>
      <c r="FF227">
        <v>9999</v>
      </c>
      <c r="FG227">
        <v>9999</v>
      </c>
      <c r="FH227">
        <v>9999</v>
      </c>
      <c r="FI227">
        <v>693.6</v>
      </c>
      <c r="FJ227">
        <v>1.86292</v>
      </c>
      <c r="FK227">
        <v>1.86777</v>
      </c>
      <c r="FL227">
        <v>1.86752</v>
      </c>
      <c r="FM227">
        <v>1.86874</v>
      </c>
      <c r="FN227">
        <v>1.8696</v>
      </c>
      <c r="FO227">
        <v>1.86566</v>
      </c>
      <c r="FP227">
        <v>1.86673</v>
      </c>
      <c r="FQ227">
        <v>1.8681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4.357</v>
      </c>
      <c r="GF227">
        <v>0.2641</v>
      </c>
      <c r="GG227">
        <v>3.61927167264205</v>
      </c>
      <c r="GH227">
        <v>0.00509506669552449</v>
      </c>
      <c r="GI227">
        <v>1.17866753763249e-06</v>
      </c>
      <c r="GJ227">
        <v>-6.62632595388568e-10</v>
      </c>
      <c r="GK227">
        <v>-0.0260112845827318</v>
      </c>
      <c r="GL227">
        <v>-0.0225051504344278</v>
      </c>
      <c r="GM227">
        <v>0.00262967521021688</v>
      </c>
      <c r="GN227">
        <v>-3.50088843362945e-05</v>
      </c>
      <c r="GO227">
        <v>-5</v>
      </c>
      <c r="GP227">
        <v>1640</v>
      </c>
      <c r="GQ227">
        <v>1</v>
      </c>
      <c r="GR227">
        <v>20</v>
      </c>
      <c r="GS227">
        <v>50212.7</v>
      </c>
      <c r="GT227">
        <v>50212.7</v>
      </c>
      <c r="GU227">
        <v>0.423584</v>
      </c>
      <c r="GV227">
        <v>2.61597</v>
      </c>
      <c r="GW227">
        <v>1.54785</v>
      </c>
      <c r="GX227">
        <v>2.30469</v>
      </c>
      <c r="GY227">
        <v>1.34644</v>
      </c>
      <c r="GZ227">
        <v>2.41455</v>
      </c>
      <c r="HA227">
        <v>32.377</v>
      </c>
      <c r="HB227">
        <v>15.1127</v>
      </c>
      <c r="HC227">
        <v>18</v>
      </c>
      <c r="HD227">
        <v>505.936</v>
      </c>
      <c r="HE227">
        <v>399.729</v>
      </c>
      <c r="HF227">
        <v>20.6765</v>
      </c>
      <c r="HG227">
        <v>26.6552</v>
      </c>
      <c r="HH227">
        <v>30.0003</v>
      </c>
      <c r="HI227">
        <v>26.6165</v>
      </c>
      <c r="HJ227">
        <v>26.5596</v>
      </c>
      <c r="HK227">
        <v>8.47928</v>
      </c>
      <c r="HL227">
        <v>36.8126</v>
      </c>
      <c r="HM227">
        <v>0</v>
      </c>
      <c r="HN227">
        <v>20.6492</v>
      </c>
      <c r="HO227">
        <v>117.882</v>
      </c>
      <c r="HP227">
        <v>12.6846</v>
      </c>
      <c r="HQ227">
        <v>102.474</v>
      </c>
      <c r="HR227">
        <v>102.917</v>
      </c>
    </row>
    <row r="228" spans="1:226">
      <c r="A228">
        <v>212</v>
      </c>
      <c r="B228">
        <v>1663690412.6</v>
      </c>
      <c r="C228">
        <v>2637.5</v>
      </c>
      <c r="D228" t="s">
        <v>785</v>
      </c>
      <c r="E228" t="s">
        <v>786</v>
      </c>
      <c r="F228">
        <v>5</v>
      </c>
      <c r="G228" t="s">
        <v>748</v>
      </c>
      <c r="H228" t="s">
        <v>354</v>
      </c>
      <c r="I228">
        <v>1663690404.77857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129.288262804854</v>
      </c>
      <c r="AK228">
        <v>135.330945454545</v>
      </c>
      <c r="AL228">
        <v>-3.15295955243386</v>
      </c>
      <c r="AM228">
        <v>65.3429730943556</v>
      </c>
      <c r="AN228">
        <f>(AP228 - AO228 + BO228*1E3/(8.314*(BQ228+273.15)) * AR228/BN228 * AQ228) * BN228/(100*BB228) * 1000/(1000 - AP228)</f>
        <v>0</v>
      </c>
      <c r="AO228">
        <v>12.6315845102689</v>
      </c>
      <c r="AP228">
        <v>19.4715604395604</v>
      </c>
      <c r="AQ228">
        <v>1.54162625890099e-05</v>
      </c>
      <c r="AR228">
        <v>123.478395761625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1663690404.77857</v>
      </c>
      <c r="BH228">
        <v>155.150821428571</v>
      </c>
      <c r="BI228">
        <v>144.920678571429</v>
      </c>
      <c r="BJ228">
        <v>19.4767392857143</v>
      </c>
      <c r="BK228">
        <v>12.6300714285714</v>
      </c>
      <c r="BL228">
        <v>150.738892857143</v>
      </c>
      <c r="BM228">
        <v>19.2127392857143</v>
      </c>
      <c r="BN228">
        <v>500.096571428572</v>
      </c>
      <c r="BO228">
        <v>90.5876142857143</v>
      </c>
      <c r="BP228">
        <v>0.100089310714286</v>
      </c>
      <c r="BQ228">
        <v>25.0957035714286</v>
      </c>
      <c r="BR228">
        <v>25.0346821428571</v>
      </c>
      <c r="BS228">
        <v>999.9</v>
      </c>
      <c r="BT228">
        <v>0</v>
      </c>
      <c r="BU228">
        <v>0</v>
      </c>
      <c r="BV228">
        <v>9995.17857142857</v>
      </c>
      <c r="BW228">
        <v>0</v>
      </c>
      <c r="BX228">
        <v>15.3908</v>
      </c>
      <c r="BY228">
        <v>10.230195</v>
      </c>
      <c r="BZ228">
        <v>158.232785714286</v>
      </c>
      <c r="CA228">
        <v>146.774535714286</v>
      </c>
      <c r="CB228">
        <v>6.84667821428571</v>
      </c>
      <c r="CC228">
        <v>144.920678571429</v>
      </c>
      <c r="CD228">
        <v>12.6300714285714</v>
      </c>
      <c r="CE228">
        <v>1.76435321428571</v>
      </c>
      <c r="CF228">
        <v>1.14412857142857</v>
      </c>
      <c r="CG228">
        <v>15.4745071428571</v>
      </c>
      <c r="CH228">
        <v>8.89375285714286</v>
      </c>
      <c r="CI228">
        <v>1999.95464285714</v>
      </c>
      <c r="CJ228">
        <v>0.980004857142857</v>
      </c>
      <c r="CK228">
        <v>0.0199951142857143</v>
      </c>
      <c r="CL228">
        <v>0</v>
      </c>
      <c r="CM228">
        <v>814.711607142857</v>
      </c>
      <c r="CN228">
        <v>5.00063</v>
      </c>
      <c r="CO228">
        <v>16032.6607142857</v>
      </c>
      <c r="CP228">
        <v>17256.525</v>
      </c>
      <c r="CQ228">
        <v>38.75</v>
      </c>
      <c r="CR228">
        <v>38.7876428571428</v>
      </c>
      <c r="CS228">
        <v>38.2275</v>
      </c>
      <c r="CT228">
        <v>38.1847857142857</v>
      </c>
      <c r="CU228">
        <v>39.5221428571428</v>
      </c>
      <c r="CV228">
        <v>1955.06357142857</v>
      </c>
      <c r="CW228">
        <v>39.8910714285714</v>
      </c>
      <c r="CX228">
        <v>0</v>
      </c>
      <c r="CY228">
        <v>1663690409.9</v>
      </c>
      <c r="CZ228">
        <v>0</v>
      </c>
      <c r="DA228">
        <v>0</v>
      </c>
      <c r="DB228" t="s">
        <v>356</v>
      </c>
      <c r="DC228">
        <v>1660677648.1</v>
      </c>
      <c r="DD228">
        <v>1660677649.1</v>
      </c>
      <c r="DE228">
        <v>0</v>
      </c>
      <c r="DF228">
        <v>-1.042</v>
      </c>
      <c r="DG228">
        <v>0.003</v>
      </c>
      <c r="DH228">
        <v>5.218</v>
      </c>
      <c r="DI228">
        <v>0.344</v>
      </c>
      <c r="DJ228">
        <v>417</v>
      </c>
      <c r="DK228">
        <v>22</v>
      </c>
      <c r="DL228">
        <v>1.24</v>
      </c>
      <c r="DM228">
        <v>0.53</v>
      </c>
      <c r="DN228">
        <v>9.29812951219512</v>
      </c>
      <c r="DO228">
        <v>18.3030606271777</v>
      </c>
      <c r="DP228">
        <v>1.85510517081647</v>
      </c>
      <c r="DQ228">
        <v>0</v>
      </c>
      <c r="DR228">
        <v>6.84661097560976</v>
      </c>
      <c r="DS228">
        <v>0.00791749128918254</v>
      </c>
      <c r="DT228">
        <v>0.0034632247800935</v>
      </c>
      <c r="DU228">
        <v>1</v>
      </c>
      <c r="DV228">
        <v>1</v>
      </c>
      <c r="DW228">
        <v>2</v>
      </c>
      <c r="DX228" t="s">
        <v>395</v>
      </c>
      <c r="DY228">
        <v>2.9731</v>
      </c>
      <c r="DZ228">
        <v>2.75352</v>
      </c>
      <c r="EA228">
        <v>0.0328733</v>
      </c>
      <c r="EB228">
        <v>0.0311564</v>
      </c>
      <c r="EC228">
        <v>0.0894435</v>
      </c>
      <c r="ED228">
        <v>0.066103</v>
      </c>
      <c r="EE228">
        <v>37714.9</v>
      </c>
      <c r="EF228">
        <v>41179.2</v>
      </c>
      <c r="EG228">
        <v>35341.3</v>
      </c>
      <c r="EH228">
        <v>38551.2</v>
      </c>
      <c r="EI228">
        <v>45629.5</v>
      </c>
      <c r="EJ228">
        <v>51993.9</v>
      </c>
      <c r="EK228">
        <v>55238.1</v>
      </c>
      <c r="EL228">
        <v>61826.9</v>
      </c>
      <c r="EM228">
        <v>1.994</v>
      </c>
      <c r="EN228">
        <v>1.8254</v>
      </c>
      <c r="EO228">
        <v>0.0673532</v>
      </c>
      <c r="EP228">
        <v>0</v>
      </c>
      <c r="EQ228">
        <v>23.9238</v>
      </c>
      <c r="ER228">
        <v>999.9</v>
      </c>
      <c r="ES228">
        <v>44.695</v>
      </c>
      <c r="ET228">
        <v>28.852</v>
      </c>
      <c r="EU228">
        <v>19.6721</v>
      </c>
      <c r="EV228">
        <v>57.254</v>
      </c>
      <c r="EW228">
        <v>49.6554</v>
      </c>
      <c r="EX228">
        <v>1</v>
      </c>
      <c r="EY228">
        <v>-0.0358537</v>
      </c>
      <c r="EZ228">
        <v>2.12176</v>
      </c>
      <c r="FA228">
        <v>20.1341</v>
      </c>
      <c r="FB228">
        <v>5.20052</v>
      </c>
      <c r="FC228">
        <v>12.0076</v>
      </c>
      <c r="FD228">
        <v>4.976</v>
      </c>
      <c r="FE228">
        <v>3.2936</v>
      </c>
      <c r="FF228">
        <v>9999</v>
      </c>
      <c r="FG228">
        <v>9999</v>
      </c>
      <c r="FH228">
        <v>9999</v>
      </c>
      <c r="FI228">
        <v>693.6</v>
      </c>
      <c r="FJ228">
        <v>1.86295</v>
      </c>
      <c r="FK228">
        <v>1.86783</v>
      </c>
      <c r="FL228">
        <v>1.86752</v>
      </c>
      <c r="FM228">
        <v>1.86874</v>
      </c>
      <c r="FN228">
        <v>1.8696</v>
      </c>
      <c r="FO228">
        <v>1.86569</v>
      </c>
      <c r="FP228">
        <v>1.8667</v>
      </c>
      <c r="FQ228">
        <v>1.86813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4.283</v>
      </c>
      <c r="GF228">
        <v>0.2637</v>
      </c>
      <c r="GG228">
        <v>3.61927167264205</v>
      </c>
      <c r="GH228">
        <v>0.00509506669552449</v>
      </c>
      <c r="GI228">
        <v>1.17866753763249e-06</v>
      </c>
      <c r="GJ228">
        <v>-6.62632595388568e-10</v>
      </c>
      <c r="GK228">
        <v>-0.0260112845827318</v>
      </c>
      <c r="GL228">
        <v>-0.0225051504344278</v>
      </c>
      <c r="GM228">
        <v>0.00262967521021688</v>
      </c>
      <c r="GN228">
        <v>-3.50088843362945e-05</v>
      </c>
      <c r="GO228">
        <v>-5</v>
      </c>
      <c r="GP228">
        <v>1640</v>
      </c>
      <c r="GQ228">
        <v>1</v>
      </c>
      <c r="GR228">
        <v>20</v>
      </c>
      <c r="GS228">
        <v>50212.7</v>
      </c>
      <c r="GT228">
        <v>50212.7</v>
      </c>
      <c r="GU228">
        <v>0.393066</v>
      </c>
      <c r="GV228">
        <v>2.62085</v>
      </c>
      <c r="GW228">
        <v>1.54785</v>
      </c>
      <c r="GX228">
        <v>2.30469</v>
      </c>
      <c r="GY228">
        <v>1.34644</v>
      </c>
      <c r="GZ228">
        <v>2.44263</v>
      </c>
      <c r="HA228">
        <v>32.377</v>
      </c>
      <c r="HB228">
        <v>15.1127</v>
      </c>
      <c r="HC228">
        <v>18</v>
      </c>
      <c r="HD228">
        <v>506.222</v>
      </c>
      <c r="HE228">
        <v>399.304</v>
      </c>
      <c r="HF228">
        <v>20.6431</v>
      </c>
      <c r="HG228">
        <v>26.6575</v>
      </c>
      <c r="HH228">
        <v>30.0005</v>
      </c>
      <c r="HI228">
        <v>26.6187</v>
      </c>
      <c r="HJ228">
        <v>26.5618</v>
      </c>
      <c r="HK228">
        <v>7.77922</v>
      </c>
      <c r="HL228">
        <v>36.8126</v>
      </c>
      <c r="HM228">
        <v>0</v>
      </c>
      <c r="HN228">
        <v>20.6492</v>
      </c>
      <c r="HO228">
        <v>97.773</v>
      </c>
      <c r="HP228">
        <v>12.6973</v>
      </c>
      <c r="HQ228">
        <v>102.473</v>
      </c>
      <c r="HR228">
        <v>102.917</v>
      </c>
    </row>
    <row r="229" spans="1:226">
      <c r="A229">
        <v>213</v>
      </c>
      <c r="B229">
        <v>1663690418.1</v>
      </c>
      <c r="C229">
        <v>2643</v>
      </c>
      <c r="D229" t="s">
        <v>787</v>
      </c>
      <c r="E229" t="s">
        <v>788</v>
      </c>
      <c r="F229">
        <v>5</v>
      </c>
      <c r="G229" t="s">
        <v>748</v>
      </c>
      <c r="H229" t="s">
        <v>354</v>
      </c>
      <c r="I229">
        <v>1663690410.35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110.955831341767</v>
      </c>
      <c r="AK229">
        <v>118.399612121212</v>
      </c>
      <c r="AL229">
        <v>-3.11901033814404</v>
      </c>
      <c r="AM229">
        <v>65.3429730943556</v>
      </c>
      <c r="AN229">
        <f>(AP229 - AO229 + BO229*1E3/(8.314*(BQ229+273.15)) * AR229/BN229 * AQ229) * BN229/(100*BB229) * 1000/(1000 - AP229)</f>
        <v>0</v>
      </c>
      <c r="AO229">
        <v>12.6297406544635</v>
      </c>
      <c r="AP229">
        <v>19.4742252747253</v>
      </c>
      <c r="AQ229">
        <v>1.78717832410859e-05</v>
      </c>
      <c r="AR229">
        <v>123.478395761625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1663690410.35</v>
      </c>
      <c r="BH229">
        <v>138.202678571429</v>
      </c>
      <c r="BI229">
        <v>126.279535714286</v>
      </c>
      <c r="BJ229">
        <v>19.4764464285714</v>
      </c>
      <c r="BK229">
        <v>12.6305357142857</v>
      </c>
      <c r="BL229">
        <v>133.881535714286</v>
      </c>
      <c r="BM229">
        <v>19.21245</v>
      </c>
      <c r="BN229">
        <v>500.093464285714</v>
      </c>
      <c r="BO229">
        <v>90.5872571428572</v>
      </c>
      <c r="BP229">
        <v>0.100027714285714</v>
      </c>
      <c r="BQ229">
        <v>25.092225</v>
      </c>
      <c r="BR229">
        <v>25.0277535714286</v>
      </c>
      <c r="BS229">
        <v>999.9</v>
      </c>
      <c r="BT229">
        <v>0</v>
      </c>
      <c r="BU229">
        <v>0</v>
      </c>
      <c r="BV229">
        <v>9986.96428571429</v>
      </c>
      <c r="BW229">
        <v>0</v>
      </c>
      <c r="BX229">
        <v>15.3908</v>
      </c>
      <c r="BY229">
        <v>11.92316</v>
      </c>
      <c r="BZ229">
        <v>140.947928571429</v>
      </c>
      <c r="CA229">
        <v>127.895035714286</v>
      </c>
      <c r="CB229">
        <v>6.84591357142857</v>
      </c>
      <c r="CC229">
        <v>126.279535714286</v>
      </c>
      <c r="CD229">
        <v>12.6305357142857</v>
      </c>
      <c r="CE229">
        <v>1.76431928571429</v>
      </c>
      <c r="CF229">
        <v>1.14416535714286</v>
      </c>
      <c r="CG229">
        <v>15.4742</v>
      </c>
      <c r="CH229">
        <v>8.89424142857143</v>
      </c>
      <c r="CI229">
        <v>1999.95821428571</v>
      </c>
      <c r="CJ229">
        <v>0.980005142857143</v>
      </c>
      <c r="CK229">
        <v>0.0199948857142857</v>
      </c>
      <c r="CL229">
        <v>0</v>
      </c>
      <c r="CM229">
        <v>814.514178571428</v>
      </c>
      <c r="CN229">
        <v>5.00063</v>
      </c>
      <c r="CO229">
        <v>16029.9142857143</v>
      </c>
      <c r="CP229">
        <v>17256.5571428571</v>
      </c>
      <c r="CQ229">
        <v>38.75</v>
      </c>
      <c r="CR229">
        <v>38.7987142857143</v>
      </c>
      <c r="CS229">
        <v>38.21625</v>
      </c>
      <c r="CT229">
        <v>38.187</v>
      </c>
      <c r="CU229">
        <v>39.5442857142857</v>
      </c>
      <c r="CV229">
        <v>1955.0675</v>
      </c>
      <c r="CW229">
        <v>39.8903571428572</v>
      </c>
      <c r="CX229">
        <v>0</v>
      </c>
      <c r="CY229">
        <v>1663690415.3</v>
      </c>
      <c r="CZ229">
        <v>0</v>
      </c>
      <c r="DA229">
        <v>0</v>
      </c>
      <c r="DB229" t="s">
        <v>356</v>
      </c>
      <c r="DC229">
        <v>1660677648.1</v>
      </c>
      <c r="DD229">
        <v>1660677649.1</v>
      </c>
      <c r="DE229">
        <v>0</v>
      </c>
      <c r="DF229">
        <v>-1.042</v>
      </c>
      <c r="DG229">
        <v>0.003</v>
      </c>
      <c r="DH229">
        <v>5.218</v>
      </c>
      <c r="DI229">
        <v>0.344</v>
      </c>
      <c r="DJ229">
        <v>417</v>
      </c>
      <c r="DK229">
        <v>22</v>
      </c>
      <c r="DL229">
        <v>1.24</v>
      </c>
      <c r="DM229">
        <v>0.53</v>
      </c>
      <c r="DN229">
        <v>11.034662195122</v>
      </c>
      <c r="DO229">
        <v>17.6393052961672</v>
      </c>
      <c r="DP229">
        <v>1.7860245904017</v>
      </c>
      <c r="DQ229">
        <v>0</v>
      </c>
      <c r="DR229">
        <v>6.84594219512195</v>
      </c>
      <c r="DS229">
        <v>-0.0129321951219579</v>
      </c>
      <c r="DT229">
        <v>0.00386454585865336</v>
      </c>
      <c r="DU229">
        <v>1</v>
      </c>
      <c r="DV229">
        <v>1</v>
      </c>
      <c r="DW229">
        <v>2</v>
      </c>
      <c r="DX229" t="s">
        <v>395</v>
      </c>
      <c r="DY229">
        <v>2.9731</v>
      </c>
      <c r="DZ229">
        <v>2.75326</v>
      </c>
      <c r="EA229">
        <v>0.0288048</v>
      </c>
      <c r="EB229">
        <v>0.026352</v>
      </c>
      <c r="EC229">
        <v>0.0894542</v>
      </c>
      <c r="ED229">
        <v>0.0661114</v>
      </c>
      <c r="EE229">
        <v>37873.6</v>
      </c>
      <c r="EF229">
        <v>41383.1</v>
      </c>
      <c r="EG229">
        <v>35341.4</v>
      </c>
      <c r="EH229">
        <v>38551</v>
      </c>
      <c r="EI229">
        <v>45629.5</v>
      </c>
      <c r="EJ229">
        <v>51992.6</v>
      </c>
      <c r="EK229">
        <v>55238.9</v>
      </c>
      <c r="EL229">
        <v>61826</v>
      </c>
      <c r="EM229">
        <v>1.9938</v>
      </c>
      <c r="EN229">
        <v>1.8256</v>
      </c>
      <c r="EO229">
        <v>0.0681877</v>
      </c>
      <c r="EP229">
        <v>0</v>
      </c>
      <c r="EQ229">
        <v>23.9258</v>
      </c>
      <c r="ER229">
        <v>999.9</v>
      </c>
      <c r="ES229">
        <v>44.695</v>
      </c>
      <c r="ET229">
        <v>28.852</v>
      </c>
      <c r="EU229">
        <v>19.6734</v>
      </c>
      <c r="EV229">
        <v>56.984</v>
      </c>
      <c r="EW229">
        <v>49.6554</v>
      </c>
      <c r="EX229">
        <v>1</v>
      </c>
      <c r="EY229">
        <v>-0.0359553</v>
      </c>
      <c r="EZ229">
        <v>2.11468</v>
      </c>
      <c r="FA229">
        <v>20.1346</v>
      </c>
      <c r="FB229">
        <v>5.19932</v>
      </c>
      <c r="FC229">
        <v>12.0052</v>
      </c>
      <c r="FD229">
        <v>4.9756</v>
      </c>
      <c r="FE229">
        <v>3.2936</v>
      </c>
      <c r="FF229">
        <v>9999</v>
      </c>
      <c r="FG229">
        <v>9999</v>
      </c>
      <c r="FH229">
        <v>9999</v>
      </c>
      <c r="FI229">
        <v>693.6</v>
      </c>
      <c r="FJ229">
        <v>1.86295</v>
      </c>
      <c r="FK229">
        <v>1.86777</v>
      </c>
      <c r="FL229">
        <v>1.86752</v>
      </c>
      <c r="FM229">
        <v>1.86874</v>
      </c>
      <c r="FN229">
        <v>1.86963</v>
      </c>
      <c r="FO229">
        <v>1.8656</v>
      </c>
      <c r="FP229">
        <v>1.86673</v>
      </c>
      <c r="FQ229">
        <v>1.86807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4.195</v>
      </c>
      <c r="GF229">
        <v>0.2639</v>
      </c>
      <c r="GG229">
        <v>3.61927167264205</v>
      </c>
      <c r="GH229">
        <v>0.00509506669552449</v>
      </c>
      <c r="GI229">
        <v>1.17866753763249e-06</v>
      </c>
      <c r="GJ229">
        <v>-6.62632595388568e-10</v>
      </c>
      <c r="GK229">
        <v>-0.0260112845827318</v>
      </c>
      <c r="GL229">
        <v>-0.0225051504344278</v>
      </c>
      <c r="GM229">
        <v>0.00262967521021688</v>
      </c>
      <c r="GN229">
        <v>-3.50088843362945e-05</v>
      </c>
      <c r="GO229">
        <v>-5</v>
      </c>
      <c r="GP229">
        <v>1640</v>
      </c>
      <c r="GQ229">
        <v>1</v>
      </c>
      <c r="GR229">
        <v>20</v>
      </c>
      <c r="GS229">
        <v>50212.8</v>
      </c>
      <c r="GT229">
        <v>50212.8</v>
      </c>
      <c r="GU229">
        <v>0.351562</v>
      </c>
      <c r="GV229">
        <v>2.62573</v>
      </c>
      <c r="GW229">
        <v>1.54785</v>
      </c>
      <c r="GX229">
        <v>2.30469</v>
      </c>
      <c r="GY229">
        <v>1.34644</v>
      </c>
      <c r="GZ229">
        <v>2.40967</v>
      </c>
      <c r="HA229">
        <v>32.377</v>
      </c>
      <c r="HB229">
        <v>15.1039</v>
      </c>
      <c r="HC229">
        <v>18</v>
      </c>
      <c r="HD229">
        <v>506.101</v>
      </c>
      <c r="HE229">
        <v>399.43</v>
      </c>
      <c r="HF229">
        <v>20.6106</v>
      </c>
      <c r="HG229">
        <v>26.6575</v>
      </c>
      <c r="HH229">
        <v>30.0001</v>
      </c>
      <c r="HI229">
        <v>26.6205</v>
      </c>
      <c r="HJ229">
        <v>26.564</v>
      </c>
      <c r="HK229">
        <v>7.01582</v>
      </c>
      <c r="HL229">
        <v>36.8126</v>
      </c>
      <c r="HM229">
        <v>0</v>
      </c>
      <c r="HN229">
        <v>20.5964</v>
      </c>
      <c r="HO229">
        <v>84.1908</v>
      </c>
      <c r="HP229">
        <v>12.7022</v>
      </c>
      <c r="HQ229">
        <v>102.474</v>
      </c>
      <c r="HR229">
        <v>102.916</v>
      </c>
    </row>
    <row r="230" spans="1:226">
      <c r="A230">
        <v>214</v>
      </c>
      <c r="B230">
        <v>1663690423.1</v>
      </c>
      <c r="C230">
        <v>2648</v>
      </c>
      <c r="D230" t="s">
        <v>789</v>
      </c>
      <c r="E230" t="s">
        <v>790</v>
      </c>
      <c r="F230">
        <v>5</v>
      </c>
      <c r="G230" t="s">
        <v>748</v>
      </c>
      <c r="H230" t="s">
        <v>354</v>
      </c>
      <c r="I230">
        <v>1663690415.61852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93.9527347274315</v>
      </c>
      <c r="AK230">
        <v>102.850824242424</v>
      </c>
      <c r="AL230">
        <v>-3.09677413394815</v>
      </c>
      <c r="AM230">
        <v>65.3429730943556</v>
      </c>
      <c r="AN230">
        <f>(AP230 - AO230 + BO230*1E3/(8.314*(BQ230+273.15)) * AR230/BN230 * AQ230) * BN230/(100*BB230) * 1000/(1000 - AP230)</f>
        <v>0</v>
      </c>
      <c r="AO230">
        <v>12.6335793055518</v>
      </c>
      <c r="AP230">
        <v>19.4757527472528</v>
      </c>
      <c r="AQ230">
        <v>1.6153997864731e-06</v>
      </c>
      <c r="AR230">
        <v>123.478395761625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1663690415.61852</v>
      </c>
      <c r="BH230">
        <v>122.091296296296</v>
      </c>
      <c r="BI230">
        <v>108.73842962963</v>
      </c>
      <c r="BJ230">
        <v>19.4749777777778</v>
      </c>
      <c r="BK230">
        <v>12.6313555555556</v>
      </c>
      <c r="BL230">
        <v>117.855985185185</v>
      </c>
      <c r="BM230">
        <v>19.2110407407407</v>
      </c>
      <c r="BN230">
        <v>500.094851851852</v>
      </c>
      <c r="BO230">
        <v>90.5878740740741</v>
      </c>
      <c r="BP230">
        <v>0.0998688407407407</v>
      </c>
      <c r="BQ230">
        <v>25.0879962962963</v>
      </c>
      <c r="BR230">
        <v>25.0259148148148</v>
      </c>
      <c r="BS230">
        <v>999.9</v>
      </c>
      <c r="BT230">
        <v>0</v>
      </c>
      <c r="BU230">
        <v>0</v>
      </c>
      <c r="BV230">
        <v>9998.88888888889</v>
      </c>
      <c r="BW230">
        <v>0</v>
      </c>
      <c r="BX230">
        <v>15.3908</v>
      </c>
      <c r="BY230">
        <v>13.3528148148148</v>
      </c>
      <c r="BZ230">
        <v>124.516296296296</v>
      </c>
      <c r="CA230">
        <v>110.129596296296</v>
      </c>
      <c r="CB230">
        <v>6.8436237037037</v>
      </c>
      <c r="CC230">
        <v>108.73842962963</v>
      </c>
      <c r="CD230">
        <v>12.6313555555556</v>
      </c>
      <c r="CE230">
        <v>1.76419814814815</v>
      </c>
      <c r="CF230">
        <v>1.14424851851852</v>
      </c>
      <c r="CG230">
        <v>15.4731296296296</v>
      </c>
      <c r="CH230">
        <v>8.89530444444445</v>
      </c>
      <c r="CI230">
        <v>1999.99</v>
      </c>
      <c r="CJ230">
        <v>0.980005666666667</v>
      </c>
      <c r="CK230">
        <v>0.0199944666666667</v>
      </c>
      <c r="CL230">
        <v>0</v>
      </c>
      <c r="CM230">
        <v>814.756925925926</v>
      </c>
      <c r="CN230">
        <v>5.00063</v>
      </c>
      <c r="CO230">
        <v>16034.737037037</v>
      </c>
      <c r="CP230">
        <v>17256.8333333333</v>
      </c>
      <c r="CQ230">
        <v>38.7545925925926</v>
      </c>
      <c r="CR230">
        <v>38.7982222222222</v>
      </c>
      <c r="CS230">
        <v>38.2126666666667</v>
      </c>
      <c r="CT230">
        <v>38.1963333333333</v>
      </c>
      <c r="CU230">
        <v>39.5528148148148</v>
      </c>
      <c r="CV230">
        <v>1955.09962962963</v>
      </c>
      <c r="CW230">
        <v>39.89</v>
      </c>
      <c r="CX230">
        <v>0</v>
      </c>
      <c r="CY230">
        <v>1663690420.1</v>
      </c>
      <c r="CZ230">
        <v>0</v>
      </c>
      <c r="DA230">
        <v>0</v>
      </c>
      <c r="DB230" t="s">
        <v>356</v>
      </c>
      <c r="DC230">
        <v>1660677648.1</v>
      </c>
      <c r="DD230">
        <v>1660677649.1</v>
      </c>
      <c r="DE230">
        <v>0</v>
      </c>
      <c r="DF230">
        <v>-1.042</v>
      </c>
      <c r="DG230">
        <v>0.003</v>
      </c>
      <c r="DH230">
        <v>5.218</v>
      </c>
      <c r="DI230">
        <v>0.344</v>
      </c>
      <c r="DJ230">
        <v>417</v>
      </c>
      <c r="DK230">
        <v>22</v>
      </c>
      <c r="DL230">
        <v>1.24</v>
      </c>
      <c r="DM230">
        <v>0.53</v>
      </c>
      <c r="DN230">
        <v>12.5271073170732</v>
      </c>
      <c r="DO230">
        <v>16.9229368641115</v>
      </c>
      <c r="DP230">
        <v>1.70781552979812</v>
      </c>
      <c r="DQ230">
        <v>0</v>
      </c>
      <c r="DR230">
        <v>6.8450356097561</v>
      </c>
      <c r="DS230">
        <v>-0.0260790940766461</v>
      </c>
      <c r="DT230">
        <v>0.00436313942062448</v>
      </c>
      <c r="DU230">
        <v>1</v>
      </c>
      <c r="DV230">
        <v>1</v>
      </c>
      <c r="DW230">
        <v>2</v>
      </c>
      <c r="DX230" t="s">
        <v>395</v>
      </c>
      <c r="DY230">
        <v>2.97311</v>
      </c>
      <c r="DZ230">
        <v>2.75322</v>
      </c>
      <c r="EA230">
        <v>0.0250248</v>
      </c>
      <c r="EB230">
        <v>0.0223468</v>
      </c>
      <c r="EC230">
        <v>0.0894513</v>
      </c>
      <c r="ED230">
        <v>0.0661028</v>
      </c>
      <c r="EE230">
        <v>38020.6</v>
      </c>
      <c r="EF230">
        <v>41553.5</v>
      </c>
      <c r="EG230">
        <v>35341.2</v>
      </c>
      <c r="EH230">
        <v>38551.3</v>
      </c>
      <c r="EI230">
        <v>45628.6</v>
      </c>
      <c r="EJ230">
        <v>51993</v>
      </c>
      <c r="EK230">
        <v>55237.8</v>
      </c>
      <c r="EL230">
        <v>61826.1</v>
      </c>
      <c r="EM230">
        <v>1.9936</v>
      </c>
      <c r="EN230">
        <v>1.8258</v>
      </c>
      <c r="EO230">
        <v>0.0669658</v>
      </c>
      <c r="EP230">
        <v>0</v>
      </c>
      <c r="EQ230">
        <v>23.9258</v>
      </c>
      <c r="ER230">
        <v>999.9</v>
      </c>
      <c r="ES230">
        <v>44.695</v>
      </c>
      <c r="ET230">
        <v>28.852</v>
      </c>
      <c r="EU230">
        <v>19.6732</v>
      </c>
      <c r="EV230">
        <v>56.994</v>
      </c>
      <c r="EW230">
        <v>49.6394</v>
      </c>
      <c r="EX230">
        <v>1</v>
      </c>
      <c r="EY230">
        <v>-0.035874</v>
      </c>
      <c r="EZ230">
        <v>2.11139</v>
      </c>
      <c r="FA230">
        <v>20.1338</v>
      </c>
      <c r="FB230">
        <v>5.19932</v>
      </c>
      <c r="FC230">
        <v>12.004</v>
      </c>
      <c r="FD230">
        <v>4.976</v>
      </c>
      <c r="FE230">
        <v>3.2934</v>
      </c>
      <c r="FF230">
        <v>9999</v>
      </c>
      <c r="FG230">
        <v>9999</v>
      </c>
      <c r="FH230">
        <v>9999</v>
      </c>
      <c r="FI230">
        <v>693.6</v>
      </c>
      <c r="FJ230">
        <v>1.86295</v>
      </c>
      <c r="FK230">
        <v>1.86783</v>
      </c>
      <c r="FL230">
        <v>1.86752</v>
      </c>
      <c r="FM230">
        <v>1.86874</v>
      </c>
      <c r="FN230">
        <v>1.86951</v>
      </c>
      <c r="FO230">
        <v>1.86566</v>
      </c>
      <c r="FP230">
        <v>1.86673</v>
      </c>
      <c r="FQ230">
        <v>1.86813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4.115</v>
      </c>
      <c r="GF230">
        <v>0.2639</v>
      </c>
      <c r="GG230">
        <v>3.61927167264205</v>
      </c>
      <c r="GH230">
        <v>0.00509506669552449</v>
      </c>
      <c r="GI230">
        <v>1.17866753763249e-06</v>
      </c>
      <c r="GJ230">
        <v>-6.62632595388568e-10</v>
      </c>
      <c r="GK230">
        <v>-0.0260112845827318</v>
      </c>
      <c r="GL230">
        <v>-0.0225051504344278</v>
      </c>
      <c r="GM230">
        <v>0.00262967521021688</v>
      </c>
      <c r="GN230">
        <v>-3.50088843362945e-05</v>
      </c>
      <c r="GO230">
        <v>-5</v>
      </c>
      <c r="GP230">
        <v>1640</v>
      </c>
      <c r="GQ230">
        <v>1</v>
      </c>
      <c r="GR230">
        <v>20</v>
      </c>
      <c r="GS230">
        <v>50212.9</v>
      </c>
      <c r="GT230">
        <v>50212.9</v>
      </c>
      <c r="GU230">
        <v>0.321045</v>
      </c>
      <c r="GV230">
        <v>2.62817</v>
      </c>
      <c r="GW230">
        <v>1.54785</v>
      </c>
      <c r="GX230">
        <v>2.30347</v>
      </c>
      <c r="GY230">
        <v>1.34644</v>
      </c>
      <c r="GZ230">
        <v>2.41699</v>
      </c>
      <c r="HA230">
        <v>32.377</v>
      </c>
      <c r="HB230">
        <v>15.1039</v>
      </c>
      <c r="HC230">
        <v>18</v>
      </c>
      <c r="HD230">
        <v>505.977</v>
      </c>
      <c r="HE230">
        <v>399.556</v>
      </c>
      <c r="HF230">
        <v>20.5855</v>
      </c>
      <c r="HG230">
        <v>26.6597</v>
      </c>
      <c r="HH230">
        <v>30.0001</v>
      </c>
      <c r="HI230">
        <v>26.6209</v>
      </c>
      <c r="HJ230">
        <v>26.5663</v>
      </c>
      <c r="HK230">
        <v>6.29375</v>
      </c>
      <c r="HL230">
        <v>36.5408</v>
      </c>
      <c r="HM230">
        <v>0</v>
      </c>
      <c r="HN230">
        <v>20.5691</v>
      </c>
      <c r="HO230">
        <v>64.113</v>
      </c>
      <c r="HP230">
        <v>12.7096</v>
      </c>
      <c r="HQ230">
        <v>102.472</v>
      </c>
      <c r="HR230">
        <v>102.916</v>
      </c>
    </row>
    <row r="231" spans="1:226">
      <c r="A231">
        <v>215</v>
      </c>
      <c r="B231">
        <v>1663690427.6</v>
      </c>
      <c r="C231">
        <v>2652.5</v>
      </c>
      <c r="D231" t="s">
        <v>791</v>
      </c>
      <c r="E231" t="s">
        <v>792</v>
      </c>
      <c r="F231">
        <v>5</v>
      </c>
      <c r="G231" t="s">
        <v>748</v>
      </c>
      <c r="H231" t="s">
        <v>354</v>
      </c>
      <c r="I231">
        <v>1663690420.06296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79.359108184245</v>
      </c>
      <c r="AK231">
        <v>89.1381206060605</v>
      </c>
      <c r="AL231">
        <v>-3.04914022378309</v>
      </c>
      <c r="AM231">
        <v>65.3429730943556</v>
      </c>
      <c r="AN231">
        <f>(AP231 - AO231 + BO231*1E3/(8.314*(BQ231+273.15)) * AR231/BN231 * AQ231) * BN231/(100*BB231) * 1000/(1000 - AP231)</f>
        <v>0</v>
      </c>
      <c r="AO231">
        <v>12.6304776886812</v>
      </c>
      <c r="AP231">
        <v>19.4787274725275</v>
      </c>
      <c r="AQ231">
        <v>2.33258881896015e-05</v>
      </c>
      <c r="AR231">
        <v>123.478395761625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1663690420.06296</v>
      </c>
      <c r="BH231">
        <v>108.631051851852</v>
      </c>
      <c r="BI231">
        <v>94.0473703703704</v>
      </c>
      <c r="BJ231">
        <v>19.4754111111111</v>
      </c>
      <c r="BK231">
        <v>12.6349407407407</v>
      </c>
      <c r="BL231">
        <v>104.467122222222</v>
      </c>
      <c r="BM231">
        <v>19.2114444444444</v>
      </c>
      <c r="BN231">
        <v>500.068962962963</v>
      </c>
      <c r="BO231">
        <v>90.5884555555556</v>
      </c>
      <c r="BP231">
        <v>0.0997835185185185</v>
      </c>
      <c r="BQ231">
        <v>25.084937037037</v>
      </c>
      <c r="BR231">
        <v>25.0243296296296</v>
      </c>
      <c r="BS231">
        <v>999.9</v>
      </c>
      <c r="BT231">
        <v>0</v>
      </c>
      <c r="BU231">
        <v>0</v>
      </c>
      <c r="BV231">
        <v>10003.8888888889</v>
      </c>
      <c r="BW231">
        <v>0</v>
      </c>
      <c r="BX231">
        <v>15.3908</v>
      </c>
      <c r="BY231">
        <v>14.5836148148148</v>
      </c>
      <c r="BZ231">
        <v>110.788685185185</v>
      </c>
      <c r="CA231">
        <v>95.2508555555556</v>
      </c>
      <c r="CB231">
        <v>6.8404662962963</v>
      </c>
      <c r="CC231">
        <v>94.0473703703704</v>
      </c>
      <c r="CD231">
        <v>12.6349407407407</v>
      </c>
      <c r="CE231">
        <v>1.76424740740741</v>
      </c>
      <c r="CF231">
        <v>1.14458</v>
      </c>
      <c r="CG231">
        <v>15.4735666666667</v>
      </c>
      <c r="CH231">
        <v>8.89959444444444</v>
      </c>
      <c r="CI231">
        <v>2000.01</v>
      </c>
      <c r="CJ231">
        <v>0.980005962962963</v>
      </c>
      <c r="CK231">
        <v>0.0199942296296296</v>
      </c>
      <c r="CL231">
        <v>0</v>
      </c>
      <c r="CM231">
        <v>815.219407407407</v>
      </c>
      <c r="CN231">
        <v>5.00063</v>
      </c>
      <c r="CO231">
        <v>16043.1851851852</v>
      </c>
      <c r="CP231">
        <v>17257.0148148148</v>
      </c>
      <c r="CQ231">
        <v>38.7614814814815</v>
      </c>
      <c r="CR231">
        <v>38.8074074074074</v>
      </c>
      <c r="CS231">
        <v>38.215</v>
      </c>
      <c r="CT231">
        <v>38.2033333333333</v>
      </c>
      <c r="CU231">
        <v>39.562</v>
      </c>
      <c r="CV231">
        <v>1955.11962962963</v>
      </c>
      <c r="CW231">
        <v>39.89</v>
      </c>
      <c r="CX231">
        <v>0</v>
      </c>
      <c r="CY231">
        <v>1663690424.3</v>
      </c>
      <c r="CZ231">
        <v>0</v>
      </c>
      <c r="DA231">
        <v>0</v>
      </c>
      <c r="DB231" t="s">
        <v>356</v>
      </c>
      <c r="DC231">
        <v>1660677648.1</v>
      </c>
      <c r="DD231">
        <v>1660677649.1</v>
      </c>
      <c r="DE231">
        <v>0</v>
      </c>
      <c r="DF231">
        <v>-1.042</v>
      </c>
      <c r="DG231">
        <v>0.003</v>
      </c>
      <c r="DH231">
        <v>5.218</v>
      </c>
      <c r="DI231">
        <v>0.344</v>
      </c>
      <c r="DJ231">
        <v>417</v>
      </c>
      <c r="DK231">
        <v>22</v>
      </c>
      <c r="DL231">
        <v>1.24</v>
      </c>
      <c r="DM231">
        <v>0.53</v>
      </c>
      <c r="DN231">
        <v>13.6144609756098</v>
      </c>
      <c r="DO231">
        <v>16.0515616724739</v>
      </c>
      <c r="DP231">
        <v>1.61776140254064</v>
      </c>
      <c r="DQ231">
        <v>0</v>
      </c>
      <c r="DR231">
        <v>6.84256902439024</v>
      </c>
      <c r="DS231">
        <v>-0.0394082926829173</v>
      </c>
      <c r="DT231">
        <v>0.00601592147915082</v>
      </c>
      <c r="DU231">
        <v>1</v>
      </c>
      <c r="DV231">
        <v>1</v>
      </c>
      <c r="DW231">
        <v>2</v>
      </c>
      <c r="DX231" t="s">
        <v>395</v>
      </c>
      <c r="DY231">
        <v>2.97269</v>
      </c>
      <c r="DZ231">
        <v>2.75393</v>
      </c>
      <c r="EA231">
        <v>0.0216258</v>
      </c>
      <c r="EB231">
        <v>0.0184599</v>
      </c>
      <c r="EC231">
        <v>0.0894726</v>
      </c>
      <c r="ED231">
        <v>0.0661756</v>
      </c>
      <c r="EE231">
        <v>38152.6</v>
      </c>
      <c r="EF231">
        <v>41718.4</v>
      </c>
      <c r="EG231">
        <v>35340.7</v>
      </c>
      <c r="EH231">
        <v>38551</v>
      </c>
      <c r="EI231">
        <v>45626.9</v>
      </c>
      <c r="EJ231">
        <v>51988.6</v>
      </c>
      <c r="EK231">
        <v>55237.1</v>
      </c>
      <c r="EL231">
        <v>61825.8</v>
      </c>
      <c r="EM231">
        <v>1.993</v>
      </c>
      <c r="EN231">
        <v>1.8262</v>
      </c>
      <c r="EO231">
        <v>0.0670552</v>
      </c>
      <c r="EP231">
        <v>0</v>
      </c>
      <c r="EQ231">
        <v>23.9279</v>
      </c>
      <c r="ER231">
        <v>999.9</v>
      </c>
      <c r="ES231">
        <v>44.695</v>
      </c>
      <c r="ET231">
        <v>28.852</v>
      </c>
      <c r="EU231">
        <v>19.6748</v>
      </c>
      <c r="EV231">
        <v>57.014</v>
      </c>
      <c r="EW231">
        <v>49.355</v>
      </c>
      <c r="EX231">
        <v>1</v>
      </c>
      <c r="EY231">
        <v>-0.0358537</v>
      </c>
      <c r="EZ231">
        <v>2.14318</v>
      </c>
      <c r="FA231">
        <v>20.1339</v>
      </c>
      <c r="FB231">
        <v>5.19932</v>
      </c>
      <c r="FC231">
        <v>12.0052</v>
      </c>
      <c r="FD231">
        <v>4.976</v>
      </c>
      <c r="FE231">
        <v>3.294</v>
      </c>
      <c r="FF231">
        <v>9999</v>
      </c>
      <c r="FG231">
        <v>9999</v>
      </c>
      <c r="FH231">
        <v>9999</v>
      </c>
      <c r="FI231">
        <v>693.6</v>
      </c>
      <c r="FJ231">
        <v>1.86295</v>
      </c>
      <c r="FK231">
        <v>1.86783</v>
      </c>
      <c r="FL231">
        <v>1.86752</v>
      </c>
      <c r="FM231">
        <v>1.86874</v>
      </c>
      <c r="FN231">
        <v>1.86954</v>
      </c>
      <c r="FO231">
        <v>1.86563</v>
      </c>
      <c r="FP231">
        <v>1.86673</v>
      </c>
      <c r="FQ231">
        <v>1.86813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4.044</v>
      </c>
      <c r="GF231">
        <v>0.2643</v>
      </c>
      <c r="GG231">
        <v>3.61927167264205</v>
      </c>
      <c r="GH231">
        <v>0.00509506669552449</v>
      </c>
      <c r="GI231">
        <v>1.17866753763249e-06</v>
      </c>
      <c r="GJ231">
        <v>-6.62632595388568e-10</v>
      </c>
      <c r="GK231">
        <v>-0.0260112845827318</v>
      </c>
      <c r="GL231">
        <v>-0.0225051504344278</v>
      </c>
      <c r="GM231">
        <v>0.00262967521021688</v>
      </c>
      <c r="GN231">
        <v>-3.50088843362945e-05</v>
      </c>
      <c r="GO231">
        <v>-5</v>
      </c>
      <c r="GP231">
        <v>1640</v>
      </c>
      <c r="GQ231">
        <v>1</v>
      </c>
      <c r="GR231">
        <v>20</v>
      </c>
      <c r="GS231">
        <v>50213</v>
      </c>
      <c r="GT231">
        <v>50213</v>
      </c>
      <c r="GU231">
        <v>0.284424</v>
      </c>
      <c r="GV231">
        <v>2.63672</v>
      </c>
      <c r="GW231">
        <v>1.54785</v>
      </c>
      <c r="GX231">
        <v>2.30347</v>
      </c>
      <c r="GY231">
        <v>1.34644</v>
      </c>
      <c r="GZ231">
        <v>2.43042</v>
      </c>
      <c r="HA231">
        <v>32.377</v>
      </c>
      <c r="HB231">
        <v>15.1039</v>
      </c>
      <c r="HC231">
        <v>18</v>
      </c>
      <c r="HD231">
        <v>505.598</v>
      </c>
      <c r="HE231">
        <v>399.776</v>
      </c>
      <c r="HF231">
        <v>20.561</v>
      </c>
      <c r="HG231">
        <v>26.662</v>
      </c>
      <c r="HH231">
        <v>30.0001</v>
      </c>
      <c r="HI231">
        <v>26.6232</v>
      </c>
      <c r="HJ231">
        <v>26.5663</v>
      </c>
      <c r="HK231">
        <v>5.66512</v>
      </c>
      <c r="HL231">
        <v>36.5408</v>
      </c>
      <c r="HM231">
        <v>0</v>
      </c>
      <c r="HN231">
        <v>20.5691</v>
      </c>
      <c r="HO231">
        <v>50.569</v>
      </c>
      <c r="HP231">
        <v>12.7095</v>
      </c>
      <c r="HQ231">
        <v>102.471</v>
      </c>
      <c r="HR231">
        <v>102.915</v>
      </c>
    </row>
    <row r="232" spans="1:226">
      <c r="A232">
        <v>216</v>
      </c>
      <c r="B232">
        <v>1663690433.1</v>
      </c>
      <c r="C232">
        <v>2658</v>
      </c>
      <c r="D232" t="s">
        <v>793</v>
      </c>
      <c r="E232" t="s">
        <v>794</v>
      </c>
      <c r="F232">
        <v>5</v>
      </c>
      <c r="G232" t="s">
        <v>748</v>
      </c>
      <c r="H232" t="s">
        <v>354</v>
      </c>
      <c r="I232">
        <v>1663690425.61852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60.9628611252355</v>
      </c>
      <c r="AK232">
        <v>72.3719363636363</v>
      </c>
      <c r="AL232">
        <v>-3.05091951938142</v>
      </c>
      <c r="AM232">
        <v>65.3429730943556</v>
      </c>
      <c r="AN232">
        <f>(AP232 - AO232 + BO232*1E3/(8.314*(BQ232+273.15)) * AR232/BN232 * AQ232) * BN232/(100*BB232) * 1000/(1000 - AP232)</f>
        <v>0</v>
      </c>
      <c r="AO232">
        <v>12.6532941347492</v>
      </c>
      <c r="AP232">
        <v>19.4815208791209</v>
      </c>
      <c r="AQ232">
        <v>1.40525168544244e-05</v>
      </c>
      <c r="AR232">
        <v>123.478395761625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1663690425.61852</v>
      </c>
      <c r="BH232">
        <v>91.8592518518519</v>
      </c>
      <c r="BI232">
        <v>75.7351814814815</v>
      </c>
      <c r="BJ232">
        <v>19.4774666666667</v>
      </c>
      <c r="BK232">
        <v>12.6437111111111</v>
      </c>
      <c r="BL232">
        <v>87.7838740740741</v>
      </c>
      <c r="BM232">
        <v>19.2134259259259</v>
      </c>
      <c r="BN232">
        <v>500.073740740741</v>
      </c>
      <c r="BO232">
        <v>90.5877666666667</v>
      </c>
      <c r="BP232">
        <v>0.100013937037037</v>
      </c>
      <c r="BQ232">
        <v>25.0807296296296</v>
      </c>
      <c r="BR232">
        <v>25.0273148148148</v>
      </c>
      <c r="BS232">
        <v>999.9</v>
      </c>
      <c r="BT232">
        <v>0</v>
      </c>
      <c r="BU232">
        <v>0</v>
      </c>
      <c r="BV232">
        <v>10001.4814814815</v>
      </c>
      <c r="BW232">
        <v>0</v>
      </c>
      <c r="BX232">
        <v>15.3908</v>
      </c>
      <c r="BY232">
        <v>16.1240555555556</v>
      </c>
      <c r="BZ232">
        <v>93.683937037037</v>
      </c>
      <c r="CA232">
        <v>76.7048592592593</v>
      </c>
      <c r="CB232">
        <v>6.83375888888889</v>
      </c>
      <c r="CC232">
        <v>75.7351814814815</v>
      </c>
      <c r="CD232">
        <v>12.6437111111111</v>
      </c>
      <c r="CE232">
        <v>1.76442</v>
      </c>
      <c r="CF232">
        <v>1.14536555555556</v>
      </c>
      <c r="CG232">
        <v>15.4750962962963</v>
      </c>
      <c r="CH232">
        <v>8.90974592592593</v>
      </c>
      <c r="CI232">
        <v>1999.99666666667</v>
      </c>
      <c r="CJ232">
        <v>0.980005962962963</v>
      </c>
      <c r="CK232">
        <v>0.0199942296296296</v>
      </c>
      <c r="CL232">
        <v>0</v>
      </c>
      <c r="CM232">
        <v>816.113666666667</v>
      </c>
      <c r="CN232">
        <v>5.00063</v>
      </c>
      <c r="CO232">
        <v>16058.7185185185</v>
      </c>
      <c r="CP232">
        <v>17256.9111111111</v>
      </c>
      <c r="CQ232">
        <v>38.7844444444444</v>
      </c>
      <c r="CR232">
        <v>38.8074074074074</v>
      </c>
      <c r="CS232">
        <v>38.2336666666667</v>
      </c>
      <c r="CT232">
        <v>38.2266666666667</v>
      </c>
      <c r="CU232">
        <v>39.562</v>
      </c>
      <c r="CV232">
        <v>1955.10666666667</v>
      </c>
      <c r="CW232">
        <v>39.89</v>
      </c>
      <c r="CX232">
        <v>0</v>
      </c>
      <c r="CY232">
        <v>1663690430.3</v>
      </c>
      <c r="CZ232">
        <v>0</v>
      </c>
      <c r="DA232">
        <v>0</v>
      </c>
      <c r="DB232" t="s">
        <v>356</v>
      </c>
      <c r="DC232">
        <v>1660677648.1</v>
      </c>
      <c r="DD232">
        <v>1660677649.1</v>
      </c>
      <c r="DE232">
        <v>0</v>
      </c>
      <c r="DF232">
        <v>-1.042</v>
      </c>
      <c r="DG232">
        <v>0.003</v>
      </c>
      <c r="DH232">
        <v>5.218</v>
      </c>
      <c r="DI232">
        <v>0.344</v>
      </c>
      <c r="DJ232">
        <v>417</v>
      </c>
      <c r="DK232">
        <v>22</v>
      </c>
      <c r="DL232">
        <v>1.24</v>
      </c>
      <c r="DM232">
        <v>0.53</v>
      </c>
      <c r="DN232">
        <v>15.2852682926829</v>
      </c>
      <c r="DO232">
        <v>16.7802773519164</v>
      </c>
      <c r="DP232">
        <v>1.6742102998187</v>
      </c>
      <c r="DQ232">
        <v>0</v>
      </c>
      <c r="DR232">
        <v>6.83668414634146</v>
      </c>
      <c r="DS232">
        <v>-0.0688710104529497</v>
      </c>
      <c r="DT232">
        <v>0.00831179619448079</v>
      </c>
      <c r="DU232">
        <v>1</v>
      </c>
      <c r="DV232">
        <v>1</v>
      </c>
      <c r="DW232">
        <v>2</v>
      </c>
      <c r="DX232" t="s">
        <v>395</v>
      </c>
      <c r="DY232">
        <v>2.97445</v>
      </c>
      <c r="DZ232">
        <v>2.75359</v>
      </c>
      <c r="EA232">
        <v>0.0174166</v>
      </c>
      <c r="EB232">
        <v>0.0136795</v>
      </c>
      <c r="EC232">
        <v>0.0894757</v>
      </c>
      <c r="ED232">
        <v>0.0661979</v>
      </c>
      <c r="EE232">
        <v>38316.9</v>
      </c>
      <c r="EF232">
        <v>41921.6</v>
      </c>
      <c r="EG232">
        <v>35340.9</v>
      </c>
      <c r="EH232">
        <v>38551.1</v>
      </c>
      <c r="EI232">
        <v>45626.9</v>
      </c>
      <c r="EJ232">
        <v>51987.6</v>
      </c>
      <c r="EK232">
        <v>55237.4</v>
      </c>
      <c r="EL232">
        <v>61826.3</v>
      </c>
      <c r="EM232">
        <v>1.9934</v>
      </c>
      <c r="EN232">
        <v>1.8258</v>
      </c>
      <c r="EO232">
        <v>0.0674725</v>
      </c>
      <c r="EP232">
        <v>0</v>
      </c>
      <c r="EQ232">
        <v>23.9299</v>
      </c>
      <c r="ER232">
        <v>999.9</v>
      </c>
      <c r="ES232">
        <v>44.695</v>
      </c>
      <c r="ET232">
        <v>28.852</v>
      </c>
      <c r="EU232">
        <v>19.6743</v>
      </c>
      <c r="EV232">
        <v>57.224</v>
      </c>
      <c r="EW232">
        <v>49.0946</v>
      </c>
      <c r="EX232">
        <v>1</v>
      </c>
      <c r="EY232">
        <v>-0.0354268</v>
      </c>
      <c r="EZ232">
        <v>2.15749</v>
      </c>
      <c r="FA232">
        <v>20.1338</v>
      </c>
      <c r="FB232">
        <v>5.19932</v>
      </c>
      <c r="FC232">
        <v>12.004</v>
      </c>
      <c r="FD232">
        <v>4.976</v>
      </c>
      <c r="FE232">
        <v>3.2938</v>
      </c>
      <c r="FF232">
        <v>9999</v>
      </c>
      <c r="FG232">
        <v>9999</v>
      </c>
      <c r="FH232">
        <v>9999</v>
      </c>
      <c r="FI232">
        <v>693.6</v>
      </c>
      <c r="FJ232">
        <v>1.86295</v>
      </c>
      <c r="FK232">
        <v>1.86783</v>
      </c>
      <c r="FL232">
        <v>1.86752</v>
      </c>
      <c r="FM232">
        <v>1.86871</v>
      </c>
      <c r="FN232">
        <v>1.8696</v>
      </c>
      <c r="FO232">
        <v>1.86569</v>
      </c>
      <c r="FP232">
        <v>1.8667</v>
      </c>
      <c r="FQ232">
        <v>1.86813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3.958</v>
      </c>
      <c r="GF232">
        <v>0.2642</v>
      </c>
      <c r="GG232">
        <v>3.61927167264205</v>
      </c>
      <c r="GH232">
        <v>0.00509506669552449</v>
      </c>
      <c r="GI232">
        <v>1.17866753763249e-06</v>
      </c>
      <c r="GJ232">
        <v>-6.62632595388568e-10</v>
      </c>
      <c r="GK232">
        <v>-0.0260112845827318</v>
      </c>
      <c r="GL232">
        <v>-0.0225051504344278</v>
      </c>
      <c r="GM232">
        <v>0.00262967521021688</v>
      </c>
      <c r="GN232">
        <v>-3.50088843362945e-05</v>
      </c>
      <c r="GO232">
        <v>-5</v>
      </c>
      <c r="GP232">
        <v>1640</v>
      </c>
      <c r="GQ232">
        <v>1</v>
      </c>
      <c r="GR232">
        <v>20</v>
      </c>
      <c r="GS232">
        <v>50213.1</v>
      </c>
      <c r="GT232">
        <v>50213.1</v>
      </c>
      <c r="GU232">
        <v>0.246582</v>
      </c>
      <c r="GV232">
        <v>2.64404</v>
      </c>
      <c r="GW232">
        <v>1.54785</v>
      </c>
      <c r="GX232">
        <v>2.30469</v>
      </c>
      <c r="GY232">
        <v>1.34644</v>
      </c>
      <c r="GZ232">
        <v>2.40723</v>
      </c>
      <c r="HA232">
        <v>32.377</v>
      </c>
      <c r="HB232">
        <v>15.1039</v>
      </c>
      <c r="HC232">
        <v>18</v>
      </c>
      <c r="HD232">
        <v>505.885</v>
      </c>
      <c r="HE232">
        <v>399.571</v>
      </c>
      <c r="HF232">
        <v>20.5366</v>
      </c>
      <c r="HG232">
        <v>26.6642</v>
      </c>
      <c r="HH232">
        <v>30.0003</v>
      </c>
      <c r="HI232">
        <v>26.6254</v>
      </c>
      <c r="HJ232">
        <v>26.5684</v>
      </c>
      <c r="HK232">
        <v>4.85757</v>
      </c>
      <c r="HL232">
        <v>36.5408</v>
      </c>
      <c r="HM232">
        <v>0</v>
      </c>
      <c r="HN232">
        <v>20.5134</v>
      </c>
      <c r="HO232">
        <v>30.3104</v>
      </c>
      <c r="HP232">
        <v>12.7152</v>
      </c>
      <c r="HQ232">
        <v>102.472</v>
      </c>
      <c r="HR232">
        <v>102.916</v>
      </c>
    </row>
    <row r="233" spans="1:226">
      <c r="A233">
        <v>217</v>
      </c>
      <c r="B233">
        <v>1663690530.1</v>
      </c>
      <c r="C233">
        <v>2755</v>
      </c>
      <c r="D233" t="s">
        <v>795</v>
      </c>
      <c r="E233" t="s">
        <v>796</v>
      </c>
      <c r="F233">
        <v>5</v>
      </c>
      <c r="G233" t="s">
        <v>748</v>
      </c>
      <c r="H233" t="s">
        <v>354</v>
      </c>
      <c r="I233">
        <v>1663690522.1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426.144218335509</v>
      </c>
      <c r="AK233">
        <v>396.72086060606</v>
      </c>
      <c r="AL233">
        <v>-0.0200141180190273</v>
      </c>
      <c r="AM233">
        <v>65.3429730943556</v>
      </c>
      <c r="AN233">
        <f>(AP233 - AO233 + BO233*1E3/(8.314*(BQ233+273.15)) * AR233/BN233 * AQ233) * BN233/(100*BB233) * 1000/(1000 - AP233)</f>
        <v>0</v>
      </c>
      <c r="AO233">
        <v>12.7024447244351</v>
      </c>
      <c r="AP233">
        <v>19.5193604395604</v>
      </c>
      <c r="AQ233">
        <v>1.39940651739787e-06</v>
      </c>
      <c r="AR233">
        <v>123.478395761625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1663690522.1</v>
      </c>
      <c r="BH233">
        <v>389.074903225806</v>
      </c>
      <c r="BI233">
        <v>420.787161290323</v>
      </c>
      <c r="BJ233">
        <v>19.5101741935484</v>
      </c>
      <c r="BK233">
        <v>12.7016483870968</v>
      </c>
      <c r="BL233">
        <v>383.366419354839</v>
      </c>
      <c r="BM233">
        <v>19.2448870967742</v>
      </c>
      <c r="BN233">
        <v>500.107774193548</v>
      </c>
      <c r="BO233">
        <v>90.5890451612903</v>
      </c>
      <c r="BP233">
        <v>0.0999930516129032</v>
      </c>
      <c r="BQ233">
        <v>25.0985129032258</v>
      </c>
      <c r="BR233">
        <v>24.9778516129032</v>
      </c>
      <c r="BS233">
        <v>999.9</v>
      </c>
      <c r="BT233">
        <v>0</v>
      </c>
      <c r="BU233">
        <v>0</v>
      </c>
      <c r="BV233">
        <v>10000.8064516129</v>
      </c>
      <c r="BW233">
        <v>0</v>
      </c>
      <c r="BX233">
        <v>15.3908</v>
      </c>
      <c r="BY233">
        <v>-31.7124387096774</v>
      </c>
      <c r="BZ233">
        <v>396.816677419355</v>
      </c>
      <c r="CA233">
        <v>426.20064516129</v>
      </c>
      <c r="CB233">
        <v>6.80852548387097</v>
      </c>
      <c r="CC233">
        <v>420.787161290323</v>
      </c>
      <c r="CD233">
        <v>12.7016483870968</v>
      </c>
      <c r="CE233">
        <v>1.76740806451613</v>
      </c>
      <c r="CF233">
        <v>1.15062967741935</v>
      </c>
      <c r="CG233">
        <v>15.5014806451613</v>
      </c>
      <c r="CH233">
        <v>8.97766967741935</v>
      </c>
      <c r="CI233">
        <v>2000.02774193548</v>
      </c>
      <c r="CJ233">
        <v>0.980005838709677</v>
      </c>
      <c r="CK233">
        <v>0.0199943290322581</v>
      </c>
      <c r="CL233">
        <v>0</v>
      </c>
      <c r="CM233">
        <v>830.786806451613</v>
      </c>
      <c r="CN233">
        <v>5.00063</v>
      </c>
      <c r="CO233">
        <v>16355.7064516129</v>
      </c>
      <c r="CP233">
        <v>17257.164516129</v>
      </c>
      <c r="CQ233">
        <v>38.812</v>
      </c>
      <c r="CR233">
        <v>38.875</v>
      </c>
      <c r="CS233">
        <v>38.308</v>
      </c>
      <c r="CT233">
        <v>38.254</v>
      </c>
      <c r="CU233">
        <v>39.625</v>
      </c>
      <c r="CV233">
        <v>1955.13677419355</v>
      </c>
      <c r="CW233">
        <v>39.8906451612903</v>
      </c>
      <c r="CX233">
        <v>0</v>
      </c>
      <c r="CY233">
        <v>1663690526.9</v>
      </c>
      <c r="CZ233">
        <v>0</v>
      </c>
      <c r="DA233">
        <v>0</v>
      </c>
      <c r="DB233" t="s">
        <v>356</v>
      </c>
      <c r="DC233">
        <v>1660677648.1</v>
      </c>
      <c r="DD233">
        <v>1660677649.1</v>
      </c>
      <c r="DE233">
        <v>0</v>
      </c>
      <c r="DF233">
        <v>-1.042</v>
      </c>
      <c r="DG233">
        <v>0.003</v>
      </c>
      <c r="DH233">
        <v>5.218</v>
      </c>
      <c r="DI233">
        <v>0.344</v>
      </c>
      <c r="DJ233">
        <v>417</v>
      </c>
      <c r="DK233">
        <v>22</v>
      </c>
      <c r="DL233">
        <v>1.24</v>
      </c>
      <c r="DM233">
        <v>0.53</v>
      </c>
      <c r="DN233">
        <v>-31.690895</v>
      </c>
      <c r="DO233">
        <v>-0.46779061913691</v>
      </c>
      <c r="DP233">
        <v>0.125628103842253</v>
      </c>
      <c r="DQ233">
        <v>0</v>
      </c>
      <c r="DR233">
        <v>6.806709</v>
      </c>
      <c r="DS233">
        <v>0.0308422514071222</v>
      </c>
      <c r="DT233">
        <v>0.00410308408395437</v>
      </c>
      <c r="DU233">
        <v>1</v>
      </c>
      <c r="DV233">
        <v>1</v>
      </c>
      <c r="DW233">
        <v>2</v>
      </c>
      <c r="DX233" t="s">
        <v>395</v>
      </c>
      <c r="DY233">
        <v>2.97343</v>
      </c>
      <c r="DZ233">
        <v>2.7531</v>
      </c>
      <c r="EA233">
        <v>0.085427</v>
      </c>
      <c r="EB233">
        <v>0.0918787</v>
      </c>
      <c r="EC233">
        <v>0.0895808</v>
      </c>
      <c r="ED233">
        <v>0.0663733</v>
      </c>
      <c r="EE233">
        <v>35664.9</v>
      </c>
      <c r="EF233">
        <v>38596</v>
      </c>
      <c r="EG233">
        <v>35340.2</v>
      </c>
      <c r="EH233">
        <v>38548.2</v>
      </c>
      <c r="EI233">
        <v>45621.5</v>
      </c>
      <c r="EJ233">
        <v>51977.1</v>
      </c>
      <c r="EK233">
        <v>55235.3</v>
      </c>
      <c r="EL233">
        <v>61822.9</v>
      </c>
      <c r="EM233">
        <v>1.9948</v>
      </c>
      <c r="EN233">
        <v>1.8264</v>
      </c>
      <c r="EO233">
        <v>0.0652075</v>
      </c>
      <c r="EP233">
        <v>0</v>
      </c>
      <c r="EQ233">
        <v>23.9117</v>
      </c>
      <c r="ER233">
        <v>999.9</v>
      </c>
      <c r="ES233">
        <v>44.622</v>
      </c>
      <c r="ET233">
        <v>28.893</v>
      </c>
      <c r="EU233">
        <v>19.6892</v>
      </c>
      <c r="EV233">
        <v>56.254</v>
      </c>
      <c r="EW233">
        <v>49.5873</v>
      </c>
      <c r="EX233">
        <v>1</v>
      </c>
      <c r="EY233">
        <v>-0.0341463</v>
      </c>
      <c r="EZ233">
        <v>1.62111</v>
      </c>
      <c r="FA233">
        <v>20.1387</v>
      </c>
      <c r="FB233">
        <v>5.20172</v>
      </c>
      <c r="FC233">
        <v>12.004</v>
      </c>
      <c r="FD233">
        <v>4.976</v>
      </c>
      <c r="FE233">
        <v>3.2938</v>
      </c>
      <c r="FF233">
        <v>9999</v>
      </c>
      <c r="FG233">
        <v>9999</v>
      </c>
      <c r="FH233">
        <v>9999</v>
      </c>
      <c r="FI233">
        <v>693.6</v>
      </c>
      <c r="FJ233">
        <v>1.86295</v>
      </c>
      <c r="FK233">
        <v>1.86783</v>
      </c>
      <c r="FL233">
        <v>1.86752</v>
      </c>
      <c r="FM233">
        <v>1.86874</v>
      </c>
      <c r="FN233">
        <v>1.86957</v>
      </c>
      <c r="FO233">
        <v>1.86569</v>
      </c>
      <c r="FP233">
        <v>1.86667</v>
      </c>
      <c r="FQ233">
        <v>1.86813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5.709</v>
      </c>
      <c r="GF233">
        <v>0.2655</v>
      </c>
      <c r="GG233">
        <v>3.61927167264205</v>
      </c>
      <c r="GH233">
        <v>0.00509506669552449</v>
      </c>
      <c r="GI233">
        <v>1.17866753763249e-06</v>
      </c>
      <c r="GJ233">
        <v>-6.62632595388568e-10</v>
      </c>
      <c r="GK233">
        <v>-0.0260112845827318</v>
      </c>
      <c r="GL233">
        <v>-0.0225051504344278</v>
      </c>
      <c r="GM233">
        <v>0.00262967521021688</v>
      </c>
      <c r="GN233">
        <v>-3.50088843362945e-05</v>
      </c>
      <c r="GO233">
        <v>-5</v>
      </c>
      <c r="GP233">
        <v>1640</v>
      </c>
      <c r="GQ233">
        <v>1</v>
      </c>
      <c r="GR233">
        <v>20</v>
      </c>
      <c r="GS233">
        <v>50214.7</v>
      </c>
      <c r="GT233">
        <v>50214.7</v>
      </c>
      <c r="GU233">
        <v>1.03271</v>
      </c>
      <c r="GV233">
        <v>2.60986</v>
      </c>
      <c r="GW233">
        <v>1.54785</v>
      </c>
      <c r="GX233">
        <v>2.30347</v>
      </c>
      <c r="GY233">
        <v>1.34644</v>
      </c>
      <c r="GZ233">
        <v>2.40234</v>
      </c>
      <c r="HA233">
        <v>32.4212</v>
      </c>
      <c r="HB233">
        <v>15.0952</v>
      </c>
      <c r="HC233">
        <v>18</v>
      </c>
      <c r="HD233">
        <v>507.107</v>
      </c>
      <c r="HE233">
        <v>400.14</v>
      </c>
      <c r="HF233">
        <v>21.0302</v>
      </c>
      <c r="HG233">
        <v>26.6958</v>
      </c>
      <c r="HH233">
        <v>30.0004</v>
      </c>
      <c r="HI233">
        <v>26.6573</v>
      </c>
      <c r="HJ233">
        <v>26.6019</v>
      </c>
      <c r="HK233">
        <v>20.7613</v>
      </c>
      <c r="HL233">
        <v>36.2698</v>
      </c>
      <c r="HM233">
        <v>0</v>
      </c>
      <c r="HN233">
        <v>21.0378</v>
      </c>
      <c r="HO233">
        <v>427.577</v>
      </c>
      <c r="HP233">
        <v>12.738</v>
      </c>
      <c r="HQ233">
        <v>102.468</v>
      </c>
      <c r="HR233">
        <v>102.91</v>
      </c>
    </row>
    <row r="234" spans="1:226">
      <c r="A234">
        <v>218</v>
      </c>
      <c r="B234">
        <v>1663690535.1</v>
      </c>
      <c r="C234">
        <v>2760</v>
      </c>
      <c r="D234" t="s">
        <v>797</v>
      </c>
      <c r="E234" t="s">
        <v>798</v>
      </c>
      <c r="F234">
        <v>5</v>
      </c>
      <c r="G234" t="s">
        <v>748</v>
      </c>
      <c r="H234" t="s">
        <v>354</v>
      </c>
      <c r="I234">
        <v>1663690527.25517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426.947789631504</v>
      </c>
      <c r="AK234">
        <v>397.082793939394</v>
      </c>
      <c r="AL234">
        <v>0.111359665729954</v>
      </c>
      <c r="AM234">
        <v>65.3429730943556</v>
      </c>
      <c r="AN234">
        <f>(AP234 - AO234 + BO234*1E3/(8.314*(BQ234+273.15)) * AR234/BN234 * AQ234) * BN234/(100*BB234) * 1000/(1000 - AP234)</f>
        <v>0</v>
      </c>
      <c r="AO234">
        <v>12.7052082927154</v>
      </c>
      <c r="AP234">
        <v>19.5171978021978</v>
      </c>
      <c r="AQ234">
        <v>6.51366879294668e-05</v>
      </c>
      <c r="AR234">
        <v>123.478395761625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1663690527.25517</v>
      </c>
      <c r="BH234">
        <v>389.065379310345</v>
      </c>
      <c r="BI234">
        <v>421.336206896552</v>
      </c>
      <c r="BJ234">
        <v>19.5141068965517</v>
      </c>
      <c r="BK234">
        <v>12.7031827586207</v>
      </c>
      <c r="BL234">
        <v>383.356931034483</v>
      </c>
      <c r="BM234">
        <v>19.2486620689655</v>
      </c>
      <c r="BN234">
        <v>500.091551724138</v>
      </c>
      <c r="BO234">
        <v>90.5881827586207</v>
      </c>
      <c r="BP234">
        <v>0.0999877206896552</v>
      </c>
      <c r="BQ234">
        <v>25.1017931034483</v>
      </c>
      <c r="BR234">
        <v>24.9766206896552</v>
      </c>
      <c r="BS234">
        <v>999.9</v>
      </c>
      <c r="BT234">
        <v>0</v>
      </c>
      <c r="BU234">
        <v>0</v>
      </c>
      <c r="BV234">
        <v>10007.9310344828</v>
      </c>
      <c r="BW234">
        <v>0</v>
      </c>
      <c r="BX234">
        <v>15.3908</v>
      </c>
      <c r="BY234">
        <v>-32.271</v>
      </c>
      <c r="BZ234">
        <v>396.808586206897</v>
      </c>
      <c r="CA234">
        <v>426.757379310345</v>
      </c>
      <c r="CB234">
        <v>6.81092275862069</v>
      </c>
      <c r="CC234">
        <v>421.336206896552</v>
      </c>
      <c r="CD234">
        <v>12.7031827586207</v>
      </c>
      <c r="CE234">
        <v>1.76774689655172</v>
      </c>
      <c r="CF234">
        <v>1.15075793103448</v>
      </c>
      <c r="CG234">
        <v>15.504475862069</v>
      </c>
      <c r="CH234">
        <v>8.97931862068966</v>
      </c>
      <c r="CI234">
        <v>2000.03896551724</v>
      </c>
      <c r="CJ234">
        <v>0.980005896551724</v>
      </c>
      <c r="CK234">
        <v>0.0199942827586207</v>
      </c>
      <c r="CL234">
        <v>0</v>
      </c>
      <c r="CM234">
        <v>831.006068965517</v>
      </c>
      <c r="CN234">
        <v>5.00063</v>
      </c>
      <c r="CO234">
        <v>16360.9379310345</v>
      </c>
      <c r="CP234">
        <v>17257.2620689655</v>
      </c>
      <c r="CQ234">
        <v>38.812</v>
      </c>
      <c r="CR234">
        <v>38.875</v>
      </c>
      <c r="CS234">
        <v>38.312</v>
      </c>
      <c r="CT234">
        <v>38.254275862069</v>
      </c>
      <c r="CU234">
        <v>39.625</v>
      </c>
      <c r="CV234">
        <v>1955.14793103448</v>
      </c>
      <c r="CW234">
        <v>39.8910344827586</v>
      </c>
      <c r="CX234">
        <v>0</v>
      </c>
      <c r="CY234">
        <v>1663690532.3</v>
      </c>
      <c r="CZ234">
        <v>0</v>
      </c>
      <c r="DA234">
        <v>0</v>
      </c>
      <c r="DB234" t="s">
        <v>356</v>
      </c>
      <c r="DC234">
        <v>1660677648.1</v>
      </c>
      <c r="DD234">
        <v>1660677649.1</v>
      </c>
      <c r="DE234">
        <v>0</v>
      </c>
      <c r="DF234">
        <v>-1.042</v>
      </c>
      <c r="DG234">
        <v>0.003</v>
      </c>
      <c r="DH234">
        <v>5.218</v>
      </c>
      <c r="DI234">
        <v>0.344</v>
      </c>
      <c r="DJ234">
        <v>417</v>
      </c>
      <c r="DK234">
        <v>22</v>
      </c>
      <c r="DL234">
        <v>1.24</v>
      </c>
      <c r="DM234">
        <v>0.53</v>
      </c>
      <c r="DN234">
        <v>-31.8881219512195</v>
      </c>
      <c r="DO234">
        <v>-2.97548362369338</v>
      </c>
      <c r="DP234">
        <v>0.597724950005943</v>
      </c>
      <c r="DQ234">
        <v>0</v>
      </c>
      <c r="DR234">
        <v>6.80916804878049</v>
      </c>
      <c r="DS234">
        <v>0.0289080836237044</v>
      </c>
      <c r="DT234">
        <v>0.00417885573059571</v>
      </c>
      <c r="DU234">
        <v>1</v>
      </c>
      <c r="DV234">
        <v>1</v>
      </c>
      <c r="DW234">
        <v>2</v>
      </c>
      <c r="DX234" t="s">
        <v>395</v>
      </c>
      <c r="DY234">
        <v>2.97344</v>
      </c>
      <c r="DZ234">
        <v>2.7542</v>
      </c>
      <c r="EA234">
        <v>0.0855293</v>
      </c>
      <c r="EB234">
        <v>0.0929892</v>
      </c>
      <c r="EC234">
        <v>0.089591</v>
      </c>
      <c r="ED234">
        <v>0.066383</v>
      </c>
      <c r="EE234">
        <v>35660</v>
      </c>
      <c r="EF234">
        <v>38549.4</v>
      </c>
      <c r="EG234">
        <v>35339.3</v>
      </c>
      <c r="EH234">
        <v>38548.7</v>
      </c>
      <c r="EI234">
        <v>45620.4</v>
      </c>
      <c r="EJ234">
        <v>51977</v>
      </c>
      <c r="EK234">
        <v>55234.7</v>
      </c>
      <c r="EL234">
        <v>61823.5</v>
      </c>
      <c r="EM234">
        <v>1.9926</v>
      </c>
      <c r="EN234">
        <v>1.827</v>
      </c>
      <c r="EO234">
        <v>0.0644326</v>
      </c>
      <c r="EP234">
        <v>0</v>
      </c>
      <c r="EQ234">
        <v>23.9138</v>
      </c>
      <c r="ER234">
        <v>999.9</v>
      </c>
      <c r="ES234">
        <v>44.622</v>
      </c>
      <c r="ET234">
        <v>28.893</v>
      </c>
      <c r="EU234">
        <v>19.6879</v>
      </c>
      <c r="EV234">
        <v>56.684</v>
      </c>
      <c r="EW234">
        <v>48.9824</v>
      </c>
      <c r="EX234">
        <v>1</v>
      </c>
      <c r="EY234">
        <v>-0.0337398</v>
      </c>
      <c r="EZ234">
        <v>1.61821</v>
      </c>
      <c r="FA234">
        <v>20.1394</v>
      </c>
      <c r="FB234">
        <v>5.20172</v>
      </c>
      <c r="FC234">
        <v>12.004</v>
      </c>
      <c r="FD234">
        <v>4.9756</v>
      </c>
      <c r="FE234">
        <v>3.294</v>
      </c>
      <c r="FF234">
        <v>9999</v>
      </c>
      <c r="FG234">
        <v>9999</v>
      </c>
      <c r="FH234">
        <v>9999</v>
      </c>
      <c r="FI234">
        <v>693.6</v>
      </c>
      <c r="FJ234">
        <v>1.86295</v>
      </c>
      <c r="FK234">
        <v>1.86783</v>
      </c>
      <c r="FL234">
        <v>1.86752</v>
      </c>
      <c r="FM234">
        <v>1.86874</v>
      </c>
      <c r="FN234">
        <v>1.86963</v>
      </c>
      <c r="FO234">
        <v>1.86569</v>
      </c>
      <c r="FP234">
        <v>1.86664</v>
      </c>
      <c r="FQ234">
        <v>1.86813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5.712</v>
      </c>
      <c r="GF234">
        <v>0.2657</v>
      </c>
      <c r="GG234">
        <v>3.61927167264205</v>
      </c>
      <c r="GH234">
        <v>0.00509506669552449</v>
      </c>
      <c r="GI234">
        <v>1.17866753763249e-06</v>
      </c>
      <c r="GJ234">
        <v>-6.62632595388568e-10</v>
      </c>
      <c r="GK234">
        <v>-0.0260112845827318</v>
      </c>
      <c r="GL234">
        <v>-0.0225051504344278</v>
      </c>
      <c r="GM234">
        <v>0.00262967521021688</v>
      </c>
      <c r="GN234">
        <v>-3.50088843362945e-05</v>
      </c>
      <c r="GO234">
        <v>-5</v>
      </c>
      <c r="GP234">
        <v>1640</v>
      </c>
      <c r="GQ234">
        <v>1</v>
      </c>
      <c r="GR234">
        <v>20</v>
      </c>
      <c r="GS234">
        <v>50214.8</v>
      </c>
      <c r="GT234">
        <v>50214.8</v>
      </c>
      <c r="GU234">
        <v>1.05957</v>
      </c>
      <c r="GV234">
        <v>2.60376</v>
      </c>
      <c r="GW234">
        <v>1.54785</v>
      </c>
      <c r="GX234">
        <v>2.30347</v>
      </c>
      <c r="GY234">
        <v>1.34644</v>
      </c>
      <c r="GZ234">
        <v>2.41821</v>
      </c>
      <c r="HA234">
        <v>32.4212</v>
      </c>
      <c r="HB234">
        <v>15.0952</v>
      </c>
      <c r="HC234">
        <v>18</v>
      </c>
      <c r="HD234">
        <v>505.663</v>
      </c>
      <c r="HE234">
        <v>400.487</v>
      </c>
      <c r="HF234">
        <v>21.0482</v>
      </c>
      <c r="HG234">
        <v>26.6981</v>
      </c>
      <c r="HH234">
        <v>30.0004</v>
      </c>
      <c r="HI234">
        <v>26.6591</v>
      </c>
      <c r="HJ234">
        <v>26.6042</v>
      </c>
      <c r="HK234">
        <v>21.2678</v>
      </c>
      <c r="HL234">
        <v>36.2698</v>
      </c>
      <c r="HM234">
        <v>0</v>
      </c>
      <c r="HN234">
        <v>21.0536</v>
      </c>
      <c r="HO234">
        <v>441.071</v>
      </c>
      <c r="HP234">
        <v>12.738</v>
      </c>
      <c r="HQ234">
        <v>102.467</v>
      </c>
      <c r="HR234">
        <v>102.911</v>
      </c>
    </row>
    <row r="235" spans="1:226">
      <c r="A235">
        <v>219</v>
      </c>
      <c r="B235">
        <v>1663690540.1</v>
      </c>
      <c r="C235">
        <v>2765</v>
      </c>
      <c r="D235" t="s">
        <v>799</v>
      </c>
      <c r="E235" t="s">
        <v>800</v>
      </c>
      <c r="F235">
        <v>5</v>
      </c>
      <c r="G235" t="s">
        <v>748</v>
      </c>
      <c r="H235" t="s">
        <v>354</v>
      </c>
      <c r="I235">
        <v>1663690532.33214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439.440464760888</v>
      </c>
      <c r="AK235">
        <v>402.889690909091</v>
      </c>
      <c r="AL235">
        <v>1.36395380012617</v>
      </c>
      <c r="AM235">
        <v>65.3429730943556</v>
      </c>
      <c r="AN235">
        <f>(AP235 - AO235 + BO235*1E3/(8.314*(BQ235+273.15)) * AR235/BN235 * AQ235) * BN235/(100*BB235) * 1000/(1000 - AP235)</f>
        <v>0</v>
      </c>
      <c r="AO235">
        <v>12.7029691550101</v>
      </c>
      <c r="AP235">
        <v>19.5208736263736</v>
      </c>
      <c r="AQ235">
        <v>7.5626173572236e-05</v>
      </c>
      <c r="AR235">
        <v>123.478395761625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1663690532.33214</v>
      </c>
      <c r="BH235">
        <v>390.076214285714</v>
      </c>
      <c r="BI235">
        <v>425.794464285714</v>
      </c>
      <c r="BJ235">
        <v>19.517375</v>
      </c>
      <c r="BK235">
        <v>12.7042642857143</v>
      </c>
      <c r="BL235">
        <v>384.361964285714</v>
      </c>
      <c r="BM235">
        <v>19.2518178571429</v>
      </c>
      <c r="BN235">
        <v>500.118821428571</v>
      </c>
      <c r="BO235">
        <v>90.5866464285714</v>
      </c>
      <c r="BP235">
        <v>0.100042928571429</v>
      </c>
      <c r="BQ235">
        <v>25.105125</v>
      </c>
      <c r="BR235">
        <v>24.9765464285714</v>
      </c>
      <c r="BS235">
        <v>999.9</v>
      </c>
      <c r="BT235">
        <v>0</v>
      </c>
      <c r="BU235">
        <v>0</v>
      </c>
      <c r="BV235">
        <v>10009.8214285714</v>
      </c>
      <c r="BW235">
        <v>0</v>
      </c>
      <c r="BX235">
        <v>15.3908</v>
      </c>
      <c r="BY235">
        <v>-35.7183571428571</v>
      </c>
      <c r="BZ235">
        <v>397.840857142857</v>
      </c>
      <c r="CA235">
        <v>431.273428571429</v>
      </c>
      <c r="CB235">
        <v>6.813115</v>
      </c>
      <c r="CC235">
        <v>425.794464285714</v>
      </c>
      <c r="CD235">
        <v>12.7042642857143</v>
      </c>
      <c r="CE235">
        <v>1.76801357142857</v>
      </c>
      <c r="CF235">
        <v>1.15083607142857</v>
      </c>
      <c r="CG235">
        <v>15.5068285714286</v>
      </c>
      <c r="CH235">
        <v>8.980325</v>
      </c>
      <c r="CI235">
        <v>2000.00178571429</v>
      </c>
      <c r="CJ235">
        <v>0.980005428571429</v>
      </c>
      <c r="CK235">
        <v>0.0199946571428571</v>
      </c>
      <c r="CL235">
        <v>0</v>
      </c>
      <c r="CM235">
        <v>831.052071428571</v>
      </c>
      <c r="CN235">
        <v>5.00063</v>
      </c>
      <c r="CO235">
        <v>16361.6214285714</v>
      </c>
      <c r="CP235">
        <v>17256.9464285714</v>
      </c>
      <c r="CQ235">
        <v>38.812</v>
      </c>
      <c r="CR235">
        <v>38.875</v>
      </c>
      <c r="CS235">
        <v>38.312</v>
      </c>
      <c r="CT235">
        <v>38.25</v>
      </c>
      <c r="CU235">
        <v>39.625</v>
      </c>
      <c r="CV235">
        <v>1955.11071428571</v>
      </c>
      <c r="CW235">
        <v>39.8910714285714</v>
      </c>
      <c r="CX235">
        <v>0</v>
      </c>
      <c r="CY235">
        <v>1663690537.1</v>
      </c>
      <c r="CZ235">
        <v>0</v>
      </c>
      <c r="DA235">
        <v>0</v>
      </c>
      <c r="DB235" t="s">
        <v>356</v>
      </c>
      <c r="DC235">
        <v>1660677648.1</v>
      </c>
      <c r="DD235">
        <v>1660677649.1</v>
      </c>
      <c r="DE235">
        <v>0</v>
      </c>
      <c r="DF235">
        <v>-1.042</v>
      </c>
      <c r="DG235">
        <v>0.003</v>
      </c>
      <c r="DH235">
        <v>5.218</v>
      </c>
      <c r="DI235">
        <v>0.344</v>
      </c>
      <c r="DJ235">
        <v>417</v>
      </c>
      <c r="DK235">
        <v>22</v>
      </c>
      <c r="DL235">
        <v>1.24</v>
      </c>
      <c r="DM235">
        <v>0.53</v>
      </c>
      <c r="DN235">
        <v>-34.6162707317073</v>
      </c>
      <c r="DO235">
        <v>-37.4271888501742</v>
      </c>
      <c r="DP235">
        <v>4.48914271408652</v>
      </c>
      <c r="DQ235">
        <v>0</v>
      </c>
      <c r="DR235">
        <v>6.81187268292683</v>
      </c>
      <c r="DS235">
        <v>0.0278556794424998</v>
      </c>
      <c r="DT235">
        <v>0.00449116043692453</v>
      </c>
      <c r="DU235">
        <v>1</v>
      </c>
      <c r="DV235">
        <v>1</v>
      </c>
      <c r="DW235">
        <v>2</v>
      </c>
      <c r="DX235" t="s">
        <v>395</v>
      </c>
      <c r="DY235">
        <v>2.97384</v>
      </c>
      <c r="DZ235">
        <v>2.75425</v>
      </c>
      <c r="EA235">
        <v>0.0866097</v>
      </c>
      <c r="EB235">
        <v>0.095382</v>
      </c>
      <c r="EC235">
        <v>0.0895879</v>
      </c>
      <c r="ED235">
        <v>0.0663774</v>
      </c>
      <c r="EE235">
        <v>35617.7</v>
      </c>
      <c r="EF235">
        <v>38447.6</v>
      </c>
      <c r="EG235">
        <v>35339.1</v>
      </c>
      <c r="EH235">
        <v>38548.6</v>
      </c>
      <c r="EI235">
        <v>45620.6</v>
      </c>
      <c r="EJ235">
        <v>51977.4</v>
      </c>
      <c r="EK235">
        <v>55234.6</v>
      </c>
      <c r="EL235">
        <v>61823.5</v>
      </c>
      <c r="EM235">
        <v>1.9932</v>
      </c>
      <c r="EN235">
        <v>1.8266</v>
      </c>
      <c r="EO235">
        <v>0.0652671</v>
      </c>
      <c r="EP235">
        <v>0</v>
      </c>
      <c r="EQ235">
        <v>23.9138</v>
      </c>
      <c r="ER235">
        <v>999.9</v>
      </c>
      <c r="ES235">
        <v>44.622</v>
      </c>
      <c r="ET235">
        <v>28.893</v>
      </c>
      <c r="EU235">
        <v>19.6904</v>
      </c>
      <c r="EV235">
        <v>56.304</v>
      </c>
      <c r="EW235">
        <v>49.0024</v>
      </c>
      <c r="EX235">
        <v>1</v>
      </c>
      <c r="EY235">
        <v>-0.0338211</v>
      </c>
      <c r="EZ235">
        <v>1.61309</v>
      </c>
      <c r="FA235">
        <v>20.1396</v>
      </c>
      <c r="FB235">
        <v>5.19692</v>
      </c>
      <c r="FC235">
        <v>12.004</v>
      </c>
      <c r="FD235">
        <v>4.9748</v>
      </c>
      <c r="FE235">
        <v>3.2932</v>
      </c>
      <c r="FF235">
        <v>9999</v>
      </c>
      <c r="FG235">
        <v>9999</v>
      </c>
      <c r="FH235">
        <v>9999</v>
      </c>
      <c r="FI235">
        <v>693.6</v>
      </c>
      <c r="FJ235">
        <v>1.86295</v>
      </c>
      <c r="FK235">
        <v>1.86783</v>
      </c>
      <c r="FL235">
        <v>1.86752</v>
      </c>
      <c r="FM235">
        <v>1.86874</v>
      </c>
      <c r="FN235">
        <v>1.8696</v>
      </c>
      <c r="FO235">
        <v>1.8656</v>
      </c>
      <c r="FP235">
        <v>1.86664</v>
      </c>
      <c r="FQ235">
        <v>1.86813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5.747</v>
      </c>
      <c r="GF235">
        <v>0.2657</v>
      </c>
      <c r="GG235">
        <v>3.61927167264205</v>
      </c>
      <c r="GH235">
        <v>0.00509506669552449</v>
      </c>
      <c r="GI235">
        <v>1.17866753763249e-06</v>
      </c>
      <c r="GJ235">
        <v>-6.62632595388568e-10</v>
      </c>
      <c r="GK235">
        <v>-0.0260112845827318</v>
      </c>
      <c r="GL235">
        <v>-0.0225051504344278</v>
      </c>
      <c r="GM235">
        <v>0.00262967521021688</v>
      </c>
      <c r="GN235">
        <v>-3.50088843362945e-05</v>
      </c>
      <c r="GO235">
        <v>-5</v>
      </c>
      <c r="GP235">
        <v>1640</v>
      </c>
      <c r="GQ235">
        <v>1</v>
      </c>
      <c r="GR235">
        <v>20</v>
      </c>
      <c r="GS235">
        <v>50214.9</v>
      </c>
      <c r="GT235">
        <v>50214.8</v>
      </c>
      <c r="GU235">
        <v>1.08887</v>
      </c>
      <c r="GV235">
        <v>2.60498</v>
      </c>
      <c r="GW235">
        <v>1.54785</v>
      </c>
      <c r="GX235">
        <v>2.30469</v>
      </c>
      <c r="GY235">
        <v>1.34644</v>
      </c>
      <c r="GZ235">
        <v>2.39868</v>
      </c>
      <c r="HA235">
        <v>32.4212</v>
      </c>
      <c r="HB235">
        <v>15.0864</v>
      </c>
      <c r="HC235">
        <v>18</v>
      </c>
      <c r="HD235">
        <v>506.082</v>
      </c>
      <c r="HE235">
        <v>400.273</v>
      </c>
      <c r="HF235">
        <v>21.0631</v>
      </c>
      <c r="HG235">
        <v>26.6981</v>
      </c>
      <c r="HH235">
        <v>30.0003</v>
      </c>
      <c r="HI235">
        <v>26.6613</v>
      </c>
      <c r="HJ235">
        <v>26.6055</v>
      </c>
      <c r="HK235">
        <v>21.9415</v>
      </c>
      <c r="HL235">
        <v>36.2698</v>
      </c>
      <c r="HM235">
        <v>0</v>
      </c>
      <c r="HN235">
        <v>21.0683</v>
      </c>
      <c r="HO235">
        <v>461.271</v>
      </c>
      <c r="HP235">
        <v>12.738</v>
      </c>
      <c r="HQ235">
        <v>102.466</v>
      </c>
      <c r="HR235">
        <v>102.911</v>
      </c>
    </row>
    <row r="236" spans="1:226">
      <c r="A236">
        <v>220</v>
      </c>
      <c r="B236">
        <v>1663690545.1</v>
      </c>
      <c r="C236">
        <v>2770</v>
      </c>
      <c r="D236" t="s">
        <v>801</v>
      </c>
      <c r="E236" t="s">
        <v>802</v>
      </c>
      <c r="F236">
        <v>5</v>
      </c>
      <c r="G236" t="s">
        <v>748</v>
      </c>
      <c r="H236" t="s">
        <v>354</v>
      </c>
      <c r="I236">
        <v>1663690537.6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456.03824236429</v>
      </c>
      <c r="AK236">
        <v>414.099509090909</v>
      </c>
      <c r="AL236">
        <v>2.37266676340931</v>
      </c>
      <c r="AM236">
        <v>65.3429730943556</v>
      </c>
      <c r="AN236">
        <f>(AP236 - AO236 + BO236*1E3/(8.314*(BQ236+273.15)) * AR236/BN236 * AQ236) * BN236/(100*BB236) * 1000/(1000 - AP236)</f>
        <v>0</v>
      </c>
      <c r="AO236">
        <v>12.7076977686257</v>
      </c>
      <c r="AP236">
        <v>19.518132967033</v>
      </c>
      <c r="AQ236">
        <v>-8.6033516994947e-05</v>
      </c>
      <c r="AR236">
        <v>123.478395761625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1663690537.6</v>
      </c>
      <c r="BH236">
        <v>394.202444444444</v>
      </c>
      <c r="BI236">
        <v>436.088925925926</v>
      </c>
      <c r="BJ236">
        <v>19.5192444444444</v>
      </c>
      <c r="BK236">
        <v>12.7057148148148</v>
      </c>
      <c r="BL236">
        <v>388.464851851852</v>
      </c>
      <c r="BM236">
        <v>19.2536148148148</v>
      </c>
      <c r="BN236">
        <v>500.096074074074</v>
      </c>
      <c r="BO236">
        <v>90.5852703703704</v>
      </c>
      <c r="BP236">
        <v>0.100070033333333</v>
      </c>
      <c r="BQ236">
        <v>25.1098925925926</v>
      </c>
      <c r="BR236">
        <v>24.9820222222222</v>
      </c>
      <c r="BS236">
        <v>999.9</v>
      </c>
      <c r="BT236">
        <v>0</v>
      </c>
      <c r="BU236">
        <v>0</v>
      </c>
      <c r="BV236">
        <v>10008.8888888889</v>
      </c>
      <c r="BW236">
        <v>0</v>
      </c>
      <c r="BX236">
        <v>15.3908</v>
      </c>
      <c r="BY236">
        <v>-41.8865037037037</v>
      </c>
      <c r="BZ236">
        <v>402.050037037037</v>
      </c>
      <c r="CA236">
        <v>441.700962962963</v>
      </c>
      <c r="CB236">
        <v>6.81353777777778</v>
      </c>
      <c r="CC236">
        <v>436.088925925926</v>
      </c>
      <c r="CD236">
        <v>12.7057148148148</v>
      </c>
      <c r="CE236">
        <v>1.76815666666667</v>
      </c>
      <c r="CF236">
        <v>1.15094962962963</v>
      </c>
      <c r="CG236">
        <v>15.5080777777778</v>
      </c>
      <c r="CH236">
        <v>8.98178777777778</v>
      </c>
      <c r="CI236">
        <v>2000.00333333333</v>
      </c>
      <c r="CJ236">
        <v>0.980005666666667</v>
      </c>
      <c r="CK236">
        <v>0.0199944666666667</v>
      </c>
      <c r="CL236">
        <v>0</v>
      </c>
      <c r="CM236">
        <v>830.896</v>
      </c>
      <c r="CN236">
        <v>5.00063</v>
      </c>
      <c r="CO236">
        <v>16358.0111111111</v>
      </c>
      <c r="CP236">
        <v>17256.9666666667</v>
      </c>
      <c r="CQ236">
        <v>38.8213333333333</v>
      </c>
      <c r="CR236">
        <v>38.875</v>
      </c>
      <c r="CS236">
        <v>38.312</v>
      </c>
      <c r="CT236">
        <v>38.25</v>
      </c>
      <c r="CU236">
        <v>39.625</v>
      </c>
      <c r="CV236">
        <v>1955.11259259259</v>
      </c>
      <c r="CW236">
        <v>39.8907407407407</v>
      </c>
      <c r="CX236">
        <v>0</v>
      </c>
      <c r="CY236">
        <v>1663690541.9</v>
      </c>
      <c r="CZ236">
        <v>0</v>
      </c>
      <c r="DA236">
        <v>0</v>
      </c>
      <c r="DB236" t="s">
        <v>356</v>
      </c>
      <c r="DC236">
        <v>1660677648.1</v>
      </c>
      <c r="DD236">
        <v>1660677649.1</v>
      </c>
      <c r="DE236">
        <v>0</v>
      </c>
      <c r="DF236">
        <v>-1.042</v>
      </c>
      <c r="DG236">
        <v>0.003</v>
      </c>
      <c r="DH236">
        <v>5.218</v>
      </c>
      <c r="DI236">
        <v>0.344</v>
      </c>
      <c r="DJ236">
        <v>417</v>
      </c>
      <c r="DK236">
        <v>22</v>
      </c>
      <c r="DL236">
        <v>1.24</v>
      </c>
      <c r="DM236">
        <v>0.53</v>
      </c>
      <c r="DN236">
        <v>-37.9765975609756</v>
      </c>
      <c r="DO236">
        <v>-65.5711170731708</v>
      </c>
      <c r="DP236">
        <v>6.89673714024983</v>
      </c>
      <c r="DQ236">
        <v>0</v>
      </c>
      <c r="DR236">
        <v>6.81283780487805</v>
      </c>
      <c r="DS236">
        <v>0.0169411149825826</v>
      </c>
      <c r="DT236">
        <v>0.00390833475374015</v>
      </c>
      <c r="DU236">
        <v>1</v>
      </c>
      <c r="DV236">
        <v>1</v>
      </c>
      <c r="DW236">
        <v>2</v>
      </c>
      <c r="DX236" t="s">
        <v>395</v>
      </c>
      <c r="DY236">
        <v>2.97359</v>
      </c>
      <c r="DZ236">
        <v>2.75443</v>
      </c>
      <c r="EA236">
        <v>0.0885333</v>
      </c>
      <c r="EB236">
        <v>0.0981566</v>
      </c>
      <c r="EC236">
        <v>0.089599</v>
      </c>
      <c r="ED236">
        <v>0.0663974</v>
      </c>
      <c r="EE236">
        <v>35543.2</v>
      </c>
      <c r="EF236">
        <v>38329.1</v>
      </c>
      <c r="EG236">
        <v>35339.6</v>
      </c>
      <c r="EH236">
        <v>38548</v>
      </c>
      <c r="EI236">
        <v>45620.4</v>
      </c>
      <c r="EJ236">
        <v>51976.3</v>
      </c>
      <c r="EK236">
        <v>55235</v>
      </c>
      <c r="EL236">
        <v>61823.4</v>
      </c>
      <c r="EM236">
        <v>1.9926</v>
      </c>
      <c r="EN236">
        <v>1.827</v>
      </c>
      <c r="EO236">
        <v>0.0662804</v>
      </c>
      <c r="EP236">
        <v>0</v>
      </c>
      <c r="EQ236">
        <v>23.9165</v>
      </c>
      <c r="ER236">
        <v>999.9</v>
      </c>
      <c r="ES236">
        <v>44.622</v>
      </c>
      <c r="ET236">
        <v>28.893</v>
      </c>
      <c r="EU236">
        <v>19.691</v>
      </c>
      <c r="EV236">
        <v>56.944</v>
      </c>
      <c r="EW236">
        <v>49.0345</v>
      </c>
      <c r="EX236">
        <v>1</v>
      </c>
      <c r="EY236">
        <v>-0.0338211</v>
      </c>
      <c r="EZ236">
        <v>1.63466</v>
      </c>
      <c r="FA236">
        <v>20.1391</v>
      </c>
      <c r="FB236">
        <v>5.20172</v>
      </c>
      <c r="FC236">
        <v>12.0052</v>
      </c>
      <c r="FD236">
        <v>4.9756</v>
      </c>
      <c r="FE236">
        <v>3.2938</v>
      </c>
      <c r="FF236">
        <v>9999</v>
      </c>
      <c r="FG236">
        <v>9999</v>
      </c>
      <c r="FH236">
        <v>9999</v>
      </c>
      <c r="FI236">
        <v>693.6</v>
      </c>
      <c r="FJ236">
        <v>1.86292</v>
      </c>
      <c r="FK236">
        <v>1.86783</v>
      </c>
      <c r="FL236">
        <v>1.86752</v>
      </c>
      <c r="FM236">
        <v>1.86874</v>
      </c>
      <c r="FN236">
        <v>1.86954</v>
      </c>
      <c r="FO236">
        <v>1.86563</v>
      </c>
      <c r="FP236">
        <v>1.86667</v>
      </c>
      <c r="FQ236">
        <v>1.86813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5.812</v>
      </c>
      <c r="GF236">
        <v>0.2659</v>
      </c>
      <c r="GG236">
        <v>3.61927167264205</v>
      </c>
      <c r="GH236">
        <v>0.00509506669552449</v>
      </c>
      <c r="GI236">
        <v>1.17866753763249e-06</v>
      </c>
      <c r="GJ236">
        <v>-6.62632595388568e-10</v>
      </c>
      <c r="GK236">
        <v>-0.0260112845827318</v>
      </c>
      <c r="GL236">
        <v>-0.0225051504344278</v>
      </c>
      <c r="GM236">
        <v>0.00262967521021688</v>
      </c>
      <c r="GN236">
        <v>-3.50088843362945e-05</v>
      </c>
      <c r="GO236">
        <v>-5</v>
      </c>
      <c r="GP236">
        <v>1640</v>
      </c>
      <c r="GQ236">
        <v>1</v>
      </c>
      <c r="GR236">
        <v>20</v>
      </c>
      <c r="GS236">
        <v>50214.9</v>
      </c>
      <c r="GT236">
        <v>50214.9</v>
      </c>
      <c r="GU236">
        <v>1.12305</v>
      </c>
      <c r="GV236">
        <v>2.60498</v>
      </c>
      <c r="GW236">
        <v>1.54785</v>
      </c>
      <c r="GX236">
        <v>2.30469</v>
      </c>
      <c r="GY236">
        <v>1.34644</v>
      </c>
      <c r="GZ236">
        <v>2.39868</v>
      </c>
      <c r="HA236">
        <v>32.4212</v>
      </c>
      <c r="HB236">
        <v>15.0864</v>
      </c>
      <c r="HC236">
        <v>18</v>
      </c>
      <c r="HD236">
        <v>505.704</v>
      </c>
      <c r="HE236">
        <v>400.503</v>
      </c>
      <c r="HF236">
        <v>21.0775</v>
      </c>
      <c r="HG236">
        <v>26.7003</v>
      </c>
      <c r="HH236">
        <v>30.0003</v>
      </c>
      <c r="HI236">
        <v>26.6636</v>
      </c>
      <c r="HJ236">
        <v>26.6064</v>
      </c>
      <c r="HK236">
        <v>22.5523</v>
      </c>
      <c r="HL236">
        <v>36.2698</v>
      </c>
      <c r="HM236">
        <v>0</v>
      </c>
      <c r="HN236">
        <v>21.0779</v>
      </c>
      <c r="HO236">
        <v>474.711</v>
      </c>
      <c r="HP236">
        <v>12.738</v>
      </c>
      <c r="HQ236">
        <v>102.467</v>
      </c>
      <c r="HR236">
        <v>102.91</v>
      </c>
    </row>
    <row r="237" spans="1:226">
      <c r="A237">
        <v>221</v>
      </c>
      <c r="B237">
        <v>1663690550.1</v>
      </c>
      <c r="C237">
        <v>2775</v>
      </c>
      <c r="D237" t="s">
        <v>803</v>
      </c>
      <c r="E237" t="s">
        <v>804</v>
      </c>
      <c r="F237">
        <v>5</v>
      </c>
      <c r="G237" t="s">
        <v>748</v>
      </c>
      <c r="H237" t="s">
        <v>354</v>
      </c>
      <c r="I237">
        <v>1663690542.31429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472.965603368046</v>
      </c>
      <c r="AK237">
        <v>427.940369696969</v>
      </c>
      <c r="AL237">
        <v>2.80767534662074</v>
      </c>
      <c r="AM237">
        <v>65.3429730943556</v>
      </c>
      <c r="AN237">
        <f>(AP237 - AO237 + BO237*1E3/(8.314*(BQ237+273.15)) * AR237/BN237 * AQ237) * BN237/(100*BB237) * 1000/(1000 - AP237)</f>
        <v>0</v>
      </c>
      <c r="AO237">
        <v>12.7094783736951</v>
      </c>
      <c r="AP237">
        <v>19.5298384615385</v>
      </c>
      <c r="AQ237">
        <v>9.54492584651619e-05</v>
      </c>
      <c r="AR237">
        <v>123.478395761625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1663690542.31429</v>
      </c>
      <c r="BH237">
        <v>402.068857142857</v>
      </c>
      <c r="BI237">
        <v>450.237571428571</v>
      </c>
      <c r="BJ237">
        <v>19.5219214285714</v>
      </c>
      <c r="BK237">
        <v>12.7077214285714</v>
      </c>
      <c r="BL237">
        <v>396.286607142857</v>
      </c>
      <c r="BM237">
        <v>19.2561928571429</v>
      </c>
      <c r="BN237">
        <v>500.143678571429</v>
      </c>
      <c r="BO237">
        <v>90.5847928571429</v>
      </c>
      <c r="BP237">
        <v>0.100150007142857</v>
      </c>
      <c r="BQ237">
        <v>25.1158071428571</v>
      </c>
      <c r="BR237">
        <v>24.9903642857143</v>
      </c>
      <c r="BS237">
        <v>999.9</v>
      </c>
      <c r="BT237">
        <v>0</v>
      </c>
      <c r="BU237">
        <v>0</v>
      </c>
      <c r="BV237">
        <v>10007.3214285714</v>
      </c>
      <c r="BW237">
        <v>0</v>
      </c>
      <c r="BX237">
        <v>15.3908</v>
      </c>
      <c r="BY237">
        <v>-48.1687392857143</v>
      </c>
      <c r="BZ237">
        <v>410.074142857143</v>
      </c>
      <c r="CA237">
        <v>456.032642857143</v>
      </c>
      <c r="CB237">
        <v>6.81421107142857</v>
      </c>
      <c r="CC237">
        <v>450.237571428571</v>
      </c>
      <c r="CD237">
        <v>12.7077214285714</v>
      </c>
      <c r="CE237">
        <v>1.76839</v>
      </c>
      <c r="CF237">
        <v>1.151125</v>
      </c>
      <c r="CG237">
        <v>15.5101392857143</v>
      </c>
      <c r="CH237">
        <v>8.98404714285714</v>
      </c>
      <c r="CI237">
        <v>2000.00107142857</v>
      </c>
      <c r="CJ237">
        <v>0.980005857142857</v>
      </c>
      <c r="CK237">
        <v>0.0199943142857143</v>
      </c>
      <c r="CL237">
        <v>0</v>
      </c>
      <c r="CM237">
        <v>830.841142857143</v>
      </c>
      <c r="CN237">
        <v>5.00063</v>
      </c>
      <c r="CO237">
        <v>16357.4428571429</v>
      </c>
      <c r="CP237">
        <v>17256.9392857143</v>
      </c>
      <c r="CQ237">
        <v>38.8255</v>
      </c>
      <c r="CR237">
        <v>38.875</v>
      </c>
      <c r="CS237">
        <v>38.312</v>
      </c>
      <c r="CT237">
        <v>38.25</v>
      </c>
      <c r="CU237">
        <v>39.625</v>
      </c>
      <c r="CV237">
        <v>1955.11071428571</v>
      </c>
      <c r="CW237">
        <v>39.89</v>
      </c>
      <c r="CX237">
        <v>0</v>
      </c>
      <c r="CY237">
        <v>1663690547.3</v>
      </c>
      <c r="CZ237">
        <v>0</v>
      </c>
      <c r="DA237">
        <v>0</v>
      </c>
      <c r="DB237" t="s">
        <v>356</v>
      </c>
      <c r="DC237">
        <v>1660677648.1</v>
      </c>
      <c r="DD237">
        <v>1660677649.1</v>
      </c>
      <c r="DE237">
        <v>0</v>
      </c>
      <c r="DF237">
        <v>-1.042</v>
      </c>
      <c r="DG237">
        <v>0.003</v>
      </c>
      <c r="DH237">
        <v>5.218</v>
      </c>
      <c r="DI237">
        <v>0.344</v>
      </c>
      <c r="DJ237">
        <v>417</v>
      </c>
      <c r="DK237">
        <v>22</v>
      </c>
      <c r="DL237">
        <v>1.24</v>
      </c>
      <c r="DM237">
        <v>0.53</v>
      </c>
      <c r="DN237">
        <v>-44.2310658536585</v>
      </c>
      <c r="DO237">
        <v>-80.0365714285714</v>
      </c>
      <c r="DP237">
        <v>8.03017921707518</v>
      </c>
      <c r="DQ237">
        <v>0</v>
      </c>
      <c r="DR237">
        <v>6.81417731707317</v>
      </c>
      <c r="DS237">
        <v>0.00212780487805446</v>
      </c>
      <c r="DT237">
        <v>0.00370135112073639</v>
      </c>
      <c r="DU237">
        <v>1</v>
      </c>
      <c r="DV237">
        <v>1</v>
      </c>
      <c r="DW237">
        <v>2</v>
      </c>
      <c r="DX237" t="s">
        <v>395</v>
      </c>
      <c r="DY237">
        <v>2.97225</v>
      </c>
      <c r="DZ237">
        <v>2.7537</v>
      </c>
      <c r="EA237">
        <v>0.090819</v>
      </c>
      <c r="EB237">
        <v>0.100668</v>
      </c>
      <c r="EC237">
        <v>0.0896051</v>
      </c>
      <c r="ED237">
        <v>0.0664091</v>
      </c>
      <c r="EE237">
        <v>35453.6</v>
      </c>
      <c r="EF237">
        <v>38222.4</v>
      </c>
      <c r="EG237">
        <v>35339.1</v>
      </c>
      <c r="EH237">
        <v>38548</v>
      </c>
      <c r="EI237">
        <v>45619.8</v>
      </c>
      <c r="EJ237">
        <v>51975.8</v>
      </c>
      <c r="EK237">
        <v>55234.5</v>
      </c>
      <c r="EL237">
        <v>61823.5</v>
      </c>
      <c r="EM237">
        <v>1.9934</v>
      </c>
      <c r="EN237">
        <v>1.8264</v>
      </c>
      <c r="EO237">
        <v>0.0657439</v>
      </c>
      <c r="EP237">
        <v>0</v>
      </c>
      <c r="EQ237">
        <v>23.9198</v>
      </c>
      <c r="ER237">
        <v>999.9</v>
      </c>
      <c r="ES237">
        <v>44.598</v>
      </c>
      <c r="ET237">
        <v>28.903</v>
      </c>
      <c r="EU237">
        <v>19.6885</v>
      </c>
      <c r="EV237">
        <v>57.134</v>
      </c>
      <c r="EW237">
        <v>49.4712</v>
      </c>
      <c r="EX237">
        <v>1</v>
      </c>
      <c r="EY237">
        <v>-0.0338211</v>
      </c>
      <c r="EZ237">
        <v>1.68627</v>
      </c>
      <c r="FA237">
        <v>20.1381</v>
      </c>
      <c r="FB237">
        <v>5.20172</v>
      </c>
      <c r="FC237">
        <v>12.004</v>
      </c>
      <c r="FD237">
        <v>4.976</v>
      </c>
      <c r="FE237">
        <v>3.2938</v>
      </c>
      <c r="FF237">
        <v>9999</v>
      </c>
      <c r="FG237">
        <v>9999</v>
      </c>
      <c r="FH237">
        <v>9999</v>
      </c>
      <c r="FI237">
        <v>693.6</v>
      </c>
      <c r="FJ237">
        <v>1.86295</v>
      </c>
      <c r="FK237">
        <v>1.86783</v>
      </c>
      <c r="FL237">
        <v>1.86752</v>
      </c>
      <c r="FM237">
        <v>1.86874</v>
      </c>
      <c r="FN237">
        <v>1.86966</v>
      </c>
      <c r="FO237">
        <v>1.86563</v>
      </c>
      <c r="FP237">
        <v>1.86661</v>
      </c>
      <c r="FQ237">
        <v>1.8681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5.89</v>
      </c>
      <c r="GF237">
        <v>0.2659</v>
      </c>
      <c r="GG237">
        <v>3.61927167264205</v>
      </c>
      <c r="GH237">
        <v>0.00509506669552449</v>
      </c>
      <c r="GI237">
        <v>1.17866753763249e-06</v>
      </c>
      <c r="GJ237">
        <v>-6.62632595388568e-10</v>
      </c>
      <c r="GK237">
        <v>-0.0260112845827318</v>
      </c>
      <c r="GL237">
        <v>-0.0225051504344278</v>
      </c>
      <c r="GM237">
        <v>0.00262967521021688</v>
      </c>
      <c r="GN237">
        <v>-3.50088843362945e-05</v>
      </c>
      <c r="GO237">
        <v>-5</v>
      </c>
      <c r="GP237">
        <v>1640</v>
      </c>
      <c r="GQ237">
        <v>1</v>
      </c>
      <c r="GR237">
        <v>20</v>
      </c>
      <c r="GS237">
        <v>50215</v>
      </c>
      <c r="GT237">
        <v>50215</v>
      </c>
      <c r="GU237">
        <v>1.15356</v>
      </c>
      <c r="GV237">
        <v>2.6062</v>
      </c>
      <c r="GW237">
        <v>1.54785</v>
      </c>
      <c r="GX237">
        <v>2.30347</v>
      </c>
      <c r="GY237">
        <v>1.34644</v>
      </c>
      <c r="GZ237">
        <v>2.38892</v>
      </c>
      <c r="HA237">
        <v>32.4212</v>
      </c>
      <c r="HB237">
        <v>15.0864</v>
      </c>
      <c r="HC237">
        <v>18</v>
      </c>
      <c r="HD237">
        <v>506.236</v>
      </c>
      <c r="HE237">
        <v>400.188</v>
      </c>
      <c r="HF237">
        <v>21.0846</v>
      </c>
      <c r="HG237">
        <v>26.7012</v>
      </c>
      <c r="HH237">
        <v>30.0003</v>
      </c>
      <c r="HI237">
        <v>26.6636</v>
      </c>
      <c r="HJ237">
        <v>26.6086</v>
      </c>
      <c r="HK237">
        <v>23.2112</v>
      </c>
      <c r="HL237">
        <v>36.2698</v>
      </c>
      <c r="HM237">
        <v>0</v>
      </c>
      <c r="HN237">
        <v>21.0787</v>
      </c>
      <c r="HO237">
        <v>494.773</v>
      </c>
      <c r="HP237">
        <v>12.738</v>
      </c>
      <c r="HQ237">
        <v>102.466</v>
      </c>
      <c r="HR237">
        <v>102.91</v>
      </c>
    </row>
    <row r="238" spans="1:226">
      <c r="A238">
        <v>222</v>
      </c>
      <c r="B238">
        <v>1663690555.1</v>
      </c>
      <c r="C238">
        <v>2780</v>
      </c>
      <c r="D238" t="s">
        <v>805</v>
      </c>
      <c r="E238" t="s">
        <v>806</v>
      </c>
      <c r="F238">
        <v>5</v>
      </c>
      <c r="G238" t="s">
        <v>748</v>
      </c>
      <c r="H238" t="s">
        <v>354</v>
      </c>
      <c r="I238">
        <v>1663690547.6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489.886430916157</v>
      </c>
      <c r="AK238">
        <v>442.855878787879</v>
      </c>
      <c r="AL238">
        <v>3.06057147712687</v>
      </c>
      <c r="AM238">
        <v>65.3429730943556</v>
      </c>
      <c r="AN238">
        <f>(AP238 - AO238 + BO238*1E3/(8.314*(BQ238+273.15)) * AR238/BN238 * AQ238) * BN238/(100*BB238) * 1000/(1000 - AP238)</f>
        <v>0</v>
      </c>
      <c r="AO238">
        <v>12.7084258001482</v>
      </c>
      <c r="AP238">
        <v>19.5276494505495</v>
      </c>
      <c r="AQ238">
        <v>-3.86044687593902e-05</v>
      </c>
      <c r="AR238">
        <v>123.478395761625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1663690547.6</v>
      </c>
      <c r="BH238">
        <v>414.513111111111</v>
      </c>
      <c r="BI238">
        <v>467.72762962963</v>
      </c>
      <c r="BJ238">
        <v>19.5246111111111</v>
      </c>
      <c r="BK238">
        <v>12.7096444444444</v>
      </c>
      <c r="BL238">
        <v>408.660037037037</v>
      </c>
      <c r="BM238">
        <v>19.258762962963</v>
      </c>
      <c r="BN238">
        <v>500.095555555556</v>
      </c>
      <c r="BO238">
        <v>90.5857444444444</v>
      </c>
      <c r="BP238">
        <v>0.100131696296296</v>
      </c>
      <c r="BQ238">
        <v>25.1223925925926</v>
      </c>
      <c r="BR238">
        <v>24.9980740740741</v>
      </c>
      <c r="BS238">
        <v>999.9</v>
      </c>
      <c r="BT238">
        <v>0</v>
      </c>
      <c r="BU238">
        <v>0</v>
      </c>
      <c r="BV238">
        <v>10005.1851851852</v>
      </c>
      <c r="BW238">
        <v>0</v>
      </c>
      <c r="BX238">
        <v>15.3908</v>
      </c>
      <c r="BY238">
        <v>-53.2145259259259</v>
      </c>
      <c r="BZ238">
        <v>422.767333333333</v>
      </c>
      <c r="CA238">
        <v>473.748777777778</v>
      </c>
      <c r="CB238">
        <v>6.81496592592592</v>
      </c>
      <c r="CC238">
        <v>467.72762962963</v>
      </c>
      <c r="CD238">
        <v>12.7096444444444</v>
      </c>
      <c r="CE238">
        <v>1.76865185185185</v>
      </c>
      <c r="CF238">
        <v>1.15131259259259</v>
      </c>
      <c r="CG238">
        <v>15.5124481481481</v>
      </c>
      <c r="CH238">
        <v>8.98645074074074</v>
      </c>
      <c r="CI238">
        <v>2000.01925925926</v>
      </c>
      <c r="CJ238">
        <v>0.980006111111111</v>
      </c>
      <c r="CK238">
        <v>0.0199941111111111</v>
      </c>
      <c r="CL238">
        <v>0</v>
      </c>
      <c r="CM238">
        <v>831.437518518518</v>
      </c>
      <c r="CN238">
        <v>5.00063</v>
      </c>
      <c r="CO238">
        <v>16370.3703703704</v>
      </c>
      <c r="CP238">
        <v>17257.0851851852</v>
      </c>
      <c r="CQ238">
        <v>38.8376666666667</v>
      </c>
      <c r="CR238">
        <v>38.875</v>
      </c>
      <c r="CS238">
        <v>38.312</v>
      </c>
      <c r="CT238">
        <v>38.25</v>
      </c>
      <c r="CU238">
        <v>39.625</v>
      </c>
      <c r="CV238">
        <v>1955.12888888889</v>
      </c>
      <c r="CW238">
        <v>39.89</v>
      </c>
      <c r="CX238">
        <v>0</v>
      </c>
      <c r="CY238">
        <v>1663690552.1</v>
      </c>
      <c r="CZ238">
        <v>0</v>
      </c>
      <c r="DA238">
        <v>0</v>
      </c>
      <c r="DB238" t="s">
        <v>356</v>
      </c>
      <c r="DC238">
        <v>1660677648.1</v>
      </c>
      <c r="DD238">
        <v>1660677649.1</v>
      </c>
      <c r="DE238">
        <v>0</v>
      </c>
      <c r="DF238">
        <v>-1.042</v>
      </c>
      <c r="DG238">
        <v>0.003</v>
      </c>
      <c r="DH238">
        <v>5.218</v>
      </c>
      <c r="DI238">
        <v>0.344</v>
      </c>
      <c r="DJ238">
        <v>417</v>
      </c>
      <c r="DK238">
        <v>22</v>
      </c>
      <c r="DL238">
        <v>1.24</v>
      </c>
      <c r="DM238">
        <v>0.53</v>
      </c>
      <c r="DN238">
        <v>-48.8488707317073</v>
      </c>
      <c r="DO238">
        <v>-63.1647637630661</v>
      </c>
      <c r="DP238">
        <v>6.45586507151306</v>
      </c>
      <c r="DQ238">
        <v>0</v>
      </c>
      <c r="DR238">
        <v>6.81471146341463</v>
      </c>
      <c r="DS238">
        <v>0.0105643902439075</v>
      </c>
      <c r="DT238">
        <v>0.00401481133473788</v>
      </c>
      <c r="DU238">
        <v>1</v>
      </c>
      <c r="DV238">
        <v>1</v>
      </c>
      <c r="DW238">
        <v>2</v>
      </c>
      <c r="DX238" t="s">
        <v>395</v>
      </c>
      <c r="DY238">
        <v>2.97439</v>
      </c>
      <c r="DZ238">
        <v>2.7538</v>
      </c>
      <c r="EA238">
        <v>0.0932514</v>
      </c>
      <c r="EB238">
        <v>0.103384</v>
      </c>
      <c r="EC238">
        <v>0.0896086</v>
      </c>
      <c r="ED238">
        <v>0.0664117</v>
      </c>
      <c r="EE238">
        <v>35358.9</v>
      </c>
      <c r="EF238">
        <v>38107.2</v>
      </c>
      <c r="EG238">
        <v>35339.2</v>
      </c>
      <c r="EH238">
        <v>38548.2</v>
      </c>
      <c r="EI238">
        <v>45619.7</v>
      </c>
      <c r="EJ238">
        <v>51975.3</v>
      </c>
      <c r="EK238">
        <v>55234.6</v>
      </c>
      <c r="EL238">
        <v>61823</v>
      </c>
      <c r="EM238">
        <v>1.9938</v>
      </c>
      <c r="EN238">
        <v>1.8262</v>
      </c>
      <c r="EO238">
        <v>0.0662208</v>
      </c>
      <c r="EP238">
        <v>0</v>
      </c>
      <c r="EQ238">
        <v>23.9238</v>
      </c>
      <c r="ER238">
        <v>999.9</v>
      </c>
      <c r="ES238">
        <v>44.598</v>
      </c>
      <c r="ET238">
        <v>28.893</v>
      </c>
      <c r="EU238">
        <v>19.6779</v>
      </c>
      <c r="EV238">
        <v>57.054</v>
      </c>
      <c r="EW238">
        <v>49.0465</v>
      </c>
      <c r="EX238">
        <v>1</v>
      </c>
      <c r="EY238">
        <v>-0.0332724</v>
      </c>
      <c r="EZ238">
        <v>1.70434</v>
      </c>
      <c r="FA238">
        <v>20.1385</v>
      </c>
      <c r="FB238">
        <v>5.20172</v>
      </c>
      <c r="FC238">
        <v>12.0052</v>
      </c>
      <c r="FD238">
        <v>4.9756</v>
      </c>
      <c r="FE238">
        <v>3.294</v>
      </c>
      <c r="FF238">
        <v>9999</v>
      </c>
      <c r="FG238">
        <v>9999</v>
      </c>
      <c r="FH238">
        <v>9999</v>
      </c>
      <c r="FI238">
        <v>693.6</v>
      </c>
      <c r="FJ238">
        <v>1.86295</v>
      </c>
      <c r="FK238">
        <v>1.86783</v>
      </c>
      <c r="FL238">
        <v>1.86752</v>
      </c>
      <c r="FM238">
        <v>1.86874</v>
      </c>
      <c r="FN238">
        <v>1.8696</v>
      </c>
      <c r="FO238">
        <v>1.8656</v>
      </c>
      <c r="FP238">
        <v>1.86664</v>
      </c>
      <c r="FQ238">
        <v>1.86813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5.974</v>
      </c>
      <c r="GF238">
        <v>0.266</v>
      </c>
      <c r="GG238">
        <v>3.61927167264205</v>
      </c>
      <c r="GH238">
        <v>0.00509506669552449</v>
      </c>
      <c r="GI238">
        <v>1.17866753763249e-06</v>
      </c>
      <c r="GJ238">
        <v>-6.62632595388568e-10</v>
      </c>
      <c r="GK238">
        <v>-0.0260112845827318</v>
      </c>
      <c r="GL238">
        <v>-0.0225051504344278</v>
      </c>
      <c r="GM238">
        <v>0.00262967521021688</v>
      </c>
      <c r="GN238">
        <v>-3.50088843362945e-05</v>
      </c>
      <c r="GO238">
        <v>-5</v>
      </c>
      <c r="GP238">
        <v>1640</v>
      </c>
      <c r="GQ238">
        <v>1</v>
      </c>
      <c r="GR238">
        <v>20</v>
      </c>
      <c r="GS238">
        <v>50215.1</v>
      </c>
      <c r="GT238">
        <v>50215.1</v>
      </c>
      <c r="GU238">
        <v>1.18652</v>
      </c>
      <c r="GV238">
        <v>2.60742</v>
      </c>
      <c r="GW238">
        <v>1.54785</v>
      </c>
      <c r="GX238">
        <v>2.30469</v>
      </c>
      <c r="GY238">
        <v>1.34644</v>
      </c>
      <c r="GZ238">
        <v>2.37915</v>
      </c>
      <c r="HA238">
        <v>32.4212</v>
      </c>
      <c r="HB238">
        <v>15.0864</v>
      </c>
      <c r="HC238">
        <v>18</v>
      </c>
      <c r="HD238">
        <v>506.523</v>
      </c>
      <c r="HE238">
        <v>400.093</v>
      </c>
      <c r="HF238">
        <v>21.0837</v>
      </c>
      <c r="HG238">
        <v>26.7026</v>
      </c>
      <c r="HH238">
        <v>30.0004</v>
      </c>
      <c r="HI238">
        <v>26.6658</v>
      </c>
      <c r="HJ238">
        <v>26.6109</v>
      </c>
      <c r="HK238">
        <v>23.8256</v>
      </c>
      <c r="HL238">
        <v>36.2698</v>
      </c>
      <c r="HM238">
        <v>0</v>
      </c>
      <c r="HN238">
        <v>21.0793</v>
      </c>
      <c r="HO238">
        <v>508.258</v>
      </c>
      <c r="HP238">
        <v>12.738</v>
      </c>
      <c r="HQ238">
        <v>102.467</v>
      </c>
      <c r="HR238">
        <v>102.91</v>
      </c>
    </row>
    <row r="239" spans="1:226">
      <c r="A239">
        <v>223</v>
      </c>
      <c r="B239">
        <v>1663690560.1</v>
      </c>
      <c r="C239">
        <v>2785</v>
      </c>
      <c r="D239" t="s">
        <v>807</v>
      </c>
      <c r="E239" t="s">
        <v>808</v>
      </c>
      <c r="F239">
        <v>5</v>
      </c>
      <c r="G239" t="s">
        <v>748</v>
      </c>
      <c r="H239" t="s">
        <v>354</v>
      </c>
      <c r="I239">
        <v>1663690552.31429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507.116713223522</v>
      </c>
      <c r="AK239">
        <v>458.593478787879</v>
      </c>
      <c r="AL239">
        <v>3.17462572249833</v>
      </c>
      <c r="AM239">
        <v>65.3429730943556</v>
      </c>
      <c r="AN239">
        <f>(AP239 - AO239 + BO239*1E3/(8.314*(BQ239+273.15)) * AR239/BN239 * AQ239) * BN239/(100*BB239) * 1000/(1000 - AP239)</f>
        <v>0</v>
      </c>
      <c r="AO239">
        <v>12.711242906389</v>
      </c>
      <c r="AP239">
        <v>19.534010989011</v>
      </c>
      <c r="AQ239">
        <v>-4.94290690551321e-05</v>
      </c>
      <c r="AR239">
        <v>123.478395761625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1663690552.31429</v>
      </c>
      <c r="BH239">
        <v>427.749142857143</v>
      </c>
      <c r="BI239">
        <v>483.541392857143</v>
      </c>
      <c r="BJ239">
        <v>19.5273571428571</v>
      </c>
      <c r="BK239">
        <v>12.7111821428571</v>
      </c>
      <c r="BL239">
        <v>421.820535714286</v>
      </c>
      <c r="BM239">
        <v>19.2614071428571</v>
      </c>
      <c r="BN239">
        <v>500.08675</v>
      </c>
      <c r="BO239">
        <v>90.5857535714286</v>
      </c>
      <c r="BP239">
        <v>0.0999284178571429</v>
      </c>
      <c r="BQ239">
        <v>25.1263785714286</v>
      </c>
      <c r="BR239">
        <v>25.0033392857143</v>
      </c>
      <c r="BS239">
        <v>999.9</v>
      </c>
      <c r="BT239">
        <v>0</v>
      </c>
      <c r="BU239">
        <v>0</v>
      </c>
      <c r="BV239">
        <v>10019.2857142857</v>
      </c>
      <c r="BW239">
        <v>0</v>
      </c>
      <c r="BX239">
        <v>15.3908</v>
      </c>
      <c r="BY239">
        <v>-55.7923107142857</v>
      </c>
      <c r="BZ239">
        <v>436.268107142857</v>
      </c>
      <c r="CA239">
        <v>489.766892857143</v>
      </c>
      <c r="CB239">
        <v>6.81617428571429</v>
      </c>
      <c r="CC239">
        <v>483.541392857143</v>
      </c>
      <c r="CD239">
        <v>12.7111821428571</v>
      </c>
      <c r="CE239">
        <v>1.76890071428571</v>
      </c>
      <c r="CF239">
        <v>1.1514525</v>
      </c>
      <c r="CG239">
        <v>15.51465</v>
      </c>
      <c r="CH239">
        <v>8.98824571428571</v>
      </c>
      <c r="CI239">
        <v>2000.01214285714</v>
      </c>
      <c r="CJ239">
        <v>0.980006</v>
      </c>
      <c r="CK239">
        <v>0.0199942</v>
      </c>
      <c r="CL239">
        <v>0</v>
      </c>
      <c r="CM239">
        <v>833.05125</v>
      </c>
      <c r="CN239">
        <v>5.00063</v>
      </c>
      <c r="CO239">
        <v>16402.4428571429</v>
      </c>
      <c r="CP239">
        <v>17257.0285714286</v>
      </c>
      <c r="CQ239">
        <v>38.85025</v>
      </c>
      <c r="CR239">
        <v>38.875</v>
      </c>
      <c r="CS239">
        <v>38.312</v>
      </c>
      <c r="CT239">
        <v>38.25</v>
      </c>
      <c r="CU239">
        <v>39.625</v>
      </c>
      <c r="CV239">
        <v>1955.12178571429</v>
      </c>
      <c r="CW239">
        <v>39.89</v>
      </c>
      <c r="CX239">
        <v>0</v>
      </c>
      <c r="CY239">
        <v>1663690557.5</v>
      </c>
      <c r="CZ239">
        <v>0</v>
      </c>
      <c r="DA239">
        <v>0</v>
      </c>
      <c r="DB239" t="s">
        <v>356</v>
      </c>
      <c r="DC239">
        <v>1660677648.1</v>
      </c>
      <c r="DD239">
        <v>1660677649.1</v>
      </c>
      <c r="DE239">
        <v>0</v>
      </c>
      <c r="DF239">
        <v>-1.042</v>
      </c>
      <c r="DG239">
        <v>0.003</v>
      </c>
      <c r="DH239">
        <v>5.218</v>
      </c>
      <c r="DI239">
        <v>0.344</v>
      </c>
      <c r="DJ239">
        <v>417</v>
      </c>
      <c r="DK239">
        <v>22</v>
      </c>
      <c r="DL239">
        <v>1.24</v>
      </c>
      <c r="DM239">
        <v>0.53</v>
      </c>
      <c r="DN239">
        <v>-54.0216219512195</v>
      </c>
      <c r="DO239">
        <v>-34.6633296167248</v>
      </c>
      <c r="DP239">
        <v>3.53203527324818</v>
      </c>
      <c r="DQ239">
        <v>0</v>
      </c>
      <c r="DR239">
        <v>6.81509097560976</v>
      </c>
      <c r="DS239">
        <v>0.0128759581881552</v>
      </c>
      <c r="DT239">
        <v>0.00345685448791601</v>
      </c>
      <c r="DU239">
        <v>1</v>
      </c>
      <c r="DV239">
        <v>1</v>
      </c>
      <c r="DW239">
        <v>2</v>
      </c>
      <c r="DX239" t="s">
        <v>395</v>
      </c>
      <c r="DY239">
        <v>2.97341</v>
      </c>
      <c r="DZ239">
        <v>2.75386</v>
      </c>
      <c r="EA239">
        <v>0.0957321</v>
      </c>
      <c r="EB239">
        <v>0.105881</v>
      </c>
      <c r="EC239">
        <v>0.0896221</v>
      </c>
      <c r="ED239">
        <v>0.0664854</v>
      </c>
      <c r="EE239">
        <v>35262.1</v>
      </c>
      <c r="EF239">
        <v>38000.5</v>
      </c>
      <c r="EG239">
        <v>35339.2</v>
      </c>
      <c r="EH239">
        <v>38547.6</v>
      </c>
      <c r="EI239">
        <v>45619.1</v>
      </c>
      <c r="EJ239">
        <v>51970.6</v>
      </c>
      <c r="EK239">
        <v>55234.7</v>
      </c>
      <c r="EL239">
        <v>61822.2</v>
      </c>
      <c r="EM239">
        <v>1.9938</v>
      </c>
      <c r="EN239">
        <v>1.8266</v>
      </c>
      <c r="EO239">
        <v>0.066191</v>
      </c>
      <c r="EP239">
        <v>0</v>
      </c>
      <c r="EQ239">
        <v>23.9258</v>
      </c>
      <c r="ER239">
        <v>999.9</v>
      </c>
      <c r="ES239">
        <v>44.598</v>
      </c>
      <c r="ET239">
        <v>28.893</v>
      </c>
      <c r="EU239">
        <v>19.6798</v>
      </c>
      <c r="EV239">
        <v>56.734</v>
      </c>
      <c r="EW239">
        <v>49.367</v>
      </c>
      <c r="EX239">
        <v>1</v>
      </c>
      <c r="EY239">
        <v>-0.0318293</v>
      </c>
      <c r="EZ239">
        <v>2.77277</v>
      </c>
      <c r="FA239">
        <v>20.1235</v>
      </c>
      <c r="FB239">
        <v>5.20291</v>
      </c>
      <c r="FC239">
        <v>12.0076</v>
      </c>
      <c r="FD239">
        <v>4.976</v>
      </c>
      <c r="FE239">
        <v>3.294</v>
      </c>
      <c r="FF239">
        <v>9999</v>
      </c>
      <c r="FG239">
        <v>9999</v>
      </c>
      <c r="FH239">
        <v>9999</v>
      </c>
      <c r="FI239">
        <v>693.6</v>
      </c>
      <c r="FJ239">
        <v>1.86295</v>
      </c>
      <c r="FK239">
        <v>1.8678</v>
      </c>
      <c r="FL239">
        <v>1.86752</v>
      </c>
      <c r="FM239">
        <v>1.86874</v>
      </c>
      <c r="FN239">
        <v>1.86951</v>
      </c>
      <c r="FO239">
        <v>1.8656</v>
      </c>
      <c r="FP239">
        <v>1.8667</v>
      </c>
      <c r="FQ239">
        <v>1.86813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6.062</v>
      </c>
      <c r="GF239">
        <v>0.2662</v>
      </c>
      <c r="GG239">
        <v>3.61927167264205</v>
      </c>
      <c r="GH239">
        <v>0.00509506669552449</v>
      </c>
      <c r="GI239">
        <v>1.17866753763249e-06</v>
      </c>
      <c r="GJ239">
        <v>-6.62632595388568e-10</v>
      </c>
      <c r="GK239">
        <v>-0.0260112845827318</v>
      </c>
      <c r="GL239">
        <v>-0.0225051504344278</v>
      </c>
      <c r="GM239">
        <v>0.00262967521021688</v>
      </c>
      <c r="GN239">
        <v>-3.50088843362945e-05</v>
      </c>
      <c r="GO239">
        <v>-5</v>
      </c>
      <c r="GP239">
        <v>1640</v>
      </c>
      <c r="GQ239">
        <v>1</v>
      </c>
      <c r="GR239">
        <v>20</v>
      </c>
      <c r="GS239">
        <v>50215.2</v>
      </c>
      <c r="GT239">
        <v>50215.2</v>
      </c>
      <c r="GU239">
        <v>1.21826</v>
      </c>
      <c r="GV239">
        <v>2.60742</v>
      </c>
      <c r="GW239">
        <v>1.54785</v>
      </c>
      <c r="GX239">
        <v>2.30347</v>
      </c>
      <c r="GY239">
        <v>1.34644</v>
      </c>
      <c r="GZ239">
        <v>2.3645</v>
      </c>
      <c r="HA239">
        <v>32.4212</v>
      </c>
      <c r="HB239">
        <v>15.0689</v>
      </c>
      <c r="HC239">
        <v>18</v>
      </c>
      <c r="HD239">
        <v>506.544</v>
      </c>
      <c r="HE239">
        <v>400.314</v>
      </c>
      <c r="HF239">
        <v>21.0275</v>
      </c>
      <c r="HG239">
        <v>26.7048</v>
      </c>
      <c r="HH239">
        <v>30.0012</v>
      </c>
      <c r="HI239">
        <v>26.6681</v>
      </c>
      <c r="HJ239">
        <v>26.6113</v>
      </c>
      <c r="HK239">
        <v>24.5091</v>
      </c>
      <c r="HL239">
        <v>35.9939</v>
      </c>
      <c r="HM239">
        <v>0</v>
      </c>
      <c r="HN239">
        <v>20.8705</v>
      </c>
      <c r="HO239">
        <v>528.595</v>
      </c>
      <c r="HP239">
        <v>12.839</v>
      </c>
      <c r="HQ239">
        <v>102.467</v>
      </c>
      <c r="HR239">
        <v>102.908</v>
      </c>
    </row>
    <row r="240" spans="1:226">
      <c r="A240">
        <v>224</v>
      </c>
      <c r="B240">
        <v>1663690565.1</v>
      </c>
      <c r="C240">
        <v>2790</v>
      </c>
      <c r="D240" t="s">
        <v>809</v>
      </c>
      <c r="E240" t="s">
        <v>810</v>
      </c>
      <c r="F240">
        <v>5</v>
      </c>
      <c r="G240" t="s">
        <v>748</v>
      </c>
      <c r="H240" t="s">
        <v>354</v>
      </c>
      <c r="I240">
        <v>1663690557.6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524.58375847607</v>
      </c>
      <c r="AK240">
        <v>474.591915151515</v>
      </c>
      <c r="AL240">
        <v>3.24832624820487</v>
      </c>
      <c r="AM240">
        <v>65.3429730943556</v>
      </c>
      <c r="AN240">
        <f>(AP240 - AO240 + BO240*1E3/(8.314*(BQ240+273.15)) * AR240/BN240 * AQ240) * BN240/(100*BB240) * 1000/(1000 - AP240)</f>
        <v>0</v>
      </c>
      <c r="AO240">
        <v>12.7633598191836</v>
      </c>
      <c r="AP240">
        <v>19.5408835164835</v>
      </c>
      <c r="AQ240">
        <v>-3.41353585359729e-05</v>
      </c>
      <c r="AR240">
        <v>123.478395761625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1663690557.6</v>
      </c>
      <c r="BH240">
        <v>443.505185185185</v>
      </c>
      <c r="BI240">
        <v>501.468333333333</v>
      </c>
      <c r="BJ240">
        <v>19.530237037037</v>
      </c>
      <c r="BK240">
        <v>12.7381407407407</v>
      </c>
      <c r="BL240">
        <v>437.486592592593</v>
      </c>
      <c r="BM240">
        <v>19.2641851851852</v>
      </c>
      <c r="BN240">
        <v>500.040925925926</v>
      </c>
      <c r="BO240">
        <v>90.5841962962963</v>
      </c>
      <c r="BP240">
        <v>0.0998684</v>
      </c>
      <c r="BQ240">
        <v>25.1282703703704</v>
      </c>
      <c r="BR240">
        <v>25.005562962963</v>
      </c>
      <c r="BS240">
        <v>999.9</v>
      </c>
      <c r="BT240">
        <v>0</v>
      </c>
      <c r="BU240">
        <v>0</v>
      </c>
      <c r="BV240">
        <v>10020.5555555556</v>
      </c>
      <c r="BW240">
        <v>0</v>
      </c>
      <c r="BX240">
        <v>15.3875259259259</v>
      </c>
      <c r="BY240">
        <v>-57.9632074074074</v>
      </c>
      <c r="BZ240">
        <v>452.339333333333</v>
      </c>
      <c r="CA240">
        <v>507.939074074074</v>
      </c>
      <c r="CB240">
        <v>6.79210333333333</v>
      </c>
      <c r="CC240">
        <v>501.468333333333</v>
      </c>
      <c r="CD240">
        <v>12.7381407407407</v>
      </c>
      <c r="CE240">
        <v>1.76913185185185</v>
      </c>
      <c r="CF240">
        <v>1.15387444444444</v>
      </c>
      <c r="CG240">
        <v>15.5166888888889</v>
      </c>
      <c r="CH240">
        <v>9.01931888888889</v>
      </c>
      <c r="CI240">
        <v>2000.00962962963</v>
      </c>
      <c r="CJ240">
        <v>0.980005962962963</v>
      </c>
      <c r="CK240">
        <v>0.0199942296296296</v>
      </c>
      <c r="CL240">
        <v>0</v>
      </c>
      <c r="CM240">
        <v>835.795740740741</v>
      </c>
      <c r="CN240">
        <v>5.00063</v>
      </c>
      <c r="CO240">
        <v>16456.4888888889</v>
      </c>
      <c r="CP240">
        <v>17257.0111111111</v>
      </c>
      <c r="CQ240">
        <v>38.8656666666667</v>
      </c>
      <c r="CR240">
        <v>38.875</v>
      </c>
      <c r="CS240">
        <v>38.326</v>
      </c>
      <c r="CT240">
        <v>38.25</v>
      </c>
      <c r="CU240">
        <v>39.625</v>
      </c>
      <c r="CV240">
        <v>1955.11925925926</v>
      </c>
      <c r="CW240">
        <v>39.89</v>
      </c>
      <c r="CX240">
        <v>0</v>
      </c>
      <c r="CY240">
        <v>1663690562.3</v>
      </c>
      <c r="CZ240">
        <v>0</v>
      </c>
      <c r="DA240">
        <v>0</v>
      </c>
      <c r="DB240" t="s">
        <v>356</v>
      </c>
      <c r="DC240">
        <v>1660677648.1</v>
      </c>
      <c r="DD240">
        <v>1660677649.1</v>
      </c>
      <c r="DE240">
        <v>0</v>
      </c>
      <c r="DF240">
        <v>-1.042</v>
      </c>
      <c r="DG240">
        <v>0.003</v>
      </c>
      <c r="DH240">
        <v>5.218</v>
      </c>
      <c r="DI240">
        <v>0.344</v>
      </c>
      <c r="DJ240">
        <v>417</v>
      </c>
      <c r="DK240">
        <v>22</v>
      </c>
      <c r="DL240">
        <v>1.24</v>
      </c>
      <c r="DM240">
        <v>0.53</v>
      </c>
      <c r="DN240">
        <v>-56.1962024390244</v>
      </c>
      <c r="DO240">
        <v>-25.933043205575</v>
      </c>
      <c r="DP240">
        <v>2.60122030372874</v>
      </c>
      <c r="DQ240">
        <v>0</v>
      </c>
      <c r="DR240">
        <v>6.80309219512195</v>
      </c>
      <c r="DS240">
        <v>-0.174578466898962</v>
      </c>
      <c r="DT240">
        <v>0.0269764268830503</v>
      </c>
      <c r="DU240">
        <v>0</v>
      </c>
      <c r="DV240">
        <v>0</v>
      </c>
      <c r="DW240">
        <v>2</v>
      </c>
      <c r="DX240" t="s">
        <v>357</v>
      </c>
      <c r="DY240">
        <v>2.97494</v>
      </c>
      <c r="DZ240">
        <v>2.75403</v>
      </c>
      <c r="EA240">
        <v>0.0982407</v>
      </c>
      <c r="EB240">
        <v>0.108504</v>
      </c>
      <c r="EC240">
        <v>0.0896586</v>
      </c>
      <c r="ED240">
        <v>0.0667684</v>
      </c>
      <c r="EE240">
        <v>35163.5</v>
      </c>
      <c r="EF240">
        <v>37888.2</v>
      </c>
      <c r="EG240">
        <v>35338.3</v>
      </c>
      <c r="EH240">
        <v>38546.7</v>
      </c>
      <c r="EI240">
        <v>45616.9</v>
      </c>
      <c r="EJ240">
        <v>51953.6</v>
      </c>
      <c r="EK240">
        <v>55234.2</v>
      </c>
      <c r="EL240">
        <v>61820.8</v>
      </c>
      <c r="EM240">
        <v>1.9934</v>
      </c>
      <c r="EN240">
        <v>1.826</v>
      </c>
      <c r="EO240">
        <v>0.0654161</v>
      </c>
      <c r="EP240">
        <v>0</v>
      </c>
      <c r="EQ240">
        <v>23.9279</v>
      </c>
      <c r="ER240">
        <v>999.9</v>
      </c>
      <c r="ES240">
        <v>44.598</v>
      </c>
      <c r="ET240">
        <v>28.903</v>
      </c>
      <c r="EU240">
        <v>19.692</v>
      </c>
      <c r="EV240">
        <v>56.594</v>
      </c>
      <c r="EW240">
        <v>49.0545</v>
      </c>
      <c r="EX240">
        <v>1</v>
      </c>
      <c r="EY240">
        <v>-0.0306098</v>
      </c>
      <c r="EZ240">
        <v>2.24041</v>
      </c>
      <c r="FA240">
        <v>20.1317</v>
      </c>
      <c r="FB240">
        <v>5.19812</v>
      </c>
      <c r="FC240">
        <v>12.0076</v>
      </c>
      <c r="FD240">
        <v>4.9756</v>
      </c>
      <c r="FE240">
        <v>3.294</v>
      </c>
      <c r="FF240">
        <v>9999</v>
      </c>
      <c r="FG240">
        <v>9999</v>
      </c>
      <c r="FH240">
        <v>9999</v>
      </c>
      <c r="FI240">
        <v>693.6</v>
      </c>
      <c r="FJ240">
        <v>1.86295</v>
      </c>
      <c r="FK240">
        <v>1.86783</v>
      </c>
      <c r="FL240">
        <v>1.86752</v>
      </c>
      <c r="FM240">
        <v>1.86874</v>
      </c>
      <c r="FN240">
        <v>1.86957</v>
      </c>
      <c r="FO240">
        <v>1.86566</v>
      </c>
      <c r="FP240">
        <v>1.8667</v>
      </c>
      <c r="FQ240">
        <v>1.8681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6.152</v>
      </c>
      <c r="GF240">
        <v>0.2665</v>
      </c>
      <c r="GG240">
        <v>3.61927167264205</v>
      </c>
      <c r="GH240">
        <v>0.00509506669552449</v>
      </c>
      <c r="GI240">
        <v>1.17866753763249e-06</v>
      </c>
      <c r="GJ240">
        <v>-6.62632595388568e-10</v>
      </c>
      <c r="GK240">
        <v>-0.0260112845827318</v>
      </c>
      <c r="GL240">
        <v>-0.0225051504344278</v>
      </c>
      <c r="GM240">
        <v>0.00262967521021688</v>
      </c>
      <c r="GN240">
        <v>-3.50088843362945e-05</v>
      </c>
      <c r="GO240">
        <v>-5</v>
      </c>
      <c r="GP240">
        <v>1640</v>
      </c>
      <c r="GQ240">
        <v>1</v>
      </c>
      <c r="GR240">
        <v>20</v>
      </c>
      <c r="GS240">
        <v>50215.3</v>
      </c>
      <c r="GT240">
        <v>50215.3</v>
      </c>
      <c r="GU240">
        <v>1.25122</v>
      </c>
      <c r="GV240">
        <v>2.60254</v>
      </c>
      <c r="GW240">
        <v>1.54785</v>
      </c>
      <c r="GX240">
        <v>2.30347</v>
      </c>
      <c r="GY240">
        <v>1.34644</v>
      </c>
      <c r="GZ240">
        <v>2.39502</v>
      </c>
      <c r="HA240">
        <v>32.4212</v>
      </c>
      <c r="HB240">
        <v>15.0777</v>
      </c>
      <c r="HC240">
        <v>18</v>
      </c>
      <c r="HD240">
        <v>506.298</v>
      </c>
      <c r="HE240">
        <v>400.003</v>
      </c>
      <c r="HF240">
        <v>20.8571</v>
      </c>
      <c r="HG240">
        <v>26.7048</v>
      </c>
      <c r="HH240">
        <v>30.0012</v>
      </c>
      <c r="HI240">
        <v>26.6703</v>
      </c>
      <c r="HJ240">
        <v>26.614</v>
      </c>
      <c r="HK240">
        <v>25.1127</v>
      </c>
      <c r="HL240">
        <v>35.9939</v>
      </c>
      <c r="HM240">
        <v>0</v>
      </c>
      <c r="HN240">
        <v>20.8606</v>
      </c>
      <c r="HO240">
        <v>542.04</v>
      </c>
      <c r="HP240">
        <v>12.8653</v>
      </c>
      <c r="HQ240">
        <v>102.465</v>
      </c>
      <c r="HR240">
        <v>102.906</v>
      </c>
    </row>
    <row r="241" spans="1:226">
      <c r="A241">
        <v>225</v>
      </c>
      <c r="B241">
        <v>1663690570.1</v>
      </c>
      <c r="C241">
        <v>2795</v>
      </c>
      <c r="D241" t="s">
        <v>811</v>
      </c>
      <c r="E241" t="s">
        <v>812</v>
      </c>
      <c r="F241">
        <v>5</v>
      </c>
      <c r="G241" t="s">
        <v>748</v>
      </c>
      <c r="H241" t="s">
        <v>354</v>
      </c>
      <c r="I241">
        <v>1663690562.31429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541.706533453832</v>
      </c>
      <c r="AK241">
        <v>490.763903030303</v>
      </c>
      <c r="AL241">
        <v>3.25230261971198</v>
      </c>
      <c r="AM241">
        <v>65.3429730943556</v>
      </c>
      <c r="AN241">
        <f>(AP241 - AO241 + BO241*1E3/(8.314*(BQ241+273.15)) * AR241/BN241 * AQ241) * BN241/(100*BB241) * 1000/(1000 - AP241)</f>
        <v>0</v>
      </c>
      <c r="AO241">
        <v>12.8091940601477</v>
      </c>
      <c r="AP241">
        <v>19.5502153846154</v>
      </c>
      <c r="AQ241">
        <v>8.59793245109512e-05</v>
      </c>
      <c r="AR241">
        <v>123.478395761625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1663690562.31429</v>
      </c>
      <c r="BH241">
        <v>458.156642857143</v>
      </c>
      <c r="BI241">
        <v>517.486857142857</v>
      </c>
      <c r="BJ241">
        <v>19.5359964285714</v>
      </c>
      <c r="BK241">
        <v>12.7698821428571</v>
      </c>
      <c r="BL241">
        <v>452.054357142857</v>
      </c>
      <c r="BM241">
        <v>19.2697321428571</v>
      </c>
      <c r="BN241">
        <v>500.049857142857</v>
      </c>
      <c r="BO241">
        <v>90.5827071428572</v>
      </c>
      <c r="BP241">
        <v>0.0999062964285714</v>
      </c>
      <c r="BQ241">
        <v>25.1262107142857</v>
      </c>
      <c r="BR241">
        <v>25.0045035714286</v>
      </c>
      <c r="BS241">
        <v>999.9</v>
      </c>
      <c r="BT241">
        <v>0</v>
      </c>
      <c r="BU241">
        <v>0</v>
      </c>
      <c r="BV241">
        <v>10011.6071428571</v>
      </c>
      <c r="BW241">
        <v>0</v>
      </c>
      <c r="BX241">
        <v>15.3876428571429</v>
      </c>
      <c r="BY241">
        <v>-59.3301642857143</v>
      </c>
      <c r="BZ241">
        <v>467.285571428572</v>
      </c>
      <c r="CA241">
        <v>524.181214285714</v>
      </c>
      <c r="CB241">
        <v>6.766125</v>
      </c>
      <c r="CC241">
        <v>517.486857142857</v>
      </c>
      <c r="CD241">
        <v>12.7698821428571</v>
      </c>
      <c r="CE241">
        <v>1.76962464285714</v>
      </c>
      <c r="CF241">
        <v>1.15673071428571</v>
      </c>
      <c r="CG241">
        <v>15.5210321428571</v>
      </c>
      <c r="CH241">
        <v>9.05594214285714</v>
      </c>
      <c r="CI241">
        <v>2000.00392857143</v>
      </c>
      <c r="CJ241">
        <v>0.980005857142857</v>
      </c>
      <c r="CK241">
        <v>0.0199943142857143</v>
      </c>
      <c r="CL241">
        <v>0</v>
      </c>
      <c r="CM241">
        <v>838.90525</v>
      </c>
      <c r="CN241">
        <v>5.00063</v>
      </c>
      <c r="CO241">
        <v>16516.1892857143</v>
      </c>
      <c r="CP241">
        <v>17256.9678571429</v>
      </c>
      <c r="CQ241">
        <v>38.87275</v>
      </c>
      <c r="CR241">
        <v>38.8794285714286</v>
      </c>
      <c r="CS241">
        <v>38.33225</v>
      </c>
      <c r="CT241">
        <v>38.25</v>
      </c>
      <c r="CU241">
        <v>39.625</v>
      </c>
      <c r="CV241">
        <v>1955.11357142857</v>
      </c>
      <c r="CW241">
        <v>39.89</v>
      </c>
      <c r="CX241">
        <v>0</v>
      </c>
      <c r="CY241">
        <v>1663690567.1</v>
      </c>
      <c r="CZ241">
        <v>0</v>
      </c>
      <c r="DA241">
        <v>0</v>
      </c>
      <c r="DB241" t="s">
        <v>356</v>
      </c>
      <c r="DC241">
        <v>1660677648.1</v>
      </c>
      <c r="DD241">
        <v>1660677649.1</v>
      </c>
      <c r="DE241">
        <v>0</v>
      </c>
      <c r="DF241">
        <v>-1.042</v>
      </c>
      <c r="DG241">
        <v>0.003</v>
      </c>
      <c r="DH241">
        <v>5.218</v>
      </c>
      <c r="DI241">
        <v>0.344</v>
      </c>
      <c r="DJ241">
        <v>417</v>
      </c>
      <c r="DK241">
        <v>22</v>
      </c>
      <c r="DL241">
        <v>1.24</v>
      </c>
      <c r="DM241">
        <v>0.53</v>
      </c>
      <c r="DN241">
        <v>-58.4315463414634</v>
      </c>
      <c r="DO241">
        <v>-18.3688850174216</v>
      </c>
      <c r="DP241">
        <v>1.86268961137928</v>
      </c>
      <c r="DQ241">
        <v>0</v>
      </c>
      <c r="DR241">
        <v>6.7796943902439</v>
      </c>
      <c r="DS241">
        <v>-0.355946132404176</v>
      </c>
      <c r="DT241">
        <v>0.0392451940229181</v>
      </c>
      <c r="DU241">
        <v>0</v>
      </c>
      <c r="DV241">
        <v>0</v>
      </c>
      <c r="DW241">
        <v>2</v>
      </c>
      <c r="DX241" t="s">
        <v>357</v>
      </c>
      <c r="DY241">
        <v>2.97468</v>
      </c>
      <c r="DZ241">
        <v>2.75344</v>
      </c>
      <c r="EA241">
        <v>0.10072</v>
      </c>
      <c r="EB241">
        <v>0.110872</v>
      </c>
      <c r="EC241">
        <v>0.0896942</v>
      </c>
      <c r="ED241">
        <v>0.0667918</v>
      </c>
      <c r="EE241">
        <v>35066.5</v>
      </c>
      <c r="EF241">
        <v>37787.9</v>
      </c>
      <c r="EG241">
        <v>35337.9</v>
      </c>
      <c r="EH241">
        <v>38546.9</v>
      </c>
      <c r="EI241">
        <v>45615.2</v>
      </c>
      <c r="EJ241">
        <v>51952.2</v>
      </c>
      <c r="EK241">
        <v>55234.2</v>
      </c>
      <c r="EL241">
        <v>61820.5</v>
      </c>
      <c r="EM241">
        <v>1.9932</v>
      </c>
      <c r="EN241">
        <v>1.8262</v>
      </c>
      <c r="EO241">
        <v>0.0649095</v>
      </c>
      <c r="EP241">
        <v>0</v>
      </c>
      <c r="EQ241">
        <v>23.9299</v>
      </c>
      <c r="ER241">
        <v>999.9</v>
      </c>
      <c r="ES241">
        <v>44.598</v>
      </c>
      <c r="ET241">
        <v>28.893</v>
      </c>
      <c r="EU241">
        <v>19.6787</v>
      </c>
      <c r="EV241">
        <v>56.514</v>
      </c>
      <c r="EW241">
        <v>49.0625</v>
      </c>
      <c r="EX241">
        <v>1</v>
      </c>
      <c r="EY241">
        <v>-0.0316667</v>
      </c>
      <c r="EZ241">
        <v>2.04649</v>
      </c>
      <c r="FA241">
        <v>20.1356</v>
      </c>
      <c r="FB241">
        <v>5.20172</v>
      </c>
      <c r="FC241">
        <v>12.0064</v>
      </c>
      <c r="FD241">
        <v>4.9756</v>
      </c>
      <c r="FE241">
        <v>3.2938</v>
      </c>
      <c r="FF241">
        <v>9999</v>
      </c>
      <c r="FG241">
        <v>9999</v>
      </c>
      <c r="FH241">
        <v>9999</v>
      </c>
      <c r="FI241">
        <v>693.6</v>
      </c>
      <c r="FJ241">
        <v>1.86295</v>
      </c>
      <c r="FK241">
        <v>1.8678</v>
      </c>
      <c r="FL241">
        <v>1.86752</v>
      </c>
      <c r="FM241">
        <v>1.86874</v>
      </c>
      <c r="FN241">
        <v>1.86954</v>
      </c>
      <c r="FO241">
        <v>1.86563</v>
      </c>
      <c r="FP241">
        <v>1.86664</v>
      </c>
      <c r="FQ241">
        <v>1.86813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6.242</v>
      </c>
      <c r="GF241">
        <v>0.2669</v>
      </c>
      <c r="GG241">
        <v>3.61927167264205</v>
      </c>
      <c r="GH241">
        <v>0.00509506669552449</v>
      </c>
      <c r="GI241">
        <v>1.17866753763249e-06</v>
      </c>
      <c r="GJ241">
        <v>-6.62632595388568e-10</v>
      </c>
      <c r="GK241">
        <v>-0.0260112845827318</v>
      </c>
      <c r="GL241">
        <v>-0.0225051504344278</v>
      </c>
      <c r="GM241">
        <v>0.00262967521021688</v>
      </c>
      <c r="GN241">
        <v>-3.50088843362945e-05</v>
      </c>
      <c r="GO241">
        <v>-5</v>
      </c>
      <c r="GP241">
        <v>1640</v>
      </c>
      <c r="GQ241">
        <v>1</v>
      </c>
      <c r="GR241">
        <v>20</v>
      </c>
      <c r="GS241">
        <v>50215.4</v>
      </c>
      <c r="GT241">
        <v>50215.3</v>
      </c>
      <c r="GU241">
        <v>1.27808</v>
      </c>
      <c r="GV241">
        <v>2.60376</v>
      </c>
      <c r="GW241">
        <v>1.54785</v>
      </c>
      <c r="GX241">
        <v>2.30347</v>
      </c>
      <c r="GY241">
        <v>1.34644</v>
      </c>
      <c r="GZ241">
        <v>2.38892</v>
      </c>
      <c r="HA241">
        <v>32.4212</v>
      </c>
      <c r="HB241">
        <v>15.0777</v>
      </c>
      <c r="HC241">
        <v>18</v>
      </c>
      <c r="HD241">
        <v>506.177</v>
      </c>
      <c r="HE241">
        <v>400.125</v>
      </c>
      <c r="HF241">
        <v>20.8275</v>
      </c>
      <c r="HG241">
        <v>26.7071</v>
      </c>
      <c r="HH241">
        <v>30</v>
      </c>
      <c r="HI241">
        <v>26.6722</v>
      </c>
      <c r="HJ241">
        <v>26.6153</v>
      </c>
      <c r="HK241">
        <v>25.6477</v>
      </c>
      <c r="HL241">
        <v>35.9939</v>
      </c>
      <c r="HM241">
        <v>0</v>
      </c>
      <c r="HN241">
        <v>20.8526</v>
      </c>
      <c r="HO241">
        <v>555.469</v>
      </c>
      <c r="HP241">
        <v>12.887</v>
      </c>
      <c r="HQ241">
        <v>102.465</v>
      </c>
      <c r="HR241">
        <v>102.906</v>
      </c>
    </row>
    <row r="242" spans="1:226">
      <c r="A242">
        <v>226</v>
      </c>
      <c r="B242">
        <v>1663690575.1</v>
      </c>
      <c r="C242">
        <v>2800</v>
      </c>
      <c r="D242" t="s">
        <v>813</v>
      </c>
      <c r="E242" t="s">
        <v>814</v>
      </c>
      <c r="F242">
        <v>5</v>
      </c>
      <c r="G242" t="s">
        <v>748</v>
      </c>
      <c r="H242" t="s">
        <v>354</v>
      </c>
      <c r="I242">
        <v>1663690567.6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557.417446849232</v>
      </c>
      <c r="AK242">
        <v>506.379260606061</v>
      </c>
      <c r="AL242">
        <v>3.11834279129743</v>
      </c>
      <c r="AM242">
        <v>65.3429730943556</v>
      </c>
      <c r="AN242">
        <f>(AP242 - AO242 + BO242*1E3/(8.314*(BQ242+273.15)) * AR242/BN242 * AQ242) * BN242/(100*BB242) * 1000/(1000 - AP242)</f>
        <v>0</v>
      </c>
      <c r="AO242">
        <v>12.8152366848332</v>
      </c>
      <c r="AP242">
        <v>19.5618362637363</v>
      </c>
      <c r="AQ242">
        <v>6.68825740689866e-05</v>
      </c>
      <c r="AR242">
        <v>123.478395761625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1663690567.6</v>
      </c>
      <c r="BH242">
        <v>474.692962962963</v>
      </c>
      <c r="BI242">
        <v>535.039222222222</v>
      </c>
      <c r="BJ242">
        <v>19.5460777777778</v>
      </c>
      <c r="BK242">
        <v>12.8080333333333</v>
      </c>
      <c r="BL242">
        <v>468.496111111111</v>
      </c>
      <c r="BM242">
        <v>19.2794185185185</v>
      </c>
      <c r="BN242">
        <v>500.047888888889</v>
      </c>
      <c r="BO242">
        <v>90.5811407407407</v>
      </c>
      <c r="BP242">
        <v>0.100056262962963</v>
      </c>
      <c r="BQ242">
        <v>25.1206703703704</v>
      </c>
      <c r="BR242">
        <v>24.9935666666667</v>
      </c>
      <c r="BS242">
        <v>999.9</v>
      </c>
      <c r="BT242">
        <v>0</v>
      </c>
      <c r="BU242">
        <v>0</v>
      </c>
      <c r="BV242">
        <v>9986.11111111111</v>
      </c>
      <c r="BW242">
        <v>0</v>
      </c>
      <c r="BX242">
        <v>15.3875259259259</v>
      </c>
      <c r="BY242">
        <v>-60.3461074074074</v>
      </c>
      <c r="BZ242">
        <v>484.156518518519</v>
      </c>
      <c r="CA242">
        <v>541.981148148148</v>
      </c>
      <c r="CB242">
        <v>6.73804962962963</v>
      </c>
      <c r="CC242">
        <v>535.039222222222</v>
      </c>
      <c r="CD242">
        <v>12.8080333333333</v>
      </c>
      <c r="CE242">
        <v>1.77050703703704</v>
      </c>
      <c r="CF242">
        <v>1.16016666666667</v>
      </c>
      <c r="CG242">
        <v>15.5288037037037</v>
      </c>
      <c r="CH242">
        <v>9.0999837037037</v>
      </c>
      <c r="CI242">
        <v>2000.02</v>
      </c>
      <c r="CJ242">
        <v>0.980005962962963</v>
      </c>
      <c r="CK242">
        <v>0.0199942296296296</v>
      </c>
      <c r="CL242">
        <v>0</v>
      </c>
      <c r="CM242">
        <v>842.656074074074</v>
      </c>
      <c r="CN242">
        <v>5.00063</v>
      </c>
      <c r="CO242">
        <v>16589.9851851852</v>
      </c>
      <c r="CP242">
        <v>17257.1037037037</v>
      </c>
      <c r="CQ242">
        <v>38.875</v>
      </c>
      <c r="CR242">
        <v>38.8795925925926</v>
      </c>
      <c r="CS242">
        <v>38.3516666666667</v>
      </c>
      <c r="CT242">
        <v>38.25</v>
      </c>
      <c r="CU242">
        <v>39.625</v>
      </c>
      <c r="CV242">
        <v>1955.12962962963</v>
      </c>
      <c r="CW242">
        <v>39.89</v>
      </c>
      <c r="CX242">
        <v>0</v>
      </c>
      <c r="CY242">
        <v>1663690571.9</v>
      </c>
      <c r="CZ242">
        <v>0</v>
      </c>
      <c r="DA242">
        <v>0</v>
      </c>
      <c r="DB242" t="s">
        <v>356</v>
      </c>
      <c r="DC242">
        <v>1660677648.1</v>
      </c>
      <c r="DD242">
        <v>1660677649.1</v>
      </c>
      <c r="DE242">
        <v>0</v>
      </c>
      <c r="DF242">
        <v>-1.042</v>
      </c>
      <c r="DG242">
        <v>0.003</v>
      </c>
      <c r="DH242">
        <v>5.218</v>
      </c>
      <c r="DI242">
        <v>0.344</v>
      </c>
      <c r="DJ242">
        <v>417</v>
      </c>
      <c r="DK242">
        <v>22</v>
      </c>
      <c r="DL242">
        <v>1.24</v>
      </c>
      <c r="DM242">
        <v>0.53</v>
      </c>
      <c r="DN242">
        <v>-59.4257926829268</v>
      </c>
      <c r="DO242">
        <v>-12.7000348432057</v>
      </c>
      <c r="DP242">
        <v>1.33600247140677</v>
      </c>
      <c r="DQ242">
        <v>0</v>
      </c>
      <c r="DR242">
        <v>6.76462219512195</v>
      </c>
      <c r="DS242">
        <v>-0.30961045296165</v>
      </c>
      <c r="DT242">
        <v>0.0365494568717575</v>
      </c>
      <c r="DU242">
        <v>0</v>
      </c>
      <c r="DV242">
        <v>0</v>
      </c>
      <c r="DW242">
        <v>2</v>
      </c>
      <c r="DX242" t="s">
        <v>357</v>
      </c>
      <c r="DY242">
        <v>2.97415</v>
      </c>
      <c r="DZ242">
        <v>2.75386</v>
      </c>
      <c r="EA242">
        <v>0.103108</v>
      </c>
      <c r="EB242">
        <v>0.113263</v>
      </c>
      <c r="EC242">
        <v>0.0897126</v>
      </c>
      <c r="ED242">
        <v>0.0669317</v>
      </c>
      <c r="EE242">
        <v>34974.2</v>
      </c>
      <c r="EF242">
        <v>37686.4</v>
      </c>
      <c r="EG242">
        <v>35338.7</v>
      </c>
      <c r="EH242">
        <v>38547</v>
      </c>
      <c r="EI242">
        <v>45613.9</v>
      </c>
      <c r="EJ242">
        <v>51944.9</v>
      </c>
      <c r="EK242">
        <v>55233.7</v>
      </c>
      <c r="EL242">
        <v>61821.1</v>
      </c>
      <c r="EM242">
        <v>1.993</v>
      </c>
      <c r="EN242">
        <v>1.8264</v>
      </c>
      <c r="EO242">
        <v>0.0631511</v>
      </c>
      <c r="EP242">
        <v>0</v>
      </c>
      <c r="EQ242">
        <v>23.9299</v>
      </c>
      <c r="ER242">
        <v>999.9</v>
      </c>
      <c r="ES242">
        <v>44.598</v>
      </c>
      <c r="ET242">
        <v>28.903</v>
      </c>
      <c r="EU242">
        <v>19.691</v>
      </c>
      <c r="EV242">
        <v>56.734</v>
      </c>
      <c r="EW242">
        <v>48.9984</v>
      </c>
      <c r="EX242">
        <v>1</v>
      </c>
      <c r="EY242">
        <v>-0.032378</v>
      </c>
      <c r="EZ242">
        <v>1.85717</v>
      </c>
      <c r="FA242">
        <v>20.1371</v>
      </c>
      <c r="FB242">
        <v>5.19932</v>
      </c>
      <c r="FC242">
        <v>12.0052</v>
      </c>
      <c r="FD242">
        <v>4.976</v>
      </c>
      <c r="FE242">
        <v>3.2936</v>
      </c>
      <c r="FF242">
        <v>9999</v>
      </c>
      <c r="FG242">
        <v>9999</v>
      </c>
      <c r="FH242">
        <v>9999</v>
      </c>
      <c r="FI242">
        <v>693.6</v>
      </c>
      <c r="FJ242">
        <v>1.86295</v>
      </c>
      <c r="FK242">
        <v>1.86783</v>
      </c>
      <c r="FL242">
        <v>1.86752</v>
      </c>
      <c r="FM242">
        <v>1.86874</v>
      </c>
      <c r="FN242">
        <v>1.86957</v>
      </c>
      <c r="FO242">
        <v>1.86563</v>
      </c>
      <c r="FP242">
        <v>1.86667</v>
      </c>
      <c r="FQ242">
        <v>1.86801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6.331</v>
      </c>
      <c r="GF242">
        <v>0.2672</v>
      </c>
      <c r="GG242">
        <v>3.61927167264205</v>
      </c>
      <c r="GH242">
        <v>0.00509506669552449</v>
      </c>
      <c r="GI242">
        <v>1.17866753763249e-06</v>
      </c>
      <c r="GJ242">
        <v>-6.62632595388568e-10</v>
      </c>
      <c r="GK242">
        <v>-0.0260112845827318</v>
      </c>
      <c r="GL242">
        <v>-0.0225051504344278</v>
      </c>
      <c r="GM242">
        <v>0.00262967521021688</v>
      </c>
      <c r="GN242">
        <v>-3.50088843362945e-05</v>
      </c>
      <c r="GO242">
        <v>-5</v>
      </c>
      <c r="GP242">
        <v>1640</v>
      </c>
      <c r="GQ242">
        <v>1</v>
      </c>
      <c r="GR242">
        <v>20</v>
      </c>
      <c r="GS242">
        <v>50215.4</v>
      </c>
      <c r="GT242">
        <v>50215.4</v>
      </c>
      <c r="GU242">
        <v>1.31104</v>
      </c>
      <c r="GV242">
        <v>2.59766</v>
      </c>
      <c r="GW242">
        <v>1.54785</v>
      </c>
      <c r="GX242">
        <v>2.30347</v>
      </c>
      <c r="GY242">
        <v>1.34644</v>
      </c>
      <c r="GZ242">
        <v>2.39868</v>
      </c>
      <c r="HA242">
        <v>32.4212</v>
      </c>
      <c r="HB242">
        <v>15.0777</v>
      </c>
      <c r="HC242">
        <v>18</v>
      </c>
      <c r="HD242">
        <v>506.053</v>
      </c>
      <c r="HE242">
        <v>400.252</v>
      </c>
      <c r="HF242">
        <v>20.8286</v>
      </c>
      <c r="HG242">
        <v>26.7094</v>
      </c>
      <c r="HH242">
        <v>29.9996</v>
      </c>
      <c r="HI242">
        <v>26.6726</v>
      </c>
      <c r="HJ242">
        <v>26.6176</v>
      </c>
      <c r="HK242">
        <v>26.3014</v>
      </c>
      <c r="HL242">
        <v>35.7202</v>
      </c>
      <c r="HM242">
        <v>0</v>
      </c>
      <c r="HN242">
        <v>20.8619</v>
      </c>
      <c r="HO242">
        <v>575.702</v>
      </c>
      <c r="HP242">
        <v>12.9091</v>
      </c>
      <c r="HQ242">
        <v>102.465</v>
      </c>
      <c r="HR242">
        <v>102.907</v>
      </c>
    </row>
    <row r="243" spans="1:226">
      <c r="A243">
        <v>227</v>
      </c>
      <c r="B243">
        <v>1663690580.1</v>
      </c>
      <c r="C243">
        <v>2805</v>
      </c>
      <c r="D243" t="s">
        <v>815</v>
      </c>
      <c r="E243" t="s">
        <v>816</v>
      </c>
      <c r="F243">
        <v>5</v>
      </c>
      <c r="G243" t="s">
        <v>748</v>
      </c>
      <c r="H243" t="s">
        <v>354</v>
      </c>
      <c r="I243">
        <v>1663690572.31429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574.417968119597</v>
      </c>
      <c r="AK243">
        <v>522.082539393939</v>
      </c>
      <c r="AL243">
        <v>3.16668484596849</v>
      </c>
      <c r="AM243">
        <v>65.3429730943556</v>
      </c>
      <c r="AN243">
        <f>(AP243 - AO243 + BO243*1E3/(8.314*(BQ243+273.15)) * AR243/BN243 * AQ243) * BN243/(100*BB243) * 1000/(1000 - AP243)</f>
        <v>0</v>
      </c>
      <c r="AO243">
        <v>12.8525788579386</v>
      </c>
      <c r="AP243">
        <v>19.5844175824176</v>
      </c>
      <c r="AQ243">
        <v>9.90927327030216e-05</v>
      </c>
      <c r="AR243">
        <v>123.478395761625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1663690572.31429</v>
      </c>
      <c r="BH243">
        <v>489.380642857143</v>
      </c>
      <c r="BI243">
        <v>550.555285714286</v>
      </c>
      <c r="BJ243">
        <v>19.5591964285714</v>
      </c>
      <c r="BK243">
        <v>12.8304785714286</v>
      </c>
      <c r="BL243">
        <v>483.099607142857</v>
      </c>
      <c r="BM243">
        <v>19.292025</v>
      </c>
      <c r="BN243">
        <v>500.032428571429</v>
      </c>
      <c r="BO243">
        <v>90.5816321428571</v>
      </c>
      <c r="BP243">
        <v>0.100091510714286</v>
      </c>
      <c r="BQ243">
        <v>25.1147535714286</v>
      </c>
      <c r="BR243">
        <v>24.980925</v>
      </c>
      <c r="BS243">
        <v>999.9</v>
      </c>
      <c r="BT243">
        <v>0</v>
      </c>
      <c r="BU243">
        <v>0</v>
      </c>
      <c r="BV243">
        <v>9977.5</v>
      </c>
      <c r="BW243">
        <v>0</v>
      </c>
      <c r="BX243">
        <v>15.3908</v>
      </c>
      <c r="BY243">
        <v>-61.1744892857143</v>
      </c>
      <c r="BZ243">
        <v>499.143785714286</v>
      </c>
      <c r="CA243">
        <v>557.711285714286</v>
      </c>
      <c r="CB243">
        <v>6.72871071428572</v>
      </c>
      <c r="CC243">
        <v>550.555285714286</v>
      </c>
      <c r="CD243">
        <v>12.8304785714286</v>
      </c>
      <c r="CE243">
        <v>1.77170428571429</v>
      </c>
      <c r="CF243">
        <v>1.16220607142857</v>
      </c>
      <c r="CG243">
        <v>15.53935</v>
      </c>
      <c r="CH243">
        <v>9.12602</v>
      </c>
      <c r="CI243">
        <v>2000.02857142857</v>
      </c>
      <c r="CJ243">
        <v>0.980006</v>
      </c>
      <c r="CK243">
        <v>0.0199942</v>
      </c>
      <c r="CL243">
        <v>0</v>
      </c>
      <c r="CM243">
        <v>846.215321428572</v>
      </c>
      <c r="CN243">
        <v>5.00063</v>
      </c>
      <c r="CO243">
        <v>16658.7714285714</v>
      </c>
      <c r="CP243">
        <v>17257.1785714286</v>
      </c>
      <c r="CQ243">
        <v>38.875</v>
      </c>
      <c r="CR243">
        <v>38.8882857142857</v>
      </c>
      <c r="CS243">
        <v>38.3525</v>
      </c>
      <c r="CT243">
        <v>38.25</v>
      </c>
      <c r="CU243">
        <v>39.625</v>
      </c>
      <c r="CV243">
        <v>1955.13821428571</v>
      </c>
      <c r="CW243">
        <v>39.89</v>
      </c>
      <c r="CX243">
        <v>0</v>
      </c>
      <c r="CY243">
        <v>1663690577.3</v>
      </c>
      <c r="CZ243">
        <v>0</v>
      </c>
      <c r="DA243">
        <v>0</v>
      </c>
      <c r="DB243" t="s">
        <v>356</v>
      </c>
      <c r="DC243">
        <v>1660677648.1</v>
      </c>
      <c r="DD243">
        <v>1660677649.1</v>
      </c>
      <c r="DE243">
        <v>0</v>
      </c>
      <c r="DF243">
        <v>-1.042</v>
      </c>
      <c r="DG243">
        <v>0.003</v>
      </c>
      <c r="DH243">
        <v>5.218</v>
      </c>
      <c r="DI243">
        <v>0.344</v>
      </c>
      <c r="DJ243">
        <v>417</v>
      </c>
      <c r="DK243">
        <v>22</v>
      </c>
      <c r="DL243">
        <v>1.24</v>
      </c>
      <c r="DM243">
        <v>0.53</v>
      </c>
      <c r="DN243">
        <v>-60.4708243902439</v>
      </c>
      <c r="DO243">
        <v>-10.5880285714285</v>
      </c>
      <c r="DP243">
        <v>1.12775959247949</v>
      </c>
      <c r="DQ243">
        <v>0</v>
      </c>
      <c r="DR243">
        <v>6.7402087804878</v>
      </c>
      <c r="DS243">
        <v>-0.201210940766547</v>
      </c>
      <c r="DT243">
        <v>0.0266547424229675</v>
      </c>
      <c r="DU243">
        <v>0</v>
      </c>
      <c r="DV243">
        <v>0</v>
      </c>
      <c r="DW243">
        <v>2</v>
      </c>
      <c r="DX243" t="s">
        <v>357</v>
      </c>
      <c r="DY243">
        <v>2.97503</v>
      </c>
      <c r="DZ243">
        <v>2.75369</v>
      </c>
      <c r="EA243">
        <v>0.10544</v>
      </c>
      <c r="EB243">
        <v>0.115633</v>
      </c>
      <c r="EC243">
        <v>0.089787</v>
      </c>
      <c r="ED243">
        <v>0.0669876</v>
      </c>
      <c r="EE243">
        <v>34883.1</v>
      </c>
      <c r="EF243">
        <v>37585.3</v>
      </c>
      <c r="EG243">
        <v>35338.5</v>
      </c>
      <c r="EH243">
        <v>38546.7</v>
      </c>
      <c r="EI243">
        <v>45610.6</v>
      </c>
      <c r="EJ243">
        <v>51941.8</v>
      </c>
      <c r="EK243">
        <v>55234.2</v>
      </c>
      <c r="EL243">
        <v>61821.1</v>
      </c>
      <c r="EM243">
        <v>1.9932</v>
      </c>
      <c r="EN243">
        <v>1.8262</v>
      </c>
      <c r="EO243">
        <v>0.0620782</v>
      </c>
      <c r="EP243">
        <v>0</v>
      </c>
      <c r="EQ243">
        <v>23.9299</v>
      </c>
      <c r="ER243">
        <v>999.9</v>
      </c>
      <c r="ES243">
        <v>44.598</v>
      </c>
      <c r="ET243">
        <v>28.903</v>
      </c>
      <c r="EU243">
        <v>19.6913</v>
      </c>
      <c r="EV243">
        <v>56.894</v>
      </c>
      <c r="EW243">
        <v>48.9663</v>
      </c>
      <c r="EX243">
        <v>1</v>
      </c>
      <c r="EY243">
        <v>-0.032439</v>
      </c>
      <c r="EZ243">
        <v>1.72464</v>
      </c>
      <c r="FA243">
        <v>20.1388</v>
      </c>
      <c r="FB243">
        <v>5.20052</v>
      </c>
      <c r="FC243">
        <v>12.0064</v>
      </c>
      <c r="FD243">
        <v>4.976</v>
      </c>
      <c r="FE243">
        <v>3.294</v>
      </c>
      <c r="FF243">
        <v>9999</v>
      </c>
      <c r="FG243">
        <v>9999</v>
      </c>
      <c r="FH243">
        <v>9999</v>
      </c>
      <c r="FI243">
        <v>693.6</v>
      </c>
      <c r="FJ243">
        <v>1.86295</v>
      </c>
      <c r="FK243">
        <v>1.8678</v>
      </c>
      <c r="FL243">
        <v>1.86752</v>
      </c>
      <c r="FM243">
        <v>1.86874</v>
      </c>
      <c r="FN243">
        <v>1.86957</v>
      </c>
      <c r="FO243">
        <v>1.86563</v>
      </c>
      <c r="FP243">
        <v>1.86664</v>
      </c>
      <c r="FQ243">
        <v>1.86813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6.419</v>
      </c>
      <c r="GF243">
        <v>0.2681</v>
      </c>
      <c r="GG243">
        <v>3.61927167264205</v>
      </c>
      <c r="GH243">
        <v>0.00509506669552449</v>
      </c>
      <c r="GI243">
        <v>1.17866753763249e-06</v>
      </c>
      <c r="GJ243">
        <v>-6.62632595388568e-10</v>
      </c>
      <c r="GK243">
        <v>-0.0260112845827318</v>
      </c>
      <c r="GL243">
        <v>-0.0225051504344278</v>
      </c>
      <c r="GM243">
        <v>0.00262967521021688</v>
      </c>
      <c r="GN243">
        <v>-3.50088843362945e-05</v>
      </c>
      <c r="GO243">
        <v>-5</v>
      </c>
      <c r="GP243">
        <v>1640</v>
      </c>
      <c r="GQ243">
        <v>1</v>
      </c>
      <c r="GR243">
        <v>20</v>
      </c>
      <c r="GS243">
        <v>50215.5</v>
      </c>
      <c r="GT243">
        <v>50215.5</v>
      </c>
      <c r="GU243">
        <v>1.34033</v>
      </c>
      <c r="GV243">
        <v>2.59888</v>
      </c>
      <c r="GW243">
        <v>1.54785</v>
      </c>
      <c r="GX243">
        <v>2.30347</v>
      </c>
      <c r="GY243">
        <v>1.34644</v>
      </c>
      <c r="GZ243">
        <v>2.41577</v>
      </c>
      <c r="HA243">
        <v>32.4212</v>
      </c>
      <c r="HB243">
        <v>15.0864</v>
      </c>
      <c r="HC243">
        <v>18</v>
      </c>
      <c r="HD243">
        <v>506.207</v>
      </c>
      <c r="HE243">
        <v>400.157</v>
      </c>
      <c r="HF243">
        <v>20.8517</v>
      </c>
      <c r="HG243">
        <v>26.7112</v>
      </c>
      <c r="HH243">
        <v>29.9998</v>
      </c>
      <c r="HI243">
        <v>26.6748</v>
      </c>
      <c r="HJ243">
        <v>26.6198</v>
      </c>
      <c r="HK243">
        <v>26.8824</v>
      </c>
      <c r="HL243">
        <v>35.7202</v>
      </c>
      <c r="HM243">
        <v>0</v>
      </c>
      <c r="HN243">
        <v>20.8832</v>
      </c>
      <c r="HO243">
        <v>589.318</v>
      </c>
      <c r="HP243">
        <v>12.9126</v>
      </c>
      <c r="HQ243">
        <v>102.465</v>
      </c>
      <c r="HR243">
        <v>102.906</v>
      </c>
    </row>
    <row r="244" spans="1:226">
      <c r="A244">
        <v>228</v>
      </c>
      <c r="B244">
        <v>1663690585.1</v>
      </c>
      <c r="C244">
        <v>2810</v>
      </c>
      <c r="D244" t="s">
        <v>817</v>
      </c>
      <c r="E244" t="s">
        <v>818</v>
      </c>
      <c r="F244">
        <v>5</v>
      </c>
      <c r="G244" t="s">
        <v>748</v>
      </c>
      <c r="H244" t="s">
        <v>354</v>
      </c>
      <c r="I244">
        <v>1663690577.6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591.063714787628</v>
      </c>
      <c r="AK244">
        <v>537.897957575757</v>
      </c>
      <c r="AL244">
        <v>3.12578117226587</v>
      </c>
      <c r="AM244">
        <v>65.3429730943556</v>
      </c>
      <c r="AN244">
        <f>(AP244 - AO244 + BO244*1E3/(8.314*(BQ244+273.15)) * AR244/BN244 * AQ244) * BN244/(100*BB244) * 1000/(1000 - AP244)</f>
        <v>0</v>
      </c>
      <c r="AO244">
        <v>12.8666403750039</v>
      </c>
      <c r="AP244">
        <v>19.6001560439561</v>
      </c>
      <c r="AQ244">
        <v>0.000732656897942498</v>
      </c>
      <c r="AR244">
        <v>123.478395761625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1663690577.6</v>
      </c>
      <c r="BH244">
        <v>505.759</v>
      </c>
      <c r="BI244">
        <v>567.75837037037</v>
      </c>
      <c r="BJ244">
        <v>19.5751925925926</v>
      </c>
      <c r="BK244">
        <v>12.8498333333333</v>
      </c>
      <c r="BL244">
        <v>499.383888888889</v>
      </c>
      <c r="BM244">
        <v>19.3074074074074</v>
      </c>
      <c r="BN244">
        <v>500.040777777778</v>
      </c>
      <c r="BO244">
        <v>90.5819481481481</v>
      </c>
      <c r="BP244">
        <v>0.0999743481481482</v>
      </c>
      <c r="BQ244">
        <v>25.1074</v>
      </c>
      <c r="BR244">
        <v>24.9633444444444</v>
      </c>
      <c r="BS244">
        <v>999.9</v>
      </c>
      <c r="BT244">
        <v>0</v>
      </c>
      <c r="BU244">
        <v>0</v>
      </c>
      <c r="BV244">
        <v>9995</v>
      </c>
      <c r="BW244">
        <v>0</v>
      </c>
      <c r="BX244">
        <v>15.3908</v>
      </c>
      <c r="BY244">
        <v>-61.9993222222222</v>
      </c>
      <c r="BZ244">
        <v>515.857259259259</v>
      </c>
      <c r="CA244">
        <v>575.149185185185</v>
      </c>
      <c r="CB244">
        <v>6.72535</v>
      </c>
      <c r="CC244">
        <v>567.75837037037</v>
      </c>
      <c r="CD244">
        <v>12.8498333333333</v>
      </c>
      <c r="CE244">
        <v>1.77315888888889</v>
      </c>
      <c r="CF244">
        <v>1.16396296296296</v>
      </c>
      <c r="CG244">
        <v>15.5521555555556</v>
      </c>
      <c r="CH244">
        <v>9.14842777777778</v>
      </c>
      <c r="CI244">
        <v>2000.03259259259</v>
      </c>
      <c r="CJ244">
        <v>0.980006111111111</v>
      </c>
      <c r="CK244">
        <v>0.0199941111111111</v>
      </c>
      <c r="CL244">
        <v>0</v>
      </c>
      <c r="CM244">
        <v>850.144074074074</v>
      </c>
      <c r="CN244">
        <v>5.00063</v>
      </c>
      <c r="CO244">
        <v>16735.6148148148</v>
      </c>
      <c r="CP244">
        <v>17257.2148148148</v>
      </c>
      <c r="CQ244">
        <v>38.875</v>
      </c>
      <c r="CR244">
        <v>38.8956666666667</v>
      </c>
      <c r="CS244">
        <v>38.361</v>
      </c>
      <c r="CT244">
        <v>38.25</v>
      </c>
      <c r="CU244">
        <v>39.625</v>
      </c>
      <c r="CV244">
        <v>1955.14259259259</v>
      </c>
      <c r="CW244">
        <v>39.89</v>
      </c>
      <c r="CX244">
        <v>0</v>
      </c>
      <c r="CY244">
        <v>1663690582.1</v>
      </c>
      <c r="CZ244">
        <v>0</v>
      </c>
      <c r="DA244">
        <v>0</v>
      </c>
      <c r="DB244" t="s">
        <v>356</v>
      </c>
      <c r="DC244">
        <v>1660677648.1</v>
      </c>
      <c r="DD244">
        <v>1660677649.1</v>
      </c>
      <c r="DE244">
        <v>0</v>
      </c>
      <c r="DF244">
        <v>-1.042</v>
      </c>
      <c r="DG244">
        <v>0.003</v>
      </c>
      <c r="DH244">
        <v>5.218</v>
      </c>
      <c r="DI244">
        <v>0.344</v>
      </c>
      <c r="DJ244">
        <v>417</v>
      </c>
      <c r="DK244">
        <v>22</v>
      </c>
      <c r="DL244">
        <v>1.24</v>
      </c>
      <c r="DM244">
        <v>0.53</v>
      </c>
      <c r="DN244">
        <v>-61.578712195122</v>
      </c>
      <c r="DO244">
        <v>-9.95812473867601</v>
      </c>
      <c r="DP244">
        <v>1.05245087926511</v>
      </c>
      <c r="DQ244">
        <v>0</v>
      </c>
      <c r="DR244">
        <v>6.72754048780488</v>
      </c>
      <c r="DS244">
        <v>-0.0587793031358856</v>
      </c>
      <c r="DT244">
        <v>0.0104167456533194</v>
      </c>
      <c r="DU244">
        <v>1</v>
      </c>
      <c r="DV244">
        <v>1</v>
      </c>
      <c r="DW244">
        <v>2</v>
      </c>
      <c r="DX244" t="s">
        <v>395</v>
      </c>
      <c r="DY244">
        <v>2.97373</v>
      </c>
      <c r="DZ244">
        <v>2.75411</v>
      </c>
      <c r="EA244">
        <v>0.107743</v>
      </c>
      <c r="EB244">
        <v>0.117971</v>
      </c>
      <c r="EC244">
        <v>0.0898463</v>
      </c>
      <c r="ED244">
        <v>0.0670125</v>
      </c>
      <c r="EE244">
        <v>34793.2</v>
      </c>
      <c r="EF244">
        <v>37486.2</v>
      </c>
      <c r="EG244">
        <v>35338.4</v>
      </c>
      <c r="EH244">
        <v>38546.8</v>
      </c>
      <c r="EI244">
        <v>45607.7</v>
      </c>
      <c r="EJ244">
        <v>51940.2</v>
      </c>
      <c r="EK244">
        <v>55234.2</v>
      </c>
      <c r="EL244">
        <v>61820.7</v>
      </c>
      <c r="EM244">
        <v>1.9924</v>
      </c>
      <c r="EN244">
        <v>1.8266</v>
      </c>
      <c r="EO244">
        <v>0.0627041</v>
      </c>
      <c r="EP244">
        <v>0</v>
      </c>
      <c r="EQ244">
        <v>23.9319</v>
      </c>
      <c r="ER244">
        <v>999.9</v>
      </c>
      <c r="ES244">
        <v>44.598</v>
      </c>
      <c r="ET244">
        <v>28.903</v>
      </c>
      <c r="EU244">
        <v>19.6915</v>
      </c>
      <c r="EV244">
        <v>56.424</v>
      </c>
      <c r="EW244">
        <v>48.9303</v>
      </c>
      <c r="EX244">
        <v>1</v>
      </c>
      <c r="EY244">
        <v>-0.0325</v>
      </c>
      <c r="EZ244">
        <v>1.62137</v>
      </c>
      <c r="FA244">
        <v>20.1394</v>
      </c>
      <c r="FB244">
        <v>5.19932</v>
      </c>
      <c r="FC244">
        <v>12.0064</v>
      </c>
      <c r="FD244">
        <v>4.976</v>
      </c>
      <c r="FE244">
        <v>3.2936</v>
      </c>
      <c r="FF244">
        <v>9999</v>
      </c>
      <c r="FG244">
        <v>9999</v>
      </c>
      <c r="FH244">
        <v>9999</v>
      </c>
      <c r="FI244">
        <v>693.6</v>
      </c>
      <c r="FJ244">
        <v>1.86295</v>
      </c>
      <c r="FK244">
        <v>1.8678</v>
      </c>
      <c r="FL244">
        <v>1.86752</v>
      </c>
      <c r="FM244">
        <v>1.86874</v>
      </c>
      <c r="FN244">
        <v>1.86957</v>
      </c>
      <c r="FO244">
        <v>1.86563</v>
      </c>
      <c r="FP244">
        <v>1.86664</v>
      </c>
      <c r="FQ244">
        <v>1.8681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6.508</v>
      </c>
      <c r="GF244">
        <v>0.2688</v>
      </c>
      <c r="GG244">
        <v>3.61927167264205</v>
      </c>
      <c r="GH244">
        <v>0.00509506669552449</v>
      </c>
      <c r="GI244">
        <v>1.17866753763249e-06</v>
      </c>
      <c r="GJ244">
        <v>-6.62632595388568e-10</v>
      </c>
      <c r="GK244">
        <v>-0.0260112845827318</v>
      </c>
      <c r="GL244">
        <v>-0.0225051504344278</v>
      </c>
      <c r="GM244">
        <v>0.00262967521021688</v>
      </c>
      <c r="GN244">
        <v>-3.50088843362945e-05</v>
      </c>
      <c r="GO244">
        <v>-5</v>
      </c>
      <c r="GP244">
        <v>1640</v>
      </c>
      <c r="GQ244">
        <v>1</v>
      </c>
      <c r="GR244">
        <v>20</v>
      </c>
      <c r="GS244">
        <v>50215.6</v>
      </c>
      <c r="GT244">
        <v>50215.6</v>
      </c>
      <c r="GU244">
        <v>1.37207</v>
      </c>
      <c r="GV244">
        <v>2.59277</v>
      </c>
      <c r="GW244">
        <v>1.54785</v>
      </c>
      <c r="GX244">
        <v>2.30347</v>
      </c>
      <c r="GY244">
        <v>1.34644</v>
      </c>
      <c r="GZ244">
        <v>2.43774</v>
      </c>
      <c r="HA244">
        <v>32.4212</v>
      </c>
      <c r="HB244">
        <v>15.0864</v>
      </c>
      <c r="HC244">
        <v>18</v>
      </c>
      <c r="HD244">
        <v>505.695</v>
      </c>
      <c r="HE244">
        <v>400.394</v>
      </c>
      <c r="HF244">
        <v>20.889</v>
      </c>
      <c r="HG244">
        <v>26.7116</v>
      </c>
      <c r="HH244">
        <v>29.9998</v>
      </c>
      <c r="HI244">
        <v>26.6771</v>
      </c>
      <c r="HJ244">
        <v>26.622</v>
      </c>
      <c r="HK244">
        <v>27.5386</v>
      </c>
      <c r="HL244">
        <v>35.7202</v>
      </c>
      <c r="HM244">
        <v>0</v>
      </c>
      <c r="HN244">
        <v>20.9172</v>
      </c>
      <c r="HO244">
        <v>609.476</v>
      </c>
      <c r="HP244">
        <v>12.9133</v>
      </c>
      <c r="HQ244">
        <v>102.465</v>
      </c>
      <c r="HR244">
        <v>102.906</v>
      </c>
    </row>
    <row r="245" spans="1:226">
      <c r="A245">
        <v>229</v>
      </c>
      <c r="B245">
        <v>1663690590.1</v>
      </c>
      <c r="C245">
        <v>2815</v>
      </c>
      <c r="D245" t="s">
        <v>819</v>
      </c>
      <c r="E245" t="s">
        <v>820</v>
      </c>
      <c r="F245">
        <v>5</v>
      </c>
      <c r="G245" t="s">
        <v>748</v>
      </c>
      <c r="H245" t="s">
        <v>354</v>
      </c>
      <c r="I245">
        <v>1663690582.31429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608.580577874234</v>
      </c>
      <c r="AK245">
        <v>554.061848484848</v>
      </c>
      <c r="AL245">
        <v>3.25727243037233</v>
      </c>
      <c r="AM245">
        <v>65.3429730943556</v>
      </c>
      <c r="AN245">
        <f>(AP245 - AO245 + BO245*1E3/(8.314*(BQ245+273.15)) * AR245/BN245 * AQ245) * BN245/(100*BB245) * 1000/(1000 - AP245)</f>
        <v>0</v>
      </c>
      <c r="AO245">
        <v>12.8714525888384</v>
      </c>
      <c r="AP245">
        <v>19.6097747252747</v>
      </c>
      <c r="AQ245">
        <v>0.000601154035169511</v>
      </c>
      <c r="AR245">
        <v>123.478395761625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1663690582.31429</v>
      </c>
      <c r="BH245">
        <v>520.345535714286</v>
      </c>
      <c r="BI245">
        <v>583.58075</v>
      </c>
      <c r="BJ245">
        <v>19.5904571428571</v>
      </c>
      <c r="BK245">
        <v>12.8662178571429</v>
      </c>
      <c r="BL245">
        <v>513.886607142857</v>
      </c>
      <c r="BM245">
        <v>19.3220928571429</v>
      </c>
      <c r="BN245">
        <v>500.105857142857</v>
      </c>
      <c r="BO245">
        <v>90.5825857142857</v>
      </c>
      <c r="BP245">
        <v>0.0999644392857143</v>
      </c>
      <c r="BQ245">
        <v>25.1076464285714</v>
      </c>
      <c r="BR245">
        <v>24.9565</v>
      </c>
      <c r="BS245">
        <v>999.9</v>
      </c>
      <c r="BT245">
        <v>0</v>
      </c>
      <c r="BU245">
        <v>0</v>
      </c>
      <c r="BV245">
        <v>10000</v>
      </c>
      <c r="BW245">
        <v>0</v>
      </c>
      <c r="BX245">
        <v>15.3908</v>
      </c>
      <c r="BY245">
        <v>-63.235175</v>
      </c>
      <c r="BZ245">
        <v>530.74325</v>
      </c>
      <c r="CA245">
        <v>591.187071428571</v>
      </c>
      <c r="CB245">
        <v>6.72423285714286</v>
      </c>
      <c r="CC245">
        <v>583.58075</v>
      </c>
      <c r="CD245">
        <v>12.8662178571429</v>
      </c>
      <c r="CE245">
        <v>1.77455392857143</v>
      </c>
      <c r="CF245">
        <v>1.165455</v>
      </c>
      <c r="CG245">
        <v>15.5644321428571</v>
      </c>
      <c r="CH245">
        <v>9.16745</v>
      </c>
      <c r="CI245">
        <v>2000.04857142857</v>
      </c>
      <c r="CJ245">
        <v>0.980006285714286</v>
      </c>
      <c r="CK245">
        <v>0.0199939714285714</v>
      </c>
      <c r="CL245">
        <v>0</v>
      </c>
      <c r="CM245">
        <v>853.477964285715</v>
      </c>
      <c r="CN245">
        <v>5.00063</v>
      </c>
      <c r="CO245">
        <v>16800.7</v>
      </c>
      <c r="CP245">
        <v>17257.3571428571</v>
      </c>
      <c r="CQ245">
        <v>38.875</v>
      </c>
      <c r="CR245">
        <v>38.9148571428571</v>
      </c>
      <c r="CS245">
        <v>38.36375</v>
      </c>
      <c r="CT245">
        <v>38.25</v>
      </c>
      <c r="CU245">
        <v>39.625</v>
      </c>
      <c r="CV245">
        <v>1955.15857142857</v>
      </c>
      <c r="CW245">
        <v>39.89</v>
      </c>
      <c r="CX245">
        <v>0</v>
      </c>
      <c r="CY245">
        <v>1663690586.9</v>
      </c>
      <c r="CZ245">
        <v>0</v>
      </c>
      <c r="DA245">
        <v>0</v>
      </c>
      <c r="DB245" t="s">
        <v>356</v>
      </c>
      <c r="DC245">
        <v>1660677648.1</v>
      </c>
      <c r="DD245">
        <v>1660677649.1</v>
      </c>
      <c r="DE245">
        <v>0</v>
      </c>
      <c r="DF245">
        <v>-1.042</v>
      </c>
      <c r="DG245">
        <v>0.003</v>
      </c>
      <c r="DH245">
        <v>5.218</v>
      </c>
      <c r="DI245">
        <v>0.344</v>
      </c>
      <c r="DJ245">
        <v>417</v>
      </c>
      <c r="DK245">
        <v>22</v>
      </c>
      <c r="DL245">
        <v>1.24</v>
      </c>
      <c r="DM245">
        <v>0.53</v>
      </c>
      <c r="DN245">
        <v>-62.3624878048781</v>
      </c>
      <c r="DO245">
        <v>-13.8902445993033</v>
      </c>
      <c r="DP245">
        <v>1.42027838617699</v>
      </c>
      <c r="DQ245">
        <v>0</v>
      </c>
      <c r="DR245">
        <v>6.72749585365854</v>
      </c>
      <c r="DS245">
        <v>-0.0149128222996506</v>
      </c>
      <c r="DT245">
        <v>0.0104589166009864</v>
      </c>
      <c r="DU245">
        <v>1</v>
      </c>
      <c r="DV245">
        <v>1</v>
      </c>
      <c r="DW245">
        <v>2</v>
      </c>
      <c r="DX245" t="s">
        <v>395</v>
      </c>
      <c r="DY245">
        <v>2.97335</v>
      </c>
      <c r="DZ245">
        <v>2.75391</v>
      </c>
      <c r="EA245">
        <v>0.110106</v>
      </c>
      <c r="EB245">
        <v>0.120327</v>
      </c>
      <c r="EC245">
        <v>0.0898855</v>
      </c>
      <c r="ED245">
        <v>0.0670279</v>
      </c>
      <c r="EE245">
        <v>34700.5</v>
      </c>
      <c r="EF245">
        <v>37385.3</v>
      </c>
      <c r="EG245">
        <v>35337.8</v>
      </c>
      <c r="EH245">
        <v>38546</v>
      </c>
      <c r="EI245">
        <v>45605.7</v>
      </c>
      <c r="EJ245">
        <v>51939.1</v>
      </c>
      <c r="EK245">
        <v>55234.2</v>
      </c>
      <c r="EL245">
        <v>61820.4</v>
      </c>
      <c r="EM245">
        <v>1.9926</v>
      </c>
      <c r="EN245">
        <v>1.827</v>
      </c>
      <c r="EO245">
        <v>0.0629425</v>
      </c>
      <c r="EP245">
        <v>0</v>
      </c>
      <c r="EQ245">
        <v>23.9339</v>
      </c>
      <c r="ER245">
        <v>999.9</v>
      </c>
      <c r="ES245">
        <v>44.573</v>
      </c>
      <c r="ET245">
        <v>28.903</v>
      </c>
      <c r="EU245">
        <v>19.6782</v>
      </c>
      <c r="EV245">
        <v>56.554</v>
      </c>
      <c r="EW245">
        <v>48.9623</v>
      </c>
      <c r="EX245">
        <v>1</v>
      </c>
      <c r="EY245">
        <v>-0.0329065</v>
      </c>
      <c r="EZ245">
        <v>1.57004</v>
      </c>
      <c r="FA245">
        <v>20.14</v>
      </c>
      <c r="FB245">
        <v>5.19932</v>
      </c>
      <c r="FC245">
        <v>12.0052</v>
      </c>
      <c r="FD245">
        <v>4.9756</v>
      </c>
      <c r="FE245">
        <v>3.294</v>
      </c>
      <c r="FF245">
        <v>9999</v>
      </c>
      <c r="FG245">
        <v>9999</v>
      </c>
      <c r="FH245">
        <v>9999</v>
      </c>
      <c r="FI245">
        <v>693.6</v>
      </c>
      <c r="FJ245">
        <v>1.86295</v>
      </c>
      <c r="FK245">
        <v>1.86783</v>
      </c>
      <c r="FL245">
        <v>1.86752</v>
      </c>
      <c r="FM245">
        <v>1.86874</v>
      </c>
      <c r="FN245">
        <v>1.86957</v>
      </c>
      <c r="FO245">
        <v>1.86569</v>
      </c>
      <c r="FP245">
        <v>1.86667</v>
      </c>
      <c r="FQ245">
        <v>1.86813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6.599</v>
      </c>
      <c r="GF245">
        <v>0.2692</v>
      </c>
      <c r="GG245">
        <v>3.61927167264205</v>
      </c>
      <c r="GH245">
        <v>0.00509506669552449</v>
      </c>
      <c r="GI245">
        <v>1.17866753763249e-06</v>
      </c>
      <c r="GJ245">
        <v>-6.62632595388568e-10</v>
      </c>
      <c r="GK245">
        <v>-0.0260112845827318</v>
      </c>
      <c r="GL245">
        <v>-0.0225051504344278</v>
      </c>
      <c r="GM245">
        <v>0.00262967521021688</v>
      </c>
      <c r="GN245">
        <v>-3.50088843362945e-05</v>
      </c>
      <c r="GO245">
        <v>-5</v>
      </c>
      <c r="GP245">
        <v>1640</v>
      </c>
      <c r="GQ245">
        <v>1</v>
      </c>
      <c r="GR245">
        <v>20</v>
      </c>
      <c r="GS245">
        <v>50215.7</v>
      </c>
      <c r="GT245">
        <v>50215.7</v>
      </c>
      <c r="GU245">
        <v>1.40137</v>
      </c>
      <c r="GV245">
        <v>2.59399</v>
      </c>
      <c r="GW245">
        <v>1.54785</v>
      </c>
      <c r="GX245">
        <v>2.30347</v>
      </c>
      <c r="GY245">
        <v>1.34644</v>
      </c>
      <c r="GZ245">
        <v>2.41577</v>
      </c>
      <c r="HA245">
        <v>32.4212</v>
      </c>
      <c r="HB245">
        <v>15.0864</v>
      </c>
      <c r="HC245">
        <v>18</v>
      </c>
      <c r="HD245">
        <v>505.849</v>
      </c>
      <c r="HE245">
        <v>400.617</v>
      </c>
      <c r="HF245">
        <v>20.9322</v>
      </c>
      <c r="HG245">
        <v>26.7139</v>
      </c>
      <c r="HH245">
        <v>29.9999</v>
      </c>
      <c r="HI245">
        <v>26.6793</v>
      </c>
      <c r="HJ245">
        <v>26.6229</v>
      </c>
      <c r="HK245">
        <v>28.1186</v>
      </c>
      <c r="HL245">
        <v>35.7202</v>
      </c>
      <c r="HM245">
        <v>0</v>
      </c>
      <c r="HN245">
        <v>20.9531</v>
      </c>
      <c r="HO245">
        <v>622.899</v>
      </c>
      <c r="HP245">
        <v>12.9157</v>
      </c>
      <c r="HQ245">
        <v>102.464</v>
      </c>
      <c r="HR245">
        <v>102.905</v>
      </c>
    </row>
    <row r="246" spans="1:226">
      <c r="A246">
        <v>230</v>
      </c>
      <c r="B246">
        <v>1663690595.1</v>
      </c>
      <c r="C246">
        <v>2820</v>
      </c>
      <c r="D246" t="s">
        <v>821</v>
      </c>
      <c r="E246" t="s">
        <v>822</v>
      </c>
      <c r="F246">
        <v>5</v>
      </c>
      <c r="G246" t="s">
        <v>748</v>
      </c>
      <c r="H246" t="s">
        <v>354</v>
      </c>
      <c r="I246">
        <v>1663690587.6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625.406124248473</v>
      </c>
      <c r="AK246">
        <v>570.330903030303</v>
      </c>
      <c r="AL246">
        <v>3.24809983304114</v>
      </c>
      <c r="AM246">
        <v>65.3429730943556</v>
      </c>
      <c r="AN246">
        <f>(AP246 - AO246 + BO246*1E3/(8.314*(BQ246+273.15)) * AR246/BN246 * AQ246) * BN246/(100*BB246) * 1000/(1000 - AP246)</f>
        <v>0</v>
      </c>
      <c r="AO246">
        <v>12.8750394268946</v>
      </c>
      <c r="AP246">
        <v>19.6233714285714</v>
      </c>
      <c r="AQ246">
        <v>0.00515692736394386</v>
      </c>
      <c r="AR246">
        <v>123.478395761625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1663690587.6</v>
      </c>
      <c r="BH246">
        <v>536.939777777778</v>
      </c>
      <c r="BI246">
        <v>601.25537037037</v>
      </c>
      <c r="BJ246">
        <v>19.6067814814815</v>
      </c>
      <c r="BK246">
        <v>12.8718518518519</v>
      </c>
      <c r="BL246">
        <v>530.385407407407</v>
      </c>
      <c r="BM246">
        <v>19.3377851851852</v>
      </c>
      <c r="BN246">
        <v>500.099222222222</v>
      </c>
      <c r="BO246">
        <v>90.5834703703704</v>
      </c>
      <c r="BP246">
        <v>0.100136277777778</v>
      </c>
      <c r="BQ246">
        <v>25.1111</v>
      </c>
      <c r="BR246">
        <v>24.9579</v>
      </c>
      <c r="BS246">
        <v>999.9</v>
      </c>
      <c r="BT246">
        <v>0</v>
      </c>
      <c r="BU246">
        <v>0</v>
      </c>
      <c r="BV246">
        <v>9995.74074074074</v>
      </c>
      <c r="BW246">
        <v>0</v>
      </c>
      <c r="BX246">
        <v>15.3908</v>
      </c>
      <c r="BY246">
        <v>-64.3155111111111</v>
      </c>
      <c r="BZ246">
        <v>547.678111111111</v>
      </c>
      <c r="CA246">
        <v>609.095444444445</v>
      </c>
      <c r="CB246">
        <v>6.73493</v>
      </c>
      <c r="CC246">
        <v>601.25537037037</v>
      </c>
      <c r="CD246">
        <v>12.8718518518519</v>
      </c>
      <c r="CE246">
        <v>1.77605037037037</v>
      </c>
      <c r="CF246">
        <v>1.16597740740741</v>
      </c>
      <c r="CG246">
        <v>15.5775777777778</v>
      </c>
      <c r="CH246">
        <v>9.17409074074074</v>
      </c>
      <c r="CI246">
        <v>2000.03074074074</v>
      </c>
      <c r="CJ246">
        <v>0.980005962962963</v>
      </c>
      <c r="CK246">
        <v>0.0199942296296296</v>
      </c>
      <c r="CL246">
        <v>0</v>
      </c>
      <c r="CM246">
        <v>856.895148148148</v>
      </c>
      <c r="CN246">
        <v>5.00063</v>
      </c>
      <c r="CO246">
        <v>16868.6333333333</v>
      </c>
      <c r="CP246">
        <v>17257.2037037037</v>
      </c>
      <c r="CQ246">
        <v>38.875</v>
      </c>
      <c r="CR246">
        <v>38.9209259259259</v>
      </c>
      <c r="CS246">
        <v>38.3703333333333</v>
      </c>
      <c r="CT246">
        <v>38.25</v>
      </c>
      <c r="CU246">
        <v>39.625</v>
      </c>
      <c r="CV246">
        <v>1955.14074074074</v>
      </c>
      <c r="CW246">
        <v>39.89</v>
      </c>
      <c r="CX246">
        <v>0</v>
      </c>
      <c r="CY246">
        <v>1663690592.3</v>
      </c>
      <c r="CZ246">
        <v>0</v>
      </c>
      <c r="DA246">
        <v>0</v>
      </c>
      <c r="DB246" t="s">
        <v>356</v>
      </c>
      <c r="DC246">
        <v>1660677648.1</v>
      </c>
      <c r="DD246">
        <v>1660677649.1</v>
      </c>
      <c r="DE246">
        <v>0</v>
      </c>
      <c r="DF246">
        <v>-1.042</v>
      </c>
      <c r="DG246">
        <v>0.003</v>
      </c>
      <c r="DH246">
        <v>5.218</v>
      </c>
      <c r="DI246">
        <v>0.344</v>
      </c>
      <c r="DJ246">
        <v>417</v>
      </c>
      <c r="DK246">
        <v>22</v>
      </c>
      <c r="DL246">
        <v>1.24</v>
      </c>
      <c r="DM246">
        <v>0.53</v>
      </c>
      <c r="DN246">
        <v>-63.6937585365854</v>
      </c>
      <c r="DO246">
        <v>-12.8202668989548</v>
      </c>
      <c r="DP246">
        <v>1.3494052357361</v>
      </c>
      <c r="DQ246">
        <v>0</v>
      </c>
      <c r="DR246">
        <v>6.72905609756098</v>
      </c>
      <c r="DS246">
        <v>0.118655540069685</v>
      </c>
      <c r="DT246">
        <v>0.0122681492984881</v>
      </c>
      <c r="DU246">
        <v>0</v>
      </c>
      <c r="DV246">
        <v>0</v>
      </c>
      <c r="DW246">
        <v>2</v>
      </c>
      <c r="DX246" t="s">
        <v>357</v>
      </c>
      <c r="DY246">
        <v>2.97419</v>
      </c>
      <c r="DZ246">
        <v>2.75371</v>
      </c>
      <c r="EA246">
        <v>0.112427</v>
      </c>
      <c r="EB246">
        <v>0.122615</v>
      </c>
      <c r="EC246">
        <v>0.0899211</v>
      </c>
      <c r="ED246">
        <v>0.067023</v>
      </c>
      <c r="EE246">
        <v>34611</v>
      </c>
      <c r="EF246">
        <v>37288.6</v>
      </c>
      <c r="EG246">
        <v>35338.7</v>
      </c>
      <c r="EH246">
        <v>38546.6</v>
      </c>
      <c r="EI246">
        <v>45604</v>
      </c>
      <c r="EJ246">
        <v>51939.3</v>
      </c>
      <c r="EK246">
        <v>55234.3</v>
      </c>
      <c r="EL246">
        <v>61820.2</v>
      </c>
      <c r="EM246">
        <v>1.993</v>
      </c>
      <c r="EN246">
        <v>1.8268</v>
      </c>
      <c r="EO246">
        <v>0.0638664</v>
      </c>
      <c r="EP246">
        <v>0</v>
      </c>
      <c r="EQ246">
        <v>23.9359</v>
      </c>
      <c r="ER246">
        <v>999.9</v>
      </c>
      <c r="ES246">
        <v>44.573</v>
      </c>
      <c r="ET246">
        <v>28.903</v>
      </c>
      <c r="EU246">
        <v>19.6793</v>
      </c>
      <c r="EV246">
        <v>56.444</v>
      </c>
      <c r="EW246">
        <v>48.9423</v>
      </c>
      <c r="EX246">
        <v>1</v>
      </c>
      <c r="EY246">
        <v>-0.0326219</v>
      </c>
      <c r="EZ246">
        <v>1.61691</v>
      </c>
      <c r="FA246">
        <v>20.1395</v>
      </c>
      <c r="FB246">
        <v>5.19812</v>
      </c>
      <c r="FC246">
        <v>12.0064</v>
      </c>
      <c r="FD246">
        <v>4.9756</v>
      </c>
      <c r="FE246">
        <v>3.294</v>
      </c>
      <c r="FF246">
        <v>9999</v>
      </c>
      <c r="FG246">
        <v>9999</v>
      </c>
      <c r="FH246">
        <v>9999</v>
      </c>
      <c r="FI246">
        <v>693.6</v>
      </c>
      <c r="FJ246">
        <v>1.86295</v>
      </c>
      <c r="FK246">
        <v>1.8678</v>
      </c>
      <c r="FL246">
        <v>1.86752</v>
      </c>
      <c r="FM246">
        <v>1.86871</v>
      </c>
      <c r="FN246">
        <v>1.86954</v>
      </c>
      <c r="FO246">
        <v>1.86563</v>
      </c>
      <c r="FP246">
        <v>1.86664</v>
      </c>
      <c r="FQ246">
        <v>1.86813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6.691</v>
      </c>
      <c r="GF246">
        <v>0.2696</v>
      </c>
      <c r="GG246">
        <v>3.61927167264205</v>
      </c>
      <c r="GH246">
        <v>0.00509506669552449</v>
      </c>
      <c r="GI246">
        <v>1.17866753763249e-06</v>
      </c>
      <c r="GJ246">
        <v>-6.62632595388568e-10</v>
      </c>
      <c r="GK246">
        <v>-0.0260112845827318</v>
      </c>
      <c r="GL246">
        <v>-0.0225051504344278</v>
      </c>
      <c r="GM246">
        <v>0.00262967521021688</v>
      </c>
      <c r="GN246">
        <v>-3.50088843362945e-05</v>
      </c>
      <c r="GO246">
        <v>-5</v>
      </c>
      <c r="GP246">
        <v>1640</v>
      </c>
      <c r="GQ246">
        <v>1</v>
      </c>
      <c r="GR246">
        <v>20</v>
      </c>
      <c r="GS246">
        <v>50215.8</v>
      </c>
      <c r="GT246">
        <v>50215.8</v>
      </c>
      <c r="GU246">
        <v>1.43433</v>
      </c>
      <c r="GV246">
        <v>2.59155</v>
      </c>
      <c r="GW246">
        <v>1.54785</v>
      </c>
      <c r="GX246">
        <v>2.30469</v>
      </c>
      <c r="GY246">
        <v>1.34644</v>
      </c>
      <c r="GZ246">
        <v>2.42554</v>
      </c>
      <c r="HA246">
        <v>32.4433</v>
      </c>
      <c r="HB246">
        <v>15.0777</v>
      </c>
      <c r="HC246">
        <v>18</v>
      </c>
      <c r="HD246">
        <v>506.127</v>
      </c>
      <c r="HE246">
        <v>400.52</v>
      </c>
      <c r="HF246">
        <v>20.9702</v>
      </c>
      <c r="HG246">
        <v>26.7161</v>
      </c>
      <c r="HH246">
        <v>30.0001</v>
      </c>
      <c r="HI246">
        <v>26.6811</v>
      </c>
      <c r="HJ246">
        <v>26.6243</v>
      </c>
      <c r="HK246">
        <v>28.763</v>
      </c>
      <c r="HL246">
        <v>35.7202</v>
      </c>
      <c r="HM246">
        <v>0</v>
      </c>
      <c r="HN246">
        <v>20.9746</v>
      </c>
      <c r="HO246">
        <v>643.028</v>
      </c>
      <c r="HP246">
        <v>12.913</v>
      </c>
      <c r="HQ246">
        <v>102.466</v>
      </c>
      <c r="HR246">
        <v>102.905</v>
      </c>
    </row>
    <row r="247" spans="1:226">
      <c r="A247">
        <v>231</v>
      </c>
      <c r="B247">
        <v>1663690600.1</v>
      </c>
      <c r="C247">
        <v>2825</v>
      </c>
      <c r="D247" t="s">
        <v>823</v>
      </c>
      <c r="E247" t="s">
        <v>824</v>
      </c>
      <c r="F247">
        <v>5</v>
      </c>
      <c r="G247" t="s">
        <v>748</v>
      </c>
      <c r="H247" t="s">
        <v>354</v>
      </c>
      <c r="I247">
        <v>1663690592.31429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642.732278045051</v>
      </c>
      <c r="AK247">
        <v>586.734854545454</v>
      </c>
      <c r="AL247">
        <v>3.32277927690116</v>
      </c>
      <c r="AM247">
        <v>65.3429730943556</v>
      </c>
      <c r="AN247">
        <f>(AP247 - AO247 + BO247*1E3/(8.314*(BQ247+273.15)) * AR247/BN247 * AQ247) * BN247/(100*BB247) * 1000/(1000 - AP247)</f>
        <v>0</v>
      </c>
      <c r="AO247">
        <v>12.8763616547532</v>
      </c>
      <c r="AP247">
        <v>19.6338648351649</v>
      </c>
      <c r="AQ247">
        <v>-0.000159081346948594</v>
      </c>
      <c r="AR247">
        <v>123.478395761625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1663690592.31429</v>
      </c>
      <c r="BH247">
        <v>551.842464285714</v>
      </c>
      <c r="BI247">
        <v>617.300607142857</v>
      </c>
      <c r="BJ247">
        <v>19.6180892857143</v>
      </c>
      <c r="BK247">
        <v>12.87485</v>
      </c>
      <c r="BL247">
        <v>545.202357142857</v>
      </c>
      <c r="BM247">
        <v>19.3486571428571</v>
      </c>
      <c r="BN247">
        <v>500.099071428571</v>
      </c>
      <c r="BO247">
        <v>90.5845928571429</v>
      </c>
      <c r="BP247">
        <v>0.100178596428571</v>
      </c>
      <c r="BQ247">
        <v>25.1191857142857</v>
      </c>
      <c r="BR247">
        <v>24.9695285714286</v>
      </c>
      <c r="BS247">
        <v>999.9</v>
      </c>
      <c r="BT247">
        <v>0</v>
      </c>
      <c r="BU247">
        <v>0</v>
      </c>
      <c r="BV247">
        <v>9979.28571428571</v>
      </c>
      <c r="BW247">
        <v>0</v>
      </c>
      <c r="BX247">
        <v>15.3908</v>
      </c>
      <c r="BY247">
        <v>-65.4581285714286</v>
      </c>
      <c r="BZ247">
        <v>562.885321428572</v>
      </c>
      <c r="CA247">
        <v>625.351892857143</v>
      </c>
      <c r="CB247">
        <v>6.74323714285714</v>
      </c>
      <c r="CC247">
        <v>617.300607142857</v>
      </c>
      <c r="CD247">
        <v>12.87485</v>
      </c>
      <c r="CE247">
        <v>1.77709714285714</v>
      </c>
      <c r="CF247">
        <v>1.16626357142857</v>
      </c>
      <c r="CG247">
        <v>15.586775</v>
      </c>
      <c r="CH247">
        <v>9.1777325</v>
      </c>
      <c r="CI247">
        <v>2000.02535714286</v>
      </c>
      <c r="CJ247">
        <v>0.980005714285714</v>
      </c>
      <c r="CK247">
        <v>0.0199944285714286</v>
      </c>
      <c r="CL247">
        <v>0</v>
      </c>
      <c r="CM247">
        <v>859.715142857143</v>
      </c>
      <c r="CN247">
        <v>5.00063</v>
      </c>
      <c r="CO247">
        <v>16924.225</v>
      </c>
      <c r="CP247">
        <v>17257.15</v>
      </c>
      <c r="CQ247">
        <v>38.875</v>
      </c>
      <c r="CR247">
        <v>38.9259285714286</v>
      </c>
      <c r="CS247">
        <v>38.37275</v>
      </c>
      <c r="CT247">
        <v>38.25</v>
      </c>
      <c r="CU247">
        <v>39.625</v>
      </c>
      <c r="CV247">
        <v>1955.135</v>
      </c>
      <c r="CW247">
        <v>39.8903571428572</v>
      </c>
      <c r="CX247">
        <v>0</v>
      </c>
      <c r="CY247">
        <v>1663690597.1</v>
      </c>
      <c r="CZ247">
        <v>0</v>
      </c>
      <c r="DA247">
        <v>0</v>
      </c>
      <c r="DB247" t="s">
        <v>356</v>
      </c>
      <c r="DC247">
        <v>1660677648.1</v>
      </c>
      <c r="DD247">
        <v>1660677649.1</v>
      </c>
      <c r="DE247">
        <v>0</v>
      </c>
      <c r="DF247">
        <v>-1.042</v>
      </c>
      <c r="DG247">
        <v>0.003</v>
      </c>
      <c r="DH247">
        <v>5.218</v>
      </c>
      <c r="DI247">
        <v>0.344</v>
      </c>
      <c r="DJ247">
        <v>417</v>
      </c>
      <c r="DK247">
        <v>22</v>
      </c>
      <c r="DL247">
        <v>1.24</v>
      </c>
      <c r="DM247">
        <v>0.53</v>
      </c>
      <c r="DN247">
        <v>-64.5767951219512</v>
      </c>
      <c r="DO247">
        <v>-12.7485742160278</v>
      </c>
      <c r="DP247">
        <v>1.33939082420935</v>
      </c>
      <c r="DQ247">
        <v>0</v>
      </c>
      <c r="DR247">
        <v>6.73611731707317</v>
      </c>
      <c r="DS247">
        <v>0.111103484320555</v>
      </c>
      <c r="DT247">
        <v>0.0114334641538775</v>
      </c>
      <c r="DU247">
        <v>0</v>
      </c>
      <c r="DV247">
        <v>0</v>
      </c>
      <c r="DW247">
        <v>2</v>
      </c>
      <c r="DX247" t="s">
        <v>357</v>
      </c>
      <c r="DY247">
        <v>2.97391</v>
      </c>
      <c r="DZ247">
        <v>2.75421</v>
      </c>
      <c r="EA247">
        <v>0.114736</v>
      </c>
      <c r="EB247">
        <v>0.124978</v>
      </c>
      <c r="EC247">
        <v>0.0899402</v>
      </c>
      <c r="ED247">
        <v>0.067038</v>
      </c>
      <c r="EE247">
        <v>34520.1</v>
      </c>
      <c r="EF247">
        <v>37188.3</v>
      </c>
      <c r="EG247">
        <v>35337.9</v>
      </c>
      <c r="EH247">
        <v>38546.6</v>
      </c>
      <c r="EI247">
        <v>45602.5</v>
      </c>
      <c r="EJ247">
        <v>51938.9</v>
      </c>
      <c r="EK247">
        <v>55233.5</v>
      </c>
      <c r="EL247">
        <v>61820.7</v>
      </c>
      <c r="EM247">
        <v>1.9924</v>
      </c>
      <c r="EN247">
        <v>1.8266</v>
      </c>
      <c r="EO247">
        <v>0.0630021</v>
      </c>
      <c r="EP247">
        <v>0</v>
      </c>
      <c r="EQ247">
        <v>23.9379</v>
      </c>
      <c r="ER247">
        <v>999.9</v>
      </c>
      <c r="ES247">
        <v>44.573</v>
      </c>
      <c r="ET247">
        <v>28.903</v>
      </c>
      <c r="EU247">
        <v>19.6783</v>
      </c>
      <c r="EV247">
        <v>56.8741</v>
      </c>
      <c r="EW247">
        <v>48.9904</v>
      </c>
      <c r="EX247">
        <v>1</v>
      </c>
      <c r="EY247">
        <v>-0.0325</v>
      </c>
      <c r="EZ247">
        <v>1.67041</v>
      </c>
      <c r="FA247">
        <v>20.1392</v>
      </c>
      <c r="FB247">
        <v>5.19932</v>
      </c>
      <c r="FC247">
        <v>12.0052</v>
      </c>
      <c r="FD247">
        <v>4.976</v>
      </c>
      <c r="FE247">
        <v>3.2938</v>
      </c>
      <c r="FF247">
        <v>9999</v>
      </c>
      <c r="FG247">
        <v>9999</v>
      </c>
      <c r="FH247">
        <v>9999</v>
      </c>
      <c r="FI247">
        <v>693.6</v>
      </c>
      <c r="FJ247">
        <v>1.86292</v>
      </c>
      <c r="FK247">
        <v>1.86783</v>
      </c>
      <c r="FL247">
        <v>1.86752</v>
      </c>
      <c r="FM247">
        <v>1.86874</v>
      </c>
      <c r="FN247">
        <v>1.86954</v>
      </c>
      <c r="FO247">
        <v>1.86569</v>
      </c>
      <c r="FP247">
        <v>1.8667</v>
      </c>
      <c r="FQ247">
        <v>1.86813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6.783</v>
      </c>
      <c r="GF247">
        <v>0.2699</v>
      </c>
      <c r="GG247">
        <v>3.61927167264205</v>
      </c>
      <c r="GH247">
        <v>0.00509506669552449</v>
      </c>
      <c r="GI247">
        <v>1.17866753763249e-06</v>
      </c>
      <c r="GJ247">
        <v>-6.62632595388568e-10</v>
      </c>
      <c r="GK247">
        <v>-0.0260112845827318</v>
      </c>
      <c r="GL247">
        <v>-0.0225051504344278</v>
      </c>
      <c r="GM247">
        <v>0.00262967521021688</v>
      </c>
      <c r="GN247">
        <v>-3.50088843362945e-05</v>
      </c>
      <c r="GO247">
        <v>-5</v>
      </c>
      <c r="GP247">
        <v>1640</v>
      </c>
      <c r="GQ247">
        <v>1</v>
      </c>
      <c r="GR247">
        <v>20</v>
      </c>
      <c r="GS247">
        <v>50215.9</v>
      </c>
      <c r="GT247">
        <v>50215.8</v>
      </c>
      <c r="GU247">
        <v>1.4624</v>
      </c>
      <c r="GV247">
        <v>2.59277</v>
      </c>
      <c r="GW247">
        <v>1.54785</v>
      </c>
      <c r="GX247">
        <v>2.30347</v>
      </c>
      <c r="GY247">
        <v>1.34644</v>
      </c>
      <c r="GZ247">
        <v>2.41089</v>
      </c>
      <c r="HA247">
        <v>32.4433</v>
      </c>
      <c r="HB247">
        <v>15.0777</v>
      </c>
      <c r="HC247">
        <v>18</v>
      </c>
      <c r="HD247">
        <v>505.736</v>
      </c>
      <c r="HE247">
        <v>400.425</v>
      </c>
      <c r="HF247">
        <v>20.9904</v>
      </c>
      <c r="HG247">
        <v>26.7161</v>
      </c>
      <c r="HH247">
        <v>30.0002</v>
      </c>
      <c r="HI247">
        <v>26.6816</v>
      </c>
      <c r="HJ247">
        <v>26.6265</v>
      </c>
      <c r="HK247">
        <v>29.3291</v>
      </c>
      <c r="HL247">
        <v>35.7202</v>
      </c>
      <c r="HM247">
        <v>0</v>
      </c>
      <c r="HN247">
        <v>20.9867</v>
      </c>
      <c r="HO247">
        <v>656.542</v>
      </c>
      <c r="HP247">
        <v>12.911</v>
      </c>
      <c r="HQ247">
        <v>102.464</v>
      </c>
      <c r="HR247">
        <v>102.906</v>
      </c>
    </row>
    <row r="248" spans="1:226">
      <c r="A248">
        <v>232</v>
      </c>
      <c r="B248">
        <v>1663690604.6</v>
      </c>
      <c r="C248">
        <v>2829.5</v>
      </c>
      <c r="D248" t="s">
        <v>825</v>
      </c>
      <c r="E248" t="s">
        <v>826</v>
      </c>
      <c r="F248">
        <v>5</v>
      </c>
      <c r="G248" t="s">
        <v>748</v>
      </c>
      <c r="H248" t="s">
        <v>354</v>
      </c>
      <c r="I248">
        <v>1663690596.76071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658.110138834431</v>
      </c>
      <c r="AK248">
        <v>601.558739393939</v>
      </c>
      <c r="AL248">
        <v>3.30944369488267</v>
      </c>
      <c r="AM248">
        <v>65.3429730943556</v>
      </c>
      <c r="AN248">
        <f>(AP248 - AO248 + BO248*1E3/(8.314*(BQ248+273.15)) * AR248/BN248 * AQ248) * BN248/(100*BB248) * 1000/(1000 - AP248)</f>
        <v>0</v>
      </c>
      <c r="AO248">
        <v>12.877533240509</v>
      </c>
      <c r="AP248">
        <v>19.6323582417583</v>
      </c>
      <c r="AQ248">
        <v>0.00358004682682348</v>
      </c>
      <c r="AR248">
        <v>123.478395761625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1663690596.76071</v>
      </c>
      <c r="BH248">
        <v>566.0955</v>
      </c>
      <c r="BI248">
        <v>632.249285714286</v>
      </c>
      <c r="BJ248">
        <v>19.6267464285714</v>
      </c>
      <c r="BK248">
        <v>12.876525</v>
      </c>
      <c r="BL248">
        <v>559.373357142857</v>
      </c>
      <c r="BM248">
        <v>19.3569785714286</v>
      </c>
      <c r="BN248">
        <v>500.071142857143</v>
      </c>
      <c r="BO248">
        <v>90.5855571428571</v>
      </c>
      <c r="BP248">
        <v>0.100168314285714</v>
      </c>
      <c r="BQ248">
        <v>25.1242428571429</v>
      </c>
      <c r="BR248">
        <v>24.9787392857143</v>
      </c>
      <c r="BS248">
        <v>999.9</v>
      </c>
      <c r="BT248">
        <v>0</v>
      </c>
      <c r="BU248">
        <v>0</v>
      </c>
      <c r="BV248">
        <v>9982.67857142857</v>
      </c>
      <c r="BW248">
        <v>0</v>
      </c>
      <c r="BX248">
        <v>15.3908</v>
      </c>
      <c r="BY248">
        <v>-66.1537285714286</v>
      </c>
      <c r="BZ248">
        <v>577.428607142857</v>
      </c>
      <c r="CA248">
        <v>640.496714285714</v>
      </c>
      <c r="CB248">
        <v>6.75021142857143</v>
      </c>
      <c r="CC248">
        <v>632.249285714286</v>
      </c>
      <c r="CD248">
        <v>12.876525</v>
      </c>
      <c r="CE248">
        <v>1.77789964285714</v>
      </c>
      <c r="CF248">
        <v>1.16642785714286</v>
      </c>
      <c r="CG248">
        <v>15.5938214285714</v>
      </c>
      <c r="CH248">
        <v>9.17982607142857</v>
      </c>
      <c r="CI248">
        <v>2000.02178571429</v>
      </c>
      <c r="CJ248">
        <v>0.980005428571429</v>
      </c>
      <c r="CK248">
        <v>0.0199946571428571</v>
      </c>
      <c r="CL248">
        <v>0</v>
      </c>
      <c r="CM248">
        <v>862.193714285714</v>
      </c>
      <c r="CN248">
        <v>5.00063</v>
      </c>
      <c r="CO248">
        <v>16973.4285714286</v>
      </c>
      <c r="CP248">
        <v>17257.1178571429</v>
      </c>
      <c r="CQ248">
        <v>38.875</v>
      </c>
      <c r="CR248">
        <v>38.9259285714286</v>
      </c>
      <c r="CS248">
        <v>38.375</v>
      </c>
      <c r="CT248">
        <v>38.25</v>
      </c>
      <c r="CU248">
        <v>39.625</v>
      </c>
      <c r="CV248">
        <v>1955.13071428571</v>
      </c>
      <c r="CW248">
        <v>39.8910714285714</v>
      </c>
      <c r="CX248">
        <v>0</v>
      </c>
      <c r="CY248">
        <v>1663690601.9</v>
      </c>
      <c r="CZ248">
        <v>0</v>
      </c>
      <c r="DA248">
        <v>0</v>
      </c>
      <c r="DB248" t="s">
        <v>356</v>
      </c>
      <c r="DC248">
        <v>1660677648.1</v>
      </c>
      <c r="DD248">
        <v>1660677649.1</v>
      </c>
      <c r="DE248">
        <v>0</v>
      </c>
      <c r="DF248">
        <v>-1.042</v>
      </c>
      <c r="DG248">
        <v>0.003</v>
      </c>
      <c r="DH248">
        <v>5.218</v>
      </c>
      <c r="DI248">
        <v>0.344</v>
      </c>
      <c r="DJ248">
        <v>417</v>
      </c>
      <c r="DK248">
        <v>22</v>
      </c>
      <c r="DL248">
        <v>1.24</v>
      </c>
      <c r="DM248">
        <v>0.53</v>
      </c>
      <c r="DN248">
        <v>-65.5777487804878</v>
      </c>
      <c r="DO248">
        <v>-11.4404592334496</v>
      </c>
      <c r="DP248">
        <v>1.2463620767662</v>
      </c>
      <c r="DQ248">
        <v>0</v>
      </c>
      <c r="DR248">
        <v>6.74514219512195</v>
      </c>
      <c r="DS248">
        <v>0.0948882229965131</v>
      </c>
      <c r="DT248">
        <v>0.00989780574653157</v>
      </c>
      <c r="DU248">
        <v>1</v>
      </c>
      <c r="DV248">
        <v>1</v>
      </c>
      <c r="DW248">
        <v>2</v>
      </c>
      <c r="DX248" t="s">
        <v>395</v>
      </c>
      <c r="DY248">
        <v>2.97418</v>
      </c>
      <c r="DZ248">
        <v>2.75421</v>
      </c>
      <c r="EA248">
        <v>0.116775</v>
      </c>
      <c r="EB248">
        <v>0.126827</v>
      </c>
      <c r="EC248">
        <v>0.089967</v>
      </c>
      <c r="ED248">
        <v>0.067035</v>
      </c>
      <c r="EE248">
        <v>34440.4</v>
      </c>
      <c r="EF248">
        <v>37108.7</v>
      </c>
      <c r="EG248">
        <v>35337.6</v>
      </c>
      <c r="EH248">
        <v>38545.6</v>
      </c>
      <c r="EI248">
        <v>45601.1</v>
      </c>
      <c r="EJ248">
        <v>51937.5</v>
      </c>
      <c r="EK248">
        <v>55233.5</v>
      </c>
      <c r="EL248">
        <v>61818.7</v>
      </c>
      <c r="EM248">
        <v>1.993</v>
      </c>
      <c r="EN248">
        <v>1.8262</v>
      </c>
      <c r="EO248">
        <v>0.0655651</v>
      </c>
      <c r="EP248">
        <v>0</v>
      </c>
      <c r="EQ248">
        <v>23.9399</v>
      </c>
      <c r="ER248">
        <v>999.9</v>
      </c>
      <c r="ES248">
        <v>44.573</v>
      </c>
      <c r="ET248">
        <v>28.903</v>
      </c>
      <c r="EU248">
        <v>19.6782</v>
      </c>
      <c r="EV248">
        <v>56.8041</v>
      </c>
      <c r="EW248">
        <v>49.4271</v>
      </c>
      <c r="EX248">
        <v>1</v>
      </c>
      <c r="EY248">
        <v>-0.0318293</v>
      </c>
      <c r="EZ248">
        <v>1.6761</v>
      </c>
      <c r="FA248">
        <v>20.1388</v>
      </c>
      <c r="FB248">
        <v>5.19812</v>
      </c>
      <c r="FC248">
        <v>12.0052</v>
      </c>
      <c r="FD248">
        <v>4.976</v>
      </c>
      <c r="FE248">
        <v>3.2938</v>
      </c>
      <c r="FF248">
        <v>9999</v>
      </c>
      <c r="FG248">
        <v>9999</v>
      </c>
      <c r="FH248">
        <v>9999</v>
      </c>
      <c r="FI248">
        <v>693.6</v>
      </c>
      <c r="FJ248">
        <v>1.86295</v>
      </c>
      <c r="FK248">
        <v>1.86777</v>
      </c>
      <c r="FL248">
        <v>1.86752</v>
      </c>
      <c r="FM248">
        <v>1.86874</v>
      </c>
      <c r="FN248">
        <v>1.86951</v>
      </c>
      <c r="FO248">
        <v>1.86563</v>
      </c>
      <c r="FP248">
        <v>1.86661</v>
      </c>
      <c r="FQ248">
        <v>1.86813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6.867</v>
      </c>
      <c r="GF248">
        <v>0.2702</v>
      </c>
      <c r="GG248">
        <v>3.61927167264205</v>
      </c>
      <c r="GH248">
        <v>0.00509506669552449</v>
      </c>
      <c r="GI248">
        <v>1.17866753763249e-06</v>
      </c>
      <c r="GJ248">
        <v>-6.62632595388568e-10</v>
      </c>
      <c r="GK248">
        <v>-0.0260112845827318</v>
      </c>
      <c r="GL248">
        <v>-0.0225051504344278</v>
      </c>
      <c r="GM248">
        <v>0.00262967521021688</v>
      </c>
      <c r="GN248">
        <v>-3.50088843362945e-05</v>
      </c>
      <c r="GO248">
        <v>-5</v>
      </c>
      <c r="GP248">
        <v>1640</v>
      </c>
      <c r="GQ248">
        <v>1</v>
      </c>
      <c r="GR248">
        <v>20</v>
      </c>
      <c r="GS248">
        <v>50215.9</v>
      </c>
      <c r="GT248">
        <v>50215.9</v>
      </c>
      <c r="GU248">
        <v>1.48926</v>
      </c>
      <c r="GV248">
        <v>2.60132</v>
      </c>
      <c r="GW248">
        <v>1.54785</v>
      </c>
      <c r="GX248">
        <v>2.30347</v>
      </c>
      <c r="GY248">
        <v>1.34644</v>
      </c>
      <c r="GZ248">
        <v>2.35596</v>
      </c>
      <c r="HA248">
        <v>32.4433</v>
      </c>
      <c r="HB248">
        <v>15.0689</v>
      </c>
      <c r="HC248">
        <v>18</v>
      </c>
      <c r="HD248">
        <v>506.157</v>
      </c>
      <c r="HE248">
        <v>400.221</v>
      </c>
      <c r="HF248">
        <v>21</v>
      </c>
      <c r="HG248">
        <v>26.7184</v>
      </c>
      <c r="HH248">
        <v>30.0005</v>
      </c>
      <c r="HI248">
        <v>26.6838</v>
      </c>
      <c r="HJ248">
        <v>26.6287</v>
      </c>
      <c r="HK248">
        <v>29.9304</v>
      </c>
      <c r="HL248">
        <v>35.7202</v>
      </c>
      <c r="HM248">
        <v>0</v>
      </c>
      <c r="HN248">
        <v>21.0005</v>
      </c>
      <c r="HO248">
        <v>676.724</v>
      </c>
      <c r="HP248">
        <v>12.9076</v>
      </c>
      <c r="HQ248">
        <v>102.463</v>
      </c>
      <c r="HR248">
        <v>102.903</v>
      </c>
    </row>
    <row r="249" spans="1:226">
      <c r="A249">
        <v>233</v>
      </c>
      <c r="B249">
        <v>1663690610.1</v>
      </c>
      <c r="C249">
        <v>2835</v>
      </c>
      <c r="D249" t="s">
        <v>827</v>
      </c>
      <c r="E249" t="s">
        <v>828</v>
      </c>
      <c r="F249">
        <v>5</v>
      </c>
      <c r="G249" t="s">
        <v>748</v>
      </c>
      <c r="H249" t="s">
        <v>354</v>
      </c>
      <c r="I249">
        <v>1663690602.33214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677.143956269232</v>
      </c>
      <c r="AK249">
        <v>619.65663030303</v>
      </c>
      <c r="AL249">
        <v>3.35477107699559</v>
      </c>
      <c r="AM249">
        <v>65.3429730943556</v>
      </c>
      <c r="AN249">
        <f>(AP249 - AO249 + BO249*1E3/(8.314*(BQ249+273.15)) * AR249/BN249 * AQ249) * BN249/(100*BB249) * 1000/(1000 - AP249)</f>
        <v>0</v>
      </c>
      <c r="AO249">
        <v>12.8802450012897</v>
      </c>
      <c r="AP249">
        <v>19.6335032967033</v>
      </c>
      <c r="AQ249">
        <v>0.00041363192434122</v>
      </c>
      <c r="AR249">
        <v>123.478395761625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1663690602.33214</v>
      </c>
      <c r="BH249">
        <v>583.959642857143</v>
      </c>
      <c r="BI249">
        <v>651.156035714286</v>
      </c>
      <c r="BJ249">
        <v>19.6331571428571</v>
      </c>
      <c r="BK249">
        <v>12.8782214285714</v>
      </c>
      <c r="BL249">
        <v>577.134535714286</v>
      </c>
      <c r="BM249">
        <v>19.36315</v>
      </c>
      <c r="BN249">
        <v>500.093392857143</v>
      </c>
      <c r="BO249">
        <v>90.5859785714286</v>
      </c>
      <c r="BP249">
        <v>0.100081425</v>
      </c>
      <c r="BQ249">
        <v>25.1294964285714</v>
      </c>
      <c r="BR249">
        <v>24.9853714285714</v>
      </c>
      <c r="BS249">
        <v>999.9</v>
      </c>
      <c r="BT249">
        <v>0</v>
      </c>
      <c r="BU249">
        <v>0</v>
      </c>
      <c r="BV249">
        <v>9988.92857142857</v>
      </c>
      <c r="BW249">
        <v>0</v>
      </c>
      <c r="BX249">
        <v>15.3908</v>
      </c>
      <c r="BY249">
        <v>-67.1964392857143</v>
      </c>
      <c r="BZ249">
        <v>595.654178571429</v>
      </c>
      <c r="CA249">
        <v>659.651178571429</v>
      </c>
      <c r="CB249">
        <v>6.75493821428571</v>
      </c>
      <c r="CC249">
        <v>651.156035714286</v>
      </c>
      <c r="CD249">
        <v>12.8782214285714</v>
      </c>
      <c r="CE249">
        <v>1.77848821428571</v>
      </c>
      <c r="CF249">
        <v>1.16658535714286</v>
      </c>
      <c r="CG249">
        <v>15.599</v>
      </c>
      <c r="CH249">
        <v>9.18183964285714</v>
      </c>
      <c r="CI249">
        <v>2000.01857142857</v>
      </c>
      <c r="CJ249">
        <v>0.980005142857143</v>
      </c>
      <c r="CK249">
        <v>0.0199948857142857</v>
      </c>
      <c r="CL249">
        <v>0</v>
      </c>
      <c r="CM249">
        <v>865.107928571429</v>
      </c>
      <c r="CN249">
        <v>5.00063</v>
      </c>
      <c r="CO249">
        <v>17030.2928571429</v>
      </c>
      <c r="CP249">
        <v>17257.0892857143</v>
      </c>
      <c r="CQ249">
        <v>38.875</v>
      </c>
      <c r="CR249">
        <v>38.9325714285714</v>
      </c>
      <c r="CS249">
        <v>38.375</v>
      </c>
      <c r="CT249">
        <v>38.25</v>
      </c>
      <c r="CU249">
        <v>39.625</v>
      </c>
      <c r="CV249">
        <v>1955.12678571429</v>
      </c>
      <c r="CW249">
        <v>39.8917857142857</v>
      </c>
      <c r="CX249">
        <v>0</v>
      </c>
      <c r="CY249">
        <v>1663690607.3</v>
      </c>
      <c r="CZ249">
        <v>0</v>
      </c>
      <c r="DA249">
        <v>0</v>
      </c>
      <c r="DB249" t="s">
        <v>356</v>
      </c>
      <c r="DC249">
        <v>1660677648.1</v>
      </c>
      <c r="DD249">
        <v>1660677649.1</v>
      </c>
      <c r="DE249">
        <v>0</v>
      </c>
      <c r="DF249">
        <v>-1.042</v>
      </c>
      <c r="DG249">
        <v>0.003</v>
      </c>
      <c r="DH249">
        <v>5.218</v>
      </c>
      <c r="DI249">
        <v>0.344</v>
      </c>
      <c r="DJ249">
        <v>417</v>
      </c>
      <c r="DK249">
        <v>22</v>
      </c>
      <c r="DL249">
        <v>1.24</v>
      </c>
      <c r="DM249">
        <v>0.53</v>
      </c>
      <c r="DN249">
        <v>-66.6647414634146</v>
      </c>
      <c r="DO249">
        <v>-10.3576703832752</v>
      </c>
      <c r="DP249">
        <v>1.13567928893028</v>
      </c>
      <c r="DQ249">
        <v>0</v>
      </c>
      <c r="DR249">
        <v>6.75231365853659</v>
      </c>
      <c r="DS249">
        <v>0.0545828571428515</v>
      </c>
      <c r="DT249">
        <v>0.00678038482111644</v>
      </c>
      <c r="DU249">
        <v>1</v>
      </c>
      <c r="DV249">
        <v>1</v>
      </c>
      <c r="DW249">
        <v>2</v>
      </c>
      <c r="DX249" t="s">
        <v>395</v>
      </c>
      <c r="DY249">
        <v>2.9741</v>
      </c>
      <c r="DZ249">
        <v>2.75366</v>
      </c>
      <c r="EA249">
        <v>0.119275</v>
      </c>
      <c r="EB249">
        <v>0.129452</v>
      </c>
      <c r="EC249">
        <v>0.0899618</v>
      </c>
      <c r="ED249">
        <v>0.0670515</v>
      </c>
      <c r="EE249">
        <v>34343</v>
      </c>
      <c r="EF249">
        <v>36998.1</v>
      </c>
      <c r="EG249">
        <v>35337.7</v>
      </c>
      <c r="EH249">
        <v>38546.6</v>
      </c>
      <c r="EI249">
        <v>45601</v>
      </c>
      <c r="EJ249">
        <v>51938.8</v>
      </c>
      <c r="EK249">
        <v>55232.9</v>
      </c>
      <c r="EL249">
        <v>61821.2</v>
      </c>
      <c r="EM249">
        <v>1.9922</v>
      </c>
      <c r="EN249">
        <v>1.8272</v>
      </c>
      <c r="EO249">
        <v>0.0647008</v>
      </c>
      <c r="EP249">
        <v>0</v>
      </c>
      <c r="EQ249">
        <v>23.9439</v>
      </c>
      <c r="ER249">
        <v>999.9</v>
      </c>
      <c r="ES249">
        <v>44.573</v>
      </c>
      <c r="ET249">
        <v>28.903</v>
      </c>
      <c r="EU249">
        <v>19.6793</v>
      </c>
      <c r="EV249">
        <v>56.7741</v>
      </c>
      <c r="EW249">
        <v>48.9103</v>
      </c>
      <c r="EX249">
        <v>1</v>
      </c>
      <c r="EY249">
        <v>-0.0317683</v>
      </c>
      <c r="EZ249">
        <v>1.72449</v>
      </c>
      <c r="FA249">
        <v>20.1385</v>
      </c>
      <c r="FB249">
        <v>5.19932</v>
      </c>
      <c r="FC249">
        <v>12.004</v>
      </c>
      <c r="FD249">
        <v>4.9756</v>
      </c>
      <c r="FE249">
        <v>3.2936</v>
      </c>
      <c r="FF249">
        <v>9999</v>
      </c>
      <c r="FG249">
        <v>9999</v>
      </c>
      <c r="FH249">
        <v>9999</v>
      </c>
      <c r="FI249">
        <v>693.6</v>
      </c>
      <c r="FJ249">
        <v>1.86289</v>
      </c>
      <c r="FK249">
        <v>1.8678</v>
      </c>
      <c r="FL249">
        <v>1.86752</v>
      </c>
      <c r="FM249">
        <v>1.86871</v>
      </c>
      <c r="FN249">
        <v>1.86951</v>
      </c>
      <c r="FO249">
        <v>1.86557</v>
      </c>
      <c r="FP249">
        <v>1.86664</v>
      </c>
      <c r="FQ249">
        <v>1.86813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6.969</v>
      </c>
      <c r="GF249">
        <v>0.2702</v>
      </c>
      <c r="GG249">
        <v>3.61927167264205</v>
      </c>
      <c r="GH249">
        <v>0.00509506669552449</v>
      </c>
      <c r="GI249">
        <v>1.17866753763249e-06</v>
      </c>
      <c r="GJ249">
        <v>-6.62632595388568e-10</v>
      </c>
      <c r="GK249">
        <v>-0.0260112845827318</v>
      </c>
      <c r="GL249">
        <v>-0.0225051504344278</v>
      </c>
      <c r="GM249">
        <v>0.00262967521021688</v>
      </c>
      <c r="GN249">
        <v>-3.50088843362945e-05</v>
      </c>
      <c r="GO249">
        <v>-5</v>
      </c>
      <c r="GP249">
        <v>1640</v>
      </c>
      <c r="GQ249">
        <v>1</v>
      </c>
      <c r="GR249">
        <v>20</v>
      </c>
      <c r="GS249">
        <v>50216</v>
      </c>
      <c r="GT249">
        <v>50216</v>
      </c>
      <c r="GU249">
        <v>1.52344</v>
      </c>
      <c r="GV249">
        <v>2.58911</v>
      </c>
      <c r="GW249">
        <v>1.54785</v>
      </c>
      <c r="GX249">
        <v>2.30469</v>
      </c>
      <c r="GY249">
        <v>1.34644</v>
      </c>
      <c r="GZ249">
        <v>2.43774</v>
      </c>
      <c r="HA249">
        <v>32.4433</v>
      </c>
      <c r="HB249">
        <v>15.0777</v>
      </c>
      <c r="HC249">
        <v>18</v>
      </c>
      <c r="HD249">
        <v>505.645</v>
      </c>
      <c r="HE249">
        <v>400.776</v>
      </c>
      <c r="HF249">
        <v>21.0111</v>
      </c>
      <c r="HG249">
        <v>26.7206</v>
      </c>
      <c r="HH249">
        <v>30.0003</v>
      </c>
      <c r="HI249">
        <v>26.6861</v>
      </c>
      <c r="HJ249">
        <v>26.6296</v>
      </c>
      <c r="HK249">
        <v>30.5363</v>
      </c>
      <c r="HL249">
        <v>35.7202</v>
      </c>
      <c r="HM249">
        <v>0</v>
      </c>
      <c r="HN249">
        <v>21.0071</v>
      </c>
      <c r="HO249">
        <v>690.183</v>
      </c>
      <c r="HP249">
        <v>12.9078</v>
      </c>
      <c r="HQ249">
        <v>102.463</v>
      </c>
      <c r="HR249">
        <v>102.906</v>
      </c>
    </row>
    <row r="250" spans="1:226">
      <c r="A250">
        <v>234</v>
      </c>
      <c r="B250">
        <v>1663690614.6</v>
      </c>
      <c r="C250">
        <v>2839.5</v>
      </c>
      <c r="D250" t="s">
        <v>829</v>
      </c>
      <c r="E250" t="s">
        <v>830</v>
      </c>
      <c r="F250">
        <v>5</v>
      </c>
      <c r="G250" t="s">
        <v>748</v>
      </c>
      <c r="H250" t="s">
        <v>354</v>
      </c>
      <c r="I250">
        <v>1663690606.77857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692.540584647543</v>
      </c>
      <c r="AK250">
        <v>634.530436363637</v>
      </c>
      <c r="AL250">
        <v>3.29368180272005</v>
      </c>
      <c r="AM250">
        <v>65.3429730943556</v>
      </c>
      <c r="AN250">
        <f>(AP250 - AO250 + BO250*1E3/(8.314*(BQ250+273.15)) * AR250/BN250 * AQ250) * BN250/(100*BB250) * 1000/(1000 - AP250)</f>
        <v>0</v>
      </c>
      <c r="AO250">
        <v>12.8826312377687</v>
      </c>
      <c r="AP250">
        <v>19.6390648351648</v>
      </c>
      <c r="AQ250">
        <v>0.000287205699834031</v>
      </c>
      <c r="AR250">
        <v>123.478395761625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1663690606.77857</v>
      </c>
      <c r="BH250">
        <v>598.3545</v>
      </c>
      <c r="BI250">
        <v>666.16175</v>
      </c>
      <c r="BJ250">
        <v>19.6369035714286</v>
      </c>
      <c r="BK250">
        <v>12.8795892857143</v>
      </c>
      <c r="BL250">
        <v>591.446535714286</v>
      </c>
      <c r="BM250">
        <v>19.3667535714286</v>
      </c>
      <c r="BN250">
        <v>500.105857142857</v>
      </c>
      <c r="BO250">
        <v>90.5862071428571</v>
      </c>
      <c r="BP250">
        <v>0.100040653571429</v>
      </c>
      <c r="BQ250">
        <v>25.1329857142857</v>
      </c>
      <c r="BR250">
        <v>24.9867535714286</v>
      </c>
      <c r="BS250">
        <v>999.9</v>
      </c>
      <c r="BT250">
        <v>0</v>
      </c>
      <c r="BU250">
        <v>0</v>
      </c>
      <c r="BV250">
        <v>9995</v>
      </c>
      <c r="BW250">
        <v>0</v>
      </c>
      <c r="BX250">
        <v>15.3908</v>
      </c>
      <c r="BY250">
        <v>-67.8072857142857</v>
      </c>
      <c r="BZ250">
        <v>610.339607142857</v>
      </c>
      <c r="CA250">
        <v>674.853642857143</v>
      </c>
      <c r="CB250">
        <v>6.75732571428571</v>
      </c>
      <c r="CC250">
        <v>666.16175</v>
      </c>
      <c r="CD250">
        <v>12.8795892857143</v>
      </c>
      <c r="CE250">
        <v>1.77883214285714</v>
      </c>
      <c r="CF250">
        <v>1.16671178571429</v>
      </c>
      <c r="CG250">
        <v>15.6020178571429</v>
      </c>
      <c r="CH250">
        <v>9.18344607142857</v>
      </c>
      <c r="CI250">
        <v>2000.03071428571</v>
      </c>
      <c r="CJ250">
        <v>0.980005142857143</v>
      </c>
      <c r="CK250">
        <v>0.0199948857142857</v>
      </c>
      <c r="CL250">
        <v>0</v>
      </c>
      <c r="CM250">
        <v>867.181285714286</v>
      </c>
      <c r="CN250">
        <v>5.00063</v>
      </c>
      <c r="CO250">
        <v>17071.625</v>
      </c>
      <c r="CP250">
        <v>17257.1964285714</v>
      </c>
      <c r="CQ250">
        <v>38.875</v>
      </c>
      <c r="CR250">
        <v>38.937</v>
      </c>
      <c r="CS250">
        <v>38.375</v>
      </c>
      <c r="CT250">
        <v>38.25</v>
      </c>
      <c r="CU250">
        <v>39.625</v>
      </c>
      <c r="CV250">
        <v>1955.13857142857</v>
      </c>
      <c r="CW250">
        <v>39.8921428571429</v>
      </c>
      <c r="CX250">
        <v>0</v>
      </c>
      <c r="CY250">
        <v>1663690611.5</v>
      </c>
      <c r="CZ250">
        <v>0</v>
      </c>
      <c r="DA250">
        <v>0</v>
      </c>
      <c r="DB250" t="s">
        <v>356</v>
      </c>
      <c r="DC250">
        <v>1660677648.1</v>
      </c>
      <c r="DD250">
        <v>1660677649.1</v>
      </c>
      <c r="DE250">
        <v>0</v>
      </c>
      <c r="DF250">
        <v>-1.042</v>
      </c>
      <c r="DG250">
        <v>0.003</v>
      </c>
      <c r="DH250">
        <v>5.218</v>
      </c>
      <c r="DI250">
        <v>0.344</v>
      </c>
      <c r="DJ250">
        <v>417</v>
      </c>
      <c r="DK250">
        <v>22</v>
      </c>
      <c r="DL250">
        <v>1.24</v>
      </c>
      <c r="DM250">
        <v>0.53</v>
      </c>
      <c r="DN250">
        <v>-67.26862</v>
      </c>
      <c r="DO250">
        <v>-10.4543639774858</v>
      </c>
      <c r="DP250">
        <v>1.12474587000798</v>
      </c>
      <c r="DQ250">
        <v>0</v>
      </c>
      <c r="DR250">
        <v>6.75502875</v>
      </c>
      <c r="DS250">
        <v>0.0295649155722386</v>
      </c>
      <c r="DT250">
        <v>0.00470587036981467</v>
      </c>
      <c r="DU250">
        <v>1</v>
      </c>
      <c r="DV250">
        <v>1</v>
      </c>
      <c r="DW250">
        <v>2</v>
      </c>
      <c r="DX250" t="s">
        <v>395</v>
      </c>
      <c r="DY250">
        <v>2.97369</v>
      </c>
      <c r="DZ250">
        <v>2.75414</v>
      </c>
      <c r="EA250">
        <v>0.121301</v>
      </c>
      <c r="EB250">
        <v>0.131298</v>
      </c>
      <c r="EC250">
        <v>0.089959</v>
      </c>
      <c r="ED250">
        <v>0.0670575</v>
      </c>
      <c r="EE250">
        <v>34264.4</v>
      </c>
      <c r="EF250">
        <v>36919.4</v>
      </c>
      <c r="EG250">
        <v>35338.1</v>
      </c>
      <c r="EH250">
        <v>38546.3</v>
      </c>
      <c r="EI250">
        <v>45601.2</v>
      </c>
      <c r="EJ250">
        <v>51937.8</v>
      </c>
      <c r="EK250">
        <v>55232.9</v>
      </c>
      <c r="EL250">
        <v>61820.4</v>
      </c>
      <c r="EM250">
        <v>1.9934</v>
      </c>
      <c r="EN250">
        <v>1.8266</v>
      </c>
      <c r="EO250">
        <v>0.0624359</v>
      </c>
      <c r="EP250">
        <v>0</v>
      </c>
      <c r="EQ250">
        <v>23.9459</v>
      </c>
      <c r="ER250">
        <v>999.9</v>
      </c>
      <c r="ES250">
        <v>44.573</v>
      </c>
      <c r="ET250">
        <v>28.903</v>
      </c>
      <c r="EU250">
        <v>19.6788</v>
      </c>
      <c r="EV250">
        <v>57.0941</v>
      </c>
      <c r="EW250">
        <v>49.4872</v>
      </c>
      <c r="EX250">
        <v>1</v>
      </c>
      <c r="EY250">
        <v>-0.0313415</v>
      </c>
      <c r="EZ250">
        <v>1.74965</v>
      </c>
      <c r="FA250">
        <v>20.1385</v>
      </c>
      <c r="FB250">
        <v>5.20052</v>
      </c>
      <c r="FC250">
        <v>12.0064</v>
      </c>
      <c r="FD250">
        <v>4.9756</v>
      </c>
      <c r="FE250">
        <v>3.294</v>
      </c>
      <c r="FF250">
        <v>9999</v>
      </c>
      <c r="FG250">
        <v>9999</v>
      </c>
      <c r="FH250">
        <v>9999</v>
      </c>
      <c r="FI250">
        <v>693.6</v>
      </c>
      <c r="FJ250">
        <v>1.86295</v>
      </c>
      <c r="FK250">
        <v>1.8678</v>
      </c>
      <c r="FL250">
        <v>1.86752</v>
      </c>
      <c r="FM250">
        <v>1.86874</v>
      </c>
      <c r="FN250">
        <v>1.86954</v>
      </c>
      <c r="FO250">
        <v>1.8656</v>
      </c>
      <c r="FP250">
        <v>1.8667</v>
      </c>
      <c r="FQ250">
        <v>1.8681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7.054</v>
      </c>
      <c r="GF250">
        <v>0.2702</v>
      </c>
      <c r="GG250">
        <v>3.61927167264205</v>
      </c>
      <c r="GH250">
        <v>0.00509506669552449</v>
      </c>
      <c r="GI250">
        <v>1.17866753763249e-06</v>
      </c>
      <c r="GJ250">
        <v>-6.62632595388568e-10</v>
      </c>
      <c r="GK250">
        <v>-0.0260112845827318</v>
      </c>
      <c r="GL250">
        <v>-0.0225051504344278</v>
      </c>
      <c r="GM250">
        <v>0.00262967521021688</v>
      </c>
      <c r="GN250">
        <v>-3.50088843362945e-05</v>
      </c>
      <c r="GO250">
        <v>-5</v>
      </c>
      <c r="GP250">
        <v>1640</v>
      </c>
      <c r="GQ250">
        <v>1</v>
      </c>
      <c r="GR250">
        <v>20</v>
      </c>
      <c r="GS250">
        <v>50216.1</v>
      </c>
      <c r="GT250">
        <v>50216.1</v>
      </c>
      <c r="GU250">
        <v>1.54907</v>
      </c>
      <c r="GV250">
        <v>2.59277</v>
      </c>
      <c r="GW250">
        <v>1.54785</v>
      </c>
      <c r="GX250">
        <v>2.30347</v>
      </c>
      <c r="GY250">
        <v>1.34644</v>
      </c>
      <c r="GZ250">
        <v>2.40234</v>
      </c>
      <c r="HA250">
        <v>32.4433</v>
      </c>
      <c r="HB250">
        <v>15.0777</v>
      </c>
      <c r="HC250">
        <v>18</v>
      </c>
      <c r="HD250">
        <v>506.464</v>
      </c>
      <c r="HE250">
        <v>400.457</v>
      </c>
      <c r="HF250">
        <v>21.0139</v>
      </c>
      <c r="HG250">
        <v>26.7229</v>
      </c>
      <c r="HH250">
        <v>30.0003</v>
      </c>
      <c r="HI250">
        <v>26.6883</v>
      </c>
      <c r="HJ250">
        <v>26.6309</v>
      </c>
      <c r="HK250">
        <v>31.1225</v>
      </c>
      <c r="HL250">
        <v>35.7202</v>
      </c>
      <c r="HM250">
        <v>0</v>
      </c>
      <c r="HN250">
        <v>21.0096</v>
      </c>
      <c r="HO250">
        <v>710.314</v>
      </c>
      <c r="HP250">
        <v>12.9079</v>
      </c>
      <c r="HQ250">
        <v>102.463</v>
      </c>
      <c r="HR250">
        <v>102.905</v>
      </c>
    </row>
    <row r="251" spans="1:226">
      <c r="A251">
        <v>235</v>
      </c>
      <c r="B251">
        <v>1663690620.1</v>
      </c>
      <c r="C251">
        <v>2845</v>
      </c>
      <c r="D251" t="s">
        <v>831</v>
      </c>
      <c r="E251" t="s">
        <v>832</v>
      </c>
      <c r="F251">
        <v>5</v>
      </c>
      <c r="G251" t="s">
        <v>748</v>
      </c>
      <c r="H251" t="s">
        <v>354</v>
      </c>
      <c r="I251">
        <v>1663690612.35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711.120431111523</v>
      </c>
      <c r="AK251">
        <v>652.764527272727</v>
      </c>
      <c r="AL251">
        <v>3.39074612423054</v>
      </c>
      <c r="AM251">
        <v>65.3429730943556</v>
      </c>
      <c r="AN251">
        <f>(AP251 - AO251 + BO251*1E3/(8.314*(BQ251+273.15)) * AR251/BN251 * AQ251) * BN251/(100*BB251) * 1000/(1000 - AP251)</f>
        <v>0</v>
      </c>
      <c r="AO251">
        <v>12.8815504297392</v>
      </c>
      <c r="AP251">
        <v>19.6439186813187</v>
      </c>
      <c r="AQ251">
        <v>0.000161267098667672</v>
      </c>
      <c r="AR251">
        <v>123.478395761625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1663690612.35</v>
      </c>
      <c r="BH251">
        <v>616.339642857143</v>
      </c>
      <c r="BI251">
        <v>685.028571428571</v>
      </c>
      <c r="BJ251">
        <v>19.6392</v>
      </c>
      <c r="BK251">
        <v>12.8815571428571</v>
      </c>
      <c r="BL251">
        <v>609.328107142857</v>
      </c>
      <c r="BM251">
        <v>19.3689642857143</v>
      </c>
      <c r="BN251">
        <v>500.101071428571</v>
      </c>
      <c r="BO251">
        <v>90.5868142857143</v>
      </c>
      <c r="BP251">
        <v>0.0999264071428572</v>
      </c>
      <c r="BQ251">
        <v>25.1365714285714</v>
      </c>
      <c r="BR251">
        <v>24.9902678571429</v>
      </c>
      <c r="BS251">
        <v>999.9</v>
      </c>
      <c r="BT251">
        <v>0</v>
      </c>
      <c r="BU251">
        <v>0</v>
      </c>
      <c r="BV251">
        <v>10009.8214285714</v>
      </c>
      <c r="BW251">
        <v>0</v>
      </c>
      <c r="BX251">
        <v>15.3908</v>
      </c>
      <c r="BY251">
        <v>-68.6890392857143</v>
      </c>
      <c r="BZ251">
        <v>628.686535714286</v>
      </c>
      <c r="CA251">
        <v>693.968</v>
      </c>
      <c r="CB251">
        <v>6.75766142857143</v>
      </c>
      <c r="CC251">
        <v>685.028571428571</v>
      </c>
      <c r="CD251">
        <v>12.8815571428571</v>
      </c>
      <c r="CE251">
        <v>1.77905142857143</v>
      </c>
      <c r="CF251">
        <v>1.16689714285714</v>
      </c>
      <c r="CG251">
        <v>15.60395</v>
      </c>
      <c r="CH251">
        <v>9.18580535714286</v>
      </c>
      <c r="CI251">
        <v>2000.02214285714</v>
      </c>
      <c r="CJ251">
        <v>0.980005285714286</v>
      </c>
      <c r="CK251">
        <v>0.0199947714285714</v>
      </c>
      <c r="CL251">
        <v>0</v>
      </c>
      <c r="CM251">
        <v>869.579678571429</v>
      </c>
      <c r="CN251">
        <v>5.00063</v>
      </c>
      <c r="CO251">
        <v>17118.4857142857</v>
      </c>
      <c r="CP251">
        <v>17257.1178571429</v>
      </c>
      <c r="CQ251">
        <v>38.875</v>
      </c>
      <c r="CR251">
        <v>38.937</v>
      </c>
      <c r="CS251">
        <v>38.375</v>
      </c>
      <c r="CT251">
        <v>38.2588571428571</v>
      </c>
      <c r="CU251">
        <v>39.625</v>
      </c>
      <c r="CV251">
        <v>1955.13071428571</v>
      </c>
      <c r="CW251">
        <v>39.8914285714286</v>
      </c>
      <c r="CX251">
        <v>0</v>
      </c>
      <c r="CY251">
        <v>1663690616.9</v>
      </c>
      <c r="CZ251">
        <v>0</v>
      </c>
      <c r="DA251">
        <v>0</v>
      </c>
      <c r="DB251" t="s">
        <v>356</v>
      </c>
      <c r="DC251">
        <v>1660677648.1</v>
      </c>
      <c r="DD251">
        <v>1660677649.1</v>
      </c>
      <c r="DE251">
        <v>0</v>
      </c>
      <c r="DF251">
        <v>-1.042</v>
      </c>
      <c r="DG251">
        <v>0.003</v>
      </c>
      <c r="DH251">
        <v>5.218</v>
      </c>
      <c r="DI251">
        <v>0.344</v>
      </c>
      <c r="DJ251">
        <v>417</v>
      </c>
      <c r="DK251">
        <v>22</v>
      </c>
      <c r="DL251">
        <v>1.24</v>
      </c>
      <c r="DM251">
        <v>0.53</v>
      </c>
      <c r="DN251">
        <v>-68.148835</v>
      </c>
      <c r="DO251">
        <v>-8.56641951219515</v>
      </c>
      <c r="DP251">
        <v>0.969899048496801</v>
      </c>
      <c r="DQ251">
        <v>0</v>
      </c>
      <c r="DR251">
        <v>6.75748425</v>
      </c>
      <c r="DS251">
        <v>8.90431519550338e-05</v>
      </c>
      <c r="DT251">
        <v>0.00301956775673274</v>
      </c>
      <c r="DU251">
        <v>1</v>
      </c>
      <c r="DV251">
        <v>1</v>
      </c>
      <c r="DW251">
        <v>2</v>
      </c>
      <c r="DX251" t="s">
        <v>395</v>
      </c>
      <c r="DY251">
        <v>2.97356</v>
      </c>
      <c r="DZ251">
        <v>2.7541</v>
      </c>
      <c r="EA251">
        <v>0.123722</v>
      </c>
      <c r="EB251">
        <v>0.133835</v>
      </c>
      <c r="EC251">
        <v>0.089975</v>
      </c>
      <c r="ED251">
        <v>0.067055</v>
      </c>
      <c r="EE251">
        <v>34169.5</v>
      </c>
      <c r="EF251">
        <v>36811.3</v>
      </c>
      <c r="EG251">
        <v>35337.5</v>
      </c>
      <c r="EH251">
        <v>38546</v>
      </c>
      <c r="EI251">
        <v>45599.8</v>
      </c>
      <c r="EJ251">
        <v>51937.4</v>
      </c>
      <c r="EK251">
        <v>55232.2</v>
      </c>
      <c r="EL251">
        <v>61819.7</v>
      </c>
      <c r="EM251">
        <v>1.9918</v>
      </c>
      <c r="EN251">
        <v>1.8272</v>
      </c>
      <c r="EO251">
        <v>0.0636578</v>
      </c>
      <c r="EP251">
        <v>0</v>
      </c>
      <c r="EQ251">
        <v>23.9459</v>
      </c>
      <c r="ER251">
        <v>999.9</v>
      </c>
      <c r="ES251">
        <v>44.573</v>
      </c>
      <c r="ET251">
        <v>28.903</v>
      </c>
      <c r="EU251">
        <v>19.676</v>
      </c>
      <c r="EV251">
        <v>56.614</v>
      </c>
      <c r="EW251">
        <v>48.9423</v>
      </c>
      <c r="EX251">
        <v>1</v>
      </c>
      <c r="EY251">
        <v>-0.0313415</v>
      </c>
      <c r="EZ251">
        <v>1.73281</v>
      </c>
      <c r="FA251">
        <v>20.1385</v>
      </c>
      <c r="FB251">
        <v>5.20172</v>
      </c>
      <c r="FC251">
        <v>12.0052</v>
      </c>
      <c r="FD251">
        <v>4.976</v>
      </c>
      <c r="FE251">
        <v>3.294</v>
      </c>
      <c r="FF251">
        <v>9999</v>
      </c>
      <c r="FG251">
        <v>9999</v>
      </c>
      <c r="FH251">
        <v>9999</v>
      </c>
      <c r="FI251">
        <v>693.7</v>
      </c>
      <c r="FJ251">
        <v>1.86295</v>
      </c>
      <c r="FK251">
        <v>1.86783</v>
      </c>
      <c r="FL251">
        <v>1.86752</v>
      </c>
      <c r="FM251">
        <v>1.86871</v>
      </c>
      <c r="FN251">
        <v>1.86951</v>
      </c>
      <c r="FO251">
        <v>1.86566</v>
      </c>
      <c r="FP251">
        <v>1.86673</v>
      </c>
      <c r="FQ251">
        <v>1.86813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7.156</v>
      </c>
      <c r="GF251">
        <v>0.2703</v>
      </c>
      <c r="GG251">
        <v>3.61927167264205</v>
      </c>
      <c r="GH251">
        <v>0.00509506669552449</v>
      </c>
      <c r="GI251">
        <v>1.17866753763249e-06</v>
      </c>
      <c r="GJ251">
        <v>-6.62632595388568e-10</v>
      </c>
      <c r="GK251">
        <v>-0.0260112845827318</v>
      </c>
      <c r="GL251">
        <v>-0.0225051504344278</v>
      </c>
      <c r="GM251">
        <v>0.00262967521021688</v>
      </c>
      <c r="GN251">
        <v>-3.50088843362945e-05</v>
      </c>
      <c r="GO251">
        <v>-5</v>
      </c>
      <c r="GP251">
        <v>1640</v>
      </c>
      <c r="GQ251">
        <v>1</v>
      </c>
      <c r="GR251">
        <v>20</v>
      </c>
      <c r="GS251">
        <v>50216.2</v>
      </c>
      <c r="GT251">
        <v>50216.2</v>
      </c>
      <c r="GU251">
        <v>1.58081</v>
      </c>
      <c r="GV251">
        <v>2.58789</v>
      </c>
      <c r="GW251">
        <v>1.54785</v>
      </c>
      <c r="GX251">
        <v>2.30347</v>
      </c>
      <c r="GY251">
        <v>1.34644</v>
      </c>
      <c r="GZ251">
        <v>2.4353</v>
      </c>
      <c r="HA251">
        <v>32.4433</v>
      </c>
      <c r="HB251">
        <v>15.0777</v>
      </c>
      <c r="HC251">
        <v>18</v>
      </c>
      <c r="HD251">
        <v>505.399</v>
      </c>
      <c r="HE251">
        <v>400.804</v>
      </c>
      <c r="HF251">
        <v>21.0158</v>
      </c>
      <c r="HG251">
        <v>26.7247</v>
      </c>
      <c r="HH251">
        <v>30.0003</v>
      </c>
      <c r="HI251">
        <v>26.6883</v>
      </c>
      <c r="HJ251">
        <v>26.6332</v>
      </c>
      <c r="HK251">
        <v>31.7014</v>
      </c>
      <c r="HL251">
        <v>35.7202</v>
      </c>
      <c r="HM251">
        <v>0</v>
      </c>
      <c r="HN251">
        <v>21.0175</v>
      </c>
      <c r="HO251">
        <v>723.81</v>
      </c>
      <c r="HP251">
        <v>12.9079</v>
      </c>
      <c r="HQ251">
        <v>102.462</v>
      </c>
      <c r="HR251">
        <v>102.904</v>
      </c>
    </row>
    <row r="252" spans="1:226">
      <c r="A252">
        <v>236</v>
      </c>
      <c r="B252">
        <v>1663690625.1</v>
      </c>
      <c r="C252">
        <v>2850</v>
      </c>
      <c r="D252" t="s">
        <v>833</v>
      </c>
      <c r="E252" t="s">
        <v>834</v>
      </c>
      <c r="F252">
        <v>5</v>
      </c>
      <c r="G252" t="s">
        <v>748</v>
      </c>
      <c r="H252" t="s">
        <v>354</v>
      </c>
      <c r="I252">
        <v>1663690617.61852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727.412417003369</v>
      </c>
      <c r="AK252">
        <v>669.2376</v>
      </c>
      <c r="AL252">
        <v>3.25126045601904</v>
      </c>
      <c r="AM252">
        <v>65.3429730943556</v>
      </c>
      <c r="AN252">
        <f>(AP252 - AO252 + BO252*1E3/(8.314*(BQ252+273.15)) * AR252/BN252 * AQ252) * BN252/(100*BB252) * 1000/(1000 - AP252)</f>
        <v>0</v>
      </c>
      <c r="AO252">
        <v>12.8874538372773</v>
      </c>
      <c r="AP252">
        <v>19.6416692307693</v>
      </c>
      <c r="AQ252">
        <v>-6.01175960206421e-05</v>
      </c>
      <c r="AR252">
        <v>123.478395761625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1663690617.61852</v>
      </c>
      <c r="BH252">
        <v>633.489481481481</v>
      </c>
      <c r="BI252">
        <v>702.533444444445</v>
      </c>
      <c r="BJ252">
        <v>19.6407333333333</v>
      </c>
      <c r="BK252">
        <v>12.8834148148148</v>
      </c>
      <c r="BL252">
        <v>626.379296296296</v>
      </c>
      <c r="BM252">
        <v>19.370437037037</v>
      </c>
      <c r="BN252">
        <v>500.094518518518</v>
      </c>
      <c r="BO252">
        <v>90.5866481481482</v>
      </c>
      <c r="BP252">
        <v>0.100010325925926</v>
      </c>
      <c r="BQ252">
        <v>25.1393037037037</v>
      </c>
      <c r="BR252">
        <v>24.9915888888889</v>
      </c>
      <c r="BS252">
        <v>999.9</v>
      </c>
      <c r="BT252">
        <v>0</v>
      </c>
      <c r="BU252">
        <v>0</v>
      </c>
      <c r="BV252">
        <v>10003.7037037037</v>
      </c>
      <c r="BW252">
        <v>0</v>
      </c>
      <c r="BX252">
        <v>15.3908</v>
      </c>
      <c r="BY252">
        <v>-69.0439814814815</v>
      </c>
      <c r="BZ252">
        <v>646.181</v>
      </c>
      <c r="CA252">
        <v>711.702666666667</v>
      </c>
      <c r="CB252">
        <v>6.75732444444445</v>
      </c>
      <c r="CC252">
        <v>702.533444444445</v>
      </c>
      <c r="CD252">
        <v>12.8834148148148</v>
      </c>
      <c r="CE252">
        <v>1.77918777777778</v>
      </c>
      <c r="CF252">
        <v>1.1670637037037</v>
      </c>
      <c r="CG252">
        <v>15.605137037037</v>
      </c>
      <c r="CH252">
        <v>9.18792703703704</v>
      </c>
      <c r="CI252">
        <v>2000.04185185185</v>
      </c>
      <c r="CJ252">
        <v>0.980005814814815</v>
      </c>
      <c r="CK252">
        <v>0.0199943481481482</v>
      </c>
      <c r="CL252">
        <v>0</v>
      </c>
      <c r="CM252">
        <v>871.510777777778</v>
      </c>
      <c r="CN252">
        <v>5.00063</v>
      </c>
      <c r="CO252">
        <v>17157.8481481482</v>
      </c>
      <c r="CP252">
        <v>17257.2814814815</v>
      </c>
      <c r="CQ252">
        <v>38.875</v>
      </c>
      <c r="CR252">
        <v>38.937</v>
      </c>
      <c r="CS252">
        <v>38.375</v>
      </c>
      <c r="CT252">
        <v>38.2775555555556</v>
      </c>
      <c r="CU252">
        <v>39.6295925925926</v>
      </c>
      <c r="CV252">
        <v>1955.15111111111</v>
      </c>
      <c r="CW252">
        <v>39.8907407407407</v>
      </c>
      <c r="CX252">
        <v>0</v>
      </c>
      <c r="CY252">
        <v>1663690622.3</v>
      </c>
      <c r="CZ252">
        <v>0</v>
      </c>
      <c r="DA252">
        <v>0</v>
      </c>
      <c r="DB252" t="s">
        <v>356</v>
      </c>
      <c r="DC252">
        <v>1660677648.1</v>
      </c>
      <c r="DD252">
        <v>1660677649.1</v>
      </c>
      <c r="DE252">
        <v>0</v>
      </c>
      <c r="DF252">
        <v>-1.042</v>
      </c>
      <c r="DG252">
        <v>0.003</v>
      </c>
      <c r="DH252">
        <v>5.218</v>
      </c>
      <c r="DI252">
        <v>0.344</v>
      </c>
      <c r="DJ252">
        <v>417</v>
      </c>
      <c r="DK252">
        <v>22</v>
      </c>
      <c r="DL252">
        <v>1.24</v>
      </c>
      <c r="DM252">
        <v>0.53</v>
      </c>
      <c r="DN252">
        <v>-68.6296390243902</v>
      </c>
      <c r="DO252">
        <v>-7.11961463414647</v>
      </c>
      <c r="DP252">
        <v>0.913814905172881</v>
      </c>
      <c r="DQ252">
        <v>0</v>
      </c>
      <c r="DR252">
        <v>6.75725170731707</v>
      </c>
      <c r="DS252">
        <v>1.2543554063861e-06</v>
      </c>
      <c r="DT252">
        <v>0.00317107191420637</v>
      </c>
      <c r="DU252">
        <v>1</v>
      </c>
      <c r="DV252">
        <v>1</v>
      </c>
      <c r="DW252">
        <v>2</v>
      </c>
      <c r="DX252" t="s">
        <v>395</v>
      </c>
      <c r="DY252">
        <v>2.9732</v>
      </c>
      <c r="DZ252">
        <v>2.75359</v>
      </c>
      <c r="EA252">
        <v>0.125866</v>
      </c>
      <c r="EB252">
        <v>0.135772</v>
      </c>
      <c r="EC252">
        <v>0.0899614</v>
      </c>
      <c r="ED252">
        <v>0.0670515</v>
      </c>
      <c r="EE252">
        <v>34085.5</v>
      </c>
      <c r="EF252">
        <v>36729.2</v>
      </c>
      <c r="EG252">
        <v>35337.1</v>
      </c>
      <c r="EH252">
        <v>38546.1</v>
      </c>
      <c r="EI252">
        <v>45600.5</v>
      </c>
      <c r="EJ252">
        <v>51937.6</v>
      </c>
      <c r="EK252">
        <v>55232.1</v>
      </c>
      <c r="EL252">
        <v>61819.6</v>
      </c>
      <c r="EM252">
        <v>1.9926</v>
      </c>
      <c r="EN252">
        <v>1.8272</v>
      </c>
      <c r="EO252">
        <v>0.0632107</v>
      </c>
      <c r="EP252">
        <v>0</v>
      </c>
      <c r="EQ252">
        <v>23.9459</v>
      </c>
      <c r="ER252">
        <v>999.9</v>
      </c>
      <c r="ES252">
        <v>44.573</v>
      </c>
      <c r="ET252">
        <v>28.923</v>
      </c>
      <c r="EU252">
        <v>19.7041</v>
      </c>
      <c r="EV252">
        <v>56.654</v>
      </c>
      <c r="EW252">
        <v>49.5593</v>
      </c>
      <c r="EX252">
        <v>1</v>
      </c>
      <c r="EY252">
        <v>-0.0315244</v>
      </c>
      <c r="EZ252">
        <v>1.72614</v>
      </c>
      <c r="FA252">
        <v>20.1377</v>
      </c>
      <c r="FB252">
        <v>5.19812</v>
      </c>
      <c r="FC252">
        <v>12.004</v>
      </c>
      <c r="FD252">
        <v>4.9756</v>
      </c>
      <c r="FE252">
        <v>3.294</v>
      </c>
      <c r="FF252">
        <v>9999</v>
      </c>
      <c r="FG252">
        <v>9999</v>
      </c>
      <c r="FH252">
        <v>9999</v>
      </c>
      <c r="FI252">
        <v>693.7</v>
      </c>
      <c r="FJ252">
        <v>1.86295</v>
      </c>
      <c r="FK252">
        <v>1.8678</v>
      </c>
      <c r="FL252">
        <v>1.86752</v>
      </c>
      <c r="FM252">
        <v>1.86874</v>
      </c>
      <c r="FN252">
        <v>1.86951</v>
      </c>
      <c r="FO252">
        <v>1.86557</v>
      </c>
      <c r="FP252">
        <v>1.86664</v>
      </c>
      <c r="FQ252">
        <v>1.86813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7.249</v>
      </c>
      <c r="GF252">
        <v>0.2704</v>
      </c>
      <c r="GG252">
        <v>3.61927167264205</v>
      </c>
      <c r="GH252">
        <v>0.00509506669552449</v>
      </c>
      <c r="GI252">
        <v>1.17866753763249e-06</v>
      </c>
      <c r="GJ252">
        <v>-6.62632595388568e-10</v>
      </c>
      <c r="GK252">
        <v>-0.0260112845827318</v>
      </c>
      <c r="GL252">
        <v>-0.0225051504344278</v>
      </c>
      <c r="GM252">
        <v>0.00262967521021688</v>
      </c>
      <c r="GN252">
        <v>-3.50088843362945e-05</v>
      </c>
      <c r="GO252">
        <v>-5</v>
      </c>
      <c r="GP252">
        <v>1640</v>
      </c>
      <c r="GQ252">
        <v>1</v>
      </c>
      <c r="GR252">
        <v>20</v>
      </c>
      <c r="GS252">
        <v>50216.3</v>
      </c>
      <c r="GT252">
        <v>50216.3</v>
      </c>
      <c r="GU252">
        <v>1.60767</v>
      </c>
      <c r="GV252">
        <v>2.59033</v>
      </c>
      <c r="GW252">
        <v>1.54785</v>
      </c>
      <c r="GX252">
        <v>2.30347</v>
      </c>
      <c r="GY252">
        <v>1.34644</v>
      </c>
      <c r="GZ252">
        <v>2.40601</v>
      </c>
      <c r="HA252">
        <v>32.4433</v>
      </c>
      <c r="HB252">
        <v>15.0777</v>
      </c>
      <c r="HC252">
        <v>18</v>
      </c>
      <c r="HD252">
        <v>505.951</v>
      </c>
      <c r="HE252">
        <v>400.82</v>
      </c>
      <c r="HF252">
        <v>21.0221</v>
      </c>
      <c r="HG252">
        <v>26.7252</v>
      </c>
      <c r="HH252">
        <v>30.0001</v>
      </c>
      <c r="HI252">
        <v>26.6906</v>
      </c>
      <c r="HJ252">
        <v>26.6354</v>
      </c>
      <c r="HK252">
        <v>32.3126</v>
      </c>
      <c r="HL252">
        <v>35.7202</v>
      </c>
      <c r="HM252">
        <v>0</v>
      </c>
      <c r="HN252">
        <v>21.0245</v>
      </c>
      <c r="HO252">
        <v>744.169</v>
      </c>
      <c r="HP252">
        <v>12.9079</v>
      </c>
      <c r="HQ252">
        <v>102.461</v>
      </c>
      <c r="HR252">
        <v>102.904</v>
      </c>
    </row>
    <row r="253" spans="1:226">
      <c r="A253">
        <v>237</v>
      </c>
      <c r="B253">
        <v>1663690630.1</v>
      </c>
      <c r="C253">
        <v>2855</v>
      </c>
      <c r="D253" t="s">
        <v>835</v>
      </c>
      <c r="E253" t="s">
        <v>836</v>
      </c>
      <c r="F253">
        <v>5</v>
      </c>
      <c r="G253" t="s">
        <v>748</v>
      </c>
      <c r="H253" t="s">
        <v>354</v>
      </c>
      <c r="I253">
        <v>1663690622.33214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744.318126734148</v>
      </c>
      <c r="AK253">
        <v>685.604690909091</v>
      </c>
      <c r="AL253">
        <v>3.29585941315458</v>
      </c>
      <c r="AM253">
        <v>65.3429730943556</v>
      </c>
      <c r="AN253">
        <f>(AP253 - AO253 + BO253*1E3/(8.314*(BQ253+273.15)) * AR253/BN253 * AQ253) * BN253/(100*BB253) * 1000/(1000 - AP253)</f>
        <v>0</v>
      </c>
      <c r="AO253">
        <v>12.8841020196709</v>
      </c>
      <c r="AP253">
        <v>19.6403065934066</v>
      </c>
      <c r="AQ253">
        <v>-3.73708965919996e-05</v>
      </c>
      <c r="AR253">
        <v>123.478395761625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1663690622.33214</v>
      </c>
      <c r="BH253">
        <v>648.705</v>
      </c>
      <c r="BI253">
        <v>718.168571428571</v>
      </c>
      <c r="BJ253">
        <v>19.6411714285714</v>
      </c>
      <c r="BK253">
        <v>12.8842071428571</v>
      </c>
      <c r="BL253">
        <v>641.507178571429</v>
      </c>
      <c r="BM253">
        <v>19.3708642857143</v>
      </c>
      <c r="BN253">
        <v>500.111428571429</v>
      </c>
      <c r="BO253">
        <v>90.5865428571429</v>
      </c>
      <c r="BP253">
        <v>0.100032814285714</v>
      </c>
      <c r="BQ253">
        <v>25.14135</v>
      </c>
      <c r="BR253">
        <v>24.9904857142857</v>
      </c>
      <c r="BS253">
        <v>999.9</v>
      </c>
      <c r="BT253">
        <v>0</v>
      </c>
      <c r="BU253">
        <v>0</v>
      </c>
      <c r="BV253">
        <v>10007.6785714286</v>
      </c>
      <c r="BW253">
        <v>0</v>
      </c>
      <c r="BX253">
        <v>15.3908</v>
      </c>
      <c r="BY253">
        <v>-69.463525</v>
      </c>
      <c r="BZ253">
        <v>661.701678571429</v>
      </c>
      <c r="CA253">
        <v>727.542392857143</v>
      </c>
      <c r="CB253">
        <v>6.75697071428571</v>
      </c>
      <c r="CC253">
        <v>718.168571428571</v>
      </c>
      <c r="CD253">
        <v>12.8842071428571</v>
      </c>
      <c r="CE253">
        <v>1.77922571428571</v>
      </c>
      <c r="CF253">
        <v>1.16713428571429</v>
      </c>
      <c r="CG253">
        <v>15.6054678571429</v>
      </c>
      <c r="CH253">
        <v>9.18882428571429</v>
      </c>
      <c r="CI253">
        <v>2000.02821428571</v>
      </c>
      <c r="CJ253">
        <v>0.980006</v>
      </c>
      <c r="CK253">
        <v>0.0199942</v>
      </c>
      <c r="CL253">
        <v>0</v>
      </c>
      <c r="CM253">
        <v>873.037464285714</v>
      </c>
      <c r="CN253">
        <v>5.00063</v>
      </c>
      <c r="CO253">
        <v>17188.1785714286</v>
      </c>
      <c r="CP253">
        <v>17257.1678571429</v>
      </c>
      <c r="CQ253">
        <v>38.875</v>
      </c>
      <c r="CR253">
        <v>38.937</v>
      </c>
      <c r="CS253">
        <v>38.375</v>
      </c>
      <c r="CT253">
        <v>38.2920714285714</v>
      </c>
      <c r="CU253">
        <v>39.6294285714286</v>
      </c>
      <c r="CV253">
        <v>1955.13821428571</v>
      </c>
      <c r="CW253">
        <v>39.89</v>
      </c>
      <c r="CX253">
        <v>0</v>
      </c>
      <c r="CY253">
        <v>1663690627.1</v>
      </c>
      <c r="CZ253">
        <v>0</v>
      </c>
      <c r="DA253">
        <v>0</v>
      </c>
      <c r="DB253" t="s">
        <v>356</v>
      </c>
      <c r="DC253">
        <v>1660677648.1</v>
      </c>
      <c r="DD253">
        <v>1660677649.1</v>
      </c>
      <c r="DE253">
        <v>0</v>
      </c>
      <c r="DF253">
        <v>-1.042</v>
      </c>
      <c r="DG253">
        <v>0.003</v>
      </c>
      <c r="DH253">
        <v>5.218</v>
      </c>
      <c r="DI253">
        <v>0.344</v>
      </c>
      <c r="DJ253">
        <v>417</v>
      </c>
      <c r="DK253">
        <v>22</v>
      </c>
      <c r="DL253">
        <v>1.24</v>
      </c>
      <c r="DM253">
        <v>0.53</v>
      </c>
      <c r="DN253">
        <v>-69.2048</v>
      </c>
      <c r="DO253">
        <v>-4.41112264808364</v>
      </c>
      <c r="DP253">
        <v>0.645138538723537</v>
      </c>
      <c r="DQ253">
        <v>0</v>
      </c>
      <c r="DR253">
        <v>6.75702024390244</v>
      </c>
      <c r="DS253">
        <v>-0.0026078048780435</v>
      </c>
      <c r="DT253">
        <v>0.00304020417142111</v>
      </c>
      <c r="DU253">
        <v>1</v>
      </c>
      <c r="DV253">
        <v>1</v>
      </c>
      <c r="DW253">
        <v>2</v>
      </c>
      <c r="DX253" t="s">
        <v>395</v>
      </c>
      <c r="DY253">
        <v>2.97303</v>
      </c>
      <c r="DZ253">
        <v>2.75394</v>
      </c>
      <c r="EA253">
        <v>0.128009</v>
      </c>
      <c r="EB253">
        <v>0.137914</v>
      </c>
      <c r="EC253">
        <v>0.0899664</v>
      </c>
      <c r="ED253">
        <v>0.067061</v>
      </c>
      <c r="EE253">
        <v>34001.9</v>
      </c>
      <c r="EF253">
        <v>36638.6</v>
      </c>
      <c r="EG253">
        <v>35337.1</v>
      </c>
      <c r="EH253">
        <v>38546.5</v>
      </c>
      <c r="EI253">
        <v>45600.3</v>
      </c>
      <c r="EJ253">
        <v>51936.9</v>
      </c>
      <c r="EK253">
        <v>55232.1</v>
      </c>
      <c r="EL253">
        <v>61819.3</v>
      </c>
      <c r="EM253">
        <v>1.9922</v>
      </c>
      <c r="EN253">
        <v>1.827</v>
      </c>
      <c r="EO253">
        <v>0.0626743</v>
      </c>
      <c r="EP253">
        <v>0</v>
      </c>
      <c r="EQ253">
        <v>23.9459</v>
      </c>
      <c r="ER253">
        <v>999.9</v>
      </c>
      <c r="ES253">
        <v>44.573</v>
      </c>
      <c r="ET253">
        <v>28.923</v>
      </c>
      <c r="EU253">
        <v>19.7024</v>
      </c>
      <c r="EV253">
        <v>56.844</v>
      </c>
      <c r="EW253">
        <v>49.0264</v>
      </c>
      <c r="EX253">
        <v>1</v>
      </c>
      <c r="EY253">
        <v>-0.0306098</v>
      </c>
      <c r="EZ253">
        <v>1.71172</v>
      </c>
      <c r="FA253">
        <v>20.1385</v>
      </c>
      <c r="FB253">
        <v>5.20052</v>
      </c>
      <c r="FC253">
        <v>12.004</v>
      </c>
      <c r="FD253">
        <v>4.9756</v>
      </c>
      <c r="FE253">
        <v>3.2938</v>
      </c>
      <c r="FF253">
        <v>9999</v>
      </c>
      <c r="FG253">
        <v>9999</v>
      </c>
      <c r="FH253">
        <v>9999</v>
      </c>
      <c r="FI253">
        <v>693.7</v>
      </c>
      <c r="FJ253">
        <v>1.86295</v>
      </c>
      <c r="FK253">
        <v>1.8678</v>
      </c>
      <c r="FL253">
        <v>1.86752</v>
      </c>
      <c r="FM253">
        <v>1.86871</v>
      </c>
      <c r="FN253">
        <v>1.86951</v>
      </c>
      <c r="FO253">
        <v>1.8656</v>
      </c>
      <c r="FP253">
        <v>1.86664</v>
      </c>
      <c r="FQ253">
        <v>1.86813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7.341</v>
      </c>
      <c r="GF253">
        <v>0.2703</v>
      </c>
      <c r="GG253">
        <v>3.61927167264205</v>
      </c>
      <c r="GH253">
        <v>0.00509506669552449</v>
      </c>
      <c r="GI253">
        <v>1.17866753763249e-06</v>
      </c>
      <c r="GJ253">
        <v>-6.62632595388568e-10</v>
      </c>
      <c r="GK253">
        <v>-0.0260112845827318</v>
      </c>
      <c r="GL253">
        <v>-0.0225051504344278</v>
      </c>
      <c r="GM253">
        <v>0.00262967521021688</v>
      </c>
      <c r="GN253">
        <v>-3.50088843362945e-05</v>
      </c>
      <c r="GO253">
        <v>-5</v>
      </c>
      <c r="GP253">
        <v>1640</v>
      </c>
      <c r="GQ253">
        <v>1</v>
      </c>
      <c r="GR253">
        <v>20</v>
      </c>
      <c r="GS253">
        <v>50216.4</v>
      </c>
      <c r="GT253">
        <v>50216.3</v>
      </c>
      <c r="GU253">
        <v>1.6394</v>
      </c>
      <c r="GV253">
        <v>2.58667</v>
      </c>
      <c r="GW253">
        <v>1.54785</v>
      </c>
      <c r="GX253">
        <v>2.30347</v>
      </c>
      <c r="GY253">
        <v>1.34644</v>
      </c>
      <c r="GZ253">
        <v>2.38892</v>
      </c>
      <c r="HA253">
        <v>32.4433</v>
      </c>
      <c r="HB253">
        <v>15.0689</v>
      </c>
      <c r="HC253">
        <v>18</v>
      </c>
      <c r="HD253">
        <v>505.706</v>
      </c>
      <c r="HE253">
        <v>400.726</v>
      </c>
      <c r="HF253">
        <v>21.029</v>
      </c>
      <c r="HG253">
        <v>26.7274</v>
      </c>
      <c r="HH253">
        <v>30.0005</v>
      </c>
      <c r="HI253">
        <v>26.6928</v>
      </c>
      <c r="HJ253">
        <v>26.6377</v>
      </c>
      <c r="HK253">
        <v>32.8674</v>
      </c>
      <c r="HL253">
        <v>35.7202</v>
      </c>
      <c r="HM253">
        <v>0</v>
      </c>
      <c r="HN253">
        <v>21.0323</v>
      </c>
      <c r="HO253">
        <v>757.657</v>
      </c>
      <c r="HP253">
        <v>12.9079</v>
      </c>
      <c r="HQ253">
        <v>102.461</v>
      </c>
      <c r="HR253">
        <v>102.904</v>
      </c>
    </row>
    <row r="254" spans="1:226">
      <c r="A254">
        <v>238</v>
      </c>
      <c r="B254">
        <v>1663690635.1</v>
      </c>
      <c r="C254">
        <v>2860</v>
      </c>
      <c r="D254" t="s">
        <v>837</v>
      </c>
      <c r="E254" t="s">
        <v>838</v>
      </c>
      <c r="F254">
        <v>5</v>
      </c>
      <c r="G254" t="s">
        <v>748</v>
      </c>
      <c r="H254" t="s">
        <v>354</v>
      </c>
      <c r="I254">
        <v>1663690627.6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761.034100094234</v>
      </c>
      <c r="AK254">
        <v>702.060551515151</v>
      </c>
      <c r="AL254">
        <v>3.30386720465222</v>
      </c>
      <c r="AM254">
        <v>65.3429730943556</v>
      </c>
      <c r="AN254">
        <f>(AP254 - AO254 + BO254*1E3/(8.314*(BQ254+273.15)) * AR254/BN254 * AQ254) * BN254/(100*BB254) * 1000/(1000 - AP254)</f>
        <v>0</v>
      </c>
      <c r="AO254">
        <v>12.8848736454853</v>
      </c>
      <c r="AP254">
        <v>19.6420131868132</v>
      </c>
      <c r="AQ254">
        <v>0.000139564941279761</v>
      </c>
      <c r="AR254">
        <v>123.478395761625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1663690627.6</v>
      </c>
      <c r="BH254">
        <v>665.738925925926</v>
      </c>
      <c r="BI254">
        <v>735.455148148148</v>
      </c>
      <c r="BJ254">
        <v>19.6418296296296</v>
      </c>
      <c r="BK254">
        <v>12.8850074074074</v>
      </c>
      <c r="BL254">
        <v>658.443148148148</v>
      </c>
      <c r="BM254">
        <v>19.3714925925926</v>
      </c>
      <c r="BN254">
        <v>500.099444444444</v>
      </c>
      <c r="BO254">
        <v>90.5860037037037</v>
      </c>
      <c r="BP254">
        <v>0.100163425925926</v>
      </c>
      <c r="BQ254">
        <v>25.146037037037</v>
      </c>
      <c r="BR254">
        <v>24.9932296296296</v>
      </c>
      <c r="BS254">
        <v>999.9</v>
      </c>
      <c r="BT254">
        <v>0</v>
      </c>
      <c r="BU254">
        <v>0</v>
      </c>
      <c r="BV254">
        <v>10004.0740740741</v>
      </c>
      <c r="BW254">
        <v>0</v>
      </c>
      <c r="BX254">
        <v>15.3908</v>
      </c>
      <c r="BY254">
        <v>-69.7160814814815</v>
      </c>
      <c r="BZ254">
        <v>679.07737037037</v>
      </c>
      <c r="CA254">
        <v>745.055185185185</v>
      </c>
      <c r="CB254">
        <v>6.75682037037037</v>
      </c>
      <c r="CC254">
        <v>735.455148148148</v>
      </c>
      <c r="CD254">
        <v>12.8850074074074</v>
      </c>
      <c r="CE254">
        <v>1.77927592592593</v>
      </c>
      <c r="CF254">
        <v>1.16720111111111</v>
      </c>
      <c r="CG254">
        <v>15.6059037037037</v>
      </c>
      <c r="CH254">
        <v>9.18966925925926</v>
      </c>
      <c r="CI254">
        <v>2000.0237037037</v>
      </c>
      <c r="CJ254">
        <v>0.980005962962963</v>
      </c>
      <c r="CK254">
        <v>0.0199942296296296</v>
      </c>
      <c r="CL254">
        <v>0</v>
      </c>
      <c r="CM254">
        <v>874.500185185185</v>
      </c>
      <c r="CN254">
        <v>5.00063</v>
      </c>
      <c r="CO254">
        <v>17217.4074074074</v>
      </c>
      <c r="CP254">
        <v>17257.1296296296</v>
      </c>
      <c r="CQ254">
        <v>38.875</v>
      </c>
      <c r="CR254">
        <v>38.937</v>
      </c>
      <c r="CS254">
        <v>38.375</v>
      </c>
      <c r="CT254">
        <v>38.3028148148148</v>
      </c>
      <c r="CU254">
        <v>39.6318888888889</v>
      </c>
      <c r="CV254">
        <v>1955.1337037037</v>
      </c>
      <c r="CW254">
        <v>39.89</v>
      </c>
      <c r="CX254">
        <v>0</v>
      </c>
      <c r="CY254">
        <v>1663690631.9</v>
      </c>
      <c r="CZ254">
        <v>0</v>
      </c>
      <c r="DA254">
        <v>0</v>
      </c>
      <c r="DB254" t="s">
        <v>356</v>
      </c>
      <c r="DC254">
        <v>1660677648.1</v>
      </c>
      <c r="DD254">
        <v>1660677649.1</v>
      </c>
      <c r="DE254">
        <v>0</v>
      </c>
      <c r="DF254">
        <v>-1.042</v>
      </c>
      <c r="DG254">
        <v>0.003</v>
      </c>
      <c r="DH254">
        <v>5.218</v>
      </c>
      <c r="DI254">
        <v>0.344</v>
      </c>
      <c r="DJ254">
        <v>417</v>
      </c>
      <c r="DK254">
        <v>22</v>
      </c>
      <c r="DL254">
        <v>1.24</v>
      </c>
      <c r="DM254">
        <v>0.53</v>
      </c>
      <c r="DN254">
        <v>-69.5115146341463</v>
      </c>
      <c r="DO254">
        <v>-4.56053310104524</v>
      </c>
      <c r="DP254">
        <v>0.649136654619971</v>
      </c>
      <c r="DQ254">
        <v>0</v>
      </c>
      <c r="DR254">
        <v>6.7573556097561</v>
      </c>
      <c r="DS254">
        <v>0.00296759581882786</v>
      </c>
      <c r="DT254">
        <v>0.00302620429466943</v>
      </c>
      <c r="DU254">
        <v>1</v>
      </c>
      <c r="DV254">
        <v>1</v>
      </c>
      <c r="DW254">
        <v>2</v>
      </c>
      <c r="DX254" t="s">
        <v>395</v>
      </c>
      <c r="DY254">
        <v>2.97425</v>
      </c>
      <c r="DZ254">
        <v>2.75442</v>
      </c>
      <c r="EA254">
        <v>0.130133</v>
      </c>
      <c r="EB254">
        <v>0.139954</v>
      </c>
      <c r="EC254">
        <v>0.0899624</v>
      </c>
      <c r="ED254">
        <v>0.0670745</v>
      </c>
      <c r="EE254">
        <v>33919.6</v>
      </c>
      <c r="EF254">
        <v>36550.8</v>
      </c>
      <c r="EG254">
        <v>35337.6</v>
      </c>
      <c r="EH254">
        <v>38545.4</v>
      </c>
      <c r="EI254">
        <v>45600.8</v>
      </c>
      <c r="EJ254">
        <v>51935.9</v>
      </c>
      <c r="EK254">
        <v>55232.4</v>
      </c>
      <c r="EL254">
        <v>61819</v>
      </c>
      <c r="EM254">
        <v>1.993</v>
      </c>
      <c r="EN254">
        <v>1.8266</v>
      </c>
      <c r="EO254">
        <v>0.0636578</v>
      </c>
      <c r="EP254">
        <v>0</v>
      </c>
      <c r="EQ254">
        <v>23.9479</v>
      </c>
      <c r="ER254">
        <v>999.9</v>
      </c>
      <c r="ES254">
        <v>44.549</v>
      </c>
      <c r="ET254">
        <v>28.923</v>
      </c>
      <c r="EU254">
        <v>19.6899</v>
      </c>
      <c r="EV254">
        <v>57.514</v>
      </c>
      <c r="EW254">
        <v>49.387</v>
      </c>
      <c r="EX254">
        <v>1</v>
      </c>
      <c r="EY254">
        <v>-0.0308943</v>
      </c>
      <c r="EZ254">
        <v>1.71314</v>
      </c>
      <c r="FA254">
        <v>20.1385</v>
      </c>
      <c r="FB254">
        <v>5.20052</v>
      </c>
      <c r="FC254">
        <v>12.004</v>
      </c>
      <c r="FD254">
        <v>4.9756</v>
      </c>
      <c r="FE254">
        <v>3.294</v>
      </c>
      <c r="FF254">
        <v>9999</v>
      </c>
      <c r="FG254">
        <v>9999</v>
      </c>
      <c r="FH254">
        <v>9999</v>
      </c>
      <c r="FI254">
        <v>693.7</v>
      </c>
      <c r="FJ254">
        <v>1.86295</v>
      </c>
      <c r="FK254">
        <v>1.86777</v>
      </c>
      <c r="FL254">
        <v>1.86752</v>
      </c>
      <c r="FM254">
        <v>1.86874</v>
      </c>
      <c r="FN254">
        <v>1.86954</v>
      </c>
      <c r="FO254">
        <v>1.86569</v>
      </c>
      <c r="FP254">
        <v>1.86667</v>
      </c>
      <c r="FQ254">
        <v>1.86813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7.435</v>
      </c>
      <c r="GF254">
        <v>0.2702</v>
      </c>
      <c r="GG254">
        <v>3.61927167264205</v>
      </c>
      <c r="GH254">
        <v>0.00509506669552449</v>
      </c>
      <c r="GI254">
        <v>1.17866753763249e-06</v>
      </c>
      <c r="GJ254">
        <v>-6.62632595388568e-10</v>
      </c>
      <c r="GK254">
        <v>-0.0260112845827318</v>
      </c>
      <c r="GL254">
        <v>-0.0225051504344278</v>
      </c>
      <c r="GM254">
        <v>0.00262967521021688</v>
      </c>
      <c r="GN254">
        <v>-3.50088843362945e-05</v>
      </c>
      <c r="GO254">
        <v>-5</v>
      </c>
      <c r="GP254">
        <v>1640</v>
      </c>
      <c r="GQ254">
        <v>1</v>
      </c>
      <c r="GR254">
        <v>20</v>
      </c>
      <c r="GS254">
        <v>50216.4</v>
      </c>
      <c r="GT254">
        <v>50216.4</v>
      </c>
      <c r="GU254">
        <v>1.66748</v>
      </c>
      <c r="GV254">
        <v>2.58667</v>
      </c>
      <c r="GW254">
        <v>1.54785</v>
      </c>
      <c r="GX254">
        <v>2.30347</v>
      </c>
      <c r="GY254">
        <v>1.34644</v>
      </c>
      <c r="GZ254">
        <v>2.35229</v>
      </c>
      <c r="HA254">
        <v>32.4433</v>
      </c>
      <c r="HB254">
        <v>15.0689</v>
      </c>
      <c r="HC254">
        <v>18</v>
      </c>
      <c r="HD254">
        <v>506.259</v>
      </c>
      <c r="HE254">
        <v>400.521</v>
      </c>
      <c r="HF254">
        <v>21.0365</v>
      </c>
      <c r="HG254">
        <v>26.7297</v>
      </c>
      <c r="HH254">
        <v>30.0001</v>
      </c>
      <c r="HI254">
        <v>26.6951</v>
      </c>
      <c r="HJ254">
        <v>26.6399</v>
      </c>
      <c r="HK254">
        <v>33.495</v>
      </c>
      <c r="HL254">
        <v>35.7202</v>
      </c>
      <c r="HM254">
        <v>0</v>
      </c>
      <c r="HN254">
        <v>21.0385</v>
      </c>
      <c r="HO254">
        <v>777.794</v>
      </c>
      <c r="HP254">
        <v>12.9079</v>
      </c>
      <c r="HQ254">
        <v>102.462</v>
      </c>
      <c r="HR254">
        <v>102.903</v>
      </c>
    </row>
    <row r="255" spans="1:226">
      <c r="A255">
        <v>239</v>
      </c>
      <c r="B255">
        <v>1663690640.1</v>
      </c>
      <c r="C255">
        <v>2865</v>
      </c>
      <c r="D255" t="s">
        <v>839</v>
      </c>
      <c r="E255" t="s">
        <v>840</v>
      </c>
      <c r="F255">
        <v>5</v>
      </c>
      <c r="G255" t="s">
        <v>748</v>
      </c>
      <c r="H255" t="s">
        <v>354</v>
      </c>
      <c r="I255">
        <v>1663690632.31429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778.498888086686</v>
      </c>
      <c r="AK255">
        <v>718.95556969697</v>
      </c>
      <c r="AL255">
        <v>3.40650677203846</v>
      </c>
      <c r="AM255">
        <v>65.3429730943556</v>
      </c>
      <c r="AN255">
        <f>(AP255 - AO255 + BO255*1E3/(8.314*(BQ255+273.15)) * AR255/BN255 * AQ255) * BN255/(100*BB255) * 1000/(1000 - AP255)</f>
        <v>0</v>
      </c>
      <c r="AO255">
        <v>12.8855503118448</v>
      </c>
      <c r="AP255">
        <v>19.6406186813187</v>
      </c>
      <c r="AQ255">
        <v>-4.92451687515766e-05</v>
      </c>
      <c r="AR255">
        <v>123.478395761625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1663690632.31429</v>
      </c>
      <c r="BH255">
        <v>680.960928571429</v>
      </c>
      <c r="BI255">
        <v>751.282142857143</v>
      </c>
      <c r="BJ255">
        <v>19.6417892857143</v>
      </c>
      <c r="BK255">
        <v>12.8854178571429</v>
      </c>
      <c r="BL255">
        <v>673.577571428571</v>
      </c>
      <c r="BM255">
        <v>19.37145</v>
      </c>
      <c r="BN255">
        <v>500.07475</v>
      </c>
      <c r="BO255">
        <v>90.5854892857143</v>
      </c>
      <c r="BP255">
        <v>0.100095835714286</v>
      </c>
      <c r="BQ255">
        <v>25.1500642857143</v>
      </c>
      <c r="BR255">
        <v>24.99245</v>
      </c>
      <c r="BS255">
        <v>999.9</v>
      </c>
      <c r="BT255">
        <v>0</v>
      </c>
      <c r="BU255">
        <v>0</v>
      </c>
      <c r="BV255">
        <v>10024.2857142857</v>
      </c>
      <c r="BW255">
        <v>0</v>
      </c>
      <c r="BX255">
        <v>15.3908</v>
      </c>
      <c r="BY255">
        <v>-70.3211607142857</v>
      </c>
      <c r="BZ255">
        <v>694.60425</v>
      </c>
      <c r="CA255">
        <v>761.089107142857</v>
      </c>
      <c r="CB255">
        <v>6.7563725</v>
      </c>
      <c r="CC255">
        <v>751.282142857143</v>
      </c>
      <c r="CD255">
        <v>12.8854178571429</v>
      </c>
      <c r="CE255">
        <v>1.77926178571429</v>
      </c>
      <c r="CF255">
        <v>1.16723214285714</v>
      </c>
      <c r="CG255">
        <v>15.6057821428571</v>
      </c>
      <c r="CH255">
        <v>9.19005392857143</v>
      </c>
      <c r="CI255">
        <v>2000.02357142857</v>
      </c>
      <c r="CJ255">
        <v>0.980006</v>
      </c>
      <c r="CK255">
        <v>0.0199942</v>
      </c>
      <c r="CL255">
        <v>0</v>
      </c>
      <c r="CM255">
        <v>875.603785714286</v>
      </c>
      <c r="CN255">
        <v>5.00063</v>
      </c>
      <c r="CO255">
        <v>17238.7821428571</v>
      </c>
      <c r="CP255">
        <v>17257.1357142857</v>
      </c>
      <c r="CQ255">
        <v>38.875</v>
      </c>
      <c r="CR255">
        <v>38.937</v>
      </c>
      <c r="CS255">
        <v>38.375</v>
      </c>
      <c r="CT255">
        <v>38.3053571428571</v>
      </c>
      <c r="CU255">
        <v>39.6382857142857</v>
      </c>
      <c r="CV255">
        <v>1955.13357142857</v>
      </c>
      <c r="CW255">
        <v>39.89</v>
      </c>
      <c r="CX255">
        <v>0</v>
      </c>
      <c r="CY255">
        <v>1663690637.3</v>
      </c>
      <c r="CZ255">
        <v>0</v>
      </c>
      <c r="DA255">
        <v>0</v>
      </c>
      <c r="DB255" t="s">
        <v>356</v>
      </c>
      <c r="DC255">
        <v>1660677648.1</v>
      </c>
      <c r="DD255">
        <v>1660677649.1</v>
      </c>
      <c r="DE255">
        <v>0</v>
      </c>
      <c r="DF255">
        <v>-1.042</v>
      </c>
      <c r="DG255">
        <v>0.003</v>
      </c>
      <c r="DH255">
        <v>5.218</v>
      </c>
      <c r="DI255">
        <v>0.344</v>
      </c>
      <c r="DJ255">
        <v>417</v>
      </c>
      <c r="DK255">
        <v>22</v>
      </c>
      <c r="DL255">
        <v>1.24</v>
      </c>
      <c r="DM255">
        <v>0.53</v>
      </c>
      <c r="DN255">
        <v>-70.0070170731707</v>
      </c>
      <c r="DO255">
        <v>-5.27275818815327</v>
      </c>
      <c r="DP255">
        <v>0.677654332310176</v>
      </c>
      <c r="DQ255">
        <v>0</v>
      </c>
      <c r="DR255">
        <v>6.75659268292683</v>
      </c>
      <c r="DS255">
        <v>-0.00983393728222651</v>
      </c>
      <c r="DT255">
        <v>0.00337247034331483</v>
      </c>
      <c r="DU255">
        <v>1</v>
      </c>
      <c r="DV255">
        <v>1</v>
      </c>
      <c r="DW255">
        <v>2</v>
      </c>
      <c r="DX255" t="s">
        <v>395</v>
      </c>
      <c r="DY255">
        <v>2.97372</v>
      </c>
      <c r="DZ255">
        <v>2.75491</v>
      </c>
      <c r="EA255">
        <v>0.132281</v>
      </c>
      <c r="EB255">
        <v>0.142076</v>
      </c>
      <c r="EC255">
        <v>0.0899773</v>
      </c>
      <c r="ED255">
        <v>0.0670677</v>
      </c>
      <c r="EE255">
        <v>33835.5</v>
      </c>
      <c r="EF255">
        <v>36461.1</v>
      </c>
      <c r="EG255">
        <v>35337.1</v>
      </c>
      <c r="EH255">
        <v>38545.9</v>
      </c>
      <c r="EI255">
        <v>45599.6</v>
      </c>
      <c r="EJ255">
        <v>51936.6</v>
      </c>
      <c r="EK255">
        <v>55231.8</v>
      </c>
      <c r="EL255">
        <v>61819.3</v>
      </c>
      <c r="EM255">
        <v>1.993</v>
      </c>
      <c r="EN255">
        <v>1.827</v>
      </c>
      <c r="EO255">
        <v>0.0635982</v>
      </c>
      <c r="EP255">
        <v>0</v>
      </c>
      <c r="EQ255">
        <v>23.95</v>
      </c>
      <c r="ER255">
        <v>999.9</v>
      </c>
      <c r="ES255">
        <v>44.549</v>
      </c>
      <c r="ET255">
        <v>28.903</v>
      </c>
      <c r="EU255">
        <v>19.6688</v>
      </c>
      <c r="EV255">
        <v>56.894</v>
      </c>
      <c r="EW255">
        <v>49.0665</v>
      </c>
      <c r="EX255">
        <v>1</v>
      </c>
      <c r="EY255">
        <v>-0.0308943</v>
      </c>
      <c r="EZ255">
        <v>1.72893</v>
      </c>
      <c r="FA255">
        <v>20.1385</v>
      </c>
      <c r="FB255">
        <v>5.19932</v>
      </c>
      <c r="FC255">
        <v>12.004</v>
      </c>
      <c r="FD255">
        <v>4.976</v>
      </c>
      <c r="FE255">
        <v>3.294</v>
      </c>
      <c r="FF255">
        <v>9999</v>
      </c>
      <c r="FG255">
        <v>9999</v>
      </c>
      <c r="FH255">
        <v>9999</v>
      </c>
      <c r="FI255">
        <v>693.7</v>
      </c>
      <c r="FJ255">
        <v>1.86295</v>
      </c>
      <c r="FK255">
        <v>1.8678</v>
      </c>
      <c r="FL255">
        <v>1.86752</v>
      </c>
      <c r="FM255">
        <v>1.86871</v>
      </c>
      <c r="FN255">
        <v>1.86954</v>
      </c>
      <c r="FO255">
        <v>1.86563</v>
      </c>
      <c r="FP255">
        <v>1.86667</v>
      </c>
      <c r="FQ255">
        <v>1.86813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7.531</v>
      </c>
      <c r="GF255">
        <v>0.2703</v>
      </c>
      <c r="GG255">
        <v>3.61927167264205</v>
      </c>
      <c r="GH255">
        <v>0.00509506669552449</v>
      </c>
      <c r="GI255">
        <v>1.17866753763249e-06</v>
      </c>
      <c r="GJ255">
        <v>-6.62632595388568e-10</v>
      </c>
      <c r="GK255">
        <v>-0.0260112845827318</v>
      </c>
      <c r="GL255">
        <v>-0.0225051504344278</v>
      </c>
      <c r="GM255">
        <v>0.00262967521021688</v>
      </c>
      <c r="GN255">
        <v>-3.50088843362945e-05</v>
      </c>
      <c r="GO255">
        <v>-5</v>
      </c>
      <c r="GP255">
        <v>1640</v>
      </c>
      <c r="GQ255">
        <v>1</v>
      </c>
      <c r="GR255">
        <v>20</v>
      </c>
      <c r="GS255">
        <v>50216.5</v>
      </c>
      <c r="GT255">
        <v>50216.5</v>
      </c>
      <c r="GU255">
        <v>1.698</v>
      </c>
      <c r="GV255">
        <v>2.58789</v>
      </c>
      <c r="GW255">
        <v>1.54785</v>
      </c>
      <c r="GX255">
        <v>2.30347</v>
      </c>
      <c r="GY255">
        <v>1.34644</v>
      </c>
      <c r="GZ255">
        <v>2.35229</v>
      </c>
      <c r="HA255">
        <v>32.4654</v>
      </c>
      <c r="HB255">
        <v>15.0689</v>
      </c>
      <c r="HC255">
        <v>18</v>
      </c>
      <c r="HD255">
        <v>506.28</v>
      </c>
      <c r="HE255">
        <v>400.745</v>
      </c>
      <c r="HF255">
        <v>21.0428</v>
      </c>
      <c r="HG255">
        <v>26.7319</v>
      </c>
      <c r="HH255">
        <v>30.0001</v>
      </c>
      <c r="HI255">
        <v>26.6973</v>
      </c>
      <c r="HJ255">
        <v>26.6408</v>
      </c>
      <c r="HK255">
        <v>34.0413</v>
      </c>
      <c r="HL255">
        <v>35.7202</v>
      </c>
      <c r="HM255">
        <v>0</v>
      </c>
      <c r="HN255">
        <v>21.0422</v>
      </c>
      <c r="HO255">
        <v>791.336</v>
      </c>
      <c r="HP255">
        <v>12.9079</v>
      </c>
      <c r="HQ255">
        <v>102.461</v>
      </c>
      <c r="HR255">
        <v>102.904</v>
      </c>
    </row>
    <row r="256" spans="1:226">
      <c r="A256">
        <v>240</v>
      </c>
      <c r="B256">
        <v>1663690645.1</v>
      </c>
      <c r="C256">
        <v>2870</v>
      </c>
      <c r="D256" t="s">
        <v>841</v>
      </c>
      <c r="E256" t="s">
        <v>842</v>
      </c>
      <c r="F256">
        <v>5</v>
      </c>
      <c r="G256" t="s">
        <v>748</v>
      </c>
      <c r="H256" t="s">
        <v>354</v>
      </c>
      <c r="I256">
        <v>1663690637.6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795.254226700235</v>
      </c>
      <c r="AK256">
        <v>735.797254545454</v>
      </c>
      <c r="AL256">
        <v>3.37682167491939</v>
      </c>
      <c r="AM256">
        <v>65.3429730943556</v>
      </c>
      <c r="AN256">
        <f>(AP256 - AO256 + BO256*1E3/(8.314*(BQ256+273.15)) * AR256/BN256 * AQ256) * BN256/(100*BB256) * 1000/(1000 - AP256)</f>
        <v>0</v>
      </c>
      <c r="AO256">
        <v>12.8889859879794</v>
      </c>
      <c r="AP256">
        <v>19.6394296703297</v>
      </c>
      <c r="AQ256">
        <v>0.000169563376033144</v>
      </c>
      <c r="AR256">
        <v>123.478395761625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1663690637.6</v>
      </c>
      <c r="BH256">
        <v>698.242777777778</v>
      </c>
      <c r="BI256">
        <v>768.975888888889</v>
      </c>
      <c r="BJ256">
        <v>19.6429259259259</v>
      </c>
      <c r="BK256">
        <v>12.886737037037</v>
      </c>
      <c r="BL256">
        <v>690.760074074074</v>
      </c>
      <c r="BM256">
        <v>19.3725333333333</v>
      </c>
      <c r="BN256">
        <v>500.059703703704</v>
      </c>
      <c r="BO256">
        <v>90.5855074074074</v>
      </c>
      <c r="BP256">
        <v>0.10005947037037</v>
      </c>
      <c r="BQ256">
        <v>25.1547925925926</v>
      </c>
      <c r="BR256">
        <v>24.9940962962963</v>
      </c>
      <c r="BS256">
        <v>999.9</v>
      </c>
      <c r="BT256">
        <v>0</v>
      </c>
      <c r="BU256">
        <v>0</v>
      </c>
      <c r="BV256">
        <v>10030.5555555556</v>
      </c>
      <c r="BW256">
        <v>0</v>
      </c>
      <c r="BX256">
        <v>15.3908</v>
      </c>
      <c r="BY256">
        <v>-70.7331444444444</v>
      </c>
      <c r="BZ256">
        <v>712.233</v>
      </c>
      <c r="CA256">
        <v>779.014777777778</v>
      </c>
      <c r="CB256">
        <v>6.75618222222222</v>
      </c>
      <c r="CC256">
        <v>768.975888888889</v>
      </c>
      <c r="CD256">
        <v>12.886737037037</v>
      </c>
      <c r="CE256">
        <v>1.77936481481481</v>
      </c>
      <c r="CF256">
        <v>1.16735222222222</v>
      </c>
      <c r="CG256">
        <v>15.6066814814815</v>
      </c>
      <c r="CH256">
        <v>9.19157481481481</v>
      </c>
      <c r="CI256">
        <v>2000.03296296296</v>
      </c>
      <c r="CJ256">
        <v>0.980006111111111</v>
      </c>
      <c r="CK256">
        <v>0.0199941111111111</v>
      </c>
      <c r="CL256">
        <v>0</v>
      </c>
      <c r="CM256">
        <v>876.565444444444</v>
      </c>
      <c r="CN256">
        <v>5.00063</v>
      </c>
      <c r="CO256">
        <v>17257.6407407407</v>
      </c>
      <c r="CP256">
        <v>17257.2185185185</v>
      </c>
      <c r="CQ256">
        <v>38.8818888888889</v>
      </c>
      <c r="CR256">
        <v>38.937</v>
      </c>
      <c r="CS256">
        <v>38.375</v>
      </c>
      <c r="CT256">
        <v>38.3097037037037</v>
      </c>
      <c r="CU256">
        <v>39.6548518518518</v>
      </c>
      <c r="CV256">
        <v>1955.14296296296</v>
      </c>
      <c r="CW256">
        <v>39.89</v>
      </c>
      <c r="CX256">
        <v>0</v>
      </c>
      <c r="CY256">
        <v>1663690642.1</v>
      </c>
      <c r="CZ256">
        <v>0</v>
      </c>
      <c r="DA256">
        <v>0</v>
      </c>
      <c r="DB256" t="s">
        <v>356</v>
      </c>
      <c r="DC256">
        <v>1660677648.1</v>
      </c>
      <c r="DD256">
        <v>1660677649.1</v>
      </c>
      <c r="DE256">
        <v>0</v>
      </c>
      <c r="DF256">
        <v>-1.042</v>
      </c>
      <c r="DG256">
        <v>0.003</v>
      </c>
      <c r="DH256">
        <v>5.218</v>
      </c>
      <c r="DI256">
        <v>0.344</v>
      </c>
      <c r="DJ256">
        <v>417</v>
      </c>
      <c r="DK256">
        <v>22</v>
      </c>
      <c r="DL256">
        <v>1.24</v>
      </c>
      <c r="DM256">
        <v>0.53</v>
      </c>
      <c r="DN256">
        <v>-70.4567731707317</v>
      </c>
      <c r="DO256">
        <v>-5.12334773519162</v>
      </c>
      <c r="DP256">
        <v>0.629634310832685</v>
      </c>
      <c r="DQ256">
        <v>0</v>
      </c>
      <c r="DR256">
        <v>6.75603975609756</v>
      </c>
      <c r="DS256">
        <v>-0.00751108013936435</v>
      </c>
      <c r="DT256">
        <v>0.00313150667999501</v>
      </c>
      <c r="DU256">
        <v>1</v>
      </c>
      <c r="DV256">
        <v>1</v>
      </c>
      <c r="DW256">
        <v>2</v>
      </c>
      <c r="DX256" t="s">
        <v>395</v>
      </c>
      <c r="DY256">
        <v>2.97417</v>
      </c>
      <c r="DZ256">
        <v>2.75403</v>
      </c>
      <c r="EA256">
        <v>0.134369</v>
      </c>
      <c r="EB256">
        <v>0.143933</v>
      </c>
      <c r="EC256">
        <v>0.0899772</v>
      </c>
      <c r="ED256">
        <v>0.0670723</v>
      </c>
      <c r="EE256">
        <v>33753.9</v>
      </c>
      <c r="EF256">
        <v>36381.6</v>
      </c>
      <c r="EG256">
        <v>35336.9</v>
      </c>
      <c r="EH256">
        <v>38545.2</v>
      </c>
      <c r="EI256">
        <v>45599.8</v>
      </c>
      <c r="EJ256">
        <v>51935.7</v>
      </c>
      <c r="EK256">
        <v>55231.9</v>
      </c>
      <c r="EL256">
        <v>61818.5</v>
      </c>
      <c r="EM256">
        <v>1.993</v>
      </c>
      <c r="EN256">
        <v>1.8264</v>
      </c>
      <c r="EO256">
        <v>0.0625253</v>
      </c>
      <c r="EP256">
        <v>0</v>
      </c>
      <c r="EQ256">
        <v>23.95</v>
      </c>
      <c r="ER256">
        <v>999.9</v>
      </c>
      <c r="ES256">
        <v>44.549</v>
      </c>
      <c r="ET256">
        <v>28.923</v>
      </c>
      <c r="EU256">
        <v>19.6916</v>
      </c>
      <c r="EV256">
        <v>56.874</v>
      </c>
      <c r="EW256">
        <v>49.0144</v>
      </c>
      <c r="EX256">
        <v>1</v>
      </c>
      <c r="EY256">
        <v>-0.0306707</v>
      </c>
      <c r="EZ256">
        <v>1.73072</v>
      </c>
      <c r="FA256">
        <v>20.1384</v>
      </c>
      <c r="FB256">
        <v>5.20172</v>
      </c>
      <c r="FC256">
        <v>12.0052</v>
      </c>
      <c r="FD256">
        <v>4.976</v>
      </c>
      <c r="FE256">
        <v>3.294</v>
      </c>
      <c r="FF256">
        <v>9999</v>
      </c>
      <c r="FG256">
        <v>9999</v>
      </c>
      <c r="FH256">
        <v>9999</v>
      </c>
      <c r="FI256">
        <v>693.7</v>
      </c>
      <c r="FJ256">
        <v>1.86295</v>
      </c>
      <c r="FK256">
        <v>1.86783</v>
      </c>
      <c r="FL256">
        <v>1.86752</v>
      </c>
      <c r="FM256">
        <v>1.86874</v>
      </c>
      <c r="FN256">
        <v>1.86954</v>
      </c>
      <c r="FO256">
        <v>1.86569</v>
      </c>
      <c r="FP256">
        <v>1.86673</v>
      </c>
      <c r="FQ256">
        <v>1.86813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7.625</v>
      </c>
      <c r="GF256">
        <v>0.2704</v>
      </c>
      <c r="GG256">
        <v>3.61927167264205</v>
      </c>
      <c r="GH256">
        <v>0.00509506669552449</v>
      </c>
      <c r="GI256">
        <v>1.17866753763249e-06</v>
      </c>
      <c r="GJ256">
        <v>-6.62632595388568e-10</v>
      </c>
      <c r="GK256">
        <v>-0.0260112845827318</v>
      </c>
      <c r="GL256">
        <v>-0.0225051504344278</v>
      </c>
      <c r="GM256">
        <v>0.00262967521021688</v>
      </c>
      <c r="GN256">
        <v>-3.50088843362945e-05</v>
      </c>
      <c r="GO256">
        <v>-5</v>
      </c>
      <c r="GP256">
        <v>1640</v>
      </c>
      <c r="GQ256">
        <v>1</v>
      </c>
      <c r="GR256">
        <v>20</v>
      </c>
      <c r="GS256">
        <v>50216.6</v>
      </c>
      <c r="GT256">
        <v>50216.6</v>
      </c>
      <c r="GU256">
        <v>1.72485</v>
      </c>
      <c r="GV256">
        <v>2.58789</v>
      </c>
      <c r="GW256">
        <v>1.54785</v>
      </c>
      <c r="GX256">
        <v>2.30347</v>
      </c>
      <c r="GY256">
        <v>1.34644</v>
      </c>
      <c r="GZ256">
        <v>2.34009</v>
      </c>
      <c r="HA256">
        <v>32.4654</v>
      </c>
      <c r="HB256">
        <v>15.0689</v>
      </c>
      <c r="HC256">
        <v>18</v>
      </c>
      <c r="HD256">
        <v>506.284</v>
      </c>
      <c r="HE256">
        <v>400.426</v>
      </c>
      <c r="HF256">
        <v>21.0457</v>
      </c>
      <c r="HG256">
        <v>26.7328</v>
      </c>
      <c r="HH256">
        <v>30.0002</v>
      </c>
      <c r="HI256">
        <v>26.6982</v>
      </c>
      <c r="HJ256">
        <v>26.6421</v>
      </c>
      <c r="HK256">
        <v>34.6508</v>
      </c>
      <c r="HL256">
        <v>35.7202</v>
      </c>
      <c r="HM256">
        <v>0</v>
      </c>
      <c r="HN256">
        <v>21.0458</v>
      </c>
      <c r="HO256">
        <v>811.451</v>
      </c>
      <c r="HP256">
        <v>12.9079</v>
      </c>
      <c r="HQ256">
        <v>102.461</v>
      </c>
      <c r="HR256">
        <v>102.902</v>
      </c>
    </row>
    <row r="257" spans="1:226">
      <c r="A257">
        <v>241</v>
      </c>
      <c r="B257">
        <v>1663690650.1</v>
      </c>
      <c r="C257">
        <v>2875</v>
      </c>
      <c r="D257" t="s">
        <v>843</v>
      </c>
      <c r="E257" t="s">
        <v>844</v>
      </c>
      <c r="F257">
        <v>5</v>
      </c>
      <c r="G257" t="s">
        <v>748</v>
      </c>
      <c r="H257" t="s">
        <v>354</v>
      </c>
      <c r="I257">
        <v>1663690642.31429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812.142303621587</v>
      </c>
      <c r="AK257">
        <v>752.632703030303</v>
      </c>
      <c r="AL257">
        <v>3.413811949523</v>
      </c>
      <c r="AM257">
        <v>65.3429730943556</v>
      </c>
      <c r="AN257">
        <f>(AP257 - AO257 + BO257*1E3/(8.314*(BQ257+273.15)) * AR257/BN257 * AQ257) * BN257/(100*BB257) * 1000/(1000 - AP257)</f>
        <v>0</v>
      </c>
      <c r="AO257">
        <v>12.8887089949272</v>
      </c>
      <c r="AP257">
        <v>19.6401516483517</v>
      </c>
      <c r="AQ257">
        <v>-4.210743615962e-05</v>
      </c>
      <c r="AR257">
        <v>123.478395761625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1663690642.31429</v>
      </c>
      <c r="BH257">
        <v>713.733714285714</v>
      </c>
      <c r="BI257">
        <v>784.849821428572</v>
      </c>
      <c r="BJ257">
        <v>19.6418964285714</v>
      </c>
      <c r="BK257">
        <v>12.8877714285714</v>
      </c>
      <c r="BL257">
        <v>706.162071428571</v>
      </c>
      <c r="BM257">
        <v>19.37155</v>
      </c>
      <c r="BN257">
        <v>500.065928571429</v>
      </c>
      <c r="BO257">
        <v>90.5854892857143</v>
      </c>
      <c r="BP257">
        <v>0.100114071428571</v>
      </c>
      <c r="BQ257">
        <v>25.1563285714286</v>
      </c>
      <c r="BR257">
        <v>24.99245</v>
      </c>
      <c r="BS257">
        <v>999.9</v>
      </c>
      <c r="BT257">
        <v>0</v>
      </c>
      <c r="BU257">
        <v>0</v>
      </c>
      <c r="BV257">
        <v>10011.0714285714</v>
      </c>
      <c r="BW257">
        <v>0</v>
      </c>
      <c r="BX257">
        <v>15.3908</v>
      </c>
      <c r="BY257">
        <v>-71.1160857142857</v>
      </c>
      <c r="BZ257">
        <v>728.033607142857</v>
      </c>
      <c r="CA257">
        <v>795.096678571429</v>
      </c>
      <c r="CB257">
        <v>6.75412142857143</v>
      </c>
      <c r="CC257">
        <v>784.849821428572</v>
      </c>
      <c r="CD257">
        <v>12.8877714285714</v>
      </c>
      <c r="CE257">
        <v>1.77927107142857</v>
      </c>
      <c r="CF257">
        <v>1.16744571428571</v>
      </c>
      <c r="CG257">
        <v>15.6058607142857</v>
      </c>
      <c r="CH257">
        <v>9.19276321428571</v>
      </c>
      <c r="CI257">
        <v>2000.05</v>
      </c>
      <c r="CJ257">
        <v>0.980006285714286</v>
      </c>
      <c r="CK257">
        <v>0.0199939714285714</v>
      </c>
      <c r="CL257">
        <v>0</v>
      </c>
      <c r="CM257">
        <v>877.086178571428</v>
      </c>
      <c r="CN257">
        <v>5.00063</v>
      </c>
      <c r="CO257">
        <v>17269.925</v>
      </c>
      <c r="CP257">
        <v>17257.3714285714</v>
      </c>
      <c r="CQ257">
        <v>38.8949285714286</v>
      </c>
      <c r="CR257">
        <v>38.937</v>
      </c>
      <c r="CS257">
        <v>38.3794285714286</v>
      </c>
      <c r="CT257">
        <v>38.312</v>
      </c>
      <c r="CU257">
        <v>39.6670714285714</v>
      </c>
      <c r="CV257">
        <v>1955.16</v>
      </c>
      <c r="CW257">
        <v>39.89</v>
      </c>
      <c r="CX257">
        <v>0</v>
      </c>
      <c r="CY257">
        <v>1663690646.9</v>
      </c>
      <c r="CZ257">
        <v>0</v>
      </c>
      <c r="DA257">
        <v>0</v>
      </c>
      <c r="DB257" t="s">
        <v>356</v>
      </c>
      <c r="DC257">
        <v>1660677648.1</v>
      </c>
      <c r="DD257">
        <v>1660677649.1</v>
      </c>
      <c r="DE257">
        <v>0</v>
      </c>
      <c r="DF257">
        <v>-1.042</v>
      </c>
      <c r="DG257">
        <v>0.003</v>
      </c>
      <c r="DH257">
        <v>5.218</v>
      </c>
      <c r="DI257">
        <v>0.344</v>
      </c>
      <c r="DJ257">
        <v>417</v>
      </c>
      <c r="DK257">
        <v>22</v>
      </c>
      <c r="DL257">
        <v>1.24</v>
      </c>
      <c r="DM257">
        <v>0.53</v>
      </c>
      <c r="DN257">
        <v>-70.7592463414634</v>
      </c>
      <c r="DO257">
        <v>-3.97332543554005</v>
      </c>
      <c r="DP257">
        <v>0.567091184691586</v>
      </c>
      <c r="DQ257">
        <v>0</v>
      </c>
      <c r="DR257">
        <v>6.75539243902439</v>
      </c>
      <c r="DS257">
        <v>-0.0139574216027758</v>
      </c>
      <c r="DT257">
        <v>0.00349944370525982</v>
      </c>
      <c r="DU257">
        <v>1</v>
      </c>
      <c r="DV257">
        <v>1</v>
      </c>
      <c r="DW257">
        <v>2</v>
      </c>
      <c r="DX257" t="s">
        <v>395</v>
      </c>
      <c r="DY257">
        <v>2.97314</v>
      </c>
      <c r="DZ257">
        <v>2.75357</v>
      </c>
      <c r="EA257">
        <v>0.136456</v>
      </c>
      <c r="EB257">
        <v>0.146111</v>
      </c>
      <c r="EC257">
        <v>0.0899846</v>
      </c>
      <c r="ED257">
        <v>0.0670835</v>
      </c>
      <c r="EE257">
        <v>33672.2</v>
      </c>
      <c r="EF257">
        <v>36288.9</v>
      </c>
      <c r="EG257">
        <v>35336.6</v>
      </c>
      <c r="EH257">
        <v>38545</v>
      </c>
      <c r="EI257">
        <v>45599.3</v>
      </c>
      <c r="EJ257">
        <v>51934.3</v>
      </c>
      <c r="EK257">
        <v>55231.8</v>
      </c>
      <c r="EL257">
        <v>61817.5</v>
      </c>
      <c r="EM257">
        <v>1.9928</v>
      </c>
      <c r="EN257">
        <v>1.8268</v>
      </c>
      <c r="EO257">
        <v>0.0639856</v>
      </c>
      <c r="EP257">
        <v>0</v>
      </c>
      <c r="EQ257">
        <v>23.952</v>
      </c>
      <c r="ER257">
        <v>999.9</v>
      </c>
      <c r="ES257">
        <v>44.549</v>
      </c>
      <c r="ET257">
        <v>28.923</v>
      </c>
      <c r="EU257">
        <v>19.689</v>
      </c>
      <c r="EV257">
        <v>57.004</v>
      </c>
      <c r="EW257">
        <v>49.0625</v>
      </c>
      <c r="EX257">
        <v>1</v>
      </c>
      <c r="EY257">
        <v>-0.0302439</v>
      </c>
      <c r="EZ257">
        <v>1.70843</v>
      </c>
      <c r="FA257">
        <v>20.1386</v>
      </c>
      <c r="FB257">
        <v>5.19812</v>
      </c>
      <c r="FC257">
        <v>12.0052</v>
      </c>
      <c r="FD257">
        <v>4.976</v>
      </c>
      <c r="FE257">
        <v>3.2938</v>
      </c>
      <c r="FF257">
        <v>9999</v>
      </c>
      <c r="FG257">
        <v>9999</v>
      </c>
      <c r="FH257">
        <v>9999</v>
      </c>
      <c r="FI257">
        <v>693.7</v>
      </c>
      <c r="FJ257">
        <v>1.86295</v>
      </c>
      <c r="FK257">
        <v>1.86783</v>
      </c>
      <c r="FL257">
        <v>1.86752</v>
      </c>
      <c r="FM257">
        <v>1.86874</v>
      </c>
      <c r="FN257">
        <v>1.86957</v>
      </c>
      <c r="FO257">
        <v>1.86566</v>
      </c>
      <c r="FP257">
        <v>1.86667</v>
      </c>
      <c r="FQ257">
        <v>1.86813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7.719</v>
      </c>
      <c r="GF257">
        <v>0.2704</v>
      </c>
      <c r="GG257">
        <v>3.61927167264205</v>
      </c>
      <c r="GH257">
        <v>0.00509506669552449</v>
      </c>
      <c r="GI257">
        <v>1.17866753763249e-06</v>
      </c>
      <c r="GJ257">
        <v>-6.62632595388568e-10</v>
      </c>
      <c r="GK257">
        <v>-0.0260112845827318</v>
      </c>
      <c r="GL257">
        <v>-0.0225051504344278</v>
      </c>
      <c r="GM257">
        <v>0.00262967521021688</v>
      </c>
      <c r="GN257">
        <v>-3.50088843362945e-05</v>
      </c>
      <c r="GO257">
        <v>-5</v>
      </c>
      <c r="GP257">
        <v>1640</v>
      </c>
      <c r="GQ257">
        <v>1</v>
      </c>
      <c r="GR257">
        <v>20</v>
      </c>
      <c r="GS257">
        <v>50216.7</v>
      </c>
      <c r="GT257">
        <v>50216.7</v>
      </c>
      <c r="GU257">
        <v>1.75537</v>
      </c>
      <c r="GV257">
        <v>2.58667</v>
      </c>
      <c r="GW257">
        <v>1.54785</v>
      </c>
      <c r="GX257">
        <v>2.30347</v>
      </c>
      <c r="GY257">
        <v>1.34644</v>
      </c>
      <c r="GZ257">
        <v>2.33887</v>
      </c>
      <c r="HA257">
        <v>32.4654</v>
      </c>
      <c r="HB257">
        <v>15.0689</v>
      </c>
      <c r="HC257">
        <v>18</v>
      </c>
      <c r="HD257">
        <v>506.167</v>
      </c>
      <c r="HE257">
        <v>400.663</v>
      </c>
      <c r="HF257">
        <v>21.0505</v>
      </c>
      <c r="HG257">
        <v>26.7342</v>
      </c>
      <c r="HH257">
        <v>30.0002</v>
      </c>
      <c r="HI257">
        <v>26.6996</v>
      </c>
      <c r="HJ257">
        <v>26.6444</v>
      </c>
      <c r="HK257">
        <v>35.2053</v>
      </c>
      <c r="HL257">
        <v>35.7202</v>
      </c>
      <c r="HM257">
        <v>0</v>
      </c>
      <c r="HN257">
        <v>21.0545</v>
      </c>
      <c r="HO257">
        <v>824.906</v>
      </c>
      <c r="HP257">
        <v>12.9079</v>
      </c>
      <c r="HQ257">
        <v>102.46</v>
      </c>
      <c r="HR257">
        <v>102.901</v>
      </c>
    </row>
    <row r="258" spans="1:226">
      <c r="A258">
        <v>242</v>
      </c>
      <c r="B258">
        <v>1663690655.1</v>
      </c>
      <c r="C258">
        <v>2880</v>
      </c>
      <c r="D258" t="s">
        <v>845</v>
      </c>
      <c r="E258" t="s">
        <v>846</v>
      </c>
      <c r="F258">
        <v>5</v>
      </c>
      <c r="G258" t="s">
        <v>748</v>
      </c>
      <c r="H258" t="s">
        <v>354</v>
      </c>
      <c r="I258">
        <v>1663690647.6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829.400928469477</v>
      </c>
      <c r="AK258">
        <v>769.533509090909</v>
      </c>
      <c r="AL258">
        <v>3.39198798426306</v>
      </c>
      <c r="AM258">
        <v>65.3429730943556</v>
      </c>
      <c r="AN258">
        <f>(AP258 - AO258 + BO258*1E3/(8.314*(BQ258+273.15)) * AR258/BN258 * AQ258) * BN258/(100*BB258) * 1000/(1000 - AP258)</f>
        <v>0</v>
      </c>
      <c r="AO258">
        <v>12.8894311240968</v>
      </c>
      <c r="AP258">
        <v>19.641067032967</v>
      </c>
      <c r="AQ258">
        <v>-7.3296730118333e-05</v>
      </c>
      <c r="AR258">
        <v>123.478395761625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1663690647.6</v>
      </c>
      <c r="BH258">
        <v>731.22862962963</v>
      </c>
      <c r="BI258">
        <v>802.438111111111</v>
      </c>
      <c r="BJ258">
        <v>19.6413444444444</v>
      </c>
      <c r="BK258">
        <v>12.8889666666667</v>
      </c>
      <c r="BL258">
        <v>723.556666666667</v>
      </c>
      <c r="BM258">
        <v>19.3710222222222</v>
      </c>
      <c r="BN258">
        <v>500.070518518519</v>
      </c>
      <c r="BO258">
        <v>90.5861481481482</v>
      </c>
      <c r="BP258">
        <v>0.0998978074074074</v>
      </c>
      <c r="BQ258">
        <v>25.1589185185185</v>
      </c>
      <c r="BR258">
        <v>24.9967703703704</v>
      </c>
      <c r="BS258">
        <v>999.9</v>
      </c>
      <c r="BT258">
        <v>0</v>
      </c>
      <c r="BU258">
        <v>0</v>
      </c>
      <c r="BV258">
        <v>10004.8148148148</v>
      </c>
      <c r="BW258">
        <v>0</v>
      </c>
      <c r="BX258">
        <v>15.3908</v>
      </c>
      <c r="BY258">
        <v>-71.2094592592592</v>
      </c>
      <c r="BZ258">
        <v>745.878592592593</v>
      </c>
      <c r="CA258">
        <v>812.915592592592</v>
      </c>
      <c r="CB258">
        <v>6.75237962962963</v>
      </c>
      <c r="CC258">
        <v>802.438111111111</v>
      </c>
      <c r="CD258">
        <v>12.8889666666667</v>
      </c>
      <c r="CE258">
        <v>1.77923444444444</v>
      </c>
      <c r="CF258">
        <v>1.16756185185185</v>
      </c>
      <c r="CG258">
        <v>15.6055407407407</v>
      </c>
      <c r="CH258">
        <v>9.19424222222222</v>
      </c>
      <c r="CI258">
        <v>2000.03185185185</v>
      </c>
      <c r="CJ258">
        <v>0.980005962962963</v>
      </c>
      <c r="CK258">
        <v>0.0199942296296296</v>
      </c>
      <c r="CL258">
        <v>0</v>
      </c>
      <c r="CM258">
        <v>877.556666666667</v>
      </c>
      <c r="CN258">
        <v>5.00063</v>
      </c>
      <c r="CO258">
        <v>17279.0851851852</v>
      </c>
      <c r="CP258">
        <v>17257.2148148148</v>
      </c>
      <c r="CQ258">
        <v>38.897962962963</v>
      </c>
      <c r="CR258">
        <v>38.937</v>
      </c>
      <c r="CS258">
        <v>38.3795925925926</v>
      </c>
      <c r="CT258">
        <v>38.312</v>
      </c>
      <c r="CU258">
        <v>39.6778148148148</v>
      </c>
      <c r="CV258">
        <v>1955.14185185185</v>
      </c>
      <c r="CW258">
        <v>39.89</v>
      </c>
      <c r="CX258">
        <v>0</v>
      </c>
      <c r="CY258">
        <v>1663690652.3</v>
      </c>
      <c r="CZ258">
        <v>0</v>
      </c>
      <c r="DA258">
        <v>0</v>
      </c>
      <c r="DB258" t="s">
        <v>356</v>
      </c>
      <c r="DC258">
        <v>1660677648.1</v>
      </c>
      <c r="DD258">
        <v>1660677649.1</v>
      </c>
      <c r="DE258">
        <v>0</v>
      </c>
      <c r="DF258">
        <v>-1.042</v>
      </c>
      <c r="DG258">
        <v>0.003</v>
      </c>
      <c r="DH258">
        <v>5.218</v>
      </c>
      <c r="DI258">
        <v>0.344</v>
      </c>
      <c r="DJ258">
        <v>417</v>
      </c>
      <c r="DK258">
        <v>22</v>
      </c>
      <c r="DL258">
        <v>1.24</v>
      </c>
      <c r="DM258">
        <v>0.53</v>
      </c>
      <c r="DN258">
        <v>-71.1414170731707</v>
      </c>
      <c r="DO258">
        <v>-1.54590313588851</v>
      </c>
      <c r="DP258">
        <v>0.479573134839439</v>
      </c>
      <c r="DQ258">
        <v>0</v>
      </c>
      <c r="DR258">
        <v>6.75318121951219</v>
      </c>
      <c r="DS258">
        <v>-0.0200140766550455</v>
      </c>
      <c r="DT258">
        <v>0.00391137253379888</v>
      </c>
      <c r="DU258">
        <v>1</v>
      </c>
      <c r="DV258">
        <v>1</v>
      </c>
      <c r="DW258">
        <v>2</v>
      </c>
      <c r="DX258" t="s">
        <v>395</v>
      </c>
      <c r="DY258">
        <v>2.97327</v>
      </c>
      <c r="DZ258">
        <v>2.75402</v>
      </c>
      <c r="EA258">
        <v>0.138528</v>
      </c>
      <c r="EB258">
        <v>0.147956</v>
      </c>
      <c r="EC258">
        <v>0.0899687</v>
      </c>
      <c r="ED258">
        <v>0.0670926</v>
      </c>
      <c r="EE258">
        <v>33591.6</v>
      </c>
      <c r="EF258">
        <v>36210.3</v>
      </c>
      <c r="EG258">
        <v>35336.8</v>
      </c>
      <c r="EH258">
        <v>38544.8</v>
      </c>
      <c r="EI258">
        <v>45600.4</v>
      </c>
      <c r="EJ258">
        <v>51934.5</v>
      </c>
      <c r="EK258">
        <v>55232</v>
      </c>
      <c r="EL258">
        <v>61818.3</v>
      </c>
      <c r="EM258">
        <v>1.9928</v>
      </c>
      <c r="EN258">
        <v>1.827</v>
      </c>
      <c r="EO258">
        <v>0.0648499</v>
      </c>
      <c r="EP258">
        <v>0</v>
      </c>
      <c r="EQ258">
        <v>23.954</v>
      </c>
      <c r="ER258">
        <v>999.9</v>
      </c>
      <c r="ES258">
        <v>44.549</v>
      </c>
      <c r="ET258">
        <v>28.923</v>
      </c>
      <c r="EU258">
        <v>19.6917</v>
      </c>
      <c r="EV258">
        <v>56.834</v>
      </c>
      <c r="EW258">
        <v>49.0104</v>
      </c>
      <c r="EX258">
        <v>1</v>
      </c>
      <c r="EY258">
        <v>-0.03</v>
      </c>
      <c r="EZ258">
        <v>2.25848</v>
      </c>
      <c r="FA258">
        <v>20.1323</v>
      </c>
      <c r="FB258">
        <v>5.19932</v>
      </c>
      <c r="FC258">
        <v>12.0052</v>
      </c>
      <c r="FD258">
        <v>4.9752</v>
      </c>
      <c r="FE258">
        <v>3.294</v>
      </c>
      <c r="FF258">
        <v>9999</v>
      </c>
      <c r="FG258">
        <v>9999</v>
      </c>
      <c r="FH258">
        <v>9999</v>
      </c>
      <c r="FI258">
        <v>693.7</v>
      </c>
      <c r="FJ258">
        <v>1.86295</v>
      </c>
      <c r="FK258">
        <v>1.86783</v>
      </c>
      <c r="FL258">
        <v>1.86752</v>
      </c>
      <c r="FM258">
        <v>1.86874</v>
      </c>
      <c r="FN258">
        <v>1.86954</v>
      </c>
      <c r="FO258">
        <v>1.86563</v>
      </c>
      <c r="FP258">
        <v>1.8667</v>
      </c>
      <c r="FQ258">
        <v>1.86813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7.814</v>
      </c>
      <c r="GF258">
        <v>0.2703</v>
      </c>
      <c r="GG258">
        <v>3.61927167264205</v>
      </c>
      <c r="GH258">
        <v>0.00509506669552449</v>
      </c>
      <c r="GI258">
        <v>1.17866753763249e-06</v>
      </c>
      <c r="GJ258">
        <v>-6.62632595388568e-10</v>
      </c>
      <c r="GK258">
        <v>-0.0260112845827318</v>
      </c>
      <c r="GL258">
        <v>-0.0225051504344278</v>
      </c>
      <c r="GM258">
        <v>0.00262967521021688</v>
      </c>
      <c r="GN258">
        <v>-3.50088843362945e-05</v>
      </c>
      <c r="GO258">
        <v>-5</v>
      </c>
      <c r="GP258">
        <v>1640</v>
      </c>
      <c r="GQ258">
        <v>1</v>
      </c>
      <c r="GR258">
        <v>20</v>
      </c>
      <c r="GS258">
        <v>50216.8</v>
      </c>
      <c r="GT258">
        <v>50216.8</v>
      </c>
      <c r="GU258">
        <v>1.78345</v>
      </c>
      <c r="GV258">
        <v>2.58789</v>
      </c>
      <c r="GW258">
        <v>1.54785</v>
      </c>
      <c r="GX258">
        <v>2.30347</v>
      </c>
      <c r="GY258">
        <v>1.34644</v>
      </c>
      <c r="GZ258">
        <v>2.33154</v>
      </c>
      <c r="HA258">
        <v>32.4654</v>
      </c>
      <c r="HB258">
        <v>15.0602</v>
      </c>
      <c r="HC258">
        <v>18</v>
      </c>
      <c r="HD258">
        <v>506.188</v>
      </c>
      <c r="HE258">
        <v>400.789</v>
      </c>
      <c r="HF258">
        <v>21.0364</v>
      </c>
      <c r="HG258">
        <v>26.7364</v>
      </c>
      <c r="HH258">
        <v>30.0005</v>
      </c>
      <c r="HI258">
        <v>26.7018</v>
      </c>
      <c r="HJ258">
        <v>26.6466</v>
      </c>
      <c r="HK258">
        <v>35.8163</v>
      </c>
      <c r="HL258">
        <v>35.7202</v>
      </c>
      <c r="HM258">
        <v>0</v>
      </c>
      <c r="HN258">
        <v>20.9543</v>
      </c>
      <c r="HO258">
        <v>845.018</v>
      </c>
      <c r="HP258">
        <v>12.908</v>
      </c>
      <c r="HQ258">
        <v>102.461</v>
      </c>
      <c r="HR258">
        <v>102.901</v>
      </c>
    </row>
    <row r="259" spans="1:226">
      <c r="A259">
        <v>243</v>
      </c>
      <c r="B259">
        <v>1663690660.1</v>
      </c>
      <c r="C259">
        <v>2885</v>
      </c>
      <c r="D259" t="s">
        <v>847</v>
      </c>
      <c r="E259" t="s">
        <v>848</v>
      </c>
      <c r="F259">
        <v>5</v>
      </c>
      <c r="G259" t="s">
        <v>748</v>
      </c>
      <c r="H259" t="s">
        <v>354</v>
      </c>
      <c r="I259">
        <v>1663690652.31429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846.509912347916</v>
      </c>
      <c r="AK259">
        <v>786.649745454545</v>
      </c>
      <c r="AL259">
        <v>3.48770896278679</v>
      </c>
      <c r="AM259">
        <v>65.3429730943556</v>
      </c>
      <c r="AN259">
        <f>(AP259 - AO259 + BO259*1E3/(8.314*(BQ259+273.15)) * AR259/BN259 * AQ259) * BN259/(100*BB259) * 1000/(1000 - AP259)</f>
        <v>0</v>
      </c>
      <c r="AO259">
        <v>12.8914901299279</v>
      </c>
      <c r="AP259">
        <v>19.6338560439561</v>
      </c>
      <c r="AQ259">
        <v>3.24999004530189e-05</v>
      </c>
      <c r="AR259">
        <v>123.478395761625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1663690652.31429</v>
      </c>
      <c r="BH259">
        <v>746.811214285714</v>
      </c>
      <c r="BI259">
        <v>818.349428571429</v>
      </c>
      <c r="BJ259">
        <v>19.6398178571429</v>
      </c>
      <c r="BK259">
        <v>12.8900678571429</v>
      </c>
      <c r="BL259">
        <v>739.050214285714</v>
      </c>
      <c r="BM259">
        <v>19.3695535714286</v>
      </c>
      <c r="BN259">
        <v>500.058321428572</v>
      </c>
      <c r="BO259">
        <v>90.5868964285714</v>
      </c>
      <c r="BP259">
        <v>0.0999603607142857</v>
      </c>
      <c r="BQ259">
        <v>25.1598607142857</v>
      </c>
      <c r="BR259">
        <v>24.9959178571429</v>
      </c>
      <c r="BS259">
        <v>999.9</v>
      </c>
      <c r="BT259">
        <v>0</v>
      </c>
      <c r="BU259">
        <v>0</v>
      </c>
      <c r="BV259">
        <v>9996.96428571429</v>
      </c>
      <c r="BW259">
        <v>0</v>
      </c>
      <c r="BX259">
        <v>15.3908</v>
      </c>
      <c r="BY259">
        <v>-71.5381607142857</v>
      </c>
      <c r="BZ259">
        <v>761.77225</v>
      </c>
      <c r="CA259">
        <v>829.035607142857</v>
      </c>
      <c r="CB259">
        <v>6.74975642857143</v>
      </c>
      <c r="CC259">
        <v>818.349428571429</v>
      </c>
      <c r="CD259">
        <v>12.8900678571429</v>
      </c>
      <c r="CE259">
        <v>1.77911107142857</v>
      </c>
      <c r="CF259">
        <v>1.16767142857143</v>
      </c>
      <c r="CG259">
        <v>15.6044607142857</v>
      </c>
      <c r="CH259">
        <v>9.19563142857143</v>
      </c>
      <c r="CI259">
        <v>2000.00535714286</v>
      </c>
      <c r="CJ259">
        <v>0.980005571428571</v>
      </c>
      <c r="CK259">
        <v>0.0199945428571429</v>
      </c>
      <c r="CL259">
        <v>0</v>
      </c>
      <c r="CM259">
        <v>877.763571428571</v>
      </c>
      <c r="CN259">
        <v>5.00063</v>
      </c>
      <c r="CO259">
        <v>17284.0392857143</v>
      </c>
      <c r="CP259">
        <v>17256.9857142857</v>
      </c>
      <c r="CQ259">
        <v>38.8949285714286</v>
      </c>
      <c r="CR259">
        <v>38.937</v>
      </c>
      <c r="CS259">
        <v>38.3794285714286</v>
      </c>
      <c r="CT259">
        <v>38.312</v>
      </c>
      <c r="CU259">
        <v>39.6825714285714</v>
      </c>
      <c r="CV259">
        <v>1955.11535714286</v>
      </c>
      <c r="CW259">
        <v>39.89</v>
      </c>
      <c r="CX259">
        <v>0</v>
      </c>
      <c r="CY259">
        <v>1663690657.1</v>
      </c>
      <c r="CZ259">
        <v>0</v>
      </c>
      <c r="DA259">
        <v>0</v>
      </c>
      <c r="DB259" t="s">
        <v>356</v>
      </c>
      <c r="DC259">
        <v>1660677648.1</v>
      </c>
      <c r="DD259">
        <v>1660677649.1</v>
      </c>
      <c r="DE259">
        <v>0</v>
      </c>
      <c r="DF259">
        <v>-1.042</v>
      </c>
      <c r="DG259">
        <v>0.003</v>
      </c>
      <c r="DH259">
        <v>5.218</v>
      </c>
      <c r="DI259">
        <v>0.344</v>
      </c>
      <c r="DJ259">
        <v>417</v>
      </c>
      <c r="DK259">
        <v>22</v>
      </c>
      <c r="DL259">
        <v>1.24</v>
      </c>
      <c r="DM259">
        <v>0.53</v>
      </c>
      <c r="DN259">
        <v>-71.3233268292683</v>
      </c>
      <c r="DO259">
        <v>-2.78192404181186</v>
      </c>
      <c r="DP259">
        <v>0.552533842700129</v>
      </c>
      <c r="DQ259">
        <v>0</v>
      </c>
      <c r="DR259">
        <v>6.75203170731707</v>
      </c>
      <c r="DS259">
        <v>-0.0267311498257632</v>
      </c>
      <c r="DT259">
        <v>0.00421470301151965</v>
      </c>
      <c r="DU259">
        <v>1</v>
      </c>
      <c r="DV259">
        <v>1</v>
      </c>
      <c r="DW259">
        <v>2</v>
      </c>
      <c r="DX259" t="s">
        <v>395</v>
      </c>
      <c r="DY259">
        <v>2.97325</v>
      </c>
      <c r="DZ259">
        <v>2.75374</v>
      </c>
      <c r="EA259">
        <v>0.140606</v>
      </c>
      <c r="EB259">
        <v>0.150082</v>
      </c>
      <c r="EC259">
        <v>0.0899529</v>
      </c>
      <c r="ED259">
        <v>0.0670901</v>
      </c>
      <c r="EE259">
        <v>33510.6</v>
      </c>
      <c r="EF259">
        <v>36120</v>
      </c>
      <c r="EG259">
        <v>35336.8</v>
      </c>
      <c r="EH259">
        <v>38544.9</v>
      </c>
      <c r="EI259">
        <v>45601.8</v>
      </c>
      <c r="EJ259">
        <v>51934.1</v>
      </c>
      <c r="EK259">
        <v>55232.8</v>
      </c>
      <c r="EL259">
        <v>61817.5</v>
      </c>
      <c r="EM259">
        <v>1.9926</v>
      </c>
      <c r="EN259">
        <v>1.8274</v>
      </c>
      <c r="EO259">
        <v>0.0618994</v>
      </c>
      <c r="EP259">
        <v>0</v>
      </c>
      <c r="EQ259">
        <v>23.9584</v>
      </c>
      <c r="ER259">
        <v>999.9</v>
      </c>
      <c r="ES259">
        <v>44.549</v>
      </c>
      <c r="ET259">
        <v>28.933</v>
      </c>
      <c r="EU259">
        <v>19.7016</v>
      </c>
      <c r="EV259">
        <v>56.9641</v>
      </c>
      <c r="EW259">
        <v>49.0264</v>
      </c>
      <c r="EX259">
        <v>1</v>
      </c>
      <c r="EY259">
        <v>-0.0293902</v>
      </c>
      <c r="EZ259">
        <v>1.99821</v>
      </c>
      <c r="FA259">
        <v>20.1353</v>
      </c>
      <c r="FB259">
        <v>5.19932</v>
      </c>
      <c r="FC259">
        <v>12.0076</v>
      </c>
      <c r="FD259">
        <v>4.9756</v>
      </c>
      <c r="FE259">
        <v>3.2938</v>
      </c>
      <c r="FF259">
        <v>9999</v>
      </c>
      <c r="FG259">
        <v>9999</v>
      </c>
      <c r="FH259">
        <v>9999</v>
      </c>
      <c r="FI259">
        <v>693.7</v>
      </c>
      <c r="FJ259">
        <v>1.86295</v>
      </c>
      <c r="FK259">
        <v>1.86783</v>
      </c>
      <c r="FL259">
        <v>1.86752</v>
      </c>
      <c r="FM259">
        <v>1.86874</v>
      </c>
      <c r="FN259">
        <v>1.86954</v>
      </c>
      <c r="FO259">
        <v>1.8656</v>
      </c>
      <c r="FP259">
        <v>1.8667</v>
      </c>
      <c r="FQ259">
        <v>1.8681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7.91</v>
      </c>
      <c r="GF259">
        <v>0.2702</v>
      </c>
      <c r="GG259">
        <v>3.61927167264205</v>
      </c>
      <c r="GH259">
        <v>0.00509506669552449</v>
      </c>
      <c r="GI259">
        <v>1.17866753763249e-06</v>
      </c>
      <c r="GJ259">
        <v>-6.62632595388568e-10</v>
      </c>
      <c r="GK259">
        <v>-0.0260112845827318</v>
      </c>
      <c r="GL259">
        <v>-0.0225051504344278</v>
      </c>
      <c r="GM259">
        <v>0.00262967521021688</v>
      </c>
      <c r="GN259">
        <v>-3.50088843362945e-05</v>
      </c>
      <c r="GO259">
        <v>-5</v>
      </c>
      <c r="GP259">
        <v>1640</v>
      </c>
      <c r="GQ259">
        <v>1</v>
      </c>
      <c r="GR259">
        <v>20</v>
      </c>
      <c r="GS259">
        <v>50216.9</v>
      </c>
      <c r="GT259">
        <v>50216.8</v>
      </c>
      <c r="GU259">
        <v>1.81396</v>
      </c>
      <c r="GV259">
        <v>2.58545</v>
      </c>
      <c r="GW259">
        <v>1.54785</v>
      </c>
      <c r="GX259">
        <v>2.30469</v>
      </c>
      <c r="GY259">
        <v>1.34644</v>
      </c>
      <c r="GZ259">
        <v>2.35107</v>
      </c>
      <c r="HA259">
        <v>32.4654</v>
      </c>
      <c r="HB259">
        <v>15.0602</v>
      </c>
      <c r="HC259">
        <v>18</v>
      </c>
      <c r="HD259">
        <v>506.076</v>
      </c>
      <c r="HE259">
        <v>401.027</v>
      </c>
      <c r="HF259">
        <v>20.9484</v>
      </c>
      <c r="HG259">
        <v>26.7387</v>
      </c>
      <c r="HH259">
        <v>30.0003</v>
      </c>
      <c r="HI259">
        <v>26.7041</v>
      </c>
      <c r="HJ259">
        <v>26.6489</v>
      </c>
      <c r="HK259">
        <v>36.3606</v>
      </c>
      <c r="HL259">
        <v>35.7202</v>
      </c>
      <c r="HM259">
        <v>0</v>
      </c>
      <c r="HN259">
        <v>20.9489</v>
      </c>
      <c r="HO259">
        <v>858.514</v>
      </c>
      <c r="HP259">
        <v>12.9081</v>
      </c>
      <c r="HQ259">
        <v>102.462</v>
      </c>
      <c r="HR259">
        <v>102.901</v>
      </c>
    </row>
    <row r="260" spans="1:226">
      <c r="A260">
        <v>244</v>
      </c>
      <c r="B260">
        <v>1663690665.1</v>
      </c>
      <c r="C260">
        <v>2890</v>
      </c>
      <c r="D260" t="s">
        <v>849</v>
      </c>
      <c r="E260" t="s">
        <v>850</v>
      </c>
      <c r="F260">
        <v>5</v>
      </c>
      <c r="G260" t="s">
        <v>748</v>
      </c>
      <c r="H260" t="s">
        <v>354</v>
      </c>
      <c r="I260">
        <v>1663690657.6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863.625764944412</v>
      </c>
      <c r="AK260">
        <v>803.804678787879</v>
      </c>
      <c r="AL260">
        <v>3.42847769177683</v>
      </c>
      <c r="AM260">
        <v>65.3429730943556</v>
      </c>
      <c r="AN260">
        <f>(AP260 - AO260 + BO260*1E3/(8.314*(BQ260+273.15)) * AR260/BN260 * AQ260) * BN260/(100*BB260) * 1000/(1000 - AP260)</f>
        <v>0</v>
      </c>
      <c r="AO260">
        <v>12.8896029739729</v>
      </c>
      <c r="AP260">
        <v>19.6288879120879</v>
      </c>
      <c r="AQ260">
        <v>-0.000112640549021966</v>
      </c>
      <c r="AR260">
        <v>123.478395761625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1663690657.6</v>
      </c>
      <c r="BH260">
        <v>764.490074074074</v>
      </c>
      <c r="BI260">
        <v>836.189296296296</v>
      </c>
      <c r="BJ260">
        <v>19.6360074074074</v>
      </c>
      <c r="BK260">
        <v>12.8909703703704</v>
      </c>
      <c r="BL260">
        <v>756.628074074074</v>
      </c>
      <c r="BM260">
        <v>19.3658851851852</v>
      </c>
      <c r="BN260">
        <v>500.076703703704</v>
      </c>
      <c r="BO260">
        <v>90.5870740740741</v>
      </c>
      <c r="BP260">
        <v>0.0998265925925926</v>
      </c>
      <c r="BQ260">
        <v>25.1621555555556</v>
      </c>
      <c r="BR260">
        <v>24.996062962963</v>
      </c>
      <c r="BS260">
        <v>999.9</v>
      </c>
      <c r="BT260">
        <v>0</v>
      </c>
      <c r="BU260">
        <v>0</v>
      </c>
      <c r="BV260">
        <v>10025.7407407407</v>
      </c>
      <c r="BW260">
        <v>0</v>
      </c>
      <c r="BX260">
        <v>15.3908</v>
      </c>
      <c r="BY260">
        <v>-71.6992333333333</v>
      </c>
      <c r="BZ260">
        <v>779.802185185185</v>
      </c>
      <c r="CA260">
        <v>847.109333333333</v>
      </c>
      <c r="CB260">
        <v>6.74504592592593</v>
      </c>
      <c r="CC260">
        <v>836.189296296296</v>
      </c>
      <c r="CD260">
        <v>12.8909703703704</v>
      </c>
      <c r="CE260">
        <v>1.77876888888889</v>
      </c>
      <c r="CF260">
        <v>1.16775481481481</v>
      </c>
      <c r="CG260">
        <v>15.6014592592593</v>
      </c>
      <c r="CH260">
        <v>9.19669037037037</v>
      </c>
      <c r="CI260">
        <v>1999.98296296296</v>
      </c>
      <c r="CJ260">
        <v>0.980005074074074</v>
      </c>
      <c r="CK260">
        <v>0.0199949407407407</v>
      </c>
      <c r="CL260">
        <v>0</v>
      </c>
      <c r="CM260">
        <v>877.884518518519</v>
      </c>
      <c r="CN260">
        <v>5.00063</v>
      </c>
      <c r="CO260">
        <v>17285.1555555556</v>
      </c>
      <c r="CP260">
        <v>17256.7851851852</v>
      </c>
      <c r="CQ260">
        <v>38.8933703703704</v>
      </c>
      <c r="CR260">
        <v>38.937</v>
      </c>
      <c r="CS260">
        <v>38.375</v>
      </c>
      <c r="CT260">
        <v>38.312</v>
      </c>
      <c r="CU260">
        <v>39.687</v>
      </c>
      <c r="CV260">
        <v>1955.09259259259</v>
      </c>
      <c r="CW260">
        <v>39.8903703703704</v>
      </c>
      <c r="CX260">
        <v>0</v>
      </c>
      <c r="CY260">
        <v>1663690662.5</v>
      </c>
      <c r="CZ260">
        <v>0</v>
      </c>
      <c r="DA260">
        <v>0</v>
      </c>
      <c r="DB260" t="s">
        <v>356</v>
      </c>
      <c r="DC260">
        <v>1660677648.1</v>
      </c>
      <c r="DD260">
        <v>1660677649.1</v>
      </c>
      <c r="DE260">
        <v>0</v>
      </c>
      <c r="DF260">
        <v>-1.042</v>
      </c>
      <c r="DG260">
        <v>0.003</v>
      </c>
      <c r="DH260">
        <v>5.218</v>
      </c>
      <c r="DI260">
        <v>0.344</v>
      </c>
      <c r="DJ260">
        <v>417</v>
      </c>
      <c r="DK260">
        <v>22</v>
      </c>
      <c r="DL260">
        <v>1.24</v>
      </c>
      <c r="DM260">
        <v>0.53</v>
      </c>
      <c r="DN260">
        <v>-71.5677707317073</v>
      </c>
      <c r="DO260">
        <v>-2.64642857142862</v>
      </c>
      <c r="DP260">
        <v>0.55211088902277</v>
      </c>
      <c r="DQ260">
        <v>0</v>
      </c>
      <c r="DR260">
        <v>6.74737487804878</v>
      </c>
      <c r="DS260">
        <v>-0.0532463414634127</v>
      </c>
      <c r="DT260">
        <v>0.00635394907813776</v>
      </c>
      <c r="DU260">
        <v>1</v>
      </c>
      <c r="DV260">
        <v>1</v>
      </c>
      <c r="DW260">
        <v>2</v>
      </c>
      <c r="DX260" t="s">
        <v>395</v>
      </c>
      <c r="DY260">
        <v>2.97387</v>
      </c>
      <c r="DZ260">
        <v>2.75442</v>
      </c>
      <c r="EA260">
        <v>0.142663</v>
      </c>
      <c r="EB260">
        <v>0.151899</v>
      </c>
      <c r="EC260">
        <v>0.0899233</v>
      </c>
      <c r="ED260">
        <v>0.0670824</v>
      </c>
      <c r="EE260">
        <v>33430.5</v>
      </c>
      <c r="EF260">
        <v>36042.6</v>
      </c>
      <c r="EG260">
        <v>35336.8</v>
      </c>
      <c r="EH260">
        <v>38544.6</v>
      </c>
      <c r="EI260">
        <v>45602.3</v>
      </c>
      <c r="EJ260">
        <v>51934.3</v>
      </c>
      <c r="EK260">
        <v>55231.4</v>
      </c>
      <c r="EL260">
        <v>61817.3</v>
      </c>
      <c r="EM260">
        <v>1.9922</v>
      </c>
      <c r="EN260">
        <v>1.8272</v>
      </c>
      <c r="EO260">
        <v>0.064075</v>
      </c>
      <c r="EP260">
        <v>0</v>
      </c>
      <c r="EQ260">
        <v>23.9641</v>
      </c>
      <c r="ER260">
        <v>999.9</v>
      </c>
      <c r="ES260">
        <v>44.549</v>
      </c>
      <c r="ET260">
        <v>28.923</v>
      </c>
      <c r="EU260">
        <v>19.6898</v>
      </c>
      <c r="EV260">
        <v>56.4641</v>
      </c>
      <c r="EW260">
        <v>48.9984</v>
      </c>
      <c r="EX260">
        <v>1</v>
      </c>
      <c r="EY260">
        <v>-0.0290244</v>
      </c>
      <c r="EZ260">
        <v>1.90658</v>
      </c>
      <c r="FA260">
        <v>20.1366</v>
      </c>
      <c r="FB260">
        <v>5.19932</v>
      </c>
      <c r="FC260">
        <v>12.0052</v>
      </c>
      <c r="FD260">
        <v>4.976</v>
      </c>
      <c r="FE260">
        <v>3.294</v>
      </c>
      <c r="FF260">
        <v>9999</v>
      </c>
      <c r="FG260">
        <v>9999</v>
      </c>
      <c r="FH260">
        <v>9999</v>
      </c>
      <c r="FI260">
        <v>693.7</v>
      </c>
      <c r="FJ260">
        <v>1.86295</v>
      </c>
      <c r="FK260">
        <v>1.8678</v>
      </c>
      <c r="FL260">
        <v>1.86752</v>
      </c>
      <c r="FM260">
        <v>1.86874</v>
      </c>
      <c r="FN260">
        <v>1.86951</v>
      </c>
      <c r="FO260">
        <v>1.86563</v>
      </c>
      <c r="FP260">
        <v>1.86673</v>
      </c>
      <c r="FQ260">
        <v>1.8681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8.006</v>
      </c>
      <c r="GF260">
        <v>0.2697</v>
      </c>
      <c r="GG260">
        <v>3.61927167264205</v>
      </c>
      <c r="GH260">
        <v>0.00509506669552449</v>
      </c>
      <c r="GI260">
        <v>1.17866753763249e-06</v>
      </c>
      <c r="GJ260">
        <v>-6.62632595388568e-10</v>
      </c>
      <c r="GK260">
        <v>-0.0260112845827318</v>
      </c>
      <c r="GL260">
        <v>-0.0225051504344278</v>
      </c>
      <c r="GM260">
        <v>0.00262967521021688</v>
      </c>
      <c r="GN260">
        <v>-3.50088843362945e-05</v>
      </c>
      <c r="GO260">
        <v>-5</v>
      </c>
      <c r="GP260">
        <v>1640</v>
      </c>
      <c r="GQ260">
        <v>1</v>
      </c>
      <c r="GR260">
        <v>20</v>
      </c>
      <c r="GS260">
        <v>50216.9</v>
      </c>
      <c r="GT260">
        <v>50216.9</v>
      </c>
      <c r="GU260">
        <v>1.8396</v>
      </c>
      <c r="GV260">
        <v>2.59155</v>
      </c>
      <c r="GW260">
        <v>1.54785</v>
      </c>
      <c r="GX260">
        <v>2.30347</v>
      </c>
      <c r="GY260">
        <v>1.34644</v>
      </c>
      <c r="GZ260">
        <v>2.33887</v>
      </c>
      <c r="HA260">
        <v>32.4654</v>
      </c>
      <c r="HB260">
        <v>15.0602</v>
      </c>
      <c r="HC260">
        <v>18</v>
      </c>
      <c r="HD260">
        <v>505.831</v>
      </c>
      <c r="HE260">
        <v>400.916</v>
      </c>
      <c r="HF260">
        <v>20.9347</v>
      </c>
      <c r="HG260">
        <v>26.7409</v>
      </c>
      <c r="HH260">
        <v>30.0002</v>
      </c>
      <c r="HI260">
        <v>26.7063</v>
      </c>
      <c r="HJ260">
        <v>26.6489</v>
      </c>
      <c r="HK260">
        <v>36.9575</v>
      </c>
      <c r="HL260">
        <v>35.7202</v>
      </c>
      <c r="HM260">
        <v>0</v>
      </c>
      <c r="HN260">
        <v>20.9458</v>
      </c>
      <c r="HO260">
        <v>878.585</v>
      </c>
      <c r="HP260">
        <v>12.9173</v>
      </c>
      <c r="HQ260">
        <v>102.46</v>
      </c>
      <c r="HR260">
        <v>102.9</v>
      </c>
    </row>
    <row r="261" spans="1:226">
      <c r="A261">
        <v>245</v>
      </c>
      <c r="B261">
        <v>1663690670.1</v>
      </c>
      <c r="C261">
        <v>2895</v>
      </c>
      <c r="D261" t="s">
        <v>851</v>
      </c>
      <c r="E261" t="s">
        <v>852</v>
      </c>
      <c r="F261">
        <v>5</v>
      </c>
      <c r="G261" t="s">
        <v>748</v>
      </c>
      <c r="H261" t="s">
        <v>354</v>
      </c>
      <c r="I261">
        <v>1663690662.31429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880.143645787175</v>
      </c>
      <c r="AK261">
        <v>820.723963636363</v>
      </c>
      <c r="AL261">
        <v>3.39637155989373</v>
      </c>
      <c r="AM261">
        <v>65.3429730943556</v>
      </c>
      <c r="AN261">
        <f>(AP261 - AO261 + BO261*1E3/(8.314*(BQ261+273.15)) * AR261/BN261 * AQ261) * BN261/(100*BB261) * 1000/(1000 - AP261)</f>
        <v>0</v>
      </c>
      <c r="AO261">
        <v>12.8936649205918</v>
      </c>
      <c r="AP261">
        <v>19.6261098901099</v>
      </c>
      <c r="AQ261">
        <v>2.08852603474845e-05</v>
      </c>
      <c r="AR261">
        <v>123.478395761625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1663690662.31429</v>
      </c>
      <c r="BH261">
        <v>780.237357142857</v>
      </c>
      <c r="BI261">
        <v>852.037071428572</v>
      </c>
      <c r="BJ261">
        <v>19.6327464285714</v>
      </c>
      <c r="BK261">
        <v>12.8920321428571</v>
      </c>
      <c r="BL261">
        <v>772.285535714286</v>
      </c>
      <c r="BM261">
        <v>19.3627571428571</v>
      </c>
      <c r="BN261">
        <v>500.1025</v>
      </c>
      <c r="BO261">
        <v>90.5875071428571</v>
      </c>
      <c r="BP261">
        <v>0.100081857142857</v>
      </c>
      <c r="BQ261">
        <v>25.1628178571429</v>
      </c>
      <c r="BR261">
        <v>24.9956964285714</v>
      </c>
      <c r="BS261">
        <v>999.9</v>
      </c>
      <c r="BT261">
        <v>0</v>
      </c>
      <c r="BU261">
        <v>0</v>
      </c>
      <c r="BV261">
        <v>10002.5</v>
      </c>
      <c r="BW261">
        <v>0</v>
      </c>
      <c r="BX261">
        <v>15.3908</v>
      </c>
      <c r="BY261">
        <v>-71.7997</v>
      </c>
      <c r="BZ261">
        <v>795.862178571429</v>
      </c>
      <c r="CA261">
        <v>863.164928571429</v>
      </c>
      <c r="CB261">
        <v>6.740715</v>
      </c>
      <c r="CC261">
        <v>852.037071428572</v>
      </c>
      <c r="CD261">
        <v>12.8920321428571</v>
      </c>
      <c r="CE261">
        <v>1.77848142857143</v>
      </c>
      <c r="CF261">
        <v>1.1678575</v>
      </c>
      <c r="CG261">
        <v>15.5989392857143</v>
      </c>
      <c r="CH261">
        <v>9.197995</v>
      </c>
      <c r="CI261">
        <v>1999.98142857143</v>
      </c>
      <c r="CJ261">
        <v>0.980004857142857</v>
      </c>
      <c r="CK261">
        <v>0.0199951142857143</v>
      </c>
      <c r="CL261">
        <v>0</v>
      </c>
      <c r="CM261">
        <v>877.733</v>
      </c>
      <c r="CN261">
        <v>5.00063</v>
      </c>
      <c r="CO261">
        <v>17282.7964285714</v>
      </c>
      <c r="CP261">
        <v>17256.7642857143</v>
      </c>
      <c r="CQ261">
        <v>38.9037857142857</v>
      </c>
      <c r="CR261">
        <v>38.937</v>
      </c>
      <c r="CS261">
        <v>38.375</v>
      </c>
      <c r="CT261">
        <v>38.312</v>
      </c>
      <c r="CU261">
        <v>39.687</v>
      </c>
      <c r="CV261">
        <v>1955.09071428571</v>
      </c>
      <c r="CW261">
        <v>39.8907142857143</v>
      </c>
      <c r="CX261">
        <v>0</v>
      </c>
      <c r="CY261">
        <v>1663690667.3</v>
      </c>
      <c r="CZ261">
        <v>0</v>
      </c>
      <c r="DA261">
        <v>0</v>
      </c>
      <c r="DB261" t="s">
        <v>356</v>
      </c>
      <c r="DC261">
        <v>1660677648.1</v>
      </c>
      <c r="DD261">
        <v>1660677649.1</v>
      </c>
      <c r="DE261">
        <v>0</v>
      </c>
      <c r="DF261">
        <v>-1.042</v>
      </c>
      <c r="DG261">
        <v>0.003</v>
      </c>
      <c r="DH261">
        <v>5.218</v>
      </c>
      <c r="DI261">
        <v>0.344</v>
      </c>
      <c r="DJ261">
        <v>417</v>
      </c>
      <c r="DK261">
        <v>22</v>
      </c>
      <c r="DL261">
        <v>1.24</v>
      </c>
      <c r="DM261">
        <v>0.53</v>
      </c>
      <c r="DN261">
        <v>-71.6659731707317</v>
      </c>
      <c r="DO261">
        <v>-0.503400000000056</v>
      </c>
      <c r="DP261">
        <v>0.478544737580048</v>
      </c>
      <c r="DQ261">
        <v>0</v>
      </c>
      <c r="DR261">
        <v>6.74414609756098</v>
      </c>
      <c r="DS261">
        <v>-0.0603209059233517</v>
      </c>
      <c r="DT261">
        <v>0.00673618219948279</v>
      </c>
      <c r="DU261">
        <v>1</v>
      </c>
      <c r="DV261">
        <v>1</v>
      </c>
      <c r="DW261">
        <v>2</v>
      </c>
      <c r="DX261" t="s">
        <v>395</v>
      </c>
      <c r="DY261">
        <v>2.97303</v>
      </c>
      <c r="DZ261">
        <v>2.75365</v>
      </c>
      <c r="EA261">
        <v>0.144662</v>
      </c>
      <c r="EB261">
        <v>0.153966</v>
      </c>
      <c r="EC261">
        <v>0.0899116</v>
      </c>
      <c r="ED261">
        <v>0.0671014</v>
      </c>
      <c r="EE261">
        <v>33352.1</v>
      </c>
      <c r="EF261">
        <v>35954.4</v>
      </c>
      <c r="EG261">
        <v>35336.3</v>
      </c>
      <c r="EH261">
        <v>38544.2</v>
      </c>
      <c r="EI261">
        <v>45603.2</v>
      </c>
      <c r="EJ261">
        <v>51933.1</v>
      </c>
      <c r="EK261">
        <v>55231.7</v>
      </c>
      <c r="EL261">
        <v>61817</v>
      </c>
      <c r="EM261">
        <v>1.993</v>
      </c>
      <c r="EN261">
        <v>1.8274</v>
      </c>
      <c r="EO261">
        <v>0.0636876</v>
      </c>
      <c r="EP261">
        <v>0</v>
      </c>
      <c r="EQ261">
        <v>23.9661</v>
      </c>
      <c r="ER261">
        <v>999.9</v>
      </c>
      <c r="ES261">
        <v>44.549</v>
      </c>
      <c r="ET261">
        <v>28.933</v>
      </c>
      <c r="EU261">
        <v>19.7013</v>
      </c>
      <c r="EV261">
        <v>56.9241</v>
      </c>
      <c r="EW261">
        <v>49.0785</v>
      </c>
      <c r="EX261">
        <v>1</v>
      </c>
      <c r="EY261">
        <v>-0.0293902</v>
      </c>
      <c r="EZ261">
        <v>1.87996</v>
      </c>
      <c r="FA261">
        <v>20.1368</v>
      </c>
      <c r="FB261">
        <v>5.19932</v>
      </c>
      <c r="FC261">
        <v>12.0052</v>
      </c>
      <c r="FD261">
        <v>4.976</v>
      </c>
      <c r="FE261">
        <v>3.294</v>
      </c>
      <c r="FF261">
        <v>9999</v>
      </c>
      <c r="FG261">
        <v>9999</v>
      </c>
      <c r="FH261">
        <v>9999</v>
      </c>
      <c r="FI261">
        <v>693.7</v>
      </c>
      <c r="FJ261">
        <v>1.86295</v>
      </c>
      <c r="FK261">
        <v>1.86783</v>
      </c>
      <c r="FL261">
        <v>1.86752</v>
      </c>
      <c r="FM261">
        <v>1.86874</v>
      </c>
      <c r="FN261">
        <v>1.86954</v>
      </c>
      <c r="FO261">
        <v>1.86563</v>
      </c>
      <c r="FP261">
        <v>1.86673</v>
      </c>
      <c r="FQ261">
        <v>1.86813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8.101</v>
      </c>
      <c r="GF261">
        <v>0.2695</v>
      </c>
      <c r="GG261">
        <v>3.61927167264205</v>
      </c>
      <c r="GH261">
        <v>0.00509506669552449</v>
      </c>
      <c r="GI261">
        <v>1.17866753763249e-06</v>
      </c>
      <c r="GJ261">
        <v>-6.62632595388568e-10</v>
      </c>
      <c r="GK261">
        <v>-0.0260112845827318</v>
      </c>
      <c r="GL261">
        <v>-0.0225051504344278</v>
      </c>
      <c r="GM261">
        <v>0.00262967521021688</v>
      </c>
      <c r="GN261">
        <v>-3.50088843362945e-05</v>
      </c>
      <c r="GO261">
        <v>-5</v>
      </c>
      <c r="GP261">
        <v>1640</v>
      </c>
      <c r="GQ261">
        <v>1</v>
      </c>
      <c r="GR261">
        <v>20</v>
      </c>
      <c r="GS261">
        <v>50217</v>
      </c>
      <c r="GT261">
        <v>50217</v>
      </c>
      <c r="GU261">
        <v>1.87134</v>
      </c>
      <c r="GV261">
        <v>2.58545</v>
      </c>
      <c r="GW261">
        <v>1.54785</v>
      </c>
      <c r="GX261">
        <v>2.30347</v>
      </c>
      <c r="GY261">
        <v>1.34644</v>
      </c>
      <c r="GZ261">
        <v>2.33521</v>
      </c>
      <c r="HA261">
        <v>32.4654</v>
      </c>
      <c r="HB261">
        <v>15.0602</v>
      </c>
      <c r="HC261">
        <v>18</v>
      </c>
      <c r="HD261">
        <v>506.371</v>
      </c>
      <c r="HE261">
        <v>401.043</v>
      </c>
      <c r="HF261">
        <v>20.933</v>
      </c>
      <c r="HG261">
        <v>26.7423</v>
      </c>
      <c r="HH261">
        <v>30.0003</v>
      </c>
      <c r="HI261">
        <v>26.7077</v>
      </c>
      <c r="HJ261">
        <v>26.6511</v>
      </c>
      <c r="HK261">
        <v>37.5115</v>
      </c>
      <c r="HL261">
        <v>35.7202</v>
      </c>
      <c r="HM261">
        <v>0</v>
      </c>
      <c r="HN261">
        <v>20.9398</v>
      </c>
      <c r="HO261">
        <v>892.051</v>
      </c>
      <c r="HP261">
        <v>12.9227</v>
      </c>
      <c r="HQ261">
        <v>102.46</v>
      </c>
      <c r="HR261">
        <v>102.9</v>
      </c>
    </row>
    <row r="262" spans="1:226">
      <c r="A262">
        <v>246</v>
      </c>
      <c r="B262">
        <v>1663690675.1</v>
      </c>
      <c r="C262">
        <v>2900</v>
      </c>
      <c r="D262" t="s">
        <v>853</v>
      </c>
      <c r="E262" t="s">
        <v>854</v>
      </c>
      <c r="F262">
        <v>5</v>
      </c>
      <c r="G262" t="s">
        <v>748</v>
      </c>
      <c r="H262" t="s">
        <v>354</v>
      </c>
      <c r="I262">
        <v>1663690667.6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897.744370267793</v>
      </c>
      <c r="AK262">
        <v>838.120872727273</v>
      </c>
      <c r="AL262">
        <v>3.4596940887383</v>
      </c>
      <c r="AM262">
        <v>65.3429730943556</v>
      </c>
      <c r="AN262">
        <f>(AP262 - AO262 + BO262*1E3/(8.314*(BQ262+273.15)) * AR262/BN262 * AQ262) * BN262/(100*BB262) * 1000/(1000 - AP262)</f>
        <v>0</v>
      </c>
      <c r="AO262">
        <v>12.8933026307022</v>
      </c>
      <c r="AP262">
        <v>19.6263087912088</v>
      </c>
      <c r="AQ262">
        <v>-9.1621504980441e-05</v>
      </c>
      <c r="AR262">
        <v>123.478395761625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1663690667.6</v>
      </c>
      <c r="BH262">
        <v>798.044592592592</v>
      </c>
      <c r="BI262">
        <v>869.866888888889</v>
      </c>
      <c r="BJ262">
        <v>19.6269740740741</v>
      </c>
      <c r="BK262">
        <v>12.8926555555556</v>
      </c>
      <c r="BL262">
        <v>789.991444444444</v>
      </c>
      <c r="BM262">
        <v>19.3572074074074</v>
      </c>
      <c r="BN262">
        <v>500.090481481482</v>
      </c>
      <c r="BO262">
        <v>90.5868185185185</v>
      </c>
      <c r="BP262">
        <v>0.100047796296296</v>
      </c>
      <c r="BQ262">
        <v>25.1641111111111</v>
      </c>
      <c r="BR262">
        <v>25.0036814814815</v>
      </c>
      <c r="BS262">
        <v>999.9</v>
      </c>
      <c r="BT262">
        <v>0</v>
      </c>
      <c r="BU262">
        <v>0</v>
      </c>
      <c r="BV262">
        <v>9995</v>
      </c>
      <c r="BW262">
        <v>0</v>
      </c>
      <c r="BX262">
        <v>15.3908</v>
      </c>
      <c r="BY262">
        <v>-71.8223259259259</v>
      </c>
      <c r="BZ262">
        <v>814.021185185185</v>
      </c>
      <c r="CA262">
        <v>881.228185185185</v>
      </c>
      <c r="CB262">
        <v>6.73431925925926</v>
      </c>
      <c r="CC262">
        <v>869.866888888889</v>
      </c>
      <c r="CD262">
        <v>12.8926555555556</v>
      </c>
      <c r="CE262">
        <v>1.77794518518519</v>
      </c>
      <c r="CF262">
        <v>1.16790518518519</v>
      </c>
      <c r="CG262">
        <v>15.5942333333333</v>
      </c>
      <c r="CH262">
        <v>9.19860444444444</v>
      </c>
      <c r="CI262">
        <v>2000.01185185185</v>
      </c>
      <c r="CJ262">
        <v>0.980005074074074</v>
      </c>
      <c r="CK262">
        <v>0.0199949407407407</v>
      </c>
      <c r="CL262">
        <v>0</v>
      </c>
      <c r="CM262">
        <v>877.328037037037</v>
      </c>
      <c r="CN262">
        <v>5.00063</v>
      </c>
      <c r="CO262">
        <v>17276.2592592593</v>
      </c>
      <c r="CP262">
        <v>17257.0222222222</v>
      </c>
      <c r="CQ262">
        <v>38.9071481481481</v>
      </c>
      <c r="CR262">
        <v>38.9416666666667</v>
      </c>
      <c r="CS262">
        <v>38.3795925925926</v>
      </c>
      <c r="CT262">
        <v>38.312</v>
      </c>
      <c r="CU262">
        <v>39.687</v>
      </c>
      <c r="CV262">
        <v>1955.12074074074</v>
      </c>
      <c r="CW262">
        <v>39.8911111111111</v>
      </c>
      <c r="CX262">
        <v>0</v>
      </c>
      <c r="CY262">
        <v>1663690672.1</v>
      </c>
      <c r="CZ262">
        <v>0</v>
      </c>
      <c r="DA262">
        <v>0</v>
      </c>
      <c r="DB262" t="s">
        <v>356</v>
      </c>
      <c r="DC262">
        <v>1660677648.1</v>
      </c>
      <c r="DD262">
        <v>1660677649.1</v>
      </c>
      <c r="DE262">
        <v>0</v>
      </c>
      <c r="DF262">
        <v>-1.042</v>
      </c>
      <c r="DG262">
        <v>0.003</v>
      </c>
      <c r="DH262">
        <v>5.218</v>
      </c>
      <c r="DI262">
        <v>0.344</v>
      </c>
      <c r="DJ262">
        <v>417</v>
      </c>
      <c r="DK262">
        <v>22</v>
      </c>
      <c r="DL262">
        <v>1.24</v>
      </c>
      <c r="DM262">
        <v>0.53</v>
      </c>
      <c r="DN262">
        <v>-71.7566756097561</v>
      </c>
      <c r="DO262">
        <v>-2.01728989547034</v>
      </c>
      <c r="DP262">
        <v>0.520253334528519</v>
      </c>
      <c r="DQ262">
        <v>0</v>
      </c>
      <c r="DR262">
        <v>6.73909926829268</v>
      </c>
      <c r="DS262">
        <v>-0.0733101742160222</v>
      </c>
      <c r="DT262">
        <v>0.00775634669794686</v>
      </c>
      <c r="DU262">
        <v>1</v>
      </c>
      <c r="DV262">
        <v>1</v>
      </c>
      <c r="DW262">
        <v>2</v>
      </c>
      <c r="DX262" t="s">
        <v>395</v>
      </c>
      <c r="DY262">
        <v>2.97313</v>
      </c>
      <c r="DZ262">
        <v>2.75367</v>
      </c>
      <c r="EA262">
        <v>0.146684</v>
      </c>
      <c r="EB262">
        <v>0.155719</v>
      </c>
      <c r="EC262">
        <v>0.089935</v>
      </c>
      <c r="ED262">
        <v>0.0670974</v>
      </c>
      <c r="EE262">
        <v>33273.8</v>
      </c>
      <c r="EF262">
        <v>35880.4</v>
      </c>
      <c r="EG262">
        <v>35336.9</v>
      </c>
      <c r="EH262">
        <v>38544.7</v>
      </c>
      <c r="EI262">
        <v>45603</v>
      </c>
      <c r="EJ262">
        <v>51933.8</v>
      </c>
      <c r="EK262">
        <v>55232.9</v>
      </c>
      <c r="EL262">
        <v>61817.6</v>
      </c>
      <c r="EM262">
        <v>1.9924</v>
      </c>
      <c r="EN262">
        <v>1.827</v>
      </c>
      <c r="EO262">
        <v>0.0628233</v>
      </c>
      <c r="EP262">
        <v>0</v>
      </c>
      <c r="EQ262">
        <v>23.9681</v>
      </c>
      <c r="ER262">
        <v>999.9</v>
      </c>
      <c r="ES262">
        <v>44.524</v>
      </c>
      <c r="ET262">
        <v>28.933</v>
      </c>
      <c r="EU262">
        <v>19.6907</v>
      </c>
      <c r="EV262">
        <v>57.0541</v>
      </c>
      <c r="EW262">
        <v>49.0264</v>
      </c>
      <c r="EX262">
        <v>1</v>
      </c>
      <c r="EY262">
        <v>-0.0291463</v>
      </c>
      <c r="EZ262">
        <v>1.88911</v>
      </c>
      <c r="FA262">
        <v>20.1369</v>
      </c>
      <c r="FB262">
        <v>5.20052</v>
      </c>
      <c r="FC262">
        <v>12.004</v>
      </c>
      <c r="FD262">
        <v>4.976</v>
      </c>
      <c r="FE262">
        <v>3.2938</v>
      </c>
      <c r="FF262">
        <v>9999</v>
      </c>
      <c r="FG262">
        <v>9999</v>
      </c>
      <c r="FH262">
        <v>9999</v>
      </c>
      <c r="FI262">
        <v>693.7</v>
      </c>
      <c r="FJ262">
        <v>1.86295</v>
      </c>
      <c r="FK262">
        <v>1.86783</v>
      </c>
      <c r="FL262">
        <v>1.86752</v>
      </c>
      <c r="FM262">
        <v>1.86871</v>
      </c>
      <c r="FN262">
        <v>1.86957</v>
      </c>
      <c r="FO262">
        <v>1.86569</v>
      </c>
      <c r="FP262">
        <v>1.86664</v>
      </c>
      <c r="FQ262">
        <v>1.8681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8.196</v>
      </c>
      <c r="GF262">
        <v>0.2699</v>
      </c>
      <c r="GG262">
        <v>3.61927167264205</v>
      </c>
      <c r="GH262">
        <v>0.00509506669552449</v>
      </c>
      <c r="GI262">
        <v>1.17866753763249e-06</v>
      </c>
      <c r="GJ262">
        <v>-6.62632595388568e-10</v>
      </c>
      <c r="GK262">
        <v>-0.0260112845827318</v>
      </c>
      <c r="GL262">
        <v>-0.0225051504344278</v>
      </c>
      <c r="GM262">
        <v>0.00262967521021688</v>
      </c>
      <c r="GN262">
        <v>-3.50088843362945e-05</v>
      </c>
      <c r="GO262">
        <v>-5</v>
      </c>
      <c r="GP262">
        <v>1640</v>
      </c>
      <c r="GQ262">
        <v>1</v>
      </c>
      <c r="GR262">
        <v>20</v>
      </c>
      <c r="GS262">
        <v>50217.1</v>
      </c>
      <c r="GT262">
        <v>50217.1</v>
      </c>
      <c r="GU262">
        <v>1.89575</v>
      </c>
      <c r="GV262">
        <v>2.59155</v>
      </c>
      <c r="GW262">
        <v>1.54785</v>
      </c>
      <c r="GX262">
        <v>2.30347</v>
      </c>
      <c r="GY262">
        <v>1.34644</v>
      </c>
      <c r="GZ262">
        <v>2.323</v>
      </c>
      <c r="HA262">
        <v>32.4654</v>
      </c>
      <c r="HB262">
        <v>15.0602</v>
      </c>
      <c r="HC262">
        <v>18</v>
      </c>
      <c r="HD262">
        <v>505.984</v>
      </c>
      <c r="HE262">
        <v>400.837</v>
      </c>
      <c r="HF262">
        <v>20.9292</v>
      </c>
      <c r="HG262">
        <v>26.7432</v>
      </c>
      <c r="HH262">
        <v>30.0001</v>
      </c>
      <c r="HI262">
        <v>26.7086</v>
      </c>
      <c r="HJ262">
        <v>26.6533</v>
      </c>
      <c r="HK262">
        <v>37.9966</v>
      </c>
      <c r="HL262">
        <v>35.7202</v>
      </c>
      <c r="HM262">
        <v>0</v>
      </c>
      <c r="HN262">
        <v>20.9294</v>
      </c>
      <c r="HO262">
        <v>905.462</v>
      </c>
      <c r="HP262">
        <v>12.9215</v>
      </c>
      <c r="HQ262">
        <v>102.462</v>
      </c>
      <c r="HR262">
        <v>102.901</v>
      </c>
    </row>
    <row r="263" spans="1:226">
      <c r="A263">
        <v>247</v>
      </c>
      <c r="B263">
        <v>1663690679.6</v>
      </c>
      <c r="C263">
        <v>2904.5</v>
      </c>
      <c r="D263" t="s">
        <v>855</v>
      </c>
      <c r="E263" t="s">
        <v>856</v>
      </c>
      <c r="F263">
        <v>5</v>
      </c>
      <c r="G263" t="s">
        <v>748</v>
      </c>
      <c r="H263" t="s">
        <v>354</v>
      </c>
      <c r="I263">
        <v>1663690672.04444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911.773664264414</v>
      </c>
      <c r="AK263">
        <v>853.056448484849</v>
      </c>
      <c r="AL263">
        <v>3.30077594939528</v>
      </c>
      <c r="AM263">
        <v>65.3429730943556</v>
      </c>
      <c r="AN263">
        <f>(AP263 - AO263 + BO263*1E3/(8.314*(BQ263+273.15)) * AR263/BN263 * AQ263) * BN263/(100*BB263) * 1000/(1000 - AP263)</f>
        <v>0</v>
      </c>
      <c r="AO263">
        <v>12.8933117607563</v>
      </c>
      <c r="AP263">
        <v>19.6231263736264</v>
      </c>
      <c r="AQ263">
        <v>3.28703703391041e-05</v>
      </c>
      <c r="AR263">
        <v>123.478395761625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1663690672.04444</v>
      </c>
      <c r="BH263">
        <v>812.925740740741</v>
      </c>
      <c r="BI263">
        <v>884.467592592593</v>
      </c>
      <c r="BJ263">
        <v>19.625562962963</v>
      </c>
      <c r="BK263">
        <v>12.8938185185185</v>
      </c>
      <c r="BL263">
        <v>804.788111111111</v>
      </c>
      <c r="BM263">
        <v>19.3558555555556</v>
      </c>
      <c r="BN263">
        <v>500.078925925926</v>
      </c>
      <c r="BO263">
        <v>90.5869925925926</v>
      </c>
      <c r="BP263">
        <v>0.100141114814815</v>
      </c>
      <c r="BQ263">
        <v>25.1626814814815</v>
      </c>
      <c r="BR263">
        <v>25.0074888888889</v>
      </c>
      <c r="BS263">
        <v>999.9</v>
      </c>
      <c r="BT263">
        <v>0</v>
      </c>
      <c r="BU263">
        <v>0</v>
      </c>
      <c r="BV263">
        <v>9976.11111111111</v>
      </c>
      <c r="BW263">
        <v>0</v>
      </c>
      <c r="BX263">
        <v>15.3908</v>
      </c>
      <c r="BY263">
        <v>-71.5418111111111</v>
      </c>
      <c r="BZ263">
        <v>829.199111111111</v>
      </c>
      <c r="CA263">
        <v>896.020592592593</v>
      </c>
      <c r="CB263">
        <v>6.73174407407408</v>
      </c>
      <c r="CC263">
        <v>884.467592592593</v>
      </c>
      <c r="CD263">
        <v>12.8938185185185</v>
      </c>
      <c r="CE263">
        <v>1.77782148148148</v>
      </c>
      <c r="CF263">
        <v>1.16801333333333</v>
      </c>
      <c r="CG263">
        <v>15.5931518518519</v>
      </c>
      <c r="CH263">
        <v>9.19997444444444</v>
      </c>
      <c r="CI263">
        <v>2000</v>
      </c>
      <c r="CJ263">
        <v>0.980005074074074</v>
      </c>
      <c r="CK263">
        <v>0.0199949407407407</v>
      </c>
      <c r="CL263">
        <v>0</v>
      </c>
      <c r="CM263">
        <v>876.815222222222</v>
      </c>
      <c r="CN263">
        <v>5.00063</v>
      </c>
      <c r="CO263">
        <v>17267.6</v>
      </c>
      <c r="CP263">
        <v>17256.9185185185</v>
      </c>
      <c r="CQ263">
        <v>38.9048518518519</v>
      </c>
      <c r="CR263">
        <v>38.9463333333333</v>
      </c>
      <c r="CS263">
        <v>38.3795925925926</v>
      </c>
      <c r="CT263">
        <v>38.312</v>
      </c>
      <c r="CU263">
        <v>39.687</v>
      </c>
      <c r="CV263">
        <v>1955.10925925926</v>
      </c>
      <c r="CW263">
        <v>39.8907407407407</v>
      </c>
      <c r="CX263">
        <v>0</v>
      </c>
      <c r="CY263">
        <v>1663690676.3</v>
      </c>
      <c r="CZ263">
        <v>0</v>
      </c>
      <c r="DA263">
        <v>0</v>
      </c>
      <c r="DB263" t="s">
        <v>356</v>
      </c>
      <c r="DC263">
        <v>1660677648.1</v>
      </c>
      <c r="DD263">
        <v>1660677649.1</v>
      </c>
      <c r="DE263">
        <v>0</v>
      </c>
      <c r="DF263">
        <v>-1.042</v>
      </c>
      <c r="DG263">
        <v>0.003</v>
      </c>
      <c r="DH263">
        <v>5.218</v>
      </c>
      <c r="DI263">
        <v>0.344</v>
      </c>
      <c r="DJ263">
        <v>417</v>
      </c>
      <c r="DK263">
        <v>22</v>
      </c>
      <c r="DL263">
        <v>1.24</v>
      </c>
      <c r="DM263">
        <v>0.53</v>
      </c>
      <c r="DN263">
        <v>-71.6504585365854</v>
      </c>
      <c r="DO263">
        <v>2.40881602787447</v>
      </c>
      <c r="DP263">
        <v>0.504691821917152</v>
      </c>
      <c r="DQ263">
        <v>0</v>
      </c>
      <c r="DR263">
        <v>6.73434</v>
      </c>
      <c r="DS263">
        <v>-0.0441666898954681</v>
      </c>
      <c r="DT263">
        <v>0.00545670811154804</v>
      </c>
      <c r="DU263">
        <v>1</v>
      </c>
      <c r="DV263">
        <v>1</v>
      </c>
      <c r="DW263">
        <v>2</v>
      </c>
      <c r="DX263" t="s">
        <v>395</v>
      </c>
      <c r="DY263">
        <v>2.97385</v>
      </c>
      <c r="DZ263">
        <v>2.75315</v>
      </c>
      <c r="EA263">
        <v>0.148428</v>
      </c>
      <c r="EB263">
        <v>0.157353</v>
      </c>
      <c r="EC263">
        <v>0.0899143</v>
      </c>
      <c r="ED263">
        <v>0.0671057</v>
      </c>
      <c r="EE263">
        <v>33205.7</v>
      </c>
      <c r="EF263">
        <v>35811.2</v>
      </c>
      <c r="EG263">
        <v>35336.7</v>
      </c>
      <c r="EH263">
        <v>38544.9</v>
      </c>
      <c r="EI263">
        <v>45602.6</v>
      </c>
      <c r="EJ263">
        <v>51933</v>
      </c>
      <c r="EK263">
        <v>55231</v>
      </c>
      <c r="EL263">
        <v>61817.1</v>
      </c>
      <c r="EM263">
        <v>1.9932</v>
      </c>
      <c r="EN263">
        <v>1.8276</v>
      </c>
      <c r="EO263">
        <v>0.0648201</v>
      </c>
      <c r="EP263">
        <v>0</v>
      </c>
      <c r="EQ263">
        <v>23.9702</v>
      </c>
      <c r="ER263">
        <v>999.9</v>
      </c>
      <c r="ES263">
        <v>44.524</v>
      </c>
      <c r="ET263">
        <v>28.933</v>
      </c>
      <c r="EU263">
        <v>19.6916</v>
      </c>
      <c r="EV263">
        <v>57.2841</v>
      </c>
      <c r="EW263">
        <v>48.9223</v>
      </c>
      <c r="EX263">
        <v>1</v>
      </c>
      <c r="EY263">
        <v>-0.0291057</v>
      </c>
      <c r="EZ263">
        <v>1.87545</v>
      </c>
      <c r="FA263">
        <v>20.136</v>
      </c>
      <c r="FB263">
        <v>5.19573</v>
      </c>
      <c r="FC263">
        <v>12.0052</v>
      </c>
      <c r="FD263">
        <v>4.9748</v>
      </c>
      <c r="FE263">
        <v>3.2934</v>
      </c>
      <c r="FF263">
        <v>9999</v>
      </c>
      <c r="FG263">
        <v>9999</v>
      </c>
      <c r="FH263">
        <v>9999</v>
      </c>
      <c r="FI263">
        <v>693.7</v>
      </c>
      <c r="FJ263">
        <v>1.86295</v>
      </c>
      <c r="FK263">
        <v>1.86783</v>
      </c>
      <c r="FL263">
        <v>1.86752</v>
      </c>
      <c r="FM263">
        <v>1.86871</v>
      </c>
      <c r="FN263">
        <v>1.86954</v>
      </c>
      <c r="FO263">
        <v>1.86563</v>
      </c>
      <c r="FP263">
        <v>1.8667</v>
      </c>
      <c r="FQ263">
        <v>1.86813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8.28</v>
      </c>
      <c r="GF263">
        <v>0.2696</v>
      </c>
      <c r="GG263">
        <v>3.61927167264205</v>
      </c>
      <c r="GH263">
        <v>0.00509506669552449</v>
      </c>
      <c r="GI263">
        <v>1.17866753763249e-06</v>
      </c>
      <c r="GJ263">
        <v>-6.62632595388568e-10</v>
      </c>
      <c r="GK263">
        <v>-0.0260112845827318</v>
      </c>
      <c r="GL263">
        <v>-0.0225051504344278</v>
      </c>
      <c r="GM263">
        <v>0.00262967521021688</v>
      </c>
      <c r="GN263">
        <v>-3.50088843362945e-05</v>
      </c>
      <c r="GO263">
        <v>-5</v>
      </c>
      <c r="GP263">
        <v>1640</v>
      </c>
      <c r="GQ263">
        <v>1</v>
      </c>
      <c r="GR263">
        <v>20</v>
      </c>
      <c r="GS263">
        <v>50217.2</v>
      </c>
      <c r="GT263">
        <v>50217.2</v>
      </c>
      <c r="GU263">
        <v>1.92017</v>
      </c>
      <c r="GV263">
        <v>2.57935</v>
      </c>
      <c r="GW263">
        <v>1.54785</v>
      </c>
      <c r="GX263">
        <v>2.30469</v>
      </c>
      <c r="GY263">
        <v>1.34644</v>
      </c>
      <c r="GZ263">
        <v>2.40845</v>
      </c>
      <c r="HA263">
        <v>32.4654</v>
      </c>
      <c r="HB263">
        <v>15.0602</v>
      </c>
      <c r="HC263">
        <v>18</v>
      </c>
      <c r="HD263">
        <v>506.537</v>
      </c>
      <c r="HE263">
        <v>401.185</v>
      </c>
      <c r="HF263">
        <v>20.9236</v>
      </c>
      <c r="HG263">
        <v>26.7455</v>
      </c>
      <c r="HH263">
        <v>30.0001</v>
      </c>
      <c r="HI263">
        <v>26.7108</v>
      </c>
      <c r="HJ263">
        <v>26.6556</v>
      </c>
      <c r="HK263">
        <v>38.5545</v>
      </c>
      <c r="HL263">
        <v>35.7202</v>
      </c>
      <c r="HM263">
        <v>0</v>
      </c>
      <c r="HN263">
        <v>20.9246</v>
      </c>
      <c r="HO263">
        <v>925.583</v>
      </c>
      <c r="HP263">
        <v>12.9298</v>
      </c>
      <c r="HQ263">
        <v>102.46</v>
      </c>
      <c r="HR263">
        <v>102.9</v>
      </c>
    </row>
    <row r="264" spans="1:226">
      <c r="A264">
        <v>248</v>
      </c>
      <c r="B264">
        <v>1663690684.6</v>
      </c>
      <c r="C264">
        <v>2909.5</v>
      </c>
      <c r="D264" t="s">
        <v>857</v>
      </c>
      <c r="E264" t="s">
        <v>858</v>
      </c>
      <c r="F264">
        <v>5</v>
      </c>
      <c r="G264" t="s">
        <v>748</v>
      </c>
      <c r="H264" t="s">
        <v>354</v>
      </c>
      <c r="I264">
        <v>1663690677.06296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928.580046943415</v>
      </c>
      <c r="AK264">
        <v>869.713836363637</v>
      </c>
      <c r="AL264">
        <v>3.32333165031342</v>
      </c>
      <c r="AM264">
        <v>65.3429730943556</v>
      </c>
      <c r="AN264">
        <f>(AP264 - AO264 + BO264*1E3/(8.314*(BQ264+273.15)) * AR264/BN264 * AQ264) * BN264/(100*BB264) * 1000/(1000 - AP264)</f>
        <v>0</v>
      </c>
      <c r="AO264">
        <v>12.8946086646448</v>
      </c>
      <c r="AP264">
        <v>19.622267032967</v>
      </c>
      <c r="AQ264">
        <v>-9.38578137324451e-06</v>
      </c>
      <c r="AR264">
        <v>123.478395761625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1663690677.06296</v>
      </c>
      <c r="BH264">
        <v>829.607074074074</v>
      </c>
      <c r="BI264">
        <v>901.042592592593</v>
      </c>
      <c r="BJ264">
        <v>19.6236703703704</v>
      </c>
      <c r="BK264">
        <v>12.894737037037</v>
      </c>
      <c r="BL264">
        <v>821.374962962963</v>
      </c>
      <c r="BM264">
        <v>19.3540259259259</v>
      </c>
      <c r="BN264">
        <v>500.048148148148</v>
      </c>
      <c r="BO264">
        <v>90.5870740740741</v>
      </c>
      <c r="BP264">
        <v>0.100021211111111</v>
      </c>
      <c r="BQ264">
        <v>25.1611037037037</v>
      </c>
      <c r="BR264">
        <v>25.010862962963</v>
      </c>
      <c r="BS264">
        <v>999.9</v>
      </c>
      <c r="BT264">
        <v>0</v>
      </c>
      <c r="BU264">
        <v>0</v>
      </c>
      <c r="BV264">
        <v>9997.77777777778</v>
      </c>
      <c r="BW264">
        <v>0</v>
      </c>
      <c r="BX264">
        <v>15.3908</v>
      </c>
      <c r="BY264">
        <v>-71.4356037037037</v>
      </c>
      <c r="BZ264">
        <v>846.212777777778</v>
      </c>
      <c r="CA264">
        <v>912.813074074074</v>
      </c>
      <c r="CB264">
        <v>6.72893851851852</v>
      </c>
      <c r="CC264">
        <v>901.042592592593</v>
      </c>
      <c r="CD264">
        <v>12.894737037037</v>
      </c>
      <c r="CE264">
        <v>1.77765185185185</v>
      </c>
      <c r="CF264">
        <v>1.1680962962963</v>
      </c>
      <c r="CG264">
        <v>15.591662962963</v>
      </c>
      <c r="CH264">
        <v>9.20103814814815</v>
      </c>
      <c r="CI264">
        <v>2000.02037037037</v>
      </c>
      <c r="CJ264">
        <v>0.980005074074074</v>
      </c>
      <c r="CK264">
        <v>0.0199949407407407</v>
      </c>
      <c r="CL264">
        <v>0</v>
      </c>
      <c r="CM264">
        <v>876.099074074074</v>
      </c>
      <c r="CN264">
        <v>5.00063</v>
      </c>
      <c r="CO264">
        <v>17254.7925925926</v>
      </c>
      <c r="CP264">
        <v>17257.0962962963</v>
      </c>
      <c r="CQ264">
        <v>38.8956666666667</v>
      </c>
      <c r="CR264">
        <v>38.9533333333333</v>
      </c>
      <c r="CS264">
        <v>38.3887777777778</v>
      </c>
      <c r="CT264">
        <v>38.312</v>
      </c>
      <c r="CU264">
        <v>39.687</v>
      </c>
      <c r="CV264">
        <v>1955.12888888889</v>
      </c>
      <c r="CW264">
        <v>39.8914814814815</v>
      </c>
      <c r="CX264">
        <v>0</v>
      </c>
      <c r="CY264">
        <v>1663690681.7</v>
      </c>
      <c r="CZ264">
        <v>0</v>
      </c>
      <c r="DA264">
        <v>0</v>
      </c>
      <c r="DB264" t="s">
        <v>356</v>
      </c>
      <c r="DC264">
        <v>1660677648.1</v>
      </c>
      <c r="DD264">
        <v>1660677649.1</v>
      </c>
      <c r="DE264">
        <v>0</v>
      </c>
      <c r="DF264">
        <v>-1.042</v>
      </c>
      <c r="DG264">
        <v>0.003</v>
      </c>
      <c r="DH264">
        <v>5.218</v>
      </c>
      <c r="DI264">
        <v>0.344</v>
      </c>
      <c r="DJ264">
        <v>417</v>
      </c>
      <c r="DK264">
        <v>22</v>
      </c>
      <c r="DL264">
        <v>1.24</v>
      </c>
      <c r="DM264">
        <v>0.53</v>
      </c>
      <c r="DN264">
        <v>-71.453335</v>
      </c>
      <c r="DO264">
        <v>2.16022739212025</v>
      </c>
      <c r="DP264">
        <v>0.510489733270906</v>
      </c>
      <c r="DQ264">
        <v>0</v>
      </c>
      <c r="DR264">
        <v>6.73138625</v>
      </c>
      <c r="DS264">
        <v>-0.030207242026282</v>
      </c>
      <c r="DT264">
        <v>0.00444093046978899</v>
      </c>
      <c r="DU264">
        <v>1</v>
      </c>
      <c r="DV264">
        <v>1</v>
      </c>
      <c r="DW264">
        <v>2</v>
      </c>
      <c r="DX264" t="s">
        <v>395</v>
      </c>
      <c r="DY264">
        <v>2.97434</v>
      </c>
      <c r="DZ264">
        <v>2.75379</v>
      </c>
      <c r="EA264">
        <v>0.150323</v>
      </c>
      <c r="EB264">
        <v>0.159345</v>
      </c>
      <c r="EC264">
        <v>0.0898993</v>
      </c>
      <c r="ED264">
        <v>0.0670998</v>
      </c>
      <c r="EE264">
        <v>33130.8</v>
      </c>
      <c r="EF264">
        <v>35725.8</v>
      </c>
      <c r="EG264">
        <v>35335.7</v>
      </c>
      <c r="EH264">
        <v>38544.2</v>
      </c>
      <c r="EI264">
        <v>45602.9</v>
      </c>
      <c r="EJ264">
        <v>51932.8</v>
      </c>
      <c r="EK264">
        <v>55230.5</v>
      </c>
      <c r="EL264">
        <v>61816.4</v>
      </c>
      <c r="EM264">
        <v>1.9928</v>
      </c>
      <c r="EN264">
        <v>1.827</v>
      </c>
      <c r="EO264">
        <v>0.0628829</v>
      </c>
      <c r="EP264">
        <v>0</v>
      </c>
      <c r="EQ264">
        <v>23.9722</v>
      </c>
      <c r="ER264">
        <v>999.9</v>
      </c>
      <c r="ES264">
        <v>44.524</v>
      </c>
      <c r="ET264">
        <v>28.933</v>
      </c>
      <c r="EU264">
        <v>19.6909</v>
      </c>
      <c r="EV264">
        <v>57.1441</v>
      </c>
      <c r="EW264">
        <v>48.9623</v>
      </c>
      <c r="EX264">
        <v>1</v>
      </c>
      <c r="EY264">
        <v>-0.0292073</v>
      </c>
      <c r="EZ264">
        <v>1.93102</v>
      </c>
      <c r="FA264">
        <v>20.1365</v>
      </c>
      <c r="FB264">
        <v>5.20052</v>
      </c>
      <c r="FC264">
        <v>12.0052</v>
      </c>
      <c r="FD264">
        <v>4.9756</v>
      </c>
      <c r="FE264">
        <v>3.294</v>
      </c>
      <c r="FF264">
        <v>9999</v>
      </c>
      <c r="FG264">
        <v>9999</v>
      </c>
      <c r="FH264">
        <v>9999</v>
      </c>
      <c r="FI264">
        <v>693.7</v>
      </c>
      <c r="FJ264">
        <v>1.86295</v>
      </c>
      <c r="FK264">
        <v>1.8678</v>
      </c>
      <c r="FL264">
        <v>1.86752</v>
      </c>
      <c r="FM264">
        <v>1.86874</v>
      </c>
      <c r="FN264">
        <v>1.86951</v>
      </c>
      <c r="FO264">
        <v>1.86557</v>
      </c>
      <c r="FP264">
        <v>1.86667</v>
      </c>
      <c r="FQ264">
        <v>1.86813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8.372</v>
      </c>
      <c r="GF264">
        <v>0.2695</v>
      </c>
      <c r="GG264">
        <v>3.61927167264205</v>
      </c>
      <c r="GH264">
        <v>0.00509506669552449</v>
      </c>
      <c r="GI264">
        <v>1.17866753763249e-06</v>
      </c>
      <c r="GJ264">
        <v>-6.62632595388568e-10</v>
      </c>
      <c r="GK264">
        <v>-0.0260112845827318</v>
      </c>
      <c r="GL264">
        <v>-0.0225051504344278</v>
      </c>
      <c r="GM264">
        <v>0.00262967521021688</v>
      </c>
      <c r="GN264">
        <v>-3.50088843362945e-05</v>
      </c>
      <c r="GO264">
        <v>-5</v>
      </c>
      <c r="GP264">
        <v>1640</v>
      </c>
      <c r="GQ264">
        <v>1</v>
      </c>
      <c r="GR264">
        <v>20</v>
      </c>
      <c r="GS264">
        <v>50217.3</v>
      </c>
      <c r="GT264">
        <v>50217.3</v>
      </c>
      <c r="GU264">
        <v>1.94946</v>
      </c>
      <c r="GV264">
        <v>2.57935</v>
      </c>
      <c r="GW264">
        <v>1.54785</v>
      </c>
      <c r="GX264">
        <v>2.30347</v>
      </c>
      <c r="GY264">
        <v>1.34644</v>
      </c>
      <c r="GZ264">
        <v>2.41699</v>
      </c>
      <c r="HA264">
        <v>32.4654</v>
      </c>
      <c r="HB264">
        <v>15.0602</v>
      </c>
      <c r="HC264">
        <v>18</v>
      </c>
      <c r="HD264">
        <v>506.292</v>
      </c>
      <c r="HE264">
        <v>400.869</v>
      </c>
      <c r="HF264">
        <v>20.9189</v>
      </c>
      <c r="HG264">
        <v>26.7477</v>
      </c>
      <c r="HH264">
        <v>30</v>
      </c>
      <c r="HI264">
        <v>26.7131</v>
      </c>
      <c r="HJ264">
        <v>26.6578</v>
      </c>
      <c r="HK264">
        <v>39.0789</v>
      </c>
      <c r="HL264">
        <v>35.7202</v>
      </c>
      <c r="HM264">
        <v>0</v>
      </c>
      <c r="HN264">
        <v>20.909</v>
      </c>
      <c r="HO264">
        <v>939.109</v>
      </c>
      <c r="HP264">
        <v>12.9359</v>
      </c>
      <c r="HQ264">
        <v>102.458</v>
      </c>
      <c r="HR264">
        <v>102.899</v>
      </c>
    </row>
    <row r="265" spans="1:226">
      <c r="A265">
        <v>249</v>
      </c>
      <c r="B265">
        <v>1663690689.6</v>
      </c>
      <c r="C265">
        <v>2914.5</v>
      </c>
      <c r="D265" t="s">
        <v>859</v>
      </c>
      <c r="E265" t="s">
        <v>860</v>
      </c>
      <c r="F265">
        <v>5</v>
      </c>
      <c r="G265" t="s">
        <v>748</v>
      </c>
      <c r="H265" t="s">
        <v>354</v>
      </c>
      <c r="I265">
        <v>1663690682.08148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945.428423143965</v>
      </c>
      <c r="AK265">
        <v>886.552290909091</v>
      </c>
      <c r="AL265">
        <v>3.32944338579517</v>
      </c>
      <c r="AM265">
        <v>65.3429730943556</v>
      </c>
      <c r="AN265">
        <f>(AP265 - AO265 + BO265*1E3/(8.314*(BQ265+273.15)) * AR265/BN265 * AQ265) * BN265/(100*BB265) * 1000/(1000 - AP265)</f>
        <v>0</v>
      </c>
      <c r="AO265">
        <v>12.8934598842139</v>
      </c>
      <c r="AP265">
        <v>19.6140538461539</v>
      </c>
      <c r="AQ265">
        <v>-4.6031634186268e-05</v>
      </c>
      <c r="AR265">
        <v>123.478395761625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1663690682.08148</v>
      </c>
      <c r="BH265">
        <v>846.163037037037</v>
      </c>
      <c r="BI265">
        <v>917.344851851852</v>
      </c>
      <c r="BJ265">
        <v>19.6213740740741</v>
      </c>
      <c r="BK265">
        <v>12.8955666666667</v>
      </c>
      <c r="BL265">
        <v>837.83737037037</v>
      </c>
      <c r="BM265">
        <v>19.3518222222222</v>
      </c>
      <c r="BN265">
        <v>500.058185185185</v>
      </c>
      <c r="BO265">
        <v>90.5873111111111</v>
      </c>
      <c r="BP265">
        <v>0.0998964259259259</v>
      </c>
      <c r="BQ265">
        <v>25.1579259259259</v>
      </c>
      <c r="BR265">
        <v>25.009162962963</v>
      </c>
      <c r="BS265">
        <v>999.9</v>
      </c>
      <c r="BT265">
        <v>0</v>
      </c>
      <c r="BU265">
        <v>0</v>
      </c>
      <c r="BV265">
        <v>10012.2222222222</v>
      </c>
      <c r="BW265">
        <v>0</v>
      </c>
      <c r="BX265">
        <v>15.3908</v>
      </c>
      <c r="BY265">
        <v>-71.1818111111111</v>
      </c>
      <c r="BZ265">
        <v>863.098111111111</v>
      </c>
      <c r="CA265">
        <v>929.329037037037</v>
      </c>
      <c r="CB265">
        <v>6.72581518518518</v>
      </c>
      <c r="CC265">
        <v>917.344851851852</v>
      </c>
      <c r="CD265">
        <v>12.8955666666667</v>
      </c>
      <c r="CE265">
        <v>1.77744777777778</v>
      </c>
      <c r="CF265">
        <v>1.16817444444444</v>
      </c>
      <c r="CG265">
        <v>15.5898703703704</v>
      </c>
      <c r="CH265">
        <v>9.20202777777778</v>
      </c>
      <c r="CI265">
        <v>2000.01925925926</v>
      </c>
      <c r="CJ265">
        <v>0.980005222222222</v>
      </c>
      <c r="CK265">
        <v>0.0199948222222222</v>
      </c>
      <c r="CL265">
        <v>0</v>
      </c>
      <c r="CM265">
        <v>875.260407407407</v>
      </c>
      <c r="CN265">
        <v>5.00063</v>
      </c>
      <c r="CO265">
        <v>17239.1222222222</v>
      </c>
      <c r="CP265">
        <v>17257.0962962963</v>
      </c>
      <c r="CQ265">
        <v>38.897962962963</v>
      </c>
      <c r="CR265">
        <v>38.9626666666667</v>
      </c>
      <c r="CS265">
        <v>38.4002592592593</v>
      </c>
      <c r="CT265">
        <v>38.312</v>
      </c>
      <c r="CU265">
        <v>39.687</v>
      </c>
      <c r="CV265">
        <v>1955.12814814815</v>
      </c>
      <c r="CW265">
        <v>39.8911111111111</v>
      </c>
      <c r="CX265">
        <v>0</v>
      </c>
      <c r="CY265">
        <v>1663690686.5</v>
      </c>
      <c r="CZ265">
        <v>0</v>
      </c>
      <c r="DA265">
        <v>0</v>
      </c>
      <c r="DB265" t="s">
        <v>356</v>
      </c>
      <c r="DC265">
        <v>1660677648.1</v>
      </c>
      <c r="DD265">
        <v>1660677649.1</v>
      </c>
      <c r="DE265">
        <v>0</v>
      </c>
      <c r="DF265">
        <v>-1.042</v>
      </c>
      <c r="DG265">
        <v>0.003</v>
      </c>
      <c r="DH265">
        <v>5.218</v>
      </c>
      <c r="DI265">
        <v>0.344</v>
      </c>
      <c r="DJ265">
        <v>417</v>
      </c>
      <c r="DK265">
        <v>22</v>
      </c>
      <c r="DL265">
        <v>1.24</v>
      </c>
      <c r="DM265">
        <v>0.53</v>
      </c>
      <c r="DN265">
        <v>-71.4535975</v>
      </c>
      <c r="DO265">
        <v>2.36193658536597</v>
      </c>
      <c r="DP265">
        <v>0.517554158271142</v>
      </c>
      <c r="DQ265">
        <v>0</v>
      </c>
      <c r="DR265">
        <v>6.7276795</v>
      </c>
      <c r="DS265">
        <v>-0.0340534333959022</v>
      </c>
      <c r="DT265">
        <v>0.00509945926054909</v>
      </c>
      <c r="DU265">
        <v>1</v>
      </c>
      <c r="DV265">
        <v>1</v>
      </c>
      <c r="DW265">
        <v>2</v>
      </c>
      <c r="DX265" t="s">
        <v>395</v>
      </c>
      <c r="DY265">
        <v>2.97343</v>
      </c>
      <c r="DZ265">
        <v>2.75322</v>
      </c>
      <c r="EA265">
        <v>0.152231</v>
      </c>
      <c r="EB265">
        <v>0.161049</v>
      </c>
      <c r="EC265">
        <v>0.0898919</v>
      </c>
      <c r="ED265">
        <v>0.0671131</v>
      </c>
      <c r="EE265">
        <v>33057.2</v>
      </c>
      <c r="EF265">
        <v>35652.8</v>
      </c>
      <c r="EG265">
        <v>35336.4</v>
      </c>
      <c r="EH265">
        <v>38543.4</v>
      </c>
      <c r="EI265">
        <v>45603.8</v>
      </c>
      <c r="EJ265">
        <v>51931.4</v>
      </c>
      <c r="EK265">
        <v>55231</v>
      </c>
      <c r="EL265">
        <v>61815.6</v>
      </c>
      <c r="EM265">
        <v>1.9918</v>
      </c>
      <c r="EN265">
        <v>1.8274</v>
      </c>
      <c r="EO265">
        <v>0.0631809</v>
      </c>
      <c r="EP265">
        <v>0</v>
      </c>
      <c r="EQ265">
        <v>23.9742</v>
      </c>
      <c r="ER265">
        <v>999.9</v>
      </c>
      <c r="ES265">
        <v>44.524</v>
      </c>
      <c r="ET265">
        <v>28.953</v>
      </c>
      <c r="EU265">
        <v>19.7126</v>
      </c>
      <c r="EV265">
        <v>56.3441</v>
      </c>
      <c r="EW265">
        <v>48.9583</v>
      </c>
      <c r="EX265">
        <v>1</v>
      </c>
      <c r="EY265">
        <v>-0.0286585</v>
      </c>
      <c r="EZ265">
        <v>1.93137</v>
      </c>
      <c r="FA265">
        <v>20.1355</v>
      </c>
      <c r="FB265">
        <v>5.19812</v>
      </c>
      <c r="FC265">
        <v>12.0052</v>
      </c>
      <c r="FD265">
        <v>4.9756</v>
      </c>
      <c r="FE265">
        <v>3.2934</v>
      </c>
      <c r="FF265">
        <v>9999</v>
      </c>
      <c r="FG265">
        <v>9999</v>
      </c>
      <c r="FH265">
        <v>9999</v>
      </c>
      <c r="FI265">
        <v>693.7</v>
      </c>
      <c r="FJ265">
        <v>1.86295</v>
      </c>
      <c r="FK265">
        <v>1.86783</v>
      </c>
      <c r="FL265">
        <v>1.86752</v>
      </c>
      <c r="FM265">
        <v>1.86874</v>
      </c>
      <c r="FN265">
        <v>1.86957</v>
      </c>
      <c r="FO265">
        <v>1.8656</v>
      </c>
      <c r="FP265">
        <v>1.8667</v>
      </c>
      <c r="FQ265">
        <v>1.8681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8.464</v>
      </c>
      <c r="GF265">
        <v>0.2693</v>
      </c>
      <c r="GG265">
        <v>3.61927167264205</v>
      </c>
      <c r="GH265">
        <v>0.00509506669552449</v>
      </c>
      <c r="GI265">
        <v>1.17866753763249e-06</v>
      </c>
      <c r="GJ265">
        <v>-6.62632595388568e-10</v>
      </c>
      <c r="GK265">
        <v>-0.0260112845827318</v>
      </c>
      <c r="GL265">
        <v>-0.0225051504344278</v>
      </c>
      <c r="GM265">
        <v>0.00262967521021688</v>
      </c>
      <c r="GN265">
        <v>-3.50088843362945e-05</v>
      </c>
      <c r="GO265">
        <v>-5</v>
      </c>
      <c r="GP265">
        <v>1640</v>
      </c>
      <c r="GQ265">
        <v>1</v>
      </c>
      <c r="GR265">
        <v>20</v>
      </c>
      <c r="GS265">
        <v>50217.4</v>
      </c>
      <c r="GT265">
        <v>50217.3</v>
      </c>
      <c r="GU265">
        <v>1.97632</v>
      </c>
      <c r="GV265">
        <v>2.57568</v>
      </c>
      <c r="GW265">
        <v>1.54785</v>
      </c>
      <c r="GX265">
        <v>2.30347</v>
      </c>
      <c r="GY265">
        <v>1.34644</v>
      </c>
      <c r="GZ265">
        <v>2.39258</v>
      </c>
      <c r="HA265">
        <v>32.4654</v>
      </c>
      <c r="HB265">
        <v>15.0602</v>
      </c>
      <c r="HC265">
        <v>18</v>
      </c>
      <c r="HD265">
        <v>505.647</v>
      </c>
      <c r="HE265">
        <v>401.106</v>
      </c>
      <c r="HF265">
        <v>20.9044</v>
      </c>
      <c r="HG265">
        <v>26.75</v>
      </c>
      <c r="HH265">
        <v>30.0004</v>
      </c>
      <c r="HI265">
        <v>26.7153</v>
      </c>
      <c r="HJ265">
        <v>26.66</v>
      </c>
      <c r="HK265">
        <v>39.6744</v>
      </c>
      <c r="HL265">
        <v>35.7202</v>
      </c>
      <c r="HM265">
        <v>0</v>
      </c>
      <c r="HN265">
        <v>20.8982</v>
      </c>
      <c r="HO265">
        <v>959.425</v>
      </c>
      <c r="HP265">
        <v>12.9458</v>
      </c>
      <c r="HQ265">
        <v>102.459</v>
      </c>
      <c r="HR265">
        <v>102.897</v>
      </c>
    </row>
    <row r="266" spans="1:226">
      <c r="A266">
        <v>250</v>
      </c>
      <c r="B266">
        <v>1663690694.6</v>
      </c>
      <c r="C266">
        <v>2919.5</v>
      </c>
      <c r="D266" t="s">
        <v>861</v>
      </c>
      <c r="E266" t="s">
        <v>862</v>
      </c>
      <c r="F266">
        <v>5</v>
      </c>
      <c r="G266" t="s">
        <v>748</v>
      </c>
      <c r="H266" t="s">
        <v>354</v>
      </c>
      <c r="I266">
        <v>1663690687.1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962.754570028623</v>
      </c>
      <c r="AK266">
        <v>903.637296969697</v>
      </c>
      <c r="AL266">
        <v>3.43356247153179</v>
      </c>
      <c r="AM266">
        <v>65.3429730943556</v>
      </c>
      <c r="AN266">
        <f>(AP266 - AO266 + BO266*1E3/(8.314*(BQ266+273.15)) * AR266/BN266 * AQ266) * BN266/(100*BB266) * 1000/(1000 - AP266)</f>
        <v>0</v>
      </c>
      <c r="AO266">
        <v>12.8986630816662</v>
      </c>
      <c r="AP266">
        <v>19.6099285714286</v>
      </c>
      <c r="AQ266">
        <v>-3.64259817188789e-07</v>
      </c>
      <c r="AR266">
        <v>123.478395761625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1663690687.1</v>
      </c>
      <c r="BH266">
        <v>862.665222222222</v>
      </c>
      <c r="BI266">
        <v>934.170111111111</v>
      </c>
      <c r="BJ266">
        <v>19.6172703703704</v>
      </c>
      <c r="BK266">
        <v>12.896662962963</v>
      </c>
      <c r="BL266">
        <v>854.246592592593</v>
      </c>
      <c r="BM266">
        <v>19.3478740740741</v>
      </c>
      <c r="BN266">
        <v>500.051222222222</v>
      </c>
      <c r="BO266">
        <v>90.5863962962963</v>
      </c>
      <c r="BP266">
        <v>0.0999255185185185</v>
      </c>
      <c r="BQ266">
        <v>25.1562074074074</v>
      </c>
      <c r="BR266">
        <v>25.0127111111111</v>
      </c>
      <c r="BS266">
        <v>999.9</v>
      </c>
      <c r="BT266">
        <v>0</v>
      </c>
      <c r="BU266">
        <v>0</v>
      </c>
      <c r="BV266">
        <v>10025.3703703704</v>
      </c>
      <c r="BW266">
        <v>0</v>
      </c>
      <c r="BX266">
        <v>15.3908</v>
      </c>
      <c r="BY266">
        <v>-71.5048888888889</v>
      </c>
      <c r="BZ266">
        <v>879.926851851852</v>
      </c>
      <c r="CA266">
        <v>946.375185185185</v>
      </c>
      <c r="CB266">
        <v>6.72061481481482</v>
      </c>
      <c r="CC266">
        <v>934.170111111111</v>
      </c>
      <c r="CD266">
        <v>12.896662962963</v>
      </c>
      <c r="CE266">
        <v>1.77705740740741</v>
      </c>
      <c r="CF266">
        <v>1.16826185185185</v>
      </c>
      <c r="CG266">
        <v>15.5864481481481</v>
      </c>
      <c r="CH266">
        <v>9.20314333333333</v>
      </c>
      <c r="CI266">
        <v>2000.01666666667</v>
      </c>
      <c r="CJ266">
        <v>0.980004925925926</v>
      </c>
      <c r="CK266">
        <v>0.0199950592592593</v>
      </c>
      <c r="CL266">
        <v>0</v>
      </c>
      <c r="CM266">
        <v>874.298481481482</v>
      </c>
      <c r="CN266">
        <v>5.00063</v>
      </c>
      <c r="CO266">
        <v>17220.3888888889</v>
      </c>
      <c r="CP266">
        <v>17257.0814814815</v>
      </c>
      <c r="CQ266">
        <v>38.9071481481481</v>
      </c>
      <c r="CR266">
        <v>38.9696666666667</v>
      </c>
      <c r="CS266">
        <v>38.4209259259259</v>
      </c>
      <c r="CT266">
        <v>38.312</v>
      </c>
      <c r="CU266">
        <v>39.687</v>
      </c>
      <c r="CV266">
        <v>1955.12481481481</v>
      </c>
      <c r="CW266">
        <v>39.8918518518519</v>
      </c>
      <c r="CX266">
        <v>0</v>
      </c>
      <c r="CY266">
        <v>1663690691.3</v>
      </c>
      <c r="CZ266">
        <v>0</v>
      </c>
      <c r="DA266">
        <v>0</v>
      </c>
      <c r="DB266" t="s">
        <v>356</v>
      </c>
      <c r="DC266">
        <v>1660677648.1</v>
      </c>
      <c r="DD266">
        <v>1660677649.1</v>
      </c>
      <c r="DE266">
        <v>0</v>
      </c>
      <c r="DF266">
        <v>-1.042</v>
      </c>
      <c r="DG266">
        <v>0.003</v>
      </c>
      <c r="DH266">
        <v>5.218</v>
      </c>
      <c r="DI266">
        <v>0.344</v>
      </c>
      <c r="DJ266">
        <v>417</v>
      </c>
      <c r="DK266">
        <v>22</v>
      </c>
      <c r="DL266">
        <v>1.24</v>
      </c>
      <c r="DM266">
        <v>0.53</v>
      </c>
      <c r="DN266">
        <v>-71.33155</v>
      </c>
      <c r="DO266">
        <v>-2.31345365853653</v>
      </c>
      <c r="DP266">
        <v>0.439668530827485</v>
      </c>
      <c r="DQ266">
        <v>0</v>
      </c>
      <c r="DR266">
        <v>6.72413</v>
      </c>
      <c r="DS266">
        <v>-0.0605261538461702</v>
      </c>
      <c r="DT266">
        <v>0.00680240986709859</v>
      </c>
      <c r="DU266">
        <v>1</v>
      </c>
      <c r="DV266">
        <v>1</v>
      </c>
      <c r="DW266">
        <v>2</v>
      </c>
      <c r="DX266" t="s">
        <v>395</v>
      </c>
      <c r="DY266">
        <v>2.97411</v>
      </c>
      <c r="DZ266">
        <v>2.75446</v>
      </c>
      <c r="EA266">
        <v>0.154159</v>
      </c>
      <c r="EB266">
        <v>0.162981</v>
      </c>
      <c r="EC266">
        <v>0.0898552</v>
      </c>
      <c r="ED266">
        <v>0.0671164</v>
      </c>
      <c r="EE266">
        <v>32981.7</v>
      </c>
      <c r="EF266">
        <v>35571.2</v>
      </c>
      <c r="EG266">
        <v>35336.1</v>
      </c>
      <c r="EH266">
        <v>38544</v>
      </c>
      <c r="EI266">
        <v>45605.9</v>
      </c>
      <c r="EJ266">
        <v>51932</v>
      </c>
      <c r="EK266">
        <v>55231.3</v>
      </c>
      <c r="EL266">
        <v>61816.4</v>
      </c>
      <c r="EM266">
        <v>1.9924</v>
      </c>
      <c r="EN266">
        <v>1.8276</v>
      </c>
      <c r="EO266">
        <v>0.0625849</v>
      </c>
      <c r="EP266">
        <v>0</v>
      </c>
      <c r="EQ266">
        <v>23.9742</v>
      </c>
      <c r="ER266">
        <v>999.9</v>
      </c>
      <c r="ES266">
        <v>44.524</v>
      </c>
      <c r="ET266">
        <v>28.933</v>
      </c>
      <c r="EU266">
        <v>19.693</v>
      </c>
      <c r="EV266">
        <v>56.6841</v>
      </c>
      <c r="EW266">
        <v>48.9263</v>
      </c>
      <c r="EX266">
        <v>1</v>
      </c>
      <c r="EY266">
        <v>-0.028435</v>
      </c>
      <c r="EZ266">
        <v>1.93586</v>
      </c>
      <c r="FA266">
        <v>20.1363</v>
      </c>
      <c r="FB266">
        <v>5.19692</v>
      </c>
      <c r="FC266">
        <v>12.004</v>
      </c>
      <c r="FD266">
        <v>4.976</v>
      </c>
      <c r="FE266">
        <v>3.294</v>
      </c>
      <c r="FF266">
        <v>9999</v>
      </c>
      <c r="FG266">
        <v>9999</v>
      </c>
      <c r="FH266">
        <v>9999</v>
      </c>
      <c r="FI266">
        <v>693.7</v>
      </c>
      <c r="FJ266">
        <v>1.86295</v>
      </c>
      <c r="FK266">
        <v>1.86783</v>
      </c>
      <c r="FL266">
        <v>1.86752</v>
      </c>
      <c r="FM266">
        <v>1.86874</v>
      </c>
      <c r="FN266">
        <v>1.8696</v>
      </c>
      <c r="FO266">
        <v>1.86563</v>
      </c>
      <c r="FP266">
        <v>1.86673</v>
      </c>
      <c r="FQ266">
        <v>1.86813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8.56</v>
      </c>
      <c r="GF266">
        <v>0.269</v>
      </c>
      <c r="GG266">
        <v>3.61927167264205</v>
      </c>
      <c r="GH266">
        <v>0.00509506669552449</v>
      </c>
      <c r="GI266">
        <v>1.17866753763249e-06</v>
      </c>
      <c r="GJ266">
        <v>-6.62632595388568e-10</v>
      </c>
      <c r="GK266">
        <v>-0.0260112845827318</v>
      </c>
      <c r="GL266">
        <v>-0.0225051504344278</v>
      </c>
      <c r="GM266">
        <v>0.00262967521021688</v>
      </c>
      <c r="GN266">
        <v>-3.50088843362945e-05</v>
      </c>
      <c r="GO266">
        <v>-5</v>
      </c>
      <c r="GP266">
        <v>1640</v>
      </c>
      <c r="GQ266">
        <v>1</v>
      </c>
      <c r="GR266">
        <v>20</v>
      </c>
      <c r="GS266">
        <v>50217.4</v>
      </c>
      <c r="GT266">
        <v>50217.4</v>
      </c>
      <c r="GU266">
        <v>2.00684</v>
      </c>
      <c r="GV266">
        <v>2.5769</v>
      </c>
      <c r="GW266">
        <v>1.54785</v>
      </c>
      <c r="GX266">
        <v>2.30347</v>
      </c>
      <c r="GY266">
        <v>1.34644</v>
      </c>
      <c r="GZ266">
        <v>2.39868</v>
      </c>
      <c r="HA266">
        <v>32.4654</v>
      </c>
      <c r="HB266">
        <v>15.0602</v>
      </c>
      <c r="HC266">
        <v>18</v>
      </c>
      <c r="HD266">
        <v>506.066</v>
      </c>
      <c r="HE266">
        <v>401.233</v>
      </c>
      <c r="HF266">
        <v>20.8929</v>
      </c>
      <c r="HG266">
        <v>26.7523</v>
      </c>
      <c r="HH266">
        <v>30.0002</v>
      </c>
      <c r="HI266">
        <v>26.7176</v>
      </c>
      <c r="HJ266">
        <v>26.6622</v>
      </c>
      <c r="HK266">
        <v>40.2089</v>
      </c>
      <c r="HL266">
        <v>35.7202</v>
      </c>
      <c r="HM266">
        <v>0</v>
      </c>
      <c r="HN266">
        <v>20.8879</v>
      </c>
      <c r="HO266">
        <v>972.982</v>
      </c>
      <c r="HP266">
        <v>12.9589</v>
      </c>
      <c r="HQ266">
        <v>102.459</v>
      </c>
      <c r="HR266">
        <v>102.899</v>
      </c>
    </row>
    <row r="267" spans="1:226">
      <c r="A267">
        <v>251</v>
      </c>
      <c r="B267">
        <v>1663690699.6</v>
      </c>
      <c r="C267">
        <v>2924.5</v>
      </c>
      <c r="D267" t="s">
        <v>863</v>
      </c>
      <c r="E267" t="s">
        <v>864</v>
      </c>
      <c r="F267">
        <v>5</v>
      </c>
      <c r="G267" t="s">
        <v>748</v>
      </c>
      <c r="H267" t="s">
        <v>354</v>
      </c>
      <c r="I267">
        <v>1663690691.81429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979.875500208503</v>
      </c>
      <c r="AK267">
        <v>920.887866666666</v>
      </c>
      <c r="AL267">
        <v>3.39866082019388</v>
      </c>
      <c r="AM267">
        <v>65.3429730943556</v>
      </c>
      <c r="AN267">
        <f>(AP267 - AO267 + BO267*1E3/(8.314*(BQ267+273.15)) * AR267/BN267 * AQ267) * BN267/(100*BB267) * 1000/(1000 - AP267)</f>
        <v>0</v>
      </c>
      <c r="AO267">
        <v>12.901753956462</v>
      </c>
      <c r="AP267">
        <v>19.5978296703297</v>
      </c>
      <c r="AQ267">
        <v>-5.41232829085298e-05</v>
      </c>
      <c r="AR267">
        <v>123.478395761625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1663690691.81429</v>
      </c>
      <c r="BH267">
        <v>878.399178571429</v>
      </c>
      <c r="BI267">
        <v>950.013964285714</v>
      </c>
      <c r="BJ267">
        <v>19.6109392857143</v>
      </c>
      <c r="BK267">
        <v>12.8985892857143</v>
      </c>
      <c r="BL267">
        <v>869.892178571429</v>
      </c>
      <c r="BM267">
        <v>19.3417857142857</v>
      </c>
      <c r="BN267">
        <v>500.098357142857</v>
      </c>
      <c r="BO267">
        <v>90.5839321428572</v>
      </c>
      <c r="BP267">
        <v>0.100092764285714</v>
      </c>
      <c r="BQ267">
        <v>25.1542785714286</v>
      </c>
      <c r="BR267">
        <v>25.004975</v>
      </c>
      <c r="BS267">
        <v>999.9</v>
      </c>
      <c r="BT267">
        <v>0</v>
      </c>
      <c r="BU267">
        <v>0</v>
      </c>
      <c r="BV267">
        <v>10006.6071428571</v>
      </c>
      <c r="BW267">
        <v>0</v>
      </c>
      <c r="BX267">
        <v>15.3908</v>
      </c>
      <c r="BY267">
        <v>-71.6147642857143</v>
      </c>
      <c r="BZ267">
        <v>895.969857142857</v>
      </c>
      <c r="CA267">
        <v>962.427892857143</v>
      </c>
      <c r="CB267">
        <v>6.71235678571429</v>
      </c>
      <c r="CC267">
        <v>950.013964285714</v>
      </c>
      <c r="CD267">
        <v>12.8985892857143</v>
      </c>
      <c r="CE267">
        <v>1.77643571428571</v>
      </c>
      <c r="CF267">
        <v>1.16840428571429</v>
      </c>
      <c r="CG267">
        <v>15.5809821428571</v>
      </c>
      <c r="CH267">
        <v>9.20495428571428</v>
      </c>
      <c r="CI267">
        <v>2000.01107142857</v>
      </c>
      <c r="CJ267">
        <v>0.980005285714286</v>
      </c>
      <c r="CK267">
        <v>0.0199947714285714</v>
      </c>
      <c r="CL267">
        <v>0</v>
      </c>
      <c r="CM267">
        <v>873.362642857143</v>
      </c>
      <c r="CN267">
        <v>5.00063</v>
      </c>
      <c r="CO267">
        <v>17200.6464285714</v>
      </c>
      <c r="CP267">
        <v>17257.0285714286</v>
      </c>
      <c r="CQ267">
        <v>38.9192857142857</v>
      </c>
      <c r="CR267">
        <v>38.97975</v>
      </c>
      <c r="CS267">
        <v>38.4303571428571</v>
      </c>
      <c r="CT267">
        <v>38.312</v>
      </c>
      <c r="CU267">
        <v>39.687</v>
      </c>
      <c r="CV267">
        <v>1955.12035714286</v>
      </c>
      <c r="CW267">
        <v>39.8907142857143</v>
      </c>
      <c r="CX267">
        <v>0</v>
      </c>
      <c r="CY267">
        <v>1663690696.7</v>
      </c>
      <c r="CZ267">
        <v>0</v>
      </c>
      <c r="DA267">
        <v>0</v>
      </c>
      <c r="DB267" t="s">
        <v>356</v>
      </c>
      <c r="DC267">
        <v>1660677648.1</v>
      </c>
      <c r="DD267">
        <v>1660677649.1</v>
      </c>
      <c r="DE267">
        <v>0</v>
      </c>
      <c r="DF267">
        <v>-1.042</v>
      </c>
      <c r="DG267">
        <v>0.003</v>
      </c>
      <c r="DH267">
        <v>5.218</v>
      </c>
      <c r="DI267">
        <v>0.344</v>
      </c>
      <c r="DJ267">
        <v>417</v>
      </c>
      <c r="DK267">
        <v>22</v>
      </c>
      <c r="DL267">
        <v>1.24</v>
      </c>
      <c r="DM267">
        <v>0.53</v>
      </c>
      <c r="DN267">
        <v>-71.530305</v>
      </c>
      <c r="DO267">
        <v>-1.94597448405238</v>
      </c>
      <c r="DP267">
        <v>0.416639347007697</v>
      </c>
      <c r="DQ267">
        <v>0</v>
      </c>
      <c r="DR267">
        <v>6.71619825</v>
      </c>
      <c r="DS267">
        <v>-0.100126941838662</v>
      </c>
      <c r="DT267">
        <v>0.0104465733347113</v>
      </c>
      <c r="DU267">
        <v>0</v>
      </c>
      <c r="DV267">
        <v>0</v>
      </c>
      <c r="DW267">
        <v>2</v>
      </c>
      <c r="DX267" t="s">
        <v>357</v>
      </c>
      <c r="DY267">
        <v>2.9734</v>
      </c>
      <c r="DZ267">
        <v>2.75375</v>
      </c>
      <c r="EA267">
        <v>0.156052</v>
      </c>
      <c r="EB267">
        <v>0.164704</v>
      </c>
      <c r="EC267">
        <v>0.089836</v>
      </c>
      <c r="ED267">
        <v>0.0671104</v>
      </c>
      <c r="EE267">
        <v>32907.6</v>
      </c>
      <c r="EF267">
        <v>35497.3</v>
      </c>
      <c r="EG267">
        <v>35335.7</v>
      </c>
      <c r="EH267">
        <v>38543.2</v>
      </c>
      <c r="EI267">
        <v>45607.1</v>
      </c>
      <c r="EJ267">
        <v>51931.2</v>
      </c>
      <c r="EK267">
        <v>55231.4</v>
      </c>
      <c r="EL267">
        <v>61815.1</v>
      </c>
      <c r="EM267">
        <v>1.992</v>
      </c>
      <c r="EN267">
        <v>1.8272</v>
      </c>
      <c r="EO267">
        <v>0.0622869</v>
      </c>
      <c r="EP267">
        <v>0</v>
      </c>
      <c r="EQ267">
        <v>23.9722</v>
      </c>
      <c r="ER267">
        <v>999.9</v>
      </c>
      <c r="ES267">
        <v>44.524</v>
      </c>
      <c r="ET267">
        <v>28.933</v>
      </c>
      <c r="EU267">
        <v>19.6933</v>
      </c>
      <c r="EV267">
        <v>56.6341</v>
      </c>
      <c r="EW267">
        <v>48.8902</v>
      </c>
      <c r="EX267">
        <v>1</v>
      </c>
      <c r="EY267">
        <v>-0.0284553</v>
      </c>
      <c r="EZ267">
        <v>1.75732</v>
      </c>
      <c r="FA267">
        <v>20.1381</v>
      </c>
      <c r="FB267">
        <v>5.19932</v>
      </c>
      <c r="FC267">
        <v>12.0052</v>
      </c>
      <c r="FD267">
        <v>4.9756</v>
      </c>
      <c r="FE267">
        <v>3.294</v>
      </c>
      <c r="FF267">
        <v>9999</v>
      </c>
      <c r="FG267">
        <v>9999</v>
      </c>
      <c r="FH267">
        <v>9999</v>
      </c>
      <c r="FI267">
        <v>693.7</v>
      </c>
      <c r="FJ267">
        <v>1.86295</v>
      </c>
      <c r="FK267">
        <v>1.86783</v>
      </c>
      <c r="FL267">
        <v>1.86752</v>
      </c>
      <c r="FM267">
        <v>1.86874</v>
      </c>
      <c r="FN267">
        <v>1.8696</v>
      </c>
      <c r="FO267">
        <v>1.8656</v>
      </c>
      <c r="FP267">
        <v>1.86676</v>
      </c>
      <c r="FQ267">
        <v>1.86813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8.653</v>
      </c>
      <c r="GF267">
        <v>0.2689</v>
      </c>
      <c r="GG267">
        <v>3.61927167264205</v>
      </c>
      <c r="GH267">
        <v>0.00509506669552449</v>
      </c>
      <c r="GI267">
        <v>1.17866753763249e-06</v>
      </c>
      <c r="GJ267">
        <v>-6.62632595388568e-10</v>
      </c>
      <c r="GK267">
        <v>-0.0260112845827318</v>
      </c>
      <c r="GL267">
        <v>-0.0225051504344278</v>
      </c>
      <c r="GM267">
        <v>0.00262967521021688</v>
      </c>
      <c r="GN267">
        <v>-3.50088843362945e-05</v>
      </c>
      <c r="GO267">
        <v>-5</v>
      </c>
      <c r="GP267">
        <v>1640</v>
      </c>
      <c r="GQ267">
        <v>1</v>
      </c>
      <c r="GR267">
        <v>20</v>
      </c>
      <c r="GS267">
        <v>50217.5</v>
      </c>
      <c r="GT267">
        <v>50217.5</v>
      </c>
      <c r="GU267">
        <v>2.03247</v>
      </c>
      <c r="GV267">
        <v>2.57812</v>
      </c>
      <c r="GW267">
        <v>1.54785</v>
      </c>
      <c r="GX267">
        <v>2.30347</v>
      </c>
      <c r="GY267">
        <v>1.34644</v>
      </c>
      <c r="GZ267">
        <v>2.39136</v>
      </c>
      <c r="HA267">
        <v>32.4875</v>
      </c>
      <c r="HB267">
        <v>15.0602</v>
      </c>
      <c r="HC267">
        <v>18</v>
      </c>
      <c r="HD267">
        <v>505.8</v>
      </c>
      <c r="HE267">
        <v>401.011</v>
      </c>
      <c r="HF267">
        <v>20.8855</v>
      </c>
      <c r="HG267">
        <v>26.7523</v>
      </c>
      <c r="HH267">
        <v>30.0001</v>
      </c>
      <c r="HI267">
        <v>26.7176</v>
      </c>
      <c r="HJ267">
        <v>26.6622</v>
      </c>
      <c r="HK267">
        <v>40.7935</v>
      </c>
      <c r="HL267">
        <v>35.7202</v>
      </c>
      <c r="HM267">
        <v>0</v>
      </c>
      <c r="HN267">
        <v>20.9123</v>
      </c>
      <c r="HO267">
        <v>993.145</v>
      </c>
      <c r="HP267">
        <v>12.9738</v>
      </c>
      <c r="HQ267">
        <v>102.459</v>
      </c>
      <c r="HR267">
        <v>102.897</v>
      </c>
    </row>
    <row r="268" spans="1:226">
      <c r="A268">
        <v>252</v>
      </c>
      <c r="B268">
        <v>1663690704.6</v>
      </c>
      <c r="C268">
        <v>2929.5</v>
      </c>
      <c r="D268" t="s">
        <v>865</v>
      </c>
      <c r="E268" t="s">
        <v>866</v>
      </c>
      <c r="F268">
        <v>5</v>
      </c>
      <c r="G268" t="s">
        <v>748</v>
      </c>
      <c r="H268" t="s">
        <v>354</v>
      </c>
      <c r="I268">
        <v>1663690697.1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996.966468662819</v>
      </c>
      <c r="AK268">
        <v>937.890054545454</v>
      </c>
      <c r="AL268">
        <v>3.39703555291397</v>
      </c>
      <c r="AM268">
        <v>65.3429730943556</v>
      </c>
      <c r="AN268">
        <f>(AP268 - AO268 + BO268*1E3/(8.314*(BQ268+273.15)) * AR268/BN268 * AQ268) * BN268/(100*BB268) * 1000/(1000 - AP268)</f>
        <v>0</v>
      </c>
      <c r="AO268">
        <v>12.9013358344187</v>
      </c>
      <c r="AP268">
        <v>19.5972274725275</v>
      </c>
      <c r="AQ268">
        <v>-0.00163697916450284</v>
      </c>
      <c r="AR268">
        <v>123.478395761625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1663690697.1</v>
      </c>
      <c r="BH268">
        <v>896.088740740741</v>
      </c>
      <c r="BI268">
        <v>967.903518518519</v>
      </c>
      <c r="BJ268">
        <v>19.6037037037037</v>
      </c>
      <c r="BK268">
        <v>12.9010296296296</v>
      </c>
      <c r="BL268">
        <v>887.482592592593</v>
      </c>
      <c r="BM268">
        <v>19.3348259259259</v>
      </c>
      <c r="BN268">
        <v>500.11537037037</v>
      </c>
      <c r="BO268">
        <v>90.5820296296296</v>
      </c>
      <c r="BP268">
        <v>0.100326622222222</v>
      </c>
      <c r="BQ268">
        <v>25.1540851851852</v>
      </c>
      <c r="BR268">
        <v>24.9980592592593</v>
      </c>
      <c r="BS268">
        <v>999.9</v>
      </c>
      <c r="BT268">
        <v>0</v>
      </c>
      <c r="BU268">
        <v>0</v>
      </c>
      <c r="BV268">
        <v>9980.37037037037</v>
      </c>
      <c r="BW268">
        <v>0</v>
      </c>
      <c r="BX268">
        <v>15.3908</v>
      </c>
      <c r="BY268">
        <v>-71.8148222222222</v>
      </c>
      <c r="BZ268">
        <v>914.006481481482</v>
      </c>
      <c r="CA268">
        <v>980.553555555556</v>
      </c>
      <c r="CB268">
        <v>6.70268555555556</v>
      </c>
      <c r="CC268">
        <v>967.903518518519</v>
      </c>
      <c r="CD268">
        <v>12.9010296296296</v>
      </c>
      <c r="CE268">
        <v>1.77574333333333</v>
      </c>
      <c r="CF268">
        <v>1.1686</v>
      </c>
      <c r="CG268">
        <v>15.5748925925926</v>
      </c>
      <c r="CH268">
        <v>9.20744666666667</v>
      </c>
      <c r="CI268">
        <v>2000.01111111111</v>
      </c>
      <c r="CJ268">
        <v>0.980004925925926</v>
      </c>
      <c r="CK268">
        <v>0.0199950592592593</v>
      </c>
      <c r="CL268">
        <v>0</v>
      </c>
      <c r="CM268">
        <v>872.134555555555</v>
      </c>
      <c r="CN268">
        <v>5.00063</v>
      </c>
      <c r="CO268">
        <v>17176.6592592593</v>
      </c>
      <c r="CP268">
        <v>17257.0148148148</v>
      </c>
      <c r="CQ268">
        <v>38.9255185185185</v>
      </c>
      <c r="CR268">
        <v>38.986</v>
      </c>
      <c r="CS268">
        <v>38.437</v>
      </c>
      <c r="CT268">
        <v>38.312</v>
      </c>
      <c r="CU268">
        <v>39.687</v>
      </c>
      <c r="CV268">
        <v>1955.11962962963</v>
      </c>
      <c r="CW268">
        <v>39.8914814814815</v>
      </c>
      <c r="CX268">
        <v>0</v>
      </c>
      <c r="CY268">
        <v>1663690701.5</v>
      </c>
      <c r="CZ268">
        <v>0</v>
      </c>
      <c r="DA268">
        <v>0</v>
      </c>
      <c r="DB268" t="s">
        <v>356</v>
      </c>
      <c r="DC268">
        <v>1660677648.1</v>
      </c>
      <c r="DD268">
        <v>1660677649.1</v>
      </c>
      <c r="DE268">
        <v>0</v>
      </c>
      <c r="DF268">
        <v>-1.042</v>
      </c>
      <c r="DG268">
        <v>0.003</v>
      </c>
      <c r="DH268">
        <v>5.218</v>
      </c>
      <c r="DI268">
        <v>0.344</v>
      </c>
      <c r="DJ268">
        <v>417</v>
      </c>
      <c r="DK268">
        <v>22</v>
      </c>
      <c r="DL268">
        <v>1.24</v>
      </c>
      <c r="DM268">
        <v>0.53</v>
      </c>
      <c r="DN268">
        <v>-71.6470375</v>
      </c>
      <c r="DO268">
        <v>-1.21322589118181</v>
      </c>
      <c r="DP268">
        <v>0.396369030505348</v>
      </c>
      <c r="DQ268">
        <v>0</v>
      </c>
      <c r="DR268">
        <v>6.70961075</v>
      </c>
      <c r="DS268">
        <v>-0.108576022514078</v>
      </c>
      <c r="DT268">
        <v>0.0111632890286645</v>
      </c>
      <c r="DU268">
        <v>0</v>
      </c>
      <c r="DV268">
        <v>0</v>
      </c>
      <c r="DW268">
        <v>2</v>
      </c>
      <c r="DX268" t="s">
        <v>357</v>
      </c>
      <c r="DY268">
        <v>2.97392</v>
      </c>
      <c r="DZ268">
        <v>2.75372</v>
      </c>
      <c r="EA268">
        <v>0.157952</v>
      </c>
      <c r="EB268">
        <v>0.166592</v>
      </c>
      <c r="EC268">
        <v>0.089819</v>
      </c>
      <c r="ED268">
        <v>0.0672482</v>
      </c>
      <c r="EE268">
        <v>32833.9</v>
      </c>
      <c r="EF268">
        <v>35416.7</v>
      </c>
      <c r="EG268">
        <v>35336.1</v>
      </c>
      <c r="EH268">
        <v>38542.8</v>
      </c>
      <c r="EI268">
        <v>45607.3</v>
      </c>
      <c r="EJ268">
        <v>51923.4</v>
      </c>
      <c r="EK268">
        <v>55230.6</v>
      </c>
      <c r="EL268">
        <v>61814.8</v>
      </c>
      <c r="EM268">
        <v>1.9922</v>
      </c>
      <c r="EN268">
        <v>1.8272</v>
      </c>
      <c r="EO268">
        <v>0.0627339</v>
      </c>
      <c r="EP268">
        <v>0</v>
      </c>
      <c r="EQ268">
        <v>23.9722</v>
      </c>
      <c r="ER268">
        <v>999.9</v>
      </c>
      <c r="ES268">
        <v>44.524</v>
      </c>
      <c r="ET268">
        <v>28.953</v>
      </c>
      <c r="EU268">
        <v>19.7137</v>
      </c>
      <c r="EV268">
        <v>57.4241</v>
      </c>
      <c r="EW268">
        <v>48.8902</v>
      </c>
      <c r="EX268">
        <v>1</v>
      </c>
      <c r="EY268">
        <v>-0.0284756</v>
      </c>
      <c r="EZ268">
        <v>1.78558</v>
      </c>
      <c r="FA268">
        <v>20.1377</v>
      </c>
      <c r="FB268">
        <v>5.19932</v>
      </c>
      <c r="FC268">
        <v>12.0052</v>
      </c>
      <c r="FD268">
        <v>4.9756</v>
      </c>
      <c r="FE268">
        <v>3.2938</v>
      </c>
      <c r="FF268">
        <v>9999</v>
      </c>
      <c r="FG268">
        <v>9999</v>
      </c>
      <c r="FH268">
        <v>9999</v>
      </c>
      <c r="FI268">
        <v>693.7</v>
      </c>
      <c r="FJ268">
        <v>1.86295</v>
      </c>
      <c r="FK268">
        <v>1.86783</v>
      </c>
      <c r="FL268">
        <v>1.86752</v>
      </c>
      <c r="FM268">
        <v>1.86874</v>
      </c>
      <c r="FN268">
        <v>1.86951</v>
      </c>
      <c r="FO268">
        <v>1.86566</v>
      </c>
      <c r="FP268">
        <v>1.86676</v>
      </c>
      <c r="FQ268">
        <v>1.86804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8.748</v>
      </c>
      <c r="GF268">
        <v>0.2686</v>
      </c>
      <c r="GG268">
        <v>3.61927167264205</v>
      </c>
      <c r="GH268">
        <v>0.00509506669552449</v>
      </c>
      <c r="GI268">
        <v>1.17866753763249e-06</v>
      </c>
      <c r="GJ268">
        <v>-6.62632595388568e-10</v>
      </c>
      <c r="GK268">
        <v>-0.0260112845827318</v>
      </c>
      <c r="GL268">
        <v>-0.0225051504344278</v>
      </c>
      <c r="GM268">
        <v>0.00262967521021688</v>
      </c>
      <c r="GN268">
        <v>-3.50088843362945e-05</v>
      </c>
      <c r="GO268">
        <v>-5</v>
      </c>
      <c r="GP268">
        <v>1640</v>
      </c>
      <c r="GQ268">
        <v>1</v>
      </c>
      <c r="GR268">
        <v>20</v>
      </c>
      <c r="GS268">
        <v>50217.6</v>
      </c>
      <c r="GT268">
        <v>50217.6</v>
      </c>
      <c r="GU268">
        <v>2.06299</v>
      </c>
      <c r="GV268">
        <v>2.57812</v>
      </c>
      <c r="GW268">
        <v>1.54785</v>
      </c>
      <c r="GX268">
        <v>2.30347</v>
      </c>
      <c r="GY268">
        <v>1.34644</v>
      </c>
      <c r="GZ268">
        <v>2.38647</v>
      </c>
      <c r="HA268">
        <v>32.4875</v>
      </c>
      <c r="HB268">
        <v>15.0602</v>
      </c>
      <c r="HC268">
        <v>18</v>
      </c>
      <c r="HD268">
        <v>505.954</v>
      </c>
      <c r="HE268">
        <v>401.027</v>
      </c>
      <c r="HF268">
        <v>20.9103</v>
      </c>
      <c r="HG268">
        <v>26.7545</v>
      </c>
      <c r="HH268">
        <v>30.0001</v>
      </c>
      <c r="HI268">
        <v>26.7198</v>
      </c>
      <c r="HJ268">
        <v>26.6645</v>
      </c>
      <c r="HK268">
        <v>41.3323</v>
      </c>
      <c r="HL268">
        <v>35.4379</v>
      </c>
      <c r="HM268">
        <v>0</v>
      </c>
      <c r="HN268">
        <v>20.9173</v>
      </c>
      <c r="HO268">
        <v>1006.59</v>
      </c>
      <c r="HP268">
        <v>12.9921</v>
      </c>
      <c r="HQ268">
        <v>102.458</v>
      </c>
      <c r="HR268">
        <v>102.896</v>
      </c>
    </row>
    <row r="269" spans="1:226">
      <c r="A269">
        <v>253</v>
      </c>
      <c r="B269">
        <v>1663690709.6</v>
      </c>
      <c r="C269">
        <v>2934.5</v>
      </c>
      <c r="D269" t="s">
        <v>867</v>
      </c>
      <c r="E269" t="s">
        <v>868</v>
      </c>
      <c r="F269">
        <v>5</v>
      </c>
      <c r="G269" t="s">
        <v>748</v>
      </c>
      <c r="H269" t="s">
        <v>354</v>
      </c>
      <c r="I269">
        <v>1663690701.81429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1014.08330786206</v>
      </c>
      <c r="AK269">
        <v>955.263951515151</v>
      </c>
      <c r="AL269">
        <v>3.45586008356746</v>
      </c>
      <c r="AM269">
        <v>65.3429730943556</v>
      </c>
      <c r="AN269">
        <f>(AP269 - AO269 + BO269*1E3/(8.314*(BQ269+273.15)) * AR269/BN269 * AQ269) * BN269/(100*BB269) * 1000/(1000 - AP269)</f>
        <v>0</v>
      </c>
      <c r="AO269">
        <v>12.952322987881</v>
      </c>
      <c r="AP269">
        <v>19.611078021978</v>
      </c>
      <c r="AQ269">
        <v>-0.000309798751898337</v>
      </c>
      <c r="AR269">
        <v>123.478395761625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1663690701.81429</v>
      </c>
      <c r="BH269">
        <v>911.986464285714</v>
      </c>
      <c r="BI269">
        <v>983.665392857143</v>
      </c>
      <c r="BJ269">
        <v>19.6001607142857</v>
      </c>
      <c r="BK269">
        <v>12.9246107142857</v>
      </c>
      <c r="BL269">
        <v>903.291571428571</v>
      </c>
      <c r="BM269">
        <v>19.3314214285714</v>
      </c>
      <c r="BN269">
        <v>500.119571428571</v>
      </c>
      <c r="BO269">
        <v>90.5814107142857</v>
      </c>
      <c r="BP269">
        <v>0.100130075</v>
      </c>
      <c r="BQ269">
        <v>25.1538785714286</v>
      </c>
      <c r="BR269">
        <v>24.9995571428571</v>
      </c>
      <c r="BS269">
        <v>999.9</v>
      </c>
      <c r="BT269">
        <v>0</v>
      </c>
      <c r="BU269">
        <v>0</v>
      </c>
      <c r="BV269">
        <v>9990.89285714286</v>
      </c>
      <c r="BW269">
        <v>0</v>
      </c>
      <c r="BX269">
        <v>15.3908</v>
      </c>
      <c r="BY269">
        <v>-71.6789071428571</v>
      </c>
      <c r="BZ269">
        <v>930.218821428571</v>
      </c>
      <c r="CA269">
        <v>996.545464285715</v>
      </c>
      <c r="CB269">
        <v>6.67555607142857</v>
      </c>
      <c r="CC269">
        <v>983.665392857143</v>
      </c>
      <c r="CD269">
        <v>12.9246107142857</v>
      </c>
      <c r="CE269">
        <v>1.77541035714286</v>
      </c>
      <c r="CF269">
        <v>1.17072857142857</v>
      </c>
      <c r="CG269">
        <v>15.5719607142857</v>
      </c>
      <c r="CH269">
        <v>9.23440928571428</v>
      </c>
      <c r="CI269">
        <v>2000.01678571429</v>
      </c>
      <c r="CJ269">
        <v>0.980004857142857</v>
      </c>
      <c r="CK269">
        <v>0.0199951142857143</v>
      </c>
      <c r="CL269">
        <v>0</v>
      </c>
      <c r="CM269">
        <v>870.976464285714</v>
      </c>
      <c r="CN269">
        <v>5.00063</v>
      </c>
      <c r="CO269">
        <v>17154.3392857143</v>
      </c>
      <c r="CP269">
        <v>17257.0571428571</v>
      </c>
      <c r="CQ269">
        <v>38.9303571428571</v>
      </c>
      <c r="CR269">
        <v>38.9955</v>
      </c>
      <c r="CS269">
        <v>38.437</v>
      </c>
      <c r="CT269">
        <v>38.312</v>
      </c>
      <c r="CU269">
        <v>39.687</v>
      </c>
      <c r="CV269">
        <v>1955.125</v>
      </c>
      <c r="CW269">
        <v>39.8917857142857</v>
      </c>
      <c r="CX269">
        <v>0</v>
      </c>
      <c r="CY269">
        <v>1663690706.3</v>
      </c>
      <c r="CZ269">
        <v>0</v>
      </c>
      <c r="DA269">
        <v>0</v>
      </c>
      <c r="DB269" t="s">
        <v>356</v>
      </c>
      <c r="DC269">
        <v>1660677648.1</v>
      </c>
      <c r="DD269">
        <v>1660677649.1</v>
      </c>
      <c r="DE269">
        <v>0</v>
      </c>
      <c r="DF269">
        <v>-1.042</v>
      </c>
      <c r="DG269">
        <v>0.003</v>
      </c>
      <c r="DH269">
        <v>5.218</v>
      </c>
      <c r="DI269">
        <v>0.344</v>
      </c>
      <c r="DJ269">
        <v>417</v>
      </c>
      <c r="DK269">
        <v>22</v>
      </c>
      <c r="DL269">
        <v>1.24</v>
      </c>
      <c r="DM269">
        <v>0.53</v>
      </c>
      <c r="DN269">
        <v>-71.7082317073171</v>
      </c>
      <c r="DO269">
        <v>-0.1518292682926</v>
      </c>
      <c r="DP269">
        <v>0.451736110339754</v>
      </c>
      <c r="DQ269">
        <v>0</v>
      </c>
      <c r="DR269">
        <v>6.68869292682927</v>
      </c>
      <c r="DS269">
        <v>-0.277805017421592</v>
      </c>
      <c r="DT269">
        <v>0.0314832634782125</v>
      </c>
      <c r="DU269">
        <v>0</v>
      </c>
      <c r="DV269">
        <v>0</v>
      </c>
      <c r="DW269">
        <v>2</v>
      </c>
      <c r="DX269" t="s">
        <v>357</v>
      </c>
      <c r="DY269">
        <v>2.97335</v>
      </c>
      <c r="DZ269">
        <v>2.75359</v>
      </c>
      <c r="EA269">
        <v>0.159791</v>
      </c>
      <c r="EB269">
        <v>0.16821</v>
      </c>
      <c r="EC269">
        <v>0.0898721</v>
      </c>
      <c r="ED269">
        <v>0.0674197</v>
      </c>
      <c r="EE269">
        <v>32762</v>
      </c>
      <c r="EF269">
        <v>35348.4</v>
      </c>
      <c r="EG269">
        <v>35335.9</v>
      </c>
      <c r="EH269">
        <v>38543.2</v>
      </c>
      <c r="EI269">
        <v>45604.8</v>
      </c>
      <c r="EJ269">
        <v>51913.8</v>
      </c>
      <c r="EK269">
        <v>55230.8</v>
      </c>
      <c r="EL269">
        <v>61814.8</v>
      </c>
      <c r="EM269">
        <v>1.9916</v>
      </c>
      <c r="EN269">
        <v>1.8282</v>
      </c>
      <c r="EO269">
        <v>0.0627339</v>
      </c>
      <c r="EP269">
        <v>0</v>
      </c>
      <c r="EQ269">
        <v>23.9722</v>
      </c>
      <c r="ER269">
        <v>999.9</v>
      </c>
      <c r="ES269">
        <v>44.524</v>
      </c>
      <c r="ET269">
        <v>28.963</v>
      </c>
      <c r="EU269">
        <v>19.726</v>
      </c>
      <c r="EV269">
        <v>57.0741</v>
      </c>
      <c r="EW269">
        <v>48.9183</v>
      </c>
      <c r="EX269">
        <v>1</v>
      </c>
      <c r="EY269">
        <v>-0.0284146</v>
      </c>
      <c r="EZ269">
        <v>1.83068</v>
      </c>
      <c r="FA269">
        <v>20.1365</v>
      </c>
      <c r="FB269">
        <v>5.19573</v>
      </c>
      <c r="FC269">
        <v>12.0052</v>
      </c>
      <c r="FD269">
        <v>4.9744</v>
      </c>
      <c r="FE269">
        <v>3.2934</v>
      </c>
      <c r="FF269">
        <v>9999</v>
      </c>
      <c r="FG269">
        <v>9999</v>
      </c>
      <c r="FH269">
        <v>9999</v>
      </c>
      <c r="FI269">
        <v>693.7</v>
      </c>
      <c r="FJ269">
        <v>1.86295</v>
      </c>
      <c r="FK269">
        <v>1.86783</v>
      </c>
      <c r="FL269">
        <v>1.86752</v>
      </c>
      <c r="FM269">
        <v>1.86874</v>
      </c>
      <c r="FN269">
        <v>1.86951</v>
      </c>
      <c r="FO269">
        <v>1.86563</v>
      </c>
      <c r="FP269">
        <v>1.86667</v>
      </c>
      <c r="FQ269">
        <v>1.86807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8.84</v>
      </c>
      <c r="GF269">
        <v>0.2693</v>
      </c>
      <c r="GG269">
        <v>3.61927167264205</v>
      </c>
      <c r="GH269">
        <v>0.00509506669552449</v>
      </c>
      <c r="GI269">
        <v>1.17866753763249e-06</v>
      </c>
      <c r="GJ269">
        <v>-6.62632595388568e-10</v>
      </c>
      <c r="GK269">
        <v>-0.0260112845827318</v>
      </c>
      <c r="GL269">
        <v>-0.0225051504344278</v>
      </c>
      <c r="GM269">
        <v>0.00262967521021688</v>
      </c>
      <c r="GN269">
        <v>-3.50088843362945e-05</v>
      </c>
      <c r="GO269">
        <v>-5</v>
      </c>
      <c r="GP269">
        <v>1640</v>
      </c>
      <c r="GQ269">
        <v>1</v>
      </c>
      <c r="GR269">
        <v>20</v>
      </c>
      <c r="GS269">
        <v>50217.7</v>
      </c>
      <c r="GT269">
        <v>50217.7</v>
      </c>
      <c r="GU269">
        <v>2.0874</v>
      </c>
      <c r="GV269">
        <v>2.57446</v>
      </c>
      <c r="GW269">
        <v>1.54785</v>
      </c>
      <c r="GX269">
        <v>2.30469</v>
      </c>
      <c r="GY269">
        <v>1.34644</v>
      </c>
      <c r="GZ269">
        <v>2.39746</v>
      </c>
      <c r="HA269">
        <v>32.4875</v>
      </c>
      <c r="HB269">
        <v>15.0602</v>
      </c>
      <c r="HC269">
        <v>18</v>
      </c>
      <c r="HD269">
        <v>505.577</v>
      </c>
      <c r="HE269">
        <v>401.596</v>
      </c>
      <c r="HF269">
        <v>20.9185</v>
      </c>
      <c r="HG269">
        <v>26.7568</v>
      </c>
      <c r="HH269">
        <v>30.0002</v>
      </c>
      <c r="HI269">
        <v>26.7221</v>
      </c>
      <c r="HJ269">
        <v>26.6667</v>
      </c>
      <c r="HK269">
        <v>41.8179</v>
      </c>
      <c r="HL269">
        <v>35.4379</v>
      </c>
      <c r="HM269">
        <v>0</v>
      </c>
      <c r="HN269">
        <v>20.9151</v>
      </c>
      <c r="HO269">
        <v>1020.61</v>
      </c>
      <c r="HP269">
        <v>13.0903</v>
      </c>
      <c r="HQ269">
        <v>102.458</v>
      </c>
      <c r="HR269">
        <v>102.896</v>
      </c>
    </row>
    <row r="270" spans="1:226">
      <c r="A270">
        <v>254</v>
      </c>
      <c r="B270">
        <v>1663690714.6</v>
      </c>
      <c r="C270">
        <v>2939.5</v>
      </c>
      <c r="D270" t="s">
        <v>869</v>
      </c>
      <c r="E270" t="s">
        <v>870</v>
      </c>
      <c r="F270">
        <v>5</v>
      </c>
      <c r="G270" t="s">
        <v>748</v>
      </c>
      <c r="H270" t="s">
        <v>354</v>
      </c>
      <c r="I270">
        <v>1663690707.1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1029.42855560712</v>
      </c>
      <c r="AK270">
        <v>971.345581818181</v>
      </c>
      <c r="AL270">
        <v>3.24743567706455</v>
      </c>
      <c r="AM270">
        <v>65.3429730943556</v>
      </c>
      <c r="AN270">
        <f>(AP270 - AO270 + BO270*1E3/(8.314*(BQ270+273.15)) * AR270/BN270 * AQ270) * BN270/(100*BB270) * 1000/(1000 - AP270)</f>
        <v>0</v>
      </c>
      <c r="AO270">
        <v>12.9832431574974</v>
      </c>
      <c r="AP270">
        <v>19.6169615384615</v>
      </c>
      <c r="AQ270">
        <v>0.0030564919696817</v>
      </c>
      <c r="AR270">
        <v>123.478395761625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1663690707.1</v>
      </c>
      <c r="BH270">
        <v>929.535481481481</v>
      </c>
      <c r="BI270">
        <v>1000.84818518519</v>
      </c>
      <c r="BJ270">
        <v>19.6047851851852</v>
      </c>
      <c r="BK270">
        <v>12.9541814814815</v>
      </c>
      <c r="BL270">
        <v>920.743037037037</v>
      </c>
      <c r="BM270">
        <v>19.335862962963</v>
      </c>
      <c r="BN270">
        <v>500.060481481481</v>
      </c>
      <c r="BO270">
        <v>90.5825962962963</v>
      </c>
      <c r="BP270">
        <v>0.0999637703703704</v>
      </c>
      <c r="BQ270">
        <v>25.1555444444444</v>
      </c>
      <c r="BR270">
        <v>25.0042592592593</v>
      </c>
      <c r="BS270">
        <v>999.9</v>
      </c>
      <c r="BT270">
        <v>0</v>
      </c>
      <c r="BU270">
        <v>0</v>
      </c>
      <c r="BV270">
        <v>10010.9259259259</v>
      </c>
      <c r="BW270">
        <v>0</v>
      </c>
      <c r="BX270">
        <v>15.3908</v>
      </c>
      <c r="BY270">
        <v>-71.3127296296296</v>
      </c>
      <c r="BZ270">
        <v>948.123333333333</v>
      </c>
      <c r="CA270">
        <v>1013.98388888889</v>
      </c>
      <c r="CB270">
        <v>6.65060851851852</v>
      </c>
      <c r="CC270">
        <v>1000.84818518519</v>
      </c>
      <c r="CD270">
        <v>12.9541814814815</v>
      </c>
      <c r="CE270">
        <v>1.77585185185185</v>
      </c>
      <c r="CF270">
        <v>1.17342259259259</v>
      </c>
      <c r="CG270">
        <v>15.575837037037</v>
      </c>
      <c r="CH270">
        <v>9.26851444444444</v>
      </c>
      <c r="CI270">
        <v>2000.01444444444</v>
      </c>
      <c r="CJ270">
        <v>0.980005074074074</v>
      </c>
      <c r="CK270">
        <v>0.0199949407407407</v>
      </c>
      <c r="CL270">
        <v>0</v>
      </c>
      <c r="CM270">
        <v>869.620518518519</v>
      </c>
      <c r="CN270">
        <v>5.00063</v>
      </c>
      <c r="CO270">
        <v>17128.7555555556</v>
      </c>
      <c r="CP270">
        <v>17257.0444444444</v>
      </c>
      <c r="CQ270">
        <v>38.9278148148148</v>
      </c>
      <c r="CR270">
        <v>39</v>
      </c>
      <c r="CS270">
        <v>38.437</v>
      </c>
      <c r="CT270">
        <v>38.312</v>
      </c>
      <c r="CU270">
        <v>39.687</v>
      </c>
      <c r="CV270">
        <v>1955.12296296296</v>
      </c>
      <c r="CW270">
        <v>39.8914814814815</v>
      </c>
      <c r="CX270">
        <v>0</v>
      </c>
      <c r="CY270">
        <v>1663690711.7</v>
      </c>
      <c r="CZ270">
        <v>0</v>
      </c>
      <c r="DA270">
        <v>0</v>
      </c>
      <c r="DB270" t="s">
        <v>356</v>
      </c>
      <c r="DC270">
        <v>1660677648.1</v>
      </c>
      <c r="DD270">
        <v>1660677649.1</v>
      </c>
      <c r="DE270">
        <v>0</v>
      </c>
      <c r="DF270">
        <v>-1.042</v>
      </c>
      <c r="DG270">
        <v>0.003</v>
      </c>
      <c r="DH270">
        <v>5.218</v>
      </c>
      <c r="DI270">
        <v>0.344</v>
      </c>
      <c r="DJ270">
        <v>417</v>
      </c>
      <c r="DK270">
        <v>22</v>
      </c>
      <c r="DL270">
        <v>1.24</v>
      </c>
      <c r="DM270">
        <v>0.53</v>
      </c>
      <c r="DN270">
        <v>-71.49378</v>
      </c>
      <c r="DO270">
        <v>3.77489606003757</v>
      </c>
      <c r="DP270">
        <v>0.61869448445901</v>
      </c>
      <c r="DQ270">
        <v>0</v>
      </c>
      <c r="DR270">
        <v>6.66931175</v>
      </c>
      <c r="DS270">
        <v>-0.31974810506569</v>
      </c>
      <c r="DT270">
        <v>0.0340418936670318</v>
      </c>
      <c r="DU270">
        <v>0</v>
      </c>
      <c r="DV270">
        <v>0</v>
      </c>
      <c r="DW270">
        <v>2</v>
      </c>
      <c r="DX270" t="s">
        <v>357</v>
      </c>
      <c r="DY270">
        <v>2.9743</v>
      </c>
      <c r="DZ270">
        <v>2.75433</v>
      </c>
      <c r="EA270">
        <v>0.161578</v>
      </c>
      <c r="EB270">
        <v>0.169908</v>
      </c>
      <c r="EC270">
        <v>0.0899045</v>
      </c>
      <c r="ED270">
        <v>0.0675512</v>
      </c>
      <c r="EE270">
        <v>32692</v>
      </c>
      <c r="EF270">
        <v>35276.4</v>
      </c>
      <c r="EG270">
        <v>35335.5</v>
      </c>
      <c r="EH270">
        <v>38543.4</v>
      </c>
      <c r="EI270">
        <v>45602.2</v>
      </c>
      <c r="EJ270">
        <v>51907.2</v>
      </c>
      <c r="EK270">
        <v>55229.6</v>
      </c>
      <c r="EL270">
        <v>61815.6</v>
      </c>
      <c r="EM270">
        <v>1.9928</v>
      </c>
      <c r="EN270">
        <v>1.828</v>
      </c>
      <c r="EO270">
        <v>0.0633299</v>
      </c>
      <c r="EP270">
        <v>0</v>
      </c>
      <c r="EQ270">
        <v>23.9702</v>
      </c>
      <c r="ER270">
        <v>999.9</v>
      </c>
      <c r="ES270">
        <v>44.5</v>
      </c>
      <c r="ET270">
        <v>28.933</v>
      </c>
      <c r="EU270">
        <v>19.6799</v>
      </c>
      <c r="EV270">
        <v>56.6341</v>
      </c>
      <c r="EW270">
        <v>48.8942</v>
      </c>
      <c r="EX270">
        <v>1</v>
      </c>
      <c r="EY270">
        <v>-0.0278659</v>
      </c>
      <c r="EZ270">
        <v>1.8878</v>
      </c>
      <c r="FA270">
        <v>20.1368</v>
      </c>
      <c r="FB270">
        <v>5.19932</v>
      </c>
      <c r="FC270">
        <v>12.0052</v>
      </c>
      <c r="FD270">
        <v>4.976</v>
      </c>
      <c r="FE270">
        <v>3.294</v>
      </c>
      <c r="FF270">
        <v>9999</v>
      </c>
      <c r="FG270">
        <v>9999</v>
      </c>
      <c r="FH270">
        <v>9999</v>
      </c>
      <c r="FI270">
        <v>693.7</v>
      </c>
      <c r="FJ270">
        <v>1.86295</v>
      </c>
      <c r="FK270">
        <v>1.8678</v>
      </c>
      <c r="FL270">
        <v>1.86752</v>
      </c>
      <c r="FM270">
        <v>1.86874</v>
      </c>
      <c r="FN270">
        <v>1.86963</v>
      </c>
      <c r="FO270">
        <v>1.86563</v>
      </c>
      <c r="FP270">
        <v>1.8667</v>
      </c>
      <c r="FQ270">
        <v>1.8681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8.929</v>
      </c>
      <c r="GF270">
        <v>0.2696</v>
      </c>
      <c r="GG270">
        <v>3.61927167264205</v>
      </c>
      <c r="GH270">
        <v>0.00509506669552449</v>
      </c>
      <c r="GI270">
        <v>1.17866753763249e-06</v>
      </c>
      <c r="GJ270">
        <v>-6.62632595388568e-10</v>
      </c>
      <c r="GK270">
        <v>-0.0260112845827318</v>
      </c>
      <c r="GL270">
        <v>-0.0225051504344278</v>
      </c>
      <c r="GM270">
        <v>0.00262967521021688</v>
      </c>
      <c r="GN270">
        <v>-3.50088843362945e-05</v>
      </c>
      <c r="GO270">
        <v>-5</v>
      </c>
      <c r="GP270">
        <v>1640</v>
      </c>
      <c r="GQ270">
        <v>1</v>
      </c>
      <c r="GR270">
        <v>20</v>
      </c>
      <c r="GS270">
        <v>50217.8</v>
      </c>
      <c r="GT270">
        <v>50217.8</v>
      </c>
      <c r="GU270">
        <v>2.1167</v>
      </c>
      <c r="GV270">
        <v>2.5769</v>
      </c>
      <c r="GW270">
        <v>1.54785</v>
      </c>
      <c r="GX270">
        <v>2.30347</v>
      </c>
      <c r="GY270">
        <v>1.34644</v>
      </c>
      <c r="GZ270">
        <v>2.38525</v>
      </c>
      <c r="HA270">
        <v>32.4875</v>
      </c>
      <c r="HB270">
        <v>15.0514</v>
      </c>
      <c r="HC270">
        <v>18</v>
      </c>
      <c r="HD270">
        <v>506.397</v>
      </c>
      <c r="HE270">
        <v>401.502</v>
      </c>
      <c r="HF270">
        <v>20.9169</v>
      </c>
      <c r="HG270">
        <v>26.7591</v>
      </c>
      <c r="HH270">
        <v>30.0005</v>
      </c>
      <c r="HI270">
        <v>26.7243</v>
      </c>
      <c r="HJ270">
        <v>26.669</v>
      </c>
      <c r="HK270">
        <v>42.4176</v>
      </c>
      <c r="HL270">
        <v>34.8653</v>
      </c>
      <c r="HM270">
        <v>0</v>
      </c>
      <c r="HN270">
        <v>20.9067</v>
      </c>
      <c r="HO270">
        <v>1040.94</v>
      </c>
      <c r="HP270">
        <v>13.136</v>
      </c>
      <c r="HQ270">
        <v>102.457</v>
      </c>
      <c r="HR270">
        <v>102.897</v>
      </c>
    </row>
    <row r="271" spans="1:226">
      <c r="A271">
        <v>255</v>
      </c>
      <c r="B271">
        <v>1663690719.6</v>
      </c>
      <c r="C271">
        <v>2944.5</v>
      </c>
      <c r="D271" t="s">
        <v>871</v>
      </c>
      <c r="E271" t="s">
        <v>872</v>
      </c>
      <c r="F271">
        <v>5</v>
      </c>
      <c r="G271" t="s">
        <v>748</v>
      </c>
      <c r="H271" t="s">
        <v>354</v>
      </c>
      <c r="I271">
        <v>1663690711.81429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1047.08841702987</v>
      </c>
      <c r="AK271">
        <v>988.311127272726</v>
      </c>
      <c r="AL271">
        <v>3.43061790901994</v>
      </c>
      <c r="AM271">
        <v>65.3429730943556</v>
      </c>
      <c r="AN271">
        <f>(AP271 - AO271 + BO271*1E3/(8.314*(BQ271+273.15)) * AR271/BN271 * AQ271) * BN271/(100*BB271) * 1000/(1000 - AP271)</f>
        <v>0</v>
      </c>
      <c r="AO271">
        <v>13.0112815099366</v>
      </c>
      <c r="AP271">
        <v>19.637289010989</v>
      </c>
      <c r="AQ271">
        <v>0.00015580387310009</v>
      </c>
      <c r="AR271">
        <v>123.478395761625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1663690711.81429</v>
      </c>
      <c r="BH271">
        <v>945.013892857143</v>
      </c>
      <c r="BI271">
        <v>1016.41017857143</v>
      </c>
      <c r="BJ271">
        <v>19.6146535714286</v>
      </c>
      <c r="BK271">
        <v>13.0019178571429</v>
      </c>
      <c r="BL271">
        <v>936.135714285714</v>
      </c>
      <c r="BM271">
        <v>19.34535</v>
      </c>
      <c r="BN271">
        <v>500.062571428571</v>
      </c>
      <c r="BO271">
        <v>90.5843642857143</v>
      </c>
      <c r="BP271">
        <v>0.0999378571428572</v>
      </c>
      <c r="BQ271">
        <v>25.1582892857143</v>
      </c>
      <c r="BR271">
        <v>25.0147535714286</v>
      </c>
      <c r="BS271">
        <v>999.9</v>
      </c>
      <c r="BT271">
        <v>0</v>
      </c>
      <c r="BU271">
        <v>0</v>
      </c>
      <c r="BV271">
        <v>10023.5714285714</v>
      </c>
      <c r="BW271">
        <v>0</v>
      </c>
      <c r="BX271">
        <v>15.3908</v>
      </c>
      <c r="BY271">
        <v>-71.3964071428571</v>
      </c>
      <c r="BZ271">
        <v>963.921</v>
      </c>
      <c r="CA271">
        <v>1029.80071428571</v>
      </c>
      <c r="CB271">
        <v>6.61273535714286</v>
      </c>
      <c r="CC271">
        <v>1016.41017857143</v>
      </c>
      <c r="CD271">
        <v>13.0019178571429</v>
      </c>
      <c r="CE271">
        <v>1.77678107142857</v>
      </c>
      <c r="CF271">
        <v>1.17777</v>
      </c>
      <c r="CG271">
        <v>15.5839892857143</v>
      </c>
      <c r="CH271">
        <v>9.32341857142857</v>
      </c>
      <c r="CI271">
        <v>2000.02892857143</v>
      </c>
      <c r="CJ271">
        <v>0.980005571428571</v>
      </c>
      <c r="CK271">
        <v>0.0199945428571429</v>
      </c>
      <c r="CL271">
        <v>0</v>
      </c>
      <c r="CM271">
        <v>868.371071428572</v>
      </c>
      <c r="CN271">
        <v>5.00063</v>
      </c>
      <c r="CO271">
        <v>17105.5642857143</v>
      </c>
      <c r="CP271">
        <v>17257.1821428571</v>
      </c>
      <c r="CQ271">
        <v>38.9325714285714</v>
      </c>
      <c r="CR271">
        <v>39</v>
      </c>
      <c r="CS271">
        <v>38.437</v>
      </c>
      <c r="CT271">
        <v>38.312</v>
      </c>
      <c r="CU271">
        <v>39.687</v>
      </c>
      <c r="CV271">
        <v>1955.13785714286</v>
      </c>
      <c r="CW271">
        <v>39.8910714285714</v>
      </c>
      <c r="CX271">
        <v>0</v>
      </c>
      <c r="CY271">
        <v>1663690716.5</v>
      </c>
      <c r="CZ271">
        <v>0</v>
      </c>
      <c r="DA271">
        <v>0</v>
      </c>
      <c r="DB271" t="s">
        <v>356</v>
      </c>
      <c r="DC271">
        <v>1660677648.1</v>
      </c>
      <c r="DD271">
        <v>1660677649.1</v>
      </c>
      <c r="DE271">
        <v>0</v>
      </c>
      <c r="DF271">
        <v>-1.042</v>
      </c>
      <c r="DG271">
        <v>0.003</v>
      </c>
      <c r="DH271">
        <v>5.218</v>
      </c>
      <c r="DI271">
        <v>0.344</v>
      </c>
      <c r="DJ271">
        <v>417</v>
      </c>
      <c r="DK271">
        <v>22</v>
      </c>
      <c r="DL271">
        <v>1.24</v>
      </c>
      <c r="DM271">
        <v>0.53</v>
      </c>
      <c r="DN271">
        <v>-71.3703875</v>
      </c>
      <c r="DO271">
        <v>1.7565242026266</v>
      </c>
      <c r="DP271">
        <v>0.756193381083006</v>
      </c>
      <c r="DQ271">
        <v>0</v>
      </c>
      <c r="DR271">
        <v>6.64044775</v>
      </c>
      <c r="DS271">
        <v>-0.395989530956855</v>
      </c>
      <c r="DT271">
        <v>0.0413007406403021</v>
      </c>
      <c r="DU271">
        <v>0</v>
      </c>
      <c r="DV271">
        <v>0</v>
      </c>
      <c r="DW271">
        <v>2</v>
      </c>
      <c r="DX271" t="s">
        <v>357</v>
      </c>
      <c r="DY271">
        <v>2.97375</v>
      </c>
      <c r="DZ271">
        <v>2.75391</v>
      </c>
      <c r="EA271">
        <v>0.163378</v>
      </c>
      <c r="EB271">
        <v>0.17185</v>
      </c>
      <c r="EC271">
        <v>0.0899711</v>
      </c>
      <c r="ED271">
        <v>0.067872</v>
      </c>
      <c r="EE271">
        <v>32621.7</v>
      </c>
      <c r="EF271">
        <v>35193.7</v>
      </c>
      <c r="EG271">
        <v>35335.4</v>
      </c>
      <c r="EH271">
        <v>38543.1</v>
      </c>
      <c r="EI271">
        <v>45599.7</v>
      </c>
      <c r="EJ271">
        <v>51888.5</v>
      </c>
      <c r="EK271">
        <v>55230.6</v>
      </c>
      <c r="EL271">
        <v>61814.7</v>
      </c>
      <c r="EM271">
        <v>1.9918</v>
      </c>
      <c r="EN271">
        <v>1.8278</v>
      </c>
      <c r="EO271">
        <v>0.064373</v>
      </c>
      <c r="EP271">
        <v>0</v>
      </c>
      <c r="EQ271">
        <v>23.9702</v>
      </c>
      <c r="ER271">
        <v>999.9</v>
      </c>
      <c r="ES271">
        <v>44.5</v>
      </c>
      <c r="ET271">
        <v>28.953</v>
      </c>
      <c r="EU271">
        <v>19.7023</v>
      </c>
      <c r="EV271">
        <v>57.0041</v>
      </c>
      <c r="EW271">
        <v>48.8582</v>
      </c>
      <c r="EX271">
        <v>1</v>
      </c>
      <c r="EY271">
        <v>-0.0275203</v>
      </c>
      <c r="EZ271">
        <v>1.97283</v>
      </c>
      <c r="FA271">
        <v>20.1353</v>
      </c>
      <c r="FB271">
        <v>5.19932</v>
      </c>
      <c r="FC271">
        <v>12.004</v>
      </c>
      <c r="FD271">
        <v>4.9756</v>
      </c>
      <c r="FE271">
        <v>3.294</v>
      </c>
      <c r="FF271">
        <v>9999</v>
      </c>
      <c r="FG271">
        <v>9999</v>
      </c>
      <c r="FH271">
        <v>9999</v>
      </c>
      <c r="FI271">
        <v>693.7</v>
      </c>
      <c r="FJ271">
        <v>1.86295</v>
      </c>
      <c r="FK271">
        <v>1.8678</v>
      </c>
      <c r="FL271">
        <v>1.86752</v>
      </c>
      <c r="FM271">
        <v>1.86874</v>
      </c>
      <c r="FN271">
        <v>1.86963</v>
      </c>
      <c r="FO271">
        <v>1.8656</v>
      </c>
      <c r="FP271">
        <v>1.86664</v>
      </c>
      <c r="FQ271">
        <v>1.8681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9.019</v>
      </c>
      <c r="GF271">
        <v>0.2703</v>
      </c>
      <c r="GG271">
        <v>3.61927167264205</v>
      </c>
      <c r="GH271">
        <v>0.00509506669552449</v>
      </c>
      <c r="GI271">
        <v>1.17866753763249e-06</v>
      </c>
      <c r="GJ271">
        <v>-6.62632595388568e-10</v>
      </c>
      <c r="GK271">
        <v>-0.0260112845827318</v>
      </c>
      <c r="GL271">
        <v>-0.0225051504344278</v>
      </c>
      <c r="GM271">
        <v>0.00262967521021688</v>
      </c>
      <c r="GN271">
        <v>-3.50088843362945e-05</v>
      </c>
      <c r="GO271">
        <v>-5</v>
      </c>
      <c r="GP271">
        <v>1640</v>
      </c>
      <c r="GQ271">
        <v>1</v>
      </c>
      <c r="GR271">
        <v>20</v>
      </c>
      <c r="GS271">
        <v>50217.9</v>
      </c>
      <c r="GT271">
        <v>50217.8</v>
      </c>
      <c r="GU271">
        <v>2.14233</v>
      </c>
      <c r="GV271">
        <v>2.57935</v>
      </c>
      <c r="GW271">
        <v>1.54785</v>
      </c>
      <c r="GX271">
        <v>2.30347</v>
      </c>
      <c r="GY271">
        <v>1.34644</v>
      </c>
      <c r="GZ271">
        <v>2.36328</v>
      </c>
      <c r="HA271">
        <v>32.4875</v>
      </c>
      <c r="HB271">
        <v>15.0514</v>
      </c>
      <c r="HC271">
        <v>18</v>
      </c>
      <c r="HD271">
        <v>505.751</v>
      </c>
      <c r="HE271">
        <v>401.407</v>
      </c>
      <c r="HF271">
        <v>20.9057</v>
      </c>
      <c r="HG271">
        <v>26.7613</v>
      </c>
      <c r="HH271">
        <v>30.0005</v>
      </c>
      <c r="HI271">
        <v>26.7266</v>
      </c>
      <c r="HJ271">
        <v>26.6712</v>
      </c>
      <c r="HK271">
        <v>42.9361</v>
      </c>
      <c r="HL271">
        <v>34.8653</v>
      </c>
      <c r="HM271">
        <v>0</v>
      </c>
      <c r="HN271">
        <v>20.8872</v>
      </c>
      <c r="HO271">
        <v>1054.44</v>
      </c>
      <c r="HP271">
        <v>13.1698</v>
      </c>
      <c r="HQ271">
        <v>102.458</v>
      </c>
      <c r="HR271">
        <v>102.896</v>
      </c>
    </row>
    <row r="272" spans="1:226">
      <c r="A272">
        <v>256</v>
      </c>
      <c r="B272">
        <v>1663690724.6</v>
      </c>
      <c r="C272">
        <v>2949.5</v>
      </c>
      <c r="D272" t="s">
        <v>873</v>
      </c>
      <c r="E272" t="s">
        <v>874</v>
      </c>
      <c r="F272">
        <v>5</v>
      </c>
      <c r="G272" t="s">
        <v>748</v>
      </c>
      <c r="H272" t="s">
        <v>354</v>
      </c>
      <c r="I272">
        <v>1663690717.1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1064.06969523929</v>
      </c>
      <c r="AK272">
        <v>1005.73198787879</v>
      </c>
      <c r="AL272">
        <v>3.43843888584707</v>
      </c>
      <c r="AM272">
        <v>65.3429730943556</v>
      </c>
      <c r="AN272">
        <f>(AP272 - AO272 + BO272*1E3/(8.314*(BQ272+273.15)) * AR272/BN272 * AQ272) * BN272/(100*BB272) * 1000/(1000 - AP272)</f>
        <v>0</v>
      </c>
      <c r="AO272">
        <v>13.1020922863752</v>
      </c>
      <c r="AP272">
        <v>19.6528285714286</v>
      </c>
      <c r="AQ272">
        <v>0.00560792606296969</v>
      </c>
      <c r="AR272">
        <v>123.478395761625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1663690717.1</v>
      </c>
      <c r="BH272">
        <v>962.450111111111</v>
      </c>
      <c r="BI272">
        <v>1033.81444444444</v>
      </c>
      <c r="BJ272">
        <v>19.6310592592593</v>
      </c>
      <c r="BK272">
        <v>13.0497592592593</v>
      </c>
      <c r="BL272">
        <v>953.475814814815</v>
      </c>
      <c r="BM272">
        <v>19.3611259259259</v>
      </c>
      <c r="BN272">
        <v>500.026925925926</v>
      </c>
      <c r="BO272">
        <v>90.5862851851852</v>
      </c>
      <c r="BP272">
        <v>0.0999865074074074</v>
      </c>
      <c r="BQ272">
        <v>25.1578259259259</v>
      </c>
      <c r="BR272">
        <v>25.0138037037037</v>
      </c>
      <c r="BS272">
        <v>999.9</v>
      </c>
      <c r="BT272">
        <v>0</v>
      </c>
      <c r="BU272">
        <v>0</v>
      </c>
      <c r="BV272">
        <v>10014.2592592593</v>
      </c>
      <c r="BW272">
        <v>0</v>
      </c>
      <c r="BX272">
        <v>15.3908</v>
      </c>
      <c r="BY272">
        <v>-71.3645814814815</v>
      </c>
      <c r="BZ272">
        <v>981.72262962963</v>
      </c>
      <c r="CA272">
        <v>1047.4862962963</v>
      </c>
      <c r="CB272">
        <v>6.58129518518519</v>
      </c>
      <c r="CC272">
        <v>1033.81444444444</v>
      </c>
      <c r="CD272">
        <v>13.0497592592593</v>
      </c>
      <c r="CE272">
        <v>1.77830444444444</v>
      </c>
      <c r="CF272">
        <v>1.18212851851852</v>
      </c>
      <c r="CG272">
        <v>15.5973703703704</v>
      </c>
      <c r="CH272">
        <v>9.37827592592593</v>
      </c>
      <c r="CI272">
        <v>2000.04925925926</v>
      </c>
      <c r="CJ272">
        <v>0.980006259259259</v>
      </c>
      <c r="CK272">
        <v>0.0199939925925926</v>
      </c>
      <c r="CL272">
        <v>0</v>
      </c>
      <c r="CM272">
        <v>867.013555555556</v>
      </c>
      <c r="CN272">
        <v>5.00063</v>
      </c>
      <c r="CO272">
        <v>17080.0555555556</v>
      </c>
      <c r="CP272">
        <v>17257.3555555556</v>
      </c>
      <c r="CQ272">
        <v>38.9324074074074</v>
      </c>
      <c r="CR272">
        <v>39</v>
      </c>
      <c r="CS272">
        <v>38.437</v>
      </c>
      <c r="CT272">
        <v>38.312</v>
      </c>
      <c r="CU272">
        <v>39.687</v>
      </c>
      <c r="CV272">
        <v>1955.15888888889</v>
      </c>
      <c r="CW272">
        <v>39.8903703703704</v>
      </c>
      <c r="CX272">
        <v>0</v>
      </c>
      <c r="CY272">
        <v>1663690721.3</v>
      </c>
      <c r="CZ272">
        <v>0</v>
      </c>
      <c r="DA272">
        <v>0</v>
      </c>
      <c r="DB272" t="s">
        <v>356</v>
      </c>
      <c r="DC272">
        <v>1660677648.1</v>
      </c>
      <c r="DD272">
        <v>1660677649.1</v>
      </c>
      <c r="DE272">
        <v>0</v>
      </c>
      <c r="DF272">
        <v>-1.042</v>
      </c>
      <c r="DG272">
        <v>0.003</v>
      </c>
      <c r="DH272">
        <v>5.218</v>
      </c>
      <c r="DI272">
        <v>0.344</v>
      </c>
      <c r="DJ272">
        <v>417</v>
      </c>
      <c r="DK272">
        <v>22</v>
      </c>
      <c r="DL272">
        <v>1.24</v>
      </c>
      <c r="DM272">
        <v>0.53</v>
      </c>
      <c r="DN272">
        <v>-71.4500025</v>
      </c>
      <c r="DO272">
        <v>-1.34882363977473</v>
      </c>
      <c r="DP272">
        <v>0.884701765706246</v>
      </c>
      <c r="DQ272">
        <v>0</v>
      </c>
      <c r="DR272">
        <v>6.60231625</v>
      </c>
      <c r="DS272">
        <v>-0.42130908067543</v>
      </c>
      <c r="DT272">
        <v>0.0437779702982848</v>
      </c>
      <c r="DU272">
        <v>0</v>
      </c>
      <c r="DV272">
        <v>0</v>
      </c>
      <c r="DW272">
        <v>2</v>
      </c>
      <c r="DX272" t="s">
        <v>357</v>
      </c>
      <c r="DY272">
        <v>2.97347</v>
      </c>
      <c r="DZ272">
        <v>2.75387</v>
      </c>
      <c r="EA272">
        <v>0.165209</v>
      </c>
      <c r="EB272">
        <v>0.173505</v>
      </c>
      <c r="EC272">
        <v>0.0900065</v>
      </c>
      <c r="ED272">
        <v>0.0679128</v>
      </c>
      <c r="EE272">
        <v>32550.5</v>
      </c>
      <c r="EF272">
        <v>35123.4</v>
      </c>
      <c r="EG272">
        <v>35335.5</v>
      </c>
      <c r="EH272">
        <v>38543.2</v>
      </c>
      <c r="EI272">
        <v>45597.7</v>
      </c>
      <c r="EJ272">
        <v>51885.9</v>
      </c>
      <c r="EK272">
        <v>55230.3</v>
      </c>
      <c r="EL272">
        <v>61814.2</v>
      </c>
      <c r="EM272">
        <v>1.992</v>
      </c>
      <c r="EN272">
        <v>1.8278</v>
      </c>
      <c r="EO272">
        <v>0.0622869</v>
      </c>
      <c r="EP272">
        <v>0</v>
      </c>
      <c r="EQ272">
        <v>23.9722</v>
      </c>
      <c r="ER272">
        <v>999.9</v>
      </c>
      <c r="ES272">
        <v>44.5</v>
      </c>
      <c r="ET272">
        <v>28.953</v>
      </c>
      <c r="EU272">
        <v>19.703</v>
      </c>
      <c r="EV272">
        <v>56.6241</v>
      </c>
      <c r="EW272">
        <v>48.8542</v>
      </c>
      <c r="EX272">
        <v>1</v>
      </c>
      <c r="EY272">
        <v>-0.027378</v>
      </c>
      <c r="EZ272">
        <v>2.00375</v>
      </c>
      <c r="FA272">
        <v>20.1352</v>
      </c>
      <c r="FB272">
        <v>5.19932</v>
      </c>
      <c r="FC272">
        <v>12.004</v>
      </c>
      <c r="FD272">
        <v>4.9756</v>
      </c>
      <c r="FE272">
        <v>3.294</v>
      </c>
      <c r="FF272">
        <v>9999</v>
      </c>
      <c r="FG272">
        <v>9999</v>
      </c>
      <c r="FH272">
        <v>9999</v>
      </c>
      <c r="FI272">
        <v>693.7</v>
      </c>
      <c r="FJ272">
        <v>1.86295</v>
      </c>
      <c r="FK272">
        <v>1.8678</v>
      </c>
      <c r="FL272">
        <v>1.86752</v>
      </c>
      <c r="FM272">
        <v>1.86874</v>
      </c>
      <c r="FN272">
        <v>1.86957</v>
      </c>
      <c r="FO272">
        <v>1.86563</v>
      </c>
      <c r="FP272">
        <v>1.86664</v>
      </c>
      <c r="FQ272">
        <v>1.8681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9.112</v>
      </c>
      <c r="GF272">
        <v>0.2708</v>
      </c>
      <c r="GG272">
        <v>3.61927167264205</v>
      </c>
      <c r="GH272">
        <v>0.00509506669552449</v>
      </c>
      <c r="GI272">
        <v>1.17866753763249e-06</v>
      </c>
      <c r="GJ272">
        <v>-6.62632595388568e-10</v>
      </c>
      <c r="GK272">
        <v>-0.0260112845827318</v>
      </c>
      <c r="GL272">
        <v>-0.0225051504344278</v>
      </c>
      <c r="GM272">
        <v>0.00262967521021688</v>
      </c>
      <c r="GN272">
        <v>-3.50088843362945e-05</v>
      </c>
      <c r="GO272">
        <v>-5</v>
      </c>
      <c r="GP272">
        <v>1640</v>
      </c>
      <c r="GQ272">
        <v>1</v>
      </c>
      <c r="GR272">
        <v>20</v>
      </c>
      <c r="GS272">
        <v>50217.9</v>
      </c>
      <c r="GT272">
        <v>50217.9</v>
      </c>
      <c r="GU272">
        <v>2.17163</v>
      </c>
      <c r="GV272">
        <v>2.58667</v>
      </c>
      <c r="GW272">
        <v>1.54785</v>
      </c>
      <c r="GX272">
        <v>2.30347</v>
      </c>
      <c r="GY272">
        <v>1.34644</v>
      </c>
      <c r="GZ272">
        <v>2.31812</v>
      </c>
      <c r="HA272">
        <v>32.4875</v>
      </c>
      <c r="HB272">
        <v>15.0514</v>
      </c>
      <c r="HC272">
        <v>18</v>
      </c>
      <c r="HD272">
        <v>505.903</v>
      </c>
      <c r="HE272">
        <v>401.423</v>
      </c>
      <c r="HF272">
        <v>20.8846</v>
      </c>
      <c r="HG272">
        <v>26.7636</v>
      </c>
      <c r="HH272">
        <v>30.0004</v>
      </c>
      <c r="HI272">
        <v>26.7288</v>
      </c>
      <c r="HJ272">
        <v>26.6734</v>
      </c>
      <c r="HK272">
        <v>43.5165</v>
      </c>
      <c r="HL272">
        <v>34.5839</v>
      </c>
      <c r="HM272">
        <v>0</v>
      </c>
      <c r="HN272">
        <v>20.8701</v>
      </c>
      <c r="HO272">
        <v>1074.59</v>
      </c>
      <c r="HP272">
        <v>13.2027</v>
      </c>
      <c r="HQ272">
        <v>102.457</v>
      </c>
      <c r="HR272">
        <v>102.896</v>
      </c>
    </row>
    <row r="273" spans="1:226">
      <c r="A273">
        <v>257</v>
      </c>
      <c r="B273">
        <v>1663690729.6</v>
      </c>
      <c r="C273">
        <v>2954.5</v>
      </c>
      <c r="D273" t="s">
        <v>875</v>
      </c>
      <c r="E273" t="s">
        <v>876</v>
      </c>
      <c r="F273">
        <v>5</v>
      </c>
      <c r="G273" t="s">
        <v>748</v>
      </c>
      <c r="H273" t="s">
        <v>354</v>
      </c>
      <c r="I273">
        <v>1663690721.81429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1081.42248846237</v>
      </c>
      <c r="AK273">
        <v>1022.67503030303</v>
      </c>
      <c r="AL273">
        <v>3.47361892162723</v>
      </c>
      <c r="AM273">
        <v>65.3429730943556</v>
      </c>
      <c r="AN273">
        <f>(AP273 - AO273 + BO273*1E3/(8.314*(BQ273+273.15)) * AR273/BN273 * AQ273) * BN273/(100*BB273) * 1000/(1000 - AP273)</f>
        <v>0</v>
      </c>
      <c r="AO273">
        <v>13.1130661680956</v>
      </c>
      <c r="AP273">
        <v>19.6721208791209</v>
      </c>
      <c r="AQ273">
        <v>0.0007756998701756</v>
      </c>
      <c r="AR273">
        <v>123.478395761625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1663690721.81429</v>
      </c>
      <c r="BH273">
        <v>978.073964285714</v>
      </c>
      <c r="BI273">
        <v>1049.9475</v>
      </c>
      <c r="BJ273">
        <v>19.6458535714286</v>
      </c>
      <c r="BK273">
        <v>13.0975571428571</v>
      </c>
      <c r="BL273">
        <v>969.01375</v>
      </c>
      <c r="BM273">
        <v>19.3753642857143</v>
      </c>
      <c r="BN273">
        <v>500.064571428571</v>
      </c>
      <c r="BO273">
        <v>90.5864964285714</v>
      </c>
      <c r="BP273">
        <v>0.100150160714286</v>
      </c>
      <c r="BQ273">
        <v>25.1581464285714</v>
      </c>
      <c r="BR273">
        <v>25.0108321428571</v>
      </c>
      <c r="BS273">
        <v>999.9</v>
      </c>
      <c r="BT273">
        <v>0</v>
      </c>
      <c r="BU273">
        <v>0</v>
      </c>
      <c r="BV273">
        <v>9986.42857142857</v>
      </c>
      <c r="BW273">
        <v>0</v>
      </c>
      <c r="BX273">
        <v>15.3908</v>
      </c>
      <c r="BY273">
        <v>-71.8740571428571</v>
      </c>
      <c r="BZ273">
        <v>997.67475</v>
      </c>
      <c r="CA273">
        <v>1063.88428571429</v>
      </c>
      <c r="CB273">
        <v>6.54828928571428</v>
      </c>
      <c r="CC273">
        <v>1049.9475</v>
      </c>
      <c r="CD273">
        <v>13.0975571428571</v>
      </c>
      <c r="CE273">
        <v>1.77964928571429</v>
      </c>
      <c r="CF273">
        <v>1.1864625</v>
      </c>
      <c r="CG273">
        <v>15.609175</v>
      </c>
      <c r="CH273">
        <v>9.43269607142857</v>
      </c>
      <c r="CI273">
        <v>2000.03285714286</v>
      </c>
      <c r="CJ273">
        <v>0.980006</v>
      </c>
      <c r="CK273">
        <v>0.0199942</v>
      </c>
      <c r="CL273">
        <v>0</v>
      </c>
      <c r="CM273">
        <v>865.786142857143</v>
      </c>
      <c r="CN273">
        <v>5.00063</v>
      </c>
      <c r="CO273">
        <v>17056.3142857143</v>
      </c>
      <c r="CP273">
        <v>17257.2071428571</v>
      </c>
      <c r="CQ273">
        <v>38.937</v>
      </c>
      <c r="CR273">
        <v>39</v>
      </c>
      <c r="CS273">
        <v>38.437</v>
      </c>
      <c r="CT273">
        <v>38.32325</v>
      </c>
      <c r="CU273">
        <v>39.687</v>
      </c>
      <c r="CV273">
        <v>1955.14214285714</v>
      </c>
      <c r="CW273">
        <v>39.8907142857143</v>
      </c>
      <c r="CX273">
        <v>0</v>
      </c>
      <c r="CY273">
        <v>1663690726.7</v>
      </c>
      <c r="CZ273">
        <v>0</v>
      </c>
      <c r="DA273">
        <v>0</v>
      </c>
      <c r="DB273" t="s">
        <v>356</v>
      </c>
      <c r="DC273">
        <v>1660677648.1</v>
      </c>
      <c r="DD273">
        <v>1660677649.1</v>
      </c>
      <c r="DE273">
        <v>0</v>
      </c>
      <c r="DF273">
        <v>-1.042</v>
      </c>
      <c r="DG273">
        <v>0.003</v>
      </c>
      <c r="DH273">
        <v>5.218</v>
      </c>
      <c r="DI273">
        <v>0.344</v>
      </c>
      <c r="DJ273">
        <v>417</v>
      </c>
      <c r="DK273">
        <v>22</v>
      </c>
      <c r="DL273">
        <v>1.24</v>
      </c>
      <c r="DM273">
        <v>0.53</v>
      </c>
      <c r="DN273">
        <v>-71.4342925</v>
      </c>
      <c r="DO273">
        <v>-5.22843489681036</v>
      </c>
      <c r="DP273">
        <v>0.945105327037018</v>
      </c>
      <c r="DQ273">
        <v>0</v>
      </c>
      <c r="DR273">
        <v>6.5739905</v>
      </c>
      <c r="DS273">
        <v>-0.416553545966239</v>
      </c>
      <c r="DT273">
        <v>0.0427103808195385</v>
      </c>
      <c r="DU273">
        <v>0</v>
      </c>
      <c r="DV273">
        <v>0</v>
      </c>
      <c r="DW273">
        <v>2</v>
      </c>
      <c r="DX273" t="s">
        <v>357</v>
      </c>
      <c r="DY273">
        <v>2.97333</v>
      </c>
      <c r="DZ273">
        <v>2.75333</v>
      </c>
      <c r="EA273">
        <v>0.166991</v>
      </c>
      <c r="EB273">
        <v>0.175337</v>
      </c>
      <c r="EC273">
        <v>0.0900695</v>
      </c>
      <c r="ED273">
        <v>0.0681048</v>
      </c>
      <c r="EE273">
        <v>32480.6</v>
      </c>
      <c r="EF273">
        <v>35045.2</v>
      </c>
      <c r="EG273">
        <v>35335.1</v>
      </c>
      <c r="EH273">
        <v>38542.8</v>
      </c>
      <c r="EI273">
        <v>45594.3</v>
      </c>
      <c r="EJ273">
        <v>51875.3</v>
      </c>
      <c r="EK273">
        <v>55230</v>
      </c>
      <c r="EL273">
        <v>61814.2</v>
      </c>
      <c r="EM273">
        <v>1.992</v>
      </c>
      <c r="EN273">
        <v>1.8278</v>
      </c>
      <c r="EO273">
        <v>0.0627339</v>
      </c>
      <c r="EP273">
        <v>0</v>
      </c>
      <c r="EQ273">
        <v>23.9722</v>
      </c>
      <c r="ER273">
        <v>999.9</v>
      </c>
      <c r="ES273">
        <v>44.5</v>
      </c>
      <c r="ET273">
        <v>28.953</v>
      </c>
      <c r="EU273">
        <v>19.7032</v>
      </c>
      <c r="EV273">
        <v>56.9341</v>
      </c>
      <c r="EW273">
        <v>48.8982</v>
      </c>
      <c r="EX273">
        <v>1</v>
      </c>
      <c r="EY273">
        <v>-0.0271951</v>
      </c>
      <c r="EZ273">
        <v>1.81063</v>
      </c>
      <c r="FA273">
        <v>20.1379</v>
      </c>
      <c r="FB273">
        <v>5.19932</v>
      </c>
      <c r="FC273">
        <v>12.004</v>
      </c>
      <c r="FD273">
        <v>4.9756</v>
      </c>
      <c r="FE273">
        <v>3.294</v>
      </c>
      <c r="FF273">
        <v>9999</v>
      </c>
      <c r="FG273">
        <v>9999</v>
      </c>
      <c r="FH273">
        <v>9999</v>
      </c>
      <c r="FI273">
        <v>693.7</v>
      </c>
      <c r="FJ273">
        <v>1.86295</v>
      </c>
      <c r="FK273">
        <v>1.86783</v>
      </c>
      <c r="FL273">
        <v>1.86752</v>
      </c>
      <c r="FM273">
        <v>1.86874</v>
      </c>
      <c r="FN273">
        <v>1.8696</v>
      </c>
      <c r="FO273">
        <v>1.86566</v>
      </c>
      <c r="FP273">
        <v>1.8667</v>
      </c>
      <c r="FQ273">
        <v>1.86807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9.205</v>
      </c>
      <c r="GF273">
        <v>0.2716</v>
      </c>
      <c r="GG273">
        <v>3.61927167264205</v>
      </c>
      <c r="GH273">
        <v>0.00509506669552449</v>
      </c>
      <c r="GI273">
        <v>1.17866753763249e-06</v>
      </c>
      <c r="GJ273">
        <v>-6.62632595388568e-10</v>
      </c>
      <c r="GK273">
        <v>-0.0260112845827318</v>
      </c>
      <c r="GL273">
        <v>-0.0225051504344278</v>
      </c>
      <c r="GM273">
        <v>0.00262967521021688</v>
      </c>
      <c r="GN273">
        <v>-3.50088843362945e-05</v>
      </c>
      <c r="GO273">
        <v>-5</v>
      </c>
      <c r="GP273">
        <v>1640</v>
      </c>
      <c r="GQ273">
        <v>1</v>
      </c>
      <c r="GR273">
        <v>20</v>
      </c>
      <c r="GS273">
        <v>50218</v>
      </c>
      <c r="GT273">
        <v>50218</v>
      </c>
      <c r="GU273">
        <v>2.19727</v>
      </c>
      <c r="GV273">
        <v>2.58545</v>
      </c>
      <c r="GW273">
        <v>1.54785</v>
      </c>
      <c r="GX273">
        <v>2.30347</v>
      </c>
      <c r="GY273">
        <v>1.34644</v>
      </c>
      <c r="GZ273">
        <v>2.29492</v>
      </c>
      <c r="HA273">
        <v>32.4875</v>
      </c>
      <c r="HB273">
        <v>15.0426</v>
      </c>
      <c r="HC273">
        <v>18</v>
      </c>
      <c r="HD273">
        <v>505.924</v>
      </c>
      <c r="HE273">
        <v>401.439</v>
      </c>
      <c r="HF273">
        <v>20.8685</v>
      </c>
      <c r="HG273">
        <v>26.7658</v>
      </c>
      <c r="HH273">
        <v>30.0002</v>
      </c>
      <c r="HI273">
        <v>26.7311</v>
      </c>
      <c r="HJ273">
        <v>26.6757</v>
      </c>
      <c r="HK273">
        <v>44.0306</v>
      </c>
      <c r="HL273">
        <v>34.5839</v>
      </c>
      <c r="HM273">
        <v>0</v>
      </c>
      <c r="HN273">
        <v>20.8916</v>
      </c>
      <c r="HO273">
        <v>1087.99</v>
      </c>
      <c r="HP273">
        <v>13.2236</v>
      </c>
      <c r="HQ273">
        <v>102.457</v>
      </c>
      <c r="HR273">
        <v>102.895</v>
      </c>
    </row>
    <row r="274" spans="1:226">
      <c r="A274">
        <v>258</v>
      </c>
      <c r="B274">
        <v>1663690734.6</v>
      </c>
      <c r="C274">
        <v>2959.5</v>
      </c>
      <c r="D274" t="s">
        <v>877</v>
      </c>
      <c r="E274" t="s">
        <v>878</v>
      </c>
      <c r="F274">
        <v>5</v>
      </c>
      <c r="G274" t="s">
        <v>748</v>
      </c>
      <c r="H274" t="s">
        <v>354</v>
      </c>
      <c r="I274">
        <v>1663690727.1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1098.23663501984</v>
      </c>
      <c r="AK274">
        <v>1039.88393939394</v>
      </c>
      <c r="AL274">
        <v>3.37144366720306</v>
      </c>
      <c r="AM274">
        <v>65.3429730943556</v>
      </c>
      <c r="AN274">
        <f>(AP274 - AO274 + BO274*1E3/(8.314*(BQ274+273.15)) * AR274/BN274 * AQ274) * BN274/(100*BB274) * 1000/(1000 - AP274)</f>
        <v>0</v>
      </c>
      <c r="AO274">
        <v>13.1637490494282</v>
      </c>
      <c r="AP274">
        <v>19.685067032967</v>
      </c>
      <c r="AQ274">
        <v>0.000353444576415365</v>
      </c>
      <c r="AR274">
        <v>123.478395761625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1663690727.1</v>
      </c>
      <c r="BH274">
        <v>995.934333333333</v>
      </c>
      <c r="BI274">
        <v>1067.66851851852</v>
      </c>
      <c r="BJ274">
        <v>19.6641222222222</v>
      </c>
      <c r="BK274">
        <v>13.1375259259259</v>
      </c>
      <c r="BL274">
        <v>986.776777777778</v>
      </c>
      <c r="BM274">
        <v>19.3929259259259</v>
      </c>
      <c r="BN274">
        <v>500.024592592593</v>
      </c>
      <c r="BO274">
        <v>90.5851888888889</v>
      </c>
      <c r="BP274">
        <v>0.100007362962963</v>
      </c>
      <c r="BQ274">
        <v>25.1593</v>
      </c>
      <c r="BR274">
        <v>25.0085555555556</v>
      </c>
      <c r="BS274">
        <v>999.9</v>
      </c>
      <c r="BT274">
        <v>0</v>
      </c>
      <c r="BU274">
        <v>0</v>
      </c>
      <c r="BV274">
        <v>9999.07407407407</v>
      </c>
      <c r="BW274">
        <v>0</v>
      </c>
      <c r="BX274">
        <v>15.3908</v>
      </c>
      <c r="BY274">
        <v>-71.7341814814815</v>
      </c>
      <c r="BZ274">
        <v>1015.912</v>
      </c>
      <c r="CA274">
        <v>1081.88296296296</v>
      </c>
      <c r="CB274">
        <v>6.52658333333333</v>
      </c>
      <c r="CC274">
        <v>1067.66851851852</v>
      </c>
      <c r="CD274">
        <v>13.1375259259259</v>
      </c>
      <c r="CE274">
        <v>1.78127814814815</v>
      </c>
      <c r="CF274">
        <v>1.1900662962963</v>
      </c>
      <c r="CG274">
        <v>15.6234740740741</v>
      </c>
      <c r="CH274">
        <v>9.47784185185185</v>
      </c>
      <c r="CI274">
        <v>2000.01925925926</v>
      </c>
      <c r="CJ274">
        <v>0.980005962962963</v>
      </c>
      <c r="CK274">
        <v>0.0199942296296296</v>
      </c>
      <c r="CL274">
        <v>0</v>
      </c>
      <c r="CM274">
        <v>864.373592592592</v>
      </c>
      <c r="CN274">
        <v>5.00063</v>
      </c>
      <c r="CO274">
        <v>17030.3185185185</v>
      </c>
      <c r="CP274">
        <v>17257.0814814815</v>
      </c>
      <c r="CQ274">
        <v>38.937</v>
      </c>
      <c r="CR274">
        <v>39</v>
      </c>
      <c r="CS274">
        <v>38.437</v>
      </c>
      <c r="CT274">
        <v>38.34</v>
      </c>
      <c r="CU274">
        <v>39.687</v>
      </c>
      <c r="CV274">
        <v>1955.12851851852</v>
      </c>
      <c r="CW274">
        <v>39.8907407407407</v>
      </c>
      <c r="CX274">
        <v>0</v>
      </c>
      <c r="CY274">
        <v>1663690731.5</v>
      </c>
      <c r="CZ274">
        <v>0</v>
      </c>
      <c r="DA274">
        <v>0</v>
      </c>
      <c r="DB274" t="s">
        <v>356</v>
      </c>
      <c r="DC274">
        <v>1660677648.1</v>
      </c>
      <c r="DD274">
        <v>1660677649.1</v>
      </c>
      <c r="DE274">
        <v>0</v>
      </c>
      <c r="DF274">
        <v>-1.042</v>
      </c>
      <c r="DG274">
        <v>0.003</v>
      </c>
      <c r="DH274">
        <v>5.218</v>
      </c>
      <c r="DI274">
        <v>0.344</v>
      </c>
      <c r="DJ274">
        <v>417</v>
      </c>
      <c r="DK274">
        <v>22</v>
      </c>
      <c r="DL274">
        <v>1.24</v>
      </c>
      <c r="DM274">
        <v>0.53</v>
      </c>
      <c r="DN274">
        <v>-71.8005375</v>
      </c>
      <c r="DO274">
        <v>0.548696060037568</v>
      </c>
      <c r="DP274">
        <v>0.842652263299487</v>
      </c>
      <c r="DQ274">
        <v>0</v>
      </c>
      <c r="DR274">
        <v>6.53941725</v>
      </c>
      <c r="DS274">
        <v>-0.247610544090065</v>
      </c>
      <c r="DT274">
        <v>0.027485933583153</v>
      </c>
      <c r="DU274">
        <v>0</v>
      </c>
      <c r="DV274">
        <v>0</v>
      </c>
      <c r="DW274">
        <v>2</v>
      </c>
      <c r="DX274" t="s">
        <v>357</v>
      </c>
      <c r="DY274">
        <v>2.97312</v>
      </c>
      <c r="DZ274">
        <v>2.75432</v>
      </c>
      <c r="EA274">
        <v>0.168781</v>
      </c>
      <c r="EB274">
        <v>0.176903</v>
      </c>
      <c r="EC274">
        <v>0.0900995</v>
      </c>
      <c r="ED274">
        <v>0.068123</v>
      </c>
      <c r="EE274">
        <v>32410.1</v>
      </c>
      <c r="EF274">
        <v>34978.1</v>
      </c>
      <c r="EG274">
        <v>35334.3</v>
      </c>
      <c r="EH274">
        <v>38542.1</v>
      </c>
      <c r="EI274">
        <v>45591.7</v>
      </c>
      <c r="EJ274">
        <v>51873.2</v>
      </c>
      <c r="EK274">
        <v>55228.7</v>
      </c>
      <c r="EL274">
        <v>61812.9</v>
      </c>
      <c r="EM274">
        <v>1.9918</v>
      </c>
      <c r="EN274">
        <v>1.8278</v>
      </c>
      <c r="EO274">
        <v>0.063926</v>
      </c>
      <c r="EP274">
        <v>0</v>
      </c>
      <c r="EQ274">
        <v>23.9722</v>
      </c>
      <c r="ER274">
        <v>999.9</v>
      </c>
      <c r="ES274">
        <v>44.5</v>
      </c>
      <c r="ET274">
        <v>28.963</v>
      </c>
      <c r="EU274">
        <v>19.7149</v>
      </c>
      <c r="EV274">
        <v>56.5841</v>
      </c>
      <c r="EW274">
        <v>48.9303</v>
      </c>
      <c r="EX274">
        <v>1</v>
      </c>
      <c r="EY274">
        <v>-0.0273984</v>
      </c>
      <c r="EZ274">
        <v>1.87157</v>
      </c>
      <c r="FA274">
        <v>20.1367</v>
      </c>
      <c r="FB274">
        <v>5.19812</v>
      </c>
      <c r="FC274">
        <v>12.0064</v>
      </c>
      <c r="FD274">
        <v>4.9756</v>
      </c>
      <c r="FE274">
        <v>3.2938</v>
      </c>
      <c r="FF274">
        <v>9999</v>
      </c>
      <c r="FG274">
        <v>9999</v>
      </c>
      <c r="FH274">
        <v>9999</v>
      </c>
      <c r="FI274">
        <v>693.7</v>
      </c>
      <c r="FJ274">
        <v>1.86295</v>
      </c>
      <c r="FK274">
        <v>1.8678</v>
      </c>
      <c r="FL274">
        <v>1.86752</v>
      </c>
      <c r="FM274">
        <v>1.86874</v>
      </c>
      <c r="FN274">
        <v>1.86963</v>
      </c>
      <c r="FO274">
        <v>1.86557</v>
      </c>
      <c r="FP274">
        <v>1.86673</v>
      </c>
      <c r="FQ274">
        <v>1.86807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9.29</v>
      </c>
      <c r="GF274">
        <v>0.2719</v>
      </c>
      <c r="GG274">
        <v>3.61927167264205</v>
      </c>
      <c r="GH274">
        <v>0.00509506669552449</v>
      </c>
      <c r="GI274">
        <v>1.17866753763249e-06</v>
      </c>
      <c r="GJ274">
        <v>-6.62632595388568e-10</v>
      </c>
      <c r="GK274">
        <v>-0.0260112845827318</v>
      </c>
      <c r="GL274">
        <v>-0.0225051504344278</v>
      </c>
      <c r="GM274">
        <v>0.00262967521021688</v>
      </c>
      <c r="GN274">
        <v>-3.50088843362945e-05</v>
      </c>
      <c r="GO274">
        <v>-5</v>
      </c>
      <c r="GP274">
        <v>1640</v>
      </c>
      <c r="GQ274">
        <v>1</v>
      </c>
      <c r="GR274">
        <v>20</v>
      </c>
      <c r="GS274">
        <v>50218.1</v>
      </c>
      <c r="GT274">
        <v>50218.1</v>
      </c>
      <c r="GU274">
        <v>2.22656</v>
      </c>
      <c r="GV274">
        <v>2.59155</v>
      </c>
      <c r="GW274">
        <v>1.54785</v>
      </c>
      <c r="GX274">
        <v>2.30347</v>
      </c>
      <c r="GY274">
        <v>1.34644</v>
      </c>
      <c r="GZ274">
        <v>2.26562</v>
      </c>
      <c r="HA274">
        <v>32.4875</v>
      </c>
      <c r="HB274">
        <v>15.0426</v>
      </c>
      <c r="HC274">
        <v>18</v>
      </c>
      <c r="HD274">
        <v>505.812</v>
      </c>
      <c r="HE274">
        <v>401.456</v>
      </c>
      <c r="HF274">
        <v>20.8881</v>
      </c>
      <c r="HG274">
        <v>26.7681</v>
      </c>
      <c r="HH274">
        <v>30</v>
      </c>
      <c r="HI274">
        <v>26.7333</v>
      </c>
      <c r="HJ274">
        <v>26.6779</v>
      </c>
      <c r="HK274">
        <v>44.6125</v>
      </c>
      <c r="HL274">
        <v>34.3044</v>
      </c>
      <c r="HM274">
        <v>0</v>
      </c>
      <c r="HN274">
        <v>20.8888</v>
      </c>
      <c r="HO274">
        <v>1108.08</v>
      </c>
      <c r="HP274">
        <v>13.2477</v>
      </c>
      <c r="HQ274">
        <v>102.454</v>
      </c>
      <c r="HR274">
        <v>102.893</v>
      </c>
    </row>
    <row r="275" spans="1:226">
      <c r="A275">
        <v>259</v>
      </c>
      <c r="B275">
        <v>1663690739.6</v>
      </c>
      <c r="C275">
        <v>2964.5</v>
      </c>
      <c r="D275" t="s">
        <v>879</v>
      </c>
      <c r="E275" t="s">
        <v>880</v>
      </c>
      <c r="F275">
        <v>5</v>
      </c>
      <c r="G275" t="s">
        <v>748</v>
      </c>
      <c r="H275" t="s">
        <v>354</v>
      </c>
      <c r="I275">
        <v>1663690731.81429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1115.47834144408</v>
      </c>
      <c r="AK275">
        <v>1056.75109090909</v>
      </c>
      <c r="AL275">
        <v>3.41781828974841</v>
      </c>
      <c r="AM275">
        <v>65.3429730943556</v>
      </c>
      <c r="AN275">
        <f>(AP275 - AO275 + BO275*1E3/(8.314*(BQ275+273.15)) * AR275/BN275 * AQ275) * BN275/(100*BB275) * 1000/(1000 - AP275)</f>
        <v>0</v>
      </c>
      <c r="AO275">
        <v>13.1673479869561</v>
      </c>
      <c r="AP275">
        <v>19.6934274725275</v>
      </c>
      <c r="AQ275">
        <v>-9.00569875115321e-05</v>
      </c>
      <c r="AR275">
        <v>123.478395761625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1663690731.81429</v>
      </c>
      <c r="BH275">
        <v>1011.63560714286</v>
      </c>
      <c r="BI275">
        <v>1083.61428571429</v>
      </c>
      <c r="BJ275">
        <v>19.6758321428571</v>
      </c>
      <c r="BK275">
        <v>13.1602392857143</v>
      </c>
      <c r="BL275">
        <v>1002.3925</v>
      </c>
      <c r="BM275">
        <v>19.4041928571429</v>
      </c>
      <c r="BN275">
        <v>500.060071428571</v>
      </c>
      <c r="BO275">
        <v>90.5844428571429</v>
      </c>
      <c r="BP275">
        <v>0.100196503571429</v>
      </c>
      <c r="BQ275">
        <v>25.1640285714286</v>
      </c>
      <c r="BR275">
        <v>25.0187214285714</v>
      </c>
      <c r="BS275">
        <v>999.9</v>
      </c>
      <c r="BT275">
        <v>0</v>
      </c>
      <c r="BU275">
        <v>0</v>
      </c>
      <c r="BV275">
        <v>9988.39285714286</v>
      </c>
      <c r="BW275">
        <v>0</v>
      </c>
      <c r="BX275">
        <v>15.3908</v>
      </c>
      <c r="BY275">
        <v>-71.9792142857143</v>
      </c>
      <c r="BZ275">
        <v>1031.94035714286</v>
      </c>
      <c r="CA275">
        <v>1098.06571428571</v>
      </c>
      <c r="CB275">
        <v>6.51559321428571</v>
      </c>
      <c r="CC275">
        <v>1083.61428571429</v>
      </c>
      <c r="CD275">
        <v>13.1602392857143</v>
      </c>
      <c r="CE275">
        <v>1.78232464285714</v>
      </c>
      <c r="CF275">
        <v>1.19211392857143</v>
      </c>
      <c r="CG275">
        <v>15.63265</v>
      </c>
      <c r="CH275">
        <v>9.50341321428571</v>
      </c>
      <c r="CI275">
        <v>2000</v>
      </c>
      <c r="CJ275">
        <v>0.980006</v>
      </c>
      <c r="CK275">
        <v>0.0199942</v>
      </c>
      <c r="CL275">
        <v>0</v>
      </c>
      <c r="CM275">
        <v>863.144071428571</v>
      </c>
      <c r="CN275">
        <v>5.00063</v>
      </c>
      <c r="CO275">
        <v>17006.9607142857</v>
      </c>
      <c r="CP275">
        <v>17256.9285714286</v>
      </c>
      <c r="CQ275">
        <v>38.937</v>
      </c>
      <c r="CR275">
        <v>39</v>
      </c>
      <c r="CS275">
        <v>38.437</v>
      </c>
      <c r="CT275">
        <v>38.35925</v>
      </c>
      <c r="CU275">
        <v>39.687</v>
      </c>
      <c r="CV275">
        <v>1955.10964285714</v>
      </c>
      <c r="CW275">
        <v>39.8903571428572</v>
      </c>
      <c r="CX275">
        <v>0</v>
      </c>
      <c r="CY275">
        <v>1663690736.3</v>
      </c>
      <c r="CZ275">
        <v>0</v>
      </c>
      <c r="DA275">
        <v>0</v>
      </c>
      <c r="DB275" t="s">
        <v>356</v>
      </c>
      <c r="DC275">
        <v>1660677648.1</v>
      </c>
      <c r="DD275">
        <v>1660677649.1</v>
      </c>
      <c r="DE275">
        <v>0</v>
      </c>
      <c r="DF275">
        <v>-1.042</v>
      </c>
      <c r="DG275">
        <v>0.003</v>
      </c>
      <c r="DH275">
        <v>5.218</v>
      </c>
      <c r="DI275">
        <v>0.344</v>
      </c>
      <c r="DJ275">
        <v>417</v>
      </c>
      <c r="DK275">
        <v>22</v>
      </c>
      <c r="DL275">
        <v>1.24</v>
      </c>
      <c r="DM275">
        <v>0.53</v>
      </c>
      <c r="DN275">
        <v>-71.87351</v>
      </c>
      <c r="DO275">
        <v>0.457778611632305</v>
      </c>
      <c r="DP275">
        <v>0.831394580449018</v>
      </c>
      <c r="DQ275">
        <v>0</v>
      </c>
      <c r="DR275">
        <v>6.52474075</v>
      </c>
      <c r="DS275">
        <v>-0.136898949343332</v>
      </c>
      <c r="DT275">
        <v>0.0153274289082514</v>
      </c>
      <c r="DU275">
        <v>0</v>
      </c>
      <c r="DV275">
        <v>0</v>
      </c>
      <c r="DW275">
        <v>2</v>
      </c>
      <c r="DX275" t="s">
        <v>357</v>
      </c>
      <c r="DY275">
        <v>2.97274</v>
      </c>
      <c r="DZ275">
        <v>2.75376</v>
      </c>
      <c r="EA275">
        <v>0.170547</v>
      </c>
      <c r="EB275">
        <v>0.178744</v>
      </c>
      <c r="EC275">
        <v>0.0901164</v>
      </c>
      <c r="ED275">
        <v>0.0682659</v>
      </c>
      <c r="EE275">
        <v>32341.4</v>
      </c>
      <c r="EF275">
        <v>34899.2</v>
      </c>
      <c r="EG275">
        <v>35334.5</v>
      </c>
      <c r="EH275">
        <v>38541.3</v>
      </c>
      <c r="EI275">
        <v>45590.9</v>
      </c>
      <c r="EJ275">
        <v>51865.4</v>
      </c>
      <c r="EK275">
        <v>55228.7</v>
      </c>
      <c r="EL275">
        <v>61813.1</v>
      </c>
      <c r="EM275">
        <v>1.9914</v>
      </c>
      <c r="EN275">
        <v>1.8284</v>
      </c>
      <c r="EO275">
        <v>0.0664592</v>
      </c>
      <c r="EP275">
        <v>0</v>
      </c>
      <c r="EQ275">
        <v>23.9722</v>
      </c>
      <c r="ER275">
        <v>999.9</v>
      </c>
      <c r="ES275">
        <v>44.5</v>
      </c>
      <c r="ET275">
        <v>28.953</v>
      </c>
      <c r="EU275">
        <v>19.7029</v>
      </c>
      <c r="EV275">
        <v>56.8041</v>
      </c>
      <c r="EW275">
        <v>48.9383</v>
      </c>
      <c r="EX275">
        <v>1</v>
      </c>
      <c r="EY275">
        <v>-0.0270732</v>
      </c>
      <c r="EZ275">
        <v>2.0576</v>
      </c>
      <c r="FA275">
        <v>20.1346</v>
      </c>
      <c r="FB275">
        <v>5.19812</v>
      </c>
      <c r="FC275">
        <v>12.004</v>
      </c>
      <c r="FD275">
        <v>4.9756</v>
      </c>
      <c r="FE275">
        <v>3.294</v>
      </c>
      <c r="FF275">
        <v>9999</v>
      </c>
      <c r="FG275">
        <v>9999</v>
      </c>
      <c r="FH275">
        <v>9999</v>
      </c>
      <c r="FI275">
        <v>693.7</v>
      </c>
      <c r="FJ275">
        <v>1.86295</v>
      </c>
      <c r="FK275">
        <v>1.86783</v>
      </c>
      <c r="FL275">
        <v>1.86752</v>
      </c>
      <c r="FM275">
        <v>1.86874</v>
      </c>
      <c r="FN275">
        <v>1.8696</v>
      </c>
      <c r="FO275">
        <v>1.86566</v>
      </c>
      <c r="FP275">
        <v>1.8667</v>
      </c>
      <c r="FQ275">
        <v>1.8681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9.39</v>
      </c>
      <c r="GF275">
        <v>0.2721</v>
      </c>
      <c r="GG275">
        <v>3.61927167264205</v>
      </c>
      <c r="GH275">
        <v>0.00509506669552449</v>
      </c>
      <c r="GI275">
        <v>1.17866753763249e-06</v>
      </c>
      <c r="GJ275">
        <v>-6.62632595388568e-10</v>
      </c>
      <c r="GK275">
        <v>-0.0260112845827318</v>
      </c>
      <c r="GL275">
        <v>-0.0225051504344278</v>
      </c>
      <c r="GM275">
        <v>0.00262967521021688</v>
      </c>
      <c r="GN275">
        <v>-3.50088843362945e-05</v>
      </c>
      <c r="GO275">
        <v>-5</v>
      </c>
      <c r="GP275">
        <v>1640</v>
      </c>
      <c r="GQ275">
        <v>1</v>
      </c>
      <c r="GR275">
        <v>20</v>
      </c>
      <c r="GS275">
        <v>50218.2</v>
      </c>
      <c r="GT275">
        <v>50218.2</v>
      </c>
      <c r="GU275">
        <v>2.2522</v>
      </c>
      <c r="GV275">
        <v>2.59155</v>
      </c>
      <c r="GW275">
        <v>1.54785</v>
      </c>
      <c r="GX275">
        <v>2.30347</v>
      </c>
      <c r="GY275">
        <v>1.34644</v>
      </c>
      <c r="GZ275">
        <v>2.26318</v>
      </c>
      <c r="HA275">
        <v>32.5097</v>
      </c>
      <c r="HB275">
        <v>15.0426</v>
      </c>
      <c r="HC275">
        <v>18</v>
      </c>
      <c r="HD275">
        <v>505.546</v>
      </c>
      <c r="HE275">
        <v>401.803</v>
      </c>
      <c r="HF275">
        <v>20.8856</v>
      </c>
      <c r="HG275">
        <v>26.7704</v>
      </c>
      <c r="HH275">
        <v>30.0003</v>
      </c>
      <c r="HI275">
        <v>26.7333</v>
      </c>
      <c r="HJ275">
        <v>26.6801</v>
      </c>
      <c r="HK275">
        <v>45.1249</v>
      </c>
      <c r="HL275">
        <v>34.3044</v>
      </c>
      <c r="HM275">
        <v>0</v>
      </c>
      <c r="HN275">
        <v>20.8542</v>
      </c>
      <c r="HO275">
        <v>1121.52</v>
      </c>
      <c r="HP275">
        <v>13.2737</v>
      </c>
      <c r="HQ275">
        <v>102.454</v>
      </c>
      <c r="HR275">
        <v>102.893</v>
      </c>
    </row>
    <row r="276" spans="1:226">
      <c r="A276">
        <v>260</v>
      </c>
      <c r="B276">
        <v>1663690744.6</v>
      </c>
      <c r="C276">
        <v>2969.5</v>
      </c>
      <c r="D276" t="s">
        <v>881</v>
      </c>
      <c r="E276" t="s">
        <v>882</v>
      </c>
      <c r="F276">
        <v>5</v>
      </c>
      <c r="G276" t="s">
        <v>748</v>
      </c>
      <c r="H276" t="s">
        <v>354</v>
      </c>
      <c r="I276">
        <v>1663690737.1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1132.50123096302</v>
      </c>
      <c r="AK276">
        <v>1074.23460606061</v>
      </c>
      <c r="AL276">
        <v>3.47205487725012</v>
      </c>
      <c r="AM276">
        <v>65.3429730943556</v>
      </c>
      <c r="AN276">
        <f>(AP276 - AO276 + BO276*1E3/(8.314*(BQ276+273.15)) * AR276/BN276 * AQ276) * BN276/(100*BB276) * 1000/(1000 - AP276)</f>
        <v>0</v>
      </c>
      <c r="AO276">
        <v>13.2013635760671</v>
      </c>
      <c r="AP276">
        <v>19.6896461538462</v>
      </c>
      <c r="AQ276">
        <v>0.000223861922206288</v>
      </c>
      <c r="AR276">
        <v>123.478395761625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1663690737.1</v>
      </c>
      <c r="BH276">
        <v>1029.4537037037</v>
      </c>
      <c r="BI276">
        <v>1101.29962962963</v>
      </c>
      <c r="BJ276">
        <v>19.6855962962963</v>
      </c>
      <c r="BK276">
        <v>13.182737037037</v>
      </c>
      <c r="BL276">
        <v>1020.11437037037</v>
      </c>
      <c r="BM276">
        <v>19.4135703703704</v>
      </c>
      <c r="BN276">
        <v>500.076666666667</v>
      </c>
      <c r="BO276">
        <v>90.5837925925926</v>
      </c>
      <c r="BP276">
        <v>0.100124625925926</v>
      </c>
      <c r="BQ276">
        <v>25.1679333333333</v>
      </c>
      <c r="BR276">
        <v>25.0334888888889</v>
      </c>
      <c r="BS276">
        <v>999.9</v>
      </c>
      <c r="BT276">
        <v>0</v>
      </c>
      <c r="BU276">
        <v>0</v>
      </c>
      <c r="BV276">
        <v>9990.18518518518</v>
      </c>
      <c r="BW276">
        <v>0</v>
      </c>
      <c r="BX276">
        <v>15.3908</v>
      </c>
      <c r="BY276">
        <v>-71.8462518518518</v>
      </c>
      <c r="BZ276">
        <v>1050.1262962963</v>
      </c>
      <c r="CA276">
        <v>1116.01296296296</v>
      </c>
      <c r="CB276">
        <v>6.50285888888889</v>
      </c>
      <c r="CC276">
        <v>1101.29962962963</v>
      </c>
      <c r="CD276">
        <v>13.182737037037</v>
      </c>
      <c r="CE276">
        <v>1.78319666666667</v>
      </c>
      <c r="CF276">
        <v>1.19414259259259</v>
      </c>
      <c r="CG276">
        <v>15.6402777777778</v>
      </c>
      <c r="CH276">
        <v>9.52871851851852</v>
      </c>
      <c r="CI276">
        <v>1999.99259259259</v>
      </c>
      <c r="CJ276">
        <v>0.980006111111111</v>
      </c>
      <c r="CK276">
        <v>0.0199941111111111</v>
      </c>
      <c r="CL276">
        <v>0</v>
      </c>
      <c r="CM276">
        <v>861.803703703704</v>
      </c>
      <c r="CN276">
        <v>5.00063</v>
      </c>
      <c r="CO276">
        <v>16982.1259259259</v>
      </c>
      <c r="CP276">
        <v>17256.862962963</v>
      </c>
      <c r="CQ276">
        <v>38.937</v>
      </c>
      <c r="CR276">
        <v>39</v>
      </c>
      <c r="CS276">
        <v>38.437</v>
      </c>
      <c r="CT276">
        <v>38.3703333333333</v>
      </c>
      <c r="CU276">
        <v>39.6916666666667</v>
      </c>
      <c r="CV276">
        <v>1955.10259259259</v>
      </c>
      <c r="CW276">
        <v>39.89</v>
      </c>
      <c r="CX276">
        <v>0</v>
      </c>
      <c r="CY276">
        <v>1663690741.7</v>
      </c>
      <c r="CZ276">
        <v>0</v>
      </c>
      <c r="DA276">
        <v>0</v>
      </c>
      <c r="DB276" t="s">
        <v>356</v>
      </c>
      <c r="DC276">
        <v>1660677648.1</v>
      </c>
      <c r="DD276">
        <v>1660677649.1</v>
      </c>
      <c r="DE276">
        <v>0</v>
      </c>
      <c r="DF276">
        <v>-1.042</v>
      </c>
      <c r="DG276">
        <v>0.003</v>
      </c>
      <c r="DH276">
        <v>5.218</v>
      </c>
      <c r="DI276">
        <v>0.344</v>
      </c>
      <c r="DJ276">
        <v>417</v>
      </c>
      <c r="DK276">
        <v>22</v>
      </c>
      <c r="DL276">
        <v>1.24</v>
      </c>
      <c r="DM276">
        <v>0.53</v>
      </c>
      <c r="DN276">
        <v>-71.9555025</v>
      </c>
      <c r="DO276">
        <v>0.836709568480424</v>
      </c>
      <c r="DP276">
        <v>0.772296303722702</v>
      </c>
      <c r="DQ276">
        <v>0</v>
      </c>
      <c r="DR276">
        <v>6.50893275</v>
      </c>
      <c r="DS276">
        <v>-0.146349455909958</v>
      </c>
      <c r="DT276">
        <v>0.0160892391037457</v>
      </c>
      <c r="DU276">
        <v>0</v>
      </c>
      <c r="DV276">
        <v>0</v>
      </c>
      <c r="DW276">
        <v>2</v>
      </c>
      <c r="DX276" t="s">
        <v>357</v>
      </c>
      <c r="DY276">
        <v>2.97279</v>
      </c>
      <c r="DZ276">
        <v>2.75371</v>
      </c>
      <c r="EA276">
        <v>0.172307</v>
      </c>
      <c r="EB276">
        <v>0.180301</v>
      </c>
      <c r="EC276">
        <v>0.0901282</v>
      </c>
      <c r="ED276">
        <v>0.0682926</v>
      </c>
      <c r="EE276">
        <v>32273</v>
      </c>
      <c r="EF276">
        <v>34833</v>
      </c>
      <c r="EG276">
        <v>35334.7</v>
      </c>
      <c r="EH276">
        <v>38541.3</v>
      </c>
      <c r="EI276">
        <v>45591.2</v>
      </c>
      <c r="EJ276">
        <v>51863.8</v>
      </c>
      <c r="EK276">
        <v>55229.6</v>
      </c>
      <c r="EL276">
        <v>61812.9</v>
      </c>
      <c r="EM276">
        <v>1.992</v>
      </c>
      <c r="EN276">
        <v>1.8286</v>
      </c>
      <c r="EO276">
        <v>0.0657141</v>
      </c>
      <c r="EP276">
        <v>0</v>
      </c>
      <c r="EQ276">
        <v>23.9742</v>
      </c>
      <c r="ER276">
        <v>999.9</v>
      </c>
      <c r="ES276">
        <v>44.5</v>
      </c>
      <c r="ET276">
        <v>28.963</v>
      </c>
      <c r="EU276">
        <v>19.715</v>
      </c>
      <c r="EV276">
        <v>57.2041</v>
      </c>
      <c r="EW276">
        <v>48.9623</v>
      </c>
      <c r="EX276">
        <v>1</v>
      </c>
      <c r="EY276">
        <v>-0.0261179</v>
      </c>
      <c r="EZ276">
        <v>2.20155</v>
      </c>
      <c r="FA276">
        <v>20.1329</v>
      </c>
      <c r="FB276">
        <v>5.19932</v>
      </c>
      <c r="FC276">
        <v>12.0088</v>
      </c>
      <c r="FD276">
        <v>4.976</v>
      </c>
      <c r="FE276">
        <v>3.2938</v>
      </c>
      <c r="FF276">
        <v>9999</v>
      </c>
      <c r="FG276">
        <v>9999</v>
      </c>
      <c r="FH276">
        <v>9999</v>
      </c>
      <c r="FI276">
        <v>693.7</v>
      </c>
      <c r="FJ276">
        <v>1.86292</v>
      </c>
      <c r="FK276">
        <v>1.86783</v>
      </c>
      <c r="FL276">
        <v>1.86752</v>
      </c>
      <c r="FM276">
        <v>1.86874</v>
      </c>
      <c r="FN276">
        <v>1.86954</v>
      </c>
      <c r="FO276">
        <v>1.8656</v>
      </c>
      <c r="FP276">
        <v>1.86667</v>
      </c>
      <c r="FQ276">
        <v>1.8681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9.48</v>
      </c>
      <c r="GF276">
        <v>0.2723</v>
      </c>
      <c r="GG276">
        <v>3.61927167264205</v>
      </c>
      <c r="GH276">
        <v>0.00509506669552449</v>
      </c>
      <c r="GI276">
        <v>1.17866753763249e-06</v>
      </c>
      <c r="GJ276">
        <v>-6.62632595388568e-10</v>
      </c>
      <c r="GK276">
        <v>-0.0260112845827318</v>
      </c>
      <c r="GL276">
        <v>-0.0225051504344278</v>
      </c>
      <c r="GM276">
        <v>0.00262967521021688</v>
      </c>
      <c r="GN276">
        <v>-3.50088843362945e-05</v>
      </c>
      <c r="GO276">
        <v>-5</v>
      </c>
      <c r="GP276">
        <v>1640</v>
      </c>
      <c r="GQ276">
        <v>1</v>
      </c>
      <c r="GR276">
        <v>20</v>
      </c>
      <c r="GS276">
        <v>50218.3</v>
      </c>
      <c r="GT276">
        <v>50218.3</v>
      </c>
      <c r="GU276">
        <v>2.28149</v>
      </c>
      <c r="GV276">
        <v>2.57812</v>
      </c>
      <c r="GW276">
        <v>1.54785</v>
      </c>
      <c r="GX276">
        <v>2.30347</v>
      </c>
      <c r="GY276">
        <v>1.34644</v>
      </c>
      <c r="GZ276">
        <v>2.2644</v>
      </c>
      <c r="HA276">
        <v>32.5097</v>
      </c>
      <c r="HB276">
        <v>15.0339</v>
      </c>
      <c r="HC276">
        <v>18</v>
      </c>
      <c r="HD276">
        <v>505.966</v>
      </c>
      <c r="HE276">
        <v>401.914</v>
      </c>
      <c r="HF276">
        <v>20.8479</v>
      </c>
      <c r="HG276">
        <v>26.7726</v>
      </c>
      <c r="HH276">
        <v>30.0008</v>
      </c>
      <c r="HI276">
        <v>26.7356</v>
      </c>
      <c r="HJ276">
        <v>26.6801</v>
      </c>
      <c r="HK276">
        <v>45.6988</v>
      </c>
      <c r="HL276">
        <v>34.0127</v>
      </c>
      <c r="HM276">
        <v>0</v>
      </c>
      <c r="HN276">
        <v>20.8083</v>
      </c>
      <c r="HO276">
        <v>1141.71</v>
      </c>
      <c r="HP276">
        <v>13.2974</v>
      </c>
      <c r="HQ276">
        <v>102.456</v>
      </c>
      <c r="HR276">
        <v>102.892</v>
      </c>
    </row>
    <row r="277" spans="1:226">
      <c r="A277">
        <v>261</v>
      </c>
      <c r="B277">
        <v>1663690749.6</v>
      </c>
      <c r="C277">
        <v>2974.5</v>
      </c>
      <c r="D277" t="s">
        <v>883</v>
      </c>
      <c r="E277" t="s">
        <v>884</v>
      </c>
      <c r="F277">
        <v>5</v>
      </c>
      <c r="G277" t="s">
        <v>748</v>
      </c>
      <c r="H277" t="s">
        <v>354</v>
      </c>
      <c r="I277">
        <v>1663690741.81429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1149.4195711111</v>
      </c>
      <c r="AK277">
        <v>1091.0723030303</v>
      </c>
      <c r="AL277">
        <v>3.48354713141055</v>
      </c>
      <c r="AM277">
        <v>65.3429730943556</v>
      </c>
      <c r="AN277">
        <f>(AP277 - AO277 + BO277*1E3/(8.314*(BQ277+273.15)) * AR277/BN277 * AQ277) * BN277/(100*BB277) * 1000/(1000 - AP277)</f>
        <v>0</v>
      </c>
      <c r="AO277">
        <v>13.2019054284195</v>
      </c>
      <c r="AP277">
        <v>19.696878021978</v>
      </c>
      <c r="AQ277">
        <v>6.82436067070959e-05</v>
      </c>
      <c r="AR277">
        <v>123.478395761625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1663690741.81429</v>
      </c>
      <c r="BH277">
        <v>1045.11928571429</v>
      </c>
      <c r="BI277">
        <v>1117.23714285714</v>
      </c>
      <c r="BJ277">
        <v>19.6905964285714</v>
      </c>
      <c r="BK277">
        <v>13.2101178571429</v>
      </c>
      <c r="BL277">
        <v>1035.695</v>
      </c>
      <c r="BM277">
        <v>19.4183857142857</v>
      </c>
      <c r="BN277">
        <v>500.058285714286</v>
      </c>
      <c r="BO277">
        <v>90.5850214285714</v>
      </c>
      <c r="BP277">
        <v>0.100046928571429</v>
      </c>
      <c r="BQ277">
        <v>25.1693</v>
      </c>
      <c r="BR277">
        <v>25.0419285714286</v>
      </c>
      <c r="BS277">
        <v>999.9</v>
      </c>
      <c r="BT277">
        <v>0</v>
      </c>
      <c r="BU277">
        <v>0</v>
      </c>
      <c r="BV277">
        <v>9998.57142857143</v>
      </c>
      <c r="BW277">
        <v>0</v>
      </c>
      <c r="BX277">
        <v>15.3908</v>
      </c>
      <c r="BY277">
        <v>-72.1187357142857</v>
      </c>
      <c r="BZ277">
        <v>1066.11178571429</v>
      </c>
      <c r="CA277">
        <v>1132.19535714286</v>
      </c>
      <c r="CB277">
        <v>6.48047928571429</v>
      </c>
      <c r="CC277">
        <v>1117.23714285714</v>
      </c>
      <c r="CD277">
        <v>13.2101178571429</v>
      </c>
      <c r="CE277">
        <v>1.78367357142857</v>
      </c>
      <c r="CF277">
        <v>1.19663857142857</v>
      </c>
      <c r="CG277">
        <v>15.64445</v>
      </c>
      <c r="CH277">
        <v>9.55975357142857</v>
      </c>
      <c r="CI277">
        <v>1999.99321428571</v>
      </c>
      <c r="CJ277">
        <v>0.980006142857143</v>
      </c>
      <c r="CK277">
        <v>0.0199940857142857</v>
      </c>
      <c r="CL277">
        <v>0</v>
      </c>
      <c r="CM277">
        <v>860.671357142857</v>
      </c>
      <c r="CN277">
        <v>5.00063</v>
      </c>
      <c r="CO277">
        <v>16960.9214285714</v>
      </c>
      <c r="CP277">
        <v>17256.8642857143</v>
      </c>
      <c r="CQ277">
        <v>38.937</v>
      </c>
      <c r="CR277">
        <v>39</v>
      </c>
      <c r="CS277">
        <v>38.437</v>
      </c>
      <c r="CT277">
        <v>38.375</v>
      </c>
      <c r="CU277">
        <v>39.6915</v>
      </c>
      <c r="CV277">
        <v>1955.10321428571</v>
      </c>
      <c r="CW277">
        <v>39.89</v>
      </c>
      <c r="CX277">
        <v>0</v>
      </c>
      <c r="CY277">
        <v>1663690746.5</v>
      </c>
      <c r="CZ277">
        <v>0</v>
      </c>
      <c r="DA277">
        <v>0</v>
      </c>
      <c r="DB277" t="s">
        <v>356</v>
      </c>
      <c r="DC277">
        <v>1660677648.1</v>
      </c>
      <c r="DD277">
        <v>1660677649.1</v>
      </c>
      <c r="DE277">
        <v>0</v>
      </c>
      <c r="DF277">
        <v>-1.042</v>
      </c>
      <c r="DG277">
        <v>0.003</v>
      </c>
      <c r="DH277">
        <v>5.218</v>
      </c>
      <c r="DI277">
        <v>0.344</v>
      </c>
      <c r="DJ277">
        <v>417</v>
      </c>
      <c r="DK277">
        <v>22</v>
      </c>
      <c r="DL277">
        <v>1.24</v>
      </c>
      <c r="DM277">
        <v>0.53</v>
      </c>
      <c r="DN277">
        <v>-71.95466</v>
      </c>
      <c r="DO277">
        <v>-0.257709568480132</v>
      </c>
      <c r="DP277">
        <v>0.783032853653024</v>
      </c>
      <c r="DQ277">
        <v>0</v>
      </c>
      <c r="DR277">
        <v>6.494267</v>
      </c>
      <c r="DS277">
        <v>-0.222850806754221</v>
      </c>
      <c r="DT277">
        <v>0.025428841322404</v>
      </c>
      <c r="DU277">
        <v>0</v>
      </c>
      <c r="DV277">
        <v>0</v>
      </c>
      <c r="DW277">
        <v>2</v>
      </c>
      <c r="DX277" t="s">
        <v>357</v>
      </c>
      <c r="DY277">
        <v>2.97273</v>
      </c>
      <c r="DZ277">
        <v>2.75375</v>
      </c>
      <c r="EA277">
        <v>0.174002</v>
      </c>
      <c r="EB277">
        <v>0.182133</v>
      </c>
      <c r="EC277">
        <v>0.0901521</v>
      </c>
      <c r="ED277">
        <v>0.0685823</v>
      </c>
      <c r="EE277">
        <v>32206.7</v>
      </c>
      <c r="EF277">
        <v>34754.9</v>
      </c>
      <c r="EG277">
        <v>35334.4</v>
      </c>
      <c r="EH277">
        <v>38540.9</v>
      </c>
      <c r="EI277">
        <v>45589.9</v>
      </c>
      <c r="EJ277">
        <v>51847</v>
      </c>
      <c r="EK277">
        <v>55229.6</v>
      </c>
      <c r="EL277">
        <v>61812.1</v>
      </c>
      <c r="EM277">
        <v>1.9922</v>
      </c>
      <c r="EN277">
        <v>1.8284</v>
      </c>
      <c r="EO277">
        <v>0.0658631</v>
      </c>
      <c r="EP277">
        <v>0</v>
      </c>
      <c r="EQ277">
        <v>23.9722</v>
      </c>
      <c r="ER277">
        <v>999.9</v>
      </c>
      <c r="ES277">
        <v>44.5</v>
      </c>
      <c r="ET277">
        <v>28.963</v>
      </c>
      <c r="EU277">
        <v>19.714</v>
      </c>
      <c r="EV277">
        <v>56.9441</v>
      </c>
      <c r="EW277">
        <v>49.1226</v>
      </c>
      <c r="EX277">
        <v>1</v>
      </c>
      <c r="EY277">
        <v>-0.0257724</v>
      </c>
      <c r="EZ277">
        <v>2.2819</v>
      </c>
      <c r="FA277">
        <v>20.1314</v>
      </c>
      <c r="FB277">
        <v>5.19932</v>
      </c>
      <c r="FC277">
        <v>12.0052</v>
      </c>
      <c r="FD277">
        <v>4.9756</v>
      </c>
      <c r="FE277">
        <v>3.294</v>
      </c>
      <c r="FF277">
        <v>9999</v>
      </c>
      <c r="FG277">
        <v>9999</v>
      </c>
      <c r="FH277">
        <v>9999</v>
      </c>
      <c r="FI277">
        <v>693.7</v>
      </c>
      <c r="FJ277">
        <v>1.86295</v>
      </c>
      <c r="FK277">
        <v>1.86783</v>
      </c>
      <c r="FL277">
        <v>1.86749</v>
      </c>
      <c r="FM277">
        <v>1.86874</v>
      </c>
      <c r="FN277">
        <v>1.8696</v>
      </c>
      <c r="FO277">
        <v>1.86566</v>
      </c>
      <c r="FP277">
        <v>1.86673</v>
      </c>
      <c r="FQ277">
        <v>1.86813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9.56</v>
      </c>
      <c r="GF277">
        <v>0.2726</v>
      </c>
      <c r="GG277">
        <v>3.61927167264205</v>
      </c>
      <c r="GH277">
        <v>0.00509506669552449</v>
      </c>
      <c r="GI277">
        <v>1.17866753763249e-06</v>
      </c>
      <c r="GJ277">
        <v>-6.62632595388568e-10</v>
      </c>
      <c r="GK277">
        <v>-0.0260112845827318</v>
      </c>
      <c r="GL277">
        <v>-0.0225051504344278</v>
      </c>
      <c r="GM277">
        <v>0.00262967521021688</v>
      </c>
      <c r="GN277">
        <v>-3.50088843362945e-05</v>
      </c>
      <c r="GO277">
        <v>-5</v>
      </c>
      <c r="GP277">
        <v>1640</v>
      </c>
      <c r="GQ277">
        <v>1</v>
      </c>
      <c r="GR277">
        <v>20</v>
      </c>
      <c r="GS277">
        <v>50218.4</v>
      </c>
      <c r="GT277">
        <v>50218.3</v>
      </c>
      <c r="GU277">
        <v>2.30713</v>
      </c>
      <c r="GV277">
        <v>2.59155</v>
      </c>
      <c r="GW277">
        <v>1.54785</v>
      </c>
      <c r="GX277">
        <v>2.30347</v>
      </c>
      <c r="GY277">
        <v>1.34644</v>
      </c>
      <c r="GZ277">
        <v>2.32056</v>
      </c>
      <c r="HA277">
        <v>32.4875</v>
      </c>
      <c r="HB277">
        <v>15.0339</v>
      </c>
      <c r="HC277">
        <v>18</v>
      </c>
      <c r="HD277">
        <v>506.12</v>
      </c>
      <c r="HE277">
        <v>401.818</v>
      </c>
      <c r="HF277">
        <v>20.7995</v>
      </c>
      <c r="HG277">
        <v>26.7726</v>
      </c>
      <c r="HH277">
        <v>30.0006</v>
      </c>
      <c r="HI277">
        <v>26.7379</v>
      </c>
      <c r="HJ277">
        <v>26.6824</v>
      </c>
      <c r="HK277">
        <v>46.2072</v>
      </c>
      <c r="HL277">
        <v>34.0127</v>
      </c>
      <c r="HM277">
        <v>0</v>
      </c>
      <c r="HN277">
        <v>20.7634</v>
      </c>
      <c r="HO277">
        <v>1155.15</v>
      </c>
      <c r="HP277">
        <v>13.3175</v>
      </c>
      <c r="HQ277">
        <v>102.455</v>
      </c>
      <c r="HR277">
        <v>102.891</v>
      </c>
    </row>
    <row r="278" spans="1:226">
      <c r="A278">
        <v>262</v>
      </c>
      <c r="B278">
        <v>1663690754.6</v>
      </c>
      <c r="C278">
        <v>2979.5</v>
      </c>
      <c r="D278" t="s">
        <v>885</v>
      </c>
      <c r="E278" t="s">
        <v>886</v>
      </c>
      <c r="F278">
        <v>5</v>
      </c>
      <c r="G278" t="s">
        <v>748</v>
      </c>
      <c r="H278" t="s">
        <v>354</v>
      </c>
      <c r="I278">
        <v>1663690747.1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1167.13997885073</v>
      </c>
      <c r="AK278">
        <v>1108.33715151515</v>
      </c>
      <c r="AL278">
        <v>3.44735372251443</v>
      </c>
      <c r="AM278">
        <v>65.3429730943556</v>
      </c>
      <c r="AN278">
        <f>(AP278 - AO278 + BO278*1E3/(8.314*(BQ278+273.15)) * AR278/BN278 * AQ278) * BN278/(100*BB278) * 1000/(1000 - AP278)</f>
        <v>0</v>
      </c>
      <c r="AO278">
        <v>13.2883572124751</v>
      </c>
      <c r="AP278">
        <v>19.7047967032967</v>
      </c>
      <c r="AQ278">
        <v>0.000226347511103731</v>
      </c>
      <c r="AR278">
        <v>123.478395761625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1663690747.1</v>
      </c>
      <c r="BH278">
        <v>1062.92814814815</v>
      </c>
      <c r="BI278">
        <v>1135.06444444444</v>
      </c>
      <c r="BJ278">
        <v>19.6968666666667</v>
      </c>
      <c r="BK278">
        <v>13.2495259259259</v>
      </c>
      <c r="BL278">
        <v>1053.40814814815</v>
      </c>
      <c r="BM278">
        <v>19.4244037037037</v>
      </c>
      <c r="BN278">
        <v>500.075481481481</v>
      </c>
      <c r="BO278">
        <v>90.5839333333333</v>
      </c>
      <c r="BP278">
        <v>0.0998547666666667</v>
      </c>
      <c r="BQ278">
        <v>25.1688925925926</v>
      </c>
      <c r="BR278">
        <v>25.0491555555556</v>
      </c>
      <c r="BS278">
        <v>999.9</v>
      </c>
      <c r="BT278">
        <v>0</v>
      </c>
      <c r="BU278">
        <v>0</v>
      </c>
      <c r="BV278">
        <v>10008.7037037037</v>
      </c>
      <c r="BW278">
        <v>0</v>
      </c>
      <c r="BX278">
        <v>15.3908</v>
      </c>
      <c r="BY278">
        <v>-72.1368814814815</v>
      </c>
      <c r="BZ278">
        <v>1084.28481481481</v>
      </c>
      <c r="CA278">
        <v>1150.30740740741</v>
      </c>
      <c r="CB278">
        <v>6.44733259259259</v>
      </c>
      <c r="CC278">
        <v>1135.06444444444</v>
      </c>
      <c r="CD278">
        <v>13.2495259259259</v>
      </c>
      <c r="CE278">
        <v>1.78422037037037</v>
      </c>
      <c r="CF278">
        <v>1.2001937037037</v>
      </c>
      <c r="CG278">
        <v>15.6492185185185</v>
      </c>
      <c r="CH278">
        <v>9.60390518518519</v>
      </c>
      <c r="CI278">
        <v>1999.99703703704</v>
      </c>
      <c r="CJ278">
        <v>0.980006111111111</v>
      </c>
      <c r="CK278">
        <v>0.0199941111111111</v>
      </c>
      <c r="CL278">
        <v>0</v>
      </c>
      <c r="CM278">
        <v>859.508962962963</v>
      </c>
      <c r="CN278">
        <v>5.00063</v>
      </c>
      <c r="CO278">
        <v>16938.0444444444</v>
      </c>
      <c r="CP278">
        <v>17256.8925925926</v>
      </c>
      <c r="CQ278">
        <v>38.937</v>
      </c>
      <c r="CR278">
        <v>39</v>
      </c>
      <c r="CS278">
        <v>38.437</v>
      </c>
      <c r="CT278">
        <v>38.375</v>
      </c>
      <c r="CU278">
        <v>39.6963333333333</v>
      </c>
      <c r="CV278">
        <v>1955.10666666667</v>
      </c>
      <c r="CW278">
        <v>39.89</v>
      </c>
      <c r="CX278">
        <v>0</v>
      </c>
      <c r="CY278">
        <v>1663690751.3</v>
      </c>
      <c r="CZ278">
        <v>0</v>
      </c>
      <c r="DA278">
        <v>0</v>
      </c>
      <c r="DB278" t="s">
        <v>356</v>
      </c>
      <c r="DC278">
        <v>1660677648.1</v>
      </c>
      <c r="DD278">
        <v>1660677649.1</v>
      </c>
      <c r="DE278">
        <v>0</v>
      </c>
      <c r="DF278">
        <v>-1.042</v>
      </c>
      <c r="DG278">
        <v>0.003</v>
      </c>
      <c r="DH278">
        <v>5.218</v>
      </c>
      <c r="DI278">
        <v>0.344</v>
      </c>
      <c r="DJ278">
        <v>417</v>
      </c>
      <c r="DK278">
        <v>22</v>
      </c>
      <c r="DL278">
        <v>1.24</v>
      </c>
      <c r="DM278">
        <v>0.53</v>
      </c>
      <c r="DN278">
        <v>-72.1597725</v>
      </c>
      <c r="DO278">
        <v>-0.775390243902299</v>
      </c>
      <c r="DP278">
        <v>0.773316577149197</v>
      </c>
      <c r="DQ278">
        <v>0</v>
      </c>
      <c r="DR278">
        <v>6.46349875</v>
      </c>
      <c r="DS278">
        <v>-0.395844540337735</v>
      </c>
      <c r="DT278">
        <v>0.0401644923525432</v>
      </c>
      <c r="DU278">
        <v>0</v>
      </c>
      <c r="DV278">
        <v>0</v>
      </c>
      <c r="DW278">
        <v>2</v>
      </c>
      <c r="DX278" t="s">
        <v>357</v>
      </c>
      <c r="DY278">
        <v>2.97402</v>
      </c>
      <c r="DZ278">
        <v>2.75357</v>
      </c>
      <c r="EA278">
        <v>0.175731</v>
      </c>
      <c r="EB278">
        <v>0.183607</v>
      </c>
      <c r="EC278">
        <v>0.0901621</v>
      </c>
      <c r="ED278">
        <v>0.0686234</v>
      </c>
      <c r="EE278">
        <v>32139.3</v>
      </c>
      <c r="EF278">
        <v>34692.5</v>
      </c>
      <c r="EG278">
        <v>35334.4</v>
      </c>
      <c r="EH278">
        <v>38541.1</v>
      </c>
      <c r="EI278">
        <v>45588.8</v>
      </c>
      <c r="EJ278">
        <v>51844.8</v>
      </c>
      <c r="EK278">
        <v>55228.8</v>
      </c>
      <c r="EL278">
        <v>61812.2</v>
      </c>
      <c r="EM278">
        <v>1.9914</v>
      </c>
      <c r="EN278">
        <v>1.8286</v>
      </c>
      <c r="EO278">
        <v>0.0666082</v>
      </c>
      <c r="EP278">
        <v>0</v>
      </c>
      <c r="EQ278">
        <v>23.9722</v>
      </c>
      <c r="ER278">
        <v>999.9</v>
      </c>
      <c r="ES278">
        <v>44.47</v>
      </c>
      <c r="ET278">
        <v>28.963</v>
      </c>
      <c r="EU278">
        <v>19.702</v>
      </c>
      <c r="EV278">
        <v>56.9841</v>
      </c>
      <c r="EW278">
        <v>49.1787</v>
      </c>
      <c r="EX278">
        <v>1</v>
      </c>
      <c r="EY278">
        <v>-0.0258537</v>
      </c>
      <c r="EZ278">
        <v>2.3754</v>
      </c>
      <c r="FA278">
        <v>20.1305</v>
      </c>
      <c r="FB278">
        <v>5.19453</v>
      </c>
      <c r="FC278">
        <v>12.004</v>
      </c>
      <c r="FD278">
        <v>4.9744</v>
      </c>
      <c r="FE278">
        <v>3.2934</v>
      </c>
      <c r="FF278">
        <v>9999</v>
      </c>
      <c r="FG278">
        <v>9999</v>
      </c>
      <c r="FH278">
        <v>9999</v>
      </c>
      <c r="FI278">
        <v>693.7</v>
      </c>
      <c r="FJ278">
        <v>1.86295</v>
      </c>
      <c r="FK278">
        <v>1.86783</v>
      </c>
      <c r="FL278">
        <v>1.86752</v>
      </c>
      <c r="FM278">
        <v>1.86874</v>
      </c>
      <c r="FN278">
        <v>1.86957</v>
      </c>
      <c r="FO278">
        <v>1.86563</v>
      </c>
      <c r="FP278">
        <v>1.86664</v>
      </c>
      <c r="FQ278">
        <v>1.8681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9.66</v>
      </c>
      <c r="GF278">
        <v>0.2728</v>
      </c>
      <c r="GG278">
        <v>3.61927167264205</v>
      </c>
      <c r="GH278">
        <v>0.00509506669552449</v>
      </c>
      <c r="GI278">
        <v>1.17866753763249e-06</v>
      </c>
      <c r="GJ278">
        <v>-6.62632595388568e-10</v>
      </c>
      <c r="GK278">
        <v>-0.0260112845827318</v>
      </c>
      <c r="GL278">
        <v>-0.0225051504344278</v>
      </c>
      <c r="GM278">
        <v>0.00262967521021688</v>
      </c>
      <c r="GN278">
        <v>-3.50088843362945e-05</v>
      </c>
      <c r="GO278">
        <v>-5</v>
      </c>
      <c r="GP278">
        <v>1640</v>
      </c>
      <c r="GQ278">
        <v>1</v>
      </c>
      <c r="GR278">
        <v>20</v>
      </c>
      <c r="GS278">
        <v>50218.4</v>
      </c>
      <c r="GT278">
        <v>50218.4</v>
      </c>
      <c r="GU278">
        <v>2.3291</v>
      </c>
      <c r="GV278">
        <v>2.58667</v>
      </c>
      <c r="GW278">
        <v>1.54785</v>
      </c>
      <c r="GX278">
        <v>2.30347</v>
      </c>
      <c r="GY278">
        <v>1.34644</v>
      </c>
      <c r="GZ278">
        <v>2.36938</v>
      </c>
      <c r="HA278">
        <v>32.5097</v>
      </c>
      <c r="HB278">
        <v>15.0426</v>
      </c>
      <c r="HC278">
        <v>18</v>
      </c>
      <c r="HD278">
        <v>505.608</v>
      </c>
      <c r="HE278">
        <v>401.945</v>
      </c>
      <c r="HF278">
        <v>20.7444</v>
      </c>
      <c r="HG278">
        <v>26.7749</v>
      </c>
      <c r="HH278">
        <v>30.0002</v>
      </c>
      <c r="HI278">
        <v>26.7401</v>
      </c>
      <c r="HJ278">
        <v>26.6846</v>
      </c>
      <c r="HK278">
        <v>46.7742</v>
      </c>
      <c r="HL278">
        <v>34.0127</v>
      </c>
      <c r="HM278">
        <v>0</v>
      </c>
      <c r="HN278">
        <v>20.7075</v>
      </c>
      <c r="HO278">
        <v>1175.26</v>
      </c>
      <c r="HP278">
        <v>13.3368</v>
      </c>
      <c r="HQ278">
        <v>102.454</v>
      </c>
      <c r="HR278">
        <v>102.891</v>
      </c>
    </row>
    <row r="279" spans="1:226">
      <c r="A279">
        <v>263</v>
      </c>
      <c r="B279">
        <v>1663690759.6</v>
      </c>
      <c r="C279">
        <v>2984.5</v>
      </c>
      <c r="D279" t="s">
        <v>887</v>
      </c>
      <c r="E279" t="s">
        <v>888</v>
      </c>
      <c r="F279">
        <v>5</v>
      </c>
      <c r="G279" t="s">
        <v>748</v>
      </c>
      <c r="H279" t="s">
        <v>354</v>
      </c>
      <c r="I279">
        <v>1663690751.81429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1183.6301421972</v>
      </c>
      <c r="AK279">
        <v>1124.98254545455</v>
      </c>
      <c r="AL279">
        <v>3.33007005210948</v>
      </c>
      <c r="AM279">
        <v>65.3429730943556</v>
      </c>
      <c r="AN279">
        <f>(AP279 - AO279 + BO279*1E3/(8.314*(BQ279+273.15)) * AR279/BN279 * AQ279) * BN279/(100*BB279) * 1000/(1000 - AP279)</f>
        <v>0</v>
      </c>
      <c r="AO279">
        <v>13.2979979181102</v>
      </c>
      <c r="AP279">
        <v>19.6990318681319</v>
      </c>
      <c r="AQ279">
        <v>-3.09543949707725e-05</v>
      </c>
      <c r="AR279">
        <v>123.478395761625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1663690751.81429</v>
      </c>
      <c r="BH279">
        <v>1078.63714285714</v>
      </c>
      <c r="BI279">
        <v>1150.91392857143</v>
      </c>
      <c r="BJ279">
        <v>19.6997714285714</v>
      </c>
      <c r="BK279">
        <v>13.2786214285714</v>
      </c>
      <c r="BL279">
        <v>1069.03321428571</v>
      </c>
      <c r="BM279">
        <v>19.4271892857143</v>
      </c>
      <c r="BN279">
        <v>500.072678571429</v>
      </c>
      <c r="BO279">
        <v>90.5833785714286</v>
      </c>
      <c r="BP279">
        <v>0.0999076607142857</v>
      </c>
      <c r="BQ279">
        <v>25.167475</v>
      </c>
      <c r="BR279">
        <v>25.0599714285714</v>
      </c>
      <c r="BS279">
        <v>999.9</v>
      </c>
      <c r="BT279">
        <v>0</v>
      </c>
      <c r="BU279">
        <v>0</v>
      </c>
      <c r="BV279">
        <v>10018.0357142857</v>
      </c>
      <c r="BW279">
        <v>0</v>
      </c>
      <c r="BX279">
        <v>15.3908</v>
      </c>
      <c r="BY279">
        <v>-72.2777607142857</v>
      </c>
      <c r="BZ279">
        <v>1100.31178571429</v>
      </c>
      <c r="CA279">
        <v>1166.40357142857</v>
      </c>
      <c r="CB279">
        <v>6.42113142857143</v>
      </c>
      <c r="CC279">
        <v>1150.91392857143</v>
      </c>
      <c r="CD279">
        <v>13.2786214285714</v>
      </c>
      <c r="CE279">
        <v>1.78447142857143</v>
      </c>
      <c r="CF279">
        <v>1.2028225</v>
      </c>
      <c r="CG279">
        <v>15.6514178571429</v>
      </c>
      <c r="CH279">
        <v>9.63650607142857</v>
      </c>
      <c r="CI279">
        <v>2000.00857142857</v>
      </c>
      <c r="CJ279">
        <v>0.980006428571429</v>
      </c>
      <c r="CK279">
        <v>0.0199938571428571</v>
      </c>
      <c r="CL279">
        <v>0</v>
      </c>
      <c r="CM279">
        <v>858.488928571429</v>
      </c>
      <c r="CN279">
        <v>5.00063</v>
      </c>
      <c r="CO279">
        <v>16919.1928571429</v>
      </c>
      <c r="CP279">
        <v>17257</v>
      </c>
      <c r="CQ279">
        <v>38.937</v>
      </c>
      <c r="CR279">
        <v>39</v>
      </c>
      <c r="CS279">
        <v>38.437</v>
      </c>
      <c r="CT279">
        <v>38.375</v>
      </c>
      <c r="CU279">
        <v>39.696</v>
      </c>
      <c r="CV279">
        <v>1955.11821428571</v>
      </c>
      <c r="CW279">
        <v>39.89</v>
      </c>
      <c r="CX279">
        <v>0</v>
      </c>
      <c r="CY279">
        <v>1663690756.7</v>
      </c>
      <c r="CZ279">
        <v>0</v>
      </c>
      <c r="DA279">
        <v>0</v>
      </c>
      <c r="DB279" t="s">
        <v>356</v>
      </c>
      <c r="DC279">
        <v>1660677648.1</v>
      </c>
      <c r="DD279">
        <v>1660677649.1</v>
      </c>
      <c r="DE279">
        <v>0</v>
      </c>
      <c r="DF279">
        <v>-1.042</v>
      </c>
      <c r="DG279">
        <v>0.003</v>
      </c>
      <c r="DH279">
        <v>5.218</v>
      </c>
      <c r="DI279">
        <v>0.344</v>
      </c>
      <c r="DJ279">
        <v>417</v>
      </c>
      <c r="DK279">
        <v>22</v>
      </c>
      <c r="DL279">
        <v>1.24</v>
      </c>
      <c r="DM279">
        <v>0.53</v>
      </c>
      <c r="DN279">
        <v>-72.1801</v>
      </c>
      <c r="DO279">
        <v>-0.160806754221223</v>
      </c>
      <c r="DP279">
        <v>0.74577106205591</v>
      </c>
      <c r="DQ279">
        <v>0</v>
      </c>
      <c r="DR279">
        <v>6.442374</v>
      </c>
      <c r="DS279">
        <v>-0.36463677298312</v>
      </c>
      <c r="DT279">
        <v>0.0378492886855223</v>
      </c>
      <c r="DU279">
        <v>0</v>
      </c>
      <c r="DV279">
        <v>0</v>
      </c>
      <c r="DW279">
        <v>2</v>
      </c>
      <c r="DX279" t="s">
        <v>357</v>
      </c>
      <c r="DY279">
        <v>2.97255</v>
      </c>
      <c r="DZ279">
        <v>2.75395</v>
      </c>
      <c r="EA279">
        <v>0.177406</v>
      </c>
      <c r="EB279">
        <v>0.185333</v>
      </c>
      <c r="EC279">
        <v>0.0901425</v>
      </c>
      <c r="ED279">
        <v>0.0686265</v>
      </c>
      <c r="EE279">
        <v>32073.8</v>
      </c>
      <c r="EF279">
        <v>34619</v>
      </c>
      <c r="EG279">
        <v>35334.1</v>
      </c>
      <c r="EH279">
        <v>38541</v>
      </c>
      <c r="EI279">
        <v>45590.2</v>
      </c>
      <c r="EJ279">
        <v>51844.2</v>
      </c>
      <c r="EK279">
        <v>55229.2</v>
      </c>
      <c r="EL279">
        <v>61811.7</v>
      </c>
      <c r="EM279">
        <v>1.9916</v>
      </c>
      <c r="EN279">
        <v>1.8282</v>
      </c>
      <c r="EO279">
        <v>0.0673532</v>
      </c>
      <c r="EP279">
        <v>0</v>
      </c>
      <c r="EQ279">
        <v>23.9722</v>
      </c>
      <c r="ER279">
        <v>999.9</v>
      </c>
      <c r="ES279">
        <v>44.5</v>
      </c>
      <c r="ET279">
        <v>28.953</v>
      </c>
      <c r="EU279">
        <v>19.7031</v>
      </c>
      <c r="EV279">
        <v>56.5441</v>
      </c>
      <c r="EW279">
        <v>49.3309</v>
      </c>
      <c r="EX279">
        <v>1</v>
      </c>
      <c r="EY279">
        <v>-0.0252033</v>
      </c>
      <c r="EZ279">
        <v>2.53035</v>
      </c>
      <c r="FA279">
        <v>20.1287</v>
      </c>
      <c r="FB279">
        <v>5.19932</v>
      </c>
      <c r="FC279">
        <v>12.0064</v>
      </c>
      <c r="FD279">
        <v>4.9756</v>
      </c>
      <c r="FE279">
        <v>3.2936</v>
      </c>
      <c r="FF279">
        <v>9999</v>
      </c>
      <c r="FG279">
        <v>9999</v>
      </c>
      <c r="FH279">
        <v>9999</v>
      </c>
      <c r="FI279">
        <v>693.7</v>
      </c>
      <c r="FJ279">
        <v>1.86295</v>
      </c>
      <c r="FK279">
        <v>1.86783</v>
      </c>
      <c r="FL279">
        <v>1.86752</v>
      </c>
      <c r="FM279">
        <v>1.86874</v>
      </c>
      <c r="FN279">
        <v>1.86966</v>
      </c>
      <c r="FO279">
        <v>1.86554</v>
      </c>
      <c r="FP279">
        <v>1.86667</v>
      </c>
      <c r="FQ279">
        <v>1.86807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9.74</v>
      </c>
      <c r="GF279">
        <v>0.2726</v>
      </c>
      <c r="GG279">
        <v>3.61927167264205</v>
      </c>
      <c r="GH279">
        <v>0.00509506669552449</v>
      </c>
      <c r="GI279">
        <v>1.17866753763249e-06</v>
      </c>
      <c r="GJ279">
        <v>-6.62632595388568e-10</v>
      </c>
      <c r="GK279">
        <v>-0.0260112845827318</v>
      </c>
      <c r="GL279">
        <v>-0.0225051504344278</v>
      </c>
      <c r="GM279">
        <v>0.00262967521021688</v>
      </c>
      <c r="GN279">
        <v>-3.50088843362945e-05</v>
      </c>
      <c r="GO279">
        <v>-5</v>
      </c>
      <c r="GP279">
        <v>1640</v>
      </c>
      <c r="GQ279">
        <v>1</v>
      </c>
      <c r="GR279">
        <v>20</v>
      </c>
      <c r="GS279">
        <v>50218.5</v>
      </c>
      <c r="GT279">
        <v>50218.5</v>
      </c>
      <c r="GU279">
        <v>2.35962</v>
      </c>
      <c r="GV279">
        <v>2.58545</v>
      </c>
      <c r="GW279">
        <v>1.54785</v>
      </c>
      <c r="GX279">
        <v>2.30347</v>
      </c>
      <c r="GY279">
        <v>1.34644</v>
      </c>
      <c r="GZ279">
        <v>2.35229</v>
      </c>
      <c r="HA279">
        <v>32.5097</v>
      </c>
      <c r="HB279">
        <v>15.0339</v>
      </c>
      <c r="HC279">
        <v>18</v>
      </c>
      <c r="HD279">
        <v>505.761</v>
      </c>
      <c r="HE279">
        <v>401.74</v>
      </c>
      <c r="HF279">
        <v>20.686</v>
      </c>
      <c r="HG279">
        <v>26.7772</v>
      </c>
      <c r="HH279">
        <v>30.0004</v>
      </c>
      <c r="HI279">
        <v>26.7423</v>
      </c>
      <c r="HJ279">
        <v>26.6868</v>
      </c>
      <c r="HK279">
        <v>47.2718</v>
      </c>
      <c r="HL279">
        <v>34.0127</v>
      </c>
      <c r="HM279">
        <v>0</v>
      </c>
      <c r="HN279">
        <v>20.6337</v>
      </c>
      <c r="HO279">
        <v>1188.76</v>
      </c>
      <c r="HP279">
        <v>13.365</v>
      </c>
      <c r="HQ279">
        <v>102.455</v>
      </c>
      <c r="HR279">
        <v>102.891</v>
      </c>
    </row>
    <row r="280" spans="1:226">
      <c r="A280">
        <v>264</v>
      </c>
      <c r="B280">
        <v>1663690764.6</v>
      </c>
      <c r="C280">
        <v>2989.5</v>
      </c>
      <c r="D280" t="s">
        <v>889</v>
      </c>
      <c r="E280" t="s">
        <v>890</v>
      </c>
      <c r="F280">
        <v>5</v>
      </c>
      <c r="G280" t="s">
        <v>748</v>
      </c>
      <c r="H280" t="s">
        <v>354</v>
      </c>
      <c r="I280">
        <v>1663690757.1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1200.73247046799</v>
      </c>
      <c r="AK280">
        <v>1142.03236363636</v>
      </c>
      <c r="AL280">
        <v>3.35720741076926</v>
      </c>
      <c r="AM280">
        <v>65.3429730943556</v>
      </c>
      <c r="AN280">
        <f>(AP280 - AO280 + BO280*1E3/(8.314*(BQ280+273.15)) * AR280/BN280 * AQ280) * BN280/(100*BB280) * 1000/(1000 - AP280)</f>
        <v>0</v>
      </c>
      <c r="AO280">
        <v>13.302161889278</v>
      </c>
      <c r="AP280">
        <v>19.6842604395605</v>
      </c>
      <c r="AQ280">
        <v>-0.000234216973397166</v>
      </c>
      <c r="AR280">
        <v>123.478395761625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1663690757.1</v>
      </c>
      <c r="BH280">
        <v>1096.33703703704</v>
      </c>
      <c r="BI280">
        <v>1168.58518518519</v>
      </c>
      <c r="BJ280">
        <v>19.6980814814815</v>
      </c>
      <c r="BK280">
        <v>13.2978555555556</v>
      </c>
      <c r="BL280">
        <v>1086.64</v>
      </c>
      <c r="BM280">
        <v>19.4255592592593</v>
      </c>
      <c r="BN280">
        <v>500.112333333333</v>
      </c>
      <c r="BO280">
        <v>90.5822925925926</v>
      </c>
      <c r="BP280">
        <v>0.0999358111111111</v>
      </c>
      <c r="BQ280">
        <v>25.1623407407407</v>
      </c>
      <c r="BR280">
        <v>25.0690037037037</v>
      </c>
      <c r="BS280">
        <v>999.9</v>
      </c>
      <c r="BT280">
        <v>0</v>
      </c>
      <c r="BU280">
        <v>0</v>
      </c>
      <c r="BV280">
        <v>10008.1481481481</v>
      </c>
      <c r="BW280">
        <v>0</v>
      </c>
      <c r="BX280">
        <v>15.3908</v>
      </c>
      <c r="BY280">
        <v>-72.2487814814815</v>
      </c>
      <c r="BZ280">
        <v>1118.36481481481</v>
      </c>
      <c r="CA280">
        <v>1184.33555555556</v>
      </c>
      <c r="CB280">
        <v>6.40021222222222</v>
      </c>
      <c r="CC280">
        <v>1168.58518518519</v>
      </c>
      <c r="CD280">
        <v>13.2978555555556</v>
      </c>
      <c r="CE280">
        <v>1.78429703703704</v>
      </c>
      <c r="CF280">
        <v>1.20455</v>
      </c>
      <c r="CG280">
        <v>15.6498925925926</v>
      </c>
      <c r="CH280">
        <v>9.65791148148148</v>
      </c>
      <c r="CI280">
        <v>2000.00444444444</v>
      </c>
      <c r="CJ280">
        <v>0.980006407407407</v>
      </c>
      <c r="CK280">
        <v>0.0199938740740741</v>
      </c>
      <c r="CL280">
        <v>0</v>
      </c>
      <c r="CM280">
        <v>857.51237037037</v>
      </c>
      <c r="CN280">
        <v>5.00063</v>
      </c>
      <c r="CO280">
        <v>16898.9518518519</v>
      </c>
      <c r="CP280">
        <v>17256.9851851852</v>
      </c>
      <c r="CQ280">
        <v>38.937</v>
      </c>
      <c r="CR280">
        <v>39</v>
      </c>
      <c r="CS280">
        <v>38.437</v>
      </c>
      <c r="CT280">
        <v>38.375</v>
      </c>
      <c r="CU280">
        <v>39.7056666666667</v>
      </c>
      <c r="CV280">
        <v>1955.11407407407</v>
      </c>
      <c r="CW280">
        <v>39.89</v>
      </c>
      <c r="CX280">
        <v>0</v>
      </c>
      <c r="CY280">
        <v>1663690761.5</v>
      </c>
      <c r="CZ280">
        <v>0</v>
      </c>
      <c r="DA280">
        <v>0</v>
      </c>
      <c r="DB280" t="s">
        <v>356</v>
      </c>
      <c r="DC280">
        <v>1660677648.1</v>
      </c>
      <c r="DD280">
        <v>1660677649.1</v>
      </c>
      <c r="DE280">
        <v>0</v>
      </c>
      <c r="DF280">
        <v>-1.042</v>
      </c>
      <c r="DG280">
        <v>0.003</v>
      </c>
      <c r="DH280">
        <v>5.218</v>
      </c>
      <c r="DI280">
        <v>0.344</v>
      </c>
      <c r="DJ280">
        <v>417</v>
      </c>
      <c r="DK280">
        <v>22</v>
      </c>
      <c r="DL280">
        <v>1.24</v>
      </c>
      <c r="DM280">
        <v>0.53</v>
      </c>
      <c r="DN280">
        <v>-72.2269775</v>
      </c>
      <c r="DO280">
        <v>-1.57442589118195</v>
      </c>
      <c r="DP280">
        <v>0.705345016104708</v>
      </c>
      <c r="DQ280">
        <v>0</v>
      </c>
      <c r="DR280">
        <v>6.41738975</v>
      </c>
      <c r="DS280">
        <v>-0.264424502814273</v>
      </c>
      <c r="DT280">
        <v>0.0294791580177844</v>
      </c>
      <c r="DU280">
        <v>0</v>
      </c>
      <c r="DV280">
        <v>0</v>
      </c>
      <c r="DW280">
        <v>2</v>
      </c>
      <c r="DX280" t="s">
        <v>357</v>
      </c>
      <c r="DY280">
        <v>2.97241</v>
      </c>
      <c r="DZ280">
        <v>2.75363</v>
      </c>
      <c r="EA280">
        <v>0.179105</v>
      </c>
      <c r="EB280">
        <v>0.186856</v>
      </c>
      <c r="EC280">
        <v>0.090099</v>
      </c>
      <c r="ED280">
        <v>0.0686493</v>
      </c>
      <c r="EE280">
        <v>32007.7</v>
      </c>
      <c r="EF280">
        <v>34554.4</v>
      </c>
      <c r="EG280">
        <v>35334.3</v>
      </c>
      <c r="EH280">
        <v>38541.1</v>
      </c>
      <c r="EI280">
        <v>45592.1</v>
      </c>
      <c r="EJ280">
        <v>51843.7</v>
      </c>
      <c r="EK280">
        <v>55228.7</v>
      </c>
      <c r="EL280">
        <v>61812.5</v>
      </c>
      <c r="EM280">
        <v>1.9916</v>
      </c>
      <c r="EN280">
        <v>1.829</v>
      </c>
      <c r="EO280">
        <v>0.0660121</v>
      </c>
      <c r="EP280">
        <v>0</v>
      </c>
      <c r="EQ280">
        <v>23.9722</v>
      </c>
      <c r="ER280">
        <v>999.9</v>
      </c>
      <c r="ES280">
        <v>44.47</v>
      </c>
      <c r="ET280">
        <v>28.963</v>
      </c>
      <c r="EU280">
        <v>19.7008</v>
      </c>
      <c r="EV280">
        <v>56.5541</v>
      </c>
      <c r="EW280">
        <v>49.2909</v>
      </c>
      <c r="EX280">
        <v>1</v>
      </c>
      <c r="EY280">
        <v>-0.0246748</v>
      </c>
      <c r="EZ280">
        <v>2.62187</v>
      </c>
      <c r="FA280">
        <v>20.1263</v>
      </c>
      <c r="FB280">
        <v>5.19812</v>
      </c>
      <c r="FC280">
        <v>12.0052</v>
      </c>
      <c r="FD280">
        <v>4.9756</v>
      </c>
      <c r="FE280">
        <v>3.2938</v>
      </c>
      <c r="FF280">
        <v>9999</v>
      </c>
      <c r="FG280">
        <v>9999</v>
      </c>
      <c r="FH280">
        <v>9999</v>
      </c>
      <c r="FI280">
        <v>693.7</v>
      </c>
      <c r="FJ280">
        <v>1.86295</v>
      </c>
      <c r="FK280">
        <v>1.8678</v>
      </c>
      <c r="FL280">
        <v>1.86752</v>
      </c>
      <c r="FM280">
        <v>1.86874</v>
      </c>
      <c r="FN280">
        <v>1.86957</v>
      </c>
      <c r="FO280">
        <v>1.8656</v>
      </c>
      <c r="FP280">
        <v>1.86667</v>
      </c>
      <c r="FQ280">
        <v>1.86813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9.83</v>
      </c>
      <c r="GF280">
        <v>0.2721</v>
      </c>
      <c r="GG280">
        <v>3.61927167264205</v>
      </c>
      <c r="GH280">
        <v>0.00509506669552449</v>
      </c>
      <c r="GI280">
        <v>1.17866753763249e-06</v>
      </c>
      <c r="GJ280">
        <v>-6.62632595388568e-10</v>
      </c>
      <c r="GK280">
        <v>-0.0260112845827318</v>
      </c>
      <c r="GL280">
        <v>-0.0225051504344278</v>
      </c>
      <c r="GM280">
        <v>0.00262967521021688</v>
      </c>
      <c r="GN280">
        <v>-3.50088843362945e-05</v>
      </c>
      <c r="GO280">
        <v>-5</v>
      </c>
      <c r="GP280">
        <v>1640</v>
      </c>
      <c r="GQ280">
        <v>1</v>
      </c>
      <c r="GR280">
        <v>20</v>
      </c>
      <c r="GS280">
        <v>50218.6</v>
      </c>
      <c r="GT280">
        <v>50218.6</v>
      </c>
      <c r="GU280">
        <v>2.38281</v>
      </c>
      <c r="GV280">
        <v>2.58545</v>
      </c>
      <c r="GW280">
        <v>1.54785</v>
      </c>
      <c r="GX280">
        <v>2.30347</v>
      </c>
      <c r="GY280">
        <v>1.34644</v>
      </c>
      <c r="GZ280">
        <v>2.35962</v>
      </c>
      <c r="HA280">
        <v>32.5097</v>
      </c>
      <c r="HB280">
        <v>15.0339</v>
      </c>
      <c r="HC280">
        <v>18</v>
      </c>
      <c r="HD280">
        <v>505.783</v>
      </c>
      <c r="HE280">
        <v>402.199</v>
      </c>
      <c r="HF280">
        <v>20.6051</v>
      </c>
      <c r="HG280">
        <v>26.7794</v>
      </c>
      <c r="HH280">
        <v>30.0003</v>
      </c>
      <c r="HI280">
        <v>26.7446</v>
      </c>
      <c r="HJ280">
        <v>26.6891</v>
      </c>
      <c r="HK280">
        <v>47.7983</v>
      </c>
      <c r="HL280">
        <v>33.7369</v>
      </c>
      <c r="HM280">
        <v>0</v>
      </c>
      <c r="HN280">
        <v>20.5591</v>
      </c>
      <c r="HO280">
        <v>1208.94</v>
      </c>
      <c r="HP280">
        <v>13.402</v>
      </c>
      <c r="HQ280">
        <v>102.454</v>
      </c>
      <c r="HR280">
        <v>102.892</v>
      </c>
    </row>
    <row r="281" spans="1:226">
      <c r="A281">
        <v>265</v>
      </c>
      <c r="B281">
        <v>1663690769.6</v>
      </c>
      <c r="C281">
        <v>2994.5</v>
      </c>
      <c r="D281" t="s">
        <v>891</v>
      </c>
      <c r="E281" t="s">
        <v>892</v>
      </c>
      <c r="F281">
        <v>5</v>
      </c>
      <c r="G281" t="s">
        <v>748</v>
      </c>
      <c r="H281" t="s">
        <v>354</v>
      </c>
      <c r="I281">
        <v>1663690761.81429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1216.44375639185</v>
      </c>
      <c r="AK281">
        <v>1158.65157575758</v>
      </c>
      <c r="AL281">
        <v>3.32061079621209</v>
      </c>
      <c r="AM281">
        <v>65.3429730943556</v>
      </c>
      <c r="AN281">
        <f>(AP281 - AO281 + BO281*1E3/(8.314*(BQ281+273.15)) * AR281/BN281 * AQ281) * BN281/(100*BB281) * 1000/(1000 - AP281)</f>
        <v>0</v>
      </c>
      <c r="AO281">
        <v>13.3003815744857</v>
      </c>
      <c r="AP281">
        <v>19.6657593406593</v>
      </c>
      <c r="AQ281">
        <v>-0.00548286689403281</v>
      </c>
      <c r="AR281">
        <v>123.478395761625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1663690761.81429</v>
      </c>
      <c r="BH281">
        <v>1111.90142857143</v>
      </c>
      <c r="BI281">
        <v>1184.01821428571</v>
      </c>
      <c r="BJ281">
        <v>19.6876142857143</v>
      </c>
      <c r="BK281">
        <v>13.3097178571429</v>
      </c>
      <c r="BL281">
        <v>1102.1225</v>
      </c>
      <c r="BM281">
        <v>19.4155</v>
      </c>
      <c r="BN281">
        <v>500.072892857143</v>
      </c>
      <c r="BO281">
        <v>90.5825</v>
      </c>
      <c r="BP281">
        <v>0.0999816642857143</v>
      </c>
      <c r="BQ281">
        <v>25.1576964285714</v>
      </c>
      <c r="BR281">
        <v>25.0702785714286</v>
      </c>
      <c r="BS281">
        <v>999.9</v>
      </c>
      <c r="BT281">
        <v>0</v>
      </c>
      <c r="BU281">
        <v>0</v>
      </c>
      <c r="BV281">
        <v>10005.1785714286</v>
      </c>
      <c r="BW281">
        <v>0</v>
      </c>
      <c r="BX281">
        <v>15.3908</v>
      </c>
      <c r="BY281">
        <v>-72.1171357142857</v>
      </c>
      <c r="BZ281">
        <v>1134.23071428571</v>
      </c>
      <c r="CA281">
        <v>1199.99107142857</v>
      </c>
      <c r="CB281">
        <v>6.37788892857143</v>
      </c>
      <c r="CC281">
        <v>1184.01821428571</v>
      </c>
      <c r="CD281">
        <v>13.3097178571429</v>
      </c>
      <c r="CE281">
        <v>1.78335285714286</v>
      </c>
      <c r="CF281">
        <v>1.2056275</v>
      </c>
      <c r="CG281">
        <v>15.6416321428571</v>
      </c>
      <c r="CH281">
        <v>9.67120964285714</v>
      </c>
      <c r="CI281">
        <v>1999.98107142857</v>
      </c>
      <c r="CJ281">
        <v>0.980006142857143</v>
      </c>
      <c r="CK281">
        <v>0.0199940857142857</v>
      </c>
      <c r="CL281">
        <v>0</v>
      </c>
      <c r="CM281">
        <v>856.601678571428</v>
      </c>
      <c r="CN281">
        <v>5.00063</v>
      </c>
      <c r="CO281">
        <v>16882.0392857143</v>
      </c>
      <c r="CP281">
        <v>17256.7821428571</v>
      </c>
      <c r="CQ281">
        <v>38.937</v>
      </c>
      <c r="CR281">
        <v>39</v>
      </c>
      <c r="CS281">
        <v>38.437</v>
      </c>
      <c r="CT281">
        <v>38.375</v>
      </c>
      <c r="CU281">
        <v>39.70725</v>
      </c>
      <c r="CV281">
        <v>1955.09071428571</v>
      </c>
      <c r="CW281">
        <v>39.89</v>
      </c>
      <c r="CX281">
        <v>0</v>
      </c>
      <c r="CY281">
        <v>1663690766.3</v>
      </c>
      <c r="CZ281">
        <v>0</v>
      </c>
      <c r="DA281">
        <v>0</v>
      </c>
      <c r="DB281" t="s">
        <v>356</v>
      </c>
      <c r="DC281">
        <v>1660677648.1</v>
      </c>
      <c r="DD281">
        <v>1660677649.1</v>
      </c>
      <c r="DE281">
        <v>0</v>
      </c>
      <c r="DF281">
        <v>-1.042</v>
      </c>
      <c r="DG281">
        <v>0.003</v>
      </c>
      <c r="DH281">
        <v>5.218</v>
      </c>
      <c r="DI281">
        <v>0.344</v>
      </c>
      <c r="DJ281">
        <v>417</v>
      </c>
      <c r="DK281">
        <v>22</v>
      </c>
      <c r="DL281">
        <v>1.24</v>
      </c>
      <c r="DM281">
        <v>0.53</v>
      </c>
      <c r="DN281">
        <v>-72.190355</v>
      </c>
      <c r="DO281">
        <v>2.7055542213885</v>
      </c>
      <c r="DP281">
        <v>0.636992988167845</v>
      </c>
      <c r="DQ281">
        <v>0</v>
      </c>
      <c r="DR281">
        <v>6.391699</v>
      </c>
      <c r="DS281">
        <v>-0.220995422138832</v>
      </c>
      <c r="DT281">
        <v>0.0244579709706264</v>
      </c>
      <c r="DU281">
        <v>0</v>
      </c>
      <c r="DV281">
        <v>0</v>
      </c>
      <c r="DW281">
        <v>2</v>
      </c>
      <c r="DX281" t="s">
        <v>357</v>
      </c>
      <c r="DY281">
        <v>2.97256</v>
      </c>
      <c r="DZ281">
        <v>2.75401</v>
      </c>
      <c r="EA281">
        <v>0.180706</v>
      </c>
      <c r="EB281">
        <v>0.188572</v>
      </c>
      <c r="EC281">
        <v>0.0900478</v>
      </c>
      <c r="ED281">
        <v>0.0688275</v>
      </c>
      <c r="EE281">
        <v>31945</v>
      </c>
      <c r="EF281">
        <v>34481</v>
      </c>
      <c r="EG281">
        <v>35334</v>
      </c>
      <c r="EH281">
        <v>38540.5</v>
      </c>
      <c r="EI281">
        <v>45595</v>
      </c>
      <c r="EJ281">
        <v>51833.8</v>
      </c>
      <c r="EK281">
        <v>55229.1</v>
      </c>
      <c r="EL281">
        <v>61812.6</v>
      </c>
      <c r="EM281">
        <v>1.9912</v>
      </c>
      <c r="EN281">
        <v>1.8282</v>
      </c>
      <c r="EO281">
        <v>0.0669062</v>
      </c>
      <c r="EP281">
        <v>0</v>
      </c>
      <c r="EQ281">
        <v>23.9722</v>
      </c>
      <c r="ER281">
        <v>999.9</v>
      </c>
      <c r="ES281">
        <v>44.47</v>
      </c>
      <c r="ET281">
        <v>28.963</v>
      </c>
      <c r="EU281">
        <v>19.7011</v>
      </c>
      <c r="EV281">
        <v>56.4741</v>
      </c>
      <c r="EW281">
        <v>49.3069</v>
      </c>
      <c r="EX281">
        <v>1</v>
      </c>
      <c r="EY281">
        <v>-0.0242683</v>
      </c>
      <c r="EZ281">
        <v>2.61562</v>
      </c>
      <c r="FA281">
        <v>20.1274</v>
      </c>
      <c r="FB281">
        <v>5.19812</v>
      </c>
      <c r="FC281">
        <v>12.0052</v>
      </c>
      <c r="FD281">
        <v>4.976</v>
      </c>
      <c r="FE281">
        <v>3.2938</v>
      </c>
      <c r="FF281">
        <v>9999</v>
      </c>
      <c r="FG281">
        <v>9999</v>
      </c>
      <c r="FH281">
        <v>9999</v>
      </c>
      <c r="FI281">
        <v>693.7</v>
      </c>
      <c r="FJ281">
        <v>1.86295</v>
      </c>
      <c r="FK281">
        <v>1.86774</v>
      </c>
      <c r="FL281">
        <v>1.86752</v>
      </c>
      <c r="FM281">
        <v>1.86874</v>
      </c>
      <c r="FN281">
        <v>1.8696</v>
      </c>
      <c r="FO281">
        <v>1.86563</v>
      </c>
      <c r="FP281">
        <v>1.86667</v>
      </c>
      <c r="FQ281">
        <v>1.86813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9.91</v>
      </c>
      <c r="GF281">
        <v>0.2714</v>
      </c>
      <c r="GG281">
        <v>3.61927167264205</v>
      </c>
      <c r="GH281">
        <v>0.00509506669552449</v>
      </c>
      <c r="GI281">
        <v>1.17866753763249e-06</v>
      </c>
      <c r="GJ281">
        <v>-6.62632595388568e-10</v>
      </c>
      <c r="GK281">
        <v>-0.0260112845827318</v>
      </c>
      <c r="GL281">
        <v>-0.0225051504344278</v>
      </c>
      <c r="GM281">
        <v>0.00262967521021688</v>
      </c>
      <c r="GN281">
        <v>-3.50088843362945e-05</v>
      </c>
      <c r="GO281">
        <v>-5</v>
      </c>
      <c r="GP281">
        <v>1640</v>
      </c>
      <c r="GQ281">
        <v>1</v>
      </c>
      <c r="GR281">
        <v>20</v>
      </c>
      <c r="GS281">
        <v>50218.7</v>
      </c>
      <c r="GT281">
        <v>50218.7</v>
      </c>
      <c r="GU281">
        <v>2.41211</v>
      </c>
      <c r="GV281">
        <v>2.58179</v>
      </c>
      <c r="GW281">
        <v>1.54785</v>
      </c>
      <c r="GX281">
        <v>2.30347</v>
      </c>
      <c r="GY281">
        <v>1.34644</v>
      </c>
      <c r="GZ281">
        <v>2.36328</v>
      </c>
      <c r="HA281">
        <v>32.5097</v>
      </c>
      <c r="HB281">
        <v>15.0339</v>
      </c>
      <c r="HC281">
        <v>18</v>
      </c>
      <c r="HD281">
        <v>505.516</v>
      </c>
      <c r="HE281">
        <v>401.772</v>
      </c>
      <c r="HF281">
        <v>20.5269</v>
      </c>
      <c r="HG281">
        <v>26.7817</v>
      </c>
      <c r="HH281">
        <v>30.0001</v>
      </c>
      <c r="HI281">
        <v>26.7446</v>
      </c>
      <c r="HJ281">
        <v>26.6914</v>
      </c>
      <c r="HK281">
        <v>48.3092</v>
      </c>
      <c r="HL281">
        <v>33.4395</v>
      </c>
      <c r="HM281">
        <v>0</v>
      </c>
      <c r="HN281">
        <v>20.4969</v>
      </c>
      <c r="HO281">
        <v>1222.54</v>
      </c>
      <c r="HP281">
        <v>13.4473</v>
      </c>
      <c r="HQ281">
        <v>102.454</v>
      </c>
      <c r="HR281">
        <v>102.891</v>
      </c>
    </row>
    <row r="282" spans="1:226">
      <c r="A282">
        <v>266</v>
      </c>
      <c r="B282">
        <v>1663690774.6</v>
      </c>
      <c r="C282">
        <v>2999.5</v>
      </c>
      <c r="D282" t="s">
        <v>893</v>
      </c>
      <c r="E282" t="s">
        <v>894</v>
      </c>
      <c r="F282">
        <v>5</v>
      </c>
      <c r="G282" t="s">
        <v>748</v>
      </c>
      <c r="H282" t="s">
        <v>354</v>
      </c>
      <c r="I282">
        <v>1663690767.1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1234.02557649338</v>
      </c>
      <c r="AK282">
        <v>1175.67163636364</v>
      </c>
      <c r="AL282">
        <v>3.41848652898822</v>
      </c>
      <c r="AM282">
        <v>65.3429730943556</v>
      </c>
      <c r="AN282">
        <f>(AP282 - AO282 + BO282*1E3/(8.314*(BQ282+273.15)) * AR282/BN282 * AQ282) * BN282/(100*BB282) * 1000/(1000 - AP282)</f>
        <v>0</v>
      </c>
      <c r="AO282">
        <v>13.3491736362556</v>
      </c>
      <c r="AP282">
        <v>19.6600538461539</v>
      </c>
      <c r="AQ282">
        <v>0.00025295774695051</v>
      </c>
      <c r="AR282">
        <v>123.478395761625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1663690767.1</v>
      </c>
      <c r="BH282">
        <v>1129.37740740741</v>
      </c>
      <c r="BI282">
        <v>1201.48037037037</v>
      </c>
      <c r="BJ282">
        <v>19.6746185185185</v>
      </c>
      <c r="BK282">
        <v>13.3373222222222</v>
      </c>
      <c r="BL282">
        <v>1119.50814814815</v>
      </c>
      <c r="BM282">
        <v>19.4030111111111</v>
      </c>
      <c r="BN282">
        <v>500.102296296296</v>
      </c>
      <c r="BO282">
        <v>90.5837037037037</v>
      </c>
      <c r="BP282">
        <v>0.0999481222222222</v>
      </c>
      <c r="BQ282">
        <v>25.1520148148148</v>
      </c>
      <c r="BR282">
        <v>25.0643259259259</v>
      </c>
      <c r="BS282">
        <v>999.9</v>
      </c>
      <c r="BT282">
        <v>0</v>
      </c>
      <c r="BU282">
        <v>0</v>
      </c>
      <c r="BV282">
        <v>9996.66666666667</v>
      </c>
      <c r="BW282">
        <v>0</v>
      </c>
      <c r="BX282">
        <v>15.3908</v>
      </c>
      <c r="BY282">
        <v>-72.1022925925926</v>
      </c>
      <c r="BZ282">
        <v>1152.04333333333</v>
      </c>
      <c r="CA282">
        <v>1217.72259259259</v>
      </c>
      <c r="CB282">
        <v>6.33729777777778</v>
      </c>
      <c r="CC282">
        <v>1201.48037037037</v>
      </c>
      <c r="CD282">
        <v>13.3373222222222</v>
      </c>
      <c r="CE282">
        <v>1.78219962962963</v>
      </c>
      <c r="CF282">
        <v>1.20814333333333</v>
      </c>
      <c r="CG282">
        <v>15.631537037037</v>
      </c>
      <c r="CH282">
        <v>9.70222777777778</v>
      </c>
      <c r="CI282">
        <v>1999.95925925926</v>
      </c>
      <c r="CJ282">
        <v>0.980005962962963</v>
      </c>
      <c r="CK282">
        <v>0.0199942296296296</v>
      </c>
      <c r="CL282">
        <v>0</v>
      </c>
      <c r="CM282">
        <v>855.723407407408</v>
      </c>
      <c r="CN282">
        <v>5.00063</v>
      </c>
      <c r="CO282">
        <v>16864.1592592593</v>
      </c>
      <c r="CP282">
        <v>17256.5925925926</v>
      </c>
      <c r="CQ282">
        <v>38.937</v>
      </c>
      <c r="CR282">
        <v>39</v>
      </c>
      <c r="CS282">
        <v>38.437</v>
      </c>
      <c r="CT282">
        <v>38.375</v>
      </c>
      <c r="CU282">
        <v>39.7196666666667</v>
      </c>
      <c r="CV282">
        <v>1955.06925925926</v>
      </c>
      <c r="CW282">
        <v>39.89</v>
      </c>
      <c r="CX282">
        <v>0</v>
      </c>
      <c r="CY282">
        <v>1663690771.7</v>
      </c>
      <c r="CZ282">
        <v>0</v>
      </c>
      <c r="DA282">
        <v>0</v>
      </c>
      <c r="DB282" t="s">
        <v>356</v>
      </c>
      <c r="DC282">
        <v>1660677648.1</v>
      </c>
      <c r="DD282">
        <v>1660677649.1</v>
      </c>
      <c r="DE282">
        <v>0</v>
      </c>
      <c r="DF282">
        <v>-1.042</v>
      </c>
      <c r="DG282">
        <v>0.003</v>
      </c>
      <c r="DH282">
        <v>5.218</v>
      </c>
      <c r="DI282">
        <v>0.344</v>
      </c>
      <c r="DJ282">
        <v>417</v>
      </c>
      <c r="DK282">
        <v>22</v>
      </c>
      <c r="DL282">
        <v>1.24</v>
      </c>
      <c r="DM282">
        <v>0.53</v>
      </c>
      <c r="DN282">
        <v>-72.13966</v>
      </c>
      <c r="DO282">
        <v>-1.28261988742953</v>
      </c>
      <c r="DP282">
        <v>0.565275071889784</v>
      </c>
      <c r="DQ282">
        <v>0</v>
      </c>
      <c r="DR282">
        <v>6.364519</v>
      </c>
      <c r="DS282">
        <v>-0.414867016885568</v>
      </c>
      <c r="DT282">
        <v>0.0425021951080177</v>
      </c>
      <c r="DU282">
        <v>0</v>
      </c>
      <c r="DV282">
        <v>0</v>
      </c>
      <c r="DW282">
        <v>2</v>
      </c>
      <c r="DX282" t="s">
        <v>357</v>
      </c>
      <c r="DY282">
        <v>2.97231</v>
      </c>
      <c r="DZ282">
        <v>2.75304</v>
      </c>
      <c r="EA282">
        <v>0.182371</v>
      </c>
      <c r="EB282">
        <v>0.189999</v>
      </c>
      <c r="EC282">
        <v>0.0900344</v>
      </c>
      <c r="ED282">
        <v>0.0691103</v>
      </c>
      <c r="EE282">
        <v>31879.7</v>
      </c>
      <c r="EF282">
        <v>34420.4</v>
      </c>
      <c r="EG282">
        <v>35333.6</v>
      </c>
      <c r="EH282">
        <v>38540.6</v>
      </c>
      <c r="EI282">
        <v>45595.1</v>
      </c>
      <c r="EJ282">
        <v>51817.1</v>
      </c>
      <c r="EK282">
        <v>55228.4</v>
      </c>
      <c r="EL282">
        <v>61811.4</v>
      </c>
      <c r="EM282">
        <v>1.991</v>
      </c>
      <c r="EN282">
        <v>1.829</v>
      </c>
      <c r="EO282">
        <v>0.0670552</v>
      </c>
      <c r="EP282">
        <v>0</v>
      </c>
      <c r="EQ282">
        <v>23.9722</v>
      </c>
      <c r="ER282">
        <v>999.9</v>
      </c>
      <c r="ES282">
        <v>44.47</v>
      </c>
      <c r="ET282">
        <v>28.963</v>
      </c>
      <c r="EU282">
        <v>19.7006</v>
      </c>
      <c r="EV282">
        <v>56.5741</v>
      </c>
      <c r="EW282">
        <v>49.2348</v>
      </c>
      <c r="EX282">
        <v>1</v>
      </c>
      <c r="EY282">
        <v>-0.0243293</v>
      </c>
      <c r="EZ282">
        <v>2.63603</v>
      </c>
      <c r="FA282">
        <v>20.1266</v>
      </c>
      <c r="FB282">
        <v>5.19812</v>
      </c>
      <c r="FC282">
        <v>12.0052</v>
      </c>
      <c r="FD282">
        <v>4.9752</v>
      </c>
      <c r="FE282">
        <v>3.294</v>
      </c>
      <c r="FF282">
        <v>9999</v>
      </c>
      <c r="FG282">
        <v>9999</v>
      </c>
      <c r="FH282">
        <v>9999</v>
      </c>
      <c r="FI282">
        <v>693.7</v>
      </c>
      <c r="FJ282">
        <v>1.86295</v>
      </c>
      <c r="FK282">
        <v>1.86783</v>
      </c>
      <c r="FL282">
        <v>1.86752</v>
      </c>
      <c r="FM282">
        <v>1.86871</v>
      </c>
      <c r="FN282">
        <v>1.86954</v>
      </c>
      <c r="FO282">
        <v>1.86566</v>
      </c>
      <c r="FP282">
        <v>1.86664</v>
      </c>
      <c r="FQ282">
        <v>1.8681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10</v>
      </c>
      <c r="GF282">
        <v>0.2712</v>
      </c>
      <c r="GG282">
        <v>3.61927167264205</v>
      </c>
      <c r="GH282">
        <v>0.00509506669552449</v>
      </c>
      <c r="GI282">
        <v>1.17866753763249e-06</v>
      </c>
      <c r="GJ282">
        <v>-6.62632595388568e-10</v>
      </c>
      <c r="GK282">
        <v>-0.0260112845827318</v>
      </c>
      <c r="GL282">
        <v>-0.0225051504344278</v>
      </c>
      <c r="GM282">
        <v>0.00262967521021688</v>
      </c>
      <c r="GN282">
        <v>-3.50088843362945e-05</v>
      </c>
      <c r="GO282">
        <v>-5</v>
      </c>
      <c r="GP282">
        <v>1640</v>
      </c>
      <c r="GQ282">
        <v>1</v>
      </c>
      <c r="GR282">
        <v>20</v>
      </c>
      <c r="GS282">
        <v>50218.8</v>
      </c>
      <c r="GT282">
        <v>50218.8</v>
      </c>
      <c r="GU282">
        <v>2.4353</v>
      </c>
      <c r="GV282">
        <v>2.58301</v>
      </c>
      <c r="GW282">
        <v>1.54785</v>
      </c>
      <c r="GX282">
        <v>2.30347</v>
      </c>
      <c r="GY282">
        <v>1.34644</v>
      </c>
      <c r="GZ282">
        <v>2.3584</v>
      </c>
      <c r="HA282">
        <v>32.5097</v>
      </c>
      <c r="HB282">
        <v>15.0339</v>
      </c>
      <c r="HC282">
        <v>18</v>
      </c>
      <c r="HD282">
        <v>505.404</v>
      </c>
      <c r="HE282">
        <v>402.231</v>
      </c>
      <c r="HF282">
        <v>20.4609</v>
      </c>
      <c r="HG282">
        <v>26.7839</v>
      </c>
      <c r="HH282">
        <v>30</v>
      </c>
      <c r="HI282">
        <v>26.7469</v>
      </c>
      <c r="HJ282">
        <v>26.6936</v>
      </c>
      <c r="HK282">
        <v>48.8524</v>
      </c>
      <c r="HL282">
        <v>32.6549</v>
      </c>
      <c r="HM282">
        <v>0</v>
      </c>
      <c r="HN282">
        <v>20.4337</v>
      </c>
      <c r="HO282">
        <v>1242.72</v>
      </c>
      <c r="HP282">
        <v>13.6411</v>
      </c>
      <c r="HQ282">
        <v>102.453</v>
      </c>
      <c r="HR282">
        <v>102.89</v>
      </c>
    </row>
    <row r="283" spans="1:226">
      <c r="A283">
        <v>267</v>
      </c>
      <c r="B283">
        <v>1663690779.6</v>
      </c>
      <c r="C283">
        <v>3004.5</v>
      </c>
      <c r="D283" t="s">
        <v>895</v>
      </c>
      <c r="E283" t="s">
        <v>896</v>
      </c>
      <c r="F283">
        <v>5</v>
      </c>
      <c r="G283" t="s">
        <v>748</v>
      </c>
      <c r="H283" t="s">
        <v>354</v>
      </c>
      <c r="I283">
        <v>1663690771.81429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1250.2274882955</v>
      </c>
      <c r="AK283">
        <v>1192.0283030303</v>
      </c>
      <c r="AL283">
        <v>3.32345743502303</v>
      </c>
      <c r="AM283">
        <v>65.3429730943556</v>
      </c>
      <c r="AN283">
        <f>(AP283 - AO283 + BO283*1E3/(8.314*(BQ283+273.15)) * AR283/BN283 * AQ283) * BN283/(100*BB283) * 1000/(1000 - AP283)</f>
        <v>0</v>
      </c>
      <c r="AO283">
        <v>13.4412817634222</v>
      </c>
      <c r="AP283">
        <v>19.6892010989011</v>
      </c>
      <c r="AQ283">
        <v>0.0058453146240312</v>
      </c>
      <c r="AR283">
        <v>123.478395761625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1663690771.81429</v>
      </c>
      <c r="BH283">
        <v>1144.79035714286</v>
      </c>
      <c r="BI283">
        <v>1216.93642857143</v>
      </c>
      <c r="BJ283">
        <v>19.6723607142857</v>
      </c>
      <c r="BK283">
        <v>13.4056928571429</v>
      </c>
      <c r="BL283">
        <v>1134.84071428571</v>
      </c>
      <c r="BM283">
        <v>19.4008464285714</v>
      </c>
      <c r="BN283">
        <v>500.086071428571</v>
      </c>
      <c r="BO283">
        <v>90.5838928571428</v>
      </c>
      <c r="BP283">
        <v>0.1001721</v>
      </c>
      <c r="BQ283">
        <v>25.1450178571429</v>
      </c>
      <c r="BR283">
        <v>25.0622821428571</v>
      </c>
      <c r="BS283">
        <v>999.9</v>
      </c>
      <c r="BT283">
        <v>0</v>
      </c>
      <c r="BU283">
        <v>0</v>
      </c>
      <c r="BV283">
        <v>9984.28571428571</v>
      </c>
      <c r="BW283">
        <v>0</v>
      </c>
      <c r="BX283">
        <v>15.3908</v>
      </c>
      <c r="BY283">
        <v>-72.1455178571429</v>
      </c>
      <c r="BZ283">
        <v>1167.76357142857</v>
      </c>
      <c r="CA283">
        <v>1233.47392857143</v>
      </c>
      <c r="CB283">
        <v>6.26667642857143</v>
      </c>
      <c r="CC283">
        <v>1216.93642857143</v>
      </c>
      <c r="CD283">
        <v>13.4056928571429</v>
      </c>
      <c r="CE283">
        <v>1.78199928571429</v>
      </c>
      <c r="CF283">
        <v>1.21433892857143</v>
      </c>
      <c r="CG283">
        <v>15.6297785714286</v>
      </c>
      <c r="CH283">
        <v>9.77823571428572</v>
      </c>
      <c r="CI283">
        <v>1999.98285714286</v>
      </c>
      <c r="CJ283">
        <v>0.980006285714286</v>
      </c>
      <c r="CK283">
        <v>0.0199939714285714</v>
      </c>
      <c r="CL283">
        <v>0</v>
      </c>
      <c r="CM283">
        <v>855.002214285714</v>
      </c>
      <c r="CN283">
        <v>5.00063</v>
      </c>
      <c r="CO283">
        <v>16849.7821428571</v>
      </c>
      <c r="CP283">
        <v>17256.7892857143</v>
      </c>
      <c r="CQ283">
        <v>38.937</v>
      </c>
      <c r="CR283">
        <v>39</v>
      </c>
      <c r="CS283">
        <v>38.437</v>
      </c>
      <c r="CT283">
        <v>38.375</v>
      </c>
      <c r="CU283">
        <v>39.723</v>
      </c>
      <c r="CV283">
        <v>1955.09285714286</v>
      </c>
      <c r="CW283">
        <v>39.89</v>
      </c>
      <c r="CX283">
        <v>0</v>
      </c>
      <c r="CY283">
        <v>1663690776.5</v>
      </c>
      <c r="CZ283">
        <v>0</v>
      </c>
      <c r="DA283">
        <v>0</v>
      </c>
      <c r="DB283" t="s">
        <v>356</v>
      </c>
      <c r="DC283">
        <v>1660677648.1</v>
      </c>
      <c r="DD283">
        <v>1660677649.1</v>
      </c>
      <c r="DE283">
        <v>0</v>
      </c>
      <c r="DF283">
        <v>-1.042</v>
      </c>
      <c r="DG283">
        <v>0.003</v>
      </c>
      <c r="DH283">
        <v>5.218</v>
      </c>
      <c r="DI283">
        <v>0.344</v>
      </c>
      <c r="DJ283">
        <v>417</v>
      </c>
      <c r="DK283">
        <v>22</v>
      </c>
      <c r="DL283">
        <v>1.24</v>
      </c>
      <c r="DM283">
        <v>0.53</v>
      </c>
      <c r="DN283">
        <v>-72.10748</v>
      </c>
      <c r="DO283">
        <v>0.920591369606224</v>
      </c>
      <c r="DP283">
        <v>0.589086716961093</v>
      </c>
      <c r="DQ283">
        <v>0</v>
      </c>
      <c r="DR283">
        <v>6.31212125</v>
      </c>
      <c r="DS283">
        <v>-0.777382176360214</v>
      </c>
      <c r="DT283">
        <v>0.0786280808676995</v>
      </c>
      <c r="DU283">
        <v>0</v>
      </c>
      <c r="DV283">
        <v>0</v>
      </c>
      <c r="DW283">
        <v>2</v>
      </c>
      <c r="DX283" t="s">
        <v>357</v>
      </c>
      <c r="DY283">
        <v>2.97308</v>
      </c>
      <c r="DZ283">
        <v>2.75398</v>
      </c>
      <c r="EA283">
        <v>0.18396</v>
      </c>
      <c r="EB283">
        <v>0.191762</v>
      </c>
      <c r="EC283">
        <v>0.0901393</v>
      </c>
      <c r="ED283">
        <v>0.0697237</v>
      </c>
      <c r="EE283">
        <v>31818</v>
      </c>
      <c r="EF283">
        <v>34345.1</v>
      </c>
      <c r="EG283">
        <v>35333.9</v>
      </c>
      <c r="EH283">
        <v>38540</v>
      </c>
      <c r="EI283">
        <v>45590.1</v>
      </c>
      <c r="EJ283">
        <v>51783.2</v>
      </c>
      <c r="EK283">
        <v>55228.7</v>
      </c>
      <c r="EL283">
        <v>61811.8</v>
      </c>
      <c r="EM283">
        <v>1.992</v>
      </c>
      <c r="EN283">
        <v>1.8292</v>
      </c>
      <c r="EO283">
        <v>0.0655651</v>
      </c>
      <c r="EP283">
        <v>0</v>
      </c>
      <c r="EQ283">
        <v>23.9742</v>
      </c>
      <c r="ER283">
        <v>999.9</v>
      </c>
      <c r="ES283">
        <v>44.47</v>
      </c>
      <c r="ET283">
        <v>28.963</v>
      </c>
      <c r="EU283">
        <v>19.7025</v>
      </c>
      <c r="EV283">
        <v>57.4541</v>
      </c>
      <c r="EW283">
        <v>49.1226</v>
      </c>
      <c r="EX283">
        <v>1</v>
      </c>
      <c r="EY283">
        <v>-0.0239024</v>
      </c>
      <c r="EZ283">
        <v>2.64407</v>
      </c>
      <c r="FA283">
        <v>20.127</v>
      </c>
      <c r="FB283">
        <v>5.19812</v>
      </c>
      <c r="FC283">
        <v>12.004</v>
      </c>
      <c r="FD283">
        <v>4.9752</v>
      </c>
      <c r="FE283">
        <v>3.294</v>
      </c>
      <c r="FF283">
        <v>9999</v>
      </c>
      <c r="FG283">
        <v>9999</v>
      </c>
      <c r="FH283">
        <v>9999</v>
      </c>
      <c r="FI283">
        <v>693.7</v>
      </c>
      <c r="FJ283">
        <v>1.86295</v>
      </c>
      <c r="FK283">
        <v>1.8678</v>
      </c>
      <c r="FL283">
        <v>1.86752</v>
      </c>
      <c r="FM283">
        <v>1.86871</v>
      </c>
      <c r="FN283">
        <v>1.86954</v>
      </c>
      <c r="FO283">
        <v>1.86563</v>
      </c>
      <c r="FP283">
        <v>1.86667</v>
      </c>
      <c r="FQ283">
        <v>1.86807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10.08</v>
      </c>
      <c r="GF283">
        <v>0.2725</v>
      </c>
      <c r="GG283">
        <v>3.61927167264205</v>
      </c>
      <c r="GH283">
        <v>0.00509506669552449</v>
      </c>
      <c r="GI283">
        <v>1.17866753763249e-06</v>
      </c>
      <c r="GJ283">
        <v>-6.62632595388568e-10</v>
      </c>
      <c r="GK283">
        <v>-0.0260112845827318</v>
      </c>
      <c r="GL283">
        <v>-0.0225051504344278</v>
      </c>
      <c r="GM283">
        <v>0.00262967521021688</v>
      </c>
      <c r="GN283">
        <v>-3.50088843362945e-05</v>
      </c>
      <c r="GO283">
        <v>-5</v>
      </c>
      <c r="GP283">
        <v>1640</v>
      </c>
      <c r="GQ283">
        <v>1</v>
      </c>
      <c r="GR283">
        <v>20</v>
      </c>
      <c r="GS283">
        <v>50218.9</v>
      </c>
      <c r="GT283">
        <v>50218.8</v>
      </c>
      <c r="GU283">
        <v>2.46582</v>
      </c>
      <c r="GV283">
        <v>2.58301</v>
      </c>
      <c r="GW283">
        <v>1.54785</v>
      </c>
      <c r="GX283">
        <v>2.30347</v>
      </c>
      <c r="GY283">
        <v>1.34644</v>
      </c>
      <c r="GZ283">
        <v>2.34985</v>
      </c>
      <c r="HA283">
        <v>32.5097</v>
      </c>
      <c r="HB283">
        <v>15.0339</v>
      </c>
      <c r="HC283">
        <v>18</v>
      </c>
      <c r="HD283">
        <v>506.09</v>
      </c>
      <c r="HE283">
        <v>402.358</v>
      </c>
      <c r="HF283">
        <v>20.3979</v>
      </c>
      <c r="HG283">
        <v>26.7862</v>
      </c>
      <c r="HH283">
        <v>30.0003</v>
      </c>
      <c r="HI283">
        <v>26.7491</v>
      </c>
      <c r="HJ283">
        <v>26.6958</v>
      </c>
      <c r="HK283">
        <v>49.3772</v>
      </c>
      <c r="HL283">
        <v>32.3549</v>
      </c>
      <c r="HM283">
        <v>0</v>
      </c>
      <c r="HN283">
        <v>20.3742</v>
      </c>
      <c r="HO283">
        <v>1256.21</v>
      </c>
      <c r="HP283">
        <v>13.7069</v>
      </c>
      <c r="HQ283">
        <v>102.454</v>
      </c>
      <c r="HR283">
        <v>102.89</v>
      </c>
    </row>
    <row r="284" spans="1:226">
      <c r="A284">
        <v>268</v>
      </c>
      <c r="B284">
        <v>1663690784.6</v>
      </c>
      <c r="C284">
        <v>3009.5</v>
      </c>
      <c r="D284" t="s">
        <v>897</v>
      </c>
      <c r="E284" t="s">
        <v>898</v>
      </c>
      <c r="F284">
        <v>5</v>
      </c>
      <c r="G284" t="s">
        <v>748</v>
      </c>
      <c r="H284" t="s">
        <v>354</v>
      </c>
      <c r="I284">
        <v>1663690777.1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1268.61002093149</v>
      </c>
      <c r="AK284">
        <v>1209.7016969697</v>
      </c>
      <c r="AL284">
        <v>3.53805347021107</v>
      </c>
      <c r="AM284">
        <v>65.3429730943556</v>
      </c>
      <c r="AN284">
        <f>(AP284 - AO284 + BO284*1E3/(8.314*(BQ284+273.15)) * AR284/BN284 * AQ284) * BN284/(100*BB284) * 1000/(1000 - AP284)</f>
        <v>0</v>
      </c>
      <c r="AO284">
        <v>13.5923660766677</v>
      </c>
      <c r="AP284">
        <v>19.7288483516484</v>
      </c>
      <c r="AQ284">
        <v>0.00812385248966528</v>
      </c>
      <c r="AR284">
        <v>123.478395761625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1663690777.1</v>
      </c>
      <c r="BH284">
        <v>1162.25555555556</v>
      </c>
      <c r="BI284">
        <v>1234.77814814815</v>
      </c>
      <c r="BJ284">
        <v>19.6862962962963</v>
      </c>
      <c r="BK284">
        <v>13.5054222222222</v>
      </c>
      <c r="BL284">
        <v>1152.21555555556</v>
      </c>
      <c r="BM284">
        <v>19.4142481481482</v>
      </c>
      <c r="BN284">
        <v>500.143259259259</v>
      </c>
      <c r="BO284">
        <v>90.5844333333333</v>
      </c>
      <c r="BP284">
        <v>0.100059774074074</v>
      </c>
      <c r="BQ284">
        <v>25.1351666666667</v>
      </c>
      <c r="BR284">
        <v>25.0575481481482</v>
      </c>
      <c r="BS284">
        <v>999.9</v>
      </c>
      <c r="BT284">
        <v>0</v>
      </c>
      <c r="BU284">
        <v>0</v>
      </c>
      <c r="BV284">
        <v>10002.5925925926</v>
      </c>
      <c r="BW284">
        <v>0</v>
      </c>
      <c r="BX284">
        <v>15.3908</v>
      </c>
      <c r="BY284">
        <v>-72.5226148148148</v>
      </c>
      <c r="BZ284">
        <v>1185.59592592593</v>
      </c>
      <c r="CA284">
        <v>1251.68518518519</v>
      </c>
      <c r="CB284">
        <v>6.1808762962963</v>
      </c>
      <c r="CC284">
        <v>1234.77814814815</v>
      </c>
      <c r="CD284">
        <v>13.5054222222222</v>
      </c>
      <c r="CE284">
        <v>1.78327185185185</v>
      </c>
      <c r="CF284">
        <v>1.22338074074074</v>
      </c>
      <c r="CG284">
        <v>15.6409222222222</v>
      </c>
      <c r="CH284">
        <v>9.88876814814815</v>
      </c>
      <c r="CI284">
        <v>2000.00851851852</v>
      </c>
      <c r="CJ284">
        <v>0.980006407407407</v>
      </c>
      <c r="CK284">
        <v>0.0199938740740741</v>
      </c>
      <c r="CL284">
        <v>0</v>
      </c>
      <c r="CM284">
        <v>854.181333333333</v>
      </c>
      <c r="CN284">
        <v>5.00063</v>
      </c>
      <c r="CO284">
        <v>16834.3555555556</v>
      </c>
      <c r="CP284">
        <v>17257.0111111111</v>
      </c>
      <c r="CQ284">
        <v>38.937</v>
      </c>
      <c r="CR284">
        <v>39</v>
      </c>
      <c r="CS284">
        <v>38.437</v>
      </c>
      <c r="CT284">
        <v>38.375</v>
      </c>
      <c r="CU284">
        <v>39.729</v>
      </c>
      <c r="CV284">
        <v>1955.11814814815</v>
      </c>
      <c r="CW284">
        <v>39.89</v>
      </c>
      <c r="CX284">
        <v>0</v>
      </c>
      <c r="CY284">
        <v>1663690781.3</v>
      </c>
      <c r="CZ284">
        <v>0</v>
      </c>
      <c r="DA284">
        <v>0</v>
      </c>
      <c r="DB284" t="s">
        <v>356</v>
      </c>
      <c r="DC284">
        <v>1660677648.1</v>
      </c>
      <c r="DD284">
        <v>1660677649.1</v>
      </c>
      <c r="DE284">
        <v>0</v>
      </c>
      <c r="DF284">
        <v>-1.042</v>
      </c>
      <c r="DG284">
        <v>0.003</v>
      </c>
      <c r="DH284">
        <v>5.218</v>
      </c>
      <c r="DI284">
        <v>0.344</v>
      </c>
      <c r="DJ284">
        <v>417</v>
      </c>
      <c r="DK284">
        <v>22</v>
      </c>
      <c r="DL284">
        <v>1.24</v>
      </c>
      <c r="DM284">
        <v>0.53</v>
      </c>
      <c r="DN284">
        <v>-72.3600375</v>
      </c>
      <c r="DO284">
        <v>-4.13631782363958</v>
      </c>
      <c r="DP284">
        <v>0.795931047794814</v>
      </c>
      <c r="DQ284">
        <v>0</v>
      </c>
      <c r="DR284">
        <v>6.2250255</v>
      </c>
      <c r="DS284">
        <v>-1.0379927954972</v>
      </c>
      <c r="DT284">
        <v>0.101828330585108</v>
      </c>
      <c r="DU284">
        <v>0</v>
      </c>
      <c r="DV284">
        <v>0</v>
      </c>
      <c r="DW284">
        <v>2</v>
      </c>
      <c r="DX284" t="s">
        <v>357</v>
      </c>
      <c r="DY284">
        <v>2.97443</v>
      </c>
      <c r="DZ284">
        <v>2.75421</v>
      </c>
      <c r="EA284">
        <v>0.185617</v>
      </c>
      <c r="EB284">
        <v>0.193248</v>
      </c>
      <c r="EC284">
        <v>0.0902472</v>
      </c>
      <c r="ED284">
        <v>0.0699132</v>
      </c>
      <c r="EE284">
        <v>31753.2</v>
      </c>
      <c r="EF284">
        <v>34281.6</v>
      </c>
      <c r="EG284">
        <v>35333.6</v>
      </c>
      <c r="EH284">
        <v>38539.6</v>
      </c>
      <c r="EI284">
        <v>45584.3</v>
      </c>
      <c r="EJ284">
        <v>51771.9</v>
      </c>
      <c r="EK284">
        <v>55228.2</v>
      </c>
      <c r="EL284">
        <v>61810.9</v>
      </c>
      <c r="EM284">
        <v>1.9912</v>
      </c>
      <c r="EN284">
        <v>1.8292</v>
      </c>
      <c r="EO284">
        <v>0.0658631</v>
      </c>
      <c r="EP284">
        <v>0</v>
      </c>
      <c r="EQ284">
        <v>23.9722</v>
      </c>
      <c r="ER284">
        <v>999.9</v>
      </c>
      <c r="ES284">
        <v>44.47</v>
      </c>
      <c r="ET284">
        <v>28.963</v>
      </c>
      <c r="EU284">
        <v>19.7015</v>
      </c>
      <c r="EV284">
        <v>56.7741</v>
      </c>
      <c r="EW284">
        <v>49.0104</v>
      </c>
      <c r="EX284">
        <v>1</v>
      </c>
      <c r="EY284">
        <v>-0.0236992</v>
      </c>
      <c r="EZ284">
        <v>2.66264</v>
      </c>
      <c r="FA284">
        <v>20.127</v>
      </c>
      <c r="FB284">
        <v>5.20052</v>
      </c>
      <c r="FC284">
        <v>12.004</v>
      </c>
      <c r="FD284">
        <v>4.976</v>
      </c>
      <c r="FE284">
        <v>3.294</v>
      </c>
      <c r="FF284">
        <v>9999</v>
      </c>
      <c r="FG284">
        <v>9999</v>
      </c>
      <c r="FH284">
        <v>9999</v>
      </c>
      <c r="FI284">
        <v>693.7</v>
      </c>
      <c r="FJ284">
        <v>1.86295</v>
      </c>
      <c r="FK284">
        <v>1.86783</v>
      </c>
      <c r="FL284">
        <v>1.86752</v>
      </c>
      <c r="FM284">
        <v>1.86874</v>
      </c>
      <c r="FN284">
        <v>1.8696</v>
      </c>
      <c r="FO284">
        <v>1.86563</v>
      </c>
      <c r="FP284">
        <v>1.86667</v>
      </c>
      <c r="FQ284">
        <v>1.8681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10.17</v>
      </c>
      <c r="GF284">
        <v>0.2738</v>
      </c>
      <c r="GG284">
        <v>3.61927167264205</v>
      </c>
      <c r="GH284">
        <v>0.00509506669552449</v>
      </c>
      <c r="GI284">
        <v>1.17866753763249e-06</v>
      </c>
      <c r="GJ284">
        <v>-6.62632595388568e-10</v>
      </c>
      <c r="GK284">
        <v>-0.0260112845827318</v>
      </c>
      <c r="GL284">
        <v>-0.0225051504344278</v>
      </c>
      <c r="GM284">
        <v>0.00262967521021688</v>
      </c>
      <c r="GN284">
        <v>-3.50088843362945e-05</v>
      </c>
      <c r="GO284">
        <v>-5</v>
      </c>
      <c r="GP284">
        <v>1640</v>
      </c>
      <c r="GQ284">
        <v>1</v>
      </c>
      <c r="GR284">
        <v>20</v>
      </c>
      <c r="GS284">
        <v>50218.9</v>
      </c>
      <c r="GT284">
        <v>50218.9</v>
      </c>
      <c r="GU284">
        <v>2.48901</v>
      </c>
      <c r="GV284">
        <v>2.58545</v>
      </c>
      <c r="GW284">
        <v>1.54785</v>
      </c>
      <c r="GX284">
        <v>2.30347</v>
      </c>
      <c r="GY284">
        <v>1.34644</v>
      </c>
      <c r="GZ284">
        <v>2.28638</v>
      </c>
      <c r="HA284">
        <v>32.5097</v>
      </c>
      <c r="HB284">
        <v>15.0251</v>
      </c>
      <c r="HC284">
        <v>18</v>
      </c>
      <c r="HD284">
        <v>505.579</v>
      </c>
      <c r="HE284">
        <v>402.365</v>
      </c>
      <c r="HF284">
        <v>20.3437</v>
      </c>
      <c r="HG284">
        <v>26.7885</v>
      </c>
      <c r="HH284">
        <v>30</v>
      </c>
      <c r="HI284">
        <v>26.7514</v>
      </c>
      <c r="HJ284">
        <v>26.6972</v>
      </c>
      <c r="HK284">
        <v>49.9333</v>
      </c>
      <c r="HL284">
        <v>32.0843</v>
      </c>
      <c r="HM284">
        <v>0</v>
      </c>
      <c r="HN284">
        <v>20.3186</v>
      </c>
      <c r="HO284">
        <v>1276.37</v>
      </c>
      <c r="HP284">
        <v>13.7626</v>
      </c>
      <c r="HQ284">
        <v>102.453</v>
      </c>
      <c r="HR284">
        <v>102.889</v>
      </c>
    </row>
    <row r="285" spans="1:226">
      <c r="A285">
        <v>269</v>
      </c>
      <c r="B285">
        <v>1663690789.6</v>
      </c>
      <c r="C285">
        <v>3014.5</v>
      </c>
      <c r="D285" t="s">
        <v>899</v>
      </c>
      <c r="E285" t="s">
        <v>900</v>
      </c>
      <c r="F285">
        <v>5</v>
      </c>
      <c r="G285" t="s">
        <v>748</v>
      </c>
      <c r="H285" t="s">
        <v>354</v>
      </c>
      <c r="I285">
        <v>1663690781.81429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1285.54544139768</v>
      </c>
      <c r="AK285">
        <v>1226.76818181818</v>
      </c>
      <c r="AL285">
        <v>3.46563931080857</v>
      </c>
      <c r="AM285">
        <v>65.3429730943556</v>
      </c>
      <c r="AN285">
        <f>(AP285 - AO285 + BO285*1E3/(8.314*(BQ285+273.15)) * AR285/BN285 * AQ285) * BN285/(100*BB285) * 1000/(1000 - AP285)</f>
        <v>0</v>
      </c>
      <c r="AO285">
        <v>13.6519413836497</v>
      </c>
      <c r="AP285">
        <v>19.7560197802198</v>
      </c>
      <c r="AQ285">
        <v>0.00566323017413874</v>
      </c>
      <c r="AR285">
        <v>123.478395761625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1663690781.81429</v>
      </c>
      <c r="BH285">
        <v>1177.94714285714</v>
      </c>
      <c r="BI285">
        <v>1250.68035714286</v>
      </c>
      <c r="BJ285">
        <v>19.7112571428571</v>
      </c>
      <c r="BK285">
        <v>13.6045857142857</v>
      </c>
      <c r="BL285">
        <v>1167.82571428571</v>
      </c>
      <c r="BM285">
        <v>19.4382428571429</v>
      </c>
      <c r="BN285">
        <v>500.086785714286</v>
      </c>
      <c r="BO285">
        <v>90.5832642857143</v>
      </c>
      <c r="BP285">
        <v>0.100041992857143</v>
      </c>
      <c r="BQ285">
        <v>25.1234571428571</v>
      </c>
      <c r="BR285">
        <v>25.0579107142857</v>
      </c>
      <c r="BS285">
        <v>999.9</v>
      </c>
      <c r="BT285">
        <v>0</v>
      </c>
      <c r="BU285">
        <v>0</v>
      </c>
      <c r="BV285">
        <v>10007.3214285714</v>
      </c>
      <c r="BW285">
        <v>0</v>
      </c>
      <c r="BX285">
        <v>15.3908</v>
      </c>
      <c r="BY285">
        <v>-72.7332214285714</v>
      </c>
      <c r="BZ285">
        <v>1201.63392857143</v>
      </c>
      <c r="CA285">
        <v>1267.93214285714</v>
      </c>
      <c r="CB285">
        <v>6.10667285714286</v>
      </c>
      <c r="CC285">
        <v>1250.68035714286</v>
      </c>
      <c r="CD285">
        <v>13.6045857142857</v>
      </c>
      <c r="CE285">
        <v>1.78550928571429</v>
      </c>
      <c r="CF285">
        <v>1.23234714285714</v>
      </c>
      <c r="CG285">
        <v>15.6604964285714</v>
      </c>
      <c r="CH285">
        <v>9.99789392857143</v>
      </c>
      <c r="CI285">
        <v>2000.01571428571</v>
      </c>
      <c r="CJ285">
        <v>0.980006285714286</v>
      </c>
      <c r="CK285">
        <v>0.0199939714285714</v>
      </c>
      <c r="CL285">
        <v>0</v>
      </c>
      <c r="CM285">
        <v>853.478178571429</v>
      </c>
      <c r="CN285">
        <v>5.00063</v>
      </c>
      <c r="CO285">
        <v>16821.2464285714</v>
      </c>
      <c r="CP285">
        <v>17257.0785714286</v>
      </c>
      <c r="CQ285">
        <v>38.937</v>
      </c>
      <c r="CR285">
        <v>39</v>
      </c>
      <c r="CS285">
        <v>38.437</v>
      </c>
      <c r="CT285">
        <v>38.375</v>
      </c>
      <c r="CU285">
        <v>39.73425</v>
      </c>
      <c r="CV285">
        <v>1955.125</v>
      </c>
      <c r="CW285">
        <v>39.89</v>
      </c>
      <c r="CX285">
        <v>0</v>
      </c>
      <c r="CY285">
        <v>1663690786.7</v>
      </c>
      <c r="CZ285">
        <v>0</v>
      </c>
      <c r="DA285">
        <v>0</v>
      </c>
      <c r="DB285" t="s">
        <v>356</v>
      </c>
      <c r="DC285">
        <v>1660677648.1</v>
      </c>
      <c r="DD285">
        <v>1660677649.1</v>
      </c>
      <c r="DE285">
        <v>0</v>
      </c>
      <c r="DF285">
        <v>-1.042</v>
      </c>
      <c r="DG285">
        <v>0.003</v>
      </c>
      <c r="DH285">
        <v>5.218</v>
      </c>
      <c r="DI285">
        <v>0.344</v>
      </c>
      <c r="DJ285">
        <v>417</v>
      </c>
      <c r="DK285">
        <v>22</v>
      </c>
      <c r="DL285">
        <v>1.24</v>
      </c>
      <c r="DM285">
        <v>0.53</v>
      </c>
      <c r="DN285">
        <v>-72.6004975</v>
      </c>
      <c r="DO285">
        <v>-2.92834559099423</v>
      </c>
      <c r="DP285">
        <v>0.743800625331647</v>
      </c>
      <c r="DQ285">
        <v>0</v>
      </c>
      <c r="DR285">
        <v>6.16595275</v>
      </c>
      <c r="DS285">
        <v>-0.975331969981254</v>
      </c>
      <c r="DT285">
        <v>0.0966636305956769</v>
      </c>
      <c r="DU285">
        <v>0</v>
      </c>
      <c r="DV285">
        <v>0</v>
      </c>
      <c r="DW285">
        <v>2</v>
      </c>
      <c r="DX285" t="s">
        <v>357</v>
      </c>
      <c r="DY285">
        <v>2.97286</v>
      </c>
      <c r="DZ285">
        <v>2.75381</v>
      </c>
      <c r="EA285">
        <v>0.187273</v>
      </c>
      <c r="EB285">
        <v>0.194938</v>
      </c>
      <c r="EC285">
        <v>0.0903239</v>
      </c>
      <c r="ED285">
        <v>0.0702322</v>
      </c>
      <c r="EE285">
        <v>31688.7</v>
      </c>
      <c r="EF285">
        <v>34209.8</v>
      </c>
      <c r="EG285">
        <v>35333.7</v>
      </c>
      <c r="EH285">
        <v>38539.6</v>
      </c>
      <c r="EI285">
        <v>45580.2</v>
      </c>
      <c r="EJ285">
        <v>51754</v>
      </c>
      <c r="EK285">
        <v>55227.9</v>
      </c>
      <c r="EL285">
        <v>61810.8</v>
      </c>
      <c r="EM285">
        <v>1.9908</v>
      </c>
      <c r="EN285">
        <v>1.8286</v>
      </c>
      <c r="EO285">
        <v>0.0678003</v>
      </c>
      <c r="EP285">
        <v>0</v>
      </c>
      <c r="EQ285">
        <v>23.9702</v>
      </c>
      <c r="ER285">
        <v>999.9</v>
      </c>
      <c r="ES285">
        <v>44.47</v>
      </c>
      <c r="ET285">
        <v>28.983</v>
      </c>
      <c r="EU285">
        <v>19.7253</v>
      </c>
      <c r="EV285">
        <v>56.5741</v>
      </c>
      <c r="EW285">
        <v>49.2228</v>
      </c>
      <c r="EX285">
        <v>1</v>
      </c>
      <c r="EY285">
        <v>-0.023374</v>
      </c>
      <c r="EZ285">
        <v>2.66634</v>
      </c>
      <c r="FA285">
        <v>20.1271</v>
      </c>
      <c r="FB285">
        <v>5.20052</v>
      </c>
      <c r="FC285">
        <v>12.004</v>
      </c>
      <c r="FD285">
        <v>4.9756</v>
      </c>
      <c r="FE285">
        <v>3.2938</v>
      </c>
      <c r="FF285">
        <v>9999</v>
      </c>
      <c r="FG285">
        <v>9999</v>
      </c>
      <c r="FH285">
        <v>9999</v>
      </c>
      <c r="FI285">
        <v>693.7</v>
      </c>
      <c r="FJ285">
        <v>1.86295</v>
      </c>
      <c r="FK285">
        <v>1.86777</v>
      </c>
      <c r="FL285">
        <v>1.86752</v>
      </c>
      <c r="FM285">
        <v>1.86874</v>
      </c>
      <c r="FN285">
        <v>1.86957</v>
      </c>
      <c r="FO285">
        <v>1.86563</v>
      </c>
      <c r="FP285">
        <v>1.86667</v>
      </c>
      <c r="FQ285">
        <v>1.8681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10.26</v>
      </c>
      <c r="GF285">
        <v>0.2747</v>
      </c>
      <c r="GG285">
        <v>3.61927167264205</v>
      </c>
      <c r="GH285">
        <v>0.00509506669552449</v>
      </c>
      <c r="GI285">
        <v>1.17866753763249e-06</v>
      </c>
      <c r="GJ285">
        <v>-6.62632595388568e-10</v>
      </c>
      <c r="GK285">
        <v>-0.0260112845827318</v>
      </c>
      <c r="GL285">
        <v>-0.0225051504344278</v>
      </c>
      <c r="GM285">
        <v>0.00262967521021688</v>
      </c>
      <c r="GN285">
        <v>-3.50088843362945e-05</v>
      </c>
      <c r="GO285">
        <v>-5</v>
      </c>
      <c r="GP285">
        <v>1640</v>
      </c>
      <c r="GQ285">
        <v>1</v>
      </c>
      <c r="GR285">
        <v>20</v>
      </c>
      <c r="GS285">
        <v>50219</v>
      </c>
      <c r="GT285">
        <v>50219</v>
      </c>
      <c r="GU285">
        <v>2.51831</v>
      </c>
      <c r="GV285">
        <v>2.58057</v>
      </c>
      <c r="GW285">
        <v>1.54785</v>
      </c>
      <c r="GX285">
        <v>2.30347</v>
      </c>
      <c r="GY285">
        <v>1.34644</v>
      </c>
      <c r="GZ285">
        <v>2.39502</v>
      </c>
      <c r="HA285">
        <v>32.5097</v>
      </c>
      <c r="HB285">
        <v>15.0339</v>
      </c>
      <c r="HC285">
        <v>18</v>
      </c>
      <c r="HD285">
        <v>505.333</v>
      </c>
      <c r="HE285">
        <v>402.058</v>
      </c>
      <c r="HF285">
        <v>20.2862</v>
      </c>
      <c r="HG285">
        <v>26.7908</v>
      </c>
      <c r="HH285">
        <v>30.0003</v>
      </c>
      <c r="HI285">
        <v>26.7537</v>
      </c>
      <c r="HJ285">
        <v>26.7003</v>
      </c>
      <c r="HK285">
        <v>50.435</v>
      </c>
      <c r="HL285">
        <v>32.0843</v>
      </c>
      <c r="HM285">
        <v>0</v>
      </c>
      <c r="HN285">
        <v>20.2647</v>
      </c>
      <c r="HO285">
        <v>1289.84</v>
      </c>
      <c r="HP285">
        <v>13.8128</v>
      </c>
      <c r="HQ285">
        <v>102.453</v>
      </c>
      <c r="HR285">
        <v>102.888</v>
      </c>
    </row>
    <row r="286" spans="1:226">
      <c r="A286">
        <v>270</v>
      </c>
      <c r="B286">
        <v>1663690794.6</v>
      </c>
      <c r="C286">
        <v>3019.5</v>
      </c>
      <c r="D286" t="s">
        <v>901</v>
      </c>
      <c r="E286" t="s">
        <v>902</v>
      </c>
      <c r="F286">
        <v>5</v>
      </c>
      <c r="G286" t="s">
        <v>748</v>
      </c>
      <c r="H286" t="s">
        <v>354</v>
      </c>
      <c r="I286">
        <v>1663690787.1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1302.91977155597</v>
      </c>
      <c r="AK286">
        <v>1244.10872727273</v>
      </c>
      <c r="AL286">
        <v>3.47873936732052</v>
      </c>
      <c r="AM286">
        <v>65.3429730943556</v>
      </c>
      <c r="AN286">
        <f>(AP286 - AO286 + BO286*1E3/(8.314*(BQ286+273.15)) * AR286/BN286 * AQ286) * BN286/(100*BB286) * 1000/(1000 - AP286)</f>
        <v>0</v>
      </c>
      <c r="AO286">
        <v>13.7317322106632</v>
      </c>
      <c r="AP286">
        <v>19.7728296703297</v>
      </c>
      <c r="AQ286">
        <v>0.00725745798014073</v>
      </c>
      <c r="AR286">
        <v>123.478395761625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1663690787.1</v>
      </c>
      <c r="BH286">
        <v>1195.78444444444</v>
      </c>
      <c r="BI286">
        <v>1268.73481481481</v>
      </c>
      <c r="BJ286">
        <v>19.742937037037</v>
      </c>
      <c r="BK286">
        <v>13.6849222222222</v>
      </c>
      <c r="BL286">
        <v>1185.57222222222</v>
      </c>
      <c r="BM286">
        <v>19.4686962962963</v>
      </c>
      <c r="BN286">
        <v>500.119740740741</v>
      </c>
      <c r="BO286">
        <v>90.5832888888889</v>
      </c>
      <c r="BP286">
        <v>0.0998873148148148</v>
      </c>
      <c r="BQ286">
        <v>25.111337037037</v>
      </c>
      <c r="BR286">
        <v>25.058237037037</v>
      </c>
      <c r="BS286">
        <v>999.9</v>
      </c>
      <c r="BT286">
        <v>0</v>
      </c>
      <c r="BU286">
        <v>0</v>
      </c>
      <c r="BV286">
        <v>10013.3333333333</v>
      </c>
      <c r="BW286">
        <v>0</v>
      </c>
      <c r="BX286">
        <v>15.3908</v>
      </c>
      <c r="BY286">
        <v>-72.9496888888889</v>
      </c>
      <c r="BZ286">
        <v>1219.86925925926</v>
      </c>
      <c r="CA286">
        <v>1286.33814814815</v>
      </c>
      <c r="CB286">
        <v>6.05801481481482</v>
      </c>
      <c r="CC286">
        <v>1268.73481481481</v>
      </c>
      <c r="CD286">
        <v>13.6849222222222</v>
      </c>
      <c r="CE286">
        <v>1.78837888888889</v>
      </c>
      <c r="CF286">
        <v>1.23962407407407</v>
      </c>
      <c r="CG286">
        <v>15.6855851851852</v>
      </c>
      <c r="CH286">
        <v>10.0860211111111</v>
      </c>
      <c r="CI286">
        <v>2000.02</v>
      </c>
      <c r="CJ286">
        <v>0.980005962962963</v>
      </c>
      <c r="CK286">
        <v>0.0199942296296296</v>
      </c>
      <c r="CL286">
        <v>0</v>
      </c>
      <c r="CM286">
        <v>852.642666666667</v>
      </c>
      <c r="CN286">
        <v>5.00063</v>
      </c>
      <c r="CO286">
        <v>16807.1333333333</v>
      </c>
      <c r="CP286">
        <v>17257.1222222222</v>
      </c>
      <c r="CQ286">
        <v>38.937</v>
      </c>
      <c r="CR286">
        <v>39.0045925925926</v>
      </c>
      <c r="CS286">
        <v>38.4393333333333</v>
      </c>
      <c r="CT286">
        <v>38.375</v>
      </c>
      <c r="CU286">
        <v>39.736</v>
      </c>
      <c r="CV286">
        <v>1955.12851851852</v>
      </c>
      <c r="CW286">
        <v>39.89</v>
      </c>
      <c r="CX286">
        <v>0</v>
      </c>
      <c r="CY286">
        <v>1663690791.5</v>
      </c>
      <c r="CZ286">
        <v>0</v>
      </c>
      <c r="DA286">
        <v>0</v>
      </c>
      <c r="DB286" t="s">
        <v>356</v>
      </c>
      <c r="DC286">
        <v>1660677648.1</v>
      </c>
      <c r="DD286">
        <v>1660677649.1</v>
      </c>
      <c r="DE286">
        <v>0</v>
      </c>
      <c r="DF286">
        <v>-1.042</v>
      </c>
      <c r="DG286">
        <v>0.003</v>
      </c>
      <c r="DH286">
        <v>5.218</v>
      </c>
      <c r="DI286">
        <v>0.344</v>
      </c>
      <c r="DJ286">
        <v>417</v>
      </c>
      <c r="DK286">
        <v>22</v>
      </c>
      <c r="DL286">
        <v>1.24</v>
      </c>
      <c r="DM286">
        <v>0.53</v>
      </c>
      <c r="DN286">
        <v>-72.7925075</v>
      </c>
      <c r="DO286">
        <v>-2.27320412757966</v>
      </c>
      <c r="DP286">
        <v>0.70414545137617</v>
      </c>
      <c r="DQ286">
        <v>0</v>
      </c>
      <c r="DR286">
        <v>6.08727575</v>
      </c>
      <c r="DS286">
        <v>-0.572976247654801</v>
      </c>
      <c r="DT286">
        <v>0.0596406658198707</v>
      </c>
      <c r="DU286">
        <v>0</v>
      </c>
      <c r="DV286">
        <v>0</v>
      </c>
      <c r="DW286">
        <v>2</v>
      </c>
      <c r="DX286" t="s">
        <v>357</v>
      </c>
      <c r="DY286">
        <v>2.97406</v>
      </c>
      <c r="DZ286">
        <v>2.75334</v>
      </c>
      <c r="EA286">
        <v>0.188885</v>
      </c>
      <c r="EB286">
        <v>0.196385</v>
      </c>
      <c r="EC286">
        <v>0.090395</v>
      </c>
      <c r="ED286">
        <v>0.0703905</v>
      </c>
      <c r="EE286">
        <v>31625.6</v>
      </c>
      <c r="EF286">
        <v>34148.9</v>
      </c>
      <c r="EG286">
        <v>35333.3</v>
      </c>
      <c r="EH286">
        <v>38540.2</v>
      </c>
      <c r="EI286">
        <v>45576.7</v>
      </c>
      <c r="EJ286">
        <v>51745.9</v>
      </c>
      <c r="EK286">
        <v>55228</v>
      </c>
      <c r="EL286">
        <v>61811.6</v>
      </c>
      <c r="EM286">
        <v>1.9916</v>
      </c>
      <c r="EN286">
        <v>1.8294</v>
      </c>
      <c r="EO286">
        <v>0.0675023</v>
      </c>
      <c r="EP286">
        <v>0</v>
      </c>
      <c r="EQ286">
        <v>23.9685</v>
      </c>
      <c r="ER286">
        <v>999.9</v>
      </c>
      <c r="ES286">
        <v>44.47</v>
      </c>
      <c r="ET286">
        <v>28.983</v>
      </c>
      <c r="EU286">
        <v>19.7244</v>
      </c>
      <c r="EV286">
        <v>56.7941</v>
      </c>
      <c r="EW286">
        <v>49.1506</v>
      </c>
      <c r="EX286">
        <v>1</v>
      </c>
      <c r="EY286">
        <v>-0.0232317</v>
      </c>
      <c r="EZ286">
        <v>2.79314</v>
      </c>
      <c r="FA286">
        <v>20.1247</v>
      </c>
      <c r="FB286">
        <v>5.19812</v>
      </c>
      <c r="FC286">
        <v>12.0064</v>
      </c>
      <c r="FD286">
        <v>4.9756</v>
      </c>
      <c r="FE286">
        <v>3.2938</v>
      </c>
      <c r="FF286">
        <v>9999</v>
      </c>
      <c r="FG286">
        <v>9999</v>
      </c>
      <c r="FH286">
        <v>9999</v>
      </c>
      <c r="FI286">
        <v>693.7</v>
      </c>
      <c r="FJ286">
        <v>1.86295</v>
      </c>
      <c r="FK286">
        <v>1.86783</v>
      </c>
      <c r="FL286">
        <v>1.86752</v>
      </c>
      <c r="FM286">
        <v>1.86874</v>
      </c>
      <c r="FN286">
        <v>1.8696</v>
      </c>
      <c r="FO286">
        <v>1.86563</v>
      </c>
      <c r="FP286">
        <v>1.86667</v>
      </c>
      <c r="FQ286">
        <v>1.86807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10.34</v>
      </c>
      <c r="GF286">
        <v>0.2756</v>
      </c>
      <c r="GG286">
        <v>3.61927167264205</v>
      </c>
      <c r="GH286">
        <v>0.00509506669552449</v>
      </c>
      <c r="GI286">
        <v>1.17866753763249e-06</v>
      </c>
      <c r="GJ286">
        <v>-6.62632595388568e-10</v>
      </c>
      <c r="GK286">
        <v>-0.0260112845827318</v>
      </c>
      <c r="GL286">
        <v>-0.0225051504344278</v>
      </c>
      <c r="GM286">
        <v>0.00262967521021688</v>
      </c>
      <c r="GN286">
        <v>-3.50088843362945e-05</v>
      </c>
      <c r="GO286">
        <v>-5</v>
      </c>
      <c r="GP286">
        <v>1640</v>
      </c>
      <c r="GQ286">
        <v>1</v>
      </c>
      <c r="GR286">
        <v>20</v>
      </c>
      <c r="GS286">
        <v>50219.1</v>
      </c>
      <c r="GT286">
        <v>50219.1</v>
      </c>
      <c r="GU286">
        <v>2.54272</v>
      </c>
      <c r="GV286">
        <v>2.58057</v>
      </c>
      <c r="GW286">
        <v>1.54785</v>
      </c>
      <c r="GX286">
        <v>2.30347</v>
      </c>
      <c r="GY286">
        <v>1.34644</v>
      </c>
      <c r="GZ286">
        <v>2.36206</v>
      </c>
      <c r="HA286">
        <v>32.5097</v>
      </c>
      <c r="HB286">
        <v>15.0251</v>
      </c>
      <c r="HC286">
        <v>18</v>
      </c>
      <c r="HD286">
        <v>505.886</v>
      </c>
      <c r="HE286">
        <v>402.501</v>
      </c>
      <c r="HF286">
        <v>20.2346</v>
      </c>
      <c r="HG286">
        <v>26.793</v>
      </c>
      <c r="HH286">
        <v>30.0003</v>
      </c>
      <c r="HI286">
        <v>26.7559</v>
      </c>
      <c r="HJ286">
        <v>26.7003</v>
      </c>
      <c r="HK286">
        <v>50.9877</v>
      </c>
      <c r="HL286">
        <v>31.8004</v>
      </c>
      <c r="HM286">
        <v>0</v>
      </c>
      <c r="HN286">
        <v>20.1939</v>
      </c>
      <c r="HO286">
        <v>1310.02</v>
      </c>
      <c r="HP286">
        <v>13.8575</v>
      </c>
      <c r="HQ286">
        <v>102.452</v>
      </c>
      <c r="HR286">
        <v>102.89</v>
      </c>
    </row>
    <row r="287" spans="1:226">
      <c r="A287">
        <v>271</v>
      </c>
      <c r="B287">
        <v>1663690799.6</v>
      </c>
      <c r="C287">
        <v>3024.5</v>
      </c>
      <c r="D287" t="s">
        <v>903</v>
      </c>
      <c r="E287" t="s">
        <v>904</v>
      </c>
      <c r="F287">
        <v>5</v>
      </c>
      <c r="G287" t="s">
        <v>748</v>
      </c>
      <c r="H287" t="s">
        <v>354</v>
      </c>
      <c r="I287">
        <v>1663690791.81429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1319.56769807096</v>
      </c>
      <c r="AK287">
        <v>1261.15915151515</v>
      </c>
      <c r="AL287">
        <v>3.46677493136102</v>
      </c>
      <c r="AM287">
        <v>65.3429730943556</v>
      </c>
      <c r="AN287">
        <f>(AP287 - AO287 + BO287*1E3/(8.314*(BQ287+273.15)) * AR287/BN287 * AQ287) * BN287/(100*BB287) * 1000/(1000 - AP287)</f>
        <v>0</v>
      </c>
      <c r="AO287">
        <v>13.7721770324753</v>
      </c>
      <c r="AP287">
        <v>19.7776923076923</v>
      </c>
      <c r="AQ287">
        <v>0.0010488240459661</v>
      </c>
      <c r="AR287">
        <v>123.478395761625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1663690791.81429</v>
      </c>
      <c r="BH287">
        <v>1211.66571428571</v>
      </c>
      <c r="BI287">
        <v>1284.58142857143</v>
      </c>
      <c r="BJ287">
        <v>19.763</v>
      </c>
      <c r="BK287">
        <v>13.736375</v>
      </c>
      <c r="BL287">
        <v>1201.37357142857</v>
      </c>
      <c r="BM287">
        <v>19.4879857142857</v>
      </c>
      <c r="BN287">
        <v>500.071928571429</v>
      </c>
      <c r="BO287">
        <v>90.5836035714286</v>
      </c>
      <c r="BP287">
        <v>0.100058271428571</v>
      </c>
      <c r="BQ287">
        <v>25.0998535714286</v>
      </c>
      <c r="BR287">
        <v>25.0609214285714</v>
      </c>
      <c r="BS287">
        <v>999.9</v>
      </c>
      <c r="BT287">
        <v>0</v>
      </c>
      <c r="BU287">
        <v>0</v>
      </c>
      <c r="BV287">
        <v>9992.85714285714</v>
      </c>
      <c r="BW287">
        <v>0</v>
      </c>
      <c r="BX287">
        <v>15.3908</v>
      </c>
      <c r="BY287">
        <v>-72.9139428571429</v>
      </c>
      <c r="BZ287">
        <v>1236.09571428571</v>
      </c>
      <c r="CA287">
        <v>1302.47142857143</v>
      </c>
      <c r="CB287">
        <v>6.02662571428572</v>
      </c>
      <c r="CC287">
        <v>1284.58142857143</v>
      </c>
      <c r="CD287">
        <v>13.736375</v>
      </c>
      <c r="CE287">
        <v>1.7902025</v>
      </c>
      <c r="CF287">
        <v>1.24428964285714</v>
      </c>
      <c r="CG287">
        <v>15.7015071428571</v>
      </c>
      <c r="CH287">
        <v>10.1422178571429</v>
      </c>
      <c r="CI287">
        <v>2000.02214285714</v>
      </c>
      <c r="CJ287">
        <v>0.980006142857143</v>
      </c>
      <c r="CK287">
        <v>0.0199940857142857</v>
      </c>
      <c r="CL287">
        <v>0</v>
      </c>
      <c r="CM287">
        <v>851.999571428571</v>
      </c>
      <c r="CN287">
        <v>5.00063</v>
      </c>
      <c r="CO287">
        <v>16795.2607142857</v>
      </c>
      <c r="CP287">
        <v>17257.1428571429</v>
      </c>
      <c r="CQ287">
        <v>38.937</v>
      </c>
      <c r="CR287">
        <v>39.0155</v>
      </c>
      <c r="CS287">
        <v>38.43925</v>
      </c>
      <c r="CT287">
        <v>38.375</v>
      </c>
      <c r="CU287">
        <v>39.7455</v>
      </c>
      <c r="CV287">
        <v>1955.13107142857</v>
      </c>
      <c r="CW287">
        <v>39.89</v>
      </c>
      <c r="CX287">
        <v>0</v>
      </c>
      <c r="CY287">
        <v>1663690796.3</v>
      </c>
      <c r="CZ287">
        <v>0</v>
      </c>
      <c r="DA287">
        <v>0</v>
      </c>
      <c r="DB287" t="s">
        <v>356</v>
      </c>
      <c r="DC287">
        <v>1660677648.1</v>
      </c>
      <c r="DD287">
        <v>1660677649.1</v>
      </c>
      <c r="DE287">
        <v>0</v>
      </c>
      <c r="DF287">
        <v>-1.042</v>
      </c>
      <c r="DG287">
        <v>0.003</v>
      </c>
      <c r="DH287">
        <v>5.218</v>
      </c>
      <c r="DI287">
        <v>0.344</v>
      </c>
      <c r="DJ287">
        <v>417</v>
      </c>
      <c r="DK287">
        <v>22</v>
      </c>
      <c r="DL287">
        <v>1.24</v>
      </c>
      <c r="DM287">
        <v>0.53</v>
      </c>
      <c r="DN287">
        <v>-72.945265</v>
      </c>
      <c r="DO287">
        <v>0.886401500938361</v>
      </c>
      <c r="DP287">
        <v>0.44848202224281</v>
      </c>
      <c r="DQ287">
        <v>0</v>
      </c>
      <c r="DR287">
        <v>6.044235</v>
      </c>
      <c r="DS287">
        <v>-0.393443752345227</v>
      </c>
      <c r="DT287">
        <v>0.039376900589051</v>
      </c>
      <c r="DU287">
        <v>0</v>
      </c>
      <c r="DV287">
        <v>0</v>
      </c>
      <c r="DW287">
        <v>2</v>
      </c>
      <c r="DX287" t="s">
        <v>357</v>
      </c>
      <c r="DY287">
        <v>2.97278</v>
      </c>
      <c r="DZ287">
        <v>2.75392</v>
      </c>
      <c r="EA287">
        <v>0.190513</v>
      </c>
      <c r="EB287">
        <v>0.19806</v>
      </c>
      <c r="EC287">
        <v>0.0904003</v>
      </c>
      <c r="ED287">
        <v>0.0706265</v>
      </c>
      <c r="EE287">
        <v>31562.2</v>
      </c>
      <c r="EF287">
        <v>34077.6</v>
      </c>
      <c r="EG287">
        <v>35333.4</v>
      </c>
      <c r="EH287">
        <v>38539.9</v>
      </c>
      <c r="EI287">
        <v>45576.6</v>
      </c>
      <c r="EJ287">
        <v>51732.5</v>
      </c>
      <c r="EK287">
        <v>55228.2</v>
      </c>
      <c r="EL287">
        <v>61811.2</v>
      </c>
      <c r="EM287">
        <v>1.9906</v>
      </c>
      <c r="EN287">
        <v>1.8294</v>
      </c>
      <c r="EO287">
        <v>0.0655651</v>
      </c>
      <c r="EP287">
        <v>0</v>
      </c>
      <c r="EQ287">
        <v>23.9641</v>
      </c>
      <c r="ER287">
        <v>999.9</v>
      </c>
      <c r="ES287">
        <v>44.47</v>
      </c>
      <c r="ET287">
        <v>28.983</v>
      </c>
      <c r="EU287">
        <v>19.724</v>
      </c>
      <c r="EV287">
        <v>57.0441</v>
      </c>
      <c r="EW287">
        <v>49.2869</v>
      </c>
      <c r="EX287">
        <v>1</v>
      </c>
      <c r="EY287">
        <v>-0.0225</v>
      </c>
      <c r="EZ287">
        <v>2.81434</v>
      </c>
      <c r="FA287">
        <v>20.1246</v>
      </c>
      <c r="FB287">
        <v>5.19932</v>
      </c>
      <c r="FC287">
        <v>12.0052</v>
      </c>
      <c r="FD287">
        <v>4.9756</v>
      </c>
      <c r="FE287">
        <v>3.294</v>
      </c>
      <c r="FF287">
        <v>9999</v>
      </c>
      <c r="FG287">
        <v>9999</v>
      </c>
      <c r="FH287">
        <v>9999</v>
      </c>
      <c r="FI287">
        <v>693.7</v>
      </c>
      <c r="FJ287">
        <v>1.86295</v>
      </c>
      <c r="FK287">
        <v>1.86783</v>
      </c>
      <c r="FL287">
        <v>1.86752</v>
      </c>
      <c r="FM287">
        <v>1.86874</v>
      </c>
      <c r="FN287">
        <v>1.8696</v>
      </c>
      <c r="FO287">
        <v>1.86566</v>
      </c>
      <c r="FP287">
        <v>1.86661</v>
      </c>
      <c r="FQ287">
        <v>1.86813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10.42</v>
      </c>
      <c r="GF287">
        <v>0.2756</v>
      </c>
      <c r="GG287">
        <v>3.61927167264205</v>
      </c>
      <c r="GH287">
        <v>0.00509506669552449</v>
      </c>
      <c r="GI287">
        <v>1.17866753763249e-06</v>
      </c>
      <c r="GJ287">
        <v>-6.62632595388568e-10</v>
      </c>
      <c r="GK287">
        <v>-0.0260112845827318</v>
      </c>
      <c r="GL287">
        <v>-0.0225051504344278</v>
      </c>
      <c r="GM287">
        <v>0.00262967521021688</v>
      </c>
      <c r="GN287">
        <v>-3.50088843362945e-05</v>
      </c>
      <c r="GO287">
        <v>-5</v>
      </c>
      <c r="GP287">
        <v>1640</v>
      </c>
      <c r="GQ287">
        <v>1</v>
      </c>
      <c r="GR287">
        <v>20</v>
      </c>
      <c r="GS287">
        <v>50219.2</v>
      </c>
      <c r="GT287">
        <v>50219.2</v>
      </c>
      <c r="GU287">
        <v>2.5708</v>
      </c>
      <c r="GV287">
        <v>2.57324</v>
      </c>
      <c r="GW287">
        <v>1.54785</v>
      </c>
      <c r="GX287">
        <v>2.30347</v>
      </c>
      <c r="GY287">
        <v>1.34644</v>
      </c>
      <c r="GZ287">
        <v>2.41211</v>
      </c>
      <c r="HA287">
        <v>32.5097</v>
      </c>
      <c r="HB287">
        <v>15.0251</v>
      </c>
      <c r="HC287">
        <v>18</v>
      </c>
      <c r="HD287">
        <v>505.242</v>
      </c>
      <c r="HE287">
        <v>402.517</v>
      </c>
      <c r="HF287">
        <v>20.1628</v>
      </c>
      <c r="HG287">
        <v>26.7953</v>
      </c>
      <c r="HH287">
        <v>30.0004</v>
      </c>
      <c r="HI287">
        <v>26.7582</v>
      </c>
      <c r="HJ287">
        <v>26.7026</v>
      </c>
      <c r="HK287">
        <v>51.4901</v>
      </c>
      <c r="HL287">
        <v>31.5131</v>
      </c>
      <c r="HM287">
        <v>0</v>
      </c>
      <c r="HN287">
        <v>20.132</v>
      </c>
      <c r="HO287">
        <v>1323.48</v>
      </c>
      <c r="HP287">
        <v>13.9148</v>
      </c>
      <c r="HQ287">
        <v>102.453</v>
      </c>
      <c r="HR287">
        <v>102.889</v>
      </c>
    </row>
    <row r="288" spans="1:226">
      <c r="A288">
        <v>272</v>
      </c>
      <c r="B288">
        <v>1663690804.6</v>
      </c>
      <c r="C288">
        <v>3029.5</v>
      </c>
      <c r="D288" t="s">
        <v>905</v>
      </c>
      <c r="E288" t="s">
        <v>906</v>
      </c>
      <c r="F288">
        <v>5</v>
      </c>
      <c r="G288" t="s">
        <v>748</v>
      </c>
      <c r="H288" t="s">
        <v>354</v>
      </c>
      <c r="I288">
        <v>1663690797.1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1337.45400108057</v>
      </c>
      <c r="AK288">
        <v>1278.66563636364</v>
      </c>
      <c r="AL288">
        <v>3.54762107356987</v>
      </c>
      <c r="AM288">
        <v>65.3429730943556</v>
      </c>
      <c r="AN288">
        <f>(AP288 - AO288 + BO288*1E3/(8.314*(BQ288+273.15)) * AR288/BN288 * AQ288) * BN288/(100*BB288) * 1000/(1000 - AP288)</f>
        <v>0</v>
      </c>
      <c r="AO288">
        <v>13.8400274481249</v>
      </c>
      <c r="AP288">
        <v>19.7892868131868</v>
      </c>
      <c r="AQ288">
        <v>0.00054468400515164</v>
      </c>
      <c r="AR288">
        <v>123.478395761625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1663690797.1</v>
      </c>
      <c r="BH288">
        <v>1229.50962962963</v>
      </c>
      <c r="BI288">
        <v>1302.43777777778</v>
      </c>
      <c r="BJ288">
        <v>19.7776851851852</v>
      </c>
      <c r="BK288">
        <v>13.7910814814815</v>
      </c>
      <c r="BL288">
        <v>1219.12851851852</v>
      </c>
      <c r="BM288">
        <v>19.5021111111111</v>
      </c>
      <c r="BN288">
        <v>500.129740740741</v>
      </c>
      <c r="BO288">
        <v>90.5845259259259</v>
      </c>
      <c r="BP288">
        <v>0.100188562962963</v>
      </c>
      <c r="BQ288">
        <v>25.0871074074074</v>
      </c>
      <c r="BR288">
        <v>25.0574</v>
      </c>
      <c r="BS288">
        <v>999.9</v>
      </c>
      <c r="BT288">
        <v>0</v>
      </c>
      <c r="BU288">
        <v>0</v>
      </c>
      <c r="BV288">
        <v>9983.33333333333</v>
      </c>
      <c r="BW288">
        <v>0</v>
      </c>
      <c r="BX288">
        <v>15.3908</v>
      </c>
      <c r="BY288">
        <v>-72.9270444444444</v>
      </c>
      <c r="BZ288">
        <v>1254.31740740741</v>
      </c>
      <c r="CA288">
        <v>1320.65074074074</v>
      </c>
      <c r="CB288">
        <v>5.98660925925926</v>
      </c>
      <c r="CC288">
        <v>1302.43777777778</v>
      </c>
      <c r="CD288">
        <v>13.7910814814815</v>
      </c>
      <c r="CE288">
        <v>1.79155185185185</v>
      </c>
      <c r="CF288">
        <v>1.24925814814815</v>
      </c>
      <c r="CG288">
        <v>15.7132777777778</v>
      </c>
      <c r="CH288">
        <v>10.2017925925926</v>
      </c>
      <c r="CI288">
        <v>2000.01814814815</v>
      </c>
      <c r="CJ288">
        <v>0.980006259259259</v>
      </c>
      <c r="CK288">
        <v>0.0199939925925926</v>
      </c>
      <c r="CL288">
        <v>0</v>
      </c>
      <c r="CM288">
        <v>851.324259259259</v>
      </c>
      <c r="CN288">
        <v>5.00063</v>
      </c>
      <c r="CO288">
        <v>16782.5518518519</v>
      </c>
      <c r="CP288">
        <v>17257.0962962963</v>
      </c>
      <c r="CQ288">
        <v>38.9416666666667</v>
      </c>
      <c r="CR288">
        <v>39.0206666666667</v>
      </c>
      <c r="CS288">
        <v>38.4393333333333</v>
      </c>
      <c r="CT288">
        <v>38.375</v>
      </c>
      <c r="CU288">
        <v>39.7453333333333</v>
      </c>
      <c r="CV288">
        <v>1955.12740740741</v>
      </c>
      <c r="CW288">
        <v>39.89</v>
      </c>
      <c r="CX288">
        <v>0</v>
      </c>
      <c r="CY288">
        <v>1663690801.7</v>
      </c>
      <c r="CZ288">
        <v>0</v>
      </c>
      <c r="DA288">
        <v>0</v>
      </c>
      <c r="DB288" t="s">
        <v>356</v>
      </c>
      <c r="DC288">
        <v>1660677648.1</v>
      </c>
      <c r="DD288">
        <v>1660677649.1</v>
      </c>
      <c r="DE288">
        <v>0</v>
      </c>
      <c r="DF288">
        <v>-1.042</v>
      </c>
      <c r="DG288">
        <v>0.003</v>
      </c>
      <c r="DH288">
        <v>5.218</v>
      </c>
      <c r="DI288">
        <v>0.344</v>
      </c>
      <c r="DJ288">
        <v>417</v>
      </c>
      <c r="DK288">
        <v>22</v>
      </c>
      <c r="DL288">
        <v>1.24</v>
      </c>
      <c r="DM288">
        <v>0.53</v>
      </c>
      <c r="DN288">
        <v>-72.933905</v>
      </c>
      <c r="DO288">
        <v>0.140312195121988</v>
      </c>
      <c r="DP288">
        <v>0.430287600884571</v>
      </c>
      <c r="DQ288">
        <v>0</v>
      </c>
      <c r="DR288">
        <v>6.00362525</v>
      </c>
      <c r="DS288">
        <v>-0.457521613508453</v>
      </c>
      <c r="DT288">
        <v>0.0461995772701169</v>
      </c>
      <c r="DU288">
        <v>0</v>
      </c>
      <c r="DV288">
        <v>0</v>
      </c>
      <c r="DW288">
        <v>2</v>
      </c>
      <c r="DX288" t="s">
        <v>357</v>
      </c>
      <c r="DY288">
        <v>2.97229</v>
      </c>
      <c r="DZ288">
        <v>2.75349</v>
      </c>
      <c r="EA288">
        <v>0.192109</v>
      </c>
      <c r="EB288">
        <v>0.199461</v>
      </c>
      <c r="EC288">
        <v>0.0904253</v>
      </c>
      <c r="ED288">
        <v>0.0707432</v>
      </c>
      <c r="EE288">
        <v>31499.8</v>
      </c>
      <c r="EF288">
        <v>34017.5</v>
      </c>
      <c r="EG288">
        <v>35333.2</v>
      </c>
      <c r="EH288">
        <v>38539.3</v>
      </c>
      <c r="EI288">
        <v>45574.7</v>
      </c>
      <c r="EJ288">
        <v>51725.9</v>
      </c>
      <c r="EK288">
        <v>55227.3</v>
      </c>
      <c r="EL288">
        <v>61811.1</v>
      </c>
      <c r="EM288">
        <v>1.9912</v>
      </c>
      <c r="EN288">
        <v>1.8298</v>
      </c>
      <c r="EO288">
        <v>0.0669062</v>
      </c>
      <c r="EP288">
        <v>0</v>
      </c>
      <c r="EQ288">
        <v>23.9601</v>
      </c>
      <c r="ER288">
        <v>999.9</v>
      </c>
      <c r="ES288">
        <v>44.47</v>
      </c>
      <c r="ET288">
        <v>28.963</v>
      </c>
      <c r="EU288">
        <v>19.7006</v>
      </c>
      <c r="EV288">
        <v>57.1141</v>
      </c>
      <c r="EW288">
        <v>49.1827</v>
      </c>
      <c r="EX288">
        <v>1</v>
      </c>
      <c r="EY288">
        <v>-0.0224797</v>
      </c>
      <c r="EZ288">
        <v>2.77462</v>
      </c>
      <c r="FA288">
        <v>20.1253</v>
      </c>
      <c r="FB288">
        <v>5.20052</v>
      </c>
      <c r="FC288">
        <v>12.0076</v>
      </c>
      <c r="FD288">
        <v>4.976</v>
      </c>
      <c r="FE288">
        <v>3.2938</v>
      </c>
      <c r="FF288">
        <v>9999</v>
      </c>
      <c r="FG288">
        <v>9999</v>
      </c>
      <c r="FH288">
        <v>9999</v>
      </c>
      <c r="FI288">
        <v>693.7</v>
      </c>
      <c r="FJ288">
        <v>1.86295</v>
      </c>
      <c r="FK288">
        <v>1.86777</v>
      </c>
      <c r="FL288">
        <v>1.86752</v>
      </c>
      <c r="FM288">
        <v>1.86874</v>
      </c>
      <c r="FN288">
        <v>1.8696</v>
      </c>
      <c r="FO288">
        <v>1.8656</v>
      </c>
      <c r="FP288">
        <v>1.86664</v>
      </c>
      <c r="FQ288">
        <v>1.8681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10.51</v>
      </c>
      <c r="GF288">
        <v>0.276</v>
      </c>
      <c r="GG288">
        <v>3.61927167264205</v>
      </c>
      <c r="GH288">
        <v>0.00509506669552449</v>
      </c>
      <c r="GI288">
        <v>1.17866753763249e-06</v>
      </c>
      <c r="GJ288">
        <v>-6.62632595388568e-10</v>
      </c>
      <c r="GK288">
        <v>-0.0260112845827318</v>
      </c>
      <c r="GL288">
        <v>-0.0225051504344278</v>
      </c>
      <c r="GM288">
        <v>0.00262967521021688</v>
      </c>
      <c r="GN288">
        <v>-3.50088843362945e-05</v>
      </c>
      <c r="GO288">
        <v>-5</v>
      </c>
      <c r="GP288">
        <v>1640</v>
      </c>
      <c r="GQ288">
        <v>1</v>
      </c>
      <c r="GR288">
        <v>20</v>
      </c>
      <c r="GS288">
        <v>50219.3</v>
      </c>
      <c r="GT288">
        <v>50219.3</v>
      </c>
      <c r="GU288">
        <v>2.59521</v>
      </c>
      <c r="GV288">
        <v>2.5769</v>
      </c>
      <c r="GW288">
        <v>1.54785</v>
      </c>
      <c r="GX288">
        <v>2.30347</v>
      </c>
      <c r="GY288">
        <v>1.34644</v>
      </c>
      <c r="GZ288">
        <v>2.39868</v>
      </c>
      <c r="HA288">
        <v>32.5318</v>
      </c>
      <c r="HB288">
        <v>15.0251</v>
      </c>
      <c r="HC288">
        <v>18</v>
      </c>
      <c r="HD288">
        <v>505.661</v>
      </c>
      <c r="HE288">
        <v>402.755</v>
      </c>
      <c r="HF288">
        <v>20.1018</v>
      </c>
      <c r="HG288">
        <v>26.7975</v>
      </c>
      <c r="HH288">
        <v>30</v>
      </c>
      <c r="HI288">
        <v>26.7604</v>
      </c>
      <c r="HJ288">
        <v>26.7048</v>
      </c>
      <c r="HK288">
        <v>52.0385</v>
      </c>
      <c r="HL288">
        <v>31.2265</v>
      </c>
      <c r="HM288">
        <v>0</v>
      </c>
      <c r="HN288">
        <v>20.0847</v>
      </c>
      <c r="HO288">
        <v>1343.59</v>
      </c>
      <c r="HP288">
        <v>13.963</v>
      </c>
      <c r="HQ288">
        <v>102.451</v>
      </c>
      <c r="HR288">
        <v>102.888</v>
      </c>
    </row>
    <row r="289" spans="1:226">
      <c r="A289">
        <v>273</v>
      </c>
      <c r="B289">
        <v>1663690809.6</v>
      </c>
      <c r="C289">
        <v>3034.5</v>
      </c>
      <c r="D289" t="s">
        <v>907</v>
      </c>
      <c r="E289" t="s">
        <v>908</v>
      </c>
      <c r="F289">
        <v>5</v>
      </c>
      <c r="G289" t="s">
        <v>748</v>
      </c>
      <c r="H289" t="s">
        <v>354</v>
      </c>
      <c r="I289">
        <v>1663690801.81429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1354.10314051066</v>
      </c>
      <c r="AK289">
        <v>1295.28260606061</v>
      </c>
      <c r="AL289">
        <v>3.37221487404818</v>
      </c>
      <c r="AM289">
        <v>65.3429730943556</v>
      </c>
      <c r="AN289">
        <f>(AP289 - AO289 + BO289*1E3/(8.314*(BQ289+273.15)) * AR289/BN289 * AQ289) * BN289/(100*BB289) * 1000/(1000 - AP289)</f>
        <v>0</v>
      </c>
      <c r="AO289">
        <v>13.8645149720259</v>
      </c>
      <c r="AP289">
        <v>19.7959142857143</v>
      </c>
      <c r="AQ289">
        <v>-0.000165427856837609</v>
      </c>
      <c r="AR289">
        <v>123.478395761625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1663690801.81429</v>
      </c>
      <c r="BH289">
        <v>1245.32142857143</v>
      </c>
      <c r="BI289">
        <v>1318.26214285714</v>
      </c>
      <c r="BJ289">
        <v>19.7841535714286</v>
      </c>
      <c r="BK289">
        <v>13.8373464285714</v>
      </c>
      <c r="BL289">
        <v>1234.86178571429</v>
      </c>
      <c r="BM289">
        <v>19.5083392857143</v>
      </c>
      <c r="BN289">
        <v>500.079285714286</v>
      </c>
      <c r="BO289">
        <v>90.5839178571429</v>
      </c>
      <c r="BP289">
        <v>0.100015142857143</v>
      </c>
      <c r="BQ289">
        <v>25.0757428571429</v>
      </c>
      <c r="BR289">
        <v>25.0533071428571</v>
      </c>
      <c r="BS289">
        <v>999.9</v>
      </c>
      <c r="BT289">
        <v>0</v>
      </c>
      <c r="BU289">
        <v>0</v>
      </c>
      <c r="BV289">
        <v>10004.2857142857</v>
      </c>
      <c r="BW289">
        <v>0</v>
      </c>
      <c r="BX289">
        <v>15.3908</v>
      </c>
      <c r="BY289">
        <v>-72.9404535714286</v>
      </c>
      <c r="BZ289">
        <v>1270.45714285714</v>
      </c>
      <c r="CA289">
        <v>1336.76</v>
      </c>
      <c r="CB289">
        <v>5.94681821428571</v>
      </c>
      <c r="CC289">
        <v>1318.26214285714</v>
      </c>
      <c r="CD289">
        <v>13.8373464285714</v>
      </c>
      <c r="CE289">
        <v>1.79212678571429</v>
      </c>
      <c r="CF289">
        <v>1.25344142857143</v>
      </c>
      <c r="CG289">
        <v>15.7182857142857</v>
      </c>
      <c r="CH289">
        <v>10.2518142857143</v>
      </c>
      <c r="CI289">
        <v>1999.9925</v>
      </c>
      <c r="CJ289">
        <v>0.980006285714286</v>
      </c>
      <c r="CK289">
        <v>0.0199939714285714</v>
      </c>
      <c r="CL289">
        <v>0</v>
      </c>
      <c r="CM289">
        <v>850.788142857143</v>
      </c>
      <c r="CN289">
        <v>5.00063</v>
      </c>
      <c r="CO289">
        <v>16771.7214285714</v>
      </c>
      <c r="CP289">
        <v>17256.875</v>
      </c>
      <c r="CQ289">
        <v>38.946</v>
      </c>
      <c r="CR289">
        <v>39.0243571428571</v>
      </c>
      <c r="CS289">
        <v>38.44375</v>
      </c>
      <c r="CT289">
        <v>38.375</v>
      </c>
      <c r="CU289">
        <v>39.75</v>
      </c>
      <c r="CV289">
        <v>1955.1025</v>
      </c>
      <c r="CW289">
        <v>39.89</v>
      </c>
      <c r="CX289">
        <v>0</v>
      </c>
      <c r="CY289">
        <v>1663690806.5</v>
      </c>
      <c r="CZ289">
        <v>0</v>
      </c>
      <c r="DA289">
        <v>0</v>
      </c>
      <c r="DB289" t="s">
        <v>356</v>
      </c>
      <c r="DC289">
        <v>1660677648.1</v>
      </c>
      <c r="DD289">
        <v>1660677649.1</v>
      </c>
      <c r="DE289">
        <v>0</v>
      </c>
      <c r="DF289">
        <v>-1.042</v>
      </c>
      <c r="DG289">
        <v>0.003</v>
      </c>
      <c r="DH289">
        <v>5.218</v>
      </c>
      <c r="DI289">
        <v>0.344</v>
      </c>
      <c r="DJ289">
        <v>417</v>
      </c>
      <c r="DK289">
        <v>22</v>
      </c>
      <c r="DL289">
        <v>1.24</v>
      </c>
      <c r="DM289">
        <v>0.53</v>
      </c>
      <c r="DN289">
        <v>-72.9064575</v>
      </c>
      <c r="DO289">
        <v>0.525997373358522</v>
      </c>
      <c r="DP289">
        <v>0.50040566438016</v>
      </c>
      <c r="DQ289">
        <v>0</v>
      </c>
      <c r="DR289">
        <v>5.97410975</v>
      </c>
      <c r="DS289">
        <v>-0.497716885553475</v>
      </c>
      <c r="DT289">
        <v>0.0492308511752285</v>
      </c>
      <c r="DU289">
        <v>0</v>
      </c>
      <c r="DV289">
        <v>0</v>
      </c>
      <c r="DW289">
        <v>2</v>
      </c>
      <c r="DX289" t="s">
        <v>357</v>
      </c>
      <c r="DY289">
        <v>2.97307</v>
      </c>
      <c r="DZ289">
        <v>2.75372</v>
      </c>
      <c r="EA289">
        <v>0.193655</v>
      </c>
      <c r="EB289">
        <v>0.201147</v>
      </c>
      <c r="EC289">
        <v>0.0904535</v>
      </c>
      <c r="ED289">
        <v>0.0708834</v>
      </c>
      <c r="EE289">
        <v>31439.1</v>
      </c>
      <c r="EF289">
        <v>33945.6</v>
      </c>
      <c r="EG289">
        <v>35332.6</v>
      </c>
      <c r="EH289">
        <v>38539.1</v>
      </c>
      <c r="EI289">
        <v>45573.4</v>
      </c>
      <c r="EJ289">
        <v>51716.9</v>
      </c>
      <c r="EK289">
        <v>55227.5</v>
      </c>
      <c r="EL289">
        <v>61809.7</v>
      </c>
      <c r="EM289">
        <v>1.9902</v>
      </c>
      <c r="EN289">
        <v>1.8292</v>
      </c>
      <c r="EO289">
        <v>0.0666082</v>
      </c>
      <c r="EP289">
        <v>0</v>
      </c>
      <c r="EQ289">
        <v>23.956</v>
      </c>
      <c r="ER289">
        <v>999.9</v>
      </c>
      <c r="ES289">
        <v>44.47</v>
      </c>
      <c r="ET289">
        <v>28.983</v>
      </c>
      <c r="EU289">
        <v>19.7254</v>
      </c>
      <c r="EV289">
        <v>57.0341</v>
      </c>
      <c r="EW289">
        <v>49.2188</v>
      </c>
      <c r="EX289">
        <v>1</v>
      </c>
      <c r="EY289">
        <v>-0.0223171</v>
      </c>
      <c r="EZ289">
        <v>2.78895</v>
      </c>
      <c r="FA289">
        <v>20.1251</v>
      </c>
      <c r="FB289">
        <v>5.20172</v>
      </c>
      <c r="FC289">
        <v>12.0064</v>
      </c>
      <c r="FD289">
        <v>4.976</v>
      </c>
      <c r="FE289">
        <v>3.2938</v>
      </c>
      <c r="FF289">
        <v>9999</v>
      </c>
      <c r="FG289">
        <v>9999</v>
      </c>
      <c r="FH289">
        <v>9999</v>
      </c>
      <c r="FI289">
        <v>693.7</v>
      </c>
      <c r="FJ289">
        <v>1.86295</v>
      </c>
      <c r="FK289">
        <v>1.86783</v>
      </c>
      <c r="FL289">
        <v>1.86752</v>
      </c>
      <c r="FM289">
        <v>1.86874</v>
      </c>
      <c r="FN289">
        <v>1.8696</v>
      </c>
      <c r="FO289">
        <v>1.86563</v>
      </c>
      <c r="FP289">
        <v>1.86664</v>
      </c>
      <c r="FQ289">
        <v>1.86807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10.59</v>
      </c>
      <c r="GF289">
        <v>0.2763</v>
      </c>
      <c r="GG289">
        <v>3.61927167264205</v>
      </c>
      <c r="GH289">
        <v>0.00509506669552449</v>
      </c>
      <c r="GI289">
        <v>1.17866753763249e-06</v>
      </c>
      <c r="GJ289">
        <v>-6.62632595388568e-10</v>
      </c>
      <c r="GK289">
        <v>-0.0260112845827318</v>
      </c>
      <c r="GL289">
        <v>-0.0225051504344278</v>
      </c>
      <c r="GM289">
        <v>0.00262967521021688</v>
      </c>
      <c r="GN289">
        <v>-3.50088843362945e-05</v>
      </c>
      <c r="GO289">
        <v>-5</v>
      </c>
      <c r="GP289">
        <v>1640</v>
      </c>
      <c r="GQ289">
        <v>1</v>
      </c>
      <c r="GR289">
        <v>20</v>
      </c>
      <c r="GS289">
        <v>50219.4</v>
      </c>
      <c r="GT289">
        <v>50219.3</v>
      </c>
      <c r="GU289">
        <v>2.62329</v>
      </c>
      <c r="GV289">
        <v>2.5769</v>
      </c>
      <c r="GW289">
        <v>1.54785</v>
      </c>
      <c r="GX289">
        <v>2.30347</v>
      </c>
      <c r="GY289">
        <v>1.34644</v>
      </c>
      <c r="GZ289">
        <v>2.40112</v>
      </c>
      <c r="HA289">
        <v>32.5097</v>
      </c>
      <c r="HB289">
        <v>15.0251</v>
      </c>
      <c r="HC289">
        <v>18</v>
      </c>
      <c r="HD289">
        <v>505.017</v>
      </c>
      <c r="HE289">
        <v>402.438</v>
      </c>
      <c r="HF289">
        <v>20.053</v>
      </c>
      <c r="HG289">
        <v>26.7998</v>
      </c>
      <c r="HH289">
        <v>30.0002</v>
      </c>
      <c r="HI289">
        <v>26.7627</v>
      </c>
      <c r="HJ289">
        <v>26.707</v>
      </c>
      <c r="HK289">
        <v>52.5329</v>
      </c>
      <c r="HL289">
        <v>30.9503</v>
      </c>
      <c r="HM289">
        <v>0</v>
      </c>
      <c r="HN289">
        <v>20.0339</v>
      </c>
      <c r="HO289">
        <v>1357.05</v>
      </c>
      <c r="HP289">
        <v>14.0098</v>
      </c>
      <c r="HQ289">
        <v>102.451</v>
      </c>
      <c r="HR289">
        <v>102.887</v>
      </c>
    </row>
    <row r="290" spans="1:226">
      <c r="A290">
        <v>274</v>
      </c>
      <c r="B290">
        <v>1663690814.6</v>
      </c>
      <c r="C290">
        <v>3039.5</v>
      </c>
      <c r="D290" t="s">
        <v>909</v>
      </c>
      <c r="E290" t="s">
        <v>910</v>
      </c>
      <c r="F290">
        <v>5</v>
      </c>
      <c r="G290" t="s">
        <v>748</v>
      </c>
      <c r="H290" t="s">
        <v>354</v>
      </c>
      <c r="I290">
        <v>1663690807.1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1371.59027845686</v>
      </c>
      <c r="AK290">
        <v>1312.77945454545</v>
      </c>
      <c r="AL290">
        <v>3.50609085512576</v>
      </c>
      <c r="AM290">
        <v>65.3429730943556</v>
      </c>
      <c r="AN290">
        <f>(AP290 - AO290 + BO290*1E3/(8.314*(BQ290+273.15)) * AR290/BN290 * AQ290) * BN290/(100*BB290) * 1000/(1000 - AP290)</f>
        <v>0</v>
      </c>
      <c r="AO290">
        <v>13.9066276270013</v>
      </c>
      <c r="AP290">
        <v>19.7963736263736</v>
      </c>
      <c r="AQ290">
        <v>-0.00142212928782386</v>
      </c>
      <c r="AR290">
        <v>123.478395761625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1663690807.1</v>
      </c>
      <c r="BH290">
        <v>1263.11555555556</v>
      </c>
      <c r="BI290">
        <v>1336.16555555556</v>
      </c>
      <c r="BJ290">
        <v>19.7892259259259</v>
      </c>
      <c r="BK290">
        <v>13.8956518518519</v>
      </c>
      <c r="BL290">
        <v>1252.56814814815</v>
      </c>
      <c r="BM290">
        <v>19.5132074074074</v>
      </c>
      <c r="BN290">
        <v>500.113962962963</v>
      </c>
      <c r="BO290">
        <v>90.5829814814815</v>
      </c>
      <c r="BP290">
        <v>0.0999846148148148</v>
      </c>
      <c r="BQ290">
        <v>25.0636555555556</v>
      </c>
      <c r="BR290">
        <v>25.0489592592593</v>
      </c>
      <c r="BS290">
        <v>999.9</v>
      </c>
      <c r="BT290">
        <v>0</v>
      </c>
      <c r="BU290">
        <v>0</v>
      </c>
      <c r="BV290">
        <v>10017.962962963</v>
      </c>
      <c r="BW290">
        <v>0</v>
      </c>
      <c r="BX290">
        <v>15.3908</v>
      </c>
      <c r="BY290">
        <v>-73.050262962963</v>
      </c>
      <c r="BZ290">
        <v>1288.61740740741</v>
      </c>
      <c r="CA290">
        <v>1354.99592592593</v>
      </c>
      <c r="CB290">
        <v>5.89358592592593</v>
      </c>
      <c r="CC290">
        <v>1336.16555555556</v>
      </c>
      <c r="CD290">
        <v>13.8956518518519</v>
      </c>
      <c r="CE290">
        <v>1.79256703703704</v>
      </c>
      <c r="CF290">
        <v>1.25870925925926</v>
      </c>
      <c r="CG290">
        <v>15.7221222222222</v>
      </c>
      <c r="CH290">
        <v>10.3145962962963</v>
      </c>
      <c r="CI290">
        <v>2000</v>
      </c>
      <c r="CJ290">
        <v>0.980005851851852</v>
      </c>
      <c r="CK290">
        <v>0.0199944222222222</v>
      </c>
      <c r="CL290">
        <v>0</v>
      </c>
      <c r="CM290">
        <v>850.238407407408</v>
      </c>
      <c r="CN290">
        <v>5.00063</v>
      </c>
      <c r="CO290">
        <v>16760.4222222222</v>
      </c>
      <c r="CP290">
        <v>17256.9222222222</v>
      </c>
      <c r="CQ290">
        <v>38.9533333333333</v>
      </c>
      <c r="CR290">
        <v>39.0252592592593</v>
      </c>
      <c r="CS290">
        <v>38.4463333333333</v>
      </c>
      <c r="CT290">
        <v>38.375</v>
      </c>
      <c r="CU290">
        <v>39.75</v>
      </c>
      <c r="CV290">
        <v>1955.10888888889</v>
      </c>
      <c r="CW290">
        <v>39.8911111111111</v>
      </c>
      <c r="CX290">
        <v>0</v>
      </c>
      <c r="CY290">
        <v>1663690811.9</v>
      </c>
      <c r="CZ290">
        <v>0</v>
      </c>
      <c r="DA290">
        <v>0</v>
      </c>
      <c r="DB290" t="s">
        <v>356</v>
      </c>
      <c r="DC290">
        <v>1660677648.1</v>
      </c>
      <c r="DD290">
        <v>1660677649.1</v>
      </c>
      <c r="DE290">
        <v>0</v>
      </c>
      <c r="DF290">
        <v>-1.042</v>
      </c>
      <c r="DG290">
        <v>0.003</v>
      </c>
      <c r="DH290">
        <v>5.218</v>
      </c>
      <c r="DI290">
        <v>0.344</v>
      </c>
      <c r="DJ290">
        <v>417</v>
      </c>
      <c r="DK290">
        <v>22</v>
      </c>
      <c r="DL290">
        <v>1.24</v>
      </c>
      <c r="DM290">
        <v>0.53</v>
      </c>
      <c r="DN290">
        <v>-72.9728425</v>
      </c>
      <c r="DO290">
        <v>-2.00197711069403</v>
      </c>
      <c r="DP290">
        <v>0.519618257900691</v>
      </c>
      <c r="DQ290">
        <v>0</v>
      </c>
      <c r="DR290">
        <v>5.931321</v>
      </c>
      <c r="DS290">
        <v>-0.556188292682921</v>
      </c>
      <c r="DT290">
        <v>0.0548660768963847</v>
      </c>
      <c r="DU290">
        <v>0</v>
      </c>
      <c r="DV290">
        <v>0</v>
      </c>
      <c r="DW290">
        <v>2</v>
      </c>
      <c r="DX290" t="s">
        <v>357</v>
      </c>
      <c r="DY290">
        <v>2.97278</v>
      </c>
      <c r="DZ290">
        <v>2.75384</v>
      </c>
      <c r="EA290">
        <v>0.195239</v>
      </c>
      <c r="EB290">
        <v>0.202526</v>
      </c>
      <c r="EC290">
        <v>0.0904549</v>
      </c>
      <c r="ED290">
        <v>0.0711596</v>
      </c>
      <c r="EE290">
        <v>31377.5</v>
      </c>
      <c r="EF290">
        <v>33886.7</v>
      </c>
      <c r="EG290">
        <v>35332.8</v>
      </c>
      <c r="EH290">
        <v>38538.6</v>
      </c>
      <c r="EI290">
        <v>45573</v>
      </c>
      <c r="EJ290">
        <v>51701.1</v>
      </c>
      <c r="EK290">
        <v>55227.1</v>
      </c>
      <c r="EL290">
        <v>61809.2</v>
      </c>
      <c r="EM290">
        <v>1.9912</v>
      </c>
      <c r="EN290">
        <v>1.8296</v>
      </c>
      <c r="EO290">
        <v>0.0658631</v>
      </c>
      <c r="EP290">
        <v>0</v>
      </c>
      <c r="EQ290">
        <v>23.95</v>
      </c>
      <c r="ER290">
        <v>999.9</v>
      </c>
      <c r="ES290">
        <v>44.445</v>
      </c>
      <c r="ET290">
        <v>28.983</v>
      </c>
      <c r="EU290">
        <v>19.7143</v>
      </c>
      <c r="EV290">
        <v>56.7141</v>
      </c>
      <c r="EW290">
        <v>49.2067</v>
      </c>
      <c r="EX290">
        <v>1</v>
      </c>
      <c r="EY290">
        <v>-0.0219106</v>
      </c>
      <c r="EZ290">
        <v>2.82501</v>
      </c>
      <c r="FA290">
        <v>20.1242</v>
      </c>
      <c r="FB290">
        <v>5.19932</v>
      </c>
      <c r="FC290">
        <v>12.0064</v>
      </c>
      <c r="FD290">
        <v>4.976</v>
      </c>
      <c r="FE290">
        <v>3.2938</v>
      </c>
      <c r="FF290">
        <v>9999</v>
      </c>
      <c r="FG290">
        <v>9999</v>
      </c>
      <c r="FH290">
        <v>9999</v>
      </c>
      <c r="FI290">
        <v>693.7</v>
      </c>
      <c r="FJ290">
        <v>1.86295</v>
      </c>
      <c r="FK290">
        <v>1.8678</v>
      </c>
      <c r="FL290">
        <v>1.86752</v>
      </c>
      <c r="FM290">
        <v>1.86874</v>
      </c>
      <c r="FN290">
        <v>1.86957</v>
      </c>
      <c r="FO290">
        <v>1.86563</v>
      </c>
      <c r="FP290">
        <v>1.86667</v>
      </c>
      <c r="FQ290">
        <v>1.8681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10.67</v>
      </c>
      <c r="GF290">
        <v>0.2763</v>
      </c>
      <c r="GG290">
        <v>3.61927167264205</v>
      </c>
      <c r="GH290">
        <v>0.00509506669552449</v>
      </c>
      <c r="GI290">
        <v>1.17866753763249e-06</v>
      </c>
      <c r="GJ290">
        <v>-6.62632595388568e-10</v>
      </c>
      <c r="GK290">
        <v>-0.0260112845827318</v>
      </c>
      <c r="GL290">
        <v>-0.0225051504344278</v>
      </c>
      <c r="GM290">
        <v>0.00262967521021688</v>
      </c>
      <c r="GN290">
        <v>-3.50088843362945e-05</v>
      </c>
      <c r="GO290">
        <v>-5</v>
      </c>
      <c r="GP290">
        <v>1640</v>
      </c>
      <c r="GQ290">
        <v>1</v>
      </c>
      <c r="GR290">
        <v>20</v>
      </c>
      <c r="GS290">
        <v>50219.4</v>
      </c>
      <c r="GT290">
        <v>50219.4</v>
      </c>
      <c r="GU290">
        <v>2.64526</v>
      </c>
      <c r="GV290">
        <v>2.57446</v>
      </c>
      <c r="GW290">
        <v>1.54785</v>
      </c>
      <c r="GX290">
        <v>2.30347</v>
      </c>
      <c r="GY290">
        <v>1.34644</v>
      </c>
      <c r="GZ290">
        <v>2.39868</v>
      </c>
      <c r="HA290">
        <v>32.5318</v>
      </c>
      <c r="HB290">
        <v>15.0251</v>
      </c>
      <c r="HC290">
        <v>18</v>
      </c>
      <c r="HD290">
        <v>505.703</v>
      </c>
      <c r="HE290">
        <v>402.676</v>
      </c>
      <c r="HF290">
        <v>20.0047</v>
      </c>
      <c r="HG290">
        <v>26.8021</v>
      </c>
      <c r="HH290">
        <v>30.0005</v>
      </c>
      <c r="HI290">
        <v>26.7649</v>
      </c>
      <c r="HJ290">
        <v>26.7093</v>
      </c>
      <c r="HK290">
        <v>53.0469</v>
      </c>
      <c r="HL290">
        <v>30.9503</v>
      </c>
      <c r="HM290">
        <v>0</v>
      </c>
      <c r="HN290">
        <v>19.9815</v>
      </c>
      <c r="HO290">
        <v>1377.15</v>
      </c>
      <c r="HP290">
        <v>14.0621</v>
      </c>
      <c r="HQ290">
        <v>102.451</v>
      </c>
      <c r="HR290">
        <v>102.886</v>
      </c>
    </row>
    <row r="291" spans="1:226">
      <c r="A291">
        <v>275</v>
      </c>
      <c r="B291">
        <v>1663690819.6</v>
      </c>
      <c r="C291">
        <v>3044.5</v>
      </c>
      <c r="D291" t="s">
        <v>911</v>
      </c>
      <c r="E291" t="s">
        <v>912</v>
      </c>
      <c r="F291">
        <v>5</v>
      </c>
      <c r="G291" t="s">
        <v>748</v>
      </c>
      <c r="H291" t="s">
        <v>354</v>
      </c>
      <c r="I291">
        <v>1663690811.81429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1387.6671069334</v>
      </c>
      <c r="AK291">
        <v>1329.52781818182</v>
      </c>
      <c r="AL291">
        <v>3.35666401812195</v>
      </c>
      <c r="AM291">
        <v>65.3429730943556</v>
      </c>
      <c r="AN291">
        <f>(AP291 - AO291 + BO291*1E3/(8.314*(BQ291+273.15)) * AR291/BN291 * AQ291) * BN291/(100*BB291) * 1000/(1000 - AP291)</f>
        <v>0</v>
      </c>
      <c r="AO291">
        <v>13.9809498832723</v>
      </c>
      <c r="AP291">
        <v>19.7930285714286</v>
      </c>
      <c r="AQ291">
        <v>0.00572649333894761</v>
      </c>
      <c r="AR291">
        <v>123.478395761625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1663690811.81429</v>
      </c>
      <c r="BH291">
        <v>1278.89464285714</v>
      </c>
      <c r="BI291">
        <v>1351.75678571429</v>
      </c>
      <c r="BJ291">
        <v>19.7941</v>
      </c>
      <c r="BK291">
        <v>13.9379035714286</v>
      </c>
      <c r="BL291">
        <v>1268.26964285714</v>
      </c>
      <c r="BM291">
        <v>19.5178857142857</v>
      </c>
      <c r="BN291">
        <v>500.1025</v>
      </c>
      <c r="BO291">
        <v>90.5823142857143</v>
      </c>
      <c r="BP291">
        <v>0.0999105964285714</v>
      </c>
      <c r="BQ291">
        <v>25.0538821428571</v>
      </c>
      <c r="BR291">
        <v>25.0487071428571</v>
      </c>
      <c r="BS291">
        <v>999.9</v>
      </c>
      <c r="BT291">
        <v>0</v>
      </c>
      <c r="BU291">
        <v>0</v>
      </c>
      <c r="BV291">
        <v>10018.2142857143</v>
      </c>
      <c r="BW291">
        <v>0</v>
      </c>
      <c r="BX291">
        <v>15.3908</v>
      </c>
      <c r="BY291">
        <v>-72.8628071428572</v>
      </c>
      <c r="BZ291">
        <v>1304.72035714286</v>
      </c>
      <c r="CA291">
        <v>1370.86571428571</v>
      </c>
      <c r="CB291">
        <v>5.85619571428571</v>
      </c>
      <c r="CC291">
        <v>1351.75678571429</v>
      </c>
      <c r="CD291">
        <v>13.9379035714286</v>
      </c>
      <c r="CE291">
        <v>1.79299464285714</v>
      </c>
      <c r="CF291">
        <v>1.26252821428571</v>
      </c>
      <c r="CG291">
        <v>15.7258535714286</v>
      </c>
      <c r="CH291">
        <v>10.3599535714286</v>
      </c>
      <c r="CI291">
        <v>2000.00107142857</v>
      </c>
      <c r="CJ291">
        <v>0.980005892857143</v>
      </c>
      <c r="CK291">
        <v>0.0199943857142857</v>
      </c>
      <c r="CL291">
        <v>0</v>
      </c>
      <c r="CM291">
        <v>849.713142857143</v>
      </c>
      <c r="CN291">
        <v>5.00063</v>
      </c>
      <c r="CO291">
        <v>16750.5428571429</v>
      </c>
      <c r="CP291">
        <v>17256.9285714286</v>
      </c>
      <c r="CQ291">
        <v>38.955</v>
      </c>
      <c r="CR291">
        <v>39.0265714285714</v>
      </c>
      <c r="CS291">
        <v>38.45725</v>
      </c>
      <c r="CT291">
        <v>38.375</v>
      </c>
      <c r="CU291">
        <v>39.75</v>
      </c>
      <c r="CV291">
        <v>1955.11</v>
      </c>
      <c r="CW291">
        <v>39.8910714285714</v>
      </c>
      <c r="CX291">
        <v>0</v>
      </c>
      <c r="CY291">
        <v>1663690816.7</v>
      </c>
      <c r="CZ291">
        <v>0</v>
      </c>
      <c r="DA291">
        <v>0</v>
      </c>
      <c r="DB291" t="s">
        <v>356</v>
      </c>
      <c r="DC291">
        <v>1660677648.1</v>
      </c>
      <c r="DD291">
        <v>1660677649.1</v>
      </c>
      <c r="DE291">
        <v>0</v>
      </c>
      <c r="DF291">
        <v>-1.042</v>
      </c>
      <c r="DG291">
        <v>0.003</v>
      </c>
      <c r="DH291">
        <v>5.218</v>
      </c>
      <c r="DI291">
        <v>0.344</v>
      </c>
      <c r="DJ291">
        <v>417</v>
      </c>
      <c r="DK291">
        <v>22</v>
      </c>
      <c r="DL291">
        <v>1.24</v>
      </c>
      <c r="DM291">
        <v>0.53</v>
      </c>
      <c r="DN291">
        <v>-72.9266073170732</v>
      </c>
      <c r="DO291">
        <v>1.3581888501743</v>
      </c>
      <c r="DP291">
        <v>0.566542206203452</v>
      </c>
      <c r="DQ291">
        <v>0</v>
      </c>
      <c r="DR291">
        <v>5.88305365853659</v>
      </c>
      <c r="DS291">
        <v>-0.509476306620206</v>
      </c>
      <c r="DT291">
        <v>0.0515944315276744</v>
      </c>
      <c r="DU291">
        <v>0</v>
      </c>
      <c r="DV291">
        <v>0</v>
      </c>
      <c r="DW291">
        <v>2</v>
      </c>
      <c r="DX291" t="s">
        <v>357</v>
      </c>
      <c r="DY291">
        <v>2.97273</v>
      </c>
      <c r="DZ291">
        <v>2.7534</v>
      </c>
      <c r="EA291">
        <v>0.196774</v>
      </c>
      <c r="EB291">
        <v>0.204085</v>
      </c>
      <c r="EC291">
        <v>0.0904337</v>
      </c>
      <c r="ED291">
        <v>0.0713018</v>
      </c>
      <c r="EE291">
        <v>31317.1</v>
      </c>
      <c r="EF291">
        <v>33820.7</v>
      </c>
      <c r="EG291">
        <v>35332.2</v>
      </c>
      <c r="EH291">
        <v>38538.9</v>
      </c>
      <c r="EI291">
        <v>45573.7</v>
      </c>
      <c r="EJ291">
        <v>51693.5</v>
      </c>
      <c r="EK291">
        <v>55226.5</v>
      </c>
      <c r="EL291">
        <v>61809.6</v>
      </c>
      <c r="EM291">
        <v>1.991</v>
      </c>
      <c r="EN291">
        <v>1.8292</v>
      </c>
      <c r="EO291">
        <v>0.0672042</v>
      </c>
      <c r="EP291">
        <v>0</v>
      </c>
      <c r="EQ291">
        <v>23.9459</v>
      </c>
      <c r="ER291">
        <v>999.9</v>
      </c>
      <c r="ES291">
        <v>44.445</v>
      </c>
      <c r="ET291">
        <v>28.983</v>
      </c>
      <c r="EU291">
        <v>19.7123</v>
      </c>
      <c r="EV291">
        <v>57.4441</v>
      </c>
      <c r="EW291">
        <v>49.2348</v>
      </c>
      <c r="EX291">
        <v>1</v>
      </c>
      <c r="EY291">
        <v>-0.0218293</v>
      </c>
      <c r="EZ291">
        <v>2.79682</v>
      </c>
      <c r="FA291">
        <v>20.1247</v>
      </c>
      <c r="FB291">
        <v>5.20172</v>
      </c>
      <c r="FC291">
        <v>12.0052</v>
      </c>
      <c r="FD291">
        <v>4.9756</v>
      </c>
      <c r="FE291">
        <v>3.2938</v>
      </c>
      <c r="FF291">
        <v>9999</v>
      </c>
      <c r="FG291">
        <v>9999</v>
      </c>
      <c r="FH291">
        <v>9999</v>
      </c>
      <c r="FI291">
        <v>693.7</v>
      </c>
      <c r="FJ291">
        <v>1.86292</v>
      </c>
      <c r="FK291">
        <v>1.8678</v>
      </c>
      <c r="FL291">
        <v>1.86752</v>
      </c>
      <c r="FM291">
        <v>1.86874</v>
      </c>
      <c r="FN291">
        <v>1.86951</v>
      </c>
      <c r="FO291">
        <v>1.86563</v>
      </c>
      <c r="FP291">
        <v>1.86661</v>
      </c>
      <c r="FQ291">
        <v>1.8681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10.75</v>
      </c>
      <c r="GF291">
        <v>0.2761</v>
      </c>
      <c r="GG291">
        <v>3.61927167264205</v>
      </c>
      <c r="GH291">
        <v>0.00509506669552449</v>
      </c>
      <c r="GI291">
        <v>1.17866753763249e-06</v>
      </c>
      <c r="GJ291">
        <v>-6.62632595388568e-10</v>
      </c>
      <c r="GK291">
        <v>-0.0260112845827318</v>
      </c>
      <c r="GL291">
        <v>-0.0225051504344278</v>
      </c>
      <c r="GM291">
        <v>0.00262967521021688</v>
      </c>
      <c r="GN291">
        <v>-3.50088843362945e-05</v>
      </c>
      <c r="GO291">
        <v>-5</v>
      </c>
      <c r="GP291">
        <v>1640</v>
      </c>
      <c r="GQ291">
        <v>1</v>
      </c>
      <c r="GR291">
        <v>20</v>
      </c>
      <c r="GS291">
        <v>50219.5</v>
      </c>
      <c r="GT291">
        <v>50219.5</v>
      </c>
      <c r="GU291">
        <v>2.67334</v>
      </c>
      <c r="GV291">
        <v>2.57202</v>
      </c>
      <c r="GW291">
        <v>1.54785</v>
      </c>
      <c r="GX291">
        <v>2.30347</v>
      </c>
      <c r="GY291">
        <v>1.34644</v>
      </c>
      <c r="GZ291">
        <v>2.40845</v>
      </c>
      <c r="HA291">
        <v>32.5318</v>
      </c>
      <c r="HB291">
        <v>15.0251</v>
      </c>
      <c r="HC291">
        <v>18</v>
      </c>
      <c r="HD291">
        <v>505.57</v>
      </c>
      <c r="HE291">
        <v>402.47</v>
      </c>
      <c r="HF291">
        <v>19.9547</v>
      </c>
      <c r="HG291">
        <v>26.8044</v>
      </c>
      <c r="HH291">
        <v>30.0001</v>
      </c>
      <c r="HI291">
        <v>26.7649</v>
      </c>
      <c r="HJ291">
        <v>26.7115</v>
      </c>
      <c r="HK291">
        <v>53.5201</v>
      </c>
      <c r="HL291">
        <v>30.6492</v>
      </c>
      <c r="HM291">
        <v>0</v>
      </c>
      <c r="HN291">
        <v>19.9406</v>
      </c>
      <c r="HO291">
        <v>1390.74</v>
      </c>
      <c r="HP291">
        <v>14.1165</v>
      </c>
      <c r="HQ291">
        <v>102.449</v>
      </c>
      <c r="HR291">
        <v>102.886</v>
      </c>
    </row>
    <row r="292" spans="1:226">
      <c r="A292">
        <v>276</v>
      </c>
      <c r="B292">
        <v>1663690824.6</v>
      </c>
      <c r="C292">
        <v>3049.5</v>
      </c>
      <c r="D292" t="s">
        <v>913</v>
      </c>
      <c r="E292" t="s">
        <v>914</v>
      </c>
      <c r="F292">
        <v>5</v>
      </c>
      <c r="G292" t="s">
        <v>748</v>
      </c>
      <c r="H292" t="s">
        <v>354</v>
      </c>
      <c r="I292">
        <v>1663690817.1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1404.41842756225</v>
      </c>
      <c r="AK292">
        <v>1346.32327272727</v>
      </c>
      <c r="AL292">
        <v>3.33675851499656</v>
      </c>
      <c r="AM292">
        <v>65.3429730943556</v>
      </c>
      <c r="AN292">
        <f>(AP292 - AO292 + BO292*1E3/(8.314*(BQ292+273.15)) * AR292/BN292 * AQ292) * BN292/(100*BB292) * 1000/(1000 - AP292)</f>
        <v>0</v>
      </c>
      <c r="AO292">
        <v>14.0157939624249</v>
      </c>
      <c r="AP292">
        <v>19.7945318681319</v>
      </c>
      <c r="AQ292">
        <v>-0.000476401808070841</v>
      </c>
      <c r="AR292">
        <v>123.478395761625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1663690817.1</v>
      </c>
      <c r="BH292">
        <v>1296.55851851852</v>
      </c>
      <c r="BI292">
        <v>1369.29962962963</v>
      </c>
      <c r="BJ292">
        <v>19.7954851851852</v>
      </c>
      <c r="BK292">
        <v>13.9903962962963</v>
      </c>
      <c r="BL292">
        <v>1285.84888888889</v>
      </c>
      <c r="BM292">
        <v>19.5192148148148</v>
      </c>
      <c r="BN292">
        <v>500.099</v>
      </c>
      <c r="BO292">
        <v>90.5828592592593</v>
      </c>
      <c r="BP292">
        <v>0.100012140740741</v>
      </c>
      <c r="BQ292">
        <v>25.0419851851852</v>
      </c>
      <c r="BR292">
        <v>25.0491851851852</v>
      </c>
      <c r="BS292">
        <v>999.9</v>
      </c>
      <c r="BT292">
        <v>0</v>
      </c>
      <c r="BU292">
        <v>0</v>
      </c>
      <c r="BV292">
        <v>10009.6296296296</v>
      </c>
      <c r="BW292">
        <v>0</v>
      </c>
      <c r="BX292">
        <v>15.3908</v>
      </c>
      <c r="BY292">
        <v>-72.7411814814815</v>
      </c>
      <c r="BZ292">
        <v>1322.74296296296</v>
      </c>
      <c r="CA292">
        <v>1388.73074074074</v>
      </c>
      <c r="CB292">
        <v>5.80508777777778</v>
      </c>
      <c r="CC292">
        <v>1369.29962962963</v>
      </c>
      <c r="CD292">
        <v>13.9903962962963</v>
      </c>
      <c r="CE292">
        <v>1.79313037037037</v>
      </c>
      <c r="CF292">
        <v>1.26729</v>
      </c>
      <c r="CG292">
        <v>15.727037037037</v>
      </c>
      <c r="CH292">
        <v>10.4163703703704</v>
      </c>
      <c r="CI292">
        <v>2000.01962962963</v>
      </c>
      <c r="CJ292">
        <v>0.980006148148148</v>
      </c>
      <c r="CK292">
        <v>0.0199941851851852</v>
      </c>
      <c r="CL292">
        <v>0</v>
      </c>
      <c r="CM292">
        <v>849.154777777778</v>
      </c>
      <c r="CN292">
        <v>5.00063</v>
      </c>
      <c r="CO292">
        <v>16739.9222222222</v>
      </c>
      <c r="CP292">
        <v>17257.0888888889</v>
      </c>
      <c r="CQ292">
        <v>38.9673333333333</v>
      </c>
      <c r="CR292">
        <v>39.0321481481481</v>
      </c>
      <c r="CS292">
        <v>38.465</v>
      </c>
      <c r="CT292">
        <v>38.375</v>
      </c>
      <c r="CU292">
        <v>39.75</v>
      </c>
      <c r="CV292">
        <v>1955.12851851852</v>
      </c>
      <c r="CW292">
        <v>39.8911111111111</v>
      </c>
      <c r="CX292">
        <v>0</v>
      </c>
      <c r="CY292">
        <v>1663690821.5</v>
      </c>
      <c r="CZ292">
        <v>0</v>
      </c>
      <c r="DA292">
        <v>0</v>
      </c>
      <c r="DB292" t="s">
        <v>356</v>
      </c>
      <c r="DC292">
        <v>1660677648.1</v>
      </c>
      <c r="DD292">
        <v>1660677649.1</v>
      </c>
      <c r="DE292">
        <v>0</v>
      </c>
      <c r="DF292">
        <v>-1.042</v>
      </c>
      <c r="DG292">
        <v>0.003</v>
      </c>
      <c r="DH292">
        <v>5.218</v>
      </c>
      <c r="DI292">
        <v>0.344</v>
      </c>
      <c r="DJ292">
        <v>417</v>
      </c>
      <c r="DK292">
        <v>22</v>
      </c>
      <c r="DL292">
        <v>1.24</v>
      </c>
      <c r="DM292">
        <v>0.53</v>
      </c>
      <c r="DN292">
        <v>-72.780765</v>
      </c>
      <c r="DO292">
        <v>0.796135834897021</v>
      </c>
      <c r="DP292">
        <v>0.568932559513867</v>
      </c>
      <c r="DQ292">
        <v>0</v>
      </c>
      <c r="DR292">
        <v>5.84264425</v>
      </c>
      <c r="DS292">
        <v>-0.557947204502834</v>
      </c>
      <c r="DT292">
        <v>0.0547352989343942</v>
      </c>
      <c r="DU292">
        <v>0</v>
      </c>
      <c r="DV292">
        <v>0</v>
      </c>
      <c r="DW292">
        <v>2</v>
      </c>
      <c r="DX292" t="s">
        <v>357</v>
      </c>
      <c r="DY292">
        <v>2.97285</v>
      </c>
      <c r="DZ292">
        <v>2.75416</v>
      </c>
      <c r="EA292">
        <v>0.19827</v>
      </c>
      <c r="EB292">
        <v>0.205493</v>
      </c>
      <c r="EC292">
        <v>0.0904437</v>
      </c>
      <c r="ED292">
        <v>0.0715288</v>
      </c>
      <c r="EE292">
        <v>31259.1</v>
      </c>
      <c r="EF292">
        <v>33760.9</v>
      </c>
      <c r="EG292">
        <v>35332.5</v>
      </c>
      <c r="EH292">
        <v>38538.9</v>
      </c>
      <c r="EI292">
        <v>45574.2</v>
      </c>
      <c r="EJ292">
        <v>51680.7</v>
      </c>
      <c r="EK292">
        <v>55227.8</v>
      </c>
      <c r="EL292">
        <v>61809.4</v>
      </c>
      <c r="EM292">
        <v>1.991</v>
      </c>
      <c r="EN292">
        <v>1.8296</v>
      </c>
      <c r="EO292">
        <v>0.0676513</v>
      </c>
      <c r="EP292">
        <v>0</v>
      </c>
      <c r="EQ292">
        <v>23.9419</v>
      </c>
      <c r="ER292">
        <v>999.9</v>
      </c>
      <c r="ES292">
        <v>44.445</v>
      </c>
      <c r="ET292">
        <v>28.983</v>
      </c>
      <c r="EU292">
        <v>19.7129</v>
      </c>
      <c r="EV292">
        <v>57.0641</v>
      </c>
      <c r="EW292">
        <v>49.3269</v>
      </c>
      <c r="EX292">
        <v>1</v>
      </c>
      <c r="EY292">
        <v>-0.0219106</v>
      </c>
      <c r="EZ292">
        <v>2.87444</v>
      </c>
      <c r="FA292">
        <v>20.1237</v>
      </c>
      <c r="FB292">
        <v>5.20052</v>
      </c>
      <c r="FC292">
        <v>12.004</v>
      </c>
      <c r="FD292">
        <v>4.976</v>
      </c>
      <c r="FE292">
        <v>3.294</v>
      </c>
      <c r="FF292">
        <v>9999</v>
      </c>
      <c r="FG292">
        <v>9999</v>
      </c>
      <c r="FH292">
        <v>9999</v>
      </c>
      <c r="FI292">
        <v>693.7</v>
      </c>
      <c r="FJ292">
        <v>1.86295</v>
      </c>
      <c r="FK292">
        <v>1.8678</v>
      </c>
      <c r="FL292">
        <v>1.86752</v>
      </c>
      <c r="FM292">
        <v>1.86871</v>
      </c>
      <c r="FN292">
        <v>1.86954</v>
      </c>
      <c r="FO292">
        <v>1.86569</v>
      </c>
      <c r="FP292">
        <v>1.86664</v>
      </c>
      <c r="FQ292">
        <v>1.86807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10.82</v>
      </c>
      <c r="GF292">
        <v>0.2762</v>
      </c>
      <c r="GG292">
        <v>3.61927167264205</v>
      </c>
      <c r="GH292">
        <v>0.00509506669552449</v>
      </c>
      <c r="GI292">
        <v>1.17866753763249e-06</v>
      </c>
      <c r="GJ292">
        <v>-6.62632595388568e-10</v>
      </c>
      <c r="GK292">
        <v>-0.0260112845827318</v>
      </c>
      <c r="GL292">
        <v>-0.0225051504344278</v>
      </c>
      <c r="GM292">
        <v>0.00262967521021688</v>
      </c>
      <c r="GN292">
        <v>-3.50088843362945e-05</v>
      </c>
      <c r="GO292">
        <v>-5</v>
      </c>
      <c r="GP292">
        <v>1640</v>
      </c>
      <c r="GQ292">
        <v>1</v>
      </c>
      <c r="GR292">
        <v>20</v>
      </c>
      <c r="GS292">
        <v>50219.6</v>
      </c>
      <c r="GT292">
        <v>50219.6</v>
      </c>
      <c r="GU292">
        <v>2.69653</v>
      </c>
      <c r="GV292">
        <v>2.56958</v>
      </c>
      <c r="GW292">
        <v>1.54785</v>
      </c>
      <c r="GX292">
        <v>2.30347</v>
      </c>
      <c r="GY292">
        <v>1.34644</v>
      </c>
      <c r="GZ292">
        <v>2.41333</v>
      </c>
      <c r="HA292">
        <v>32.5318</v>
      </c>
      <c r="HB292">
        <v>15.0251</v>
      </c>
      <c r="HC292">
        <v>18</v>
      </c>
      <c r="HD292">
        <v>505.59</v>
      </c>
      <c r="HE292">
        <v>402.708</v>
      </c>
      <c r="HF292">
        <v>19.9129</v>
      </c>
      <c r="HG292">
        <v>26.8066</v>
      </c>
      <c r="HH292">
        <v>30</v>
      </c>
      <c r="HI292">
        <v>26.7672</v>
      </c>
      <c r="HJ292">
        <v>26.7138</v>
      </c>
      <c r="HK292">
        <v>53.998</v>
      </c>
      <c r="HL292">
        <v>30.3743</v>
      </c>
      <c r="HM292">
        <v>0</v>
      </c>
      <c r="HN292">
        <v>19.8863</v>
      </c>
      <c r="HO292">
        <v>1404.28</v>
      </c>
      <c r="HP292">
        <v>14.1678</v>
      </c>
      <c r="HQ292">
        <v>102.451</v>
      </c>
      <c r="HR292">
        <v>102.886</v>
      </c>
    </row>
    <row r="293" spans="1:226">
      <c r="A293">
        <v>277</v>
      </c>
      <c r="B293">
        <v>1663690829.6</v>
      </c>
      <c r="C293">
        <v>3054.5</v>
      </c>
      <c r="D293" t="s">
        <v>915</v>
      </c>
      <c r="E293" t="s">
        <v>916</v>
      </c>
      <c r="F293">
        <v>5</v>
      </c>
      <c r="G293" t="s">
        <v>748</v>
      </c>
      <c r="H293" t="s">
        <v>354</v>
      </c>
      <c r="I293">
        <v>1663690821.81429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1421.12661155661</v>
      </c>
      <c r="AK293">
        <v>1362.92581818182</v>
      </c>
      <c r="AL293">
        <v>3.30180402532628</v>
      </c>
      <c r="AM293">
        <v>65.3429730943556</v>
      </c>
      <c r="AN293">
        <f>(AP293 - AO293 + BO293*1E3/(8.314*(BQ293+273.15)) * AR293/BN293 * AQ293) * BN293/(100*BB293) * 1000/(1000 - AP293)</f>
        <v>0</v>
      </c>
      <c r="AO293">
        <v>14.0791040246693</v>
      </c>
      <c r="AP293">
        <v>19.796056043956</v>
      </c>
      <c r="AQ293">
        <v>0.000506186372810436</v>
      </c>
      <c r="AR293">
        <v>123.478395761625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1663690821.81429</v>
      </c>
      <c r="BH293">
        <v>1312.14178571429</v>
      </c>
      <c r="BI293">
        <v>1384.59714285714</v>
      </c>
      <c r="BJ293">
        <v>19.7975107142857</v>
      </c>
      <c r="BK293">
        <v>14.0338178571429</v>
      </c>
      <c r="BL293">
        <v>1301.35785714286</v>
      </c>
      <c r="BM293">
        <v>19.5211642857143</v>
      </c>
      <c r="BN293">
        <v>500.077035714286</v>
      </c>
      <c r="BO293">
        <v>90.5825964285714</v>
      </c>
      <c r="BP293">
        <v>0.100009</v>
      </c>
      <c r="BQ293">
        <v>25.0306714285714</v>
      </c>
      <c r="BR293">
        <v>25.0501857142857</v>
      </c>
      <c r="BS293">
        <v>999.9</v>
      </c>
      <c r="BT293">
        <v>0</v>
      </c>
      <c r="BU293">
        <v>0</v>
      </c>
      <c r="BV293">
        <v>10000.5357142857</v>
      </c>
      <c r="BW293">
        <v>0</v>
      </c>
      <c r="BX293">
        <v>15.3908</v>
      </c>
      <c r="BY293">
        <v>-72.4551892857143</v>
      </c>
      <c r="BZ293">
        <v>1338.64357142857</v>
      </c>
      <c r="CA293">
        <v>1404.30607142857</v>
      </c>
      <c r="CB293">
        <v>5.76369071428571</v>
      </c>
      <c r="CC293">
        <v>1384.59714285714</v>
      </c>
      <c r="CD293">
        <v>14.0338178571429</v>
      </c>
      <c r="CE293">
        <v>1.79330857142857</v>
      </c>
      <c r="CF293">
        <v>1.27121928571429</v>
      </c>
      <c r="CG293">
        <v>15.7286</v>
      </c>
      <c r="CH293">
        <v>10.4627678571429</v>
      </c>
      <c r="CI293">
        <v>1999.99142857143</v>
      </c>
      <c r="CJ293">
        <v>0.980006428571429</v>
      </c>
      <c r="CK293">
        <v>0.0199938571428571</v>
      </c>
      <c r="CL293">
        <v>0</v>
      </c>
      <c r="CM293">
        <v>848.662107142857</v>
      </c>
      <c r="CN293">
        <v>5.00063</v>
      </c>
      <c r="CO293">
        <v>16730.0392857143</v>
      </c>
      <c r="CP293">
        <v>17256.8571428571</v>
      </c>
      <c r="CQ293">
        <v>38.973</v>
      </c>
      <c r="CR293">
        <v>39.0420714285714</v>
      </c>
      <c r="CS293">
        <v>38.47525</v>
      </c>
      <c r="CT293">
        <v>38.375</v>
      </c>
      <c r="CU293">
        <v>39.75</v>
      </c>
      <c r="CV293">
        <v>1955.10142857143</v>
      </c>
      <c r="CW293">
        <v>39.89</v>
      </c>
      <c r="CX293">
        <v>0</v>
      </c>
      <c r="CY293">
        <v>1663690826.3</v>
      </c>
      <c r="CZ293">
        <v>0</v>
      </c>
      <c r="DA293">
        <v>0</v>
      </c>
      <c r="DB293" t="s">
        <v>356</v>
      </c>
      <c r="DC293">
        <v>1660677648.1</v>
      </c>
      <c r="DD293">
        <v>1660677649.1</v>
      </c>
      <c r="DE293">
        <v>0</v>
      </c>
      <c r="DF293">
        <v>-1.042</v>
      </c>
      <c r="DG293">
        <v>0.003</v>
      </c>
      <c r="DH293">
        <v>5.218</v>
      </c>
      <c r="DI293">
        <v>0.344</v>
      </c>
      <c r="DJ293">
        <v>417</v>
      </c>
      <c r="DK293">
        <v>22</v>
      </c>
      <c r="DL293">
        <v>1.24</v>
      </c>
      <c r="DM293">
        <v>0.53</v>
      </c>
      <c r="DN293">
        <v>-72.6693275</v>
      </c>
      <c r="DO293">
        <v>3.39482138836791</v>
      </c>
      <c r="DP293">
        <v>0.56435367102</v>
      </c>
      <c r="DQ293">
        <v>0</v>
      </c>
      <c r="DR293">
        <v>5.78408475</v>
      </c>
      <c r="DS293">
        <v>-0.557668480300185</v>
      </c>
      <c r="DT293">
        <v>0.0548421083651741</v>
      </c>
      <c r="DU293">
        <v>0</v>
      </c>
      <c r="DV293">
        <v>0</v>
      </c>
      <c r="DW293">
        <v>2</v>
      </c>
      <c r="DX293" t="s">
        <v>357</v>
      </c>
      <c r="DY293">
        <v>2.97294</v>
      </c>
      <c r="DZ293">
        <v>2.75439</v>
      </c>
      <c r="EA293">
        <v>0.199767</v>
      </c>
      <c r="EB293">
        <v>0.20694</v>
      </c>
      <c r="EC293">
        <v>0.0904439</v>
      </c>
      <c r="ED293">
        <v>0.0716411</v>
      </c>
      <c r="EE293">
        <v>31200.9</v>
      </c>
      <c r="EF293">
        <v>33699.2</v>
      </c>
      <c r="EG293">
        <v>35332.7</v>
      </c>
      <c r="EH293">
        <v>38538.5</v>
      </c>
      <c r="EI293">
        <v>45573.9</v>
      </c>
      <c r="EJ293">
        <v>51674.6</v>
      </c>
      <c r="EK293">
        <v>55227.4</v>
      </c>
      <c r="EL293">
        <v>61809.5</v>
      </c>
      <c r="EM293">
        <v>1.9912</v>
      </c>
      <c r="EN293">
        <v>1.8298</v>
      </c>
      <c r="EO293">
        <v>0.0682473</v>
      </c>
      <c r="EP293">
        <v>0</v>
      </c>
      <c r="EQ293">
        <v>23.9359</v>
      </c>
      <c r="ER293">
        <v>999.9</v>
      </c>
      <c r="ES293">
        <v>44.445</v>
      </c>
      <c r="ET293">
        <v>28.983</v>
      </c>
      <c r="EU293">
        <v>19.715</v>
      </c>
      <c r="EV293">
        <v>57.0741</v>
      </c>
      <c r="EW293">
        <v>49.4351</v>
      </c>
      <c r="EX293">
        <v>1</v>
      </c>
      <c r="EY293">
        <v>-0.0212195</v>
      </c>
      <c r="EZ293">
        <v>2.89715</v>
      </c>
      <c r="FA293">
        <v>20.1234</v>
      </c>
      <c r="FB293">
        <v>5.20052</v>
      </c>
      <c r="FC293">
        <v>12.0064</v>
      </c>
      <c r="FD293">
        <v>4.976</v>
      </c>
      <c r="FE293">
        <v>3.2938</v>
      </c>
      <c r="FF293">
        <v>9999</v>
      </c>
      <c r="FG293">
        <v>9999</v>
      </c>
      <c r="FH293">
        <v>9999</v>
      </c>
      <c r="FI293">
        <v>693.7</v>
      </c>
      <c r="FJ293">
        <v>1.86295</v>
      </c>
      <c r="FK293">
        <v>1.8678</v>
      </c>
      <c r="FL293">
        <v>1.86752</v>
      </c>
      <c r="FM293">
        <v>1.86874</v>
      </c>
      <c r="FN293">
        <v>1.86954</v>
      </c>
      <c r="FO293">
        <v>1.86557</v>
      </c>
      <c r="FP293">
        <v>1.86664</v>
      </c>
      <c r="FQ293">
        <v>1.86801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10.9</v>
      </c>
      <c r="GF293">
        <v>0.2763</v>
      </c>
      <c r="GG293">
        <v>3.61927167264205</v>
      </c>
      <c r="GH293">
        <v>0.00509506669552449</v>
      </c>
      <c r="GI293">
        <v>1.17866753763249e-06</v>
      </c>
      <c r="GJ293">
        <v>-6.62632595388568e-10</v>
      </c>
      <c r="GK293">
        <v>-0.0260112845827318</v>
      </c>
      <c r="GL293">
        <v>-0.0225051504344278</v>
      </c>
      <c r="GM293">
        <v>0.00262967521021688</v>
      </c>
      <c r="GN293">
        <v>-3.50088843362945e-05</v>
      </c>
      <c r="GO293">
        <v>-5</v>
      </c>
      <c r="GP293">
        <v>1640</v>
      </c>
      <c r="GQ293">
        <v>1</v>
      </c>
      <c r="GR293">
        <v>20</v>
      </c>
      <c r="GS293">
        <v>50219.7</v>
      </c>
      <c r="GT293">
        <v>50219.7</v>
      </c>
      <c r="GU293">
        <v>2.72461</v>
      </c>
      <c r="GV293">
        <v>2.56836</v>
      </c>
      <c r="GW293">
        <v>1.54785</v>
      </c>
      <c r="GX293">
        <v>2.30347</v>
      </c>
      <c r="GY293">
        <v>1.34644</v>
      </c>
      <c r="GZ293">
        <v>2.43652</v>
      </c>
      <c r="HA293">
        <v>32.5318</v>
      </c>
      <c r="HB293">
        <v>15.0251</v>
      </c>
      <c r="HC293">
        <v>18</v>
      </c>
      <c r="HD293">
        <v>505.745</v>
      </c>
      <c r="HE293">
        <v>402.835</v>
      </c>
      <c r="HF293">
        <v>19.8603</v>
      </c>
      <c r="HG293">
        <v>26.8089</v>
      </c>
      <c r="HH293">
        <v>30.0005</v>
      </c>
      <c r="HI293">
        <v>26.7694</v>
      </c>
      <c r="HJ293">
        <v>26.716</v>
      </c>
      <c r="HK293">
        <v>54.5486</v>
      </c>
      <c r="HL293">
        <v>30.0846</v>
      </c>
      <c r="HM293">
        <v>0</v>
      </c>
      <c r="HN293">
        <v>19.8369</v>
      </c>
      <c r="HO293">
        <v>1424.48</v>
      </c>
      <c r="HP293">
        <v>14.216</v>
      </c>
      <c r="HQ293">
        <v>102.451</v>
      </c>
      <c r="HR293">
        <v>102.886</v>
      </c>
    </row>
    <row r="294" spans="1:226">
      <c r="A294">
        <v>278</v>
      </c>
      <c r="B294">
        <v>1663690834.6</v>
      </c>
      <c r="C294">
        <v>3059.5</v>
      </c>
      <c r="D294" t="s">
        <v>917</v>
      </c>
      <c r="E294" t="s">
        <v>918</v>
      </c>
      <c r="F294">
        <v>5</v>
      </c>
      <c r="G294" t="s">
        <v>748</v>
      </c>
      <c r="H294" t="s">
        <v>354</v>
      </c>
      <c r="I294">
        <v>1663690827.1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1438.72637836179</v>
      </c>
      <c r="AK294">
        <v>1379.87903030303</v>
      </c>
      <c r="AL294">
        <v>3.43681256457684</v>
      </c>
      <c r="AM294">
        <v>65.3429730943556</v>
      </c>
      <c r="AN294">
        <f>(AP294 - AO294 + BO294*1E3/(8.314*(BQ294+273.15)) * AR294/BN294 * AQ294) * BN294/(100*BB294) * 1000/(1000 - AP294)</f>
        <v>0</v>
      </c>
      <c r="AO294">
        <v>14.1060068833483</v>
      </c>
      <c r="AP294">
        <v>19.794478021978</v>
      </c>
      <c r="AQ294">
        <v>5.59777612472591e-05</v>
      </c>
      <c r="AR294">
        <v>123.478395761625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1663690827.1</v>
      </c>
      <c r="BH294">
        <v>1329.51444444444</v>
      </c>
      <c r="BI294">
        <v>1402.23555555556</v>
      </c>
      <c r="BJ294">
        <v>19.7960111111111</v>
      </c>
      <c r="BK294">
        <v>14.0824296296296</v>
      </c>
      <c r="BL294">
        <v>1318.64814814815</v>
      </c>
      <c r="BM294">
        <v>19.519737037037</v>
      </c>
      <c r="BN294">
        <v>500.074925925926</v>
      </c>
      <c r="BO294">
        <v>90.5822037037037</v>
      </c>
      <c r="BP294">
        <v>0.0998781740740741</v>
      </c>
      <c r="BQ294">
        <v>25.0170333333333</v>
      </c>
      <c r="BR294">
        <v>25.057237037037</v>
      </c>
      <c r="BS294">
        <v>999.9</v>
      </c>
      <c r="BT294">
        <v>0</v>
      </c>
      <c r="BU294">
        <v>0</v>
      </c>
      <c r="BV294">
        <v>10019.4444444444</v>
      </c>
      <c r="BW294">
        <v>0</v>
      </c>
      <c r="BX294">
        <v>15.3908</v>
      </c>
      <c r="BY294">
        <v>-72.7205148148148</v>
      </c>
      <c r="BZ294">
        <v>1356.36592592593</v>
      </c>
      <c r="CA294">
        <v>1422.26444444444</v>
      </c>
      <c r="CB294">
        <v>5.71358814814815</v>
      </c>
      <c r="CC294">
        <v>1402.23555555556</v>
      </c>
      <c r="CD294">
        <v>14.0824296296296</v>
      </c>
      <c r="CE294">
        <v>1.79316555555556</v>
      </c>
      <c r="CF294">
        <v>1.27561703703704</v>
      </c>
      <c r="CG294">
        <v>15.7273518518519</v>
      </c>
      <c r="CH294">
        <v>10.5145518518519</v>
      </c>
      <c r="CI294">
        <v>1999.99296296296</v>
      </c>
      <c r="CJ294">
        <v>0.980006555555556</v>
      </c>
      <c r="CK294">
        <v>0.0199937555555556</v>
      </c>
      <c r="CL294">
        <v>0</v>
      </c>
      <c r="CM294">
        <v>848.146</v>
      </c>
      <c r="CN294">
        <v>5.00063</v>
      </c>
      <c r="CO294">
        <v>16720.0037037037</v>
      </c>
      <c r="CP294">
        <v>17256.8703703704</v>
      </c>
      <c r="CQ294">
        <v>38.986</v>
      </c>
      <c r="CR294">
        <v>39.0551111111111</v>
      </c>
      <c r="CS294">
        <v>38.486</v>
      </c>
      <c r="CT294">
        <v>38.375</v>
      </c>
      <c r="CU294">
        <v>39.75</v>
      </c>
      <c r="CV294">
        <v>1955.10296296296</v>
      </c>
      <c r="CW294">
        <v>39.89</v>
      </c>
      <c r="CX294">
        <v>0</v>
      </c>
      <c r="CY294">
        <v>1663690831.7</v>
      </c>
      <c r="CZ294">
        <v>0</v>
      </c>
      <c r="DA294">
        <v>0</v>
      </c>
      <c r="DB294" t="s">
        <v>356</v>
      </c>
      <c r="DC294">
        <v>1660677648.1</v>
      </c>
      <c r="DD294">
        <v>1660677649.1</v>
      </c>
      <c r="DE294">
        <v>0</v>
      </c>
      <c r="DF294">
        <v>-1.042</v>
      </c>
      <c r="DG294">
        <v>0.003</v>
      </c>
      <c r="DH294">
        <v>5.218</v>
      </c>
      <c r="DI294">
        <v>0.344</v>
      </c>
      <c r="DJ294">
        <v>417</v>
      </c>
      <c r="DK294">
        <v>22</v>
      </c>
      <c r="DL294">
        <v>1.24</v>
      </c>
      <c r="DM294">
        <v>0.53</v>
      </c>
      <c r="DN294">
        <v>-72.651555</v>
      </c>
      <c r="DO294">
        <v>-1.43242626641648</v>
      </c>
      <c r="DP294">
        <v>0.531329968545912</v>
      </c>
      <c r="DQ294">
        <v>0</v>
      </c>
      <c r="DR294">
        <v>5.74937725</v>
      </c>
      <c r="DS294">
        <v>-0.544506078799259</v>
      </c>
      <c r="DT294">
        <v>0.0531344783538665</v>
      </c>
      <c r="DU294">
        <v>0</v>
      </c>
      <c r="DV294">
        <v>0</v>
      </c>
      <c r="DW294">
        <v>2</v>
      </c>
      <c r="DX294" t="s">
        <v>357</v>
      </c>
      <c r="DY294">
        <v>2.9729</v>
      </c>
      <c r="DZ294">
        <v>2.75368</v>
      </c>
      <c r="EA294">
        <v>0.201295</v>
      </c>
      <c r="EB294">
        <v>0.208466</v>
      </c>
      <c r="EC294">
        <v>0.0904253</v>
      </c>
      <c r="ED294">
        <v>0.0718849</v>
      </c>
      <c r="EE294">
        <v>31141.2</v>
      </c>
      <c r="EF294">
        <v>33634.3</v>
      </c>
      <c r="EG294">
        <v>35332.6</v>
      </c>
      <c r="EH294">
        <v>38538.5</v>
      </c>
      <c r="EI294">
        <v>45574.8</v>
      </c>
      <c r="EJ294">
        <v>51661.2</v>
      </c>
      <c r="EK294">
        <v>55227.2</v>
      </c>
      <c r="EL294">
        <v>61809.8</v>
      </c>
      <c r="EM294">
        <v>1.9908</v>
      </c>
      <c r="EN294">
        <v>1.8294</v>
      </c>
      <c r="EO294">
        <v>0.0682473</v>
      </c>
      <c r="EP294">
        <v>0</v>
      </c>
      <c r="EQ294">
        <v>23.9319</v>
      </c>
      <c r="ER294">
        <v>999.9</v>
      </c>
      <c r="ES294">
        <v>44.47</v>
      </c>
      <c r="ET294">
        <v>28.993</v>
      </c>
      <c r="EU294">
        <v>19.737</v>
      </c>
      <c r="EV294">
        <v>56.9041</v>
      </c>
      <c r="EW294">
        <v>49.4391</v>
      </c>
      <c r="EX294">
        <v>1</v>
      </c>
      <c r="EY294">
        <v>-0.0210569</v>
      </c>
      <c r="EZ294">
        <v>3.02229</v>
      </c>
      <c r="FA294">
        <v>20.1209</v>
      </c>
      <c r="FB294">
        <v>5.19932</v>
      </c>
      <c r="FC294">
        <v>12.0064</v>
      </c>
      <c r="FD294">
        <v>4.9756</v>
      </c>
      <c r="FE294">
        <v>3.2938</v>
      </c>
      <c r="FF294">
        <v>9999</v>
      </c>
      <c r="FG294">
        <v>9999</v>
      </c>
      <c r="FH294">
        <v>9999</v>
      </c>
      <c r="FI294">
        <v>693.7</v>
      </c>
      <c r="FJ294">
        <v>1.86295</v>
      </c>
      <c r="FK294">
        <v>1.8678</v>
      </c>
      <c r="FL294">
        <v>1.86752</v>
      </c>
      <c r="FM294">
        <v>1.86874</v>
      </c>
      <c r="FN294">
        <v>1.86957</v>
      </c>
      <c r="FO294">
        <v>1.86557</v>
      </c>
      <c r="FP294">
        <v>1.86667</v>
      </c>
      <c r="FQ294">
        <v>1.86807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10.99</v>
      </c>
      <c r="GF294">
        <v>0.276</v>
      </c>
      <c r="GG294">
        <v>3.61927167264205</v>
      </c>
      <c r="GH294">
        <v>0.00509506669552449</v>
      </c>
      <c r="GI294">
        <v>1.17866753763249e-06</v>
      </c>
      <c r="GJ294">
        <v>-6.62632595388568e-10</v>
      </c>
      <c r="GK294">
        <v>-0.0260112845827318</v>
      </c>
      <c r="GL294">
        <v>-0.0225051504344278</v>
      </c>
      <c r="GM294">
        <v>0.00262967521021688</v>
      </c>
      <c r="GN294">
        <v>-3.50088843362945e-05</v>
      </c>
      <c r="GO294">
        <v>-5</v>
      </c>
      <c r="GP294">
        <v>1640</v>
      </c>
      <c r="GQ294">
        <v>1</v>
      </c>
      <c r="GR294">
        <v>20</v>
      </c>
      <c r="GS294">
        <v>50219.8</v>
      </c>
      <c r="GT294">
        <v>50219.8</v>
      </c>
      <c r="GU294">
        <v>2.7478</v>
      </c>
      <c r="GV294">
        <v>2.5647</v>
      </c>
      <c r="GW294">
        <v>1.54785</v>
      </c>
      <c r="GX294">
        <v>2.30347</v>
      </c>
      <c r="GY294">
        <v>1.34644</v>
      </c>
      <c r="GZ294">
        <v>2.42188</v>
      </c>
      <c r="HA294">
        <v>32.5318</v>
      </c>
      <c r="HB294">
        <v>15.0251</v>
      </c>
      <c r="HC294">
        <v>18</v>
      </c>
      <c r="HD294">
        <v>505.498</v>
      </c>
      <c r="HE294">
        <v>402.63</v>
      </c>
      <c r="HF294">
        <v>19.8082</v>
      </c>
      <c r="HG294">
        <v>26.8111</v>
      </c>
      <c r="HH294">
        <v>30.0002</v>
      </c>
      <c r="HI294">
        <v>26.7717</v>
      </c>
      <c r="HJ294">
        <v>26.7182</v>
      </c>
      <c r="HK294">
        <v>55.0172</v>
      </c>
      <c r="HL294">
        <v>29.5298</v>
      </c>
      <c r="HM294">
        <v>0</v>
      </c>
      <c r="HN294">
        <v>19.7698</v>
      </c>
      <c r="HO294">
        <v>1437.9</v>
      </c>
      <c r="HP294">
        <v>14.2722</v>
      </c>
      <c r="HQ294">
        <v>102.451</v>
      </c>
      <c r="HR294">
        <v>102.886</v>
      </c>
    </row>
    <row r="295" spans="1:226">
      <c r="A295">
        <v>279</v>
      </c>
      <c r="B295">
        <v>1663690839.6</v>
      </c>
      <c r="C295">
        <v>3064.5</v>
      </c>
      <c r="D295" t="s">
        <v>919</v>
      </c>
      <c r="E295" t="s">
        <v>920</v>
      </c>
      <c r="F295">
        <v>5</v>
      </c>
      <c r="G295" t="s">
        <v>748</v>
      </c>
      <c r="H295" t="s">
        <v>354</v>
      </c>
      <c r="I295">
        <v>1663690831.81429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1455.43748623981</v>
      </c>
      <c r="AK295">
        <v>1396.84618181818</v>
      </c>
      <c r="AL295">
        <v>3.33464900879678</v>
      </c>
      <c r="AM295">
        <v>65.3429730943556</v>
      </c>
      <c r="AN295">
        <f>(AP295 - AO295 + BO295*1E3/(8.314*(BQ295+273.15)) * AR295/BN295 * AQ295) * BN295/(100*BB295) * 1000/(1000 - AP295)</f>
        <v>0</v>
      </c>
      <c r="AO295">
        <v>14.1690765102773</v>
      </c>
      <c r="AP295">
        <v>19.7919406593407</v>
      </c>
      <c r="AQ295">
        <v>-0.000147277023913478</v>
      </c>
      <c r="AR295">
        <v>123.478395761625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1663690831.81429</v>
      </c>
      <c r="BH295">
        <v>1345.07142857143</v>
      </c>
      <c r="BI295">
        <v>1417.84142857143</v>
      </c>
      <c r="BJ295">
        <v>19.7950607142857</v>
      </c>
      <c r="BK295">
        <v>14.1305214285714</v>
      </c>
      <c r="BL295">
        <v>1334.13142857143</v>
      </c>
      <c r="BM295">
        <v>19.5188214285714</v>
      </c>
      <c r="BN295">
        <v>500.130142857143</v>
      </c>
      <c r="BO295">
        <v>90.5812285714286</v>
      </c>
      <c r="BP295">
        <v>0.1001175</v>
      </c>
      <c r="BQ295">
        <v>25.0049928571429</v>
      </c>
      <c r="BR295">
        <v>25.0590678571429</v>
      </c>
      <c r="BS295">
        <v>999.9</v>
      </c>
      <c r="BT295">
        <v>0</v>
      </c>
      <c r="BU295">
        <v>0</v>
      </c>
      <c r="BV295">
        <v>9997.32142857143</v>
      </c>
      <c r="BW295">
        <v>0</v>
      </c>
      <c r="BX295">
        <v>15.3908</v>
      </c>
      <c r="BY295">
        <v>-72.7699357142857</v>
      </c>
      <c r="BZ295">
        <v>1372.23571428571</v>
      </c>
      <c r="CA295">
        <v>1438.16285714286</v>
      </c>
      <c r="CB295">
        <v>5.66454321428571</v>
      </c>
      <c r="CC295">
        <v>1417.84142857143</v>
      </c>
      <c r="CD295">
        <v>14.1305214285714</v>
      </c>
      <c r="CE295">
        <v>1.79306035714286</v>
      </c>
      <c r="CF295">
        <v>1.27995928571429</v>
      </c>
      <c r="CG295">
        <v>15.7264285714286</v>
      </c>
      <c r="CH295">
        <v>10.5655142857143</v>
      </c>
      <c r="CI295">
        <v>1999.98357142857</v>
      </c>
      <c r="CJ295">
        <v>0.980006571428572</v>
      </c>
      <c r="CK295">
        <v>0.0199937428571429</v>
      </c>
      <c r="CL295">
        <v>0</v>
      </c>
      <c r="CM295">
        <v>847.683321428572</v>
      </c>
      <c r="CN295">
        <v>5.00063</v>
      </c>
      <c r="CO295">
        <v>16710.925</v>
      </c>
      <c r="CP295">
        <v>17256.7821428571</v>
      </c>
      <c r="CQ295">
        <v>38.991</v>
      </c>
      <c r="CR295">
        <v>39.0597857142857</v>
      </c>
      <c r="CS295">
        <v>38.4955</v>
      </c>
      <c r="CT295">
        <v>38.3860714285714</v>
      </c>
      <c r="CU295">
        <v>39.75</v>
      </c>
      <c r="CV295">
        <v>1955.09357142857</v>
      </c>
      <c r="CW295">
        <v>39.89</v>
      </c>
      <c r="CX295">
        <v>0</v>
      </c>
      <c r="CY295">
        <v>1663690836.5</v>
      </c>
      <c r="CZ295">
        <v>0</v>
      </c>
      <c r="DA295">
        <v>0</v>
      </c>
      <c r="DB295" t="s">
        <v>356</v>
      </c>
      <c r="DC295">
        <v>1660677648.1</v>
      </c>
      <c r="DD295">
        <v>1660677649.1</v>
      </c>
      <c r="DE295">
        <v>0</v>
      </c>
      <c r="DF295">
        <v>-1.042</v>
      </c>
      <c r="DG295">
        <v>0.003</v>
      </c>
      <c r="DH295">
        <v>5.218</v>
      </c>
      <c r="DI295">
        <v>0.344</v>
      </c>
      <c r="DJ295">
        <v>417</v>
      </c>
      <c r="DK295">
        <v>22</v>
      </c>
      <c r="DL295">
        <v>1.24</v>
      </c>
      <c r="DM295">
        <v>0.53</v>
      </c>
      <c r="DN295">
        <v>-72.7776375</v>
      </c>
      <c r="DO295">
        <v>-1.38477636022505</v>
      </c>
      <c r="DP295">
        <v>0.567700417336248</v>
      </c>
      <c r="DQ295">
        <v>0</v>
      </c>
      <c r="DR295">
        <v>5.69823575</v>
      </c>
      <c r="DS295">
        <v>-0.59492386491558</v>
      </c>
      <c r="DT295">
        <v>0.0580473888683849</v>
      </c>
      <c r="DU295">
        <v>0</v>
      </c>
      <c r="DV295">
        <v>0</v>
      </c>
      <c r="DW295">
        <v>2</v>
      </c>
      <c r="DX295" t="s">
        <v>357</v>
      </c>
      <c r="DY295">
        <v>2.97254</v>
      </c>
      <c r="DZ295">
        <v>2.75394</v>
      </c>
      <c r="EA295">
        <v>0.202786</v>
      </c>
      <c r="EB295">
        <v>0.209874</v>
      </c>
      <c r="EC295">
        <v>0.0904151</v>
      </c>
      <c r="ED295">
        <v>0.0720309</v>
      </c>
      <c r="EE295">
        <v>31082.9</v>
      </c>
      <c r="EF295">
        <v>33573.9</v>
      </c>
      <c r="EG295">
        <v>35332.4</v>
      </c>
      <c r="EH295">
        <v>38537.8</v>
      </c>
      <c r="EI295">
        <v>45574.6</v>
      </c>
      <c r="EJ295">
        <v>51652.6</v>
      </c>
      <c r="EK295">
        <v>55226.3</v>
      </c>
      <c r="EL295">
        <v>61809.1</v>
      </c>
      <c r="EM295">
        <v>1.99</v>
      </c>
      <c r="EN295">
        <v>1.8304</v>
      </c>
      <c r="EO295">
        <v>0.0694394</v>
      </c>
      <c r="EP295">
        <v>0</v>
      </c>
      <c r="EQ295">
        <v>23.9258</v>
      </c>
      <c r="ER295">
        <v>999.9</v>
      </c>
      <c r="ES295">
        <v>44.47</v>
      </c>
      <c r="ET295">
        <v>28.993</v>
      </c>
      <c r="EU295">
        <v>19.7367</v>
      </c>
      <c r="EV295">
        <v>57.3041</v>
      </c>
      <c r="EW295">
        <v>49.4551</v>
      </c>
      <c r="EX295">
        <v>1</v>
      </c>
      <c r="EY295">
        <v>-0.0203252</v>
      </c>
      <c r="EZ295">
        <v>3.05532</v>
      </c>
      <c r="FA295">
        <v>20.1204</v>
      </c>
      <c r="FB295">
        <v>5.19932</v>
      </c>
      <c r="FC295">
        <v>12.0052</v>
      </c>
      <c r="FD295">
        <v>4.9756</v>
      </c>
      <c r="FE295">
        <v>3.294</v>
      </c>
      <c r="FF295">
        <v>9999</v>
      </c>
      <c r="FG295">
        <v>9999</v>
      </c>
      <c r="FH295">
        <v>9999</v>
      </c>
      <c r="FI295">
        <v>693.7</v>
      </c>
      <c r="FJ295">
        <v>1.86295</v>
      </c>
      <c r="FK295">
        <v>1.86783</v>
      </c>
      <c r="FL295">
        <v>1.86752</v>
      </c>
      <c r="FM295">
        <v>1.86874</v>
      </c>
      <c r="FN295">
        <v>1.86954</v>
      </c>
      <c r="FO295">
        <v>1.8656</v>
      </c>
      <c r="FP295">
        <v>1.86661</v>
      </c>
      <c r="FQ295">
        <v>1.86804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11.06</v>
      </c>
      <c r="GF295">
        <v>0.2759</v>
      </c>
      <c r="GG295">
        <v>3.61927167264205</v>
      </c>
      <c r="GH295">
        <v>0.00509506669552449</v>
      </c>
      <c r="GI295">
        <v>1.17866753763249e-06</v>
      </c>
      <c r="GJ295">
        <v>-6.62632595388568e-10</v>
      </c>
      <c r="GK295">
        <v>-0.0260112845827318</v>
      </c>
      <c r="GL295">
        <v>-0.0225051504344278</v>
      </c>
      <c r="GM295">
        <v>0.00262967521021688</v>
      </c>
      <c r="GN295">
        <v>-3.50088843362945e-05</v>
      </c>
      <c r="GO295">
        <v>-5</v>
      </c>
      <c r="GP295">
        <v>1640</v>
      </c>
      <c r="GQ295">
        <v>1</v>
      </c>
      <c r="GR295">
        <v>20</v>
      </c>
      <c r="GS295">
        <v>50219.9</v>
      </c>
      <c r="GT295">
        <v>50219.8</v>
      </c>
      <c r="GU295">
        <v>2.77588</v>
      </c>
      <c r="GV295">
        <v>2.57324</v>
      </c>
      <c r="GW295">
        <v>1.54785</v>
      </c>
      <c r="GX295">
        <v>2.30347</v>
      </c>
      <c r="GY295">
        <v>1.34644</v>
      </c>
      <c r="GZ295">
        <v>2.3877</v>
      </c>
      <c r="HA295">
        <v>32.5318</v>
      </c>
      <c r="HB295">
        <v>15.0164</v>
      </c>
      <c r="HC295">
        <v>18</v>
      </c>
      <c r="HD295">
        <v>504.987</v>
      </c>
      <c r="HE295">
        <v>403.2</v>
      </c>
      <c r="HF295">
        <v>19.7429</v>
      </c>
      <c r="HG295">
        <v>26.8134</v>
      </c>
      <c r="HH295">
        <v>30.0004</v>
      </c>
      <c r="HI295">
        <v>26.774</v>
      </c>
      <c r="HJ295">
        <v>26.7205</v>
      </c>
      <c r="HK295">
        <v>55.5731</v>
      </c>
      <c r="HL295">
        <v>29.2502</v>
      </c>
      <c r="HM295">
        <v>0</v>
      </c>
      <c r="HN295">
        <v>19.7116</v>
      </c>
      <c r="HO295">
        <v>1457.99</v>
      </c>
      <c r="HP295">
        <v>14.3283</v>
      </c>
      <c r="HQ295">
        <v>102.449</v>
      </c>
      <c r="HR295">
        <v>102.885</v>
      </c>
    </row>
    <row r="296" spans="1:226">
      <c r="A296">
        <v>280</v>
      </c>
      <c r="B296">
        <v>1663690844.6</v>
      </c>
      <c r="C296">
        <v>3069.5</v>
      </c>
      <c r="D296" t="s">
        <v>921</v>
      </c>
      <c r="E296" t="s">
        <v>922</v>
      </c>
      <c r="F296">
        <v>5</v>
      </c>
      <c r="G296" t="s">
        <v>748</v>
      </c>
      <c r="H296" t="s">
        <v>354</v>
      </c>
      <c r="I296">
        <v>1663690837.1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1473.18455555065</v>
      </c>
      <c r="AK296">
        <v>1413.94545454545</v>
      </c>
      <c r="AL296">
        <v>3.4394953993068</v>
      </c>
      <c r="AM296">
        <v>65.3429730943556</v>
      </c>
      <c r="AN296">
        <f>(AP296 - AO296 + BO296*1E3/(8.314*(BQ296+273.15)) * AR296/BN296 * AQ296) * BN296/(100*BB296) * 1000/(1000 - AP296)</f>
        <v>0</v>
      </c>
      <c r="AO296">
        <v>14.2101947286858</v>
      </c>
      <c r="AP296">
        <v>19.7930263736264</v>
      </c>
      <c r="AQ296">
        <v>6.93432038673612e-06</v>
      </c>
      <c r="AR296">
        <v>123.478395761625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1663690837.1</v>
      </c>
      <c r="BH296">
        <v>1362.58259259259</v>
      </c>
      <c r="BI296">
        <v>1435.78481481481</v>
      </c>
      <c r="BJ296">
        <v>19.7928481481481</v>
      </c>
      <c r="BK296">
        <v>14.1808</v>
      </c>
      <c r="BL296">
        <v>1351.56</v>
      </c>
      <c r="BM296">
        <v>19.5166925925926</v>
      </c>
      <c r="BN296">
        <v>500.160518518519</v>
      </c>
      <c r="BO296">
        <v>90.5813222222222</v>
      </c>
      <c r="BP296">
        <v>0.1000853</v>
      </c>
      <c r="BQ296">
        <v>24.9933407407407</v>
      </c>
      <c r="BR296">
        <v>25.0632037037037</v>
      </c>
      <c r="BS296">
        <v>999.9</v>
      </c>
      <c r="BT296">
        <v>0</v>
      </c>
      <c r="BU296">
        <v>0</v>
      </c>
      <c r="BV296">
        <v>9993.33333333333</v>
      </c>
      <c r="BW296">
        <v>0</v>
      </c>
      <c r="BX296">
        <v>15.3908</v>
      </c>
      <c r="BY296">
        <v>-73.2024962962963</v>
      </c>
      <c r="BZ296">
        <v>1390.09703703704</v>
      </c>
      <c r="CA296">
        <v>1456.43925925926</v>
      </c>
      <c r="CB296">
        <v>5.61205037037037</v>
      </c>
      <c r="CC296">
        <v>1435.78481481481</v>
      </c>
      <c r="CD296">
        <v>14.1808</v>
      </c>
      <c r="CE296">
        <v>1.79286259259259</v>
      </c>
      <c r="CF296">
        <v>1.28451518518519</v>
      </c>
      <c r="CG296">
        <v>15.7246925925926</v>
      </c>
      <c r="CH296">
        <v>10.6188148148148</v>
      </c>
      <c r="CI296">
        <v>2000.00592592593</v>
      </c>
      <c r="CJ296">
        <v>0.980007</v>
      </c>
      <c r="CK296">
        <v>0.0199934</v>
      </c>
      <c r="CL296">
        <v>0</v>
      </c>
      <c r="CM296">
        <v>847.107444444444</v>
      </c>
      <c r="CN296">
        <v>5.00063</v>
      </c>
      <c r="CO296">
        <v>16701.5777777778</v>
      </c>
      <c r="CP296">
        <v>17256.9703703704</v>
      </c>
      <c r="CQ296">
        <v>39</v>
      </c>
      <c r="CR296">
        <v>39.062</v>
      </c>
      <c r="CS296">
        <v>38.5</v>
      </c>
      <c r="CT296">
        <v>38.397962962963</v>
      </c>
      <c r="CU296">
        <v>39.75</v>
      </c>
      <c r="CV296">
        <v>1955.11592592593</v>
      </c>
      <c r="CW296">
        <v>39.89</v>
      </c>
      <c r="CX296">
        <v>0</v>
      </c>
      <c r="CY296">
        <v>1663690841.3</v>
      </c>
      <c r="CZ296">
        <v>0</v>
      </c>
      <c r="DA296">
        <v>0</v>
      </c>
      <c r="DB296" t="s">
        <v>356</v>
      </c>
      <c r="DC296">
        <v>1660677648.1</v>
      </c>
      <c r="DD296">
        <v>1660677649.1</v>
      </c>
      <c r="DE296">
        <v>0</v>
      </c>
      <c r="DF296">
        <v>-1.042</v>
      </c>
      <c r="DG296">
        <v>0.003</v>
      </c>
      <c r="DH296">
        <v>5.218</v>
      </c>
      <c r="DI296">
        <v>0.344</v>
      </c>
      <c r="DJ296">
        <v>417</v>
      </c>
      <c r="DK296">
        <v>22</v>
      </c>
      <c r="DL296">
        <v>1.24</v>
      </c>
      <c r="DM296">
        <v>0.53</v>
      </c>
      <c r="DN296">
        <v>-72.9192875</v>
      </c>
      <c r="DO296">
        <v>-2.77407917448386</v>
      </c>
      <c r="DP296">
        <v>0.653265634021682</v>
      </c>
      <c r="DQ296">
        <v>0</v>
      </c>
      <c r="DR296">
        <v>5.6473735</v>
      </c>
      <c r="DS296">
        <v>-0.606250131332094</v>
      </c>
      <c r="DT296">
        <v>0.0590827930344359</v>
      </c>
      <c r="DU296">
        <v>0</v>
      </c>
      <c r="DV296">
        <v>0</v>
      </c>
      <c r="DW296">
        <v>2</v>
      </c>
      <c r="DX296" t="s">
        <v>357</v>
      </c>
      <c r="DY296">
        <v>2.97356</v>
      </c>
      <c r="DZ296">
        <v>2.75423</v>
      </c>
      <c r="EA296">
        <v>0.204298</v>
      </c>
      <c r="EB296">
        <v>0.211367</v>
      </c>
      <c r="EC296">
        <v>0.0904333</v>
      </c>
      <c r="ED296">
        <v>0.0721757</v>
      </c>
      <c r="EE296">
        <v>31024.1</v>
      </c>
      <c r="EF296">
        <v>33510.5</v>
      </c>
      <c r="EG296">
        <v>35332.5</v>
      </c>
      <c r="EH296">
        <v>38537.8</v>
      </c>
      <c r="EI296">
        <v>45574.9</v>
      </c>
      <c r="EJ296">
        <v>51643.6</v>
      </c>
      <c r="EK296">
        <v>55227.8</v>
      </c>
      <c r="EL296">
        <v>61808.1</v>
      </c>
      <c r="EM296">
        <v>1.9918</v>
      </c>
      <c r="EN296">
        <v>1.83</v>
      </c>
      <c r="EO296">
        <v>0.0703335</v>
      </c>
      <c r="EP296">
        <v>0</v>
      </c>
      <c r="EQ296">
        <v>23.9238</v>
      </c>
      <c r="ER296">
        <v>999.9</v>
      </c>
      <c r="ES296">
        <v>44.47</v>
      </c>
      <c r="ET296">
        <v>28.993</v>
      </c>
      <c r="EU296">
        <v>19.7349</v>
      </c>
      <c r="EV296">
        <v>57.1641</v>
      </c>
      <c r="EW296">
        <v>49.395</v>
      </c>
      <c r="EX296">
        <v>1</v>
      </c>
      <c r="EY296">
        <v>-0.0202439</v>
      </c>
      <c r="EZ296">
        <v>3.10523</v>
      </c>
      <c r="FA296">
        <v>20.1193</v>
      </c>
      <c r="FB296">
        <v>5.19932</v>
      </c>
      <c r="FC296">
        <v>12.004</v>
      </c>
      <c r="FD296">
        <v>4.976</v>
      </c>
      <c r="FE296">
        <v>3.294</v>
      </c>
      <c r="FF296">
        <v>9999</v>
      </c>
      <c r="FG296">
        <v>9999</v>
      </c>
      <c r="FH296">
        <v>9999</v>
      </c>
      <c r="FI296">
        <v>693.7</v>
      </c>
      <c r="FJ296">
        <v>1.86295</v>
      </c>
      <c r="FK296">
        <v>1.86777</v>
      </c>
      <c r="FL296">
        <v>1.86752</v>
      </c>
      <c r="FM296">
        <v>1.86871</v>
      </c>
      <c r="FN296">
        <v>1.86957</v>
      </c>
      <c r="FO296">
        <v>1.8656</v>
      </c>
      <c r="FP296">
        <v>1.8667</v>
      </c>
      <c r="FQ296">
        <v>1.8681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11.14</v>
      </c>
      <c r="GF296">
        <v>0.276</v>
      </c>
      <c r="GG296">
        <v>3.61927167264205</v>
      </c>
      <c r="GH296">
        <v>0.00509506669552449</v>
      </c>
      <c r="GI296">
        <v>1.17866753763249e-06</v>
      </c>
      <c r="GJ296">
        <v>-6.62632595388568e-10</v>
      </c>
      <c r="GK296">
        <v>-0.0260112845827318</v>
      </c>
      <c r="GL296">
        <v>-0.0225051504344278</v>
      </c>
      <c r="GM296">
        <v>0.00262967521021688</v>
      </c>
      <c r="GN296">
        <v>-3.50088843362945e-05</v>
      </c>
      <c r="GO296">
        <v>-5</v>
      </c>
      <c r="GP296">
        <v>1640</v>
      </c>
      <c r="GQ296">
        <v>1</v>
      </c>
      <c r="GR296">
        <v>20</v>
      </c>
      <c r="GS296">
        <v>50219.9</v>
      </c>
      <c r="GT296">
        <v>50219.9</v>
      </c>
      <c r="GU296">
        <v>2.79907</v>
      </c>
      <c r="GV296">
        <v>2.56226</v>
      </c>
      <c r="GW296">
        <v>1.54785</v>
      </c>
      <c r="GX296">
        <v>2.30347</v>
      </c>
      <c r="GY296">
        <v>1.34644</v>
      </c>
      <c r="GZ296">
        <v>2.42554</v>
      </c>
      <c r="HA296">
        <v>32.5318</v>
      </c>
      <c r="HB296">
        <v>15.0164</v>
      </c>
      <c r="HC296">
        <v>18</v>
      </c>
      <c r="HD296">
        <v>506.206</v>
      </c>
      <c r="HE296">
        <v>402.994</v>
      </c>
      <c r="HF296">
        <v>19.6813</v>
      </c>
      <c r="HG296">
        <v>26.8156</v>
      </c>
      <c r="HH296">
        <v>30.0003</v>
      </c>
      <c r="HI296">
        <v>26.7762</v>
      </c>
      <c r="HJ296">
        <v>26.7227</v>
      </c>
      <c r="HK296">
        <v>56.0404</v>
      </c>
      <c r="HL296">
        <v>28.9608</v>
      </c>
      <c r="HM296">
        <v>0</v>
      </c>
      <c r="HN296">
        <v>19.6492</v>
      </c>
      <c r="HO296">
        <v>1471.4</v>
      </c>
      <c r="HP296">
        <v>14.3786</v>
      </c>
      <c r="HQ296">
        <v>102.451</v>
      </c>
      <c r="HR296">
        <v>102.884</v>
      </c>
    </row>
    <row r="297" spans="1:226">
      <c r="A297">
        <v>281</v>
      </c>
      <c r="B297">
        <v>1663690849.6</v>
      </c>
      <c r="C297">
        <v>3074.5</v>
      </c>
      <c r="D297" t="s">
        <v>923</v>
      </c>
      <c r="E297" t="s">
        <v>924</v>
      </c>
      <c r="F297">
        <v>5</v>
      </c>
      <c r="G297" t="s">
        <v>748</v>
      </c>
      <c r="H297" t="s">
        <v>354</v>
      </c>
      <c r="I297">
        <v>1663690841.81429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1489.82821742178</v>
      </c>
      <c r="AK297">
        <v>1431.25109090909</v>
      </c>
      <c r="AL297">
        <v>3.41221859856409</v>
      </c>
      <c r="AM297">
        <v>65.3429730943556</v>
      </c>
      <c r="AN297">
        <f>(AP297 - AO297 + BO297*1E3/(8.314*(BQ297+273.15)) * AR297/BN297 * AQ297) * BN297/(100*BB297) * 1000/(1000 - AP297)</f>
        <v>0</v>
      </c>
      <c r="AO297">
        <v>14.2658620283741</v>
      </c>
      <c r="AP297">
        <v>19.7900615384616</v>
      </c>
      <c r="AQ297">
        <v>-0.000160482708442661</v>
      </c>
      <c r="AR297">
        <v>123.478395761625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1663690841.81429</v>
      </c>
      <c r="BH297">
        <v>1378.43357142857</v>
      </c>
      <c r="BI297">
        <v>1451.37678571429</v>
      </c>
      <c r="BJ297">
        <v>19.7902142857143</v>
      </c>
      <c r="BK297">
        <v>14.2356214285714</v>
      </c>
      <c r="BL297">
        <v>1367.33857142857</v>
      </c>
      <c r="BM297">
        <v>19.5141464285714</v>
      </c>
      <c r="BN297">
        <v>500.144821428571</v>
      </c>
      <c r="BO297">
        <v>90.5823571428571</v>
      </c>
      <c r="BP297">
        <v>0.100148771428571</v>
      </c>
      <c r="BQ297">
        <v>24.9819321428571</v>
      </c>
      <c r="BR297">
        <v>25.06385</v>
      </c>
      <c r="BS297">
        <v>999.9</v>
      </c>
      <c r="BT297">
        <v>0</v>
      </c>
      <c r="BU297">
        <v>0</v>
      </c>
      <c r="BV297">
        <v>9979.64285714286</v>
      </c>
      <c r="BW297">
        <v>0</v>
      </c>
      <c r="BX297">
        <v>15.3908</v>
      </c>
      <c r="BY297">
        <v>-72.9431428571429</v>
      </c>
      <c r="BZ297">
        <v>1406.26428571429</v>
      </c>
      <c r="CA297">
        <v>1472.3375</v>
      </c>
      <c r="CB297">
        <v>5.55459428571429</v>
      </c>
      <c r="CC297">
        <v>1451.37678571429</v>
      </c>
      <c r="CD297">
        <v>14.2356214285714</v>
      </c>
      <c r="CE297">
        <v>1.79264392857143</v>
      </c>
      <c r="CF297">
        <v>1.28949428571429</v>
      </c>
      <c r="CG297">
        <v>15.7227892857143</v>
      </c>
      <c r="CH297">
        <v>10.6768821428571</v>
      </c>
      <c r="CI297">
        <v>1999.99428571429</v>
      </c>
      <c r="CJ297">
        <v>0.980007</v>
      </c>
      <c r="CK297">
        <v>0.0199934</v>
      </c>
      <c r="CL297">
        <v>0</v>
      </c>
      <c r="CM297">
        <v>846.617357142857</v>
      </c>
      <c r="CN297">
        <v>5.00063</v>
      </c>
      <c r="CO297">
        <v>16692.85</v>
      </c>
      <c r="CP297">
        <v>17256.875</v>
      </c>
      <c r="CQ297">
        <v>39</v>
      </c>
      <c r="CR297">
        <v>39.062</v>
      </c>
      <c r="CS297">
        <v>38.5</v>
      </c>
      <c r="CT297">
        <v>38.4170714285714</v>
      </c>
      <c r="CU297">
        <v>39.75</v>
      </c>
      <c r="CV297">
        <v>1955.10428571429</v>
      </c>
      <c r="CW297">
        <v>39.89</v>
      </c>
      <c r="CX297">
        <v>0</v>
      </c>
      <c r="CY297">
        <v>1663690846.7</v>
      </c>
      <c r="CZ297">
        <v>0</v>
      </c>
      <c r="DA297">
        <v>0</v>
      </c>
      <c r="DB297" t="s">
        <v>356</v>
      </c>
      <c r="DC297">
        <v>1660677648.1</v>
      </c>
      <c r="DD297">
        <v>1660677649.1</v>
      </c>
      <c r="DE297">
        <v>0</v>
      </c>
      <c r="DF297">
        <v>-1.042</v>
      </c>
      <c r="DG297">
        <v>0.003</v>
      </c>
      <c r="DH297">
        <v>5.218</v>
      </c>
      <c r="DI297">
        <v>0.344</v>
      </c>
      <c r="DJ297">
        <v>417</v>
      </c>
      <c r="DK297">
        <v>22</v>
      </c>
      <c r="DL297">
        <v>1.24</v>
      </c>
      <c r="DM297">
        <v>0.53</v>
      </c>
      <c r="DN297">
        <v>-73.02037</v>
      </c>
      <c r="DO297">
        <v>2.27066341463415</v>
      </c>
      <c r="DP297">
        <v>0.733512875551615</v>
      </c>
      <c r="DQ297">
        <v>0</v>
      </c>
      <c r="DR297">
        <v>5.58383525</v>
      </c>
      <c r="DS297">
        <v>-0.69091170731709</v>
      </c>
      <c r="DT297">
        <v>0.0671261246456065</v>
      </c>
      <c r="DU297">
        <v>0</v>
      </c>
      <c r="DV297">
        <v>0</v>
      </c>
      <c r="DW297">
        <v>2</v>
      </c>
      <c r="DX297" t="s">
        <v>357</v>
      </c>
      <c r="DY297">
        <v>2.97298</v>
      </c>
      <c r="DZ297">
        <v>2.75367</v>
      </c>
      <c r="EA297">
        <v>0.205774</v>
      </c>
      <c r="EB297">
        <v>0.212682</v>
      </c>
      <c r="EC297">
        <v>0.0904108</v>
      </c>
      <c r="ED297">
        <v>0.0724244</v>
      </c>
      <c r="EE297">
        <v>30966.5</v>
      </c>
      <c r="EF297">
        <v>33455.1</v>
      </c>
      <c r="EG297">
        <v>35332.4</v>
      </c>
      <c r="EH297">
        <v>38538.3</v>
      </c>
      <c r="EI297">
        <v>45575.5</v>
      </c>
      <c r="EJ297">
        <v>51630</v>
      </c>
      <c r="EK297">
        <v>55227</v>
      </c>
      <c r="EL297">
        <v>61808.3</v>
      </c>
      <c r="EM297">
        <v>1.9908</v>
      </c>
      <c r="EN297">
        <v>1.8304</v>
      </c>
      <c r="EO297">
        <v>0.0713766</v>
      </c>
      <c r="EP297">
        <v>0</v>
      </c>
      <c r="EQ297">
        <v>23.9198</v>
      </c>
      <c r="ER297">
        <v>999.9</v>
      </c>
      <c r="ES297">
        <v>44.421</v>
      </c>
      <c r="ET297">
        <v>28.983</v>
      </c>
      <c r="EU297">
        <v>19.7034</v>
      </c>
      <c r="EV297">
        <v>57.1741</v>
      </c>
      <c r="EW297">
        <v>49.4071</v>
      </c>
      <c r="EX297">
        <v>1</v>
      </c>
      <c r="EY297">
        <v>-0.0198374</v>
      </c>
      <c r="EZ297">
        <v>3.18675</v>
      </c>
      <c r="FA297">
        <v>20.1176</v>
      </c>
      <c r="FB297">
        <v>5.19812</v>
      </c>
      <c r="FC297">
        <v>12.0052</v>
      </c>
      <c r="FD297">
        <v>4.9756</v>
      </c>
      <c r="FE297">
        <v>3.2938</v>
      </c>
      <c r="FF297">
        <v>9999</v>
      </c>
      <c r="FG297">
        <v>9999</v>
      </c>
      <c r="FH297">
        <v>9999</v>
      </c>
      <c r="FI297">
        <v>693.7</v>
      </c>
      <c r="FJ297">
        <v>1.86295</v>
      </c>
      <c r="FK297">
        <v>1.86783</v>
      </c>
      <c r="FL297">
        <v>1.86752</v>
      </c>
      <c r="FM297">
        <v>1.86874</v>
      </c>
      <c r="FN297">
        <v>1.86963</v>
      </c>
      <c r="FO297">
        <v>1.8656</v>
      </c>
      <c r="FP297">
        <v>1.86667</v>
      </c>
      <c r="FQ297">
        <v>1.8681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11.21</v>
      </c>
      <c r="GF297">
        <v>0.2758</v>
      </c>
      <c r="GG297">
        <v>3.61927167264205</v>
      </c>
      <c r="GH297">
        <v>0.00509506669552449</v>
      </c>
      <c r="GI297">
        <v>1.17866753763249e-06</v>
      </c>
      <c r="GJ297">
        <v>-6.62632595388568e-10</v>
      </c>
      <c r="GK297">
        <v>-0.0260112845827318</v>
      </c>
      <c r="GL297">
        <v>-0.0225051504344278</v>
      </c>
      <c r="GM297">
        <v>0.00262967521021688</v>
      </c>
      <c r="GN297">
        <v>-3.50088843362945e-05</v>
      </c>
      <c r="GO297">
        <v>-5</v>
      </c>
      <c r="GP297">
        <v>1640</v>
      </c>
      <c r="GQ297">
        <v>1</v>
      </c>
      <c r="GR297">
        <v>20</v>
      </c>
      <c r="GS297">
        <v>50220</v>
      </c>
      <c r="GT297">
        <v>50220</v>
      </c>
      <c r="GU297">
        <v>2.82593</v>
      </c>
      <c r="GV297">
        <v>2.56226</v>
      </c>
      <c r="GW297">
        <v>1.54785</v>
      </c>
      <c r="GX297">
        <v>2.30347</v>
      </c>
      <c r="GY297">
        <v>1.34644</v>
      </c>
      <c r="GZ297">
        <v>2.4353</v>
      </c>
      <c r="HA297">
        <v>32.5318</v>
      </c>
      <c r="HB297">
        <v>15.0164</v>
      </c>
      <c r="HC297">
        <v>18</v>
      </c>
      <c r="HD297">
        <v>505.561</v>
      </c>
      <c r="HE297">
        <v>403.232</v>
      </c>
      <c r="HF297">
        <v>19.6178</v>
      </c>
      <c r="HG297">
        <v>26.8179</v>
      </c>
      <c r="HH297">
        <v>30.0002</v>
      </c>
      <c r="HI297">
        <v>26.7785</v>
      </c>
      <c r="HJ297">
        <v>26.725</v>
      </c>
      <c r="HK297">
        <v>56.5831</v>
      </c>
      <c r="HL297">
        <v>28.6642</v>
      </c>
      <c r="HM297">
        <v>0</v>
      </c>
      <c r="HN297">
        <v>19.5809</v>
      </c>
      <c r="HO297">
        <v>1491.51</v>
      </c>
      <c r="HP297">
        <v>14.4371</v>
      </c>
      <c r="HQ297">
        <v>102.45</v>
      </c>
      <c r="HR297">
        <v>102.885</v>
      </c>
    </row>
    <row r="298" spans="1:226">
      <c r="A298">
        <v>282</v>
      </c>
      <c r="B298">
        <v>1663690854.6</v>
      </c>
      <c r="C298">
        <v>3079.5</v>
      </c>
      <c r="D298" t="s">
        <v>925</v>
      </c>
      <c r="E298" t="s">
        <v>926</v>
      </c>
      <c r="F298">
        <v>5</v>
      </c>
      <c r="G298" t="s">
        <v>748</v>
      </c>
      <c r="H298" t="s">
        <v>354</v>
      </c>
      <c r="I298">
        <v>1663690847.1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1506.90968338199</v>
      </c>
      <c r="AK298">
        <v>1448.06024242424</v>
      </c>
      <c r="AL298">
        <v>3.47475412834455</v>
      </c>
      <c r="AM298">
        <v>65.3429730943556</v>
      </c>
      <c r="AN298">
        <f>(AP298 - AO298 + BO298*1E3/(8.314*(BQ298+273.15)) * AR298/BN298 * AQ298) * BN298/(100*BB298) * 1000/(1000 - AP298)</f>
        <v>0</v>
      </c>
      <c r="AO298">
        <v>14.328170005913</v>
      </c>
      <c r="AP298">
        <v>19.7891758241758</v>
      </c>
      <c r="AQ298">
        <v>-7.12660643021591e-05</v>
      </c>
      <c r="AR298">
        <v>123.478395761625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1663690847.1</v>
      </c>
      <c r="BH298">
        <v>1396.01592592593</v>
      </c>
      <c r="BI298">
        <v>1469.21740740741</v>
      </c>
      <c r="BJ298">
        <v>19.7888222222222</v>
      </c>
      <c r="BK298">
        <v>14.292762962963</v>
      </c>
      <c r="BL298">
        <v>1384.84037037037</v>
      </c>
      <c r="BM298">
        <v>19.5128148148148</v>
      </c>
      <c r="BN298">
        <v>500.12362962963</v>
      </c>
      <c r="BO298">
        <v>90.5830888888889</v>
      </c>
      <c r="BP298">
        <v>0.0999598037037037</v>
      </c>
      <c r="BQ298">
        <v>24.9699814814815</v>
      </c>
      <c r="BR298">
        <v>25.0716333333333</v>
      </c>
      <c r="BS298">
        <v>999.9</v>
      </c>
      <c r="BT298">
        <v>0</v>
      </c>
      <c r="BU298">
        <v>0</v>
      </c>
      <c r="BV298">
        <v>10000.1851851852</v>
      </c>
      <c r="BW298">
        <v>0</v>
      </c>
      <c r="BX298">
        <v>15.3908</v>
      </c>
      <c r="BY298">
        <v>-73.2007703703704</v>
      </c>
      <c r="BZ298">
        <v>1424.19888888889</v>
      </c>
      <c r="CA298">
        <v>1490.52222222222</v>
      </c>
      <c r="CB298">
        <v>5.49606222222222</v>
      </c>
      <c r="CC298">
        <v>1469.21740740741</v>
      </c>
      <c r="CD298">
        <v>14.292762962963</v>
      </c>
      <c r="CE298">
        <v>1.79253185185185</v>
      </c>
      <c r="CF298">
        <v>1.29468111111111</v>
      </c>
      <c r="CG298">
        <v>15.7218185185185</v>
      </c>
      <c r="CH298">
        <v>10.7371703703704</v>
      </c>
      <c r="CI298">
        <v>1999.98777777778</v>
      </c>
      <c r="CJ298">
        <v>0.980007</v>
      </c>
      <c r="CK298">
        <v>0.0199934</v>
      </c>
      <c r="CL298">
        <v>0</v>
      </c>
      <c r="CM298">
        <v>846.096185185185</v>
      </c>
      <c r="CN298">
        <v>5.00063</v>
      </c>
      <c r="CO298">
        <v>16683.6259259259</v>
      </c>
      <c r="CP298">
        <v>17256.8222222222</v>
      </c>
      <c r="CQ298">
        <v>39</v>
      </c>
      <c r="CR298">
        <v>39.062</v>
      </c>
      <c r="CS298">
        <v>38.5</v>
      </c>
      <c r="CT298">
        <v>38.4278148148148</v>
      </c>
      <c r="CU298">
        <v>39.75</v>
      </c>
      <c r="CV298">
        <v>1955.09777777778</v>
      </c>
      <c r="CW298">
        <v>39.89</v>
      </c>
      <c r="CX298">
        <v>0</v>
      </c>
      <c r="CY298">
        <v>1663690851.5</v>
      </c>
      <c r="CZ298">
        <v>0</v>
      </c>
      <c r="DA298">
        <v>0</v>
      </c>
      <c r="DB298" t="s">
        <v>356</v>
      </c>
      <c r="DC298">
        <v>1660677648.1</v>
      </c>
      <c r="DD298">
        <v>1660677649.1</v>
      </c>
      <c r="DE298">
        <v>0</v>
      </c>
      <c r="DF298">
        <v>-1.042</v>
      </c>
      <c r="DG298">
        <v>0.003</v>
      </c>
      <c r="DH298">
        <v>5.218</v>
      </c>
      <c r="DI298">
        <v>0.344</v>
      </c>
      <c r="DJ298">
        <v>417</v>
      </c>
      <c r="DK298">
        <v>22</v>
      </c>
      <c r="DL298">
        <v>1.24</v>
      </c>
      <c r="DM298">
        <v>0.53</v>
      </c>
      <c r="DN298">
        <v>-73.006005</v>
      </c>
      <c r="DO298">
        <v>0.466077298311741</v>
      </c>
      <c r="DP298">
        <v>0.785578349036555</v>
      </c>
      <c r="DQ298">
        <v>0</v>
      </c>
      <c r="DR298">
        <v>5.53657275</v>
      </c>
      <c r="DS298">
        <v>-0.673594559099439</v>
      </c>
      <c r="DT298">
        <v>0.0653840504246831</v>
      </c>
      <c r="DU298">
        <v>0</v>
      </c>
      <c r="DV298">
        <v>0</v>
      </c>
      <c r="DW298">
        <v>2</v>
      </c>
      <c r="DX298" t="s">
        <v>357</v>
      </c>
      <c r="DY298">
        <v>2.9733</v>
      </c>
      <c r="DZ298">
        <v>2.75414</v>
      </c>
      <c r="EA298">
        <v>0.207241</v>
      </c>
      <c r="EB298">
        <v>0.214258</v>
      </c>
      <c r="EC298">
        <v>0.0904271</v>
      </c>
      <c r="ED298">
        <v>0.0726442</v>
      </c>
      <c r="EE298">
        <v>30909.4</v>
      </c>
      <c r="EF298">
        <v>33386.7</v>
      </c>
      <c r="EG298">
        <v>35332.5</v>
      </c>
      <c r="EH298">
        <v>38536.7</v>
      </c>
      <c r="EI298">
        <v>45574.5</v>
      </c>
      <c r="EJ298">
        <v>51617.4</v>
      </c>
      <c r="EK298">
        <v>55226.8</v>
      </c>
      <c r="EL298">
        <v>61807.9</v>
      </c>
      <c r="EM298">
        <v>1.9904</v>
      </c>
      <c r="EN298">
        <v>1.8312</v>
      </c>
      <c r="EO298">
        <v>0.0703335</v>
      </c>
      <c r="EP298">
        <v>0</v>
      </c>
      <c r="EQ298">
        <v>23.9198</v>
      </c>
      <c r="ER298">
        <v>999.9</v>
      </c>
      <c r="ES298">
        <v>44.421</v>
      </c>
      <c r="ET298">
        <v>28.983</v>
      </c>
      <c r="EU298">
        <v>19.7027</v>
      </c>
      <c r="EV298">
        <v>56.6441</v>
      </c>
      <c r="EW298">
        <v>49.383</v>
      </c>
      <c r="EX298">
        <v>1</v>
      </c>
      <c r="EY298">
        <v>-0.0194512</v>
      </c>
      <c r="EZ298">
        <v>3.3161</v>
      </c>
      <c r="FA298">
        <v>20.116</v>
      </c>
      <c r="FB298">
        <v>5.19932</v>
      </c>
      <c r="FC298">
        <v>12.0052</v>
      </c>
      <c r="FD298">
        <v>4.976</v>
      </c>
      <c r="FE298">
        <v>3.294</v>
      </c>
      <c r="FF298">
        <v>9999</v>
      </c>
      <c r="FG298">
        <v>9999</v>
      </c>
      <c r="FH298">
        <v>9999</v>
      </c>
      <c r="FI298">
        <v>693.7</v>
      </c>
      <c r="FJ298">
        <v>1.86295</v>
      </c>
      <c r="FK298">
        <v>1.86783</v>
      </c>
      <c r="FL298">
        <v>1.86752</v>
      </c>
      <c r="FM298">
        <v>1.86871</v>
      </c>
      <c r="FN298">
        <v>1.86951</v>
      </c>
      <c r="FO298">
        <v>1.8656</v>
      </c>
      <c r="FP298">
        <v>1.86661</v>
      </c>
      <c r="FQ298">
        <v>1.86801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11.29</v>
      </c>
      <c r="GF298">
        <v>0.276</v>
      </c>
      <c r="GG298">
        <v>3.61927167264205</v>
      </c>
      <c r="GH298">
        <v>0.00509506669552449</v>
      </c>
      <c r="GI298">
        <v>1.17866753763249e-06</v>
      </c>
      <c r="GJ298">
        <v>-6.62632595388568e-10</v>
      </c>
      <c r="GK298">
        <v>-0.0260112845827318</v>
      </c>
      <c r="GL298">
        <v>-0.0225051504344278</v>
      </c>
      <c r="GM298">
        <v>0.00262967521021688</v>
      </c>
      <c r="GN298">
        <v>-3.50088843362945e-05</v>
      </c>
      <c r="GO298">
        <v>-5</v>
      </c>
      <c r="GP298">
        <v>1640</v>
      </c>
      <c r="GQ298">
        <v>1</v>
      </c>
      <c r="GR298">
        <v>20</v>
      </c>
      <c r="GS298">
        <v>50220.1</v>
      </c>
      <c r="GT298">
        <v>50220.1</v>
      </c>
      <c r="GU298">
        <v>2.84912</v>
      </c>
      <c r="GV298">
        <v>2.56226</v>
      </c>
      <c r="GW298">
        <v>1.54785</v>
      </c>
      <c r="GX298">
        <v>2.30347</v>
      </c>
      <c r="GY298">
        <v>1.34644</v>
      </c>
      <c r="GZ298">
        <v>2.42432</v>
      </c>
      <c r="HA298">
        <v>32.5318</v>
      </c>
      <c r="HB298">
        <v>15.0164</v>
      </c>
      <c r="HC298">
        <v>18</v>
      </c>
      <c r="HD298">
        <v>505.315</v>
      </c>
      <c r="HE298">
        <v>403.677</v>
      </c>
      <c r="HF298">
        <v>19.5475</v>
      </c>
      <c r="HG298">
        <v>26.8225</v>
      </c>
      <c r="HH298">
        <v>30.0004</v>
      </c>
      <c r="HI298">
        <v>26.7807</v>
      </c>
      <c r="HJ298">
        <v>26.725</v>
      </c>
      <c r="HK298">
        <v>57.0498</v>
      </c>
      <c r="HL298">
        <v>28.38</v>
      </c>
      <c r="HM298">
        <v>0</v>
      </c>
      <c r="HN298">
        <v>19.4982</v>
      </c>
      <c r="HO298">
        <v>1505</v>
      </c>
      <c r="HP298">
        <v>14.4872</v>
      </c>
      <c r="HQ298">
        <v>102.45</v>
      </c>
      <c r="HR298">
        <v>102.882</v>
      </c>
    </row>
    <row r="299" spans="1:226">
      <c r="A299">
        <v>283</v>
      </c>
      <c r="B299">
        <v>1663690859.6</v>
      </c>
      <c r="C299">
        <v>3084.5</v>
      </c>
      <c r="D299" t="s">
        <v>927</v>
      </c>
      <c r="E299" t="s">
        <v>928</v>
      </c>
      <c r="F299">
        <v>5</v>
      </c>
      <c r="G299" t="s">
        <v>748</v>
      </c>
      <c r="H299" t="s">
        <v>354</v>
      </c>
      <c r="I299">
        <v>1663690851.81429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1524.01427394319</v>
      </c>
      <c r="AK299">
        <v>1465.37139393939</v>
      </c>
      <c r="AL299">
        <v>3.46709997374512</v>
      </c>
      <c r="AM299">
        <v>65.3429730943556</v>
      </c>
      <c r="AN299">
        <f>(AP299 - AO299 + BO299*1E3/(8.314*(BQ299+273.15)) * AR299/BN299 * AQ299) * BN299/(100*BB299) * 1000/(1000 - AP299)</f>
        <v>0</v>
      </c>
      <c r="AO299">
        <v>14.397595442876</v>
      </c>
      <c r="AP299">
        <v>19.7891637362637</v>
      </c>
      <c r="AQ299">
        <v>5.41520316143234e-05</v>
      </c>
      <c r="AR299">
        <v>123.478395761625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1663690851.81429</v>
      </c>
      <c r="BH299">
        <v>1411.85107142857</v>
      </c>
      <c r="BI299">
        <v>1484.82785714286</v>
      </c>
      <c r="BJ299">
        <v>19.7887107142857</v>
      </c>
      <c r="BK299">
        <v>14.3530428571429</v>
      </c>
      <c r="BL299">
        <v>1400.60428571429</v>
      </c>
      <c r="BM299">
        <v>19.5127142857143</v>
      </c>
      <c r="BN299">
        <v>500.092857142857</v>
      </c>
      <c r="BO299">
        <v>90.5826964285715</v>
      </c>
      <c r="BP299">
        <v>0.100097185714286</v>
      </c>
      <c r="BQ299">
        <v>24.9551142857143</v>
      </c>
      <c r="BR299">
        <v>25.0725892857143</v>
      </c>
      <c r="BS299">
        <v>999.9</v>
      </c>
      <c r="BT299">
        <v>0</v>
      </c>
      <c r="BU299">
        <v>0</v>
      </c>
      <c r="BV299">
        <v>9984.10714285714</v>
      </c>
      <c r="BW299">
        <v>0</v>
      </c>
      <c r="BX299">
        <v>15.3908</v>
      </c>
      <c r="BY299">
        <v>-72.9765357142857</v>
      </c>
      <c r="BZ299">
        <v>1440.35285714286</v>
      </c>
      <c r="CA299">
        <v>1506.45035714286</v>
      </c>
      <c r="CB299">
        <v>5.435675</v>
      </c>
      <c r="CC299">
        <v>1484.82785714286</v>
      </c>
      <c r="CD299">
        <v>14.3530428571429</v>
      </c>
      <c r="CE299">
        <v>1.79251357142857</v>
      </c>
      <c r="CF299">
        <v>1.30013642857143</v>
      </c>
      <c r="CG299">
        <v>15.7216642857143</v>
      </c>
      <c r="CH299">
        <v>10.8003285714286</v>
      </c>
      <c r="CI299">
        <v>1999.98857142857</v>
      </c>
      <c r="CJ299">
        <v>0.980007</v>
      </c>
      <c r="CK299">
        <v>0.0199934</v>
      </c>
      <c r="CL299">
        <v>0</v>
      </c>
      <c r="CM299">
        <v>845.743321428571</v>
      </c>
      <c r="CN299">
        <v>5.00063</v>
      </c>
      <c r="CO299">
        <v>16675.5964285714</v>
      </c>
      <c r="CP299">
        <v>17256.8321428571</v>
      </c>
      <c r="CQ299">
        <v>39</v>
      </c>
      <c r="CR299">
        <v>39.062</v>
      </c>
      <c r="CS299">
        <v>38.5</v>
      </c>
      <c r="CT299">
        <v>38.437</v>
      </c>
      <c r="CU299">
        <v>39.75</v>
      </c>
      <c r="CV299">
        <v>1955.09857142857</v>
      </c>
      <c r="CW299">
        <v>39.89</v>
      </c>
      <c r="CX299">
        <v>0</v>
      </c>
      <c r="CY299">
        <v>1663690856.3</v>
      </c>
      <c r="CZ299">
        <v>0</v>
      </c>
      <c r="DA299">
        <v>0</v>
      </c>
      <c r="DB299" t="s">
        <v>356</v>
      </c>
      <c r="DC299">
        <v>1660677648.1</v>
      </c>
      <c r="DD299">
        <v>1660677649.1</v>
      </c>
      <c r="DE299">
        <v>0</v>
      </c>
      <c r="DF299">
        <v>-1.042</v>
      </c>
      <c r="DG299">
        <v>0.003</v>
      </c>
      <c r="DH299">
        <v>5.218</v>
      </c>
      <c r="DI299">
        <v>0.344</v>
      </c>
      <c r="DJ299">
        <v>417</v>
      </c>
      <c r="DK299">
        <v>22</v>
      </c>
      <c r="DL299">
        <v>1.24</v>
      </c>
      <c r="DM299">
        <v>0.53</v>
      </c>
      <c r="DN299">
        <v>-73.0989975</v>
      </c>
      <c r="DO299">
        <v>1.46627729831151</v>
      </c>
      <c r="DP299">
        <v>0.839404151016512</v>
      </c>
      <c r="DQ299">
        <v>0</v>
      </c>
      <c r="DR299">
        <v>5.4674735</v>
      </c>
      <c r="DS299">
        <v>-0.743719699812385</v>
      </c>
      <c r="DT299">
        <v>0.0720519906230911</v>
      </c>
      <c r="DU299">
        <v>0</v>
      </c>
      <c r="DV299">
        <v>0</v>
      </c>
      <c r="DW299">
        <v>2</v>
      </c>
      <c r="DX299" t="s">
        <v>357</v>
      </c>
      <c r="DY299">
        <v>2.97278</v>
      </c>
      <c r="DZ299">
        <v>2.75378</v>
      </c>
      <c r="EA299">
        <v>0.208703</v>
      </c>
      <c r="EB299">
        <v>0.215541</v>
      </c>
      <c r="EC299">
        <v>0.0904197</v>
      </c>
      <c r="ED299">
        <v>0.0728709</v>
      </c>
      <c r="EE299">
        <v>30852</v>
      </c>
      <c r="EF299">
        <v>33332.8</v>
      </c>
      <c r="EG299">
        <v>35332.1</v>
      </c>
      <c r="EH299">
        <v>38537.3</v>
      </c>
      <c r="EI299">
        <v>45574.6</v>
      </c>
      <c r="EJ299">
        <v>51605.1</v>
      </c>
      <c r="EK299">
        <v>55226.4</v>
      </c>
      <c r="EL299">
        <v>61808.3</v>
      </c>
      <c r="EM299">
        <v>1.9902</v>
      </c>
      <c r="EN299">
        <v>1.831</v>
      </c>
      <c r="EO299">
        <v>0.0704825</v>
      </c>
      <c r="EP299">
        <v>0</v>
      </c>
      <c r="EQ299">
        <v>23.9157</v>
      </c>
      <c r="ER299">
        <v>999.9</v>
      </c>
      <c r="ES299">
        <v>44.421</v>
      </c>
      <c r="ET299">
        <v>28.983</v>
      </c>
      <c r="EU299">
        <v>19.704</v>
      </c>
      <c r="EV299">
        <v>56.8341</v>
      </c>
      <c r="EW299">
        <v>49.387</v>
      </c>
      <c r="EX299">
        <v>1</v>
      </c>
      <c r="EY299">
        <v>-0.0190244</v>
      </c>
      <c r="EZ299">
        <v>3.32523</v>
      </c>
      <c r="FA299">
        <v>20.115</v>
      </c>
      <c r="FB299">
        <v>5.19812</v>
      </c>
      <c r="FC299">
        <v>12.0064</v>
      </c>
      <c r="FD299">
        <v>4.9756</v>
      </c>
      <c r="FE299">
        <v>3.294</v>
      </c>
      <c r="FF299">
        <v>9999</v>
      </c>
      <c r="FG299">
        <v>9999</v>
      </c>
      <c r="FH299">
        <v>9999</v>
      </c>
      <c r="FI299">
        <v>693.7</v>
      </c>
      <c r="FJ299">
        <v>1.86295</v>
      </c>
      <c r="FK299">
        <v>1.8678</v>
      </c>
      <c r="FL299">
        <v>1.86752</v>
      </c>
      <c r="FM299">
        <v>1.86874</v>
      </c>
      <c r="FN299">
        <v>1.86957</v>
      </c>
      <c r="FO299">
        <v>1.86557</v>
      </c>
      <c r="FP299">
        <v>1.86664</v>
      </c>
      <c r="FQ299">
        <v>1.86801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11.37</v>
      </c>
      <c r="GF299">
        <v>0.276</v>
      </c>
      <c r="GG299">
        <v>3.61927167264205</v>
      </c>
      <c r="GH299">
        <v>0.00509506669552449</v>
      </c>
      <c r="GI299">
        <v>1.17866753763249e-06</v>
      </c>
      <c r="GJ299">
        <v>-6.62632595388568e-10</v>
      </c>
      <c r="GK299">
        <v>-0.0260112845827318</v>
      </c>
      <c r="GL299">
        <v>-0.0225051504344278</v>
      </c>
      <c r="GM299">
        <v>0.00262967521021688</v>
      </c>
      <c r="GN299">
        <v>-3.50088843362945e-05</v>
      </c>
      <c r="GO299">
        <v>-5</v>
      </c>
      <c r="GP299">
        <v>1640</v>
      </c>
      <c r="GQ299">
        <v>1</v>
      </c>
      <c r="GR299">
        <v>20</v>
      </c>
      <c r="GS299">
        <v>50220.2</v>
      </c>
      <c r="GT299">
        <v>50220.2</v>
      </c>
      <c r="GU299">
        <v>2.87598</v>
      </c>
      <c r="GV299">
        <v>2.57935</v>
      </c>
      <c r="GW299">
        <v>1.54785</v>
      </c>
      <c r="GX299">
        <v>2.30347</v>
      </c>
      <c r="GY299">
        <v>1.34644</v>
      </c>
      <c r="GZ299">
        <v>2.36206</v>
      </c>
      <c r="HA299">
        <v>32.5318</v>
      </c>
      <c r="HB299">
        <v>15.0076</v>
      </c>
      <c r="HC299">
        <v>18</v>
      </c>
      <c r="HD299">
        <v>505.204</v>
      </c>
      <c r="HE299">
        <v>403.598</v>
      </c>
      <c r="HF299">
        <v>19.4629</v>
      </c>
      <c r="HG299">
        <v>26.8247</v>
      </c>
      <c r="HH299">
        <v>30.0003</v>
      </c>
      <c r="HI299">
        <v>26.783</v>
      </c>
      <c r="HJ299">
        <v>26.7295</v>
      </c>
      <c r="HK299">
        <v>57.5891</v>
      </c>
      <c r="HL299">
        <v>28.0821</v>
      </c>
      <c r="HM299">
        <v>0</v>
      </c>
      <c r="HN299">
        <v>19.4292</v>
      </c>
      <c r="HO299">
        <v>1525.1</v>
      </c>
      <c r="HP299">
        <v>14.5418</v>
      </c>
      <c r="HQ299">
        <v>102.449</v>
      </c>
      <c r="HR299">
        <v>102.884</v>
      </c>
    </row>
    <row r="300" spans="1:226">
      <c r="A300">
        <v>284</v>
      </c>
      <c r="B300">
        <v>1663690864.6</v>
      </c>
      <c r="C300">
        <v>3089.5</v>
      </c>
      <c r="D300" t="s">
        <v>929</v>
      </c>
      <c r="E300" t="s">
        <v>930</v>
      </c>
      <c r="F300">
        <v>5</v>
      </c>
      <c r="G300" t="s">
        <v>748</v>
      </c>
      <c r="H300" t="s">
        <v>354</v>
      </c>
      <c r="I300">
        <v>1663690857.1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1541.12261550368</v>
      </c>
      <c r="AK300">
        <v>1482.21296969697</v>
      </c>
      <c r="AL300">
        <v>3.4337783390563</v>
      </c>
      <c r="AM300">
        <v>65.3429730943556</v>
      </c>
      <c r="AN300">
        <f>(AP300 - AO300 + BO300*1E3/(8.314*(BQ300+273.15)) * AR300/BN300 * AQ300) * BN300/(100*BB300) * 1000/(1000 - AP300)</f>
        <v>0</v>
      </c>
      <c r="AO300">
        <v>14.4403724610771</v>
      </c>
      <c r="AP300">
        <v>19.7841615384616</v>
      </c>
      <c r="AQ300">
        <v>-2.0937754971342e-05</v>
      </c>
      <c r="AR300">
        <v>123.478395761625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1663690857.1</v>
      </c>
      <c r="BH300">
        <v>1429.39185185185</v>
      </c>
      <c r="BI300">
        <v>1502.64259259259</v>
      </c>
      <c r="BJ300">
        <v>19.7881481481481</v>
      </c>
      <c r="BK300">
        <v>14.411362962963</v>
      </c>
      <c r="BL300">
        <v>1418.0662962963</v>
      </c>
      <c r="BM300">
        <v>19.5121925925926</v>
      </c>
      <c r="BN300">
        <v>500.087407407407</v>
      </c>
      <c r="BO300">
        <v>90.5814148148148</v>
      </c>
      <c r="BP300">
        <v>0.100051218518519</v>
      </c>
      <c r="BQ300">
        <v>24.9378259259259</v>
      </c>
      <c r="BR300">
        <v>25.0719</v>
      </c>
      <c r="BS300">
        <v>999.9</v>
      </c>
      <c r="BT300">
        <v>0</v>
      </c>
      <c r="BU300">
        <v>0</v>
      </c>
      <c r="BV300">
        <v>9996.48148148148</v>
      </c>
      <c r="BW300">
        <v>0</v>
      </c>
      <c r="BX300">
        <v>15.3908</v>
      </c>
      <c r="BY300">
        <v>-73.2509814814815</v>
      </c>
      <c r="BZ300">
        <v>1458.24740740741</v>
      </c>
      <c r="CA300">
        <v>1524.61444444444</v>
      </c>
      <c r="CB300">
        <v>5.37679666666667</v>
      </c>
      <c r="CC300">
        <v>1502.64259259259</v>
      </c>
      <c r="CD300">
        <v>14.411362962963</v>
      </c>
      <c r="CE300">
        <v>1.79243777777778</v>
      </c>
      <c r="CF300">
        <v>1.30540185185185</v>
      </c>
      <c r="CG300">
        <v>15.721</v>
      </c>
      <c r="CH300">
        <v>10.8611148148148</v>
      </c>
      <c r="CI300">
        <v>1999.9937037037</v>
      </c>
      <c r="CJ300">
        <v>0.980007</v>
      </c>
      <c r="CK300">
        <v>0.0199934</v>
      </c>
      <c r="CL300">
        <v>0</v>
      </c>
      <c r="CM300">
        <v>845.316222222222</v>
      </c>
      <c r="CN300">
        <v>5.00063</v>
      </c>
      <c r="CO300">
        <v>16666.8259259259</v>
      </c>
      <c r="CP300">
        <v>17256.8740740741</v>
      </c>
      <c r="CQ300">
        <v>39</v>
      </c>
      <c r="CR300">
        <v>39.062</v>
      </c>
      <c r="CS300">
        <v>38.5</v>
      </c>
      <c r="CT300">
        <v>38.437</v>
      </c>
      <c r="CU300">
        <v>39.75</v>
      </c>
      <c r="CV300">
        <v>1955.1037037037</v>
      </c>
      <c r="CW300">
        <v>39.89</v>
      </c>
      <c r="CX300">
        <v>0</v>
      </c>
      <c r="CY300">
        <v>1663690861.7</v>
      </c>
      <c r="CZ300">
        <v>0</v>
      </c>
      <c r="DA300">
        <v>0</v>
      </c>
      <c r="DB300" t="s">
        <v>356</v>
      </c>
      <c r="DC300">
        <v>1660677648.1</v>
      </c>
      <c r="DD300">
        <v>1660677649.1</v>
      </c>
      <c r="DE300">
        <v>0</v>
      </c>
      <c r="DF300">
        <v>-1.042</v>
      </c>
      <c r="DG300">
        <v>0.003</v>
      </c>
      <c r="DH300">
        <v>5.218</v>
      </c>
      <c r="DI300">
        <v>0.344</v>
      </c>
      <c r="DJ300">
        <v>417</v>
      </c>
      <c r="DK300">
        <v>22</v>
      </c>
      <c r="DL300">
        <v>1.24</v>
      </c>
      <c r="DM300">
        <v>0.53</v>
      </c>
      <c r="DN300">
        <v>-73.0422875</v>
      </c>
      <c r="DO300">
        <v>-0.89971294559106</v>
      </c>
      <c r="DP300">
        <v>0.861980130045786</v>
      </c>
      <c r="DQ300">
        <v>0</v>
      </c>
      <c r="DR300">
        <v>5.4207255</v>
      </c>
      <c r="DS300">
        <v>-0.711646378986867</v>
      </c>
      <c r="DT300">
        <v>0.0690914197983367</v>
      </c>
      <c r="DU300">
        <v>0</v>
      </c>
      <c r="DV300">
        <v>0</v>
      </c>
      <c r="DW300">
        <v>2</v>
      </c>
      <c r="DX300" t="s">
        <v>357</v>
      </c>
      <c r="DY300">
        <v>2.97372</v>
      </c>
      <c r="DZ300">
        <v>2.75394</v>
      </c>
      <c r="EA300">
        <v>0.210142</v>
      </c>
      <c r="EB300">
        <v>0.21706</v>
      </c>
      <c r="EC300">
        <v>0.0903959</v>
      </c>
      <c r="ED300">
        <v>0.073016</v>
      </c>
      <c r="EE300">
        <v>30795.6</v>
      </c>
      <c r="EF300">
        <v>33268.1</v>
      </c>
      <c r="EG300">
        <v>35331.8</v>
      </c>
      <c r="EH300">
        <v>38537</v>
      </c>
      <c r="EI300">
        <v>45575.3</v>
      </c>
      <c r="EJ300">
        <v>51596.4</v>
      </c>
      <c r="EK300">
        <v>55225.8</v>
      </c>
      <c r="EL300">
        <v>61807.5</v>
      </c>
      <c r="EM300">
        <v>1.9902</v>
      </c>
      <c r="EN300">
        <v>1.8308</v>
      </c>
      <c r="EO300">
        <v>0.0682473</v>
      </c>
      <c r="EP300">
        <v>0</v>
      </c>
      <c r="EQ300">
        <v>23.9117</v>
      </c>
      <c r="ER300">
        <v>999.9</v>
      </c>
      <c r="ES300">
        <v>44.445</v>
      </c>
      <c r="ET300">
        <v>28.993</v>
      </c>
      <c r="EU300">
        <v>19.7232</v>
      </c>
      <c r="EV300">
        <v>56.7841</v>
      </c>
      <c r="EW300">
        <v>49.2228</v>
      </c>
      <c r="EX300">
        <v>1</v>
      </c>
      <c r="EY300">
        <v>-0.0187195</v>
      </c>
      <c r="EZ300">
        <v>3.36044</v>
      </c>
      <c r="FA300">
        <v>20.1147</v>
      </c>
      <c r="FB300">
        <v>5.19932</v>
      </c>
      <c r="FC300">
        <v>12.0064</v>
      </c>
      <c r="FD300">
        <v>4.976</v>
      </c>
      <c r="FE300">
        <v>3.294</v>
      </c>
      <c r="FF300">
        <v>9999</v>
      </c>
      <c r="FG300">
        <v>9999</v>
      </c>
      <c r="FH300">
        <v>9999</v>
      </c>
      <c r="FI300">
        <v>693.7</v>
      </c>
      <c r="FJ300">
        <v>1.86295</v>
      </c>
      <c r="FK300">
        <v>1.8678</v>
      </c>
      <c r="FL300">
        <v>1.86752</v>
      </c>
      <c r="FM300">
        <v>1.86874</v>
      </c>
      <c r="FN300">
        <v>1.86951</v>
      </c>
      <c r="FO300">
        <v>1.86554</v>
      </c>
      <c r="FP300">
        <v>1.8667</v>
      </c>
      <c r="FQ300">
        <v>1.86807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11.44</v>
      </c>
      <c r="GF300">
        <v>0.2757</v>
      </c>
      <c r="GG300">
        <v>3.61927167264205</v>
      </c>
      <c r="GH300">
        <v>0.00509506669552449</v>
      </c>
      <c r="GI300">
        <v>1.17866753763249e-06</v>
      </c>
      <c r="GJ300">
        <v>-6.62632595388568e-10</v>
      </c>
      <c r="GK300">
        <v>-0.0260112845827318</v>
      </c>
      <c r="GL300">
        <v>-0.0225051504344278</v>
      </c>
      <c r="GM300">
        <v>0.00262967521021688</v>
      </c>
      <c r="GN300">
        <v>-3.50088843362945e-05</v>
      </c>
      <c r="GO300">
        <v>-5</v>
      </c>
      <c r="GP300">
        <v>1640</v>
      </c>
      <c r="GQ300">
        <v>1</v>
      </c>
      <c r="GR300">
        <v>20</v>
      </c>
      <c r="GS300">
        <v>50220.3</v>
      </c>
      <c r="GT300">
        <v>50220.3</v>
      </c>
      <c r="GU300">
        <v>2.89917</v>
      </c>
      <c r="GV300">
        <v>2.5708</v>
      </c>
      <c r="GW300">
        <v>1.54785</v>
      </c>
      <c r="GX300">
        <v>2.30347</v>
      </c>
      <c r="GY300">
        <v>1.34644</v>
      </c>
      <c r="GZ300">
        <v>2.3291</v>
      </c>
      <c r="HA300">
        <v>32.5318</v>
      </c>
      <c r="HB300">
        <v>15.0076</v>
      </c>
      <c r="HC300">
        <v>18</v>
      </c>
      <c r="HD300">
        <v>505.223</v>
      </c>
      <c r="HE300">
        <v>403.487</v>
      </c>
      <c r="HF300">
        <v>19.394</v>
      </c>
      <c r="HG300">
        <v>26.827</v>
      </c>
      <c r="HH300">
        <v>30.0001</v>
      </c>
      <c r="HI300">
        <v>26.7852</v>
      </c>
      <c r="HJ300">
        <v>26.7295</v>
      </c>
      <c r="HK300">
        <v>58.0445</v>
      </c>
      <c r="HL300">
        <v>27.7967</v>
      </c>
      <c r="HM300">
        <v>0</v>
      </c>
      <c r="HN300">
        <v>19.3595</v>
      </c>
      <c r="HO300">
        <v>1538.6</v>
      </c>
      <c r="HP300">
        <v>14.6013</v>
      </c>
      <c r="HQ300">
        <v>102.448</v>
      </c>
      <c r="HR300">
        <v>102.882</v>
      </c>
    </row>
    <row r="301" spans="1:226">
      <c r="A301">
        <v>285</v>
      </c>
      <c r="B301">
        <v>1663690869.6</v>
      </c>
      <c r="C301">
        <v>3094.5</v>
      </c>
      <c r="D301" t="s">
        <v>931</v>
      </c>
      <c r="E301" t="s">
        <v>932</v>
      </c>
      <c r="F301">
        <v>5</v>
      </c>
      <c r="G301" t="s">
        <v>748</v>
      </c>
      <c r="H301" t="s">
        <v>354</v>
      </c>
      <c r="I301">
        <v>1663690861.81429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1558.12583156473</v>
      </c>
      <c r="AK301">
        <v>1499.1016969697</v>
      </c>
      <c r="AL301">
        <v>3.36895498627224</v>
      </c>
      <c r="AM301">
        <v>65.3429730943556</v>
      </c>
      <c r="AN301">
        <f>(AP301 - AO301 + BO301*1E3/(8.314*(BQ301+273.15)) * AR301/BN301 * AQ301) * BN301/(100*BB301) * 1000/(1000 - AP301)</f>
        <v>0</v>
      </c>
      <c r="AO301">
        <v>14.4801578267724</v>
      </c>
      <c r="AP301">
        <v>19.7810615384616</v>
      </c>
      <c r="AQ301">
        <v>-9.50983996130795e-05</v>
      </c>
      <c r="AR301">
        <v>123.478395761625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1663690861.81429</v>
      </c>
      <c r="BH301">
        <v>1445.20035714286</v>
      </c>
      <c r="BI301">
        <v>1518.36928571429</v>
      </c>
      <c r="BJ301">
        <v>19.7857428571429</v>
      </c>
      <c r="BK301">
        <v>14.4654035714286</v>
      </c>
      <c r="BL301">
        <v>1433.80607142857</v>
      </c>
      <c r="BM301">
        <v>19.5098785714286</v>
      </c>
      <c r="BN301">
        <v>500.03275</v>
      </c>
      <c r="BO301">
        <v>90.5809428571429</v>
      </c>
      <c r="BP301">
        <v>0.100055535714286</v>
      </c>
      <c r="BQ301">
        <v>24.9202607142857</v>
      </c>
      <c r="BR301">
        <v>25.0570857142857</v>
      </c>
      <c r="BS301">
        <v>999.9</v>
      </c>
      <c r="BT301">
        <v>0</v>
      </c>
      <c r="BU301">
        <v>0</v>
      </c>
      <c r="BV301">
        <v>9987.14285714286</v>
      </c>
      <c r="BW301">
        <v>0</v>
      </c>
      <c r="BX301">
        <v>15.3908</v>
      </c>
      <c r="BY301">
        <v>-73.169075</v>
      </c>
      <c r="BZ301">
        <v>1474.37142857143</v>
      </c>
      <c r="CA301">
        <v>1540.65535714286</v>
      </c>
      <c r="CB301">
        <v>5.32034678571429</v>
      </c>
      <c r="CC301">
        <v>1518.36928571429</v>
      </c>
      <c r="CD301">
        <v>14.4654035714286</v>
      </c>
      <c r="CE301">
        <v>1.79221107142857</v>
      </c>
      <c r="CF301">
        <v>1.31029</v>
      </c>
      <c r="CG301">
        <v>15.7190214285714</v>
      </c>
      <c r="CH301">
        <v>10.917325</v>
      </c>
      <c r="CI301">
        <v>1999.995</v>
      </c>
      <c r="CJ301">
        <v>0.980007</v>
      </c>
      <c r="CK301">
        <v>0.0199934</v>
      </c>
      <c r="CL301">
        <v>0</v>
      </c>
      <c r="CM301">
        <v>844.918107142857</v>
      </c>
      <c r="CN301">
        <v>5.00063</v>
      </c>
      <c r="CO301">
        <v>16659.2642857143</v>
      </c>
      <c r="CP301">
        <v>17256.8964285714</v>
      </c>
      <c r="CQ301">
        <v>39</v>
      </c>
      <c r="CR301">
        <v>39.062</v>
      </c>
      <c r="CS301">
        <v>38.5</v>
      </c>
      <c r="CT301">
        <v>38.437</v>
      </c>
      <c r="CU301">
        <v>39.75</v>
      </c>
      <c r="CV301">
        <v>1955.105</v>
      </c>
      <c r="CW301">
        <v>39.89</v>
      </c>
      <c r="CX301">
        <v>0</v>
      </c>
      <c r="CY301">
        <v>1663690866.5</v>
      </c>
      <c r="CZ301">
        <v>0</v>
      </c>
      <c r="DA301">
        <v>0</v>
      </c>
      <c r="DB301" t="s">
        <v>356</v>
      </c>
      <c r="DC301">
        <v>1660677648.1</v>
      </c>
      <c r="DD301">
        <v>1660677649.1</v>
      </c>
      <c r="DE301">
        <v>0</v>
      </c>
      <c r="DF301">
        <v>-1.042</v>
      </c>
      <c r="DG301">
        <v>0.003</v>
      </c>
      <c r="DH301">
        <v>5.218</v>
      </c>
      <c r="DI301">
        <v>0.344</v>
      </c>
      <c r="DJ301">
        <v>417</v>
      </c>
      <c r="DK301">
        <v>22</v>
      </c>
      <c r="DL301">
        <v>1.24</v>
      </c>
      <c r="DM301">
        <v>0.53</v>
      </c>
      <c r="DN301">
        <v>-73.1864075</v>
      </c>
      <c r="DO301">
        <v>0.113192870544015</v>
      </c>
      <c r="DP301">
        <v>0.681099359266878</v>
      </c>
      <c r="DQ301">
        <v>0</v>
      </c>
      <c r="DR301">
        <v>5.3505845</v>
      </c>
      <c r="DS301">
        <v>-0.702780337711095</v>
      </c>
      <c r="DT301">
        <v>0.0682252821522198</v>
      </c>
      <c r="DU301">
        <v>0</v>
      </c>
      <c r="DV301">
        <v>0</v>
      </c>
      <c r="DW301">
        <v>2</v>
      </c>
      <c r="DX301" t="s">
        <v>357</v>
      </c>
      <c r="DY301">
        <v>2.97339</v>
      </c>
      <c r="DZ301">
        <v>2.75324</v>
      </c>
      <c r="EA301">
        <v>0.211596</v>
      </c>
      <c r="EB301">
        <v>0.218423</v>
      </c>
      <c r="EC301">
        <v>0.0904017</v>
      </c>
      <c r="ED301">
        <v>0.073285</v>
      </c>
      <c r="EE301">
        <v>30739.3</v>
      </c>
      <c r="EF301">
        <v>33210.3</v>
      </c>
      <c r="EG301">
        <v>35332.1</v>
      </c>
      <c r="EH301">
        <v>38537.2</v>
      </c>
      <c r="EI301">
        <v>45576.2</v>
      </c>
      <c r="EJ301">
        <v>51581.6</v>
      </c>
      <c r="EK301">
        <v>55227.1</v>
      </c>
      <c r="EL301">
        <v>61807.8</v>
      </c>
      <c r="EM301">
        <v>1.99</v>
      </c>
      <c r="EN301">
        <v>1.8308</v>
      </c>
      <c r="EO301">
        <v>0.0686944</v>
      </c>
      <c r="EP301">
        <v>0</v>
      </c>
      <c r="EQ301">
        <v>23.9057</v>
      </c>
      <c r="ER301">
        <v>999.9</v>
      </c>
      <c r="ES301">
        <v>44.445</v>
      </c>
      <c r="ET301">
        <v>28.993</v>
      </c>
      <c r="EU301">
        <v>19.7269</v>
      </c>
      <c r="EV301">
        <v>57.0041</v>
      </c>
      <c r="EW301">
        <v>49.2388</v>
      </c>
      <c r="EX301">
        <v>1</v>
      </c>
      <c r="EY301">
        <v>-0.0182927</v>
      </c>
      <c r="EZ301">
        <v>3.21828</v>
      </c>
      <c r="FA301">
        <v>20.1168</v>
      </c>
      <c r="FB301">
        <v>5.19812</v>
      </c>
      <c r="FC301">
        <v>12.0088</v>
      </c>
      <c r="FD301">
        <v>4.9756</v>
      </c>
      <c r="FE301">
        <v>3.294</v>
      </c>
      <c r="FF301">
        <v>9999</v>
      </c>
      <c r="FG301">
        <v>9999</v>
      </c>
      <c r="FH301">
        <v>9999</v>
      </c>
      <c r="FI301">
        <v>693.7</v>
      </c>
      <c r="FJ301">
        <v>1.86295</v>
      </c>
      <c r="FK301">
        <v>1.86774</v>
      </c>
      <c r="FL301">
        <v>1.86752</v>
      </c>
      <c r="FM301">
        <v>1.86874</v>
      </c>
      <c r="FN301">
        <v>1.86954</v>
      </c>
      <c r="FO301">
        <v>1.86557</v>
      </c>
      <c r="FP301">
        <v>1.8667</v>
      </c>
      <c r="FQ301">
        <v>1.86807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11.51</v>
      </c>
      <c r="GF301">
        <v>0.2758</v>
      </c>
      <c r="GG301">
        <v>3.61927167264205</v>
      </c>
      <c r="GH301">
        <v>0.00509506669552449</v>
      </c>
      <c r="GI301">
        <v>1.17866753763249e-06</v>
      </c>
      <c r="GJ301">
        <v>-6.62632595388568e-10</v>
      </c>
      <c r="GK301">
        <v>-0.0260112845827318</v>
      </c>
      <c r="GL301">
        <v>-0.0225051504344278</v>
      </c>
      <c r="GM301">
        <v>0.00262967521021688</v>
      </c>
      <c r="GN301">
        <v>-3.50088843362945e-05</v>
      </c>
      <c r="GO301">
        <v>-5</v>
      </c>
      <c r="GP301">
        <v>1640</v>
      </c>
      <c r="GQ301">
        <v>1</v>
      </c>
      <c r="GR301">
        <v>20</v>
      </c>
      <c r="GS301">
        <v>50220.4</v>
      </c>
      <c r="GT301">
        <v>50220.3</v>
      </c>
      <c r="GU301">
        <v>2.92114</v>
      </c>
      <c r="GV301">
        <v>2.56348</v>
      </c>
      <c r="GW301">
        <v>1.54785</v>
      </c>
      <c r="GX301">
        <v>2.30347</v>
      </c>
      <c r="GY301">
        <v>1.34644</v>
      </c>
      <c r="GZ301">
        <v>2.41455</v>
      </c>
      <c r="HA301">
        <v>32.5539</v>
      </c>
      <c r="HB301">
        <v>15.0164</v>
      </c>
      <c r="HC301">
        <v>18</v>
      </c>
      <c r="HD301">
        <v>505.111</v>
      </c>
      <c r="HE301">
        <v>403.502</v>
      </c>
      <c r="HF301">
        <v>19.324</v>
      </c>
      <c r="HG301">
        <v>26.8293</v>
      </c>
      <c r="HH301">
        <v>29.9999</v>
      </c>
      <c r="HI301">
        <v>26.7875</v>
      </c>
      <c r="HJ301">
        <v>26.7317</v>
      </c>
      <c r="HK301">
        <v>58.6053</v>
      </c>
      <c r="HL301">
        <v>27.5009</v>
      </c>
      <c r="HM301">
        <v>0</v>
      </c>
      <c r="HN301">
        <v>19.3206</v>
      </c>
      <c r="HO301">
        <v>1558.76</v>
      </c>
      <c r="HP301">
        <v>14.657</v>
      </c>
      <c r="HQ301">
        <v>102.45</v>
      </c>
      <c r="HR301">
        <v>102.883</v>
      </c>
    </row>
    <row r="302" spans="1:226">
      <c r="A302">
        <v>286</v>
      </c>
      <c r="B302">
        <v>1663690874.6</v>
      </c>
      <c r="C302">
        <v>3099.5</v>
      </c>
      <c r="D302" t="s">
        <v>933</v>
      </c>
      <c r="E302" t="s">
        <v>934</v>
      </c>
      <c r="F302">
        <v>5</v>
      </c>
      <c r="G302" t="s">
        <v>748</v>
      </c>
      <c r="H302" t="s">
        <v>354</v>
      </c>
      <c r="I302">
        <v>1663690867.1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1575.85443679294</v>
      </c>
      <c r="AK302">
        <v>1516.66727272727</v>
      </c>
      <c r="AL302">
        <v>3.5286466913204</v>
      </c>
      <c r="AM302">
        <v>65.3429730943556</v>
      </c>
      <c r="AN302">
        <f>(AP302 - AO302 + BO302*1E3/(8.314*(BQ302+273.15)) * AR302/BN302 * AQ302) * BN302/(100*BB302) * 1000/(1000 - AP302)</f>
        <v>0</v>
      </c>
      <c r="AO302">
        <v>14.5580720372895</v>
      </c>
      <c r="AP302">
        <v>19.7853450549451</v>
      </c>
      <c r="AQ302">
        <v>4.40501614572421e-05</v>
      </c>
      <c r="AR302">
        <v>123.478395761625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1663690867.1</v>
      </c>
      <c r="BH302">
        <v>1462.86259259259</v>
      </c>
      <c r="BI302">
        <v>1536.33296296296</v>
      </c>
      <c r="BJ302">
        <v>19.7836185185185</v>
      </c>
      <c r="BK302">
        <v>14.5226555555556</v>
      </c>
      <c r="BL302">
        <v>1451.39222222222</v>
      </c>
      <c r="BM302">
        <v>19.5078333333333</v>
      </c>
      <c r="BN302">
        <v>500.065148148148</v>
      </c>
      <c r="BO302">
        <v>90.5799037037037</v>
      </c>
      <c r="BP302">
        <v>0.0999785444444444</v>
      </c>
      <c r="BQ302">
        <v>24.9016222222222</v>
      </c>
      <c r="BR302">
        <v>25.0468111111111</v>
      </c>
      <c r="BS302">
        <v>999.9</v>
      </c>
      <c r="BT302">
        <v>0</v>
      </c>
      <c r="BU302">
        <v>0</v>
      </c>
      <c r="BV302">
        <v>9998.33333333333</v>
      </c>
      <c r="BW302">
        <v>0</v>
      </c>
      <c r="BX302">
        <v>15.3908</v>
      </c>
      <c r="BY302">
        <v>-73.4693703703704</v>
      </c>
      <c r="BZ302">
        <v>1492.38814814815</v>
      </c>
      <c r="CA302">
        <v>1558.97333333333</v>
      </c>
      <c r="CB302">
        <v>5.26095814814815</v>
      </c>
      <c r="CC302">
        <v>1536.33296296296</v>
      </c>
      <c r="CD302">
        <v>14.5226555555556</v>
      </c>
      <c r="CE302">
        <v>1.79199925925926</v>
      </c>
      <c r="CF302">
        <v>1.31546148148148</v>
      </c>
      <c r="CG302">
        <v>15.7171592592593</v>
      </c>
      <c r="CH302">
        <v>10.9765851851852</v>
      </c>
      <c r="CI302">
        <v>1999.99555555556</v>
      </c>
      <c r="CJ302">
        <v>0.980007</v>
      </c>
      <c r="CK302">
        <v>0.0199934</v>
      </c>
      <c r="CL302">
        <v>0</v>
      </c>
      <c r="CM302">
        <v>844.479037037037</v>
      </c>
      <c r="CN302">
        <v>5.00063</v>
      </c>
      <c r="CO302">
        <v>16651.037037037</v>
      </c>
      <c r="CP302">
        <v>17256.9074074074</v>
      </c>
      <c r="CQ302">
        <v>39</v>
      </c>
      <c r="CR302">
        <v>39.062</v>
      </c>
      <c r="CS302">
        <v>38.5</v>
      </c>
      <c r="CT302">
        <v>38.437</v>
      </c>
      <c r="CU302">
        <v>39.75</v>
      </c>
      <c r="CV302">
        <v>1955.10555555556</v>
      </c>
      <c r="CW302">
        <v>39.89</v>
      </c>
      <c r="CX302">
        <v>0</v>
      </c>
      <c r="CY302">
        <v>1663690871.3</v>
      </c>
      <c r="CZ302">
        <v>0</v>
      </c>
      <c r="DA302">
        <v>0</v>
      </c>
      <c r="DB302" t="s">
        <v>356</v>
      </c>
      <c r="DC302">
        <v>1660677648.1</v>
      </c>
      <c r="DD302">
        <v>1660677649.1</v>
      </c>
      <c r="DE302">
        <v>0</v>
      </c>
      <c r="DF302">
        <v>-1.042</v>
      </c>
      <c r="DG302">
        <v>0.003</v>
      </c>
      <c r="DH302">
        <v>5.218</v>
      </c>
      <c r="DI302">
        <v>0.344</v>
      </c>
      <c r="DJ302">
        <v>417</v>
      </c>
      <c r="DK302">
        <v>22</v>
      </c>
      <c r="DL302">
        <v>1.24</v>
      </c>
      <c r="DM302">
        <v>0.53</v>
      </c>
      <c r="DN302">
        <v>-73.3225625</v>
      </c>
      <c r="DO302">
        <v>-1.77786303939958</v>
      </c>
      <c r="DP302">
        <v>0.683399333730836</v>
      </c>
      <c r="DQ302">
        <v>0</v>
      </c>
      <c r="DR302">
        <v>5.303266</v>
      </c>
      <c r="DS302">
        <v>-0.707983564727962</v>
      </c>
      <c r="DT302">
        <v>0.0687147047872579</v>
      </c>
      <c r="DU302">
        <v>0</v>
      </c>
      <c r="DV302">
        <v>0</v>
      </c>
      <c r="DW302">
        <v>2</v>
      </c>
      <c r="DX302" t="s">
        <v>357</v>
      </c>
      <c r="DY302">
        <v>2.9731</v>
      </c>
      <c r="DZ302">
        <v>2.75417</v>
      </c>
      <c r="EA302">
        <v>0.213059</v>
      </c>
      <c r="EB302">
        <v>0.219892</v>
      </c>
      <c r="EC302">
        <v>0.0903965</v>
      </c>
      <c r="ED302">
        <v>0.0734487</v>
      </c>
      <c r="EE302">
        <v>30681.8</v>
      </c>
      <c r="EF302">
        <v>33147.7</v>
      </c>
      <c r="EG302">
        <v>35331.6</v>
      </c>
      <c r="EH302">
        <v>38536.9</v>
      </c>
      <c r="EI302">
        <v>45575</v>
      </c>
      <c r="EJ302">
        <v>51572.2</v>
      </c>
      <c r="EK302">
        <v>55225.4</v>
      </c>
      <c r="EL302">
        <v>61807.4</v>
      </c>
      <c r="EM302">
        <v>1.989</v>
      </c>
      <c r="EN302">
        <v>1.831</v>
      </c>
      <c r="EO302">
        <v>0.0689924</v>
      </c>
      <c r="EP302">
        <v>0</v>
      </c>
      <c r="EQ302">
        <v>23.8996</v>
      </c>
      <c r="ER302">
        <v>999.9</v>
      </c>
      <c r="ES302">
        <v>44.445</v>
      </c>
      <c r="ET302">
        <v>29.003</v>
      </c>
      <c r="EU302">
        <v>19.7377</v>
      </c>
      <c r="EV302">
        <v>56.7141</v>
      </c>
      <c r="EW302">
        <v>49.0545</v>
      </c>
      <c r="EX302">
        <v>1</v>
      </c>
      <c r="EY302">
        <v>-0.0186585</v>
      </c>
      <c r="EZ302">
        <v>3.17316</v>
      </c>
      <c r="FA302">
        <v>20.1187</v>
      </c>
      <c r="FB302">
        <v>5.20052</v>
      </c>
      <c r="FC302">
        <v>12.0076</v>
      </c>
      <c r="FD302">
        <v>4.976</v>
      </c>
      <c r="FE302">
        <v>3.2938</v>
      </c>
      <c r="FF302">
        <v>9999</v>
      </c>
      <c r="FG302">
        <v>9999</v>
      </c>
      <c r="FH302">
        <v>9999</v>
      </c>
      <c r="FI302">
        <v>693.7</v>
      </c>
      <c r="FJ302">
        <v>1.86295</v>
      </c>
      <c r="FK302">
        <v>1.8678</v>
      </c>
      <c r="FL302">
        <v>1.86752</v>
      </c>
      <c r="FM302">
        <v>1.86874</v>
      </c>
      <c r="FN302">
        <v>1.86954</v>
      </c>
      <c r="FO302">
        <v>1.86554</v>
      </c>
      <c r="FP302">
        <v>1.86664</v>
      </c>
      <c r="FQ302">
        <v>1.86807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11.58</v>
      </c>
      <c r="GF302">
        <v>0.2757</v>
      </c>
      <c r="GG302">
        <v>3.61927167264205</v>
      </c>
      <c r="GH302">
        <v>0.00509506669552449</v>
      </c>
      <c r="GI302">
        <v>1.17866753763249e-06</v>
      </c>
      <c r="GJ302">
        <v>-6.62632595388568e-10</v>
      </c>
      <c r="GK302">
        <v>-0.0260112845827318</v>
      </c>
      <c r="GL302">
        <v>-0.0225051504344278</v>
      </c>
      <c r="GM302">
        <v>0.00262967521021688</v>
      </c>
      <c r="GN302">
        <v>-3.50088843362945e-05</v>
      </c>
      <c r="GO302">
        <v>-5</v>
      </c>
      <c r="GP302">
        <v>1640</v>
      </c>
      <c r="GQ302">
        <v>1</v>
      </c>
      <c r="GR302">
        <v>20</v>
      </c>
      <c r="GS302">
        <v>50220.4</v>
      </c>
      <c r="GT302">
        <v>50220.4</v>
      </c>
      <c r="GU302">
        <v>2.948</v>
      </c>
      <c r="GV302">
        <v>2.57568</v>
      </c>
      <c r="GW302">
        <v>1.54785</v>
      </c>
      <c r="GX302">
        <v>2.30347</v>
      </c>
      <c r="GY302">
        <v>1.34644</v>
      </c>
      <c r="GZ302">
        <v>2.30957</v>
      </c>
      <c r="HA302">
        <v>32.5539</v>
      </c>
      <c r="HB302">
        <v>14.9989</v>
      </c>
      <c r="HC302">
        <v>18</v>
      </c>
      <c r="HD302">
        <v>504.468</v>
      </c>
      <c r="HE302">
        <v>403.63</v>
      </c>
      <c r="HF302">
        <v>19.2866</v>
      </c>
      <c r="HG302">
        <v>26.8315</v>
      </c>
      <c r="HH302">
        <v>30.0001</v>
      </c>
      <c r="HI302">
        <v>26.7898</v>
      </c>
      <c r="HJ302">
        <v>26.7339</v>
      </c>
      <c r="HK302">
        <v>59.014</v>
      </c>
      <c r="HL302">
        <v>27.2116</v>
      </c>
      <c r="HM302">
        <v>0</v>
      </c>
      <c r="HN302">
        <v>19.2832</v>
      </c>
      <c r="HO302">
        <v>1572.23</v>
      </c>
      <c r="HP302">
        <v>14.7133</v>
      </c>
      <c r="HQ302">
        <v>102.447</v>
      </c>
      <c r="HR302">
        <v>102.882</v>
      </c>
    </row>
    <row r="303" spans="1:226">
      <c r="A303">
        <v>287</v>
      </c>
      <c r="B303">
        <v>1663690879.6</v>
      </c>
      <c r="C303">
        <v>3104.5</v>
      </c>
      <c r="D303" t="s">
        <v>935</v>
      </c>
      <c r="E303" t="s">
        <v>936</v>
      </c>
      <c r="F303">
        <v>5</v>
      </c>
      <c r="G303" t="s">
        <v>748</v>
      </c>
      <c r="H303" t="s">
        <v>354</v>
      </c>
      <c r="I303">
        <v>1663690871.81429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1591.52587743604</v>
      </c>
      <c r="AK303">
        <v>1533.26012121212</v>
      </c>
      <c r="AL303">
        <v>3.27769600893294</v>
      </c>
      <c r="AM303">
        <v>65.3429730943556</v>
      </c>
      <c r="AN303">
        <f>(AP303 - AO303 + BO303*1E3/(8.314*(BQ303+273.15)) * AR303/BN303 * AQ303) * BN303/(100*BB303) * 1000/(1000 - AP303)</f>
        <v>0</v>
      </c>
      <c r="AO303">
        <v>14.5969619576558</v>
      </c>
      <c r="AP303">
        <v>19.789521978022</v>
      </c>
      <c r="AQ303">
        <v>-3.90337722991482e-05</v>
      </c>
      <c r="AR303">
        <v>123.478395761625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1663690871.81429</v>
      </c>
      <c r="BH303">
        <v>1478.73821428571</v>
      </c>
      <c r="BI303">
        <v>1551.92821428571</v>
      </c>
      <c r="BJ303">
        <v>19.7835071428571</v>
      </c>
      <c r="BK303">
        <v>14.5790107142857</v>
      </c>
      <c r="BL303">
        <v>1467.2</v>
      </c>
      <c r="BM303">
        <v>19.5077214285714</v>
      </c>
      <c r="BN303">
        <v>500.095107142857</v>
      </c>
      <c r="BO303">
        <v>90.5790107142857</v>
      </c>
      <c r="BP303">
        <v>0.0999766214285714</v>
      </c>
      <c r="BQ303">
        <v>24.8862928571429</v>
      </c>
      <c r="BR303">
        <v>25.0356178571429</v>
      </c>
      <c r="BS303">
        <v>999.9</v>
      </c>
      <c r="BT303">
        <v>0</v>
      </c>
      <c r="BU303">
        <v>0</v>
      </c>
      <c r="BV303">
        <v>10004.6428571429</v>
      </c>
      <c r="BW303">
        <v>0</v>
      </c>
      <c r="BX303">
        <v>15.3908</v>
      </c>
      <c r="BY303">
        <v>-73.1896</v>
      </c>
      <c r="BZ303">
        <v>1508.58321428571</v>
      </c>
      <c r="CA303">
        <v>1574.88892857143</v>
      </c>
      <c r="CB303">
        <v>5.20450071428571</v>
      </c>
      <c r="CC303">
        <v>1551.92821428571</v>
      </c>
      <c r="CD303">
        <v>14.5790107142857</v>
      </c>
      <c r="CE303">
        <v>1.79197142857143</v>
      </c>
      <c r="CF303">
        <v>1.32055321428571</v>
      </c>
      <c r="CG303">
        <v>15.7169214285714</v>
      </c>
      <c r="CH303">
        <v>11.0347285714286</v>
      </c>
      <c r="CI303">
        <v>1999.9975</v>
      </c>
      <c r="CJ303">
        <v>0.980007</v>
      </c>
      <c r="CK303">
        <v>0.0199934</v>
      </c>
      <c r="CL303">
        <v>0</v>
      </c>
      <c r="CM303">
        <v>844.057035714286</v>
      </c>
      <c r="CN303">
        <v>5.00063</v>
      </c>
      <c r="CO303">
        <v>16644.0892857143</v>
      </c>
      <c r="CP303">
        <v>17256.925</v>
      </c>
      <c r="CQ303">
        <v>39</v>
      </c>
      <c r="CR303">
        <v>39.062</v>
      </c>
      <c r="CS303">
        <v>38.5</v>
      </c>
      <c r="CT303">
        <v>38.437</v>
      </c>
      <c r="CU303">
        <v>39.75</v>
      </c>
      <c r="CV303">
        <v>1955.1075</v>
      </c>
      <c r="CW303">
        <v>39.89</v>
      </c>
      <c r="CX303">
        <v>0</v>
      </c>
      <c r="CY303">
        <v>1663690876.7</v>
      </c>
      <c r="CZ303">
        <v>0</v>
      </c>
      <c r="DA303">
        <v>0</v>
      </c>
      <c r="DB303" t="s">
        <v>356</v>
      </c>
      <c r="DC303">
        <v>1660677648.1</v>
      </c>
      <c r="DD303">
        <v>1660677649.1</v>
      </c>
      <c r="DE303">
        <v>0</v>
      </c>
      <c r="DF303">
        <v>-1.042</v>
      </c>
      <c r="DG303">
        <v>0.003</v>
      </c>
      <c r="DH303">
        <v>5.218</v>
      </c>
      <c r="DI303">
        <v>0.344</v>
      </c>
      <c r="DJ303">
        <v>417</v>
      </c>
      <c r="DK303">
        <v>22</v>
      </c>
      <c r="DL303">
        <v>1.24</v>
      </c>
      <c r="DM303">
        <v>0.53</v>
      </c>
      <c r="DN303">
        <v>-73.1522585365854</v>
      </c>
      <c r="DO303">
        <v>-1.83747804878044</v>
      </c>
      <c r="DP303">
        <v>0.706879577482101</v>
      </c>
      <c r="DQ303">
        <v>0</v>
      </c>
      <c r="DR303">
        <v>5.2556943902439</v>
      </c>
      <c r="DS303">
        <v>-0.698128222996515</v>
      </c>
      <c r="DT303">
        <v>0.0694408433286145</v>
      </c>
      <c r="DU303">
        <v>0</v>
      </c>
      <c r="DV303">
        <v>0</v>
      </c>
      <c r="DW303">
        <v>2</v>
      </c>
      <c r="DX303" t="s">
        <v>357</v>
      </c>
      <c r="DY303">
        <v>2.97384</v>
      </c>
      <c r="DZ303">
        <v>2.75395</v>
      </c>
      <c r="EA303">
        <v>0.214445</v>
      </c>
      <c r="EB303">
        <v>0.221118</v>
      </c>
      <c r="EC303">
        <v>0.0904156</v>
      </c>
      <c r="ED303">
        <v>0.0737295</v>
      </c>
      <c r="EE303">
        <v>30627.4</v>
      </c>
      <c r="EF303">
        <v>33095.4</v>
      </c>
      <c r="EG303">
        <v>35331.2</v>
      </c>
      <c r="EH303">
        <v>38536.6</v>
      </c>
      <c r="EI303">
        <v>45573.8</v>
      </c>
      <c r="EJ303">
        <v>51556</v>
      </c>
      <c r="EK303">
        <v>55225</v>
      </c>
      <c r="EL303">
        <v>61806.8</v>
      </c>
      <c r="EM303">
        <v>1.9906</v>
      </c>
      <c r="EN303">
        <v>1.8314</v>
      </c>
      <c r="EO303">
        <v>0.0698268</v>
      </c>
      <c r="EP303">
        <v>0</v>
      </c>
      <c r="EQ303">
        <v>23.8936</v>
      </c>
      <c r="ER303">
        <v>999.9</v>
      </c>
      <c r="ES303">
        <v>44.445</v>
      </c>
      <c r="ET303">
        <v>28.993</v>
      </c>
      <c r="EU303">
        <v>19.7274</v>
      </c>
      <c r="EV303">
        <v>56.9341</v>
      </c>
      <c r="EW303">
        <v>49.0064</v>
      </c>
      <c r="EX303">
        <v>1</v>
      </c>
      <c r="EY303">
        <v>-0.0188415</v>
      </c>
      <c r="EZ303">
        <v>3.16706</v>
      </c>
      <c r="FA303">
        <v>20.1181</v>
      </c>
      <c r="FB303">
        <v>5.19932</v>
      </c>
      <c r="FC303">
        <v>12.0064</v>
      </c>
      <c r="FD303">
        <v>4.976</v>
      </c>
      <c r="FE303">
        <v>3.294</v>
      </c>
      <c r="FF303">
        <v>9999</v>
      </c>
      <c r="FG303">
        <v>9999</v>
      </c>
      <c r="FH303">
        <v>9999</v>
      </c>
      <c r="FI303">
        <v>693.7</v>
      </c>
      <c r="FJ303">
        <v>1.86295</v>
      </c>
      <c r="FK303">
        <v>1.86783</v>
      </c>
      <c r="FL303">
        <v>1.86752</v>
      </c>
      <c r="FM303">
        <v>1.86871</v>
      </c>
      <c r="FN303">
        <v>1.86954</v>
      </c>
      <c r="FO303">
        <v>1.86557</v>
      </c>
      <c r="FP303">
        <v>1.86667</v>
      </c>
      <c r="FQ303">
        <v>1.86804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11.65</v>
      </c>
      <c r="GF303">
        <v>0.2759</v>
      </c>
      <c r="GG303">
        <v>3.61927167264205</v>
      </c>
      <c r="GH303">
        <v>0.00509506669552449</v>
      </c>
      <c r="GI303">
        <v>1.17866753763249e-06</v>
      </c>
      <c r="GJ303">
        <v>-6.62632595388568e-10</v>
      </c>
      <c r="GK303">
        <v>-0.0260112845827318</v>
      </c>
      <c r="GL303">
        <v>-0.0225051504344278</v>
      </c>
      <c r="GM303">
        <v>0.00262967521021688</v>
      </c>
      <c r="GN303">
        <v>-3.50088843362945e-05</v>
      </c>
      <c r="GO303">
        <v>-5</v>
      </c>
      <c r="GP303">
        <v>1640</v>
      </c>
      <c r="GQ303">
        <v>1</v>
      </c>
      <c r="GR303">
        <v>20</v>
      </c>
      <c r="GS303">
        <v>50220.5</v>
      </c>
      <c r="GT303">
        <v>50220.5</v>
      </c>
      <c r="GU303">
        <v>2.97119</v>
      </c>
      <c r="GV303">
        <v>2.58179</v>
      </c>
      <c r="GW303">
        <v>1.54785</v>
      </c>
      <c r="GX303">
        <v>2.30347</v>
      </c>
      <c r="GY303">
        <v>1.34644</v>
      </c>
      <c r="GZ303">
        <v>2.24609</v>
      </c>
      <c r="HA303">
        <v>32.5539</v>
      </c>
      <c r="HB303">
        <v>14.9989</v>
      </c>
      <c r="HC303">
        <v>18</v>
      </c>
      <c r="HD303">
        <v>505.552</v>
      </c>
      <c r="HE303">
        <v>403.871</v>
      </c>
      <c r="HF303">
        <v>19.2547</v>
      </c>
      <c r="HG303">
        <v>26.8338</v>
      </c>
      <c r="HH303">
        <v>30</v>
      </c>
      <c r="HI303">
        <v>26.792</v>
      </c>
      <c r="HJ303">
        <v>26.7371</v>
      </c>
      <c r="HK303">
        <v>59.5674</v>
      </c>
      <c r="HL303">
        <v>27.2116</v>
      </c>
      <c r="HM303">
        <v>0</v>
      </c>
      <c r="HN303">
        <v>19.2459</v>
      </c>
      <c r="HO303">
        <v>1592.72</v>
      </c>
      <c r="HP303">
        <v>14.764</v>
      </c>
      <c r="HQ303">
        <v>102.446</v>
      </c>
      <c r="HR303">
        <v>102.881</v>
      </c>
    </row>
    <row r="304" spans="1:226">
      <c r="A304">
        <v>288</v>
      </c>
      <c r="B304">
        <v>1663690884.6</v>
      </c>
      <c r="C304">
        <v>3109.5</v>
      </c>
      <c r="D304" t="s">
        <v>937</v>
      </c>
      <c r="E304" t="s">
        <v>938</v>
      </c>
      <c r="F304">
        <v>5</v>
      </c>
      <c r="G304" t="s">
        <v>748</v>
      </c>
      <c r="H304" t="s">
        <v>354</v>
      </c>
      <c r="I304">
        <v>1663690877.1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1609.06587506308</v>
      </c>
      <c r="AK304">
        <v>1549.89460606061</v>
      </c>
      <c r="AL304">
        <v>3.34857548047259</v>
      </c>
      <c r="AM304">
        <v>65.3429730943556</v>
      </c>
      <c r="AN304">
        <f>(AP304 - AO304 + BO304*1E3/(8.314*(BQ304+273.15)) * AR304/BN304 * AQ304) * BN304/(100*BB304) * 1000/(1000 - AP304)</f>
        <v>0</v>
      </c>
      <c r="AO304">
        <v>14.6763042064125</v>
      </c>
      <c r="AP304">
        <v>19.7905373626374</v>
      </c>
      <c r="AQ304">
        <v>6.62572421076587e-05</v>
      </c>
      <c r="AR304">
        <v>123.478395761625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1663690877.1</v>
      </c>
      <c r="BH304">
        <v>1496.29444444444</v>
      </c>
      <c r="BI304">
        <v>1569.59222222222</v>
      </c>
      <c r="BJ304">
        <v>19.7870740740741</v>
      </c>
      <c r="BK304">
        <v>14.6381592592593</v>
      </c>
      <c r="BL304">
        <v>1484.68037037037</v>
      </c>
      <c r="BM304">
        <v>19.5111518518519</v>
      </c>
      <c r="BN304">
        <v>500.151925925926</v>
      </c>
      <c r="BO304">
        <v>90.5770666666667</v>
      </c>
      <c r="BP304">
        <v>0.100115407407407</v>
      </c>
      <c r="BQ304">
        <v>24.8691555555556</v>
      </c>
      <c r="BR304">
        <v>25.0380074074074</v>
      </c>
      <c r="BS304">
        <v>999.9</v>
      </c>
      <c r="BT304">
        <v>0</v>
      </c>
      <c r="BU304">
        <v>0</v>
      </c>
      <c r="BV304">
        <v>10005.9259259259</v>
      </c>
      <c r="BW304">
        <v>0</v>
      </c>
      <c r="BX304">
        <v>15.3908</v>
      </c>
      <c r="BY304">
        <v>-73.2986111111111</v>
      </c>
      <c r="BZ304">
        <v>1526.49888888889</v>
      </c>
      <c r="CA304">
        <v>1592.91037037037</v>
      </c>
      <c r="CB304">
        <v>5.14892407407407</v>
      </c>
      <c r="CC304">
        <v>1569.59222222222</v>
      </c>
      <c r="CD304">
        <v>14.6381592592593</v>
      </c>
      <c r="CE304">
        <v>1.79225592592593</v>
      </c>
      <c r="CF304">
        <v>1.32588222222222</v>
      </c>
      <c r="CG304">
        <v>15.7193962962963</v>
      </c>
      <c r="CH304">
        <v>11.0954148148148</v>
      </c>
      <c r="CI304">
        <v>2000.00037037037</v>
      </c>
      <c r="CJ304">
        <v>0.980007</v>
      </c>
      <c r="CK304">
        <v>0.0199934</v>
      </c>
      <c r="CL304">
        <v>0</v>
      </c>
      <c r="CM304">
        <v>843.686259259259</v>
      </c>
      <c r="CN304">
        <v>5.00063</v>
      </c>
      <c r="CO304">
        <v>16636.6481481481</v>
      </c>
      <c r="CP304">
        <v>17256.9333333333</v>
      </c>
      <c r="CQ304">
        <v>39</v>
      </c>
      <c r="CR304">
        <v>39.062</v>
      </c>
      <c r="CS304">
        <v>38.5</v>
      </c>
      <c r="CT304">
        <v>38.437</v>
      </c>
      <c r="CU304">
        <v>39.75</v>
      </c>
      <c r="CV304">
        <v>1955.11037037037</v>
      </c>
      <c r="CW304">
        <v>39.89</v>
      </c>
      <c r="CX304">
        <v>0</v>
      </c>
      <c r="CY304">
        <v>1663690881.5</v>
      </c>
      <c r="CZ304">
        <v>0</v>
      </c>
      <c r="DA304">
        <v>0</v>
      </c>
      <c r="DB304" t="s">
        <v>356</v>
      </c>
      <c r="DC304">
        <v>1660677648.1</v>
      </c>
      <c r="DD304">
        <v>1660677649.1</v>
      </c>
      <c r="DE304">
        <v>0</v>
      </c>
      <c r="DF304">
        <v>-1.042</v>
      </c>
      <c r="DG304">
        <v>0.003</v>
      </c>
      <c r="DH304">
        <v>5.218</v>
      </c>
      <c r="DI304">
        <v>0.344</v>
      </c>
      <c r="DJ304">
        <v>417</v>
      </c>
      <c r="DK304">
        <v>22</v>
      </c>
      <c r="DL304">
        <v>1.24</v>
      </c>
      <c r="DM304">
        <v>0.53</v>
      </c>
      <c r="DN304">
        <v>-73.2033225</v>
      </c>
      <c r="DO304">
        <v>1.23718986866818</v>
      </c>
      <c r="DP304">
        <v>0.667635848531032</v>
      </c>
      <c r="DQ304">
        <v>0</v>
      </c>
      <c r="DR304">
        <v>5.1905845</v>
      </c>
      <c r="DS304">
        <v>-0.668920075046911</v>
      </c>
      <c r="DT304">
        <v>0.0652603128995717</v>
      </c>
      <c r="DU304">
        <v>0</v>
      </c>
      <c r="DV304">
        <v>0</v>
      </c>
      <c r="DW304">
        <v>2</v>
      </c>
      <c r="DX304" t="s">
        <v>357</v>
      </c>
      <c r="DY304">
        <v>2.97472</v>
      </c>
      <c r="DZ304">
        <v>2.75389</v>
      </c>
      <c r="EA304">
        <v>0.215831</v>
      </c>
      <c r="EB304">
        <v>0.222618</v>
      </c>
      <c r="EC304">
        <v>0.0904273</v>
      </c>
      <c r="ED304">
        <v>0.0738737</v>
      </c>
      <c r="EE304">
        <v>30573.3</v>
      </c>
      <c r="EF304">
        <v>33031.4</v>
      </c>
      <c r="EG304">
        <v>35331</v>
      </c>
      <c r="EH304">
        <v>38536.4</v>
      </c>
      <c r="EI304">
        <v>45573.4</v>
      </c>
      <c r="EJ304">
        <v>51548.4</v>
      </c>
      <c r="EK304">
        <v>55225.2</v>
      </c>
      <c r="EL304">
        <v>61807.2</v>
      </c>
      <c r="EM304">
        <v>1.9902</v>
      </c>
      <c r="EN304">
        <v>1.831</v>
      </c>
      <c r="EO304">
        <v>0.0692606</v>
      </c>
      <c r="EP304">
        <v>0</v>
      </c>
      <c r="EQ304">
        <v>23.8868</v>
      </c>
      <c r="ER304">
        <v>999.9</v>
      </c>
      <c r="ES304">
        <v>44.445</v>
      </c>
      <c r="ET304">
        <v>28.993</v>
      </c>
      <c r="EU304">
        <v>19.7265</v>
      </c>
      <c r="EV304">
        <v>57.5741</v>
      </c>
      <c r="EW304">
        <v>48.8622</v>
      </c>
      <c r="EX304">
        <v>1</v>
      </c>
      <c r="EY304">
        <v>-0.0179675</v>
      </c>
      <c r="EZ304">
        <v>3.19754</v>
      </c>
      <c r="FA304">
        <v>20.1181</v>
      </c>
      <c r="FB304">
        <v>5.19932</v>
      </c>
      <c r="FC304">
        <v>12.0052</v>
      </c>
      <c r="FD304">
        <v>4.976</v>
      </c>
      <c r="FE304">
        <v>3.2938</v>
      </c>
      <c r="FF304">
        <v>9999</v>
      </c>
      <c r="FG304">
        <v>9999</v>
      </c>
      <c r="FH304">
        <v>9999</v>
      </c>
      <c r="FI304">
        <v>693.7</v>
      </c>
      <c r="FJ304">
        <v>1.86295</v>
      </c>
      <c r="FK304">
        <v>1.86783</v>
      </c>
      <c r="FL304">
        <v>1.86752</v>
      </c>
      <c r="FM304">
        <v>1.86874</v>
      </c>
      <c r="FN304">
        <v>1.86954</v>
      </c>
      <c r="FO304">
        <v>1.86557</v>
      </c>
      <c r="FP304">
        <v>1.86667</v>
      </c>
      <c r="FQ304">
        <v>1.8681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11.71</v>
      </c>
      <c r="GF304">
        <v>0.2762</v>
      </c>
      <c r="GG304">
        <v>3.61927167264205</v>
      </c>
      <c r="GH304">
        <v>0.00509506669552449</v>
      </c>
      <c r="GI304">
        <v>1.17866753763249e-06</v>
      </c>
      <c r="GJ304">
        <v>-6.62632595388568e-10</v>
      </c>
      <c r="GK304">
        <v>-0.0260112845827318</v>
      </c>
      <c r="GL304">
        <v>-0.0225051504344278</v>
      </c>
      <c r="GM304">
        <v>0.00262967521021688</v>
      </c>
      <c r="GN304">
        <v>-3.50088843362945e-05</v>
      </c>
      <c r="GO304">
        <v>-5</v>
      </c>
      <c r="GP304">
        <v>1640</v>
      </c>
      <c r="GQ304">
        <v>1</v>
      </c>
      <c r="GR304">
        <v>20</v>
      </c>
      <c r="GS304">
        <v>50220.6</v>
      </c>
      <c r="GT304">
        <v>50220.6</v>
      </c>
      <c r="GU304">
        <v>2.99805</v>
      </c>
      <c r="GV304">
        <v>2.56714</v>
      </c>
      <c r="GW304">
        <v>1.54785</v>
      </c>
      <c r="GX304">
        <v>2.30347</v>
      </c>
      <c r="GY304">
        <v>1.34644</v>
      </c>
      <c r="GZ304">
        <v>2.35474</v>
      </c>
      <c r="HA304">
        <v>32.5539</v>
      </c>
      <c r="HB304">
        <v>15.0076</v>
      </c>
      <c r="HC304">
        <v>18</v>
      </c>
      <c r="HD304">
        <v>505.306</v>
      </c>
      <c r="HE304">
        <v>403.662</v>
      </c>
      <c r="HF304">
        <v>19.2218</v>
      </c>
      <c r="HG304">
        <v>26.8379</v>
      </c>
      <c r="HH304">
        <v>30.0003</v>
      </c>
      <c r="HI304">
        <v>26.7943</v>
      </c>
      <c r="HJ304">
        <v>26.7385</v>
      </c>
      <c r="HK304">
        <v>60.027</v>
      </c>
      <c r="HL304">
        <v>26.9259</v>
      </c>
      <c r="HM304">
        <v>0</v>
      </c>
      <c r="HN304">
        <v>19.2057</v>
      </c>
      <c r="HO304">
        <v>1606.26</v>
      </c>
      <c r="HP304">
        <v>14.8131</v>
      </c>
      <c r="HQ304">
        <v>102.447</v>
      </c>
      <c r="HR304">
        <v>102.882</v>
      </c>
    </row>
    <row r="305" spans="1:226">
      <c r="A305">
        <v>289</v>
      </c>
      <c r="B305">
        <v>1663691333.1</v>
      </c>
      <c r="C305">
        <v>3558</v>
      </c>
      <c r="D305" t="s">
        <v>939</v>
      </c>
      <c r="E305" t="s">
        <v>940</v>
      </c>
      <c r="F305">
        <v>5</v>
      </c>
      <c r="G305" t="s">
        <v>941</v>
      </c>
      <c r="H305" t="s">
        <v>354</v>
      </c>
      <c r="I305">
        <v>1663691325.35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428.263455939503</v>
      </c>
      <c r="AK305">
        <v>417.375036363636</v>
      </c>
      <c r="AL305">
        <v>-0.00465058375127968</v>
      </c>
      <c r="AM305">
        <v>65.3987867649005</v>
      </c>
      <c r="AN305">
        <f>(AP305 - AO305 + BO305*1E3/(8.314*(BQ305+273.15)) * AR305/BN305 * AQ305) * BN305/(100*BB305) * 1000/(1000 - AP305)</f>
        <v>0</v>
      </c>
      <c r="AO305">
        <v>18.1622486424413</v>
      </c>
      <c r="AP305">
        <v>19.8867857142857</v>
      </c>
      <c r="AQ305">
        <v>0.000241867988329001</v>
      </c>
      <c r="AR305">
        <v>122.627900174774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1663691325.35</v>
      </c>
      <c r="BH305">
        <v>409.128233333333</v>
      </c>
      <c r="BI305">
        <v>420.612733333333</v>
      </c>
      <c r="BJ305">
        <v>19.8587533333333</v>
      </c>
      <c r="BK305">
        <v>18.14268</v>
      </c>
      <c r="BL305">
        <v>403.3058</v>
      </c>
      <c r="BM305">
        <v>19.58005</v>
      </c>
      <c r="BN305">
        <v>500.122633333333</v>
      </c>
      <c r="BO305">
        <v>90.5726166666667</v>
      </c>
      <c r="BP305">
        <v>0.10001939</v>
      </c>
      <c r="BQ305">
        <v>24.0285266666667</v>
      </c>
      <c r="BR305">
        <v>25.0039833333333</v>
      </c>
      <c r="BS305">
        <v>999.9</v>
      </c>
      <c r="BT305">
        <v>0</v>
      </c>
      <c r="BU305">
        <v>0</v>
      </c>
      <c r="BV305">
        <v>9992.83333333333</v>
      </c>
      <c r="BW305">
        <v>0</v>
      </c>
      <c r="BX305">
        <v>15.3356</v>
      </c>
      <c r="BY305">
        <v>-11.48444</v>
      </c>
      <c r="BZ305">
        <v>417.417533333333</v>
      </c>
      <c r="CA305">
        <v>428.384633333333</v>
      </c>
      <c r="CB305">
        <v>1.71607333333333</v>
      </c>
      <c r="CC305">
        <v>420.612733333333</v>
      </c>
      <c r="CD305">
        <v>18.14268</v>
      </c>
      <c r="CE305">
        <v>1.798659</v>
      </c>
      <c r="CF305">
        <v>1.64322933333333</v>
      </c>
      <c r="CG305">
        <v>15.7751366666667</v>
      </c>
      <c r="CH305">
        <v>14.37028</v>
      </c>
      <c r="CI305">
        <v>2000.00966666667</v>
      </c>
      <c r="CJ305">
        <v>0.9799988</v>
      </c>
      <c r="CK305">
        <v>0.02000138</v>
      </c>
      <c r="CL305">
        <v>0</v>
      </c>
      <c r="CM305">
        <v>644.961666666667</v>
      </c>
      <c r="CN305">
        <v>5.00063</v>
      </c>
      <c r="CO305">
        <v>12708.7666666667</v>
      </c>
      <c r="CP305">
        <v>17256.99</v>
      </c>
      <c r="CQ305">
        <v>39.1828666666667</v>
      </c>
      <c r="CR305">
        <v>39.312</v>
      </c>
      <c r="CS305">
        <v>38.6912</v>
      </c>
      <c r="CT305">
        <v>38.6291333333333</v>
      </c>
      <c r="CU305">
        <v>39.8162</v>
      </c>
      <c r="CV305">
        <v>1955.109</v>
      </c>
      <c r="CW305">
        <v>39.9006666666667</v>
      </c>
      <c r="CX305">
        <v>0</v>
      </c>
      <c r="CY305">
        <v>1663691330.3</v>
      </c>
      <c r="CZ305">
        <v>0</v>
      </c>
      <c r="DA305">
        <v>0</v>
      </c>
      <c r="DB305" t="s">
        <v>356</v>
      </c>
      <c r="DC305">
        <v>1660677648.1</v>
      </c>
      <c r="DD305">
        <v>1660677649.1</v>
      </c>
      <c r="DE305">
        <v>0</v>
      </c>
      <c r="DF305">
        <v>-1.042</v>
      </c>
      <c r="DG305">
        <v>0.003</v>
      </c>
      <c r="DH305">
        <v>5.218</v>
      </c>
      <c r="DI305">
        <v>0.344</v>
      </c>
      <c r="DJ305">
        <v>417</v>
      </c>
      <c r="DK305">
        <v>22</v>
      </c>
      <c r="DL305">
        <v>1.24</v>
      </c>
      <c r="DM305">
        <v>0.53</v>
      </c>
      <c r="DN305">
        <v>-11.5274048780488</v>
      </c>
      <c r="DO305">
        <v>0.752788850174213</v>
      </c>
      <c r="DP305">
        <v>0.154281559132645</v>
      </c>
      <c r="DQ305">
        <v>0</v>
      </c>
      <c r="DR305">
        <v>1.72434024390244</v>
      </c>
      <c r="DS305">
        <v>-0.165167665505224</v>
      </c>
      <c r="DT305">
        <v>0.0188628303346342</v>
      </c>
      <c r="DU305">
        <v>0</v>
      </c>
      <c r="DV305">
        <v>0</v>
      </c>
      <c r="DW305">
        <v>2</v>
      </c>
      <c r="DX305" t="s">
        <v>357</v>
      </c>
      <c r="DY305">
        <v>2.97321</v>
      </c>
      <c r="DZ305">
        <v>2.75416</v>
      </c>
      <c r="EA305">
        <v>0.0887418</v>
      </c>
      <c r="EB305">
        <v>0.0917774</v>
      </c>
      <c r="EC305">
        <v>0.0906839</v>
      </c>
      <c r="ED305">
        <v>0.0858939</v>
      </c>
      <c r="EE305">
        <v>35511</v>
      </c>
      <c r="EF305">
        <v>38568.2</v>
      </c>
      <c r="EG305">
        <v>35317.5</v>
      </c>
      <c r="EH305">
        <v>38516.5</v>
      </c>
      <c r="EI305">
        <v>45543.4</v>
      </c>
      <c r="EJ305">
        <v>50849.5</v>
      </c>
      <c r="EK305">
        <v>55208.2</v>
      </c>
      <c r="EL305">
        <v>61777.7</v>
      </c>
      <c r="EM305">
        <v>1.9846</v>
      </c>
      <c r="EN305">
        <v>1.8296</v>
      </c>
      <c r="EO305">
        <v>0.0928342</v>
      </c>
      <c r="EP305">
        <v>0</v>
      </c>
      <c r="EQ305">
        <v>23.4751</v>
      </c>
      <c r="ER305">
        <v>999.9</v>
      </c>
      <c r="ES305">
        <v>46.435</v>
      </c>
      <c r="ET305">
        <v>29.134</v>
      </c>
      <c r="EU305">
        <v>20.7788</v>
      </c>
      <c r="EV305">
        <v>56.5641</v>
      </c>
      <c r="EW305">
        <v>49.1306</v>
      </c>
      <c r="EX305">
        <v>1</v>
      </c>
      <c r="EY305">
        <v>-0.00121951</v>
      </c>
      <c r="EZ305">
        <v>2.97274</v>
      </c>
      <c r="FA305">
        <v>20.1237</v>
      </c>
      <c r="FB305">
        <v>5.20052</v>
      </c>
      <c r="FC305">
        <v>12.004</v>
      </c>
      <c r="FD305">
        <v>4.9756</v>
      </c>
      <c r="FE305">
        <v>3.294</v>
      </c>
      <c r="FF305">
        <v>9999</v>
      </c>
      <c r="FG305">
        <v>9999</v>
      </c>
      <c r="FH305">
        <v>9999</v>
      </c>
      <c r="FI305">
        <v>693.8</v>
      </c>
      <c r="FJ305">
        <v>1.86292</v>
      </c>
      <c r="FK305">
        <v>1.8678</v>
      </c>
      <c r="FL305">
        <v>1.86752</v>
      </c>
      <c r="FM305">
        <v>1.86874</v>
      </c>
      <c r="FN305">
        <v>1.86954</v>
      </c>
      <c r="FO305">
        <v>1.86554</v>
      </c>
      <c r="FP305">
        <v>1.86667</v>
      </c>
      <c r="FQ305">
        <v>1.86807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5.821</v>
      </c>
      <c r="GF305">
        <v>0.2798</v>
      </c>
      <c r="GG305">
        <v>3.61927167264205</v>
      </c>
      <c r="GH305">
        <v>0.00509506669552449</v>
      </c>
      <c r="GI305">
        <v>1.17866753763249e-06</v>
      </c>
      <c r="GJ305">
        <v>-6.62632595388568e-10</v>
      </c>
      <c r="GK305">
        <v>-0.0260112845827318</v>
      </c>
      <c r="GL305">
        <v>-0.0225051504344278</v>
      </c>
      <c r="GM305">
        <v>0.00262967521021688</v>
      </c>
      <c r="GN305">
        <v>-3.50088843362945e-05</v>
      </c>
      <c r="GO305">
        <v>-5</v>
      </c>
      <c r="GP305">
        <v>1640</v>
      </c>
      <c r="GQ305">
        <v>1</v>
      </c>
      <c r="GR305">
        <v>20</v>
      </c>
      <c r="GS305">
        <v>50228.1</v>
      </c>
      <c r="GT305">
        <v>50228.1</v>
      </c>
      <c r="GU305">
        <v>1.03394</v>
      </c>
      <c r="GV305">
        <v>2.59033</v>
      </c>
      <c r="GW305">
        <v>1.54785</v>
      </c>
      <c r="GX305">
        <v>2.30225</v>
      </c>
      <c r="GY305">
        <v>1.34644</v>
      </c>
      <c r="GZ305">
        <v>2.33765</v>
      </c>
      <c r="HA305">
        <v>32.7091</v>
      </c>
      <c r="HB305">
        <v>14.9201</v>
      </c>
      <c r="HC305">
        <v>18</v>
      </c>
      <c r="HD305">
        <v>503.489</v>
      </c>
      <c r="HE305">
        <v>404.38</v>
      </c>
      <c r="HF305">
        <v>18.5328</v>
      </c>
      <c r="HG305">
        <v>27.039</v>
      </c>
      <c r="HH305">
        <v>29.9999</v>
      </c>
      <c r="HI305">
        <v>27.003</v>
      </c>
      <c r="HJ305">
        <v>26.9481</v>
      </c>
      <c r="HK305">
        <v>20.6494</v>
      </c>
      <c r="HL305">
        <v>16.2256</v>
      </c>
      <c r="HM305">
        <v>18.8717</v>
      </c>
      <c r="HN305">
        <v>18.5292</v>
      </c>
      <c r="HO305">
        <v>413.892</v>
      </c>
      <c r="HP305">
        <v>18.0852</v>
      </c>
      <c r="HQ305">
        <v>102.412</v>
      </c>
      <c r="HR305">
        <v>102.831</v>
      </c>
    </row>
    <row r="306" spans="1:226">
      <c r="A306">
        <v>290</v>
      </c>
      <c r="B306">
        <v>1663691338.1</v>
      </c>
      <c r="C306">
        <v>3563</v>
      </c>
      <c r="D306" t="s">
        <v>942</v>
      </c>
      <c r="E306" t="s">
        <v>943</v>
      </c>
      <c r="F306">
        <v>5</v>
      </c>
      <c r="G306" t="s">
        <v>941</v>
      </c>
      <c r="H306" t="s">
        <v>354</v>
      </c>
      <c r="I306">
        <v>1663691330.25517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427.697980578046</v>
      </c>
      <c r="AK306">
        <v>417.102460606061</v>
      </c>
      <c r="AL306">
        <v>-0.0849501941386671</v>
      </c>
      <c r="AM306">
        <v>65.3987867649005</v>
      </c>
      <c r="AN306">
        <f>(AP306 - AO306 + BO306*1E3/(8.314*(BQ306+273.15)) * AR306/BN306 * AQ306) * BN306/(100*BB306) * 1000/(1000 - AP306)</f>
        <v>0</v>
      </c>
      <c r="AO306">
        <v>18.1702840614107</v>
      </c>
      <c r="AP306">
        <v>19.8958593406594</v>
      </c>
      <c r="AQ306">
        <v>0.00371718909413087</v>
      </c>
      <c r="AR306">
        <v>122.627900174774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1663691330.25517</v>
      </c>
      <c r="BH306">
        <v>409.090965517241</v>
      </c>
      <c r="BI306">
        <v>420.090068965517</v>
      </c>
      <c r="BJ306">
        <v>19.8736620689655</v>
      </c>
      <c r="BK306">
        <v>18.1605862068966</v>
      </c>
      <c r="BL306">
        <v>403.26875862069</v>
      </c>
      <c r="BM306">
        <v>19.5943862068966</v>
      </c>
      <c r="BN306">
        <v>500.111034482759</v>
      </c>
      <c r="BO306">
        <v>90.5729344827586</v>
      </c>
      <c r="BP306">
        <v>0.0999379034482758</v>
      </c>
      <c r="BQ306">
        <v>24.0274137931035</v>
      </c>
      <c r="BR306">
        <v>25.0063448275862</v>
      </c>
      <c r="BS306">
        <v>999.9</v>
      </c>
      <c r="BT306">
        <v>0</v>
      </c>
      <c r="BU306">
        <v>0</v>
      </c>
      <c r="BV306">
        <v>10001.8965517241</v>
      </c>
      <c r="BW306">
        <v>0</v>
      </c>
      <c r="BX306">
        <v>15.3356</v>
      </c>
      <c r="BY306">
        <v>-10.9991079310345</v>
      </c>
      <c r="BZ306">
        <v>417.385862068966</v>
      </c>
      <c r="CA306">
        <v>427.860172413793</v>
      </c>
      <c r="CB306">
        <v>1.71307724137931</v>
      </c>
      <c r="CC306">
        <v>420.090068965517</v>
      </c>
      <c r="CD306">
        <v>18.1605862068966</v>
      </c>
      <c r="CE306">
        <v>1.80001586206897</v>
      </c>
      <c r="CF306">
        <v>1.64485724137931</v>
      </c>
      <c r="CG306">
        <v>15.7869206896552</v>
      </c>
      <c r="CH306">
        <v>14.3855931034483</v>
      </c>
      <c r="CI306">
        <v>2000.01517241379</v>
      </c>
      <c r="CJ306">
        <v>0.979999068965517</v>
      </c>
      <c r="CK306">
        <v>0.0200010931034483</v>
      </c>
      <c r="CL306">
        <v>0</v>
      </c>
      <c r="CM306">
        <v>644.147793103448</v>
      </c>
      <c r="CN306">
        <v>5.00063</v>
      </c>
      <c r="CO306">
        <v>12693.9103448276</v>
      </c>
      <c r="CP306">
        <v>17257.0275862069</v>
      </c>
      <c r="CQ306">
        <v>39.1784482758621</v>
      </c>
      <c r="CR306">
        <v>39.312</v>
      </c>
      <c r="CS306">
        <v>38.6913448275862</v>
      </c>
      <c r="CT306">
        <v>38.6356896551724</v>
      </c>
      <c r="CU306">
        <v>39.8206896551724</v>
      </c>
      <c r="CV306">
        <v>1955.11482758621</v>
      </c>
      <c r="CW306">
        <v>39.9003448275862</v>
      </c>
      <c r="CX306">
        <v>0</v>
      </c>
      <c r="CY306">
        <v>1663691335.1</v>
      </c>
      <c r="CZ306">
        <v>0</v>
      </c>
      <c r="DA306">
        <v>0</v>
      </c>
      <c r="DB306" t="s">
        <v>356</v>
      </c>
      <c r="DC306">
        <v>1660677648.1</v>
      </c>
      <c r="DD306">
        <v>1660677649.1</v>
      </c>
      <c r="DE306">
        <v>0</v>
      </c>
      <c r="DF306">
        <v>-1.042</v>
      </c>
      <c r="DG306">
        <v>0.003</v>
      </c>
      <c r="DH306">
        <v>5.218</v>
      </c>
      <c r="DI306">
        <v>0.344</v>
      </c>
      <c r="DJ306">
        <v>417</v>
      </c>
      <c r="DK306">
        <v>22</v>
      </c>
      <c r="DL306">
        <v>1.24</v>
      </c>
      <c r="DM306">
        <v>0.53</v>
      </c>
      <c r="DN306">
        <v>-11.3546490243902</v>
      </c>
      <c r="DO306">
        <v>2.1861457839721</v>
      </c>
      <c r="DP306">
        <v>0.509079335135952</v>
      </c>
      <c r="DQ306">
        <v>0</v>
      </c>
      <c r="DR306">
        <v>1.71945634146341</v>
      </c>
      <c r="DS306">
        <v>-0.0655549128919821</v>
      </c>
      <c r="DT306">
        <v>0.0148298954416487</v>
      </c>
      <c r="DU306">
        <v>1</v>
      </c>
      <c r="DV306">
        <v>1</v>
      </c>
      <c r="DW306">
        <v>2</v>
      </c>
      <c r="DX306" t="s">
        <v>395</v>
      </c>
      <c r="DY306">
        <v>2.97228</v>
      </c>
      <c r="DZ306">
        <v>2.75425</v>
      </c>
      <c r="EA306">
        <v>0.0886452</v>
      </c>
      <c r="EB306">
        <v>0.0906857</v>
      </c>
      <c r="EC306">
        <v>0.0907192</v>
      </c>
      <c r="ED306">
        <v>0.0858363</v>
      </c>
      <c r="EE306">
        <v>35514.5</v>
      </c>
      <c r="EF306">
        <v>38614.1</v>
      </c>
      <c r="EG306">
        <v>35317.2</v>
      </c>
      <c r="EH306">
        <v>38516.1</v>
      </c>
      <c r="EI306">
        <v>45540.8</v>
      </c>
      <c r="EJ306">
        <v>50851.8</v>
      </c>
      <c r="EK306">
        <v>55207.1</v>
      </c>
      <c r="EL306">
        <v>61776.6</v>
      </c>
      <c r="EM306">
        <v>1.984</v>
      </c>
      <c r="EN306">
        <v>1.8294</v>
      </c>
      <c r="EO306">
        <v>0.0925362</v>
      </c>
      <c r="EP306">
        <v>0</v>
      </c>
      <c r="EQ306">
        <v>23.4731</v>
      </c>
      <c r="ER306">
        <v>999.9</v>
      </c>
      <c r="ES306">
        <v>46.484</v>
      </c>
      <c r="ET306">
        <v>29.144</v>
      </c>
      <c r="EU306">
        <v>20.8121</v>
      </c>
      <c r="EV306">
        <v>56.7241</v>
      </c>
      <c r="EW306">
        <v>49.0024</v>
      </c>
      <c r="EX306">
        <v>1</v>
      </c>
      <c r="EY306">
        <v>-0.000264228</v>
      </c>
      <c r="EZ306">
        <v>3.04436</v>
      </c>
      <c r="FA306">
        <v>20.1221</v>
      </c>
      <c r="FB306">
        <v>5.20172</v>
      </c>
      <c r="FC306">
        <v>12.0052</v>
      </c>
      <c r="FD306">
        <v>4.9756</v>
      </c>
      <c r="FE306">
        <v>3.294</v>
      </c>
      <c r="FF306">
        <v>9999</v>
      </c>
      <c r="FG306">
        <v>9999</v>
      </c>
      <c r="FH306">
        <v>9999</v>
      </c>
      <c r="FI306">
        <v>693.8</v>
      </c>
      <c r="FJ306">
        <v>1.86295</v>
      </c>
      <c r="FK306">
        <v>1.8678</v>
      </c>
      <c r="FL306">
        <v>1.86752</v>
      </c>
      <c r="FM306">
        <v>1.86874</v>
      </c>
      <c r="FN306">
        <v>1.86957</v>
      </c>
      <c r="FO306">
        <v>1.86563</v>
      </c>
      <c r="FP306">
        <v>1.8667</v>
      </c>
      <c r="FQ306">
        <v>1.8681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5.818</v>
      </c>
      <c r="GF306">
        <v>0.2803</v>
      </c>
      <c r="GG306">
        <v>3.61927167264205</v>
      </c>
      <c r="GH306">
        <v>0.00509506669552449</v>
      </c>
      <c r="GI306">
        <v>1.17866753763249e-06</v>
      </c>
      <c r="GJ306">
        <v>-6.62632595388568e-10</v>
      </c>
      <c r="GK306">
        <v>-0.0260112845827318</v>
      </c>
      <c r="GL306">
        <v>-0.0225051504344278</v>
      </c>
      <c r="GM306">
        <v>0.00262967521021688</v>
      </c>
      <c r="GN306">
        <v>-3.50088843362945e-05</v>
      </c>
      <c r="GO306">
        <v>-5</v>
      </c>
      <c r="GP306">
        <v>1640</v>
      </c>
      <c r="GQ306">
        <v>1</v>
      </c>
      <c r="GR306">
        <v>20</v>
      </c>
      <c r="GS306">
        <v>50228.2</v>
      </c>
      <c r="GT306">
        <v>50228.2</v>
      </c>
      <c r="GU306">
        <v>1.00708</v>
      </c>
      <c r="GV306">
        <v>2.60498</v>
      </c>
      <c r="GW306">
        <v>1.54785</v>
      </c>
      <c r="GX306">
        <v>2.30225</v>
      </c>
      <c r="GY306">
        <v>1.34644</v>
      </c>
      <c r="GZ306">
        <v>2.26196</v>
      </c>
      <c r="HA306">
        <v>32.7091</v>
      </c>
      <c r="HB306">
        <v>14.9113</v>
      </c>
      <c r="HC306">
        <v>18</v>
      </c>
      <c r="HD306">
        <v>503.111</v>
      </c>
      <c r="HE306">
        <v>404.272</v>
      </c>
      <c r="HF306">
        <v>18.5345</v>
      </c>
      <c r="HG306">
        <v>27.039</v>
      </c>
      <c r="HH306">
        <v>30.0004</v>
      </c>
      <c r="HI306">
        <v>27.0053</v>
      </c>
      <c r="HJ306">
        <v>26.9481</v>
      </c>
      <c r="HK306">
        <v>20.1418</v>
      </c>
      <c r="HL306">
        <v>16.5148</v>
      </c>
      <c r="HM306">
        <v>19.2434</v>
      </c>
      <c r="HN306">
        <v>18.5245</v>
      </c>
      <c r="HO306">
        <v>400.415</v>
      </c>
      <c r="HP306">
        <v>18.08</v>
      </c>
      <c r="HQ306">
        <v>102.411</v>
      </c>
      <c r="HR306">
        <v>102.829</v>
      </c>
    </row>
    <row r="307" spans="1:226">
      <c r="A307">
        <v>291</v>
      </c>
      <c r="B307">
        <v>1663691343.1</v>
      </c>
      <c r="C307">
        <v>3568</v>
      </c>
      <c r="D307" t="s">
        <v>944</v>
      </c>
      <c r="E307" t="s">
        <v>945</v>
      </c>
      <c r="F307">
        <v>5</v>
      </c>
      <c r="G307" t="s">
        <v>941</v>
      </c>
      <c r="H307" t="s">
        <v>354</v>
      </c>
      <c r="I307">
        <v>1663691335.33214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414.936873677477</v>
      </c>
      <c r="AK307">
        <v>411.141848484848</v>
      </c>
      <c r="AL307">
        <v>-1.40102011338456</v>
      </c>
      <c r="AM307">
        <v>65.3987867649005</v>
      </c>
      <c r="AN307">
        <f>(AP307 - AO307 + BO307*1E3/(8.314*(BQ307+273.15)) * AR307/BN307 * AQ307) * BN307/(100*BB307) * 1000/(1000 - AP307)</f>
        <v>0</v>
      </c>
      <c r="AO307">
        <v>18.1491218408833</v>
      </c>
      <c r="AP307">
        <v>19.8963736263736</v>
      </c>
      <c r="AQ307">
        <v>4.07083964588644e-05</v>
      </c>
      <c r="AR307">
        <v>122.627900174774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1663691335.33214</v>
      </c>
      <c r="BH307">
        <v>408.020142857143</v>
      </c>
      <c r="BI307">
        <v>415.603857142857</v>
      </c>
      <c r="BJ307">
        <v>19.8884392857143</v>
      </c>
      <c r="BK307">
        <v>18.1602214285714</v>
      </c>
      <c r="BL307">
        <v>402.204035714286</v>
      </c>
      <c r="BM307">
        <v>19.6085928571429</v>
      </c>
      <c r="BN307">
        <v>500.122464285714</v>
      </c>
      <c r="BO307">
        <v>90.5736821428571</v>
      </c>
      <c r="BP307">
        <v>0.0999433785714286</v>
      </c>
      <c r="BQ307">
        <v>24.0258428571429</v>
      </c>
      <c r="BR307">
        <v>25.00325</v>
      </c>
      <c r="BS307">
        <v>999.9</v>
      </c>
      <c r="BT307">
        <v>0</v>
      </c>
      <c r="BU307">
        <v>0</v>
      </c>
      <c r="BV307">
        <v>10009.8214285714</v>
      </c>
      <c r="BW307">
        <v>0</v>
      </c>
      <c r="BX307">
        <v>15.3356</v>
      </c>
      <c r="BY307">
        <v>-7.583782</v>
      </c>
      <c r="BZ307">
        <v>416.299678571429</v>
      </c>
      <c r="CA307">
        <v>423.291</v>
      </c>
      <c r="CB307">
        <v>1.72822357142857</v>
      </c>
      <c r="CC307">
        <v>415.603857142857</v>
      </c>
      <c r="CD307">
        <v>18.1602214285714</v>
      </c>
      <c r="CE307">
        <v>1.80136928571429</v>
      </c>
      <c r="CF307">
        <v>1.64483714285714</v>
      </c>
      <c r="CG307">
        <v>15.7986714285714</v>
      </c>
      <c r="CH307">
        <v>14.3854071428571</v>
      </c>
      <c r="CI307">
        <v>2000.00857142857</v>
      </c>
      <c r="CJ307">
        <v>0.979998821428572</v>
      </c>
      <c r="CK307">
        <v>0.0200013571428571</v>
      </c>
      <c r="CL307">
        <v>0</v>
      </c>
      <c r="CM307">
        <v>643.422857142857</v>
      </c>
      <c r="CN307">
        <v>5.00063</v>
      </c>
      <c r="CO307">
        <v>12679.2071428571</v>
      </c>
      <c r="CP307">
        <v>17256.9642857143</v>
      </c>
      <c r="CQ307">
        <v>39.1825714285714</v>
      </c>
      <c r="CR307">
        <v>39.312</v>
      </c>
      <c r="CS307">
        <v>38.687</v>
      </c>
      <c r="CT307">
        <v>38.6515714285714</v>
      </c>
      <c r="CU307">
        <v>39.82775</v>
      </c>
      <c r="CV307">
        <v>1955.1075</v>
      </c>
      <c r="CW307">
        <v>39.9010714285714</v>
      </c>
      <c r="CX307">
        <v>0</v>
      </c>
      <c r="CY307">
        <v>1663691339.9</v>
      </c>
      <c r="CZ307">
        <v>0</v>
      </c>
      <c r="DA307">
        <v>0</v>
      </c>
      <c r="DB307" t="s">
        <v>356</v>
      </c>
      <c r="DC307">
        <v>1660677648.1</v>
      </c>
      <c r="DD307">
        <v>1660677649.1</v>
      </c>
      <c r="DE307">
        <v>0</v>
      </c>
      <c r="DF307">
        <v>-1.042</v>
      </c>
      <c r="DG307">
        <v>0.003</v>
      </c>
      <c r="DH307">
        <v>5.218</v>
      </c>
      <c r="DI307">
        <v>0.344</v>
      </c>
      <c r="DJ307">
        <v>417</v>
      </c>
      <c r="DK307">
        <v>22</v>
      </c>
      <c r="DL307">
        <v>1.24</v>
      </c>
      <c r="DM307">
        <v>0.53</v>
      </c>
      <c r="DN307">
        <v>-8.678596</v>
      </c>
      <c r="DO307">
        <v>36.7903252473867</v>
      </c>
      <c r="DP307">
        <v>4.44696864594873</v>
      </c>
      <c r="DQ307">
        <v>0</v>
      </c>
      <c r="DR307">
        <v>1.72207951219512</v>
      </c>
      <c r="DS307">
        <v>0.165054982578391</v>
      </c>
      <c r="DT307">
        <v>0.0182614578734691</v>
      </c>
      <c r="DU307">
        <v>0</v>
      </c>
      <c r="DV307">
        <v>0</v>
      </c>
      <c r="DW307">
        <v>2</v>
      </c>
      <c r="DX307" t="s">
        <v>357</v>
      </c>
      <c r="DY307">
        <v>2.97309</v>
      </c>
      <c r="DZ307">
        <v>2.75367</v>
      </c>
      <c r="EA307">
        <v>0.087569</v>
      </c>
      <c r="EB307">
        <v>0.0881745</v>
      </c>
      <c r="EC307">
        <v>0.0907002</v>
      </c>
      <c r="ED307">
        <v>0.0858243</v>
      </c>
      <c r="EE307">
        <v>35556.6</v>
      </c>
      <c r="EF307">
        <v>38720.4</v>
      </c>
      <c r="EG307">
        <v>35317.3</v>
      </c>
      <c r="EH307">
        <v>38515.8</v>
      </c>
      <c r="EI307">
        <v>45541.3</v>
      </c>
      <c r="EJ307">
        <v>50852.1</v>
      </c>
      <c r="EK307">
        <v>55206.6</v>
      </c>
      <c r="EL307">
        <v>61776.2</v>
      </c>
      <c r="EM307">
        <v>1.984</v>
      </c>
      <c r="EN307">
        <v>1.8288</v>
      </c>
      <c r="EO307">
        <v>0.0926852</v>
      </c>
      <c r="EP307">
        <v>0</v>
      </c>
      <c r="EQ307">
        <v>23.4731</v>
      </c>
      <c r="ER307">
        <v>999.9</v>
      </c>
      <c r="ES307">
        <v>46.508</v>
      </c>
      <c r="ET307">
        <v>29.134</v>
      </c>
      <c r="EU307">
        <v>20.8096</v>
      </c>
      <c r="EV307">
        <v>56.6441</v>
      </c>
      <c r="EW307">
        <v>48.6579</v>
      </c>
      <c r="EX307">
        <v>1</v>
      </c>
      <c r="EY307">
        <v>-0.000284553</v>
      </c>
      <c r="EZ307">
        <v>3.03582</v>
      </c>
      <c r="FA307">
        <v>20.1224</v>
      </c>
      <c r="FB307">
        <v>5.20052</v>
      </c>
      <c r="FC307">
        <v>12.0052</v>
      </c>
      <c r="FD307">
        <v>4.976</v>
      </c>
      <c r="FE307">
        <v>3.2938</v>
      </c>
      <c r="FF307">
        <v>9999</v>
      </c>
      <c r="FG307">
        <v>9999</v>
      </c>
      <c r="FH307">
        <v>9999</v>
      </c>
      <c r="FI307">
        <v>693.9</v>
      </c>
      <c r="FJ307">
        <v>1.86295</v>
      </c>
      <c r="FK307">
        <v>1.8678</v>
      </c>
      <c r="FL307">
        <v>1.86752</v>
      </c>
      <c r="FM307">
        <v>1.86874</v>
      </c>
      <c r="FN307">
        <v>1.86954</v>
      </c>
      <c r="FO307">
        <v>1.86557</v>
      </c>
      <c r="FP307">
        <v>1.8667</v>
      </c>
      <c r="FQ307">
        <v>1.8681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5.782</v>
      </c>
      <c r="GF307">
        <v>0.2799</v>
      </c>
      <c r="GG307">
        <v>3.61927167264205</v>
      </c>
      <c r="GH307">
        <v>0.00509506669552449</v>
      </c>
      <c r="GI307">
        <v>1.17866753763249e-06</v>
      </c>
      <c r="GJ307">
        <v>-6.62632595388568e-10</v>
      </c>
      <c r="GK307">
        <v>-0.0260112845827318</v>
      </c>
      <c r="GL307">
        <v>-0.0225051504344278</v>
      </c>
      <c r="GM307">
        <v>0.00262967521021688</v>
      </c>
      <c r="GN307">
        <v>-3.50088843362945e-05</v>
      </c>
      <c r="GO307">
        <v>-5</v>
      </c>
      <c r="GP307">
        <v>1640</v>
      </c>
      <c r="GQ307">
        <v>1</v>
      </c>
      <c r="GR307">
        <v>20</v>
      </c>
      <c r="GS307">
        <v>50228.2</v>
      </c>
      <c r="GT307">
        <v>50228.2</v>
      </c>
      <c r="GU307">
        <v>0.977783</v>
      </c>
      <c r="GV307">
        <v>2.60498</v>
      </c>
      <c r="GW307">
        <v>1.54785</v>
      </c>
      <c r="GX307">
        <v>2.30225</v>
      </c>
      <c r="GY307">
        <v>1.34644</v>
      </c>
      <c r="GZ307">
        <v>2.29858</v>
      </c>
      <c r="HA307">
        <v>32.7313</v>
      </c>
      <c r="HB307">
        <v>14.9113</v>
      </c>
      <c r="HC307">
        <v>18</v>
      </c>
      <c r="HD307">
        <v>503.111</v>
      </c>
      <c r="HE307">
        <v>403.954</v>
      </c>
      <c r="HF307">
        <v>18.5341</v>
      </c>
      <c r="HG307">
        <v>27.0413</v>
      </c>
      <c r="HH307">
        <v>30.0003</v>
      </c>
      <c r="HI307">
        <v>27.0053</v>
      </c>
      <c r="HJ307">
        <v>26.9503</v>
      </c>
      <c r="HK307">
        <v>19.4747</v>
      </c>
      <c r="HL307">
        <v>16.5148</v>
      </c>
      <c r="HM307">
        <v>19.2434</v>
      </c>
      <c r="HN307">
        <v>18.5308</v>
      </c>
      <c r="HO307">
        <v>380.281</v>
      </c>
      <c r="HP307">
        <v>18.0874</v>
      </c>
      <c r="HQ307">
        <v>102.41</v>
      </c>
      <c r="HR307">
        <v>102.829</v>
      </c>
    </row>
    <row r="308" spans="1:226">
      <c r="A308">
        <v>292</v>
      </c>
      <c r="B308">
        <v>1663691348.1</v>
      </c>
      <c r="C308">
        <v>3573</v>
      </c>
      <c r="D308" t="s">
        <v>946</v>
      </c>
      <c r="E308" t="s">
        <v>947</v>
      </c>
      <c r="F308">
        <v>5</v>
      </c>
      <c r="G308" t="s">
        <v>941</v>
      </c>
      <c r="H308" t="s">
        <v>354</v>
      </c>
      <c r="I308">
        <v>1663691340.6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398.591490688212</v>
      </c>
      <c r="AK308">
        <v>399.760418181818</v>
      </c>
      <c r="AL308">
        <v>-2.43657143823138</v>
      </c>
      <c r="AM308">
        <v>65.3987867649005</v>
      </c>
      <c r="AN308">
        <f>(AP308 - AO308 + BO308*1E3/(8.314*(BQ308+273.15)) * AR308/BN308 * AQ308) * BN308/(100*BB308) * 1000/(1000 - AP308)</f>
        <v>0</v>
      </c>
      <c r="AO308">
        <v>18.1520777015988</v>
      </c>
      <c r="AP308">
        <v>19.8920681318682</v>
      </c>
      <c r="AQ308">
        <v>-0.000310953912792993</v>
      </c>
      <c r="AR308">
        <v>122.627900174774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1663691340.6</v>
      </c>
      <c r="BH308">
        <v>403.829037037037</v>
      </c>
      <c r="BI308">
        <v>405.458</v>
      </c>
      <c r="BJ308">
        <v>19.8947407407407</v>
      </c>
      <c r="BK308">
        <v>18.1561148148148</v>
      </c>
      <c r="BL308">
        <v>398.036740740741</v>
      </c>
      <c r="BM308">
        <v>19.6146444444444</v>
      </c>
      <c r="BN308">
        <v>500.092148148148</v>
      </c>
      <c r="BO308">
        <v>90.5735518518518</v>
      </c>
      <c r="BP308">
        <v>0.100143588888889</v>
      </c>
      <c r="BQ308">
        <v>24.0259703703704</v>
      </c>
      <c r="BR308">
        <v>25.0021851851852</v>
      </c>
      <c r="BS308">
        <v>999.9</v>
      </c>
      <c r="BT308">
        <v>0</v>
      </c>
      <c r="BU308">
        <v>0</v>
      </c>
      <c r="BV308">
        <v>10002.037037037</v>
      </c>
      <c r="BW308">
        <v>0</v>
      </c>
      <c r="BX308">
        <v>15.3356</v>
      </c>
      <c r="BY308">
        <v>-1.62908762962963</v>
      </c>
      <c r="BZ308">
        <v>412.026222222222</v>
      </c>
      <c r="CA308">
        <v>412.955777777778</v>
      </c>
      <c r="CB308">
        <v>1.73862296296296</v>
      </c>
      <c r="CC308">
        <v>405.458</v>
      </c>
      <c r="CD308">
        <v>18.1561148148148</v>
      </c>
      <c r="CE308">
        <v>1.80193666666667</v>
      </c>
      <c r="CF308">
        <v>1.6444637037037</v>
      </c>
      <c r="CG308">
        <v>15.8035962962963</v>
      </c>
      <c r="CH308">
        <v>14.3818925925926</v>
      </c>
      <c r="CI308">
        <v>2000.00407407407</v>
      </c>
      <c r="CJ308">
        <v>0.979998555555556</v>
      </c>
      <c r="CK308">
        <v>0.0200016407407407</v>
      </c>
      <c r="CL308">
        <v>0</v>
      </c>
      <c r="CM308">
        <v>642.433481481481</v>
      </c>
      <c r="CN308">
        <v>5.00063</v>
      </c>
      <c r="CO308">
        <v>12660.3777777778</v>
      </c>
      <c r="CP308">
        <v>17256.9296296296</v>
      </c>
      <c r="CQ308">
        <v>39.1824074074074</v>
      </c>
      <c r="CR308">
        <v>39.312</v>
      </c>
      <c r="CS308">
        <v>38.687</v>
      </c>
      <c r="CT308">
        <v>38.6686296296296</v>
      </c>
      <c r="CU308">
        <v>39.8423333333333</v>
      </c>
      <c r="CV308">
        <v>1955.10222222222</v>
      </c>
      <c r="CW308">
        <v>39.9018518518519</v>
      </c>
      <c r="CX308">
        <v>0</v>
      </c>
      <c r="CY308">
        <v>1663691345.3</v>
      </c>
      <c r="CZ308">
        <v>0</v>
      </c>
      <c r="DA308">
        <v>0</v>
      </c>
      <c r="DB308" t="s">
        <v>356</v>
      </c>
      <c r="DC308">
        <v>1660677648.1</v>
      </c>
      <c r="DD308">
        <v>1660677649.1</v>
      </c>
      <c r="DE308">
        <v>0</v>
      </c>
      <c r="DF308">
        <v>-1.042</v>
      </c>
      <c r="DG308">
        <v>0.003</v>
      </c>
      <c r="DH308">
        <v>5.218</v>
      </c>
      <c r="DI308">
        <v>0.344</v>
      </c>
      <c r="DJ308">
        <v>417</v>
      </c>
      <c r="DK308">
        <v>22</v>
      </c>
      <c r="DL308">
        <v>1.24</v>
      </c>
      <c r="DM308">
        <v>0.53</v>
      </c>
      <c r="DN308">
        <v>-5.40661770731707</v>
      </c>
      <c r="DO308">
        <v>64.0155963554007</v>
      </c>
      <c r="DP308">
        <v>6.7512169420631</v>
      </c>
      <c r="DQ308">
        <v>0</v>
      </c>
      <c r="DR308">
        <v>1.72860219512195</v>
      </c>
      <c r="DS308">
        <v>0.151873170731705</v>
      </c>
      <c r="DT308">
        <v>0.0171752066785158</v>
      </c>
      <c r="DU308">
        <v>0</v>
      </c>
      <c r="DV308">
        <v>0</v>
      </c>
      <c r="DW308">
        <v>2</v>
      </c>
      <c r="DX308" t="s">
        <v>357</v>
      </c>
      <c r="DY308">
        <v>2.9727</v>
      </c>
      <c r="DZ308">
        <v>2.75421</v>
      </c>
      <c r="EA308">
        <v>0.0855924</v>
      </c>
      <c r="EB308">
        <v>0.0853067</v>
      </c>
      <c r="EC308">
        <v>0.0906885</v>
      </c>
      <c r="ED308">
        <v>0.0858418</v>
      </c>
      <c r="EE308">
        <v>35632.8</v>
      </c>
      <c r="EF308">
        <v>38842.1</v>
      </c>
      <c r="EG308">
        <v>35316.6</v>
      </c>
      <c r="EH308">
        <v>38515.8</v>
      </c>
      <c r="EI308">
        <v>45542.1</v>
      </c>
      <c r="EJ308">
        <v>50850.9</v>
      </c>
      <c r="EK308">
        <v>55206.9</v>
      </c>
      <c r="EL308">
        <v>61776</v>
      </c>
      <c r="EM308">
        <v>1.9844</v>
      </c>
      <c r="EN308">
        <v>1.8286</v>
      </c>
      <c r="EO308">
        <v>0.0935793</v>
      </c>
      <c r="EP308">
        <v>0</v>
      </c>
      <c r="EQ308">
        <v>23.4731</v>
      </c>
      <c r="ER308">
        <v>999.9</v>
      </c>
      <c r="ES308">
        <v>46.533</v>
      </c>
      <c r="ET308">
        <v>29.134</v>
      </c>
      <c r="EU308">
        <v>20.824</v>
      </c>
      <c r="EV308">
        <v>56.6541</v>
      </c>
      <c r="EW308">
        <v>49.3149</v>
      </c>
      <c r="EX308">
        <v>1</v>
      </c>
      <c r="EY308">
        <v>-0.000182927</v>
      </c>
      <c r="EZ308">
        <v>3.04854</v>
      </c>
      <c r="FA308">
        <v>20.1221</v>
      </c>
      <c r="FB308">
        <v>5.20172</v>
      </c>
      <c r="FC308">
        <v>12.0064</v>
      </c>
      <c r="FD308">
        <v>4.976</v>
      </c>
      <c r="FE308">
        <v>3.294</v>
      </c>
      <c r="FF308">
        <v>9999</v>
      </c>
      <c r="FG308">
        <v>9999</v>
      </c>
      <c r="FH308">
        <v>9999</v>
      </c>
      <c r="FI308">
        <v>693.9</v>
      </c>
      <c r="FJ308">
        <v>1.86295</v>
      </c>
      <c r="FK308">
        <v>1.86783</v>
      </c>
      <c r="FL308">
        <v>1.86752</v>
      </c>
      <c r="FM308">
        <v>1.86874</v>
      </c>
      <c r="FN308">
        <v>1.86957</v>
      </c>
      <c r="FO308">
        <v>1.8656</v>
      </c>
      <c r="FP308">
        <v>1.86664</v>
      </c>
      <c r="FQ308">
        <v>1.86813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5.716</v>
      </c>
      <c r="GF308">
        <v>0.28</v>
      </c>
      <c r="GG308">
        <v>3.61927167264205</v>
      </c>
      <c r="GH308">
        <v>0.00509506669552449</v>
      </c>
      <c r="GI308">
        <v>1.17866753763249e-06</v>
      </c>
      <c r="GJ308">
        <v>-6.62632595388568e-10</v>
      </c>
      <c r="GK308">
        <v>-0.0260112845827318</v>
      </c>
      <c r="GL308">
        <v>-0.0225051504344278</v>
      </c>
      <c r="GM308">
        <v>0.00262967521021688</v>
      </c>
      <c r="GN308">
        <v>-3.50088843362945e-05</v>
      </c>
      <c r="GO308">
        <v>-5</v>
      </c>
      <c r="GP308">
        <v>1640</v>
      </c>
      <c r="GQ308">
        <v>1</v>
      </c>
      <c r="GR308">
        <v>20</v>
      </c>
      <c r="GS308">
        <v>50228.3</v>
      </c>
      <c r="GT308">
        <v>50228.3</v>
      </c>
      <c r="GU308">
        <v>0.943604</v>
      </c>
      <c r="GV308">
        <v>2.59766</v>
      </c>
      <c r="GW308">
        <v>1.54785</v>
      </c>
      <c r="GX308">
        <v>2.30225</v>
      </c>
      <c r="GY308">
        <v>1.34644</v>
      </c>
      <c r="GZ308">
        <v>2.35107</v>
      </c>
      <c r="HA308">
        <v>32.7313</v>
      </c>
      <c r="HB308">
        <v>14.9113</v>
      </c>
      <c r="HC308">
        <v>18</v>
      </c>
      <c r="HD308">
        <v>503.397</v>
      </c>
      <c r="HE308">
        <v>403.859</v>
      </c>
      <c r="HF308">
        <v>18.5357</v>
      </c>
      <c r="HG308">
        <v>27.0435</v>
      </c>
      <c r="HH308">
        <v>30.0002</v>
      </c>
      <c r="HI308">
        <v>27.0076</v>
      </c>
      <c r="HJ308">
        <v>26.9526</v>
      </c>
      <c r="HK308">
        <v>18.8495</v>
      </c>
      <c r="HL308">
        <v>16.5148</v>
      </c>
      <c r="HM308">
        <v>19.2434</v>
      </c>
      <c r="HN308">
        <v>18.5332</v>
      </c>
      <c r="HO308">
        <v>366.855</v>
      </c>
      <c r="HP308">
        <v>18.0899</v>
      </c>
      <c r="HQ308">
        <v>102.41</v>
      </c>
      <c r="HR308">
        <v>102.828</v>
      </c>
    </row>
    <row r="309" spans="1:226">
      <c r="A309">
        <v>293</v>
      </c>
      <c r="B309">
        <v>1663691353.1</v>
      </c>
      <c r="C309">
        <v>3578</v>
      </c>
      <c r="D309" t="s">
        <v>948</v>
      </c>
      <c r="E309" t="s">
        <v>949</v>
      </c>
      <c r="F309">
        <v>5</v>
      </c>
      <c r="G309" t="s">
        <v>941</v>
      </c>
      <c r="H309" t="s">
        <v>354</v>
      </c>
      <c r="I309">
        <v>1663691345.31429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381.821505804438</v>
      </c>
      <c r="AK309">
        <v>385.738181818182</v>
      </c>
      <c r="AL309">
        <v>-2.87722461478307</v>
      </c>
      <c r="AM309">
        <v>65.3987867649005</v>
      </c>
      <c r="AN309">
        <f>(AP309 - AO309 + BO309*1E3/(8.314*(BQ309+273.15)) * AR309/BN309 * AQ309) * BN309/(100*BB309) * 1000/(1000 - AP309)</f>
        <v>0</v>
      </c>
      <c r="AO309">
        <v>18.1563618843189</v>
      </c>
      <c r="AP309">
        <v>19.8860208791209</v>
      </c>
      <c r="AQ309">
        <v>-2.39759248967931e-05</v>
      </c>
      <c r="AR309">
        <v>122.627900174774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1663691345.31429</v>
      </c>
      <c r="BH309">
        <v>395.883607142857</v>
      </c>
      <c r="BI309">
        <v>391.423</v>
      </c>
      <c r="BJ309">
        <v>19.8928357142857</v>
      </c>
      <c r="BK309">
        <v>18.1544107142857</v>
      </c>
      <c r="BL309">
        <v>390.1365</v>
      </c>
      <c r="BM309">
        <v>19.6128178571429</v>
      </c>
      <c r="BN309">
        <v>500.044535714286</v>
      </c>
      <c r="BO309">
        <v>90.5717035714286</v>
      </c>
      <c r="BP309">
        <v>0.100105975</v>
      </c>
      <c r="BQ309">
        <v>24.026325</v>
      </c>
      <c r="BR309">
        <v>25.0079428571429</v>
      </c>
      <c r="BS309">
        <v>999.9</v>
      </c>
      <c r="BT309">
        <v>0</v>
      </c>
      <c r="BU309">
        <v>0</v>
      </c>
      <c r="BV309">
        <v>9997.85714285714</v>
      </c>
      <c r="BW309">
        <v>0</v>
      </c>
      <c r="BX309">
        <v>15.3356</v>
      </c>
      <c r="BY309">
        <v>4.46053692857143</v>
      </c>
      <c r="BZ309">
        <v>403.918821428571</v>
      </c>
      <c r="CA309">
        <v>398.6605</v>
      </c>
      <c r="CB309">
        <v>1.73842035714286</v>
      </c>
      <c r="CC309">
        <v>391.423</v>
      </c>
      <c r="CD309">
        <v>18.1544107142857</v>
      </c>
      <c r="CE309">
        <v>1.80172785714286</v>
      </c>
      <c r="CF309">
        <v>1.64427642857143</v>
      </c>
      <c r="CG309">
        <v>15.8017857142857</v>
      </c>
      <c r="CH309">
        <v>14.3801321428571</v>
      </c>
      <c r="CI309">
        <v>2000.01928571429</v>
      </c>
      <c r="CJ309">
        <v>0.9799985</v>
      </c>
      <c r="CK309">
        <v>0.0200017</v>
      </c>
      <c r="CL309">
        <v>0</v>
      </c>
      <c r="CM309">
        <v>641.147857142857</v>
      </c>
      <c r="CN309">
        <v>5.00063</v>
      </c>
      <c r="CO309">
        <v>12634.5214285714</v>
      </c>
      <c r="CP309">
        <v>17257.0642857143</v>
      </c>
      <c r="CQ309">
        <v>39.187</v>
      </c>
      <c r="CR309">
        <v>39.312</v>
      </c>
      <c r="CS309">
        <v>38.687</v>
      </c>
      <c r="CT309">
        <v>38.6803571428571</v>
      </c>
      <c r="CU309">
        <v>39.8525</v>
      </c>
      <c r="CV309">
        <v>1955.11678571429</v>
      </c>
      <c r="CW309">
        <v>39.9025</v>
      </c>
      <c r="CX309">
        <v>0</v>
      </c>
      <c r="CY309">
        <v>1663691350.1</v>
      </c>
      <c r="CZ309">
        <v>0</v>
      </c>
      <c r="DA309">
        <v>0</v>
      </c>
      <c r="DB309" t="s">
        <v>356</v>
      </c>
      <c r="DC309">
        <v>1660677648.1</v>
      </c>
      <c r="DD309">
        <v>1660677649.1</v>
      </c>
      <c r="DE309">
        <v>0</v>
      </c>
      <c r="DF309">
        <v>-1.042</v>
      </c>
      <c r="DG309">
        <v>0.003</v>
      </c>
      <c r="DH309">
        <v>5.218</v>
      </c>
      <c r="DI309">
        <v>0.344</v>
      </c>
      <c r="DJ309">
        <v>417</v>
      </c>
      <c r="DK309">
        <v>22</v>
      </c>
      <c r="DL309">
        <v>1.24</v>
      </c>
      <c r="DM309">
        <v>0.53</v>
      </c>
      <c r="DN309">
        <v>0.600879609756098</v>
      </c>
      <c r="DO309">
        <v>77.5843687317073</v>
      </c>
      <c r="DP309">
        <v>7.79333991916785</v>
      </c>
      <c r="DQ309">
        <v>0</v>
      </c>
      <c r="DR309">
        <v>1.73543463414634</v>
      </c>
      <c r="DS309">
        <v>0.00288585365853914</v>
      </c>
      <c r="DT309">
        <v>0.0104391886184939</v>
      </c>
      <c r="DU309">
        <v>1</v>
      </c>
      <c r="DV309">
        <v>1</v>
      </c>
      <c r="DW309">
        <v>2</v>
      </c>
      <c r="DX309" t="s">
        <v>395</v>
      </c>
      <c r="DY309">
        <v>2.9723</v>
      </c>
      <c r="DZ309">
        <v>2.75359</v>
      </c>
      <c r="EA309">
        <v>0.083175</v>
      </c>
      <c r="EB309">
        <v>0.0824562</v>
      </c>
      <c r="EC309">
        <v>0.0906701</v>
      </c>
      <c r="ED309">
        <v>0.085852</v>
      </c>
      <c r="EE309">
        <v>35727.1</v>
      </c>
      <c r="EF309">
        <v>38962.3</v>
      </c>
      <c r="EG309">
        <v>35316.8</v>
      </c>
      <c r="EH309">
        <v>38515</v>
      </c>
      <c r="EI309">
        <v>45542.8</v>
      </c>
      <c r="EJ309">
        <v>50849.8</v>
      </c>
      <c r="EK309">
        <v>55206.7</v>
      </c>
      <c r="EL309">
        <v>61775.5</v>
      </c>
      <c r="EM309">
        <v>1.983</v>
      </c>
      <c r="EN309">
        <v>1.8296</v>
      </c>
      <c r="EO309">
        <v>0.0950694</v>
      </c>
      <c r="EP309">
        <v>0</v>
      </c>
      <c r="EQ309">
        <v>23.4712</v>
      </c>
      <c r="ER309">
        <v>999.9</v>
      </c>
      <c r="ES309">
        <v>46.582</v>
      </c>
      <c r="ET309">
        <v>29.134</v>
      </c>
      <c r="EU309">
        <v>20.8453</v>
      </c>
      <c r="EV309">
        <v>56.5441</v>
      </c>
      <c r="EW309">
        <v>49.2989</v>
      </c>
      <c r="EX309">
        <v>1</v>
      </c>
      <c r="EY309">
        <v>0.000426829</v>
      </c>
      <c r="EZ309">
        <v>3.0966</v>
      </c>
      <c r="FA309">
        <v>20.1213</v>
      </c>
      <c r="FB309">
        <v>5.19812</v>
      </c>
      <c r="FC309">
        <v>12.004</v>
      </c>
      <c r="FD309">
        <v>4.9756</v>
      </c>
      <c r="FE309">
        <v>3.294</v>
      </c>
      <c r="FF309">
        <v>9999</v>
      </c>
      <c r="FG309">
        <v>9999</v>
      </c>
      <c r="FH309">
        <v>9999</v>
      </c>
      <c r="FI309">
        <v>693.9</v>
      </c>
      <c r="FJ309">
        <v>1.86292</v>
      </c>
      <c r="FK309">
        <v>1.8678</v>
      </c>
      <c r="FL309">
        <v>1.86752</v>
      </c>
      <c r="FM309">
        <v>1.86871</v>
      </c>
      <c r="FN309">
        <v>1.8696</v>
      </c>
      <c r="FO309">
        <v>1.8656</v>
      </c>
      <c r="FP309">
        <v>1.86664</v>
      </c>
      <c r="FQ309">
        <v>1.86813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5.638</v>
      </c>
      <c r="GF309">
        <v>0.2797</v>
      </c>
      <c r="GG309">
        <v>3.61927167264205</v>
      </c>
      <c r="GH309">
        <v>0.00509506669552449</v>
      </c>
      <c r="GI309">
        <v>1.17866753763249e-06</v>
      </c>
      <c r="GJ309">
        <v>-6.62632595388568e-10</v>
      </c>
      <c r="GK309">
        <v>-0.0260112845827318</v>
      </c>
      <c r="GL309">
        <v>-0.0225051504344278</v>
      </c>
      <c r="GM309">
        <v>0.00262967521021688</v>
      </c>
      <c r="GN309">
        <v>-3.50088843362945e-05</v>
      </c>
      <c r="GO309">
        <v>-5</v>
      </c>
      <c r="GP309">
        <v>1640</v>
      </c>
      <c r="GQ309">
        <v>1</v>
      </c>
      <c r="GR309">
        <v>20</v>
      </c>
      <c r="GS309">
        <v>50228.4</v>
      </c>
      <c r="GT309">
        <v>50228.4</v>
      </c>
      <c r="GU309">
        <v>0.911865</v>
      </c>
      <c r="GV309">
        <v>2.58789</v>
      </c>
      <c r="GW309">
        <v>1.54785</v>
      </c>
      <c r="GX309">
        <v>2.30225</v>
      </c>
      <c r="GY309">
        <v>1.34644</v>
      </c>
      <c r="GZ309">
        <v>2.42432</v>
      </c>
      <c r="HA309">
        <v>32.7091</v>
      </c>
      <c r="HB309">
        <v>14.9201</v>
      </c>
      <c r="HC309">
        <v>18</v>
      </c>
      <c r="HD309">
        <v>502.49</v>
      </c>
      <c r="HE309">
        <v>404.431</v>
      </c>
      <c r="HF309">
        <v>18.5303</v>
      </c>
      <c r="HG309">
        <v>27.0435</v>
      </c>
      <c r="HH309">
        <v>30.0004</v>
      </c>
      <c r="HI309">
        <v>27.0099</v>
      </c>
      <c r="HJ309">
        <v>26.9549</v>
      </c>
      <c r="HK309">
        <v>18.1566</v>
      </c>
      <c r="HL309">
        <v>16.7866</v>
      </c>
      <c r="HM309">
        <v>19.6189</v>
      </c>
      <c r="HN309">
        <v>18.524</v>
      </c>
      <c r="HO309">
        <v>346.736</v>
      </c>
      <c r="HP309">
        <v>18.0985</v>
      </c>
      <c r="HQ309">
        <v>102.41</v>
      </c>
      <c r="HR309">
        <v>102.827</v>
      </c>
    </row>
    <row r="310" spans="1:226">
      <c r="A310">
        <v>294</v>
      </c>
      <c r="B310">
        <v>1663691358.1</v>
      </c>
      <c r="C310">
        <v>3583</v>
      </c>
      <c r="D310" t="s">
        <v>950</v>
      </c>
      <c r="E310" t="s">
        <v>951</v>
      </c>
      <c r="F310">
        <v>5</v>
      </c>
      <c r="G310" t="s">
        <v>941</v>
      </c>
      <c r="H310" t="s">
        <v>354</v>
      </c>
      <c r="I310">
        <v>1663691350.6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364.748070997681</v>
      </c>
      <c r="AK310">
        <v>370.323006060606</v>
      </c>
      <c r="AL310">
        <v>-3.10505151349241</v>
      </c>
      <c r="AM310">
        <v>65.3987867649005</v>
      </c>
      <c r="AN310">
        <f>(AP310 - AO310 + BO310*1E3/(8.314*(BQ310+273.15)) * AR310/BN310 * AQ310) * BN310/(100*BB310) * 1000/(1000 - AP310)</f>
        <v>0</v>
      </c>
      <c r="AO310">
        <v>18.1589994315856</v>
      </c>
      <c r="AP310">
        <v>19.8788857142857</v>
      </c>
      <c r="AQ310">
        <v>-5.9683441317851e-05</v>
      </c>
      <c r="AR310">
        <v>122.627900174774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1663691350.6</v>
      </c>
      <c r="BH310">
        <v>383.14737037037</v>
      </c>
      <c r="BI310">
        <v>374.10062962963</v>
      </c>
      <c r="BJ310">
        <v>19.8879148148148</v>
      </c>
      <c r="BK310">
        <v>18.1585740740741</v>
      </c>
      <c r="BL310">
        <v>377.472555555556</v>
      </c>
      <c r="BM310">
        <v>19.6080925925926</v>
      </c>
      <c r="BN310">
        <v>500.062925925926</v>
      </c>
      <c r="BO310">
        <v>90.5700703703704</v>
      </c>
      <c r="BP310">
        <v>0.100025096296296</v>
      </c>
      <c r="BQ310">
        <v>24.0278222222222</v>
      </c>
      <c r="BR310">
        <v>25.0122851851852</v>
      </c>
      <c r="BS310">
        <v>999.9</v>
      </c>
      <c r="BT310">
        <v>0</v>
      </c>
      <c r="BU310">
        <v>0</v>
      </c>
      <c r="BV310">
        <v>10009.0740740741</v>
      </c>
      <c r="BW310">
        <v>0</v>
      </c>
      <c r="BX310">
        <v>15.3356</v>
      </c>
      <c r="BY310">
        <v>9.04676444444445</v>
      </c>
      <c r="BZ310">
        <v>390.922185185185</v>
      </c>
      <c r="CA310">
        <v>381.019407407407</v>
      </c>
      <c r="CB310">
        <v>1.72933962962963</v>
      </c>
      <c r="CC310">
        <v>374.10062962963</v>
      </c>
      <c r="CD310">
        <v>18.1585740740741</v>
      </c>
      <c r="CE310">
        <v>1.80125037037037</v>
      </c>
      <c r="CF310">
        <v>1.64462407407407</v>
      </c>
      <c r="CG310">
        <v>15.797637037037</v>
      </c>
      <c r="CH310">
        <v>14.3834</v>
      </c>
      <c r="CI310">
        <v>2000.00814814815</v>
      </c>
      <c r="CJ310">
        <v>0.979998777777778</v>
      </c>
      <c r="CK310">
        <v>0.0200014037037037</v>
      </c>
      <c r="CL310">
        <v>0</v>
      </c>
      <c r="CM310">
        <v>638.917074074074</v>
      </c>
      <c r="CN310">
        <v>5.00063</v>
      </c>
      <c r="CO310">
        <v>12591.6592592593</v>
      </c>
      <c r="CP310">
        <v>17256.9777777778</v>
      </c>
      <c r="CQ310">
        <v>39.187</v>
      </c>
      <c r="CR310">
        <v>39.312</v>
      </c>
      <c r="CS310">
        <v>38.687</v>
      </c>
      <c r="CT310">
        <v>38.687</v>
      </c>
      <c r="CU310">
        <v>39.854</v>
      </c>
      <c r="CV310">
        <v>1955.10666666667</v>
      </c>
      <c r="CW310">
        <v>39.9014814814815</v>
      </c>
      <c r="CX310">
        <v>0</v>
      </c>
      <c r="CY310">
        <v>1663691354.9</v>
      </c>
      <c r="CZ310">
        <v>0</v>
      </c>
      <c r="DA310">
        <v>0</v>
      </c>
      <c r="DB310" t="s">
        <v>356</v>
      </c>
      <c r="DC310">
        <v>1660677648.1</v>
      </c>
      <c r="DD310">
        <v>1660677649.1</v>
      </c>
      <c r="DE310">
        <v>0</v>
      </c>
      <c r="DF310">
        <v>-1.042</v>
      </c>
      <c r="DG310">
        <v>0.003</v>
      </c>
      <c r="DH310">
        <v>5.218</v>
      </c>
      <c r="DI310">
        <v>0.344</v>
      </c>
      <c r="DJ310">
        <v>417</v>
      </c>
      <c r="DK310">
        <v>22</v>
      </c>
      <c r="DL310">
        <v>1.24</v>
      </c>
      <c r="DM310">
        <v>0.53</v>
      </c>
      <c r="DN310">
        <v>5.0030196097561</v>
      </c>
      <c r="DO310">
        <v>59.035516076655</v>
      </c>
      <c r="DP310">
        <v>6.07855005826944</v>
      </c>
      <c r="DQ310">
        <v>0</v>
      </c>
      <c r="DR310">
        <v>1.73592975609756</v>
      </c>
      <c r="DS310">
        <v>-0.089360069686406</v>
      </c>
      <c r="DT310">
        <v>0.00985444371418909</v>
      </c>
      <c r="DU310">
        <v>1</v>
      </c>
      <c r="DV310">
        <v>1</v>
      </c>
      <c r="DW310">
        <v>2</v>
      </c>
      <c r="DX310" t="s">
        <v>395</v>
      </c>
      <c r="DY310">
        <v>2.97285</v>
      </c>
      <c r="DZ310">
        <v>2.75484</v>
      </c>
      <c r="EA310">
        <v>0.0804841</v>
      </c>
      <c r="EB310">
        <v>0.0794011</v>
      </c>
      <c r="EC310">
        <v>0.0906546</v>
      </c>
      <c r="ED310">
        <v>0.0858714</v>
      </c>
      <c r="EE310">
        <v>35832.4</v>
      </c>
      <c r="EF310">
        <v>39092.5</v>
      </c>
      <c r="EG310">
        <v>35317.2</v>
      </c>
      <c r="EH310">
        <v>38515.5</v>
      </c>
      <c r="EI310">
        <v>45544.3</v>
      </c>
      <c r="EJ310">
        <v>50849.4</v>
      </c>
      <c r="EK310">
        <v>55207.6</v>
      </c>
      <c r="EL310">
        <v>61776.4</v>
      </c>
      <c r="EM310">
        <v>1.9844</v>
      </c>
      <c r="EN310">
        <v>1.8288</v>
      </c>
      <c r="EO310">
        <v>0.0926852</v>
      </c>
      <c r="EP310">
        <v>0</v>
      </c>
      <c r="EQ310">
        <v>23.4712</v>
      </c>
      <c r="ER310">
        <v>999.9</v>
      </c>
      <c r="ES310">
        <v>46.606</v>
      </c>
      <c r="ET310">
        <v>29.165</v>
      </c>
      <c r="EU310">
        <v>20.8954</v>
      </c>
      <c r="EV310">
        <v>56.9141</v>
      </c>
      <c r="EW310">
        <v>49.3389</v>
      </c>
      <c r="EX310">
        <v>1</v>
      </c>
      <c r="EY310">
        <v>0.00103659</v>
      </c>
      <c r="EZ310">
        <v>3.20187</v>
      </c>
      <c r="FA310">
        <v>20.1188</v>
      </c>
      <c r="FB310">
        <v>5.19932</v>
      </c>
      <c r="FC310">
        <v>12.004</v>
      </c>
      <c r="FD310">
        <v>4.9756</v>
      </c>
      <c r="FE310">
        <v>3.294</v>
      </c>
      <c r="FF310">
        <v>9999</v>
      </c>
      <c r="FG310">
        <v>9999</v>
      </c>
      <c r="FH310">
        <v>9999</v>
      </c>
      <c r="FI310">
        <v>693.9</v>
      </c>
      <c r="FJ310">
        <v>1.86295</v>
      </c>
      <c r="FK310">
        <v>1.86777</v>
      </c>
      <c r="FL310">
        <v>1.86752</v>
      </c>
      <c r="FM310">
        <v>1.86874</v>
      </c>
      <c r="FN310">
        <v>1.86957</v>
      </c>
      <c r="FO310">
        <v>1.86557</v>
      </c>
      <c r="FP310">
        <v>1.86664</v>
      </c>
      <c r="FQ310">
        <v>1.8681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5.551</v>
      </c>
      <c r="GF310">
        <v>0.2796</v>
      </c>
      <c r="GG310">
        <v>3.61927167264205</v>
      </c>
      <c r="GH310">
        <v>0.00509506669552449</v>
      </c>
      <c r="GI310">
        <v>1.17866753763249e-06</v>
      </c>
      <c r="GJ310">
        <v>-6.62632595388568e-10</v>
      </c>
      <c r="GK310">
        <v>-0.0260112845827318</v>
      </c>
      <c r="GL310">
        <v>-0.0225051504344278</v>
      </c>
      <c r="GM310">
        <v>0.00262967521021688</v>
      </c>
      <c r="GN310">
        <v>-3.50088843362945e-05</v>
      </c>
      <c r="GO310">
        <v>-5</v>
      </c>
      <c r="GP310">
        <v>1640</v>
      </c>
      <c r="GQ310">
        <v>1</v>
      </c>
      <c r="GR310">
        <v>20</v>
      </c>
      <c r="GS310">
        <v>50228.5</v>
      </c>
      <c r="GT310">
        <v>50228.5</v>
      </c>
      <c r="GU310">
        <v>0.876465</v>
      </c>
      <c r="GV310">
        <v>2.6001</v>
      </c>
      <c r="GW310">
        <v>1.54785</v>
      </c>
      <c r="GX310">
        <v>2.30225</v>
      </c>
      <c r="GY310">
        <v>1.34644</v>
      </c>
      <c r="GZ310">
        <v>2.39746</v>
      </c>
      <c r="HA310">
        <v>32.7313</v>
      </c>
      <c r="HB310">
        <v>14.9113</v>
      </c>
      <c r="HC310">
        <v>18</v>
      </c>
      <c r="HD310">
        <v>503.439</v>
      </c>
      <c r="HE310">
        <v>404.002</v>
      </c>
      <c r="HF310">
        <v>18.51</v>
      </c>
      <c r="HG310">
        <v>27.0458</v>
      </c>
      <c r="HH310">
        <v>30.0007</v>
      </c>
      <c r="HI310">
        <v>27.0121</v>
      </c>
      <c r="HJ310">
        <v>26.9571</v>
      </c>
      <c r="HK310">
        <v>17.523</v>
      </c>
      <c r="HL310">
        <v>16.7866</v>
      </c>
      <c r="HM310">
        <v>19.6189</v>
      </c>
      <c r="HN310">
        <v>18.4966</v>
      </c>
      <c r="HO310">
        <v>333.289</v>
      </c>
      <c r="HP310">
        <v>18.1077</v>
      </c>
      <c r="HQ310">
        <v>102.411</v>
      </c>
      <c r="HR310">
        <v>102.828</v>
      </c>
    </row>
    <row r="311" spans="1:226">
      <c r="A311">
        <v>295</v>
      </c>
      <c r="B311">
        <v>1663691363.1</v>
      </c>
      <c r="C311">
        <v>3588</v>
      </c>
      <c r="D311" t="s">
        <v>952</v>
      </c>
      <c r="E311" t="s">
        <v>953</v>
      </c>
      <c r="F311">
        <v>5</v>
      </c>
      <c r="G311" t="s">
        <v>941</v>
      </c>
      <c r="H311" t="s">
        <v>354</v>
      </c>
      <c r="I311">
        <v>1663691355.31429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347.923163309629</v>
      </c>
      <c r="AK311">
        <v>354.224715151515</v>
      </c>
      <c r="AL311">
        <v>-3.21669539120774</v>
      </c>
      <c r="AM311">
        <v>65.3987867649005</v>
      </c>
      <c r="AN311">
        <f>(AP311 - AO311 + BO311*1E3/(8.314*(BQ311+273.15)) * AR311/BN311 * AQ311) * BN311/(100*BB311) * 1000/(1000 - AP311)</f>
        <v>0</v>
      </c>
      <c r="AO311">
        <v>18.1657167680481</v>
      </c>
      <c r="AP311">
        <v>19.8701252747253</v>
      </c>
      <c r="AQ311">
        <v>-0.000149386759073526</v>
      </c>
      <c r="AR311">
        <v>122.627900174774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1663691355.31429</v>
      </c>
      <c r="BH311">
        <v>369.585178571429</v>
      </c>
      <c r="BI311">
        <v>358.507071428571</v>
      </c>
      <c r="BJ311">
        <v>19.8821035714286</v>
      </c>
      <c r="BK311">
        <v>18.163675</v>
      </c>
      <c r="BL311">
        <v>363.987178571429</v>
      </c>
      <c r="BM311">
        <v>19.6025071428571</v>
      </c>
      <c r="BN311">
        <v>500.077071428571</v>
      </c>
      <c r="BO311">
        <v>90.5697178571429</v>
      </c>
      <c r="BP311">
        <v>0.0999860142857143</v>
      </c>
      <c r="BQ311">
        <v>24.0249464285714</v>
      </c>
      <c r="BR311">
        <v>25.0206857142857</v>
      </c>
      <c r="BS311">
        <v>999.9</v>
      </c>
      <c r="BT311">
        <v>0</v>
      </c>
      <c r="BU311">
        <v>0</v>
      </c>
      <c r="BV311">
        <v>10017.5</v>
      </c>
      <c r="BW311">
        <v>0</v>
      </c>
      <c r="BX311">
        <v>15.3356</v>
      </c>
      <c r="BY311">
        <v>11.0781953571429</v>
      </c>
      <c r="BZ311">
        <v>377.082535714286</v>
      </c>
      <c r="CA311">
        <v>365.139321428571</v>
      </c>
      <c r="CB311">
        <v>1.71843035714286</v>
      </c>
      <c r="CC311">
        <v>358.507071428571</v>
      </c>
      <c r="CD311">
        <v>18.163675</v>
      </c>
      <c r="CE311">
        <v>1.80071785714286</v>
      </c>
      <c r="CF311">
        <v>1.64507964285714</v>
      </c>
      <c r="CG311">
        <v>15.7930178571429</v>
      </c>
      <c r="CH311">
        <v>14.3876785714286</v>
      </c>
      <c r="CI311">
        <v>2000.02142857143</v>
      </c>
      <c r="CJ311">
        <v>0.979999035714286</v>
      </c>
      <c r="CK311">
        <v>0.0200011285714286</v>
      </c>
      <c r="CL311">
        <v>0</v>
      </c>
      <c r="CM311">
        <v>636.435678571429</v>
      </c>
      <c r="CN311">
        <v>5.00063</v>
      </c>
      <c r="CO311">
        <v>12542.5</v>
      </c>
      <c r="CP311">
        <v>17257.0928571429</v>
      </c>
      <c r="CQ311">
        <v>39.187</v>
      </c>
      <c r="CR311">
        <v>39.312</v>
      </c>
      <c r="CS311">
        <v>38.687</v>
      </c>
      <c r="CT311">
        <v>38.687</v>
      </c>
      <c r="CU311">
        <v>39.857</v>
      </c>
      <c r="CV311">
        <v>1955.12035714286</v>
      </c>
      <c r="CW311">
        <v>39.9010714285714</v>
      </c>
      <c r="CX311">
        <v>0</v>
      </c>
      <c r="CY311">
        <v>1663691360.3</v>
      </c>
      <c r="CZ311">
        <v>0</v>
      </c>
      <c r="DA311">
        <v>0</v>
      </c>
      <c r="DB311" t="s">
        <v>356</v>
      </c>
      <c r="DC311">
        <v>1660677648.1</v>
      </c>
      <c r="DD311">
        <v>1660677649.1</v>
      </c>
      <c r="DE311">
        <v>0</v>
      </c>
      <c r="DF311">
        <v>-1.042</v>
      </c>
      <c r="DG311">
        <v>0.003</v>
      </c>
      <c r="DH311">
        <v>5.218</v>
      </c>
      <c r="DI311">
        <v>0.344</v>
      </c>
      <c r="DJ311">
        <v>417</v>
      </c>
      <c r="DK311">
        <v>22</v>
      </c>
      <c r="DL311">
        <v>1.24</v>
      </c>
      <c r="DM311">
        <v>0.53</v>
      </c>
      <c r="DN311">
        <v>9.58340195121951</v>
      </c>
      <c r="DO311">
        <v>27.9518960278746</v>
      </c>
      <c r="DP311">
        <v>2.9217138910613</v>
      </c>
      <c r="DQ311">
        <v>0</v>
      </c>
      <c r="DR311">
        <v>1.72435487804878</v>
      </c>
      <c r="DS311">
        <v>-0.132965017421601</v>
      </c>
      <c r="DT311">
        <v>0.0135192942740387</v>
      </c>
      <c r="DU311">
        <v>0</v>
      </c>
      <c r="DV311">
        <v>0</v>
      </c>
      <c r="DW311">
        <v>2</v>
      </c>
      <c r="DX311" t="s">
        <v>357</v>
      </c>
      <c r="DY311">
        <v>2.97236</v>
      </c>
      <c r="DZ311">
        <v>2.75386</v>
      </c>
      <c r="EA311">
        <v>0.0776731</v>
      </c>
      <c r="EB311">
        <v>0.0765838</v>
      </c>
      <c r="EC311">
        <v>0.0906187</v>
      </c>
      <c r="ED311">
        <v>0.0859019</v>
      </c>
      <c r="EE311">
        <v>35940.7</v>
      </c>
      <c r="EF311">
        <v>39211</v>
      </c>
      <c r="EG311">
        <v>35316.1</v>
      </c>
      <c r="EH311">
        <v>38514.5</v>
      </c>
      <c r="EI311">
        <v>45544.8</v>
      </c>
      <c r="EJ311">
        <v>50847.1</v>
      </c>
      <c r="EK311">
        <v>55206.1</v>
      </c>
      <c r="EL311">
        <v>61775.8</v>
      </c>
      <c r="EM311">
        <v>1.9838</v>
      </c>
      <c r="EN311">
        <v>1.8284</v>
      </c>
      <c r="EO311">
        <v>0.0953674</v>
      </c>
      <c r="EP311">
        <v>0</v>
      </c>
      <c r="EQ311">
        <v>23.4712</v>
      </c>
      <c r="ER311">
        <v>999.9</v>
      </c>
      <c r="ES311">
        <v>46.63</v>
      </c>
      <c r="ET311">
        <v>29.134</v>
      </c>
      <c r="EU311">
        <v>20.8689</v>
      </c>
      <c r="EV311">
        <v>56.2341</v>
      </c>
      <c r="EW311">
        <v>48.9183</v>
      </c>
      <c r="EX311">
        <v>1</v>
      </c>
      <c r="EY311">
        <v>0.00105691</v>
      </c>
      <c r="EZ311">
        <v>3.15708</v>
      </c>
      <c r="FA311">
        <v>20.1198</v>
      </c>
      <c r="FB311">
        <v>5.19812</v>
      </c>
      <c r="FC311">
        <v>12.0076</v>
      </c>
      <c r="FD311">
        <v>4.9756</v>
      </c>
      <c r="FE311">
        <v>3.294</v>
      </c>
      <c r="FF311">
        <v>9999</v>
      </c>
      <c r="FG311">
        <v>9999</v>
      </c>
      <c r="FH311">
        <v>9999</v>
      </c>
      <c r="FI311">
        <v>693.9</v>
      </c>
      <c r="FJ311">
        <v>1.86295</v>
      </c>
      <c r="FK311">
        <v>1.8678</v>
      </c>
      <c r="FL311">
        <v>1.86752</v>
      </c>
      <c r="FM311">
        <v>1.86874</v>
      </c>
      <c r="FN311">
        <v>1.86954</v>
      </c>
      <c r="FO311">
        <v>1.86563</v>
      </c>
      <c r="FP311">
        <v>1.8667</v>
      </c>
      <c r="FQ311">
        <v>1.8681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5.463</v>
      </c>
      <c r="GF311">
        <v>0.2792</v>
      </c>
      <c r="GG311">
        <v>3.61927167264205</v>
      </c>
      <c r="GH311">
        <v>0.00509506669552449</v>
      </c>
      <c r="GI311">
        <v>1.17866753763249e-06</v>
      </c>
      <c r="GJ311">
        <v>-6.62632595388568e-10</v>
      </c>
      <c r="GK311">
        <v>-0.0260112845827318</v>
      </c>
      <c r="GL311">
        <v>-0.0225051504344278</v>
      </c>
      <c r="GM311">
        <v>0.00262967521021688</v>
      </c>
      <c r="GN311">
        <v>-3.50088843362945e-05</v>
      </c>
      <c r="GO311">
        <v>-5</v>
      </c>
      <c r="GP311">
        <v>1640</v>
      </c>
      <c r="GQ311">
        <v>1</v>
      </c>
      <c r="GR311">
        <v>20</v>
      </c>
      <c r="GS311">
        <v>50228.6</v>
      </c>
      <c r="GT311">
        <v>50228.6</v>
      </c>
      <c r="GU311">
        <v>0.845947</v>
      </c>
      <c r="GV311">
        <v>2.58911</v>
      </c>
      <c r="GW311">
        <v>1.54785</v>
      </c>
      <c r="GX311">
        <v>2.30225</v>
      </c>
      <c r="GY311">
        <v>1.34644</v>
      </c>
      <c r="GZ311">
        <v>2.41699</v>
      </c>
      <c r="HA311">
        <v>32.7313</v>
      </c>
      <c r="HB311">
        <v>14.9201</v>
      </c>
      <c r="HC311">
        <v>18</v>
      </c>
      <c r="HD311">
        <v>503.062</v>
      </c>
      <c r="HE311">
        <v>403.78</v>
      </c>
      <c r="HF311">
        <v>18.4895</v>
      </c>
      <c r="HG311">
        <v>27.0481</v>
      </c>
      <c r="HH311">
        <v>30.0004</v>
      </c>
      <c r="HI311">
        <v>27.0144</v>
      </c>
      <c r="HJ311">
        <v>26.9571</v>
      </c>
      <c r="HK311">
        <v>16.8312</v>
      </c>
      <c r="HL311">
        <v>16.7866</v>
      </c>
      <c r="HM311">
        <v>19.9982</v>
      </c>
      <c r="HN311">
        <v>18.4901</v>
      </c>
      <c r="HO311">
        <v>313.194</v>
      </c>
      <c r="HP311">
        <v>18.125</v>
      </c>
      <c r="HQ311">
        <v>102.408</v>
      </c>
      <c r="HR311">
        <v>102.827</v>
      </c>
    </row>
    <row r="312" spans="1:226">
      <c r="A312">
        <v>296</v>
      </c>
      <c r="B312">
        <v>1663691368.1</v>
      </c>
      <c r="C312">
        <v>3593</v>
      </c>
      <c r="D312" t="s">
        <v>954</v>
      </c>
      <c r="E312" t="s">
        <v>955</v>
      </c>
      <c r="F312">
        <v>5</v>
      </c>
      <c r="G312" t="s">
        <v>941</v>
      </c>
      <c r="H312" t="s">
        <v>354</v>
      </c>
      <c r="I312">
        <v>1663691360.6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331.29314530712</v>
      </c>
      <c r="AK312">
        <v>338.212521212121</v>
      </c>
      <c r="AL312">
        <v>-3.22542828106458</v>
      </c>
      <c r="AM312">
        <v>65.3987867649005</v>
      </c>
      <c r="AN312">
        <f>(AP312 - AO312 + BO312*1E3/(8.314*(BQ312+273.15)) * AR312/BN312 * AQ312) * BN312/(100*BB312) * 1000/(1000 - AP312)</f>
        <v>0</v>
      </c>
      <c r="AO312">
        <v>18.172355142204</v>
      </c>
      <c r="AP312">
        <v>19.8637395604396</v>
      </c>
      <c r="AQ312">
        <v>-0.000225205695890828</v>
      </c>
      <c r="AR312">
        <v>122.627900174774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1663691360.6</v>
      </c>
      <c r="BH312">
        <v>353.457481481481</v>
      </c>
      <c r="BI312">
        <v>341.036074074074</v>
      </c>
      <c r="BJ312">
        <v>19.8737444444444</v>
      </c>
      <c r="BK312">
        <v>18.1733518518518</v>
      </c>
      <c r="BL312">
        <v>347.950481481482</v>
      </c>
      <c r="BM312">
        <v>19.5944703703704</v>
      </c>
      <c r="BN312">
        <v>500.123740740741</v>
      </c>
      <c r="BO312">
        <v>90.5697518518518</v>
      </c>
      <c r="BP312">
        <v>0.100007955555556</v>
      </c>
      <c r="BQ312">
        <v>24.0214407407407</v>
      </c>
      <c r="BR312">
        <v>25.0289555555556</v>
      </c>
      <c r="BS312">
        <v>999.9</v>
      </c>
      <c r="BT312">
        <v>0</v>
      </c>
      <c r="BU312">
        <v>0</v>
      </c>
      <c r="BV312">
        <v>10023.1481481481</v>
      </c>
      <c r="BW312">
        <v>0</v>
      </c>
      <c r="BX312">
        <v>15.3356</v>
      </c>
      <c r="BY312">
        <v>12.4214703703704</v>
      </c>
      <c r="BZ312">
        <v>360.624518518519</v>
      </c>
      <c r="CA312">
        <v>347.348259259259</v>
      </c>
      <c r="CB312">
        <v>1.70039518518519</v>
      </c>
      <c r="CC312">
        <v>341.036074074074</v>
      </c>
      <c r="CD312">
        <v>18.1733518518518</v>
      </c>
      <c r="CE312">
        <v>1.79996148148148</v>
      </c>
      <c r="CF312">
        <v>1.6459562962963</v>
      </c>
      <c r="CG312">
        <v>15.7864518518519</v>
      </c>
      <c r="CH312">
        <v>14.3959148148148</v>
      </c>
      <c r="CI312">
        <v>2000.02185185185</v>
      </c>
      <c r="CJ312">
        <v>0.979998888888889</v>
      </c>
      <c r="CK312">
        <v>0.0200012851851852</v>
      </c>
      <c r="CL312">
        <v>0</v>
      </c>
      <c r="CM312">
        <v>633.376</v>
      </c>
      <c r="CN312">
        <v>5.00063</v>
      </c>
      <c r="CO312">
        <v>12482.3518518519</v>
      </c>
      <c r="CP312">
        <v>17257.0814814815</v>
      </c>
      <c r="CQ312">
        <v>39.187</v>
      </c>
      <c r="CR312">
        <v>39.312</v>
      </c>
      <c r="CS312">
        <v>38.687</v>
      </c>
      <c r="CT312">
        <v>38.687</v>
      </c>
      <c r="CU312">
        <v>39.8563333333333</v>
      </c>
      <c r="CV312">
        <v>1955.12037037037</v>
      </c>
      <c r="CW312">
        <v>39.9014814814815</v>
      </c>
      <c r="CX312">
        <v>0</v>
      </c>
      <c r="CY312">
        <v>1663691365.1</v>
      </c>
      <c r="CZ312">
        <v>0</v>
      </c>
      <c r="DA312">
        <v>0</v>
      </c>
      <c r="DB312" t="s">
        <v>356</v>
      </c>
      <c r="DC312">
        <v>1660677648.1</v>
      </c>
      <c r="DD312">
        <v>1660677649.1</v>
      </c>
      <c r="DE312">
        <v>0</v>
      </c>
      <c r="DF312">
        <v>-1.042</v>
      </c>
      <c r="DG312">
        <v>0.003</v>
      </c>
      <c r="DH312">
        <v>5.218</v>
      </c>
      <c r="DI312">
        <v>0.344</v>
      </c>
      <c r="DJ312">
        <v>417</v>
      </c>
      <c r="DK312">
        <v>22</v>
      </c>
      <c r="DL312">
        <v>1.24</v>
      </c>
      <c r="DM312">
        <v>0.53</v>
      </c>
      <c r="DN312">
        <v>11.210273902439</v>
      </c>
      <c r="DO312">
        <v>16.8916072473868</v>
      </c>
      <c r="DP312">
        <v>1.76905301066718</v>
      </c>
      <c r="DQ312">
        <v>0</v>
      </c>
      <c r="DR312">
        <v>1.7131443902439</v>
      </c>
      <c r="DS312">
        <v>-0.178939233449477</v>
      </c>
      <c r="DT312">
        <v>0.0186982670448856</v>
      </c>
      <c r="DU312">
        <v>0</v>
      </c>
      <c r="DV312">
        <v>0</v>
      </c>
      <c r="DW312">
        <v>2</v>
      </c>
      <c r="DX312" t="s">
        <v>357</v>
      </c>
      <c r="DY312">
        <v>2.97342</v>
      </c>
      <c r="DZ312">
        <v>2.75451</v>
      </c>
      <c r="EA312">
        <v>0.0747895</v>
      </c>
      <c r="EB312">
        <v>0.0733479</v>
      </c>
      <c r="EC312">
        <v>0.090602</v>
      </c>
      <c r="ED312">
        <v>0.0860287</v>
      </c>
      <c r="EE312">
        <v>36052.8</v>
      </c>
      <c r="EF312">
        <v>39348.7</v>
      </c>
      <c r="EG312">
        <v>35315.9</v>
      </c>
      <c r="EH312">
        <v>38514.7</v>
      </c>
      <c r="EI312">
        <v>45545.2</v>
      </c>
      <c r="EJ312">
        <v>50840</v>
      </c>
      <c r="EK312">
        <v>55205.7</v>
      </c>
      <c r="EL312">
        <v>61775.8</v>
      </c>
      <c r="EM312">
        <v>1.9836</v>
      </c>
      <c r="EN312">
        <v>1.829</v>
      </c>
      <c r="EO312">
        <v>0.0964105</v>
      </c>
      <c r="EP312">
        <v>0</v>
      </c>
      <c r="EQ312">
        <v>23.4692</v>
      </c>
      <c r="ER312">
        <v>999.9</v>
      </c>
      <c r="ES312">
        <v>46.679</v>
      </c>
      <c r="ET312">
        <v>29.144</v>
      </c>
      <c r="EU312">
        <v>20.9032</v>
      </c>
      <c r="EV312">
        <v>56.4541</v>
      </c>
      <c r="EW312">
        <v>48.9583</v>
      </c>
      <c r="EX312">
        <v>1</v>
      </c>
      <c r="EY312">
        <v>0.00126016</v>
      </c>
      <c r="EZ312">
        <v>3.28749</v>
      </c>
      <c r="FA312">
        <v>20.1174</v>
      </c>
      <c r="FB312">
        <v>5.20052</v>
      </c>
      <c r="FC312">
        <v>12.0052</v>
      </c>
      <c r="FD312">
        <v>4.9756</v>
      </c>
      <c r="FE312">
        <v>3.294</v>
      </c>
      <c r="FF312">
        <v>9999</v>
      </c>
      <c r="FG312">
        <v>9999</v>
      </c>
      <c r="FH312">
        <v>9999</v>
      </c>
      <c r="FI312">
        <v>693.9</v>
      </c>
      <c r="FJ312">
        <v>1.86295</v>
      </c>
      <c r="FK312">
        <v>1.86783</v>
      </c>
      <c r="FL312">
        <v>1.86752</v>
      </c>
      <c r="FM312">
        <v>1.86874</v>
      </c>
      <c r="FN312">
        <v>1.86954</v>
      </c>
      <c r="FO312">
        <v>1.86554</v>
      </c>
      <c r="FP312">
        <v>1.86667</v>
      </c>
      <c r="FQ312">
        <v>1.8681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5.375</v>
      </c>
      <c r="GF312">
        <v>0.279</v>
      </c>
      <c r="GG312">
        <v>3.61927167264205</v>
      </c>
      <c r="GH312">
        <v>0.00509506669552449</v>
      </c>
      <c r="GI312">
        <v>1.17866753763249e-06</v>
      </c>
      <c r="GJ312">
        <v>-6.62632595388568e-10</v>
      </c>
      <c r="GK312">
        <v>-0.0260112845827318</v>
      </c>
      <c r="GL312">
        <v>-0.0225051504344278</v>
      </c>
      <c r="GM312">
        <v>0.00262967521021688</v>
      </c>
      <c r="GN312">
        <v>-3.50088843362945e-05</v>
      </c>
      <c r="GO312">
        <v>-5</v>
      </c>
      <c r="GP312">
        <v>1640</v>
      </c>
      <c r="GQ312">
        <v>1</v>
      </c>
      <c r="GR312">
        <v>20</v>
      </c>
      <c r="GS312">
        <v>50228.7</v>
      </c>
      <c r="GT312">
        <v>50228.7</v>
      </c>
      <c r="GU312">
        <v>0.809326</v>
      </c>
      <c r="GV312">
        <v>2.59766</v>
      </c>
      <c r="GW312">
        <v>1.54785</v>
      </c>
      <c r="GX312">
        <v>2.30225</v>
      </c>
      <c r="GY312">
        <v>1.34644</v>
      </c>
      <c r="GZ312">
        <v>2.41943</v>
      </c>
      <c r="HA312">
        <v>32.7313</v>
      </c>
      <c r="HB312">
        <v>14.9113</v>
      </c>
      <c r="HC312">
        <v>18</v>
      </c>
      <c r="HD312">
        <v>502.95</v>
      </c>
      <c r="HE312">
        <v>404.13</v>
      </c>
      <c r="HF312">
        <v>18.4648</v>
      </c>
      <c r="HG312">
        <v>27.0504</v>
      </c>
      <c r="HH312">
        <v>30.0007</v>
      </c>
      <c r="HI312">
        <v>27.0167</v>
      </c>
      <c r="HJ312">
        <v>26.9594</v>
      </c>
      <c r="HK312">
        <v>16.1732</v>
      </c>
      <c r="HL312">
        <v>16.7866</v>
      </c>
      <c r="HM312">
        <v>19.9982</v>
      </c>
      <c r="HN312">
        <v>18.4508</v>
      </c>
      <c r="HO312">
        <v>299.78</v>
      </c>
      <c r="HP312">
        <v>18.1404</v>
      </c>
      <c r="HQ312">
        <v>102.407</v>
      </c>
      <c r="HR312">
        <v>102.827</v>
      </c>
    </row>
    <row r="313" spans="1:226">
      <c r="A313">
        <v>297</v>
      </c>
      <c r="B313">
        <v>1663691373.1</v>
      </c>
      <c r="C313">
        <v>3598</v>
      </c>
      <c r="D313" t="s">
        <v>956</v>
      </c>
      <c r="E313" t="s">
        <v>957</v>
      </c>
      <c r="F313">
        <v>5</v>
      </c>
      <c r="G313" t="s">
        <v>941</v>
      </c>
      <c r="H313" t="s">
        <v>354</v>
      </c>
      <c r="I313">
        <v>1663691365.31429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314.083345584525</v>
      </c>
      <c r="AK313">
        <v>321.741248484848</v>
      </c>
      <c r="AL313">
        <v>-3.29824236980567</v>
      </c>
      <c r="AM313">
        <v>65.3987867649005</v>
      </c>
      <c r="AN313">
        <f>(AP313 - AO313 + BO313*1E3/(8.314*(BQ313+273.15)) * AR313/BN313 * AQ313) * BN313/(100*BB313) * 1000/(1000 - AP313)</f>
        <v>0</v>
      </c>
      <c r="AO313">
        <v>18.2164543595932</v>
      </c>
      <c r="AP313">
        <v>19.8630263736264</v>
      </c>
      <c r="AQ313">
        <v>5.0491645169891e-05</v>
      </c>
      <c r="AR313">
        <v>122.627900174774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1663691365.31429</v>
      </c>
      <c r="BH313">
        <v>338.611785714286</v>
      </c>
      <c r="BI313">
        <v>325.367892857143</v>
      </c>
      <c r="BJ313">
        <v>19.8678821428571</v>
      </c>
      <c r="BK313">
        <v>18.19225</v>
      </c>
      <c r="BL313">
        <v>333.188428571429</v>
      </c>
      <c r="BM313">
        <v>19.5888285714286</v>
      </c>
      <c r="BN313">
        <v>500.109821428571</v>
      </c>
      <c r="BO313">
        <v>90.5694642857143</v>
      </c>
      <c r="BP313">
        <v>0.100036467857143</v>
      </c>
      <c r="BQ313">
        <v>24.0173714285714</v>
      </c>
      <c r="BR313">
        <v>25.03515</v>
      </c>
      <c r="BS313">
        <v>999.9</v>
      </c>
      <c r="BT313">
        <v>0</v>
      </c>
      <c r="BU313">
        <v>0</v>
      </c>
      <c r="BV313">
        <v>10023.0357142857</v>
      </c>
      <c r="BW313">
        <v>0</v>
      </c>
      <c r="BX313">
        <v>15.3356</v>
      </c>
      <c r="BY313">
        <v>13.2439285714286</v>
      </c>
      <c r="BZ313">
        <v>345.475642857143</v>
      </c>
      <c r="CA313">
        <v>331.396285714286</v>
      </c>
      <c r="CB313">
        <v>1.67563678571429</v>
      </c>
      <c r="CC313">
        <v>325.367892857143</v>
      </c>
      <c r="CD313">
        <v>18.19225</v>
      </c>
      <c r="CE313">
        <v>1.79942464285714</v>
      </c>
      <c r="CF313">
        <v>1.64766214285714</v>
      </c>
      <c r="CG313">
        <v>15.7817928571429</v>
      </c>
      <c r="CH313">
        <v>14.411925</v>
      </c>
      <c r="CI313">
        <v>2000.03964285714</v>
      </c>
      <c r="CJ313">
        <v>0.979998928571429</v>
      </c>
      <c r="CK313">
        <v>0.0200012428571429</v>
      </c>
      <c r="CL313">
        <v>0</v>
      </c>
      <c r="CM313">
        <v>630.728035714286</v>
      </c>
      <c r="CN313">
        <v>5.00063</v>
      </c>
      <c r="CO313">
        <v>12429.4321428571</v>
      </c>
      <c r="CP313">
        <v>17257.2321428571</v>
      </c>
      <c r="CQ313">
        <v>39.187</v>
      </c>
      <c r="CR313">
        <v>39.312</v>
      </c>
      <c r="CS313">
        <v>38.69375</v>
      </c>
      <c r="CT313">
        <v>38.687</v>
      </c>
      <c r="CU313">
        <v>39.85475</v>
      </c>
      <c r="CV313">
        <v>1955.13785714286</v>
      </c>
      <c r="CW313">
        <v>39.9017857142857</v>
      </c>
      <c r="CX313">
        <v>0</v>
      </c>
      <c r="CY313">
        <v>1663691370.5</v>
      </c>
      <c r="CZ313">
        <v>0</v>
      </c>
      <c r="DA313">
        <v>0</v>
      </c>
      <c r="DB313" t="s">
        <v>356</v>
      </c>
      <c r="DC313">
        <v>1660677648.1</v>
      </c>
      <c r="DD313">
        <v>1660677649.1</v>
      </c>
      <c r="DE313">
        <v>0</v>
      </c>
      <c r="DF313">
        <v>-1.042</v>
      </c>
      <c r="DG313">
        <v>0.003</v>
      </c>
      <c r="DH313">
        <v>5.218</v>
      </c>
      <c r="DI313">
        <v>0.344</v>
      </c>
      <c r="DJ313">
        <v>417</v>
      </c>
      <c r="DK313">
        <v>22</v>
      </c>
      <c r="DL313">
        <v>1.24</v>
      </c>
      <c r="DM313">
        <v>0.53</v>
      </c>
      <c r="DN313">
        <v>12.7572536585366</v>
      </c>
      <c r="DO313">
        <v>10.6211707317074</v>
      </c>
      <c r="DP313">
        <v>1.07432853745447</v>
      </c>
      <c r="DQ313">
        <v>0</v>
      </c>
      <c r="DR313">
        <v>1.6881187804878</v>
      </c>
      <c r="DS313">
        <v>-0.306390522648084</v>
      </c>
      <c r="DT313">
        <v>0.0311231882180193</v>
      </c>
      <c r="DU313">
        <v>0</v>
      </c>
      <c r="DV313">
        <v>0</v>
      </c>
      <c r="DW313">
        <v>2</v>
      </c>
      <c r="DX313" t="s">
        <v>357</v>
      </c>
      <c r="DY313">
        <v>2.97218</v>
      </c>
      <c r="DZ313">
        <v>2.75427</v>
      </c>
      <c r="EA313">
        <v>0.0717742</v>
      </c>
      <c r="EB313">
        <v>0.0702141</v>
      </c>
      <c r="EC313">
        <v>0.0905976</v>
      </c>
      <c r="ED313">
        <v>0.0860785</v>
      </c>
      <c r="EE313">
        <v>36170.7</v>
      </c>
      <c r="EF313">
        <v>39481.8</v>
      </c>
      <c r="EG313">
        <v>35316.3</v>
      </c>
      <c r="EH313">
        <v>38514.9</v>
      </c>
      <c r="EI313">
        <v>45546</v>
      </c>
      <c r="EJ313">
        <v>50836.7</v>
      </c>
      <c r="EK313">
        <v>55206.5</v>
      </c>
      <c r="EL313">
        <v>61775.4</v>
      </c>
      <c r="EM313">
        <v>1.9848</v>
      </c>
      <c r="EN313">
        <v>1.829</v>
      </c>
      <c r="EO313">
        <v>0.0956655</v>
      </c>
      <c r="EP313">
        <v>0</v>
      </c>
      <c r="EQ313">
        <v>23.4672</v>
      </c>
      <c r="ER313">
        <v>999.9</v>
      </c>
      <c r="ES313">
        <v>46.704</v>
      </c>
      <c r="ET313">
        <v>29.165</v>
      </c>
      <c r="EU313">
        <v>20.936</v>
      </c>
      <c r="EV313">
        <v>56.5841</v>
      </c>
      <c r="EW313">
        <v>49.0104</v>
      </c>
      <c r="EX313">
        <v>1</v>
      </c>
      <c r="EY313">
        <v>0.00170732</v>
      </c>
      <c r="EZ313">
        <v>3.37425</v>
      </c>
      <c r="FA313">
        <v>20.1158</v>
      </c>
      <c r="FB313">
        <v>5.20052</v>
      </c>
      <c r="FC313">
        <v>12.0052</v>
      </c>
      <c r="FD313">
        <v>4.976</v>
      </c>
      <c r="FE313">
        <v>3.294</v>
      </c>
      <c r="FF313">
        <v>9999</v>
      </c>
      <c r="FG313">
        <v>9999</v>
      </c>
      <c r="FH313">
        <v>9999</v>
      </c>
      <c r="FI313">
        <v>693.9</v>
      </c>
      <c r="FJ313">
        <v>1.86295</v>
      </c>
      <c r="FK313">
        <v>1.86777</v>
      </c>
      <c r="FL313">
        <v>1.86752</v>
      </c>
      <c r="FM313">
        <v>1.86868</v>
      </c>
      <c r="FN313">
        <v>1.86954</v>
      </c>
      <c r="FO313">
        <v>1.86563</v>
      </c>
      <c r="FP313">
        <v>1.86667</v>
      </c>
      <c r="FQ313">
        <v>1.86807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5.283</v>
      </c>
      <c r="GF313">
        <v>0.2789</v>
      </c>
      <c r="GG313">
        <v>3.61927167264205</v>
      </c>
      <c r="GH313">
        <v>0.00509506669552449</v>
      </c>
      <c r="GI313">
        <v>1.17866753763249e-06</v>
      </c>
      <c r="GJ313">
        <v>-6.62632595388568e-10</v>
      </c>
      <c r="GK313">
        <v>-0.0260112845827318</v>
      </c>
      <c r="GL313">
        <v>-0.0225051504344278</v>
      </c>
      <c r="GM313">
        <v>0.00262967521021688</v>
      </c>
      <c r="GN313">
        <v>-3.50088843362945e-05</v>
      </c>
      <c r="GO313">
        <v>-5</v>
      </c>
      <c r="GP313">
        <v>1640</v>
      </c>
      <c r="GQ313">
        <v>1</v>
      </c>
      <c r="GR313">
        <v>20</v>
      </c>
      <c r="GS313">
        <v>50228.8</v>
      </c>
      <c r="GT313">
        <v>50228.7</v>
      </c>
      <c r="GU313">
        <v>0.776367</v>
      </c>
      <c r="GV313">
        <v>2.59888</v>
      </c>
      <c r="GW313">
        <v>1.54785</v>
      </c>
      <c r="GX313">
        <v>2.30225</v>
      </c>
      <c r="GY313">
        <v>1.34644</v>
      </c>
      <c r="GZ313">
        <v>2.33765</v>
      </c>
      <c r="HA313">
        <v>32.7313</v>
      </c>
      <c r="HB313">
        <v>14.9026</v>
      </c>
      <c r="HC313">
        <v>18</v>
      </c>
      <c r="HD313">
        <v>503.747</v>
      </c>
      <c r="HE313">
        <v>404.146</v>
      </c>
      <c r="HF313">
        <v>18.4172</v>
      </c>
      <c r="HG313">
        <v>27.0504</v>
      </c>
      <c r="HH313">
        <v>30.0005</v>
      </c>
      <c r="HI313">
        <v>27.0167</v>
      </c>
      <c r="HJ313">
        <v>26.9617</v>
      </c>
      <c r="HK313">
        <v>15.459</v>
      </c>
      <c r="HL313">
        <v>16.7866</v>
      </c>
      <c r="HM313">
        <v>19.9982</v>
      </c>
      <c r="HN313">
        <v>18.4041</v>
      </c>
      <c r="HO313">
        <v>279.585</v>
      </c>
      <c r="HP313">
        <v>18.1563</v>
      </c>
      <c r="HQ313">
        <v>102.409</v>
      </c>
      <c r="HR313">
        <v>102.827</v>
      </c>
    </row>
    <row r="314" spans="1:226">
      <c r="A314">
        <v>298</v>
      </c>
      <c r="B314">
        <v>1663691378.1</v>
      </c>
      <c r="C314">
        <v>3603</v>
      </c>
      <c r="D314" t="s">
        <v>958</v>
      </c>
      <c r="E314" t="s">
        <v>959</v>
      </c>
      <c r="F314">
        <v>5</v>
      </c>
      <c r="G314" t="s">
        <v>941</v>
      </c>
      <c r="H314" t="s">
        <v>354</v>
      </c>
      <c r="I314">
        <v>1663691370.6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296.903922272873</v>
      </c>
      <c r="AK314">
        <v>305.22323030303</v>
      </c>
      <c r="AL314">
        <v>-3.3094343422984</v>
      </c>
      <c r="AM314">
        <v>65.3987867649005</v>
      </c>
      <c r="AN314">
        <f>(AP314 - AO314 + BO314*1E3/(8.314*(BQ314+273.15)) * AR314/BN314 * AQ314) * BN314/(100*BB314) * 1000/(1000 - AP314)</f>
        <v>0</v>
      </c>
      <c r="AO314">
        <v>18.2295631903398</v>
      </c>
      <c r="AP314">
        <v>19.8578857142857</v>
      </c>
      <c r="AQ314">
        <v>-5.23368693529673e-05</v>
      </c>
      <c r="AR314">
        <v>122.627900174774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1663691370.6</v>
      </c>
      <c r="BH314">
        <v>321.761222222222</v>
      </c>
      <c r="BI314">
        <v>307.726444444444</v>
      </c>
      <c r="BJ314">
        <v>19.8628592592593</v>
      </c>
      <c r="BK314">
        <v>18.2121925925926</v>
      </c>
      <c r="BL314">
        <v>316.432555555556</v>
      </c>
      <c r="BM314">
        <v>19.5839962962963</v>
      </c>
      <c r="BN314">
        <v>500.10162962963</v>
      </c>
      <c r="BO314">
        <v>90.5691074074074</v>
      </c>
      <c r="BP314">
        <v>0.0999124814814815</v>
      </c>
      <c r="BQ314">
        <v>24.0159222222222</v>
      </c>
      <c r="BR314">
        <v>25.0345740740741</v>
      </c>
      <c r="BS314">
        <v>999.9</v>
      </c>
      <c r="BT314">
        <v>0</v>
      </c>
      <c r="BU314">
        <v>0</v>
      </c>
      <c r="BV314">
        <v>10020.3703703704</v>
      </c>
      <c r="BW314">
        <v>0</v>
      </c>
      <c r="BX314">
        <v>15.3356</v>
      </c>
      <c r="BY314">
        <v>14.0347925925926</v>
      </c>
      <c r="BZ314">
        <v>328.281888888889</v>
      </c>
      <c r="CA314">
        <v>313.434592592593</v>
      </c>
      <c r="CB314">
        <v>1.65066333333333</v>
      </c>
      <c r="CC314">
        <v>307.726444444444</v>
      </c>
      <c r="CD314">
        <v>18.2121925925926</v>
      </c>
      <c r="CE314">
        <v>1.79896259259259</v>
      </c>
      <c r="CF314">
        <v>1.64946222222222</v>
      </c>
      <c r="CG314">
        <v>15.7777703703704</v>
      </c>
      <c r="CH314">
        <v>14.4288185185185</v>
      </c>
      <c r="CI314">
        <v>2000.00074074074</v>
      </c>
      <c r="CJ314">
        <v>0.979998666666667</v>
      </c>
      <c r="CK314">
        <v>0.0200015222222222</v>
      </c>
      <c r="CL314">
        <v>0</v>
      </c>
      <c r="CM314">
        <v>627.900814814815</v>
      </c>
      <c r="CN314">
        <v>5.00063</v>
      </c>
      <c r="CO314">
        <v>12372.9333333333</v>
      </c>
      <c r="CP314">
        <v>17256.8851851852</v>
      </c>
      <c r="CQ314">
        <v>39.187</v>
      </c>
      <c r="CR314">
        <v>39.312</v>
      </c>
      <c r="CS314">
        <v>38.6986666666667</v>
      </c>
      <c r="CT314">
        <v>38.687</v>
      </c>
      <c r="CU314">
        <v>39.8563333333333</v>
      </c>
      <c r="CV314">
        <v>1955.09925925926</v>
      </c>
      <c r="CW314">
        <v>39.9014814814815</v>
      </c>
      <c r="CX314">
        <v>0</v>
      </c>
      <c r="CY314">
        <v>1663691375.3</v>
      </c>
      <c r="CZ314">
        <v>0</v>
      </c>
      <c r="DA314">
        <v>0</v>
      </c>
      <c r="DB314" t="s">
        <v>356</v>
      </c>
      <c r="DC314">
        <v>1660677648.1</v>
      </c>
      <c r="DD314">
        <v>1660677649.1</v>
      </c>
      <c r="DE314">
        <v>0</v>
      </c>
      <c r="DF314">
        <v>-1.042</v>
      </c>
      <c r="DG314">
        <v>0.003</v>
      </c>
      <c r="DH314">
        <v>5.218</v>
      </c>
      <c r="DI314">
        <v>0.344</v>
      </c>
      <c r="DJ314">
        <v>417</v>
      </c>
      <c r="DK314">
        <v>22</v>
      </c>
      <c r="DL314">
        <v>1.24</v>
      </c>
      <c r="DM314">
        <v>0.53</v>
      </c>
      <c r="DN314">
        <v>13.5433325</v>
      </c>
      <c r="DO314">
        <v>9.36649193245775</v>
      </c>
      <c r="DP314">
        <v>0.930564920192971</v>
      </c>
      <c r="DQ314">
        <v>0</v>
      </c>
      <c r="DR314">
        <v>1.666922</v>
      </c>
      <c r="DS314">
        <v>-0.304246153846157</v>
      </c>
      <c r="DT314">
        <v>0.0304053387746297</v>
      </c>
      <c r="DU314">
        <v>0</v>
      </c>
      <c r="DV314">
        <v>0</v>
      </c>
      <c r="DW314">
        <v>2</v>
      </c>
      <c r="DX314" t="s">
        <v>357</v>
      </c>
      <c r="DY314">
        <v>2.97433</v>
      </c>
      <c r="DZ314">
        <v>2.75424</v>
      </c>
      <c r="EA314">
        <v>0.0687018</v>
      </c>
      <c r="EB314">
        <v>0.0670337</v>
      </c>
      <c r="EC314">
        <v>0.090578</v>
      </c>
      <c r="ED314">
        <v>0.0860462</v>
      </c>
      <c r="EE314">
        <v>36290.5</v>
      </c>
      <c r="EF314">
        <v>39616.7</v>
      </c>
      <c r="EG314">
        <v>35316.4</v>
      </c>
      <c r="EH314">
        <v>38514.8</v>
      </c>
      <c r="EI314">
        <v>45546.9</v>
      </c>
      <c r="EJ314">
        <v>50838.6</v>
      </c>
      <c r="EK314">
        <v>55206.4</v>
      </c>
      <c r="EL314">
        <v>61775.6</v>
      </c>
      <c r="EM314">
        <v>1.984</v>
      </c>
      <c r="EN314">
        <v>1.8286</v>
      </c>
      <c r="EO314">
        <v>0.0950694</v>
      </c>
      <c r="EP314">
        <v>0</v>
      </c>
      <c r="EQ314">
        <v>23.4632</v>
      </c>
      <c r="ER314">
        <v>999.9</v>
      </c>
      <c r="ES314">
        <v>46.728</v>
      </c>
      <c r="ET314">
        <v>29.144</v>
      </c>
      <c r="EU314">
        <v>20.9238</v>
      </c>
      <c r="EV314">
        <v>56.2341</v>
      </c>
      <c r="EW314">
        <v>48.6859</v>
      </c>
      <c r="EX314">
        <v>1</v>
      </c>
      <c r="EY314">
        <v>0.00213415</v>
      </c>
      <c r="EZ314">
        <v>3.3383</v>
      </c>
      <c r="FA314">
        <v>20.1164</v>
      </c>
      <c r="FB314">
        <v>5.20052</v>
      </c>
      <c r="FC314">
        <v>12.0088</v>
      </c>
      <c r="FD314">
        <v>4.976</v>
      </c>
      <c r="FE314">
        <v>3.2938</v>
      </c>
      <c r="FF314">
        <v>9999</v>
      </c>
      <c r="FG314">
        <v>9999</v>
      </c>
      <c r="FH314">
        <v>9999</v>
      </c>
      <c r="FI314">
        <v>693.9</v>
      </c>
      <c r="FJ314">
        <v>1.86295</v>
      </c>
      <c r="FK314">
        <v>1.86777</v>
      </c>
      <c r="FL314">
        <v>1.86752</v>
      </c>
      <c r="FM314">
        <v>1.86874</v>
      </c>
      <c r="FN314">
        <v>1.86951</v>
      </c>
      <c r="FO314">
        <v>1.86554</v>
      </c>
      <c r="FP314">
        <v>1.86661</v>
      </c>
      <c r="FQ314">
        <v>1.86813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5.194</v>
      </c>
      <c r="GF314">
        <v>0.2787</v>
      </c>
      <c r="GG314">
        <v>3.61927167264205</v>
      </c>
      <c r="GH314">
        <v>0.00509506669552449</v>
      </c>
      <c r="GI314">
        <v>1.17866753763249e-06</v>
      </c>
      <c r="GJ314">
        <v>-6.62632595388568e-10</v>
      </c>
      <c r="GK314">
        <v>-0.0260112845827318</v>
      </c>
      <c r="GL314">
        <v>-0.0225051504344278</v>
      </c>
      <c r="GM314">
        <v>0.00262967521021688</v>
      </c>
      <c r="GN314">
        <v>-3.50088843362945e-05</v>
      </c>
      <c r="GO314">
        <v>-5</v>
      </c>
      <c r="GP314">
        <v>1640</v>
      </c>
      <c r="GQ314">
        <v>1</v>
      </c>
      <c r="GR314">
        <v>20</v>
      </c>
      <c r="GS314">
        <v>50228.8</v>
      </c>
      <c r="GT314">
        <v>50228.8</v>
      </c>
      <c r="GU314">
        <v>0.742188</v>
      </c>
      <c r="GV314">
        <v>2.60376</v>
      </c>
      <c r="GW314">
        <v>1.54785</v>
      </c>
      <c r="GX314">
        <v>2.30225</v>
      </c>
      <c r="GY314">
        <v>1.34644</v>
      </c>
      <c r="GZ314">
        <v>2.40356</v>
      </c>
      <c r="HA314">
        <v>32.7313</v>
      </c>
      <c r="HB314">
        <v>14.9113</v>
      </c>
      <c r="HC314">
        <v>18</v>
      </c>
      <c r="HD314">
        <v>503.236</v>
      </c>
      <c r="HE314">
        <v>403.939</v>
      </c>
      <c r="HF314">
        <v>18.3762</v>
      </c>
      <c r="HG314">
        <v>27.0527</v>
      </c>
      <c r="HH314">
        <v>30.0006</v>
      </c>
      <c r="HI314">
        <v>27.019</v>
      </c>
      <c r="HJ314">
        <v>26.9639</v>
      </c>
      <c r="HK314">
        <v>14.8445</v>
      </c>
      <c r="HL314">
        <v>17.0594</v>
      </c>
      <c r="HM314">
        <v>20.3706</v>
      </c>
      <c r="HN314">
        <v>18.3772</v>
      </c>
      <c r="HO314">
        <v>266.148</v>
      </c>
      <c r="HP314">
        <v>18.1728</v>
      </c>
      <c r="HQ314">
        <v>102.409</v>
      </c>
      <c r="HR314">
        <v>102.827</v>
      </c>
    </row>
    <row r="315" spans="1:226">
      <c r="A315">
        <v>299</v>
      </c>
      <c r="B315">
        <v>1663691383.1</v>
      </c>
      <c r="C315">
        <v>3608</v>
      </c>
      <c r="D315" t="s">
        <v>960</v>
      </c>
      <c r="E315" t="s">
        <v>961</v>
      </c>
      <c r="F315">
        <v>5</v>
      </c>
      <c r="G315" t="s">
        <v>941</v>
      </c>
      <c r="H315" t="s">
        <v>354</v>
      </c>
      <c r="I315">
        <v>1663691375.31429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281.007182919659</v>
      </c>
      <c r="AK315">
        <v>289.136115151515</v>
      </c>
      <c r="AL315">
        <v>-3.18576307791513</v>
      </c>
      <c r="AM315">
        <v>65.3987867649005</v>
      </c>
      <c r="AN315">
        <f>(AP315 - AO315 + BO315*1E3/(8.314*(BQ315+273.15)) * AR315/BN315 * AQ315) * BN315/(100*BB315) * 1000/(1000 - AP315)</f>
        <v>0</v>
      </c>
      <c r="AO315">
        <v>18.216284125912</v>
      </c>
      <c r="AP315">
        <v>19.8520846153846</v>
      </c>
      <c r="AQ315">
        <v>-0.00013020157496917</v>
      </c>
      <c r="AR315">
        <v>122.627900174774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1663691375.31429</v>
      </c>
      <c r="BH315">
        <v>306.612857142857</v>
      </c>
      <c r="BI315">
        <v>292.192678571429</v>
      </c>
      <c r="BJ315">
        <v>19.859025</v>
      </c>
      <c r="BK315">
        <v>18.225825</v>
      </c>
      <c r="BL315">
        <v>301.369142857143</v>
      </c>
      <c r="BM315">
        <v>19.5803107142857</v>
      </c>
      <c r="BN315">
        <v>500.0895</v>
      </c>
      <c r="BO315">
        <v>90.5690178571428</v>
      </c>
      <c r="BP315">
        <v>0.099911425</v>
      </c>
      <c r="BQ315">
        <v>24.0114857142857</v>
      </c>
      <c r="BR315">
        <v>25.0310571428571</v>
      </c>
      <c r="BS315">
        <v>999.9</v>
      </c>
      <c r="BT315">
        <v>0</v>
      </c>
      <c r="BU315">
        <v>0</v>
      </c>
      <c r="BV315">
        <v>10014.6428571429</v>
      </c>
      <c r="BW315">
        <v>0</v>
      </c>
      <c r="BX315">
        <v>15.3356</v>
      </c>
      <c r="BY315">
        <v>14.4202428571429</v>
      </c>
      <c r="BZ315">
        <v>312.825428571429</v>
      </c>
      <c r="CA315">
        <v>297.616964285714</v>
      </c>
      <c r="CB315">
        <v>1.63320142857143</v>
      </c>
      <c r="CC315">
        <v>292.192678571429</v>
      </c>
      <c r="CD315">
        <v>18.225825</v>
      </c>
      <c r="CE315">
        <v>1.79861285714286</v>
      </c>
      <c r="CF315">
        <v>1.650695</v>
      </c>
      <c r="CG315">
        <v>15.7747357142857</v>
      </c>
      <c r="CH315">
        <v>14.4403785714286</v>
      </c>
      <c r="CI315">
        <v>2000.00607142857</v>
      </c>
      <c r="CJ315">
        <v>0.979999035714286</v>
      </c>
      <c r="CK315">
        <v>0.0200011285714286</v>
      </c>
      <c r="CL315">
        <v>0</v>
      </c>
      <c r="CM315">
        <v>625.692321428572</v>
      </c>
      <c r="CN315">
        <v>5.00063</v>
      </c>
      <c r="CO315">
        <v>12328.5464285714</v>
      </c>
      <c r="CP315">
        <v>17256.9428571429</v>
      </c>
      <c r="CQ315">
        <v>39.187</v>
      </c>
      <c r="CR315">
        <v>39.312</v>
      </c>
      <c r="CS315">
        <v>38.70275</v>
      </c>
      <c r="CT315">
        <v>38.6825714285714</v>
      </c>
      <c r="CU315">
        <v>39.85475</v>
      </c>
      <c r="CV315">
        <v>1955.10535714286</v>
      </c>
      <c r="CW315">
        <v>39.9007142857143</v>
      </c>
      <c r="CX315">
        <v>0</v>
      </c>
      <c r="CY315">
        <v>1663691380.1</v>
      </c>
      <c r="CZ315">
        <v>0</v>
      </c>
      <c r="DA315">
        <v>0</v>
      </c>
      <c r="DB315" t="s">
        <v>356</v>
      </c>
      <c r="DC315">
        <v>1660677648.1</v>
      </c>
      <c r="DD315">
        <v>1660677649.1</v>
      </c>
      <c r="DE315">
        <v>0</v>
      </c>
      <c r="DF315">
        <v>-1.042</v>
      </c>
      <c r="DG315">
        <v>0.003</v>
      </c>
      <c r="DH315">
        <v>5.218</v>
      </c>
      <c r="DI315">
        <v>0.344</v>
      </c>
      <c r="DJ315">
        <v>417</v>
      </c>
      <c r="DK315">
        <v>22</v>
      </c>
      <c r="DL315">
        <v>1.24</v>
      </c>
      <c r="DM315">
        <v>0.53</v>
      </c>
      <c r="DN315">
        <v>13.9592707317073</v>
      </c>
      <c r="DO315">
        <v>6.68454146341465</v>
      </c>
      <c r="DP315">
        <v>0.772616175886143</v>
      </c>
      <c r="DQ315">
        <v>0</v>
      </c>
      <c r="DR315">
        <v>1.65043926829268</v>
      </c>
      <c r="DS315">
        <v>-0.235277351916378</v>
      </c>
      <c r="DT315">
        <v>0.0256221849747292</v>
      </c>
      <c r="DU315">
        <v>0</v>
      </c>
      <c r="DV315">
        <v>0</v>
      </c>
      <c r="DW315">
        <v>2</v>
      </c>
      <c r="DX315" t="s">
        <v>357</v>
      </c>
      <c r="DY315">
        <v>2.97341</v>
      </c>
      <c r="DZ315">
        <v>2.75406</v>
      </c>
      <c r="EA315">
        <v>0.0656475</v>
      </c>
      <c r="EB315">
        <v>0.0639409</v>
      </c>
      <c r="EC315">
        <v>0.0905629</v>
      </c>
      <c r="ED315">
        <v>0.0861366</v>
      </c>
      <c r="EE315">
        <v>36409.2</v>
      </c>
      <c r="EF315">
        <v>39747.9</v>
      </c>
      <c r="EG315">
        <v>35316.2</v>
      </c>
      <c r="EH315">
        <v>38514.7</v>
      </c>
      <c r="EI315">
        <v>45547.8</v>
      </c>
      <c r="EJ315">
        <v>50833.1</v>
      </c>
      <c r="EK315">
        <v>55206.6</v>
      </c>
      <c r="EL315">
        <v>61775.1</v>
      </c>
      <c r="EM315">
        <v>1.9844</v>
      </c>
      <c r="EN315">
        <v>1.8288</v>
      </c>
      <c r="EO315">
        <v>0.0953674</v>
      </c>
      <c r="EP315">
        <v>0</v>
      </c>
      <c r="EQ315">
        <v>23.4613</v>
      </c>
      <c r="ER315">
        <v>999.9</v>
      </c>
      <c r="ES315">
        <v>46.777</v>
      </c>
      <c r="ET315">
        <v>29.144</v>
      </c>
      <c r="EU315">
        <v>20.945</v>
      </c>
      <c r="EV315">
        <v>56.4241</v>
      </c>
      <c r="EW315">
        <v>48.6458</v>
      </c>
      <c r="EX315">
        <v>1</v>
      </c>
      <c r="EY315">
        <v>0.00203252</v>
      </c>
      <c r="EZ315">
        <v>3.33969</v>
      </c>
      <c r="FA315">
        <v>20.1163</v>
      </c>
      <c r="FB315">
        <v>5.19932</v>
      </c>
      <c r="FC315">
        <v>12.0099</v>
      </c>
      <c r="FD315">
        <v>4.9756</v>
      </c>
      <c r="FE315">
        <v>3.294</v>
      </c>
      <c r="FF315">
        <v>9999</v>
      </c>
      <c r="FG315">
        <v>9999</v>
      </c>
      <c r="FH315">
        <v>9999</v>
      </c>
      <c r="FI315">
        <v>693.9</v>
      </c>
      <c r="FJ315">
        <v>1.86295</v>
      </c>
      <c r="FK315">
        <v>1.86783</v>
      </c>
      <c r="FL315">
        <v>1.86752</v>
      </c>
      <c r="FM315">
        <v>1.86874</v>
      </c>
      <c r="FN315">
        <v>1.86954</v>
      </c>
      <c r="FO315">
        <v>1.86554</v>
      </c>
      <c r="FP315">
        <v>1.86661</v>
      </c>
      <c r="FQ315">
        <v>1.8681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5.105</v>
      </c>
      <c r="GF315">
        <v>0.2784</v>
      </c>
      <c r="GG315">
        <v>3.61927167264205</v>
      </c>
      <c r="GH315">
        <v>0.00509506669552449</v>
      </c>
      <c r="GI315">
        <v>1.17866753763249e-06</v>
      </c>
      <c r="GJ315">
        <v>-6.62632595388568e-10</v>
      </c>
      <c r="GK315">
        <v>-0.0260112845827318</v>
      </c>
      <c r="GL315">
        <v>-0.0225051504344278</v>
      </c>
      <c r="GM315">
        <v>0.00262967521021688</v>
      </c>
      <c r="GN315">
        <v>-3.50088843362945e-05</v>
      </c>
      <c r="GO315">
        <v>-5</v>
      </c>
      <c r="GP315">
        <v>1640</v>
      </c>
      <c r="GQ315">
        <v>1</v>
      </c>
      <c r="GR315">
        <v>20</v>
      </c>
      <c r="GS315">
        <v>50228.9</v>
      </c>
      <c r="GT315">
        <v>50228.9</v>
      </c>
      <c r="GU315">
        <v>0.710449</v>
      </c>
      <c r="GV315">
        <v>2.6001</v>
      </c>
      <c r="GW315">
        <v>1.54785</v>
      </c>
      <c r="GX315">
        <v>2.30225</v>
      </c>
      <c r="GY315">
        <v>1.34644</v>
      </c>
      <c r="GZ315">
        <v>2.35107</v>
      </c>
      <c r="HA315">
        <v>32.7313</v>
      </c>
      <c r="HB315">
        <v>14.9026</v>
      </c>
      <c r="HC315">
        <v>18</v>
      </c>
      <c r="HD315">
        <v>503.523</v>
      </c>
      <c r="HE315">
        <v>404.067</v>
      </c>
      <c r="HF315">
        <v>18.3481</v>
      </c>
      <c r="HG315">
        <v>27.055</v>
      </c>
      <c r="HH315">
        <v>30.0001</v>
      </c>
      <c r="HI315">
        <v>27.0213</v>
      </c>
      <c r="HJ315">
        <v>26.9662</v>
      </c>
      <c r="HK315">
        <v>14.2106</v>
      </c>
      <c r="HL315">
        <v>17.0594</v>
      </c>
      <c r="HM315">
        <v>20.3706</v>
      </c>
      <c r="HN315">
        <v>18.3496</v>
      </c>
      <c r="HO315">
        <v>252.706</v>
      </c>
      <c r="HP315">
        <v>18.1931</v>
      </c>
      <c r="HQ315">
        <v>102.409</v>
      </c>
      <c r="HR315">
        <v>102.826</v>
      </c>
    </row>
    <row r="316" spans="1:226">
      <c r="A316">
        <v>300</v>
      </c>
      <c r="B316">
        <v>1663691388.1</v>
      </c>
      <c r="C316">
        <v>3613</v>
      </c>
      <c r="D316" t="s">
        <v>962</v>
      </c>
      <c r="E316" t="s">
        <v>963</v>
      </c>
      <c r="F316">
        <v>5</v>
      </c>
      <c r="G316" t="s">
        <v>941</v>
      </c>
      <c r="H316" t="s">
        <v>354</v>
      </c>
      <c r="I316">
        <v>1663691380.6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264.949799027228</v>
      </c>
      <c r="AK316">
        <v>273.315539393939</v>
      </c>
      <c r="AL316">
        <v>-3.15560104219224</v>
      </c>
      <c r="AM316">
        <v>65.3987867649005</v>
      </c>
      <c r="AN316">
        <f>(AP316 - AO316 + BO316*1E3/(8.314*(BQ316+273.15)) * AR316/BN316 * AQ316) * BN316/(100*BB316) * 1000/(1000 - AP316)</f>
        <v>0</v>
      </c>
      <c r="AO316">
        <v>18.2481034982288</v>
      </c>
      <c r="AP316">
        <v>19.8498351648352</v>
      </c>
      <c r="AQ316">
        <v>3.96084274371012e-06</v>
      </c>
      <c r="AR316">
        <v>122.627900174774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1663691380.6</v>
      </c>
      <c r="BH316">
        <v>289.775037037037</v>
      </c>
      <c r="BI316">
        <v>275.21</v>
      </c>
      <c r="BJ316">
        <v>19.8548333333333</v>
      </c>
      <c r="BK316">
        <v>18.2358888888889</v>
      </c>
      <c r="BL316">
        <v>284.625296296296</v>
      </c>
      <c r="BM316">
        <v>19.5762777777778</v>
      </c>
      <c r="BN316">
        <v>500.069185185185</v>
      </c>
      <c r="BO316">
        <v>90.5685222222222</v>
      </c>
      <c r="BP316">
        <v>0.0999513222222222</v>
      </c>
      <c r="BQ316">
        <v>24.006237037037</v>
      </c>
      <c r="BR316">
        <v>25.0227</v>
      </c>
      <c r="BS316">
        <v>999.9</v>
      </c>
      <c r="BT316">
        <v>0</v>
      </c>
      <c r="BU316">
        <v>0</v>
      </c>
      <c r="BV316">
        <v>9994.44444444445</v>
      </c>
      <c r="BW316">
        <v>0</v>
      </c>
      <c r="BX316">
        <v>15.3356</v>
      </c>
      <c r="BY316">
        <v>14.5649555555556</v>
      </c>
      <c r="BZ316">
        <v>295.645037037037</v>
      </c>
      <c r="CA316">
        <v>280.322</v>
      </c>
      <c r="CB316">
        <v>1.61895</v>
      </c>
      <c r="CC316">
        <v>275.21</v>
      </c>
      <c r="CD316">
        <v>18.2358888888889</v>
      </c>
      <c r="CE316">
        <v>1.79822333333333</v>
      </c>
      <c r="CF316">
        <v>1.65159777777778</v>
      </c>
      <c r="CG316">
        <v>15.7713407407407</v>
      </c>
      <c r="CH316">
        <v>14.4488222222222</v>
      </c>
      <c r="CI316">
        <v>1999.99592592593</v>
      </c>
      <c r="CJ316">
        <v>0.979999111111111</v>
      </c>
      <c r="CK316">
        <v>0.0200010481481481</v>
      </c>
      <c r="CL316">
        <v>0</v>
      </c>
      <c r="CM316">
        <v>623.480777777778</v>
      </c>
      <c r="CN316">
        <v>5.00063</v>
      </c>
      <c r="CO316">
        <v>12284.2703703704</v>
      </c>
      <c r="CP316">
        <v>17256.8555555556</v>
      </c>
      <c r="CQ316">
        <v>39.187</v>
      </c>
      <c r="CR316">
        <v>39.312</v>
      </c>
      <c r="CS316">
        <v>38.708</v>
      </c>
      <c r="CT316">
        <v>38.6824074074074</v>
      </c>
      <c r="CU316">
        <v>39.8633333333333</v>
      </c>
      <c r="CV316">
        <v>1955.09555555556</v>
      </c>
      <c r="CW316">
        <v>39.9003703703704</v>
      </c>
      <c r="CX316">
        <v>0</v>
      </c>
      <c r="CY316">
        <v>1663691384.9</v>
      </c>
      <c r="CZ316">
        <v>0</v>
      </c>
      <c r="DA316">
        <v>0</v>
      </c>
      <c r="DB316" t="s">
        <v>356</v>
      </c>
      <c r="DC316">
        <v>1660677648.1</v>
      </c>
      <c r="DD316">
        <v>1660677649.1</v>
      </c>
      <c r="DE316">
        <v>0</v>
      </c>
      <c r="DF316">
        <v>-1.042</v>
      </c>
      <c r="DG316">
        <v>0.003</v>
      </c>
      <c r="DH316">
        <v>5.218</v>
      </c>
      <c r="DI316">
        <v>0.344</v>
      </c>
      <c r="DJ316">
        <v>417</v>
      </c>
      <c r="DK316">
        <v>22</v>
      </c>
      <c r="DL316">
        <v>1.24</v>
      </c>
      <c r="DM316">
        <v>0.53</v>
      </c>
      <c r="DN316">
        <v>14.4014341463415</v>
      </c>
      <c r="DO316">
        <v>2.00449128919861</v>
      </c>
      <c r="DP316">
        <v>0.375280848074596</v>
      </c>
      <c r="DQ316">
        <v>0</v>
      </c>
      <c r="DR316">
        <v>1.62938097560976</v>
      </c>
      <c r="DS316">
        <v>-0.159536027874564</v>
      </c>
      <c r="DT316">
        <v>0.0168096056750486</v>
      </c>
      <c r="DU316">
        <v>0</v>
      </c>
      <c r="DV316">
        <v>0</v>
      </c>
      <c r="DW316">
        <v>2</v>
      </c>
      <c r="DX316" t="s">
        <v>357</v>
      </c>
      <c r="DY316">
        <v>2.97327</v>
      </c>
      <c r="DZ316">
        <v>2.75351</v>
      </c>
      <c r="EA316">
        <v>0.0625807</v>
      </c>
      <c r="EB316">
        <v>0.0606943</v>
      </c>
      <c r="EC316">
        <v>0.0905678</v>
      </c>
      <c r="ED316">
        <v>0.0861593</v>
      </c>
      <c r="EE316">
        <v>36528.4</v>
      </c>
      <c r="EF316">
        <v>39886</v>
      </c>
      <c r="EG316">
        <v>35316</v>
      </c>
      <c r="EH316">
        <v>38515</v>
      </c>
      <c r="EI316">
        <v>45547.6</v>
      </c>
      <c r="EJ316">
        <v>50832</v>
      </c>
      <c r="EK316">
        <v>55206.8</v>
      </c>
      <c r="EL316">
        <v>61775.4</v>
      </c>
      <c r="EM316">
        <v>1.984</v>
      </c>
      <c r="EN316">
        <v>1.8288</v>
      </c>
      <c r="EO316">
        <v>0.0944734</v>
      </c>
      <c r="EP316">
        <v>0</v>
      </c>
      <c r="EQ316">
        <v>23.4593</v>
      </c>
      <c r="ER316">
        <v>999.9</v>
      </c>
      <c r="ES316">
        <v>46.801</v>
      </c>
      <c r="ET316">
        <v>29.165</v>
      </c>
      <c r="EU316">
        <v>20.9822</v>
      </c>
      <c r="EV316">
        <v>57.0941</v>
      </c>
      <c r="EW316">
        <v>48.6538</v>
      </c>
      <c r="EX316">
        <v>1</v>
      </c>
      <c r="EY316">
        <v>0.00219512</v>
      </c>
      <c r="EZ316">
        <v>3.33712</v>
      </c>
      <c r="FA316">
        <v>20.1161</v>
      </c>
      <c r="FB316">
        <v>5.20052</v>
      </c>
      <c r="FC316">
        <v>12.0064</v>
      </c>
      <c r="FD316">
        <v>4.9756</v>
      </c>
      <c r="FE316">
        <v>3.2938</v>
      </c>
      <c r="FF316">
        <v>9999</v>
      </c>
      <c r="FG316">
        <v>9999</v>
      </c>
      <c r="FH316">
        <v>9999</v>
      </c>
      <c r="FI316">
        <v>693.9</v>
      </c>
      <c r="FJ316">
        <v>1.86295</v>
      </c>
      <c r="FK316">
        <v>1.8678</v>
      </c>
      <c r="FL316">
        <v>1.86752</v>
      </c>
      <c r="FM316">
        <v>1.86874</v>
      </c>
      <c r="FN316">
        <v>1.86954</v>
      </c>
      <c r="FO316">
        <v>1.86557</v>
      </c>
      <c r="FP316">
        <v>1.86661</v>
      </c>
      <c r="FQ316">
        <v>1.8681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5.019</v>
      </c>
      <c r="GF316">
        <v>0.2786</v>
      </c>
      <c r="GG316">
        <v>3.61927167264205</v>
      </c>
      <c r="GH316">
        <v>0.00509506669552449</v>
      </c>
      <c r="GI316">
        <v>1.17866753763249e-06</v>
      </c>
      <c r="GJ316">
        <v>-6.62632595388568e-10</v>
      </c>
      <c r="GK316">
        <v>-0.0260112845827318</v>
      </c>
      <c r="GL316">
        <v>-0.0225051504344278</v>
      </c>
      <c r="GM316">
        <v>0.00262967521021688</v>
      </c>
      <c r="GN316">
        <v>-3.50088843362945e-05</v>
      </c>
      <c r="GO316">
        <v>-5</v>
      </c>
      <c r="GP316">
        <v>1640</v>
      </c>
      <c r="GQ316">
        <v>1</v>
      </c>
      <c r="GR316">
        <v>20</v>
      </c>
      <c r="GS316">
        <v>50229</v>
      </c>
      <c r="GT316">
        <v>50229</v>
      </c>
      <c r="GU316">
        <v>0.675049</v>
      </c>
      <c r="GV316">
        <v>2.60864</v>
      </c>
      <c r="GW316">
        <v>1.54785</v>
      </c>
      <c r="GX316">
        <v>2.30225</v>
      </c>
      <c r="GY316">
        <v>1.34644</v>
      </c>
      <c r="GZ316">
        <v>2.34131</v>
      </c>
      <c r="HA316">
        <v>32.7313</v>
      </c>
      <c r="HB316">
        <v>14.9026</v>
      </c>
      <c r="HC316">
        <v>18</v>
      </c>
      <c r="HD316">
        <v>503.277</v>
      </c>
      <c r="HE316">
        <v>404.083</v>
      </c>
      <c r="HF316">
        <v>18.3199</v>
      </c>
      <c r="HG316">
        <v>27.055</v>
      </c>
      <c r="HH316">
        <v>30.0003</v>
      </c>
      <c r="HI316">
        <v>27.0236</v>
      </c>
      <c r="HJ316">
        <v>26.9685</v>
      </c>
      <c r="HK316">
        <v>13.4777</v>
      </c>
      <c r="HL316">
        <v>17.0594</v>
      </c>
      <c r="HM316">
        <v>20.3706</v>
      </c>
      <c r="HN316">
        <v>18.3226</v>
      </c>
      <c r="HO316">
        <v>232.46</v>
      </c>
      <c r="HP316">
        <v>18.2086</v>
      </c>
      <c r="HQ316">
        <v>102.409</v>
      </c>
      <c r="HR316">
        <v>102.827</v>
      </c>
    </row>
    <row r="317" spans="1:226">
      <c r="A317">
        <v>301</v>
      </c>
      <c r="B317">
        <v>1663691393.1</v>
      </c>
      <c r="C317">
        <v>3618</v>
      </c>
      <c r="D317" t="s">
        <v>964</v>
      </c>
      <c r="E317" t="s">
        <v>965</v>
      </c>
      <c r="F317">
        <v>5</v>
      </c>
      <c r="G317" t="s">
        <v>941</v>
      </c>
      <c r="H317" t="s">
        <v>354</v>
      </c>
      <c r="I317">
        <v>1663691385.31429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247.626312961449</v>
      </c>
      <c r="AK317">
        <v>257.188945454545</v>
      </c>
      <c r="AL317">
        <v>-3.27817967998845</v>
      </c>
      <c r="AM317">
        <v>65.3987867649005</v>
      </c>
      <c r="AN317">
        <f>(AP317 - AO317 + BO317*1E3/(8.314*(BQ317+273.15)) * AR317/BN317 * AQ317) * BN317/(100*BB317) * 1000/(1000 - AP317)</f>
        <v>0</v>
      </c>
      <c r="AO317">
        <v>18.2534675515354</v>
      </c>
      <c r="AP317">
        <v>19.8517923076923</v>
      </c>
      <c r="AQ317">
        <v>2.956048177241e-05</v>
      </c>
      <c r="AR317">
        <v>122.627900174774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1663691385.31429</v>
      </c>
      <c r="BH317">
        <v>274.96625</v>
      </c>
      <c r="BI317">
        <v>259.965785714286</v>
      </c>
      <c r="BJ317">
        <v>19.8524607142857</v>
      </c>
      <c r="BK317">
        <v>18.2453714285714</v>
      </c>
      <c r="BL317">
        <v>269.898892857143</v>
      </c>
      <c r="BM317">
        <v>19.5740035714286</v>
      </c>
      <c r="BN317">
        <v>500.084285714286</v>
      </c>
      <c r="BO317">
        <v>90.5683178571428</v>
      </c>
      <c r="BP317">
        <v>0.0998952714285714</v>
      </c>
      <c r="BQ317">
        <v>23.9985357142857</v>
      </c>
      <c r="BR317">
        <v>25.0156035714286</v>
      </c>
      <c r="BS317">
        <v>999.9</v>
      </c>
      <c r="BT317">
        <v>0</v>
      </c>
      <c r="BU317">
        <v>0</v>
      </c>
      <c r="BV317">
        <v>9997.14285714286</v>
      </c>
      <c r="BW317">
        <v>0</v>
      </c>
      <c r="BX317">
        <v>15.3356</v>
      </c>
      <c r="BY317">
        <v>15.0004071428571</v>
      </c>
      <c r="BZ317">
        <v>280.535642857143</v>
      </c>
      <c r="CA317">
        <v>264.797035714286</v>
      </c>
      <c r="CB317">
        <v>1.60710107142857</v>
      </c>
      <c r="CC317">
        <v>259.965785714286</v>
      </c>
      <c r="CD317">
        <v>18.2453714285714</v>
      </c>
      <c r="CE317">
        <v>1.79800392857143</v>
      </c>
      <c r="CF317">
        <v>1.6524525</v>
      </c>
      <c r="CG317">
        <v>15.7694428571429</v>
      </c>
      <c r="CH317">
        <v>14.4568285714286</v>
      </c>
      <c r="CI317">
        <v>2000.00607142857</v>
      </c>
      <c r="CJ317">
        <v>0.97999925</v>
      </c>
      <c r="CK317">
        <v>0.0200009</v>
      </c>
      <c r="CL317">
        <v>0</v>
      </c>
      <c r="CM317">
        <v>621.795</v>
      </c>
      <c r="CN317">
        <v>5.00063</v>
      </c>
      <c r="CO317">
        <v>12251.4285714286</v>
      </c>
      <c r="CP317">
        <v>17256.9464285714</v>
      </c>
      <c r="CQ317">
        <v>39.1825714285714</v>
      </c>
      <c r="CR317">
        <v>39.312</v>
      </c>
      <c r="CS317">
        <v>38.72525</v>
      </c>
      <c r="CT317">
        <v>38.6670714285714</v>
      </c>
      <c r="CU317">
        <v>39.8525</v>
      </c>
      <c r="CV317">
        <v>1955.10571428571</v>
      </c>
      <c r="CW317">
        <v>39.9003571428571</v>
      </c>
      <c r="CX317">
        <v>0</v>
      </c>
      <c r="CY317">
        <v>1663691390.3</v>
      </c>
      <c r="CZ317">
        <v>0</v>
      </c>
      <c r="DA317">
        <v>0</v>
      </c>
      <c r="DB317" t="s">
        <v>356</v>
      </c>
      <c r="DC317">
        <v>1660677648.1</v>
      </c>
      <c r="DD317">
        <v>1660677649.1</v>
      </c>
      <c r="DE317">
        <v>0</v>
      </c>
      <c r="DF317">
        <v>-1.042</v>
      </c>
      <c r="DG317">
        <v>0.003</v>
      </c>
      <c r="DH317">
        <v>5.218</v>
      </c>
      <c r="DI317">
        <v>0.344</v>
      </c>
      <c r="DJ317">
        <v>417</v>
      </c>
      <c r="DK317">
        <v>22</v>
      </c>
      <c r="DL317">
        <v>1.24</v>
      </c>
      <c r="DM317">
        <v>0.53</v>
      </c>
      <c r="DN317">
        <v>14.8004121951219</v>
      </c>
      <c r="DO317">
        <v>3.54934703832753</v>
      </c>
      <c r="DP317">
        <v>0.599435640352198</v>
      </c>
      <c r="DQ317">
        <v>0</v>
      </c>
      <c r="DR317">
        <v>1.61644097560976</v>
      </c>
      <c r="DS317">
        <v>-0.163096306620212</v>
      </c>
      <c r="DT317">
        <v>0.0171496288525406</v>
      </c>
      <c r="DU317">
        <v>0</v>
      </c>
      <c r="DV317">
        <v>0</v>
      </c>
      <c r="DW317">
        <v>2</v>
      </c>
      <c r="DX317" t="s">
        <v>357</v>
      </c>
      <c r="DY317">
        <v>2.97338</v>
      </c>
      <c r="DZ317">
        <v>2.75412</v>
      </c>
      <c r="EA317">
        <v>0.0593552</v>
      </c>
      <c r="EB317">
        <v>0.0571195</v>
      </c>
      <c r="EC317">
        <v>0.0905561</v>
      </c>
      <c r="ED317">
        <v>0.0862226</v>
      </c>
      <c r="EE317">
        <v>36653.9</v>
      </c>
      <c r="EF317">
        <v>40036.8</v>
      </c>
      <c r="EG317">
        <v>35315.9</v>
      </c>
      <c r="EH317">
        <v>38514.2</v>
      </c>
      <c r="EI317">
        <v>45547.8</v>
      </c>
      <c r="EJ317">
        <v>50827.8</v>
      </c>
      <c r="EK317">
        <v>55206.4</v>
      </c>
      <c r="EL317">
        <v>61774.7</v>
      </c>
      <c r="EM317">
        <v>1.9842</v>
      </c>
      <c r="EN317">
        <v>1.8284</v>
      </c>
      <c r="EO317">
        <v>0.0937283</v>
      </c>
      <c r="EP317">
        <v>0</v>
      </c>
      <c r="EQ317">
        <v>23.4554</v>
      </c>
      <c r="ER317">
        <v>999.9</v>
      </c>
      <c r="ES317">
        <v>46.826</v>
      </c>
      <c r="ET317">
        <v>29.165</v>
      </c>
      <c r="EU317">
        <v>20.994</v>
      </c>
      <c r="EV317">
        <v>56.5041</v>
      </c>
      <c r="EW317">
        <v>48.6538</v>
      </c>
      <c r="EX317">
        <v>1</v>
      </c>
      <c r="EY317">
        <v>0.00195122</v>
      </c>
      <c r="EZ317">
        <v>3.27346</v>
      </c>
      <c r="FA317">
        <v>20.1177</v>
      </c>
      <c r="FB317">
        <v>5.20052</v>
      </c>
      <c r="FC317">
        <v>12.0052</v>
      </c>
      <c r="FD317">
        <v>4.9756</v>
      </c>
      <c r="FE317">
        <v>3.294</v>
      </c>
      <c r="FF317">
        <v>9999</v>
      </c>
      <c r="FG317">
        <v>9999</v>
      </c>
      <c r="FH317">
        <v>9999</v>
      </c>
      <c r="FI317">
        <v>693.9</v>
      </c>
      <c r="FJ317">
        <v>1.86295</v>
      </c>
      <c r="FK317">
        <v>1.86777</v>
      </c>
      <c r="FL317">
        <v>1.86752</v>
      </c>
      <c r="FM317">
        <v>1.86874</v>
      </c>
      <c r="FN317">
        <v>1.86951</v>
      </c>
      <c r="FO317">
        <v>1.86554</v>
      </c>
      <c r="FP317">
        <v>1.86661</v>
      </c>
      <c r="FQ317">
        <v>1.86813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4.931</v>
      </c>
      <c r="GF317">
        <v>0.2784</v>
      </c>
      <c r="GG317">
        <v>3.61927167264205</v>
      </c>
      <c r="GH317">
        <v>0.00509506669552449</v>
      </c>
      <c r="GI317">
        <v>1.17866753763249e-06</v>
      </c>
      <c r="GJ317">
        <v>-6.62632595388568e-10</v>
      </c>
      <c r="GK317">
        <v>-0.0260112845827318</v>
      </c>
      <c r="GL317">
        <v>-0.0225051504344278</v>
      </c>
      <c r="GM317">
        <v>0.00262967521021688</v>
      </c>
      <c r="GN317">
        <v>-3.50088843362945e-05</v>
      </c>
      <c r="GO317">
        <v>-5</v>
      </c>
      <c r="GP317">
        <v>1640</v>
      </c>
      <c r="GQ317">
        <v>1</v>
      </c>
      <c r="GR317">
        <v>20</v>
      </c>
      <c r="GS317">
        <v>50229.1</v>
      </c>
      <c r="GT317">
        <v>50229.1</v>
      </c>
      <c r="GU317">
        <v>0.640869</v>
      </c>
      <c r="GV317">
        <v>2.61597</v>
      </c>
      <c r="GW317">
        <v>1.54785</v>
      </c>
      <c r="GX317">
        <v>2.30225</v>
      </c>
      <c r="GY317">
        <v>1.34644</v>
      </c>
      <c r="GZ317">
        <v>2.29614</v>
      </c>
      <c r="HA317">
        <v>32.7313</v>
      </c>
      <c r="HB317">
        <v>14.9026</v>
      </c>
      <c r="HC317">
        <v>18</v>
      </c>
      <c r="HD317">
        <v>503.431</v>
      </c>
      <c r="HE317">
        <v>403.86</v>
      </c>
      <c r="HF317">
        <v>18.3032</v>
      </c>
      <c r="HG317">
        <v>27.0573</v>
      </c>
      <c r="HH317">
        <v>30.0001</v>
      </c>
      <c r="HI317">
        <v>27.0258</v>
      </c>
      <c r="HJ317">
        <v>26.9685</v>
      </c>
      <c r="HK317">
        <v>12.8175</v>
      </c>
      <c r="HL317">
        <v>17.0594</v>
      </c>
      <c r="HM317">
        <v>20.7607</v>
      </c>
      <c r="HN317">
        <v>18.3124</v>
      </c>
      <c r="HO317">
        <v>218.939</v>
      </c>
      <c r="HP317">
        <v>18.2283</v>
      </c>
      <c r="HQ317">
        <v>102.408</v>
      </c>
      <c r="HR317">
        <v>102.825</v>
      </c>
    </row>
    <row r="318" spans="1:226">
      <c r="A318">
        <v>302</v>
      </c>
      <c r="B318">
        <v>1663691398.1</v>
      </c>
      <c r="C318">
        <v>3623</v>
      </c>
      <c r="D318" t="s">
        <v>966</v>
      </c>
      <c r="E318" t="s">
        <v>967</v>
      </c>
      <c r="F318">
        <v>5</v>
      </c>
      <c r="G318" t="s">
        <v>941</v>
      </c>
      <c r="H318" t="s">
        <v>354</v>
      </c>
      <c r="I318">
        <v>1663691390.6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231.003752293984</v>
      </c>
      <c r="AK318">
        <v>240.918442424242</v>
      </c>
      <c r="AL318">
        <v>-3.24281391870442</v>
      </c>
      <c r="AM318">
        <v>65.3987867649005</v>
      </c>
      <c r="AN318">
        <f>(AP318 - AO318 + BO318*1E3/(8.314*(BQ318+273.15)) * AR318/BN318 * AQ318) * BN318/(100*BB318) * 1000/(1000 - AP318)</f>
        <v>0</v>
      </c>
      <c r="AO318">
        <v>18.2826179781815</v>
      </c>
      <c r="AP318">
        <v>19.8598054945055</v>
      </c>
      <c r="AQ318">
        <v>-2.65655756749142e-05</v>
      </c>
      <c r="AR318">
        <v>122.627900174774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1663691390.6</v>
      </c>
      <c r="BH318">
        <v>258.351148148148</v>
      </c>
      <c r="BI318">
        <v>242.717851851852</v>
      </c>
      <c r="BJ318">
        <v>19.8525666666667</v>
      </c>
      <c r="BK318">
        <v>18.2674037037037</v>
      </c>
      <c r="BL318">
        <v>253.375888888889</v>
      </c>
      <c r="BM318">
        <v>19.5741</v>
      </c>
      <c r="BN318">
        <v>500.105333333333</v>
      </c>
      <c r="BO318">
        <v>90.5690037037037</v>
      </c>
      <c r="BP318">
        <v>0.0999008851851852</v>
      </c>
      <c r="BQ318">
        <v>23.9895</v>
      </c>
      <c r="BR318">
        <v>25.005737037037</v>
      </c>
      <c r="BS318">
        <v>999.9</v>
      </c>
      <c r="BT318">
        <v>0</v>
      </c>
      <c r="BU318">
        <v>0</v>
      </c>
      <c r="BV318">
        <v>10000.7407407407</v>
      </c>
      <c r="BW318">
        <v>0</v>
      </c>
      <c r="BX318">
        <v>15.3396888888889</v>
      </c>
      <c r="BY318">
        <v>15.633237037037</v>
      </c>
      <c r="BZ318">
        <v>263.583962962963</v>
      </c>
      <c r="CA318">
        <v>247.233962962963</v>
      </c>
      <c r="CB318">
        <v>1.58516407407407</v>
      </c>
      <c r="CC318">
        <v>242.717851851852</v>
      </c>
      <c r="CD318">
        <v>18.2674037037037</v>
      </c>
      <c r="CE318">
        <v>1.79802703703704</v>
      </c>
      <c r="CF318">
        <v>1.65446074074074</v>
      </c>
      <c r="CG318">
        <v>15.769637037037</v>
      </c>
      <c r="CH318">
        <v>14.4756148148148</v>
      </c>
      <c r="CI318">
        <v>2000.00481481481</v>
      </c>
      <c r="CJ318">
        <v>0.979999222222222</v>
      </c>
      <c r="CK318">
        <v>0.0200009296296296</v>
      </c>
      <c r="CL318">
        <v>0</v>
      </c>
      <c r="CM318">
        <v>620.277518518518</v>
      </c>
      <c r="CN318">
        <v>5.00063</v>
      </c>
      <c r="CO318">
        <v>12220.4962962963</v>
      </c>
      <c r="CP318">
        <v>17256.9296296296</v>
      </c>
      <c r="CQ318">
        <v>39.1824074074074</v>
      </c>
      <c r="CR318">
        <v>39.312</v>
      </c>
      <c r="CS318">
        <v>38.7406666666667</v>
      </c>
      <c r="CT318">
        <v>38.6548518518519</v>
      </c>
      <c r="CU318">
        <v>39.8516666666667</v>
      </c>
      <c r="CV318">
        <v>1955.10444444444</v>
      </c>
      <c r="CW318">
        <v>39.9003703703704</v>
      </c>
      <c r="CX318">
        <v>0</v>
      </c>
      <c r="CY318">
        <v>1663691395.1</v>
      </c>
      <c r="CZ318">
        <v>0</v>
      </c>
      <c r="DA318">
        <v>0</v>
      </c>
      <c r="DB318" t="s">
        <v>356</v>
      </c>
      <c r="DC318">
        <v>1660677648.1</v>
      </c>
      <c r="DD318">
        <v>1660677649.1</v>
      </c>
      <c r="DE318">
        <v>0</v>
      </c>
      <c r="DF318">
        <v>-1.042</v>
      </c>
      <c r="DG318">
        <v>0.003</v>
      </c>
      <c r="DH318">
        <v>5.218</v>
      </c>
      <c r="DI318">
        <v>0.344</v>
      </c>
      <c r="DJ318">
        <v>417</v>
      </c>
      <c r="DK318">
        <v>22</v>
      </c>
      <c r="DL318">
        <v>1.24</v>
      </c>
      <c r="DM318">
        <v>0.53</v>
      </c>
      <c r="DN318">
        <v>15.3052926829268</v>
      </c>
      <c r="DO318">
        <v>7.66381045296169</v>
      </c>
      <c r="DP318">
        <v>0.898329170315171</v>
      </c>
      <c r="DQ318">
        <v>0</v>
      </c>
      <c r="DR318">
        <v>1.5965843902439</v>
      </c>
      <c r="DS318">
        <v>-0.235342787456444</v>
      </c>
      <c r="DT318">
        <v>0.0243449864672711</v>
      </c>
      <c r="DU318">
        <v>0</v>
      </c>
      <c r="DV318">
        <v>0</v>
      </c>
      <c r="DW318">
        <v>2</v>
      </c>
      <c r="DX318" t="s">
        <v>357</v>
      </c>
      <c r="DY318">
        <v>2.97301</v>
      </c>
      <c r="DZ318">
        <v>2.75406</v>
      </c>
      <c r="EA318">
        <v>0.0560671</v>
      </c>
      <c r="EB318">
        <v>0.0536831</v>
      </c>
      <c r="EC318">
        <v>0.0906036</v>
      </c>
      <c r="ED318">
        <v>0.086338</v>
      </c>
      <c r="EE318">
        <v>36782</v>
      </c>
      <c r="EF318">
        <v>40183</v>
      </c>
      <c r="EG318">
        <v>35315.9</v>
      </c>
      <c r="EH318">
        <v>38514.4</v>
      </c>
      <c r="EI318">
        <v>45545</v>
      </c>
      <c r="EJ318">
        <v>50821.4</v>
      </c>
      <c r="EK318">
        <v>55206.1</v>
      </c>
      <c r="EL318">
        <v>61774.9</v>
      </c>
      <c r="EM318">
        <v>1.9832</v>
      </c>
      <c r="EN318">
        <v>1.829</v>
      </c>
      <c r="EO318">
        <v>0.0946224</v>
      </c>
      <c r="EP318">
        <v>0</v>
      </c>
      <c r="EQ318">
        <v>23.4494</v>
      </c>
      <c r="ER318">
        <v>999.9</v>
      </c>
      <c r="ES318">
        <v>46.881</v>
      </c>
      <c r="ET318">
        <v>29.165</v>
      </c>
      <c r="EU318">
        <v>21.0176</v>
      </c>
      <c r="EV318">
        <v>56.1241</v>
      </c>
      <c r="EW318">
        <v>48.722</v>
      </c>
      <c r="EX318">
        <v>1</v>
      </c>
      <c r="EY318">
        <v>4.06504e-05</v>
      </c>
      <c r="EZ318">
        <v>2.76715</v>
      </c>
      <c r="FA318">
        <v>20.1266</v>
      </c>
      <c r="FB318">
        <v>5.19692</v>
      </c>
      <c r="FC318">
        <v>12.004</v>
      </c>
      <c r="FD318">
        <v>4.976</v>
      </c>
      <c r="FE318">
        <v>3.294</v>
      </c>
      <c r="FF318">
        <v>9999</v>
      </c>
      <c r="FG318">
        <v>9999</v>
      </c>
      <c r="FH318">
        <v>9999</v>
      </c>
      <c r="FI318">
        <v>693.9</v>
      </c>
      <c r="FJ318">
        <v>1.86285</v>
      </c>
      <c r="FK318">
        <v>1.86777</v>
      </c>
      <c r="FL318">
        <v>1.86752</v>
      </c>
      <c r="FM318">
        <v>1.86874</v>
      </c>
      <c r="FN318">
        <v>1.86957</v>
      </c>
      <c r="FO318">
        <v>1.86554</v>
      </c>
      <c r="FP318">
        <v>1.86661</v>
      </c>
      <c r="FQ318">
        <v>1.86807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4.844</v>
      </c>
      <c r="GF318">
        <v>0.2789</v>
      </c>
      <c r="GG318">
        <v>3.61927167264205</v>
      </c>
      <c r="GH318">
        <v>0.00509506669552449</v>
      </c>
      <c r="GI318">
        <v>1.17866753763249e-06</v>
      </c>
      <c r="GJ318">
        <v>-6.62632595388568e-10</v>
      </c>
      <c r="GK318">
        <v>-0.0260112845827318</v>
      </c>
      <c r="GL318">
        <v>-0.0225051504344278</v>
      </c>
      <c r="GM318">
        <v>0.00262967521021688</v>
      </c>
      <c r="GN318">
        <v>-3.50088843362945e-05</v>
      </c>
      <c r="GO318">
        <v>-5</v>
      </c>
      <c r="GP318">
        <v>1640</v>
      </c>
      <c r="GQ318">
        <v>1</v>
      </c>
      <c r="GR318">
        <v>20</v>
      </c>
      <c r="GS318">
        <v>50229.2</v>
      </c>
      <c r="GT318">
        <v>50229.2</v>
      </c>
      <c r="GU318">
        <v>0.610352</v>
      </c>
      <c r="GV318">
        <v>2.61719</v>
      </c>
      <c r="GW318">
        <v>1.54785</v>
      </c>
      <c r="GX318">
        <v>2.30225</v>
      </c>
      <c r="GY318">
        <v>1.34644</v>
      </c>
      <c r="GZ318">
        <v>2.26074</v>
      </c>
      <c r="HA318">
        <v>32.7313</v>
      </c>
      <c r="HB318">
        <v>14.9026</v>
      </c>
      <c r="HC318">
        <v>18</v>
      </c>
      <c r="HD318">
        <v>502.767</v>
      </c>
      <c r="HE318">
        <v>404.211</v>
      </c>
      <c r="HF318">
        <v>18.359</v>
      </c>
      <c r="HG318">
        <v>27.0596</v>
      </c>
      <c r="HH318">
        <v>29.9986</v>
      </c>
      <c r="HI318">
        <v>27.0258</v>
      </c>
      <c r="HJ318">
        <v>26.9708</v>
      </c>
      <c r="HK318">
        <v>12.0721</v>
      </c>
      <c r="HL318">
        <v>17.0594</v>
      </c>
      <c r="HM318">
        <v>20.7607</v>
      </c>
      <c r="HN318">
        <v>18.4169</v>
      </c>
      <c r="HO318">
        <v>198.736</v>
      </c>
      <c r="HP318">
        <v>18.2344</v>
      </c>
      <c r="HQ318">
        <v>102.408</v>
      </c>
      <c r="HR318">
        <v>102.826</v>
      </c>
    </row>
    <row r="319" spans="1:226">
      <c r="A319">
        <v>303</v>
      </c>
      <c r="B319">
        <v>1663691403.1</v>
      </c>
      <c r="C319">
        <v>3628</v>
      </c>
      <c r="D319" t="s">
        <v>968</v>
      </c>
      <c r="E319" t="s">
        <v>969</v>
      </c>
      <c r="F319">
        <v>5</v>
      </c>
      <c r="G319" t="s">
        <v>941</v>
      </c>
      <c r="H319" t="s">
        <v>354</v>
      </c>
      <c r="I319">
        <v>1663691395.31429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213.76330422816</v>
      </c>
      <c r="AK319">
        <v>224.533351515152</v>
      </c>
      <c r="AL319">
        <v>-3.29464002659964</v>
      </c>
      <c r="AM319">
        <v>65.3987867649005</v>
      </c>
      <c r="AN319">
        <f>(AP319 - AO319 + BO319*1E3/(8.314*(BQ319+273.15)) * AR319/BN319 * AQ319) * BN319/(100*BB319) * 1000/(1000 - AP319)</f>
        <v>0</v>
      </c>
      <c r="AO319">
        <v>18.3016245395621</v>
      </c>
      <c r="AP319">
        <v>19.8933076923077</v>
      </c>
      <c r="AQ319">
        <v>0.00509980853436738</v>
      </c>
      <c r="AR319">
        <v>122.627900174774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1663691395.31429</v>
      </c>
      <c r="BH319">
        <v>243.415178571429</v>
      </c>
      <c r="BI319">
        <v>226.907107142857</v>
      </c>
      <c r="BJ319">
        <v>19.8611642857143</v>
      </c>
      <c r="BK319">
        <v>18.2849857142857</v>
      </c>
      <c r="BL319">
        <v>238.522464285714</v>
      </c>
      <c r="BM319">
        <v>19.5823678571429</v>
      </c>
      <c r="BN319">
        <v>500.134428571429</v>
      </c>
      <c r="BO319">
        <v>90.5705892857143</v>
      </c>
      <c r="BP319">
        <v>0.100006710714286</v>
      </c>
      <c r="BQ319">
        <v>23.9833714285714</v>
      </c>
      <c r="BR319">
        <v>25.0028821428571</v>
      </c>
      <c r="BS319">
        <v>999.9</v>
      </c>
      <c r="BT319">
        <v>0</v>
      </c>
      <c r="BU319">
        <v>0</v>
      </c>
      <c r="BV319">
        <v>9993.39285714286</v>
      </c>
      <c r="BW319">
        <v>0</v>
      </c>
      <c r="BX319">
        <v>15.3395428571429</v>
      </c>
      <c r="BY319">
        <v>16.5081571428571</v>
      </c>
      <c r="BZ319">
        <v>248.347535714286</v>
      </c>
      <c r="CA319">
        <v>231.133</v>
      </c>
      <c r="CB319">
        <v>1.57617535714286</v>
      </c>
      <c r="CC319">
        <v>226.907107142857</v>
      </c>
      <c r="CD319">
        <v>18.2849857142857</v>
      </c>
      <c r="CE319">
        <v>1.79883678571429</v>
      </c>
      <c r="CF319">
        <v>1.65608142857143</v>
      </c>
      <c r="CG319">
        <v>15.7766785714286</v>
      </c>
      <c r="CH319">
        <v>14.4907714285714</v>
      </c>
      <c r="CI319">
        <v>2000.01321428571</v>
      </c>
      <c r="CJ319">
        <v>0.979999357142857</v>
      </c>
      <c r="CK319">
        <v>0.0200007857142857</v>
      </c>
      <c r="CL319">
        <v>0</v>
      </c>
      <c r="CM319">
        <v>619.198821428571</v>
      </c>
      <c r="CN319">
        <v>5.00063</v>
      </c>
      <c r="CO319">
        <v>12198.7964285714</v>
      </c>
      <c r="CP319">
        <v>17256.9964285714</v>
      </c>
      <c r="CQ319">
        <v>39.1825714285714</v>
      </c>
      <c r="CR319">
        <v>39.312</v>
      </c>
      <c r="CS319">
        <v>38.75</v>
      </c>
      <c r="CT319">
        <v>38.6360714285714</v>
      </c>
      <c r="CU319">
        <v>39.8435</v>
      </c>
      <c r="CV319">
        <v>1955.11285714286</v>
      </c>
      <c r="CW319">
        <v>39.9003571428571</v>
      </c>
      <c r="CX319">
        <v>0</v>
      </c>
      <c r="CY319">
        <v>1663691399.9</v>
      </c>
      <c r="CZ319">
        <v>0</v>
      </c>
      <c r="DA319">
        <v>0</v>
      </c>
      <c r="DB319" t="s">
        <v>356</v>
      </c>
      <c r="DC319">
        <v>1660677648.1</v>
      </c>
      <c r="DD319">
        <v>1660677649.1</v>
      </c>
      <c r="DE319">
        <v>0</v>
      </c>
      <c r="DF319">
        <v>-1.042</v>
      </c>
      <c r="DG319">
        <v>0.003</v>
      </c>
      <c r="DH319">
        <v>5.218</v>
      </c>
      <c r="DI319">
        <v>0.344</v>
      </c>
      <c r="DJ319">
        <v>417</v>
      </c>
      <c r="DK319">
        <v>22</v>
      </c>
      <c r="DL319">
        <v>1.24</v>
      </c>
      <c r="DM319">
        <v>0.53</v>
      </c>
      <c r="DN319">
        <v>15.8391609756098</v>
      </c>
      <c r="DO319">
        <v>9.58166550522647</v>
      </c>
      <c r="DP319">
        <v>1.04863174262838</v>
      </c>
      <c r="DQ319">
        <v>0</v>
      </c>
      <c r="DR319">
        <v>1.58472024390244</v>
      </c>
      <c r="DS319">
        <v>-0.167790731707316</v>
      </c>
      <c r="DT319">
        <v>0.0190582776955579</v>
      </c>
      <c r="DU319">
        <v>0</v>
      </c>
      <c r="DV319">
        <v>0</v>
      </c>
      <c r="DW319">
        <v>2</v>
      </c>
      <c r="DX319" t="s">
        <v>357</v>
      </c>
      <c r="DY319">
        <v>2.9724</v>
      </c>
      <c r="DZ319">
        <v>2.75363</v>
      </c>
      <c r="EA319">
        <v>0.0526531</v>
      </c>
      <c r="EB319">
        <v>0.0499982</v>
      </c>
      <c r="EC319">
        <v>0.0906921</v>
      </c>
      <c r="ED319">
        <v>0.0863624</v>
      </c>
      <c r="EE319">
        <v>36915.4</v>
      </c>
      <c r="EF319">
        <v>40339</v>
      </c>
      <c r="EG319">
        <v>35316.3</v>
      </c>
      <c r="EH319">
        <v>38514.1</v>
      </c>
      <c r="EI319">
        <v>45540.2</v>
      </c>
      <c r="EJ319">
        <v>50819.7</v>
      </c>
      <c r="EK319">
        <v>55205.9</v>
      </c>
      <c r="EL319">
        <v>61774.6</v>
      </c>
      <c r="EM319">
        <v>1.983</v>
      </c>
      <c r="EN319">
        <v>1.8288</v>
      </c>
      <c r="EO319">
        <v>0.0955164</v>
      </c>
      <c r="EP319">
        <v>0</v>
      </c>
      <c r="EQ319">
        <v>23.4435</v>
      </c>
      <c r="ER319">
        <v>999.9</v>
      </c>
      <c r="ES319">
        <v>46.905</v>
      </c>
      <c r="ET319">
        <v>29.165</v>
      </c>
      <c r="EU319">
        <v>21.0269</v>
      </c>
      <c r="EV319">
        <v>56.5241</v>
      </c>
      <c r="EW319">
        <v>48.738</v>
      </c>
      <c r="EX319">
        <v>1</v>
      </c>
      <c r="EY319">
        <v>0.000853659</v>
      </c>
      <c r="EZ319">
        <v>3.00991</v>
      </c>
      <c r="FA319">
        <v>20.1228</v>
      </c>
      <c r="FB319">
        <v>5.19812</v>
      </c>
      <c r="FC319">
        <v>12.004</v>
      </c>
      <c r="FD319">
        <v>4.9752</v>
      </c>
      <c r="FE319">
        <v>3.294</v>
      </c>
      <c r="FF319">
        <v>9999</v>
      </c>
      <c r="FG319">
        <v>9999</v>
      </c>
      <c r="FH319">
        <v>9999</v>
      </c>
      <c r="FI319">
        <v>693.9</v>
      </c>
      <c r="FJ319">
        <v>1.86292</v>
      </c>
      <c r="FK319">
        <v>1.8678</v>
      </c>
      <c r="FL319">
        <v>1.86752</v>
      </c>
      <c r="FM319">
        <v>1.86874</v>
      </c>
      <c r="FN319">
        <v>1.86954</v>
      </c>
      <c r="FO319">
        <v>1.8656</v>
      </c>
      <c r="FP319">
        <v>1.86664</v>
      </c>
      <c r="FQ319">
        <v>1.8681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4.755</v>
      </c>
      <c r="GF319">
        <v>0.28</v>
      </c>
      <c r="GG319">
        <v>3.61927167264205</v>
      </c>
      <c r="GH319">
        <v>0.00509506669552449</v>
      </c>
      <c r="GI319">
        <v>1.17866753763249e-06</v>
      </c>
      <c r="GJ319">
        <v>-6.62632595388568e-10</v>
      </c>
      <c r="GK319">
        <v>-0.0260112845827318</v>
      </c>
      <c r="GL319">
        <v>-0.0225051504344278</v>
      </c>
      <c r="GM319">
        <v>0.00262967521021688</v>
      </c>
      <c r="GN319">
        <v>-3.50088843362945e-05</v>
      </c>
      <c r="GO319">
        <v>-5</v>
      </c>
      <c r="GP319">
        <v>1640</v>
      </c>
      <c r="GQ319">
        <v>1</v>
      </c>
      <c r="GR319">
        <v>20</v>
      </c>
      <c r="GS319">
        <v>50229.2</v>
      </c>
      <c r="GT319">
        <v>50229.2</v>
      </c>
      <c r="GU319">
        <v>0.570068</v>
      </c>
      <c r="GV319">
        <v>2.61841</v>
      </c>
      <c r="GW319">
        <v>1.54785</v>
      </c>
      <c r="GX319">
        <v>2.30225</v>
      </c>
      <c r="GY319">
        <v>1.34644</v>
      </c>
      <c r="GZ319">
        <v>2.27783</v>
      </c>
      <c r="HA319">
        <v>32.7313</v>
      </c>
      <c r="HB319">
        <v>14.8938</v>
      </c>
      <c r="HC319">
        <v>18</v>
      </c>
      <c r="HD319">
        <v>502.655</v>
      </c>
      <c r="HE319">
        <v>404.115</v>
      </c>
      <c r="HF319">
        <v>18.414</v>
      </c>
      <c r="HG319">
        <v>27.0596</v>
      </c>
      <c r="HH319">
        <v>30.0001</v>
      </c>
      <c r="HI319">
        <v>27.0281</v>
      </c>
      <c r="HJ319">
        <v>26.973</v>
      </c>
      <c r="HK319">
        <v>11.3938</v>
      </c>
      <c r="HL319">
        <v>17.3355</v>
      </c>
      <c r="HM319">
        <v>20.7607</v>
      </c>
      <c r="HN319">
        <v>18.4075</v>
      </c>
      <c r="HO319">
        <v>185.265</v>
      </c>
      <c r="HP319">
        <v>18.2219</v>
      </c>
      <c r="HQ319">
        <v>102.408</v>
      </c>
      <c r="HR319">
        <v>102.825</v>
      </c>
    </row>
    <row r="320" spans="1:226">
      <c r="A320">
        <v>304</v>
      </c>
      <c r="B320">
        <v>1663691408.1</v>
      </c>
      <c r="C320">
        <v>3633</v>
      </c>
      <c r="D320" t="s">
        <v>970</v>
      </c>
      <c r="E320" t="s">
        <v>971</v>
      </c>
      <c r="F320">
        <v>5</v>
      </c>
      <c r="G320" t="s">
        <v>941</v>
      </c>
      <c r="H320" t="s">
        <v>354</v>
      </c>
      <c r="I320">
        <v>1663691400.6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196.890329548219</v>
      </c>
      <c r="AK320">
        <v>207.967442424242</v>
      </c>
      <c r="AL320">
        <v>-3.28133099748129</v>
      </c>
      <c r="AM320">
        <v>65.3987867649005</v>
      </c>
      <c r="AN320">
        <f>(AP320 - AO320 + BO320*1E3/(8.314*(BQ320+273.15)) * AR320/BN320 * AQ320) * BN320/(100*BB320) * 1000/(1000 - AP320)</f>
        <v>0</v>
      </c>
      <c r="AO320">
        <v>18.3125939887998</v>
      </c>
      <c r="AP320">
        <v>19.9093230769231</v>
      </c>
      <c r="AQ320">
        <v>0.00529651162874478</v>
      </c>
      <c r="AR320">
        <v>122.627900174774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1663691400.6</v>
      </c>
      <c r="BH320">
        <v>226.41137037037</v>
      </c>
      <c r="BI320">
        <v>209.413666666667</v>
      </c>
      <c r="BJ320">
        <v>19.8789407407407</v>
      </c>
      <c r="BK320">
        <v>18.3001592592593</v>
      </c>
      <c r="BL320">
        <v>221.612259259259</v>
      </c>
      <c r="BM320">
        <v>19.5994518518519</v>
      </c>
      <c r="BN320">
        <v>500.091333333333</v>
      </c>
      <c r="BO320">
        <v>90.570562962963</v>
      </c>
      <c r="BP320">
        <v>0.100070944444444</v>
      </c>
      <c r="BQ320">
        <v>23.9806592592593</v>
      </c>
      <c r="BR320">
        <v>25.0015962962963</v>
      </c>
      <c r="BS320">
        <v>999.9</v>
      </c>
      <c r="BT320">
        <v>0</v>
      </c>
      <c r="BU320">
        <v>0</v>
      </c>
      <c r="BV320">
        <v>9988.14814814815</v>
      </c>
      <c r="BW320">
        <v>0</v>
      </c>
      <c r="BX320">
        <v>15.4312222222222</v>
      </c>
      <c r="BY320">
        <v>16.9978666666667</v>
      </c>
      <c r="BZ320">
        <v>231.003259259259</v>
      </c>
      <c r="CA320">
        <v>213.317296296296</v>
      </c>
      <c r="CB320">
        <v>1.57877185185185</v>
      </c>
      <c r="CC320">
        <v>209.413666666667</v>
      </c>
      <c r="CD320">
        <v>18.3001592592593</v>
      </c>
      <c r="CE320">
        <v>1.80044592592593</v>
      </c>
      <c r="CF320">
        <v>1.65745555555556</v>
      </c>
      <c r="CG320">
        <v>15.7906518518518</v>
      </c>
      <c r="CH320">
        <v>14.5036037037037</v>
      </c>
      <c r="CI320">
        <v>2000.01111111111</v>
      </c>
      <c r="CJ320">
        <v>0.979999444444444</v>
      </c>
      <c r="CK320">
        <v>0.0200006925925926</v>
      </c>
      <c r="CL320">
        <v>0</v>
      </c>
      <c r="CM320">
        <v>618.28137037037</v>
      </c>
      <c r="CN320">
        <v>5.00063</v>
      </c>
      <c r="CO320">
        <v>12179.1</v>
      </c>
      <c r="CP320">
        <v>17256.9740740741</v>
      </c>
      <c r="CQ320">
        <v>39.187</v>
      </c>
      <c r="CR320">
        <v>39.3213333333333</v>
      </c>
      <c r="CS320">
        <v>38.7453333333333</v>
      </c>
      <c r="CT320">
        <v>38.6341851851852</v>
      </c>
      <c r="CU320">
        <v>39.8446666666667</v>
      </c>
      <c r="CV320">
        <v>1955.11074074074</v>
      </c>
      <c r="CW320">
        <v>39.9003703703704</v>
      </c>
      <c r="CX320">
        <v>0</v>
      </c>
      <c r="CY320">
        <v>1663691405.3</v>
      </c>
      <c r="CZ320">
        <v>0</v>
      </c>
      <c r="DA320">
        <v>0</v>
      </c>
      <c r="DB320" t="s">
        <v>356</v>
      </c>
      <c r="DC320">
        <v>1660677648.1</v>
      </c>
      <c r="DD320">
        <v>1660677649.1</v>
      </c>
      <c r="DE320">
        <v>0</v>
      </c>
      <c r="DF320">
        <v>-1.042</v>
      </c>
      <c r="DG320">
        <v>0.003</v>
      </c>
      <c r="DH320">
        <v>5.218</v>
      </c>
      <c r="DI320">
        <v>0.344</v>
      </c>
      <c r="DJ320">
        <v>417</v>
      </c>
      <c r="DK320">
        <v>22</v>
      </c>
      <c r="DL320">
        <v>1.24</v>
      </c>
      <c r="DM320">
        <v>0.53</v>
      </c>
      <c r="DN320">
        <v>16.5687414634146</v>
      </c>
      <c r="DO320">
        <v>8.50844529616728</v>
      </c>
      <c r="DP320">
        <v>0.978607628333238</v>
      </c>
      <c r="DQ320">
        <v>0</v>
      </c>
      <c r="DR320">
        <v>1.58145853658537</v>
      </c>
      <c r="DS320">
        <v>-0.0195416027874553</v>
      </c>
      <c r="DT320">
        <v>0.0171015896509689</v>
      </c>
      <c r="DU320">
        <v>1</v>
      </c>
      <c r="DV320">
        <v>1</v>
      </c>
      <c r="DW320">
        <v>2</v>
      </c>
      <c r="DX320" t="s">
        <v>395</v>
      </c>
      <c r="DY320">
        <v>2.97196</v>
      </c>
      <c r="DZ320">
        <v>2.75438</v>
      </c>
      <c r="EA320">
        <v>0.0491655</v>
      </c>
      <c r="EB320">
        <v>0.0465603</v>
      </c>
      <c r="EC320">
        <v>0.0907399</v>
      </c>
      <c r="ED320">
        <v>0.0862411</v>
      </c>
      <c r="EE320">
        <v>37050.9</v>
      </c>
      <c r="EF320">
        <v>40485.6</v>
      </c>
      <c r="EG320">
        <v>35316</v>
      </c>
      <c r="EH320">
        <v>38514.7</v>
      </c>
      <c r="EI320">
        <v>45538</v>
      </c>
      <c r="EJ320">
        <v>50826.9</v>
      </c>
      <c r="EK320">
        <v>55206.2</v>
      </c>
      <c r="EL320">
        <v>61775.2</v>
      </c>
      <c r="EM320">
        <v>1.9834</v>
      </c>
      <c r="EN320">
        <v>1.8286</v>
      </c>
      <c r="EO320">
        <v>0.0938773</v>
      </c>
      <c r="EP320">
        <v>0</v>
      </c>
      <c r="EQ320">
        <v>23.4376</v>
      </c>
      <c r="ER320">
        <v>999.9</v>
      </c>
      <c r="ES320">
        <v>46.93</v>
      </c>
      <c r="ET320">
        <v>29.144</v>
      </c>
      <c r="EU320">
        <v>21.0155</v>
      </c>
      <c r="EV320">
        <v>56.7741</v>
      </c>
      <c r="EW320">
        <v>49.0425</v>
      </c>
      <c r="EX320">
        <v>1</v>
      </c>
      <c r="EY320">
        <v>0.00164634</v>
      </c>
      <c r="EZ320">
        <v>3.08919</v>
      </c>
      <c r="FA320">
        <v>20.1211</v>
      </c>
      <c r="FB320">
        <v>5.19932</v>
      </c>
      <c r="FC320">
        <v>12.004</v>
      </c>
      <c r="FD320">
        <v>4.976</v>
      </c>
      <c r="FE320">
        <v>3.294</v>
      </c>
      <c r="FF320">
        <v>9999</v>
      </c>
      <c r="FG320">
        <v>9999</v>
      </c>
      <c r="FH320">
        <v>9999</v>
      </c>
      <c r="FI320">
        <v>693.9</v>
      </c>
      <c r="FJ320">
        <v>1.86295</v>
      </c>
      <c r="FK320">
        <v>1.8678</v>
      </c>
      <c r="FL320">
        <v>1.86752</v>
      </c>
      <c r="FM320">
        <v>1.86874</v>
      </c>
      <c r="FN320">
        <v>1.86954</v>
      </c>
      <c r="FO320">
        <v>1.86554</v>
      </c>
      <c r="FP320">
        <v>1.86661</v>
      </c>
      <c r="FQ320">
        <v>1.86813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4.668</v>
      </c>
      <c r="GF320">
        <v>0.2806</v>
      </c>
      <c r="GG320">
        <v>3.61927167264205</v>
      </c>
      <c r="GH320">
        <v>0.00509506669552449</v>
      </c>
      <c r="GI320">
        <v>1.17866753763249e-06</v>
      </c>
      <c r="GJ320">
        <v>-6.62632595388568e-10</v>
      </c>
      <c r="GK320">
        <v>-0.0260112845827318</v>
      </c>
      <c r="GL320">
        <v>-0.0225051504344278</v>
      </c>
      <c r="GM320">
        <v>0.00262967521021688</v>
      </c>
      <c r="GN320">
        <v>-3.50088843362945e-05</v>
      </c>
      <c r="GO320">
        <v>-5</v>
      </c>
      <c r="GP320">
        <v>1640</v>
      </c>
      <c r="GQ320">
        <v>1</v>
      </c>
      <c r="GR320">
        <v>20</v>
      </c>
      <c r="GS320">
        <v>50229.3</v>
      </c>
      <c r="GT320">
        <v>50229.3</v>
      </c>
      <c r="GU320">
        <v>0.540771</v>
      </c>
      <c r="GV320">
        <v>2.62207</v>
      </c>
      <c r="GW320">
        <v>1.54785</v>
      </c>
      <c r="GX320">
        <v>2.30225</v>
      </c>
      <c r="GY320">
        <v>1.34644</v>
      </c>
      <c r="GZ320">
        <v>2.27661</v>
      </c>
      <c r="HA320">
        <v>32.7313</v>
      </c>
      <c r="HB320">
        <v>14.8938</v>
      </c>
      <c r="HC320">
        <v>18</v>
      </c>
      <c r="HD320">
        <v>502.941</v>
      </c>
      <c r="HE320">
        <v>404.02</v>
      </c>
      <c r="HF320">
        <v>18.4169</v>
      </c>
      <c r="HG320">
        <v>27.0619</v>
      </c>
      <c r="HH320">
        <v>30.0007</v>
      </c>
      <c r="HI320">
        <v>27.0304</v>
      </c>
      <c r="HJ320">
        <v>26.9753</v>
      </c>
      <c r="HK320">
        <v>10.6529</v>
      </c>
      <c r="HL320">
        <v>17.6224</v>
      </c>
      <c r="HM320">
        <v>21.1412</v>
      </c>
      <c r="HN320">
        <v>18.4044</v>
      </c>
      <c r="HO320">
        <v>165.18</v>
      </c>
      <c r="HP320">
        <v>18.1299</v>
      </c>
      <c r="HQ320">
        <v>102.408</v>
      </c>
      <c r="HR320">
        <v>102.826</v>
      </c>
    </row>
    <row r="321" spans="1:226">
      <c r="A321">
        <v>305</v>
      </c>
      <c r="B321">
        <v>1663691413.1</v>
      </c>
      <c r="C321">
        <v>3638</v>
      </c>
      <c r="D321" t="s">
        <v>972</v>
      </c>
      <c r="E321" t="s">
        <v>973</v>
      </c>
      <c r="F321">
        <v>5</v>
      </c>
      <c r="G321" t="s">
        <v>941</v>
      </c>
      <c r="H321" t="s">
        <v>354</v>
      </c>
      <c r="I321">
        <v>1663691405.31429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180.177631983216</v>
      </c>
      <c r="AK321">
        <v>191.702466666667</v>
      </c>
      <c r="AL321">
        <v>-3.30560796105297</v>
      </c>
      <c r="AM321">
        <v>65.3987867649005</v>
      </c>
      <c r="AN321">
        <f>(AP321 - AO321 + BO321*1E3/(8.314*(BQ321+273.15)) * AR321/BN321 * AQ321) * BN321/(100*BB321) * 1000/(1000 - AP321)</f>
        <v>0</v>
      </c>
      <c r="AO321">
        <v>18.2727231577907</v>
      </c>
      <c r="AP321">
        <v>19.9028758241758</v>
      </c>
      <c r="AQ321">
        <v>-0.00056398829600439</v>
      </c>
      <c r="AR321">
        <v>122.627900174774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1663691405.31429</v>
      </c>
      <c r="BH321">
        <v>211.307571428571</v>
      </c>
      <c r="BI321">
        <v>193.721571428571</v>
      </c>
      <c r="BJ321">
        <v>19.8946392857143</v>
      </c>
      <c r="BK321">
        <v>18.2925642857143</v>
      </c>
      <c r="BL321">
        <v>206.591178571429</v>
      </c>
      <c r="BM321">
        <v>19.6145464285714</v>
      </c>
      <c r="BN321">
        <v>500.052321428571</v>
      </c>
      <c r="BO321">
        <v>90.5699571428571</v>
      </c>
      <c r="BP321">
        <v>0.100054489285714</v>
      </c>
      <c r="BQ321">
        <v>23.9842035714286</v>
      </c>
      <c r="BR321">
        <v>24.9931214285714</v>
      </c>
      <c r="BS321">
        <v>999.9</v>
      </c>
      <c r="BT321">
        <v>0</v>
      </c>
      <c r="BU321">
        <v>0</v>
      </c>
      <c r="BV321">
        <v>9991.96428571429</v>
      </c>
      <c r="BW321">
        <v>0</v>
      </c>
      <c r="BX321">
        <v>15.5412857142857</v>
      </c>
      <c r="BY321">
        <v>17.586125</v>
      </c>
      <c r="BZ321">
        <v>215.596714285714</v>
      </c>
      <c r="CA321">
        <v>197.331464285714</v>
      </c>
      <c r="CB321">
        <v>1.60206964285714</v>
      </c>
      <c r="CC321">
        <v>193.721571428571</v>
      </c>
      <c r="CD321">
        <v>18.2925642857143</v>
      </c>
      <c r="CE321">
        <v>1.80185607142857</v>
      </c>
      <c r="CF321">
        <v>1.65675642857143</v>
      </c>
      <c r="CG321">
        <v>15.8028928571429</v>
      </c>
      <c r="CH321">
        <v>14.4970714285714</v>
      </c>
      <c r="CI321">
        <v>2000.01035714286</v>
      </c>
      <c r="CJ321">
        <v>0.979999571428571</v>
      </c>
      <c r="CK321">
        <v>0.0200005571428571</v>
      </c>
      <c r="CL321">
        <v>0</v>
      </c>
      <c r="CM321">
        <v>617.639</v>
      </c>
      <c r="CN321">
        <v>5.00063</v>
      </c>
      <c r="CO321">
        <v>12166.0214285714</v>
      </c>
      <c r="CP321">
        <v>17256.9714285714</v>
      </c>
      <c r="CQ321">
        <v>39.187</v>
      </c>
      <c r="CR321">
        <v>39.321</v>
      </c>
      <c r="CS321">
        <v>38.7365</v>
      </c>
      <c r="CT321">
        <v>38.6493571428571</v>
      </c>
      <c r="CU321">
        <v>39.848</v>
      </c>
      <c r="CV321">
        <v>1955.11</v>
      </c>
      <c r="CW321">
        <v>39.9003571428571</v>
      </c>
      <c r="CX321">
        <v>0</v>
      </c>
      <c r="CY321">
        <v>1663691410.1</v>
      </c>
      <c r="CZ321">
        <v>0</v>
      </c>
      <c r="DA321">
        <v>0</v>
      </c>
      <c r="DB321" t="s">
        <v>356</v>
      </c>
      <c r="DC321">
        <v>1660677648.1</v>
      </c>
      <c r="DD321">
        <v>1660677649.1</v>
      </c>
      <c r="DE321">
        <v>0</v>
      </c>
      <c r="DF321">
        <v>-1.042</v>
      </c>
      <c r="DG321">
        <v>0.003</v>
      </c>
      <c r="DH321">
        <v>5.218</v>
      </c>
      <c r="DI321">
        <v>0.344</v>
      </c>
      <c r="DJ321">
        <v>417</v>
      </c>
      <c r="DK321">
        <v>22</v>
      </c>
      <c r="DL321">
        <v>1.24</v>
      </c>
      <c r="DM321">
        <v>0.53</v>
      </c>
      <c r="DN321">
        <v>17.1368341463415</v>
      </c>
      <c r="DO321">
        <v>5.49684459930312</v>
      </c>
      <c r="DP321">
        <v>0.722970996823981</v>
      </c>
      <c r="DQ321">
        <v>0</v>
      </c>
      <c r="DR321">
        <v>1.58981804878049</v>
      </c>
      <c r="DS321">
        <v>0.230066341463412</v>
      </c>
      <c r="DT321">
        <v>0.0278294679948372</v>
      </c>
      <c r="DU321">
        <v>0</v>
      </c>
      <c r="DV321">
        <v>0</v>
      </c>
      <c r="DW321">
        <v>2</v>
      </c>
      <c r="DX321" t="s">
        <v>357</v>
      </c>
      <c r="DY321">
        <v>2.97211</v>
      </c>
      <c r="DZ321">
        <v>2.75459</v>
      </c>
      <c r="EA321">
        <v>0.0456144</v>
      </c>
      <c r="EB321">
        <v>0.0425148</v>
      </c>
      <c r="EC321">
        <v>0.0907106</v>
      </c>
      <c r="ED321">
        <v>0.0861571</v>
      </c>
      <c r="EE321">
        <v>37188.8</v>
      </c>
      <c r="EF321">
        <v>40656.1</v>
      </c>
      <c r="EG321">
        <v>35315.6</v>
      </c>
      <c r="EH321">
        <v>38513.6</v>
      </c>
      <c r="EI321">
        <v>45539.3</v>
      </c>
      <c r="EJ321">
        <v>50830.5</v>
      </c>
      <c r="EK321">
        <v>55206.1</v>
      </c>
      <c r="EL321">
        <v>61774.1</v>
      </c>
      <c r="EM321">
        <v>1.9836</v>
      </c>
      <c r="EN321">
        <v>1.8282</v>
      </c>
      <c r="EO321">
        <v>0.0932813</v>
      </c>
      <c r="EP321">
        <v>0</v>
      </c>
      <c r="EQ321">
        <v>23.4337</v>
      </c>
      <c r="ER321">
        <v>999.9</v>
      </c>
      <c r="ES321">
        <v>46.978</v>
      </c>
      <c r="ET321">
        <v>29.144</v>
      </c>
      <c r="EU321">
        <v>21.0345</v>
      </c>
      <c r="EV321">
        <v>56.5741</v>
      </c>
      <c r="EW321">
        <v>49.2348</v>
      </c>
      <c r="EX321">
        <v>1</v>
      </c>
      <c r="EY321">
        <v>0.00142276</v>
      </c>
      <c r="EZ321">
        <v>3.09194</v>
      </c>
      <c r="FA321">
        <v>20.1215</v>
      </c>
      <c r="FB321">
        <v>5.19932</v>
      </c>
      <c r="FC321">
        <v>12.0064</v>
      </c>
      <c r="FD321">
        <v>4.9756</v>
      </c>
      <c r="FE321">
        <v>3.294</v>
      </c>
      <c r="FF321">
        <v>9999</v>
      </c>
      <c r="FG321">
        <v>9999</v>
      </c>
      <c r="FH321">
        <v>9999</v>
      </c>
      <c r="FI321">
        <v>693.9</v>
      </c>
      <c r="FJ321">
        <v>1.86295</v>
      </c>
      <c r="FK321">
        <v>1.86783</v>
      </c>
      <c r="FL321">
        <v>1.86752</v>
      </c>
      <c r="FM321">
        <v>1.86874</v>
      </c>
      <c r="FN321">
        <v>1.86954</v>
      </c>
      <c r="FO321">
        <v>1.86554</v>
      </c>
      <c r="FP321">
        <v>1.86661</v>
      </c>
      <c r="FQ321">
        <v>1.86813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4.58</v>
      </c>
      <c r="GF321">
        <v>0.2802</v>
      </c>
      <c r="GG321">
        <v>3.61927167264205</v>
      </c>
      <c r="GH321">
        <v>0.00509506669552449</v>
      </c>
      <c r="GI321">
        <v>1.17866753763249e-06</v>
      </c>
      <c r="GJ321">
        <v>-6.62632595388568e-10</v>
      </c>
      <c r="GK321">
        <v>-0.0260112845827318</v>
      </c>
      <c r="GL321">
        <v>-0.0225051504344278</v>
      </c>
      <c r="GM321">
        <v>0.00262967521021688</v>
      </c>
      <c r="GN321">
        <v>-3.50088843362945e-05</v>
      </c>
      <c r="GO321">
        <v>-5</v>
      </c>
      <c r="GP321">
        <v>1640</v>
      </c>
      <c r="GQ321">
        <v>1</v>
      </c>
      <c r="GR321">
        <v>20</v>
      </c>
      <c r="GS321">
        <v>50229.4</v>
      </c>
      <c r="GT321">
        <v>50229.4</v>
      </c>
      <c r="GU321">
        <v>0.498047</v>
      </c>
      <c r="GV321">
        <v>2.62207</v>
      </c>
      <c r="GW321">
        <v>1.54785</v>
      </c>
      <c r="GX321">
        <v>2.30225</v>
      </c>
      <c r="GY321">
        <v>1.34644</v>
      </c>
      <c r="GZ321">
        <v>2.36572</v>
      </c>
      <c r="HA321">
        <v>32.7535</v>
      </c>
      <c r="HB321">
        <v>14.9026</v>
      </c>
      <c r="HC321">
        <v>18</v>
      </c>
      <c r="HD321">
        <v>503.094</v>
      </c>
      <c r="HE321">
        <v>403.798</v>
      </c>
      <c r="HF321">
        <v>18.4169</v>
      </c>
      <c r="HG321">
        <v>27.0641</v>
      </c>
      <c r="HH321">
        <v>30.0001</v>
      </c>
      <c r="HI321">
        <v>27.0326</v>
      </c>
      <c r="HJ321">
        <v>26.9753</v>
      </c>
      <c r="HK321">
        <v>9.95936</v>
      </c>
      <c r="HL321">
        <v>18.2089</v>
      </c>
      <c r="HM321">
        <v>21.1412</v>
      </c>
      <c r="HN321">
        <v>18.4115</v>
      </c>
      <c r="HO321">
        <v>151.725</v>
      </c>
      <c r="HP321">
        <v>18.1028</v>
      </c>
      <c r="HQ321">
        <v>102.407</v>
      </c>
      <c r="HR321">
        <v>102.824</v>
      </c>
    </row>
    <row r="322" spans="1:226">
      <c r="A322">
        <v>306</v>
      </c>
      <c r="B322">
        <v>1663691417.6</v>
      </c>
      <c r="C322">
        <v>3642.5</v>
      </c>
      <c r="D322" t="s">
        <v>974</v>
      </c>
      <c r="E322" t="s">
        <v>975</v>
      </c>
      <c r="F322">
        <v>5</v>
      </c>
      <c r="G322" t="s">
        <v>941</v>
      </c>
      <c r="H322" t="s">
        <v>354</v>
      </c>
      <c r="I322">
        <v>1663691409.76071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164.418576280017</v>
      </c>
      <c r="AK322">
        <v>176.671327272727</v>
      </c>
      <c r="AL322">
        <v>-3.34140254274796</v>
      </c>
      <c r="AM322">
        <v>65.3987867649005</v>
      </c>
      <c r="AN322">
        <f>(AP322 - AO322 + BO322*1E3/(8.314*(BQ322+273.15)) * AR322/BN322 * AQ322) * BN322/(100*BB322) * 1000/(1000 - AP322)</f>
        <v>0</v>
      </c>
      <c r="AO322">
        <v>18.2476169239957</v>
      </c>
      <c r="AP322">
        <v>19.8843527472528</v>
      </c>
      <c r="AQ322">
        <v>-0.000377001102807313</v>
      </c>
      <c r="AR322">
        <v>122.627900174774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1663691409.76071</v>
      </c>
      <c r="BH322">
        <v>196.94625</v>
      </c>
      <c r="BI322">
        <v>178.911964285714</v>
      </c>
      <c r="BJ322">
        <v>19.9000035714286</v>
      </c>
      <c r="BK322">
        <v>18.2691214285714</v>
      </c>
      <c r="BL322">
        <v>192.308214285714</v>
      </c>
      <c r="BM322">
        <v>19.6197071428571</v>
      </c>
      <c r="BN322">
        <v>500.084285714286</v>
      </c>
      <c r="BO322">
        <v>90.5691571428571</v>
      </c>
      <c r="BP322">
        <v>0.0999022035714286</v>
      </c>
      <c r="BQ322">
        <v>23.9841321428571</v>
      </c>
      <c r="BR322">
        <v>24.9815071428571</v>
      </c>
      <c r="BS322">
        <v>999.9</v>
      </c>
      <c r="BT322">
        <v>0</v>
      </c>
      <c r="BU322">
        <v>0</v>
      </c>
      <c r="BV322">
        <v>10009.6428571429</v>
      </c>
      <c r="BW322">
        <v>0</v>
      </c>
      <c r="BX322">
        <v>15.5412857142857</v>
      </c>
      <c r="BY322">
        <v>18.0344107142857</v>
      </c>
      <c r="BZ322">
        <v>200.945214285714</v>
      </c>
      <c r="CA322">
        <v>182.241857142857</v>
      </c>
      <c r="CB322">
        <v>1.63088964285714</v>
      </c>
      <c r="CC322">
        <v>178.911964285714</v>
      </c>
      <c r="CD322">
        <v>18.2691214285714</v>
      </c>
      <c r="CE322">
        <v>1.80232714285714</v>
      </c>
      <c r="CF322">
        <v>1.65461821428571</v>
      </c>
      <c r="CG322">
        <v>15.8069821428571</v>
      </c>
      <c r="CH322">
        <v>14.4770642857143</v>
      </c>
      <c r="CI322">
        <v>1999.9775</v>
      </c>
      <c r="CJ322">
        <v>0.979999464285714</v>
      </c>
      <c r="CK322">
        <v>0.0200006714285714</v>
      </c>
      <c r="CL322">
        <v>0</v>
      </c>
      <c r="CM322">
        <v>617.289285714286</v>
      </c>
      <c r="CN322">
        <v>5.00063</v>
      </c>
      <c r="CO322">
        <v>12156.7071428571</v>
      </c>
      <c r="CP322">
        <v>17256.6892857143</v>
      </c>
      <c r="CQ322">
        <v>39.187</v>
      </c>
      <c r="CR322">
        <v>39.321</v>
      </c>
      <c r="CS322">
        <v>38.7365</v>
      </c>
      <c r="CT322">
        <v>38.6670714285714</v>
      </c>
      <c r="CU322">
        <v>39.85475</v>
      </c>
      <c r="CV322">
        <v>1955.0775</v>
      </c>
      <c r="CW322">
        <v>39.9</v>
      </c>
      <c r="CX322">
        <v>0</v>
      </c>
      <c r="CY322">
        <v>1663691414.9</v>
      </c>
      <c r="CZ322">
        <v>0</v>
      </c>
      <c r="DA322">
        <v>0</v>
      </c>
      <c r="DB322" t="s">
        <v>356</v>
      </c>
      <c r="DC322">
        <v>1660677648.1</v>
      </c>
      <c r="DD322">
        <v>1660677649.1</v>
      </c>
      <c r="DE322">
        <v>0</v>
      </c>
      <c r="DF322">
        <v>-1.042</v>
      </c>
      <c r="DG322">
        <v>0.003</v>
      </c>
      <c r="DH322">
        <v>5.218</v>
      </c>
      <c r="DI322">
        <v>0.344</v>
      </c>
      <c r="DJ322">
        <v>417</v>
      </c>
      <c r="DK322">
        <v>22</v>
      </c>
      <c r="DL322">
        <v>1.24</v>
      </c>
      <c r="DM322">
        <v>0.53</v>
      </c>
      <c r="DN322">
        <v>17.7078073170732</v>
      </c>
      <c r="DO322">
        <v>6.8943386759582</v>
      </c>
      <c r="DP322">
        <v>0.848166074795653</v>
      </c>
      <c r="DQ322">
        <v>0</v>
      </c>
      <c r="DR322">
        <v>1.61142707317073</v>
      </c>
      <c r="DS322">
        <v>0.37678536585366</v>
      </c>
      <c r="DT322">
        <v>0.0377420459230559</v>
      </c>
      <c r="DU322">
        <v>0</v>
      </c>
      <c r="DV322">
        <v>0</v>
      </c>
      <c r="DW322">
        <v>2</v>
      </c>
      <c r="DX322" t="s">
        <v>357</v>
      </c>
      <c r="DY322">
        <v>2.97294</v>
      </c>
      <c r="DZ322">
        <v>2.75396</v>
      </c>
      <c r="EA322">
        <v>0.042308</v>
      </c>
      <c r="EB322">
        <v>0.0391927</v>
      </c>
      <c r="EC322">
        <v>0.0906603</v>
      </c>
      <c r="ED322">
        <v>0.0859865</v>
      </c>
      <c r="EE322">
        <v>37317.7</v>
      </c>
      <c r="EF322">
        <v>40797</v>
      </c>
      <c r="EG322">
        <v>35315.7</v>
      </c>
      <c r="EH322">
        <v>38513.6</v>
      </c>
      <c r="EI322">
        <v>45541.5</v>
      </c>
      <c r="EJ322">
        <v>50840.1</v>
      </c>
      <c r="EK322">
        <v>55205.7</v>
      </c>
      <c r="EL322">
        <v>61774.2</v>
      </c>
      <c r="EM322">
        <v>1.9832</v>
      </c>
      <c r="EN322">
        <v>1.8282</v>
      </c>
      <c r="EO322">
        <v>0.0936091</v>
      </c>
      <c r="EP322">
        <v>0</v>
      </c>
      <c r="EQ322">
        <v>23.4317</v>
      </c>
      <c r="ER322">
        <v>999.9</v>
      </c>
      <c r="ES322">
        <v>47.003</v>
      </c>
      <c r="ET322">
        <v>29.165</v>
      </c>
      <c r="EU322">
        <v>21.0713</v>
      </c>
      <c r="EV322">
        <v>56.3541</v>
      </c>
      <c r="EW322">
        <v>49.2308</v>
      </c>
      <c r="EX322">
        <v>1</v>
      </c>
      <c r="EY322">
        <v>0.00140244</v>
      </c>
      <c r="EZ322">
        <v>3.00442</v>
      </c>
      <c r="FA322">
        <v>20.1228</v>
      </c>
      <c r="FB322">
        <v>5.19692</v>
      </c>
      <c r="FC322">
        <v>12.004</v>
      </c>
      <c r="FD322">
        <v>4.974</v>
      </c>
      <c r="FE322">
        <v>3.2938</v>
      </c>
      <c r="FF322">
        <v>9999</v>
      </c>
      <c r="FG322">
        <v>9999</v>
      </c>
      <c r="FH322">
        <v>9999</v>
      </c>
      <c r="FI322">
        <v>693.9</v>
      </c>
      <c r="FJ322">
        <v>1.86295</v>
      </c>
      <c r="FK322">
        <v>1.86774</v>
      </c>
      <c r="FL322">
        <v>1.86752</v>
      </c>
      <c r="FM322">
        <v>1.86871</v>
      </c>
      <c r="FN322">
        <v>1.86954</v>
      </c>
      <c r="FO322">
        <v>1.86554</v>
      </c>
      <c r="FP322">
        <v>1.86664</v>
      </c>
      <c r="FQ322">
        <v>1.86813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4.501</v>
      </c>
      <c r="GF322">
        <v>0.2797</v>
      </c>
      <c r="GG322">
        <v>3.61927167264205</v>
      </c>
      <c r="GH322">
        <v>0.00509506669552449</v>
      </c>
      <c r="GI322">
        <v>1.17866753763249e-06</v>
      </c>
      <c r="GJ322">
        <v>-6.62632595388568e-10</v>
      </c>
      <c r="GK322">
        <v>-0.0260112845827318</v>
      </c>
      <c r="GL322">
        <v>-0.0225051504344278</v>
      </c>
      <c r="GM322">
        <v>0.00262967521021688</v>
      </c>
      <c r="GN322">
        <v>-3.50088843362945e-05</v>
      </c>
      <c r="GO322">
        <v>-5</v>
      </c>
      <c r="GP322">
        <v>1640</v>
      </c>
      <c r="GQ322">
        <v>1</v>
      </c>
      <c r="GR322">
        <v>20</v>
      </c>
      <c r="GS322">
        <v>50229.5</v>
      </c>
      <c r="GT322">
        <v>50229.5</v>
      </c>
      <c r="GU322">
        <v>0.467529</v>
      </c>
      <c r="GV322">
        <v>2.62085</v>
      </c>
      <c r="GW322">
        <v>1.54785</v>
      </c>
      <c r="GX322">
        <v>2.30225</v>
      </c>
      <c r="GY322">
        <v>1.34644</v>
      </c>
      <c r="GZ322">
        <v>2.3999</v>
      </c>
      <c r="HA322">
        <v>32.7535</v>
      </c>
      <c r="HB322">
        <v>14.9026</v>
      </c>
      <c r="HC322">
        <v>18</v>
      </c>
      <c r="HD322">
        <v>502.829</v>
      </c>
      <c r="HE322">
        <v>403.814</v>
      </c>
      <c r="HF322">
        <v>18.4263</v>
      </c>
      <c r="HG322">
        <v>27.0641</v>
      </c>
      <c r="HH322">
        <v>30.0001</v>
      </c>
      <c r="HI322">
        <v>27.0326</v>
      </c>
      <c r="HJ322">
        <v>26.9776</v>
      </c>
      <c r="HK322">
        <v>9.26041</v>
      </c>
      <c r="HL322">
        <v>18.2089</v>
      </c>
      <c r="HM322">
        <v>21.1412</v>
      </c>
      <c r="HN322">
        <v>18.4356</v>
      </c>
      <c r="HO322">
        <v>131.586</v>
      </c>
      <c r="HP322">
        <v>18.0862</v>
      </c>
      <c r="HQ322">
        <v>102.407</v>
      </c>
      <c r="HR322">
        <v>102.824</v>
      </c>
    </row>
    <row r="323" spans="1:226">
      <c r="A323">
        <v>307</v>
      </c>
      <c r="B323">
        <v>1663691423.1</v>
      </c>
      <c r="C323">
        <v>3648</v>
      </c>
      <c r="D323" t="s">
        <v>976</v>
      </c>
      <c r="E323" t="s">
        <v>977</v>
      </c>
      <c r="F323">
        <v>5</v>
      </c>
      <c r="G323" t="s">
        <v>941</v>
      </c>
      <c r="H323" t="s">
        <v>354</v>
      </c>
      <c r="I323">
        <v>1663691415.33214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145.887501502345</v>
      </c>
      <c r="AK323">
        <v>158.619381818182</v>
      </c>
      <c r="AL323">
        <v>-3.31778724913201</v>
      </c>
      <c r="AM323">
        <v>65.3987867649005</v>
      </c>
      <c r="AN323">
        <f>(AP323 - AO323 + BO323*1E3/(8.314*(BQ323+273.15)) * AR323/BN323 * AQ323) * BN323/(100*BB323) * 1000/(1000 - AP323)</f>
        <v>0</v>
      </c>
      <c r="AO323">
        <v>18.1942193059924</v>
      </c>
      <c r="AP323">
        <v>19.856589010989</v>
      </c>
      <c r="AQ323">
        <v>-0.00261666839970116</v>
      </c>
      <c r="AR323">
        <v>122.627900174774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1663691415.33214</v>
      </c>
      <c r="BH323">
        <v>179.006714285714</v>
      </c>
      <c r="BI323">
        <v>160.299678571429</v>
      </c>
      <c r="BJ323">
        <v>19.8885607142857</v>
      </c>
      <c r="BK323">
        <v>18.2251428571429</v>
      </c>
      <c r="BL323">
        <v>174.466035714286</v>
      </c>
      <c r="BM323">
        <v>19.6087107142857</v>
      </c>
      <c r="BN323">
        <v>500.093642857143</v>
      </c>
      <c r="BO323">
        <v>90.5692357142857</v>
      </c>
      <c r="BP323">
        <v>0.100005760714286</v>
      </c>
      <c r="BQ323">
        <v>23.9836821428571</v>
      </c>
      <c r="BR323">
        <v>24.9722357142857</v>
      </c>
      <c r="BS323">
        <v>999.9</v>
      </c>
      <c r="BT323">
        <v>0</v>
      </c>
      <c r="BU323">
        <v>0</v>
      </c>
      <c r="BV323">
        <v>10009.8214285714</v>
      </c>
      <c r="BW323">
        <v>0</v>
      </c>
      <c r="BX323">
        <v>15.7706107142857</v>
      </c>
      <c r="BY323">
        <v>18.7071357142857</v>
      </c>
      <c r="BZ323">
        <v>182.639428571429</v>
      </c>
      <c r="CA323">
        <v>163.276</v>
      </c>
      <c r="CB323">
        <v>1.6634225</v>
      </c>
      <c r="CC323">
        <v>160.299678571429</v>
      </c>
      <c r="CD323">
        <v>18.2251428571429</v>
      </c>
      <c r="CE323">
        <v>1.8012925</v>
      </c>
      <c r="CF323">
        <v>1.6506375</v>
      </c>
      <c r="CG323">
        <v>15.7980107142857</v>
      </c>
      <c r="CH323">
        <v>14.4398035714286</v>
      </c>
      <c r="CI323">
        <v>1999.98535714286</v>
      </c>
      <c r="CJ323">
        <v>0.979999571428571</v>
      </c>
      <c r="CK323">
        <v>0.0200005571428571</v>
      </c>
      <c r="CL323">
        <v>0</v>
      </c>
      <c r="CM323">
        <v>617.012678571429</v>
      </c>
      <c r="CN323">
        <v>5.00063</v>
      </c>
      <c r="CO323">
        <v>12149.7142857143</v>
      </c>
      <c r="CP323">
        <v>17256.7571428571</v>
      </c>
      <c r="CQ323">
        <v>39.187</v>
      </c>
      <c r="CR323">
        <v>39.31425</v>
      </c>
      <c r="CS323">
        <v>38.741</v>
      </c>
      <c r="CT323">
        <v>38.687</v>
      </c>
      <c r="CU323">
        <v>39.86375</v>
      </c>
      <c r="CV323">
        <v>1955.08535714286</v>
      </c>
      <c r="CW323">
        <v>39.9</v>
      </c>
      <c r="CX323">
        <v>0</v>
      </c>
      <c r="CY323">
        <v>1663691420.3</v>
      </c>
      <c r="CZ323">
        <v>0</v>
      </c>
      <c r="DA323">
        <v>0</v>
      </c>
      <c r="DB323" t="s">
        <v>356</v>
      </c>
      <c r="DC323">
        <v>1660677648.1</v>
      </c>
      <c r="DD323">
        <v>1660677649.1</v>
      </c>
      <c r="DE323">
        <v>0</v>
      </c>
      <c r="DF323">
        <v>-1.042</v>
      </c>
      <c r="DG323">
        <v>0.003</v>
      </c>
      <c r="DH323">
        <v>5.218</v>
      </c>
      <c r="DI323">
        <v>0.344</v>
      </c>
      <c r="DJ323">
        <v>417</v>
      </c>
      <c r="DK323">
        <v>22</v>
      </c>
      <c r="DL323">
        <v>1.24</v>
      </c>
      <c r="DM323">
        <v>0.53</v>
      </c>
      <c r="DN323">
        <v>18.3692756097561</v>
      </c>
      <c r="DO323">
        <v>7.21855609756103</v>
      </c>
      <c r="DP323">
        <v>0.850949760283806</v>
      </c>
      <c r="DQ323">
        <v>0</v>
      </c>
      <c r="DR323">
        <v>1.64657097560976</v>
      </c>
      <c r="DS323">
        <v>0.358141881533101</v>
      </c>
      <c r="DT323">
        <v>0.0361432578339732</v>
      </c>
      <c r="DU323">
        <v>0</v>
      </c>
      <c r="DV323">
        <v>0</v>
      </c>
      <c r="DW323">
        <v>2</v>
      </c>
      <c r="DX323" t="s">
        <v>357</v>
      </c>
      <c r="DY323">
        <v>2.97245</v>
      </c>
      <c r="DZ323">
        <v>2.75383</v>
      </c>
      <c r="EA323">
        <v>0.0381926</v>
      </c>
      <c r="EB323">
        <v>0.0346115</v>
      </c>
      <c r="EC323">
        <v>0.0905713</v>
      </c>
      <c r="ED323">
        <v>0.0858246</v>
      </c>
      <c r="EE323">
        <v>37477.3</v>
      </c>
      <c r="EF323">
        <v>40991.4</v>
      </c>
      <c r="EG323">
        <v>35315.1</v>
      </c>
      <c r="EH323">
        <v>38513.5</v>
      </c>
      <c r="EI323">
        <v>45545.7</v>
      </c>
      <c r="EJ323">
        <v>50848.8</v>
      </c>
      <c r="EK323">
        <v>55205.5</v>
      </c>
      <c r="EL323">
        <v>61774</v>
      </c>
      <c r="EM323">
        <v>1.9836</v>
      </c>
      <c r="EN323">
        <v>1.8272</v>
      </c>
      <c r="EO323">
        <v>0.0931323</v>
      </c>
      <c r="EP323">
        <v>0</v>
      </c>
      <c r="EQ323">
        <v>23.4297</v>
      </c>
      <c r="ER323">
        <v>999.9</v>
      </c>
      <c r="ES323">
        <v>47.027</v>
      </c>
      <c r="ET323">
        <v>29.165</v>
      </c>
      <c r="EU323">
        <v>21.0839</v>
      </c>
      <c r="EV323">
        <v>56.5941</v>
      </c>
      <c r="EW323">
        <v>49.403</v>
      </c>
      <c r="EX323">
        <v>1</v>
      </c>
      <c r="EY323">
        <v>0.00152439</v>
      </c>
      <c r="EZ323">
        <v>2.97233</v>
      </c>
      <c r="FA323">
        <v>20.1232</v>
      </c>
      <c r="FB323">
        <v>5.19932</v>
      </c>
      <c r="FC323">
        <v>12.0052</v>
      </c>
      <c r="FD323">
        <v>4.9748</v>
      </c>
      <c r="FE323">
        <v>3.294</v>
      </c>
      <c r="FF323">
        <v>9999</v>
      </c>
      <c r="FG323">
        <v>9999</v>
      </c>
      <c r="FH323">
        <v>9999</v>
      </c>
      <c r="FI323">
        <v>693.9</v>
      </c>
      <c r="FJ323">
        <v>1.86292</v>
      </c>
      <c r="FK323">
        <v>1.86783</v>
      </c>
      <c r="FL323">
        <v>1.86752</v>
      </c>
      <c r="FM323">
        <v>1.86874</v>
      </c>
      <c r="FN323">
        <v>1.86957</v>
      </c>
      <c r="FO323">
        <v>1.86557</v>
      </c>
      <c r="FP323">
        <v>1.86664</v>
      </c>
      <c r="FQ323">
        <v>1.86813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4.405</v>
      </c>
      <c r="GF323">
        <v>0.2786</v>
      </c>
      <c r="GG323">
        <v>3.61927167264205</v>
      </c>
      <c r="GH323">
        <v>0.00509506669552449</v>
      </c>
      <c r="GI323">
        <v>1.17866753763249e-06</v>
      </c>
      <c r="GJ323">
        <v>-6.62632595388568e-10</v>
      </c>
      <c r="GK323">
        <v>-0.0260112845827318</v>
      </c>
      <c r="GL323">
        <v>-0.0225051504344278</v>
      </c>
      <c r="GM323">
        <v>0.00262967521021688</v>
      </c>
      <c r="GN323">
        <v>-3.50088843362945e-05</v>
      </c>
      <c r="GO323">
        <v>-5</v>
      </c>
      <c r="GP323">
        <v>1640</v>
      </c>
      <c r="GQ323">
        <v>1</v>
      </c>
      <c r="GR323">
        <v>20</v>
      </c>
      <c r="GS323">
        <v>50229.6</v>
      </c>
      <c r="GT323">
        <v>50229.6</v>
      </c>
      <c r="GU323">
        <v>0.426025</v>
      </c>
      <c r="GV323">
        <v>2.61841</v>
      </c>
      <c r="GW323">
        <v>1.54785</v>
      </c>
      <c r="GX323">
        <v>2.30225</v>
      </c>
      <c r="GY323">
        <v>1.34644</v>
      </c>
      <c r="GZ323">
        <v>2.40479</v>
      </c>
      <c r="HA323">
        <v>32.7535</v>
      </c>
      <c r="HB323">
        <v>14.9026</v>
      </c>
      <c r="HC323">
        <v>18</v>
      </c>
      <c r="HD323">
        <v>503.115</v>
      </c>
      <c r="HE323">
        <v>403.273</v>
      </c>
      <c r="HF323">
        <v>18.4508</v>
      </c>
      <c r="HG323">
        <v>27.0664</v>
      </c>
      <c r="HH323">
        <v>30.0001</v>
      </c>
      <c r="HI323">
        <v>27.0349</v>
      </c>
      <c r="HJ323">
        <v>26.9798</v>
      </c>
      <c r="HK323">
        <v>8.52442</v>
      </c>
      <c r="HL323">
        <v>18.5027</v>
      </c>
      <c r="HM323">
        <v>21.1412</v>
      </c>
      <c r="HN323">
        <v>18.4577</v>
      </c>
      <c r="HO323">
        <v>117.959</v>
      </c>
      <c r="HP323">
        <v>18.0816</v>
      </c>
      <c r="HQ323">
        <v>102.406</v>
      </c>
      <c r="HR323">
        <v>102.824</v>
      </c>
    </row>
    <row r="324" spans="1:226">
      <c r="A324">
        <v>308</v>
      </c>
      <c r="B324">
        <v>1663691428.1</v>
      </c>
      <c r="C324">
        <v>3653</v>
      </c>
      <c r="D324" t="s">
        <v>978</v>
      </c>
      <c r="E324" t="s">
        <v>979</v>
      </c>
      <c r="F324">
        <v>5</v>
      </c>
      <c r="G324" t="s">
        <v>941</v>
      </c>
      <c r="H324" t="s">
        <v>354</v>
      </c>
      <c r="I324">
        <v>1663691420.61852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129.211190680858</v>
      </c>
      <c r="AK324">
        <v>142.150284848485</v>
      </c>
      <c r="AL324">
        <v>-3.25462996627521</v>
      </c>
      <c r="AM324">
        <v>65.3987867649005</v>
      </c>
      <c r="AN324">
        <f>(AP324 - AO324 + BO324*1E3/(8.314*(BQ324+273.15)) * AR324/BN324 * AQ324) * BN324/(100*BB324) * 1000/(1000 - AP324)</f>
        <v>0</v>
      </c>
      <c r="AO324">
        <v>18.1480595743625</v>
      </c>
      <c r="AP324">
        <v>19.8322098901099</v>
      </c>
      <c r="AQ324">
        <v>-0.00257249436474676</v>
      </c>
      <c r="AR324">
        <v>122.627900174774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1663691420.61852</v>
      </c>
      <c r="BH324">
        <v>161.844296296296</v>
      </c>
      <c r="BI324">
        <v>142.662185185185</v>
      </c>
      <c r="BJ324">
        <v>19.867162962963</v>
      </c>
      <c r="BK324">
        <v>18.1817148148148</v>
      </c>
      <c r="BL324">
        <v>157.396259259259</v>
      </c>
      <c r="BM324">
        <v>19.5881407407407</v>
      </c>
      <c r="BN324">
        <v>500.109592592593</v>
      </c>
      <c r="BO324">
        <v>90.5688666666667</v>
      </c>
      <c r="BP324">
        <v>0.0998988592592593</v>
      </c>
      <c r="BQ324">
        <v>23.9804111111111</v>
      </c>
      <c r="BR324">
        <v>24.9718666666667</v>
      </c>
      <c r="BS324">
        <v>999.9</v>
      </c>
      <c r="BT324">
        <v>0</v>
      </c>
      <c r="BU324">
        <v>0</v>
      </c>
      <c r="BV324">
        <v>10029.2592592593</v>
      </c>
      <c r="BW324">
        <v>0</v>
      </c>
      <c r="BX324">
        <v>16.0772555555556</v>
      </c>
      <c r="BY324">
        <v>19.1821222222222</v>
      </c>
      <c r="BZ324">
        <v>165.125185185185</v>
      </c>
      <c r="CA324">
        <v>145.304592592593</v>
      </c>
      <c r="CB324">
        <v>1.68545740740741</v>
      </c>
      <c r="CC324">
        <v>142.662185185185</v>
      </c>
      <c r="CD324">
        <v>18.1817148148148</v>
      </c>
      <c r="CE324">
        <v>1.79934703703704</v>
      </c>
      <c r="CF324">
        <v>1.64669740740741</v>
      </c>
      <c r="CG324">
        <v>15.7811185185185</v>
      </c>
      <c r="CH324">
        <v>14.4028518518519</v>
      </c>
      <c r="CI324">
        <v>1999.99037037037</v>
      </c>
      <c r="CJ324">
        <v>0.979999555555556</v>
      </c>
      <c r="CK324">
        <v>0.0200005740740741</v>
      </c>
      <c r="CL324">
        <v>0</v>
      </c>
      <c r="CM324">
        <v>617.009666666667</v>
      </c>
      <c r="CN324">
        <v>5.00063</v>
      </c>
      <c r="CO324">
        <v>12147.1666666667</v>
      </c>
      <c r="CP324">
        <v>17256.8074074074</v>
      </c>
      <c r="CQ324">
        <v>39.187</v>
      </c>
      <c r="CR324">
        <v>39.3166666666667</v>
      </c>
      <c r="CS324">
        <v>38.75</v>
      </c>
      <c r="CT324">
        <v>38.6732222222222</v>
      </c>
      <c r="CU324">
        <v>39.861</v>
      </c>
      <c r="CV324">
        <v>1955.09037037037</v>
      </c>
      <c r="CW324">
        <v>39.9</v>
      </c>
      <c r="CX324">
        <v>0</v>
      </c>
      <c r="CY324">
        <v>1663691425.1</v>
      </c>
      <c r="CZ324">
        <v>0</v>
      </c>
      <c r="DA324">
        <v>0</v>
      </c>
      <c r="DB324" t="s">
        <v>356</v>
      </c>
      <c r="DC324">
        <v>1660677648.1</v>
      </c>
      <c r="DD324">
        <v>1660677649.1</v>
      </c>
      <c r="DE324">
        <v>0</v>
      </c>
      <c r="DF324">
        <v>-1.042</v>
      </c>
      <c r="DG324">
        <v>0.003</v>
      </c>
      <c r="DH324">
        <v>5.218</v>
      </c>
      <c r="DI324">
        <v>0.344</v>
      </c>
      <c r="DJ324">
        <v>417</v>
      </c>
      <c r="DK324">
        <v>22</v>
      </c>
      <c r="DL324">
        <v>1.24</v>
      </c>
      <c r="DM324">
        <v>0.53</v>
      </c>
      <c r="DN324">
        <v>18.7281658536585</v>
      </c>
      <c r="DO324">
        <v>7.51734355400697</v>
      </c>
      <c r="DP324">
        <v>0.883614832657626</v>
      </c>
      <c r="DQ324">
        <v>0</v>
      </c>
      <c r="DR324">
        <v>1.66775853658537</v>
      </c>
      <c r="DS324">
        <v>0.267319651567946</v>
      </c>
      <c r="DT324">
        <v>0.0276405301174831</v>
      </c>
      <c r="DU324">
        <v>0</v>
      </c>
      <c r="DV324">
        <v>0</v>
      </c>
      <c r="DW324">
        <v>2</v>
      </c>
      <c r="DX324" t="s">
        <v>357</v>
      </c>
      <c r="DY324">
        <v>2.97274</v>
      </c>
      <c r="DZ324">
        <v>2.7538</v>
      </c>
      <c r="EA324">
        <v>0.0343673</v>
      </c>
      <c r="EB324">
        <v>0.0309319</v>
      </c>
      <c r="EC324">
        <v>0.0904685</v>
      </c>
      <c r="ED324">
        <v>0.0858007</v>
      </c>
      <c r="EE324">
        <v>37626.3</v>
      </c>
      <c r="EF324">
        <v>41147.6</v>
      </c>
      <c r="EG324">
        <v>35315.1</v>
      </c>
      <c r="EH324">
        <v>38513.6</v>
      </c>
      <c r="EI324">
        <v>45550.4</v>
      </c>
      <c r="EJ324">
        <v>50849.3</v>
      </c>
      <c r="EK324">
        <v>55204.9</v>
      </c>
      <c r="EL324">
        <v>61773.1</v>
      </c>
      <c r="EM324">
        <v>1.9836</v>
      </c>
      <c r="EN324">
        <v>1.8276</v>
      </c>
      <c r="EO324">
        <v>0.0961125</v>
      </c>
      <c r="EP324">
        <v>0</v>
      </c>
      <c r="EQ324">
        <v>23.4258</v>
      </c>
      <c r="ER324">
        <v>999.9</v>
      </c>
      <c r="ES324">
        <v>47.052</v>
      </c>
      <c r="ET324">
        <v>29.165</v>
      </c>
      <c r="EU324">
        <v>21.0926</v>
      </c>
      <c r="EV324">
        <v>56.6341</v>
      </c>
      <c r="EW324">
        <v>49.2628</v>
      </c>
      <c r="EX324">
        <v>1</v>
      </c>
      <c r="EY324">
        <v>0.00146341</v>
      </c>
      <c r="EZ324">
        <v>2.96518</v>
      </c>
      <c r="FA324">
        <v>20.1227</v>
      </c>
      <c r="FB324">
        <v>5.19932</v>
      </c>
      <c r="FC324">
        <v>12.004</v>
      </c>
      <c r="FD324">
        <v>4.9756</v>
      </c>
      <c r="FE324">
        <v>3.294</v>
      </c>
      <c r="FF324">
        <v>9999</v>
      </c>
      <c r="FG324">
        <v>9999</v>
      </c>
      <c r="FH324">
        <v>9999</v>
      </c>
      <c r="FI324">
        <v>693.9</v>
      </c>
      <c r="FJ324">
        <v>1.86295</v>
      </c>
      <c r="FK324">
        <v>1.8678</v>
      </c>
      <c r="FL324">
        <v>1.86752</v>
      </c>
      <c r="FM324">
        <v>1.86874</v>
      </c>
      <c r="FN324">
        <v>1.86951</v>
      </c>
      <c r="FO324">
        <v>1.8656</v>
      </c>
      <c r="FP324">
        <v>1.86667</v>
      </c>
      <c r="FQ324">
        <v>1.8681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4.318</v>
      </c>
      <c r="GF324">
        <v>0.2774</v>
      </c>
      <c r="GG324">
        <v>3.61927167264205</v>
      </c>
      <c r="GH324">
        <v>0.00509506669552449</v>
      </c>
      <c r="GI324">
        <v>1.17866753763249e-06</v>
      </c>
      <c r="GJ324">
        <v>-6.62632595388568e-10</v>
      </c>
      <c r="GK324">
        <v>-0.0260112845827318</v>
      </c>
      <c r="GL324">
        <v>-0.0225051504344278</v>
      </c>
      <c r="GM324">
        <v>0.00262967521021688</v>
      </c>
      <c r="GN324">
        <v>-3.50088843362945e-05</v>
      </c>
      <c r="GO324">
        <v>-5</v>
      </c>
      <c r="GP324">
        <v>1640</v>
      </c>
      <c r="GQ324">
        <v>1</v>
      </c>
      <c r="GR324">
        <v>20</v>
      </c>
      <c r="GS324">
        <v>50229.7</v>
      </c>
      <c r="GT324">
        <v>50229.7</v>
      </c>
      <c r="GU324">
        <v>0.395508</v>
      </c>
      <c r="GV324">
        <v>2.61963</v>
      </c>
      <c r="GW324">
        <v>1.54785</v>
      </c>
      <c r="GX324">
        <v>2.30225</v>
      </c>
      <c r="GY324">
        <v>1.34644</v>
      </c>
      <c r="GZ324">
        <v>2.43042</v>
      </c>
      <c r="HA324">
        <v>32.7535</v>
      </c>
      <c r="HB324">
        <v>14.9026</v>
      </c>
      <c r="HC324">
        <v>18</v>
      </c>
      <c r="HD324">
        <v>503.136</v>
      </c>
      <c r="HE324">
        <v>403.496</v>
      </c>
      <c r="HF324">
        <v>18.4731</v>
      </c>
      <c r="HG324">
        <v>27.0687</v>
      </c>
      <c r="HH324">
        <v>30.0001</v>
      </c>
      <c r="HI324">
        <v>27.0372</v>
      </c>
      <c r="HJ324">
        <v>26.9798</v>
      </c>
      <c r="HK324">
        <v>7.77668</v>
      </c>
      <c r="HL324">
        <v>18.5027</v>
      </c>
      <c r="HM324">
        <v>21.1412</v>
      </c>
      <c r="HN324">
        <v>18.4756</v>
      </c>
      <c r="HO324">
        <v>97.7717</v>
      </c>
      <c r="HP324">
        <v>18.0901</v>
      </c>
      <c r="HQ324">
        <v>102.406</v>
      </c>
      <c r="HR324">
        <v>102.823</v>
      </c>
    </row>
    <row r="325" spans="1:226">
      <c r="A325">
        <v>309</v>
      </c>
      <c r="B325">
        <v>1663691433.1</v>
      </c>
      <c r="C325">
        <v>3658</v>
      </c>
      <c r="D325" t="s">
        <v>980</v>
      </c>
      <c r="E325" t="s">
        <v>981</v>
      </c>
      <c r="F325">
        <v>5</v>
      </c>
      <c r="G325" t="s">
        <v>941</v>
      </c>
      <c r="H325" t="s">
        <v>354</v>
      </c>
      <c r="I325">
        <v>1663691425.33214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112.677973098951</v>
      </c>
      <c r="AK325">
        <v>125.88676969697</v>
      </c>
      <c r="AL325">
        <v>-3.25453415383209</v>
      </c>
      <c r="AM325">
        <v>65.3987867649005</v>
      </c>
      <c r="AN325">
        <f>(AP325 - AO325 + BO325*1E3/(8.314*(BQ325+273.15)) * AR325/BN325 * AQ325) * BN325/(100*BB325) * 1000/(1000 - AP325)</f>
        <v>0</v>
      </c>
      <c r="AO325">
        <v>18.1455107136339</v>
      </c>
      <c r="AP325">
        <v>19.8157791208791</v>
      </c>
      <c r="AQ325">
        <v>-0.00244507172582483</v>
      </c>
      <c r="AR325">
        <v>122.627900174774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1663691425.33214</v>
      </c>
      <c r="BH325">
        <v>146.671714285714</v>
      </c>
      <c r="BI325">
        <v>127.138642857143</v>
      </c>
      <c r="BJ325">
        <v>19.84535</v>
      </c>
      <c r="BK325">
        <v>18.1587428571429</v>
      </c>
      <c r="BL325">
        <v>142.305178571429</v>
      </c>
      <c r="BM325">
        <v>19.567175</v>
      </c>
      <c r="BN325">
        <v>500.082535714286</v>
      </c>
      <c r="BO325">
        <v>90.5676571428571</v>
      </c>
      <c r="BP325">
        <v>0.0999851785714286</v>
      </c>
      <c r="BQ325">
        <v>23.9833392857143</v>
      </c>
      <c r="BR325">
        <v>24.9723607142857</v>
      </c>
      <c r="BS325">
        <v>999.9</v>
      </c>
      <c r="BT325">
        <v>0</v>
      </c>
      <c r="BU325">
        <v>0</v>
      </c>
      <c r="BV325">
        <v>10021.0714285714</v>
      </c>
      <c r="BW325">
        <v>0</v>
      </c>
      <c r="BX325">
        <v>16.3403857142857</v>
      </c>
      <c r="BY325">
        <v>19.5330642857143</v>
      </c>
      <c r="BZ325">
        <v>149.641785714286</v>
      </c>
      <c r="CA325">
        <v>129.490357142857</v>
      </c>
      <c r="CB325">
        <v>1.6866125</v>
      </c>
      <c r="CC325">
        <v>127.138642857143</v>
      </c>
      <c r="CD325">
        <v>18.1587428571429</v>
      </c>
      <c r="CE325">
        <v>1.79734785714286</v>
      </c>
      <c r="CF325">
        <v>1.64459607142857</v>
      </c>
      <c r="CG325">
        <v>15.7637428571429</v>
      </c>
      <c r="CH325">
        <v>14.383125</v>
      </c>
      <c r="CI325">
        <v>2000.03142857143</v>
      </c>
      <c r="CJ325">
        <v>0.979999785714286</v>
      </c>
      <c r="CK325">
        <v>0.0200003285714286</v>
      </c>
      <c r="CL325">
        <v>0</v>
      </c>
      <c r="CM325">
        <v>617.064714285714</v>
      </c>
      <c r="CN325">
        <v>5.00063</v>
      </c>
      <c r="CO325">
        <v>12148.4535714286</v>
      </c>
      <c r="CP325">
        <v>17257.1535714286</v>
      </c>
      <c r="CQ325">
        <v>39.187</v>
      </c>
      <c r="CR325">
        <v>39.3165</v>
      </c>
      <c r="CS325">
        <v>38.75</v>
      </c>
      <c r="CT325">
        <v>38.6737142857143</v>
      </c>
      <c r="CU325">
        <v>39.86375</v>
      </c>
      <c r="CV325">
        <v>1955.13107142857</v>
      </c>
      <c r="CW325">
        <v>39.9003571428571</v>
      </c>
      <c r="CX325">
        <v>0</v>
      </c>
      <c r="CY325">
        <v>1663691429.9</v>
      </c>
      <c r="CZ325">
        <v>0</v>
      </c>
      <c r="DA325">
        <v>0</v>
      </c>
      <c r="DB325" t="s">
        <v>356</v>
      </c>
      <c r="DC325">
        <v>1660677648.1</v>
      </c>
      <c r="DD325">
        <v>1660677649.1</v>
      </c>
      <c r="DE325">
        <v>0</v>
      </c>
      <c r="DF325">
        <v>-1.042</v>
      </c>
      <c r="DG325">
        <v>0.003</v>
      </c>
      <c r="DH325">
        <v>5.218</v>
      </c>
      <c r="DI325">
        <v>0.344</v>
      </c>
      <c r="DJ325">
        <v>417</v>
      </c>
      <c r="DK325">
        <v>22</v>
      </c>
      <c r="DL325">
        <v>1.24</v>
      </c>
      <c r="DM325">
        <v>0.53</v>
      </c>
      <c r="DN325">
        <v>19.2325609756098</v>
      </c>
      <c r="DO325">
        <v>3.47399999999999</v>
      </c>
      <c r="DP325">
        <v>0.492932987024209</v>
      </c>
      <c r="DQ325">
        <v>0</v>
      </c>
      <c r="DR325">
        <v>1.67970317073171</v>
      </c>
      <c r="DS325">
        <v>0.10186411149826</v>
      </c>
      <c r="DT325">
        <v>0.017883520611408</v>
      </c>
      <c r="DU325">
        <v>0</v>
      </c>
      <c r="DV325">
        <v>0</v>
      </c>
      <c r="DW325">
        <v>2</v>
      </c>
      <c r="DX325" t="s">
        <v>357</v>
      </c>
      <c r="DY325">
        <v>2.97424</v>
      </c>
      <c r="DZ325">
        <v>2.75414</v>
      </c>
      <c r="EA325">
        <v>0.030544</v>
      </c>
      <c r="EB325">
        <v>0.0266444</v>
      </c>
      <c r="EC325">
        <v>0.0904252</v>
      </c>
      <c r="ED325">
        <v>0.0858144</v>
      </c>
      <c r="EE325">
        <v>37775.2</v>
      </c>
      <c r="EF325">
        <v>41328.7</v>
      </c>
      <c r="EG325">
        <v>35315.1</v>
      </c>
      <c r="EH325">
        <v>38512.8</v>
      </c>
      <c r="EI325">
        <v>45552.2</v>
      </c>
      <c r="EJ325">
        <v>50848.4</v>
      </c>
      <c r="EK325">
        <v>55204.6</v>
      </c>
      <c r="EL325">
        <v>61773.1</v>
      </c>
      <c r="EM325">
        <v>1.9844</v>
      </c>
      <c r="EN325">
        <v>1.8272</v>
      </c>
      <c r="EO325">
        <v>0.0926852</v>
      </c>
      <c r="EP325">
        <v>0</v>
      </c>
      <c r="EQ325">
        <v>23.4218</v>
      </c>
      <c r="ER325">
        <v>999.9</v>
      </c>
      <c r="ES325">
        <v>47.1</v>
      </c>
      <c r="ET325">
        <v>29.175</v>
      </c>
      <c r="EU325">
        <v>21.1275</v>
      </c>
      <c r="EV325">
        <v>56.3441</v>
      </c>
      <c r="EW325">
        <v>49.0184</v>
      </c>
      <c r="EX325">
        <v>1</v>
      </c>
      <c r="EY325">
        <v>0.00134146</v>
      </c>
      <c r="EZ325">
        <v>2.96863</v>
      </c>
      <c r="FA325">
        <v>20.1233</v>
      </c>
      <c r="FB325">
        <v>5.19932</v>
      </c>
      <c r="FC325">
        <v>12.004</v>
      </c>
      <c r="FD325">
        <v>4.9756</v>
      </c>
      <c r="FE325">
        <v>3.294</v>
      </c>
      <c r="FF325">
        <v>9999</v>
      </c>
      <c r="FG325">
        <v>9999</v>
      </c>
      <c r="FH325">
        <v>9999</v>
      </c>
      <c r="FI325">
        <v>693.9</v>
      </c>
      <c r="FJ325">
        <v>1.86295</v>
      </c>
      <c r="FK325">
        <v>1.8678</v>
      </c>
      <c r="FL325">
        <v>1.86752</v>
      </c>
      <c r="FM325">
        <v>1.86874</v>
      </c>
      <c r="FN325">
        <v>1.86954</v>
      </c>
      <c r="FO325">
        <v>1.86566</v>
      </c>
      <c r="FP325">
        <v>1.86664</v>
      </c>
      <c r="FQ325">
        <v>1.86813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4.234</v>
      </c>
      <c r="GF325">
        <v>0.2769</v>
      </c>
      <c r="GG325">
        <v>3.61927167264205</v>
      </c>
      <c r="GH325">
        <v>0.00509506669552449</v>
      </c>
      <c r="GI325">
        <v>1.17866753763249e-06</v>
      </c>
      <c r="GJ325">
        <v>-6.62632595388568e-10</v>
      </c>
      <c r="GK325">
        <v>-0.0260112845827318</v>
      </c>
      <c r="GL325">
        <v>-0.0225051504344278</v>
      </c>
      <c r="GM325">
        <v>0.00262967521021688</v>
      </c>
      <c r="GN325">
        <v>-3.50088843362945e-05</v>
      </c>
      <c r="GO325">
        <v>-5</v>
      </c>
      <c r="GP325">
        <v>1640</v>
      </c>
      <c r="GQ325">
        <v>1</v>
      </c>
      <c r="GR325">
        <v>20</v>
      </c>
      <c r="GS325">
        <v>50229.8</v>
      </c>
      <c r="GT325">
        <v>50229.7</v>
      </c>
      <c r="GU325">
        <v>0.355225</v>
      </c>
      <c r="GV325">
        <v>2.61963</v>
      </c>
      <c r="GW325">
        <v>1.54785</v>
      </c>
      <c r="GX325">
        <v>2.30225</v>
      </c>
      <c r="GY325">
        <v>1.34644</v>
      </c>
      <c r="GZ325">
        <v>2.3999</v>
      </c>
      <c r="HA325">
        <v>32.7535</v>
      </c>
      <c r="HB325">
        <v>14.9026</v>
      </c>
      <c r="HC325">
        <v>18</v>
      </c>
      <c r="HD325">
        <v>503.687</v>
      </c>
      <c r="HE325">
        <v>403.29</v>
      </c>
      <c r="HF325">
        <v>18.4876</v>
      </c>
      <c r="HG325">
        <v>27.0687</v>
      </c>
      <c r="HH325">
        <v>30</v>
      </c>
      <c r="HI325">
        <v>27.0395</v>
      </c>
      <c r="HJ325">
        <v>26.982</v>
      </c>
      <c r="HK325">
        <v>7.08777</v>
      </c>
      <c r="HL325">
        <v>18.5027</v>
      </c>
      <c r="HM325">
        <v>21.1412</v>
      </c>
      <c r="HN325">
        <v>18.4879</v>
      </c>
      <c r="HO325">
        <v>84.3852</v>
      </c>
      <c r="HP325">
        <v>18.0934</v>
      </c>
      <c r="HQ325">
        <v>102.405</v>
      </c>
      <c r="HR325">
        <v>102.822</v>
      </c>
    </row>
    <row r="326" spans="1:226">
      <c r="A326">
        <v>310</v>
      </c>
      <c r="B326">
        <v>1663691438.1</v>
      </c>
      <c r="C326">
        <v>3663</v>
      </c>
      <c r="D326" t="s">
        <v>982</v>
      </c>
      <c r="E326" t="s">
        <v>983</v>
      </c>
      <c r="F326">
        <v>5</v>
      </c>
      <c r="G326" t="s">
        <v>941</v>
      </c>
      <c r="H326" t="s">
        <v>354</v>
      </c>
      <c r="I326">
        <v>1663691430.6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95.833954789036</v>
      </c>
      <c r="AK326">
        <v>109.5262</v>
      </c>
      <c r="AL326">
        <v>-3.2590666370717</v>
      </c>
      <c r="AM326">
        <v>65.3987867649005</v>
      </c>
      <c r="AN326">
        <f>(AP326 - AO326 + BO326*1E3/(8.314*(BQ326+273.15)) * AR326/BN326 * AQ326) * BN326/(100*BB326) * 1000/(1000 - AP326)</f>
        <v>0</v>
      </c>
      <c r="AO326">
        <v>18.1465052344766</v>
      </c>
      <c r="AP326">
        <v>19.801254945055</v>
      </c>
      <c r="AQ326">
        <v>-0.000534638081740604</v>
      </c>
      <c r="AR326">
        <v>122.627900174774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1663691430.6</v>
      </c>
      <c r="BH326">
        <v>129.727111111111</v>
      </c>
      <c r="BI326">
        <v>109.918551851852</v>
      </c>
      <c r="BJ326">
        <v>19.8241444444444</v>
      </c>
      <c r="BK326">
        <v>18.1465074074074</v>
      </c>
      <c r="BL326">
        <v>125.451148148148</v>
      </c>
      <c r="BM326">
        <v>19.5467888888889</v>
      </c>
      <c r="BN326">
        <v>500.072148148148</v>
      </c>
      <c r="BO326">
        <v>90.5664740740741</v>
      </c>
      <c r="BP326">
        <v>0.0999755962962963</v>
      </c>
      <c r="BQ326">
        <v>23.9837037037037</v>
      </c>
      <c r="BR326">
        <v>24.9667592592593</v>
      </c>
      <c r="BS326">
        <v>999.9</v>
      </c>
      <c r="BT326">
        <v>0</v>
      </c>
      <c r="BU326">
        <v>0</v>
      </c>
      <c r="BV326">
        <v>10016.2962962963</v>
      </c>
      <c r="BW326">
        <v>0</v>
      </c>
      <c r="BX326">
        <v>16.0731740740741</v>
      </c>
      <c r="BY326">
        <v>19.8084888888889</v>
      </c>
      <c r="BZ326">
        <v>132.351148148148</v>
      </c>
      <c r="CA326">
        <v>111.950155555556</v>
      </c>
      <c r="CB326">
        <v>1.67763962962963</v>
      </c>
      <c r="CC326">
        <v>109.918551851852</v>
      </c>
      <c r="CD326">
        <v>18.1465074074074</v>
      </c>
      <c r="CE326">
        <v>1.79540333333333</v>
      </c>
      <c r="CF326">
        <v>1.64346592592593</v>
      </c>
      <c r="CG326">
        <v>15.7468259259259</v>
      </c>
      <c r="CH326">
        <v>14.3724962962963</v>
      </c>
      <c r="CI326">
        <v>2000.03074074074</v>
      </c>
      <c r="CJ326">
        <v>0.979999777777778</v>
      </c>
      <c r="CK326">
        <v>0.020000337037037</v>
      </c>
      <c r="CL326">
        <v>0</v>
      </c>
      <c r="CM326">
        <v>617.294888888889</v>
      </c>
      <c r="CN326">
        <v>5.00063</v>
      </c>
      <c r="CO326">
        <v>12152.3</v>
      </c>
      <c r="CP326">
        <v>17257.1481481481</v>
      </c>
      <c r="CQ326">
        <v>39.187</v>
      </c>
      <c r="CR326">
        <v>39.3166666666667</v>
      </c>
      <c r="CS326">
        <v>38.75</v>
      </c>
      <c r="CT326">
        <v>38.6686296296296</v>
      </c>
      <c r="CU326">
        <v>39.8633333333333</v>
      </c>
      <c r="CV326">
        <v>1955.13037037037</v>
      </c>
      <c r="CW326">
        <v>39.9003703703704</v>
      </c>
      <c r="CX326">
        <v>0</v>
      </c>
      <c r="CY326">
        <v>1663691435.3</v>
      </c>
      <c r="CZ326">
        <v>0</v>
      </c>
      <c r="DA326">
        <v>0</v>
      </c>
      <c r="DB326" t="s">
        <v>356</v>
      </c>
      <c r="DC326">
        <v>1660677648.1</v>
      </c>
      <c r="DD326">
        <v>1660677649.1</v>
      </c>
      <c r="DE326">
        <v>0</v>
      </c>
      <c r="DF326">
        <v>-1.042</v>
      </c>
      <c r="DG326">
        <v>0.003</v>
      </c>
      <c r="DH326">
        <v>5.218</v>
      </c>
      <c r="DI326">
        <v>0.344</v>
      </c>
      <c r="DJ326">
        <v>417</v>
      </c>
      <c r="DK326">
        <v>22</v>
      </c>
      <c r="DL326">
        <v>1.24</v>
      </c>
      <c r="DM326">
        <v>0.53</v>
      </c>
      <c r="DN326">
        <v>19.5881073170732</v>
      </c>
      <c r="DO326">
        <v>4.26213658536591</v>
      </c>
      <c r="DP326">
        <v>0.548973283543035</v>
      </c>
      <c r="DQ326">
        <v>0</v>
      </c>
      <c r="DR326">
        <v>1.68189951219512</v>
      </c>
      <c r="DS326">
        <v>-0.0881646689895495</v>
      </c>
      <c r="DT326">
        <v>0.0132969706711844</v>
      </c>
      <c r="DU326">
        <v>1</v>
      </c>
      <c r="DV326">
        <v>1</v>
      </c>
      <c r="DW326">
        <v>2</v>
      </c>
      <c r="DX326" t="s">
        <v>395</v>
      </c>
      <c r="DY326">
        <v>2.97336</v>
      </c>
      <c r="DZ326">
        <v>2.75348</v>
      </c>
      <c r="EA326">
        <v>0.0265932</v>
      </c>
      <c r="EB326">
        <v>0.0226522</v>
      </c>
      <c r="EC326">
        <v>0.0903926</v>
      </c>
      <c r="ED326">
        <v>0.0858043</v>
      </c>
      <c r="EE326">
        <v>37927.6</v>
      </c>
      <c r="EF326">
        <v>41498.6</v>
      </c>
      <c r="EG326">
        <v>35313.8</v>
      </c>
      <c r="EH326">
        <v>38513.1</v>
      </c>
      <c r="EI326">
        <v>45553.5</v>
      </c>
      <c r="EJ326">
        <v>50848.6</v>
      </c>
      <c r="EK326">
        <v>55204.2</v>
      </c>
      <c r="EL326">
        <v>61772.8</v>
      </c>
      <c r="EM326">
        <v>1.9828</v>
      </c>
      <c r="EN326">
        <v>1.8278</v>
      </c>
      <c r="EO326">
        <v>0.0950694</v>
      </c>
      <c r="EP326">
        <v>0</v>
      </c>
      <c r="EQ326">
        <v>23.4179</v>
      </c>
      <c r="ER326">
        <v>999.9</v>
      </c>
      <c r="ES326">
        <v>47.1</v>
      </c>
      <c r="ET326">
        <v>29.165</v>
      </c>
      <c r="EU326">
        <v>21.1163</v>
      </c>
      <c r="EV326">
        <v>56.8941</v>
      </c>
      <c r="EW326">
        <v>48.8221</v>
      </c>
      <c r="EX326">
        <v>1</v>
      </c>
      <c r="EY326">
        <v>0.00168699</v>
      </c>
      <c r="EZ326">
        <v>2.87331</v>
      </c>
      <c r="FA326">
        <v>20.1241</v>
      </c>
      <c r="FB326">
        <v>5.19692</v>
      </c>
      <c r="FC326">
        <v>12.0052</v>
      </c>
      <c r="FD326">
        <v>4.9756</v>
      </c>
      <c r="FE326">
        <v>3.294</v>
      </c>
      <c r="FF326">
        <v>9999</v>
      </c>
      <c r="FG326">
        <v>9999</v>
      </c>
      <c r="FH326">
        <v>9999</v>
      </c>
      <c r="FI326">
        <v>693.9</v>
      </c>
      <c r="FJ326">
        <v>1.86295</v>
      </c>
      <c r="FK326">
        <v>1.86774</v>
      </c>
      <c r="FL326">
        <v>1.86752</v>
      </c>
      <c r="FM326">
        <v>1.86874</v>
      </c>
      <c r="FN326">
        <v>1.86957</v>
      </c>
      <c r="FO326">
        <v>1.86557</v>
      </c>
      <c r="FP326">
        <v>1.86664</v>
      </c>
      <c r="FQ326">
        <v>1.86813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4.149</v>
      </c>
      <c r="GF326">
        <v>0.2765</v>
      </c>
      <c r="GG326">
        <v>3.61927167264205</v>
      </c>
      <c r="GH326">
        <v>0.00509506669552449</v>
      </c>
      <c r="GI326">
        <v>1.17866753763249e-06</v>
      </c>
      <c r="GJ326">
        <v>-6.62632595388568e-10</v>
      </c>
      <c r="GK326">
        <v>-0.0260112845827318</v>
      </c>
      <c r="GL326">
        <v>-0.0225051504344278</v>
      </c>
      <c r="GM326">
        <v>0.00262967521021688</v>
      </c>
      <c r="GN326">
        <v>-3.50088843362945e-05</v>
      </c>
      <c r="GO326">
        <v>-5</v>
      </c>
      <c r="GP326">
        <v>1640</v>
      </c>
      <c r="GQ326">
        <v>1</v>
      </c>
      <c r="GR326">
        <v>20</v>
      </c>
      <c r="GS326">
        <v>50229.8</v>
      </c>
      <c r="GT326">
        <v>50229.8</v>
      </c>
      <c r="GU326">
        <v>0.321045</v>
      </c>
      <c r="GV326">
        <v>2.63184</v>
      </c>
      <c r="GW326">
        <v>1.54785</v>
      </c>
      <c r="GX326">
        <v>2.30225</v>
      </c>
      <c r="GY326">
        <v>1.34644</v>
      </c>
      <c r="GZ326">
        <v>2.34985</v>
      </c>
      <c r="HA326">
        <v>32.7535</v>
      </c>
      <c r="HB326">
        <v>14.9026</v>
      </c>
      <c r="HC326">
        <v>18</v>
      </c>
      <c r="HD326">
        <v>502.626</v>
      </c>
      <c r="HE326">
        <v>403.639</v>
      </c>
      <c r="HF326">
        <v>18.5148</v>
      </c>
      <c r="HG326">
        <v>27.071</v>
      </c>
      <c r="HH326">
        <v>29.9999</v>
      </c>
      <c r="HI326">
        <v>27.0395</v>
      </c>
      <c r="HJ326">
        <v>26.9843</v>
      </c>
      <c r="HK326">
        <v>6.33683</v>
      </c>
      <c r="HL326">
        <v>18.5027</v>
      </c>
      <c r="HM326">
        <v>21.1412</v>
      </c>
      <c r="HN326">
        <v>18.524</v>
      </c>
      <c r="HO326">
        <v>64.0376</v>
      </c>
      <c r="HP326">
        <v>18.0985</v>
      </c>
      <c r="HQ326">
        <v>102.403</v>
      </c>
      <c r="HR326">
        <v>102.822</v>
      </c>
    </row>
    <row r="327" spans="1:226">
      <c r="A327">
        <v>311</v>
      </c>
      <c r="B327">
        <v>1663691443.1</v>
      </c>
      <c r="C327">
        <v>3668</v>
      </c>
      <c r="D327" t="s">
        <v>984</v>
      </c>
      <c r="E327" t="s">
        <v>985</v>
      </c>
      <c r="F327">
        <v>5</v>
      </c>
      <c r="G327" t="s">
        <v>941</v>
      </c>
      <c r="H327" t="s">
        <v>354</v>
      </c>
      <c r="I327">
        <v>1663691435.31429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78.8875897811364</v>
      </c>
      <c r="AK327">
        <v>93.2551260606061</v>
      </c>
      <c r="AL327">
        <v>-3.28760021442018</v>
      </c>
      <c r="AM327">
        <v>65.3987867649005</v>
      </c>
      <c r="AN327">
        <f>(AP327 - AO327 + BO327*1E3/(8.314*(BQ327+273.15)) * AR327/BN327 * AQ327) * BN327/(100*BB327) * 1000/(1000 - AP327)</f>
        <v>0</v>
      </c>
      <c r="AO327">
        <v>18.1469585957433</v>
      </c>
      <c r="AP327">
        <v>19.7969098901099</v>
      </c>
      <c r="AQ327">
        <v>-0.000510245271086231</v>
      </c>
      <c r="AR327">
        <v>122.627900174774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1663691435.31429</v>
      </c>
      <c r="BH327">
        <v>114.708728571429</v>
      </c>
      <c r="BI327">
        <v>94.3775035714286</v>
      </c>
      <c r="BJ327">
        <v>19.8097642857143</v>
      </c>
      <c r="BK327">
        <v>18.147275</v>
      </c>
      <c r="BL327">
        <v>110.512635714286</v>
      </c>
      <c r="BM327">
        <v>19.5329642857143</v>
      </c>
      <c r="BN327">
        <v>500.090535714286</v>
      </c>
      <c r="BO327">
        <v>90.5666607142857</v>
      </c>
      <c r="BP327">
        <v>0.0999859321428571</v>
      </c>
      <c r="BQ327">
        <v>23.9828642857143</v>
      </c>
      <c r="BR327">
        <v>24.9745285714286</v>
      </c>
      <c r="BS327">
        <v>999.9</v>
      </c>
      <c r="BT327">
        <v>0</v>
      </c>
      <c r="BU327">
        <v>0</v>
      </c>
      <c r="BV327">
        <v>10001.0714285714</v>
      </c>
      <c r="BW327">
        <v>0</v>
      </c>
      <c r="BX327">
        <v>15.6681678571429</v>
      </c>
      <c r="BY327">
        <v>20.3312</v>
      </c>
      <c r="BZ327">
        <v>117.027207142857</v>
      </c>
      <c r="CA327">
        <v>96.1218821428571</v>
      </c>
      <c r="CB327">
        <v>1.66248964285714</v>
      </c>
      <c r="CC327">
        <v>94.3775035714286</v>
      </c>
      <c r="CD327">
        <v>18.147275</v>
      </c>
      <c r="CE327">
        <v>1.79410392857143</v>
      </c>
      <c r="CF327">
        <v>1.64353821428571</v>
      </c>
      <c r="CG327">
        <v>15.735525</v>
      </c>
      <c r="CH327">
        <v>14.3731821428571</v>
      </c>
      <c r="CI327">
        <v>2000.01785714286</v>
      </c>
      <c r="CJ327">
        <v>0.979999785714286</v>
      </c>
      <c r="CK327">
        <v>0.0200003285714286</v>
      </c>
      <c r="CL327">
        <v>0</v>
      </c>
      <c r="CM327">
        <v>617.637678571429</v>
      </c>
      <c r="CN327">
        <v>5.00063</v>
      </c>
      <c r="CO327">
        <v>12157.8428571429</v>
      </c>
      <c r="CP327">
        <v>17257.0392857143</v>
      </c>
      <c r="CQ327">
        <v>39.187</v>
      </c>
      <c r="CR327">
        <v>39.312</v>
      </c>
      <c r="CS327">
        <v>38.7455</v>
      </c>
      <c r="CT327">
        <v>38.6781428571429</v>
      </c>
      <c r="CU327">
        <v>39.866</v>
      </c>
      <c r="CV327">
        <v>1955.1175</v>
      </c>
      <c r="CW327">
        <v>39.9003571428571</v>
      </c>
      <c r="CX327">
        <v>0</v>
      </c>
      <c r="CY327">
        <v>1663691440.1</v>
      </c>
      <c r="CZ327">
        <v>0</v>
      </c>
      <c r="DA327">
        <v>0</v>
      </c>
      <c r="DB327" t="s">
        <v>356</v>
      </c>
      <c r="DC327">
        <v>1660677648.1</v>
      </c>
      <c r="DD327">
        <v>1660677649.1</v>
      </c>
      <c r="DE327">
        <v>0</v>
      </c>
      <c r="DF327">
        <v>-1.042</v>
      </c>
      <c r="DG327">
        <v>0.003</v>
      </c>
      <c r="DH327">
        <v>5.218</v>
      </c>
      <c r="DI327">
        <v>0.344</v>
      </c>
      <c r="DJ327">
        <v>417</v>
      </c>
      <c r="DK327">
        <v>22</v>
      </c>
      <c r="DL327">
        <v>1.24</v>
      </c>
      <c r="DM327">
        <v>0.53</v>
      </c>
      <c r="DN327">
        <v>20.0987365853659</v>
      </c>
      <c r="DO327">
        <v>5.58183972125438</v>
      </c>
      <c r="DP327">
        <v>0.668458031867991</v>
      </c>
      <c r="DQ327">
        <v>0</v>
      </c>
      <c r="DR327">
        <v>1.67141268292683</v>
      </c>
      <c r="DS327">
        <v>-0.190326062717769</v>
      </c>
      <c r="DT327">
        <v>0.0191267063991674</v>
      </c>
      <c r="DU327">
        <v>0</v>
      </c>
      <c r="DV327">
        <v>0</v>
      </c>
      <c r="DW327">
        <v>2</v>
      </c>
      <c r="DX327" t="s">
        <v>357</v>
      </c>
      <c r="DY327">
        <v>2.97363</v>
      </c>
      <c r="DZ327">
        <v>2.75417</v>
      </c>
      <c r="EA327">
        <v>0.0225845</v>
      </c>
      <c r="EB327">
        <v>0.0181366</v>
      </c>
      <c r="EC327">
        <v>0.0903723</v>
      </c>
      <c r="ED327">
        <v>0.0858124</v>
      </c>
      <c r="EE327">
        <v>38084.1</v>
      </c>
      <c r="EF327">
        <v>41689.6</v>
      </c>
      <c r="EG327">
        <v>35314.1</v>
      </c>
      <c r="EH327">
        <v>38512.5</v>
      </c>
      <c r="EI327">
        <v>45554.3</v>
      </c>
      <c r="EJ327">
        <v>50847.4</v>
      </c>
      <c r="EK327">
        <v>55204.1</v>
      </c>
      <c r="EL327">
        <v>61772.1</v>
      </c>
      <c r="EM327">
        <v>1.9832</v>
      </c>
      <c r="EN327">
        <v>1.8262</v>
      </c>
      <c r="EO327">
        <v>0.0971556</v>
      </c>
      <c r="EP327">
        <v>0</v>
      </c>
      <c r="EQ327">
        <v>23.4159</v>
      </c>
      <c r="ER327">
        <v>999.9</v>
      </c>
      <c r="ES327">
        <v>47.1</v>
      </c>
      <c r="ET327">
        <v>29.165</v>
      </c>
      <c r="EU327">
        <v>21.1157</v>
      </c>
      <c r="EV327">
        <v>56.5741</v>
      </c>
      <c r="EW327">
        <v>48.6979</v>
      </c>
      <c r="EX327">
        <v>1</v>
      </c>
      <c r="EY327">
        <v>0.00164634</v>
      </c>
      <c r="EZ327">
        <v>2.9027</v>
      </c>
      <c r="FA327">
        <v>20.124</v>
      </c>
      <c r="FB327">
        <v>5.19932</v>
      </c>
      <c r="FC327">
        <v>12.004</v>
      </c>
      <c r="FD327">
        <v>4.976</v>
      </c>
      <c r="FE327">
        <v>3.294</v>
      </c>
      <c r="FF327">
        <v>9999</v>
      </c>
      <c r="FG327">
        <v>9999</v>
      </c>
      <c r="FH327">
        <v>9999</v>
      </c>
      <c r="FI327">
        <v>693.9</v>
      </c>
      <c r="FJ327">
        <v>1.86295</v>
      </c>
      <c r="FK327">
        <v>1.86777</v>
      </c>
      <c r="FL327">
        <v>1.86755</v>
      </c>
      <c r="FM327">
        <v>1.86874</v>
      </c>
      <c r="FN327">
        <v>1.86957</v>
      </c>
      <c r="FO327">
        <v>1.86563</v>
      </c>
      <c r="FP327">
        <v>1.86664</v>
      </c>
      <c r="FQ327">
        <v>1.8681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4.064</v>
      </c>
      <c r="GF327">
        <v>0.2763</v>
      </c>
      <c r="GG327">
        <v>3.61927167264205</v>
      </c>
      <c r="GH327">
        <v>0.00509506669552449</v>
      </c>
      <c r="GI327">
        <v>1.17866753763249e-06</v>
      </c>
      <c r="GJ327">
        <v>-6.62632595388568e-10</v>
      </c>
      <c r="GK327">
        <v>-0.0260112845827318</v>
      </c>
      <c r="GL327">
        <v>-0.0225051504344278</v>
      </c>
      <c r="GM327">
        <v>0.00262967521021688</v>
      </c>
      <c r="GN327">
        <v>-3.50088843362945e-05</v>
      </c>
      <c r="GO327">
        <v>-5</v>
      </c>
      <c r="GP327">
        <v>1640</v>
      </c>
      <c r="GQ327">
        <v>1</v>
      </c>
      <c r="GR327">
        <v>20</v>
      </c>
      <c r="GS327">
        <v>50229.9</v>
      </c>
      <c r="GT327">
        <v>50229.9</v>
      </c>
      <c r="GU327">
        <v>0.281982</v>
      </c>
      <c r="GV327">
        <v>2.64648</v>
      </c>
      <c r="GW327">
        <v>1.54785</v>
      </c>
      <c r="GX327">
        <v>2.30225</v>
      </c>
      <c r="GY327">
        <v>1.34644</v>
      </c>
      <c r="GZ327">
        <v>2.33643</v>
      </c>
      <c r="HA327">
        <v>32.7535</v>
      </c>
      <c r="HB327">
        <v>14.8325</v>
      </c>
      <c r="HC327">
        <v>18</v>
      </c>
      <c r="HD327">
        <v>502.913</v>
      </c>
      <c r="HE327">
        <v>402.765</v>
      </c>
      <c r="HF327">
        <v>18.5404</v>
      </c>
      <c r="HG327">
        <v>27.071</v>
      </c>
      <c r="HH327">
        <v>30.0002</v>
      </c>
      <c r="HI327">
        <v>27.0418</v>
      </c>
      <c r="HJ327">
        <v>26.9866</v>
      </c>
      <c r="HK327">
        <v>5.62262</v>
      </c>
      <c r="HL327">
        <v>18.5027</v>
      </c>
      <c r="HM327">
        <v>21.5152</v>
      </c>
      <c r="HN327">
        <v>18.5393</v>
      </c>
      <c r="HO327">
        <v>50.4855</v>
      </c>
      <c r="HP327">
        <v>18.0985</v>
      </c>
      <c r="HQ327">
        <v>102.404</v>
      </c>
      <c r="HR327">
        <v>102.821</v>
      </c>
    </row>
    <row r="328" spans="1:226">
      <c r="A328">
        <v>312</v>
      </c>
      <c r="B328">
        <v>1663691448.1</v>
      </c>
      <c r="C328">
        <v>3673</v>
      </c>
      <c r="D328" t="s">
        <v>986</v>
      </c>
      <c r="E328" t="s">
        <v>987</v>
      </c>
      <c r="F328">
        <v>5</v>
      </c>
      <c r="G328" t="s">
        <v>941</v>
      </c>
      <c r="H328" t="s">
        <v>354</v>
      </c>
      <c r="I328">
        <v>1663691440.6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61.6262593287486</v>
      </c>
      <c r="AK328">
        <v>76.6182145454546</v>
      </c>
      <c r="AL328">
        <v>-3.3301146231728</v>
      </c>
      <c r="AM328">
        <v>65.3987867649005</v>
      </c>
      <c r="AN328">
        <f>(AP328 - AO328 + BO328*1E3/(8.314*(BQ328+273.15)) * AR328/BN328 * AQ328) * BN328/(100*BB328) * 1000/(1000 - AP328)</f>
        <v>0</v>
      </c>
      <c r="AO328">
        <v>18.1486040190084</v>
      </c>
      <c r="AP328">
        <v>19.7902175824176</v>
      </c>
      <c r="AQ328">
        <v>-0.000126364665805903</v>
      </c>
      <c r="AR328">
        <v>122.627900174774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1663691440.6</v>
      </c>
      <c r="BH328">
        <v>97.7433037037037</v>
      </c>
      <c r="BI328">
        <v>76.7682962962963</v>
      </c>
      <c r="BJ328">
        <v>19.7992814814815</v>
      </c>
      <c r="BK328">
        <v>18.1529888888889</v>
      </c>
      <c r="BL328">
        <v>93.6369111111111</v>
      </c>
      <c r="BM328">
        <v>19.5228777777778</v>
      </c>
      <c r="BN328">
        <v>500.096666666667</v>
      </c>
      <c r="BO328">
        <v>90.5670444444445</v>
      </c>
      <c r="BP328">
        <v>0.0999812259259259</v>
      </c>
      <c r="BQ328">
        <v>23.9800814814815</v>
      </c>
      <c r="BR328">
        <v>24.9866333333333</v>
      </c>
      <c r="BS328">
        <v>999.9</v>
      </c>
      <c r="BT328">
        <v>0</v>
      </c>
      <c r="BU328">
        <v>0</v>
      </c>
      <c r="BV328">
        <v>10005.7407407407</v>
      </c>
      <c r="BW328">
        <v>0</v>
      </c>
      <c r="BX328">
        <v>15.3441814814815</v>
      </c>
      <c r="BY328">
        <v>20.975</v>
      </c>
      <c r="BZ328">
        <v>99.7177111111111</v>
      </c>
      <c r="CA328">
        <v>78.1875333333333</v>
      </c>
      <c r="CB328">
        <v>1.64628666666667</v>
      </c>
      <c r="CC328">
        <v>76.7682962962963</v>
      </c>
      <c r="CD328">
        <v>18.1529888888889</v>
      </c>
      <c r="CE328">
        <v>1.79316111111111</v>
      </c>
      <c r="CF328">
        <v>1.64406259259259</v>
      </c>
      <c r="CG328">
        <v>15.7273148148148</v>
      </c>
      <c r="CH328">
        <v>14.3781074074074</v>
      </c>
      <c r="CI328">
        <v>2000.0037037037</v>
      </c>
      <c r="CJ328">
        <v>0.979999888888889</v>
      </c>
      <c r="CK328">
        <v>0.0200002185185185</v>
      </c>
      <c r="CL328">
        <v>0</v>
      </c>
      <c r="CM328">
        <v>618.158777777778</v>
      </c>
      <c r="CN328">
        <v>5.00063</v>
      </c>
      <c r="CO328">
        <v>12166.3555555556</v>
      </c>
      <c r="CP328">
        <v>17256.9296296296</v>
      </c>
      <c r="CQ328">
        <v>39.187</v>
      </c>
      <c r="CR328">
        <v>39.312</v>
      </c>
      <c r="CS328">
        <v>38.7453333333333</v>
      </c>
      <c r="CT328">
        <v>38.6801111111111</v>
      </c>
      <c r="CU328">
        <v>39.8656666666667</v>
      </c>
      <c r="CV328">
        <v>1955.1037037037</v>
      </c>
      <c r="CW328">
        <v>39.9</v>
      </c>
      <c r="CX328">
        <v>0</v>
      </c>
      <c r="CY328">
        <v>1663691444.9</v>
      </c>
      <c r="CZ328">
        <v>0</v>
      </c>
      <c r="DA328">
        <v>0</v>
      </c>
      <c r="DB328" t="s">
        <v>356</v>
      </c>
      <c r="DC328">
        <v>1660677648.1</v>
      </c>
      <c r="DD328">
        <v>1660677649.1</v>
      </c>
      <c r="DE328">
        <v>0</v>
      </c>
      <c r="DF328">
        <v>-1.042</v>
      </c>
      <c r="DG328">
        <v>0.003</v>
      </c>
      <c r="DH328">
        <v>5.218</v>
      </c>
      <c r="DI328">
        <v>0.344</v>
      </c>
      <c r="DJ328">
        <v>417</v>
      </c>
      <c r="DK328">
        <v>22</v>
      </c>
      <c r="DL328">
        <v>1.24</v>
      </c>
      <c r="DM328">
        <v>0.53</v>
      </c>
      <c r="DN328">
        <v>20.4983512195122</v>
      </c>
      <c r="DO328">
        <v>8.11943623693382</v>
      </c>
      <c r="DP328">
        <v>0.851005760813367</v>
      </c>
      <c r="DQ328">
        <v>0</v>
      </c>
      <c r="DR328">
        <v>1.65884341463415</v>
      </c>
      <c r="DS328">
        <v>-0.168505296167247</v>
      </c>
      <c r="DT328">
        <v>0.0171400274083732</v>
      </c>
      <c r="DU328">
        <v>0</v>
      </c>
      <c r="DV328">
        <v>0</v>
      </c>
      <c r="DW328">
        <v>2</v>
      </c>
      <c r="DX328" t="s">
        <v>357</v>
      </c>
      <c r="DY328">
        <v>2.97359</v>
      </c>
      <c r="DZ328">
        <v>2.75386</v>
      </c>
      <c r="EA328">
        <v>0.0184249</v>
      </c>
      <c r="EB328">
        <v>0.0138707</v>
      </c>
      <c r="EC328">
        <v>0.0903539</v>
      </c>
      <c r="ED328">
        <v>0.0859149</v>
      </c>
      <c r="EE328">
        <v>38246.1</v>
      </c>
      <c r="EF328">
        <v>41870.9</v>
      </c>
      <c r="EG328">
        <v>35314.1</v>
      </c>
      <c r="EH328">
        <v>38512.8</v>
      </c>
      <c r="EI328">
        <v>45555.7</v>
      </c>
      <c r="EJ328">
        <v>50841.1</v>
      </c>
      <c r="EK328">
        <v>55204.8</v>
      </c>
      <c r="EL328">
        <v>61771.5</v>
      </c>
      <c r="EM328">
        <v>1.9836</v>
      </c>
      <c r="EN328">
        <v>1.8274</v>
      </c>
      <c r="EO328">
        <v>0.0968575</v>
      </c>
      <c r="EP328">
        <v>0</v>
      </c>
      <c r="EQ328">
        <v>23.4159</v>
      </c>
      <c r="ER328">
        <v>999.9</v>
      </c>
      <c r="ES328">
        <v>47.125</v>
      </c>
      <c r="ET328">
        <v>29.165</v>
      </c>
      <c r="EU328">
        <v>21.1277</v>
      </c>
      <c r="EV328">
        <v>56.7641</v>
      </c>
      <c r="EW328">
        <v>48.6979</v>
      </c>
      <c r="EX328">
        <v>1</v>
      </c>
      <c r="EY328">
        <v>0.00296748</v>
      </c>
      <c r="EZ328">
        <v>3.24573</v>
      </c>
      <c r="FA328">
        <v>20.1178</v>
      </c>
      <c r="FB328">
        <v>5.19812</v>
      </c>
      <c r="FC328">
        <v>12.004</v>
      </c>
      <c r="FD328">
        <v>4.9756</v>
      </c>
      <c r="FE328">
        <v>3.294</v>
      </c>
      <c r="FF328">
        <v>9999</v>
      </c>
      <c r="FG328">
        <v>9999</v>
      </c>
      <c r="FH328">
        <v>9999</v>
      </c>
      <c r="FI328">
        <v>693.9</v>
      </c>
      <c r="FJ328">
        <v>1.86295</v>
      </c>
      <c r="FK328">
        <v>1.86783</v>
      </c>
      <c r="FL328">
        <v>1.86752</v>
      </c>
      <c r="FM328">
        <v>1.86874</v>
      </c>
      <c r="FN328">
        <v>1.8696</v>
      </c>
      <c r="FO328">
        <v>1.86563</v>
      </c>
      <c r="FP328">
        <v>1.86667</v>
      </c>
      <c r="FQ328">
        <v>1.86813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3.979</v>
      </c>
      <c r="GF328">
        <v>0.2761</v>
      </c>
      <c r="GG328">
        <v>3.61927167264205</v>
      </c>
      <c r="GH328">
        <v>0.00509506669552449</v>
      </c>
      <c r="GI328">
        <v>1.17866753763249e-06</v>
      </c>
      <c r="GJ328">
        <v>-6.62632595388568e-10</v>
      </c>
      <c r="GK328">
        <v>-0.0260112845827318</v>
      </c>
      <c r="GL328">
        <v>-0.0225051504344278</v>
      </c>
      <c r="GM328">
        <v>0.00262967521021688</v>
      </c>
      <c r="GN328">
        <v>-3.50088843362945e-05</v>
      </c>
      <c r="GO328">
        <v>-5</v>
      </c>
      <c r="GP328">
        <v>1640</v>
      </c>
      <c r="GQ328">
        <v>1</v>
      </c>
      <c r="GR328">
        <v>20</v>
      </c>
      <c r="GS328">
        <v>50230</v>
      </c>
      <c r="GT328">
        <v>50230</v>
      </c>
      <c r="GU328">
        <v>0.247803</v>
      </c>
      <c r="GV328">
        <v>2.66724</v>
      </c>
      <c r="GW328">
        <v>1.54785</v>
      </c>
      <c r="GX328">
        <v>2.30225</v>
      </c>
      <c r="GY328">
        <v>1.34644</v>
      </c>
      <c r="GZ328">
        <v>2.27661</v>
      </c>
      <c r="HA328">
        <v>32.7535</v>
      </c>
      <c r="HB328">
        <v>14.885</v>
      </c>
      <c r="HC328">
        <v>18</v>
      </c>
      <c r="HD328">
        <v>503.177</v>
      </c>
      <c r="HE328">
        <v>403.433</v>
      </c>
      <c r="HF328">
        <v>18.52</v>
      </c>
      <c r="HG328">
        <v>27.0733</v>
      </c>
      <c r="HH328">
        <v>30.0012</v>
      </c>
      <c r="HI328">
        <v>27.0418</v>
      </c>
      <c r="HJ328">
        <v>26.9866</v>
      </c>
      <c r="HK328">
        <v>4.8683</v>
      </c>
      <c r="HL328">
        <v>18.7737</v>
      </c>
      <c r="HM328">
        <v>21.5152</v>
      </c>
      <c r="HN328">
        <v>18.4793</v>
      </c>
      <c r="HO328">
        <v>30.3384</v>
      </c>
      <c r="HP328">
        <v>18.0985</v>
      </c>
      <c r="HQ328">
        <v>102.404</v>
      </c>
      <c r="HR328">
        <v>102.821</v>
      </c>
    </row>
    <row r="329" spans="1:226">
      <c r="A329">
        <v>313</v>
      </c>
      <c r="B329">
        <v>1663691545.1</v>
      </c>
      <c r="C329">
        <v>3770</v>
      </c>
      <c r="D329" t="s">
        <v>988</v>
      </c>
      <c r="E329" t="s">
        <v>989</v>
      </c>
      <c r="F329">
        <v>5</v>
      </c>
      <c r="G329" t="s">
        <v>941</v>
      </c>
      <c r="H329" t="s">
        <v>354</v>
      </c>
      <c r="I329">
        <v>1663691537.1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428.468733452613</v>
      </c>
      <c r="AK329">
        <v>418.321903030303</v>
      </c>
      <c r="AL329">
        <v>0.00646711265423143</v>
      </c>
      <c r="AM329">
        <v>65.3987867649005</v>
      </c>
      <c r="AN329">
        <f>(AP329 - AO329 + BO329*1E3/(8.314*(BQ329+273.15)) * AR329/BN329 * AQ329) * BN329/(100*BB329) * 1000/(1000 - AP329)</f>
        <v>0</v>
      </c>
      <c r="AO329">
        <v>18.1582579091869</v>
      </c>
      <c r="AP329">
        <v>19.7340274725275</v>
      </c>
      <c r="AQ329">
        <v>-0.000235504852229244</v>
      </c>
      <c r="AR329">
        <v>122.627900174774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1663691537.1</v>
      </c>
      <c r="BH329">
        <v>410.018677419355</v>
      </c>
      <c r="BI329">
        <v>420.630032258064</v>
      </c>
      <c r="BJ329">
        <v>19.7408612903226</v>
      </c>
      <c r="BK329">
        <v>18.1726483870968</v>
      </c>
      <c r="BL329">
        <v>404.191193548387</v>
      </c>
      <c r="BM329">
        <v>19.4667032258065</v>
      </c>
      <c r="BN329">
        <v>500.051032258065</v>
      </c>
      <c r="BO329">
        <v>90.5671290322581</v>
      </c>
      <c r="BP329">
        <v>0.0999943161290323</v>
      </c>
      <c r="BQ329">
        <v>23.9833451612903</v>
      </c>
      <c r="BR329">
        <v>24.9703806451613</v>
      </c>
      <c r="BS329">
        <v>999.9</v>
      </c>
      <c r="BT329">
        <v>0</v>
      </c>
      <c r="BU329">
        <v>0</v>
      </c>
      <c r="BV329">
        <v>10005.3225806452</v>
      </c>
      <c r="BW329">
        <v>0</v>
      </c>
      <c r="BX329">
        <v>15.3836774193548</v>
      </c>
      <c r="BY329">
        <v>-10.6113806451613</v>
      </c>
      <c r="BZ329">
        <v>418.275870967742</v>
      </c>
      <c r="CA329">
        <v>428.415483870968</v>
      </c>
      <c r="CB329">
        <v>1.56820161290323</v>
      </c>
      <c r="CC329">
        <v>420.630032258064</v>
      </c>
      <c r="CD329">
        <v>18.1726483870968</v>
      </c>
      <c r="CE329">
        <v>1.78787225806452</v>
      </c>
      <c r="CF329">
        <v>1.64584483870968</v>
      </c>
      <c r="CG329">
        <v>15.6811548387097</v>
      </c>
      <c r="CH329">
        <v>14.3948580645161</v>
      </c>
      <c r="CI329">
        <v>2000.01903225807</v>
      </c>
      <c r="CJ329">
        <v>0.979999516129032</v>
      </c>
      <c r="CK329">
        <v>0.0200006161290322</v>
      </c>
      <c r="CL329">
        <v>0</v>
      </c>
      <c r="CM329">
        <v>620.42235483871</v>
      </c>
      <c r="CN329">
        <v>5.00063</v>
      </c>
      <c r="CO329">
        <v>12232.3064516129</v>
      </c>
      <c r="CP329">
        <v>17257.0580645161</v>
      </c>
      <c r="CQ329">
        <v>39.187</v>
      </c>
      <c r="CR329">
        <v>39.312</v>
      </c>
      <c r="CS329">
        <v>38.75</v>
      </c>
      <c r="CT329">
        <v>38.687</v>
      </c>
      <c r="CU329">
        <v>39.8628064516129</v>
      </c>
      <c r="CV329">
        <v>1955.11838709677</v>
      </c>
      <c r="CW329">
        <v>39.9006451612903</v>
      </c>
      <c r="CX329">
        <v>0</v>
      </c>
      <c r="CY329">
        <v>1663691542.1</v>
      </c>
      <c r="CZ329">
        <v>0</v>
      </c>
      <c r="DA329">
        <v>0</v>
      </c>
      <c r="DB329" t="s">
        <v>356</v>
      </c>
      <c r="DC329">
        <v>1660677648.1</v>
      </c>
      <c r="DD329">
        <v>1660677649.1</v>
      </c>
      <c r="DE329">
        <v>0</v>
      </c>
      <c r="DF329">
        <v>-1.042</v>
      </c>
      <c r="DG329">
        <v>0.003</v>
      </c>
      <c r="DH329">
        <v>5.218</v>
      </c>
      <c r="DI329">
        <v>0.344</v>
      </c>
      <c r="DJ329">
        <v>417</v>
      </c>
      <c r="DK329">
        <v>22</v>
      </c>
      <c r="DL329">
        <v>1.24</v>
      </c>
      <c r="DM329">
        <v>0.53</v>
      </c>
      <c r="DN329">
        <v>-10.60328</v>
      </c>
      <c r="DO329">
        <v>-0.363345590994358</v>
      </c>
      <c r="DP329">
        <v>0.0791256791440048</v>
      </c>
      <c r="DQ329">
        <v>0</v>
      </c>
      <c r="DR329">
        <v>1.560681</v>
      </c>
      <c r="DS329">
        <v>0.170793771106938</v>
      </c>
      <c r="DT329">
        <v>0.019220841786977</v>
      </c>
      <c r="DU329">
        <v>0</v>
      </c>
      <c r="DV329">
        <v>0</v>
      </c>
      <c r="DW329">
        <v>2</v>
      </c>
      <c r="DX329" t="s">
        <v>357</v>
      </c>
      <c r="DY329">
        <v>2.97215</v>
      </c>
      <c r="DZ329">
        <v>2.75405</v>
      </c>
      <c r="EA329">
        <v>0.088875</v>
      </c>
      <c r="EB329">
        <v>0.0917686</v>
      </c>
      <c r="EC329">
        <v>0.0901701</v>
      </c>
      <c r="ED329">
        <v>0.0858441</v>
      </c>
      <c r="EE329">
        <v>35501.6</v>
      </c>
      <c r="EF329">
        <v>38562.9</v>
      </c>
      <c r="EG329">
        <v>35313.6</v>
      </c>
      <c r="EH329">
        <v>38511.1</v>
      </c>
      <c r="EI329">
        <v>45565</v>
      </c>
      <c r="EJ329">
        <v>50846.4</v>
      </c>
      <c r="EK329">
        <v>55202.6</v>
      </c>
      <c r="EL329">
        <v>61770.5</v>
      </c>
      <c r="EM329">
        <v>1.9836</v>
      </c>
      <c r="EN329">
        <v>1.8282</v>
      </c>
      <c r="EO329">
        <v>0.0971556</v>
      </c>
      <c r="EP329">
        <v>0</v>
      </c>
      <c r="EQ329">
        <v>23.4002</v>
      </c>
      <c r="ER329">
        <v>999.9</v>
      </c>
      <c r="ES329">
        <v>47.516</v>
      </c>
      <c r="ET329">
        <v>29.205</v>
      </c>
      <c r="EU329">
        <v>21.3524</v>
      </c>
      <c r="EV329">
        <v>56.7541</v>
      </c>
      <c r="EW329">
        <v>49.1306</v>
      </c>
      <c r="EX329">
        <v>1</v>
      </c>
      <c r="EY329">
        <v>0.00298781</v>
      </c>
      <c r="EZ329">
        <v>2.82322</v>
      </c>
      <c r="FA329">
        <v>20.1251</v>
      </c>
      <c r="FB329">
        <v>5.19932</v>
      </c>
      <c r="FC329">
        <v>12.0064</v>
      </c>
      <c r="FD329">
        <v>4.976</v>
      </c>
      <c r="FE329">
        <v>3.294</v>
      </c>
      <c r="FF329">
        <v>9999</v>
      </c>
      <c r="FG329">
        <v>9999</v>
      </c>
      <c r="FH329">
        <v>9999</v>
      </c>
      <c r="FI329">
        <v>693.9</v>
      </c>
      <c r="FJ329">
        <v>1.86295</v>
      </c>
      <c r="FK329">
        <v>1.86777</v>
      </c>
      <c r="FL329">
        <v>1.86752</v>
      </c>
      <c r="FM329">
        <v>1.86874</v>
      </c>
      <c r="FN329">
        <v>1.86957</v>
      </c>
      <c r="FO329">
        <v>1.8656</v>
      </c>
      <c r="FP329">
        <v>1.86673</v>
      </c>
      <c r="FQ329">
        <v>1.86813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5.827</v>
      </c>
      <c r="GF329">
        <v>0.2739</v>
      </c>
      <c r="GG329">
        <v>3.61927167264205</v>
      </c>
      <c r="GH329">
        <v>0.00509506669552449</v>
      </c>
      <c r="GI329">
        <v>1.17866753763249e-06</v>
      </c>
      <c r="GJ329">
        <v>-6.62632595388568e-10</v>
      </c>
      <c r="GK329">
        <v>-0.0260112845827318</v>
      </c>
      <c r="GL329">
        <v>-0.0225051504344278</v>
      </c>
      <c r="GM329">
        <v>0.00262967521021688</v>
      </c>
      <c r="GN329">
        <v>-3.50088843362945e-05</v>
      </c>
      <c r="GO329">
        <v>-5</v>
      </c>
      <c r="GP329">
        <v>1640</v>
      </c>
      <c r="GQ329">
        <v>1</v>
      </c>
      <c r="GR329">
        <v>20</v>
      </c>
      <c r="GS329">
        <v>50231.6</v>
      </c>
      <c r="GT329">
        <v>50231.6</v>
      </c>
      <c r="GU329">
        <v>1.03516</v>
      </c>
      <c r="GV329">
        <v>2.62207</v>
      </c>
      <c r="GW329">
        <v>1.54785</v>
      </c>
      <c r="GX329">
        <v>2.30225</v>
      </c>
      <c r="GY329">
        <v>1.34644</v>
      </c>
      <c r="GZ329">
        <v>2.2522</v>
      </c>
      <c r="HA329">
        <v>32.7758</v>
      </c>
      <c r="HB329">
        <v>14.8675</v>
      </c>
      <c r="HC329">
        <v>18</v>
      </c>
      <c r="HD329">
        <v>503.405</v>
      </c>
      <c r="HE329">
        <v>404.056</v>
      </c>
      <c r="HF329">
        <v>18.6798</v>
      </c>
      <c r="HG329">
        <v>27.0894</v>
      </c>
      <c r="HH329">
        <v>30.0003</v>
      </c>
      <c r="HI329">
        <v>27.067</v>
      </c>
      <c r="HJ329">
        <v>27.0116</v>
      </c>
      <c r="HK329">
        <v>20.8087</v>
      </c>
      <c r="HL329">
        <v>19.6288</v>
      </c>
      <c r="HM329">
        <v>22.266</v>
      </c>
      <c r="HN329">
        <v>18.6767</v>
      </c>
      <c r="HO329">
        <v>427.348</v>
      </c>
      <c r="HP329">
        <v>18.1416</v>
      </c>
      <c r="HQ329">
        <v>102.401</v>
      </c>
      <c r="HR329">
        <v>102.818</v>
      </c>
    </row>
    <row r="330" spans="1:226">
      <c r="A330">
        <v>314</v>
      </c>
      <c r="B330">
        <v>1663691550.1</v>
      </c>
      <c r="C330">
        <v>3775</v>
      </c>
      <c r="D330" t="s">
        <v>990</v>
      </c>
      <c r="E330" t="s">
        <v>991</v>
      </c>
      <c r="F330">
        <v>5</v>
      </c>
      <c r="G330" t="s">
        <v>941</v>
      </c>
      <c r="H330" t="s">
        <v>354</v>
      </c>
      <c r="I330">
        <v>1663691542.25517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429.201341674885</v>
      </c>
      <c r="AK330">
        <v>418.593527272727</v>
      </c>
      <c r="AL330">
        <v>0.115016395087746</v>
      </c>
      <c r="AM330">
        <v>65.3987867649005</v>
      </c>
      <c r="AN330">
        <f>(AP330 - AO330 + BO330*1E3/(8.314*(BQ330+273.15)) * AR330/BN330 * AQ330) * BN330/(100*BB330) * 1000/(1000 - AP330)</f>
        <v>0</v>
      </c>
      <c r="AO330">
        <v>18.1575345301919</v>
      </c>
      <c r="AP330">
        <v>19.7281912087912</v>
      </c>
      <c r="AQ330">
        <v>-6.70908435071459e-05</v>
      </c>
      <c r="AR330">
        <v>122.627900174774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1663691542.25517</v>
      </c>
      <c r="BH330">
        <v>410.029655172414</v>
      </c>
      <c r="BI330">
        <v>421.155689655172</v>
      </c>
      <c r="BJ330">
        <v>19.7356413793103</v>
      </c>
      <c r="BK330">
        <v>18.1599482758621</v>
      </c>
      <c r="BL330">
        <v>404.202172413793</v>
      </c>
      <c r="BM330">
        <v>19.4616931034483</v>
      </c>
      <c r="BN330">
        <v>500.068137931034</v>
      </c>
      <c r="BO330">
        <v>90.567524137931</v>
      </c>
      <c r="BP330">
        <v>0.0998826689655172</v>
      </c>
      <c r="BQ330">
        <v>23.9849931034483</v>
      </c>
      <c r="BR330">
        <v>24.9813344827586</v>
      </c>
      <c r="BS330">
        <v>999.9</v>
      </c>
      <c r="BT330">
        <v>0</v>
      </c>
      <c r="BU330">
        <v>0</v>
      </c>
      <c r="BV330">
        <v>10022.4137931034</v>
      </c>
      <c r="BW330">
        <v>0</v>
      </c>
      <c r="BX330">
        <v>15.3869931034483</v>
      </c>
      <c r="BY330">
        <v>-11.1260793103448</v>
      </c>
      <c r="BZ330">
        <v>418.284896551724</v>
      </c>
      <c r="CA330">
        <v>428.945344827586</v>
      </c>
      <c r="CB330">
        <v>1.57568517241379</v>
      </c>
      <c r="CC330">
        <v>421.155689655172</v>
      </c>
      <c r="CD330">
        <v>18.1599482758621</v>
      </c>
      <c r="CE330">
        <v>1.78740827586207</v>
      </c>
      <c r="CF330">
        <v>1.64470206896552</v>
      </c>
      <c r="CG330">
        <v>15.6771</v>
      </c>
      <c r="CH330">
        <v>14.3841275862069</v>
      </c>
      <c r="CI330">
        <v>1999.99344827586</v>
      </c>
      <c r="CJ330">
        <v>0.979999275862069</v>
      </c>
      <c r="CK330">
        <v>0.0200008724137931</v>
      </c>
      <c r="CL330">
        <v>0</v>
      </c>
      <c r="CM330">
        <v>619.300862068965</v>
      </c>
      <c r="CN330">
        <v>5.00063</v>
      </c>
      <c r="CO330">
        <v>12210.2724137931</v>
      </c>
      <c r="CP330">
        <v>17256.8344827586</v>
      </c>
      <c r="CQ330">
        <v>39.187</v>
      </c>
      <c r="CR330">
        <v>39.312</v>
      </c>
      <c r="CS330">
        <v>38.75</v>
      </c>
      <c r="CT330">
        <v>38.687</v>
      </c>
      <c r="CU330">
        <v>39.8663103448276</v>
      </c>
      <c r="CV330">
        <v>1955.09275862069</v>
      </c>
      <c r="CW330">
        <v>39.9006896551724</v>
      </c>
      <c r="CX330">
        <v>0</v>
      </c>
      <c r="CY330">
        <v>1663691546.9</v>
      </c>
      <c r="CZ330">
        <v>0</v>
      </c>
      <c r="DA330">
        <v>0</v>
      </c>
      <c r="DB330" t="s">
        <v>356</v>
      </c>
      <c r="DC330">
        <v>1660677648.1</v>
      </c>
      <c r="DD330">
        <v>1660677649.1</v>
      </c>
      <c r="DE330">
        <v>0</v>
      </c>
      <c r="DF330">
        <v>-1.042</v>
      </c>
      <c r="DG330">
        <v>0.003</v>
      </c>
      <c r="DH330">
        <v>5.218</v>
      </c>
      <c r="DI330">
        <v>0.344</v>
      </c>
      <c r="DJ330">
        <v>417</v>
      </c>
      <c r="DK330">
        <v>22</v>
      </c>
      <c r="DL330">
        <v>1.24</v>
      </c>
      <c r="DM330">
        <v>0.53</v>
      </c>
      <c r="DN330">
        <v>-10.7603317073171</v>
      </c>
      <c r="DO330">
        <v>-2.6529700348432</v>
      </c>
      <c r="DP330">
        <v>0.512128410173504</v>
      </c>
      <c r="DQ330">
        <v>0</v>
      </c>
      <c r="DR330">
        <v>1.56716512195122</v>
      </c>
      <c r="DS330">
        <v>0.0968579790940778</v>
      </c>
      <c r="DT330">
        <v>0.0157436076260395</v>
      </c>
      <c r="DU330">
        <v>1</v>
      </c>
      <c r="DV330">
        <v>1</v>
      </c>
      <c r="DW330">
        <v>2</v>
      </c>
      <c r="DX330" t="s">
        <v>395</v>
      </c>
      <c r="DY330">
        <v>2.97372</v>
      </c>
      <c r="DZ330">
        <v>2.75415</v>
      </c>
      <c r="EA330">
        <v>0.0889763</v>
      </c>
      <c r="EB330">
        <v>0.0928695</v>
      </c>
      <c r="EC330">
        <v>0.0901422</v>
      </c>
      <c r="ED330">
        <v>0.0858472</v>
      </c>
      <c r="EE330">
        <v>35497.2</v>
      </c>
      <c r="EF330">
        <v>38516.4</v>
      </c>
      <c r="EG330">
        <v>35313.2</v>
      </c>
      <c r="EH330">
        <v>38511.4</v>
      </c>
      <c r="EI330">
        <v>45566</v>
      </c>
      <c r="EJ330">
        <v>50845.7</v>
      </c>
      <c r="EK330">
        <v>55202.2</v>
      </c>
      <c r="EL330">
        <v>61769.9</v>
      </c>
      <c r="EM330">
        <v>1.9828</v>
      </c>
      <c r="EN330">
        <v>1.8276</v>
      </c>
      <c r="EO330">
        <v>0.0973046</v>
      </c>
      <c r="EP330">
        <v>0</v>
      </c>
      <c r="EQ330">
        <v>23.3962</v>
      </c>
      <c r="ER330">
        <v>999.9</v>
      </c>
      <c r="ES330">
        <v>47.54</v>
      </c>
      <c r="ET330">
        <v>29.205</v>
      </c>
      <c r="EU330">
        <v>21.3599</v>
      </c>
      <c r="EV330">
        <v>55.8341</v>
      </c>
      <c r="EW330">
        <v>48.6939</v>
      </c>
      <c r="EX330">
        <v>1</v>
      </c>
      <c r="EY330">
        <v>0.00268293</v>
      </c>
      <c r="EZ330">
        <v>2.87142</v>
      </c>
      <c r="FA330">
        <v>20.1243</v>
      </c>
      <c r="FB330">
        <v>5.20052</v>
      </c>
      <c r="FC330">
        <v>12.0076</v>
      </c>
      <c r="FD330">
        <v>4.9756</v>
      </c>
      <c r="FE330">
        <v>3.2938</v>
      </c>
      <c r="FF330">
        <v>9999</v>
      </c>
      <c r="FG330">
        <v>9999</v>
      </c>
      <c r="FH330">
        <v>9999</v>
      </c>
      <c r="FI330">
        <v>693.9</v>
      </c>
      <c r="FJ330">
        <v>1.86295</v>
      </c>
      <c r="FK330">
        <v>1.8678</v>
      </c>
      <c r="FL330">
        <v>1.86752</v>
      </c>
      <c r="FM330">
        <v>1.86874</v>
      </c>
      <c r="FN330">
        <v>1.86954</v>
      </c>
      <c r="FO330">
        <v>1.86569</v>
      </c>
      <c r="FP330">
        <v>1.86673</v>
      </c>
      <c r="FQ330">
        <v>1.86813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5.831</v>
      </c>
      <c r="GF330">
        <v>0.2735</v>
      </c>
      <c r="GG330">
        <v>3.61927167264205</v>
      </c>
      <c r="GH330">
        <v>0.00509506669552449</v>
      </c>
      <c r="GI330">
        <v>1.17866753763249e-06</v>
      </c>
      <c r="GJ330">
        <v>-6.62632595388568e-10</v>
      </c>
      <c r="GK330">
        <v>-0.0260112845827318</v>
      </c>
      <c r="GL330">
        <v>-0.0225051504344278</v>
      </c>
      <c r="GM330">
        <v>0.00262967521021688</v>
      </c>
      <c r="GN330">
        <v>-3.50088843362945e-05</v>
      </c>
      <c r="GO330">
        <v>-5</v>
      </c>
      <c r="GP330">
        <v>1640</v>
      </c>
      <c r="GQ330">
        <v>1</v>
      </c>
      <c r="GR330">
        <v>20</v>
      </c>
      <c r="GS330">
        <v>50231.7</v>
      </c>
      <c r="GT330">
        <v>50231.7</v>
      </c>
      <c r="GU330">
        <v>1.06201</v>
      </c>
      <c r="GV330">
        <v>2.6062</v>
      </c>
      <c r="GW330">
        <v>1.54785</v>
      </c>
      <c r="GX330">
        <v>2.30225</v>
      </c>
      <c r="GY330">
        <v>1.34644</v>
      </c>
      <c r="GZ330">
        <v>2.31079</v>
      </c>
      <c r="HA330">
        <v>32.798</v>
      </c>
      <c r="HB330">
        <v>14.8763</v>
      </c>
      <c r="HC330">
        <v>18</v>
      </c>
      <c r="HD330">
        <v>502.895</v>
      </c>
      <c r="HE330">
        <v>403.738</v>
      </c>
      <c r="HF330">
        <v>18.687</v>
      </c>
      <c r="HG330">
        <v>27.0916</v>
      </c>
      <c r="HH330">
        <v>30.0001</v>
      </c>
      <c r="HI330">
        <v>27.0692</v>
      </c>
      <c r="HJ330">
        <v>27.0138</v>
      </c>
      <c r="HK330">
        <v>21.3133</v>
      </c>
      <c r="HL330">
        <v>19.6288</v>
      </c>
      <c r="HM330">
        <v>22.266</v>
      </c>
      <c r="HN330">
        <v>18.6803</v>
      </c>
      <c r="HO330">
        <v>440.775</v>
      </c>
      <c r="HP330">
        <v>18.153</v>
      </c>
      <c r="HQ330">
        <v>102.4</v>
      </c>
      <c r="HR330">
        <v>102.818</v>
      </c>
    </row>
    <row r="331" spans="1:226">
      <c r="A331">
        <v>315</v>
      </c>
      <c r="B331">
        <v>1663691555.1</v>
      </c>
      <c r="C331">
        <v>3780</v>
      </c>
      <c r="D331" t="s">
        <v>992</v>
      </c>
      <c r="E331" t="s">
        <v>993</v>
      </c>
      <c r="F331">
        <v>5</v>
      </c>
      <c r="G331" t="s">
        <v>941</v>
      </c>
      <c r="H331" t="s">
        <v>354</v>
      </c>
      <c r="I331">
        <v>1663691547.33214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441.648776695216</v>
      </c>
      <c r="AK331">
        <v>424.516042424242</v>
      </c>
      <c r="AL331">
        <v>1.4065926602623</v>
      </c>
      <c r="AM331">
        <v>65.3987867649005</v>
      </c>
      <c r="AN331">
        <f>(AP331 - AO331 + BO331*1E3/(8.314*(BQ331+273.15)) * AR331/BN331 * AQ331) * BN331/(100*BB331) * 1000/(1000 - AP331)</f>
        <v>0</v>
      </c>
      <c r="AO331">
        <v>18.1635443185299</v>
      </c>
      <c r="AP331">
        <v>19.722610989011</v>
      </c>
      <c r="AQ331">
        <v>-6.34539777480317e-05</v>
      </c>
      <c r="AR331">
        <v>122.627900174774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1663691547.33214</v>
      </c>
      <c r="BH331">
        <v>411.076785714286</v>
      </c>
      <c r="BI331">
        <v>425.53</v>
      </c>
      <c r="BJ331">
        <v>19.7302107142857</v>
      </c>
      <c r="BK331">
        <v>18.1609678571429</v>
      </c>
      <c r="BL331">
        <v>405.243357142857</v>
      </c>
      <c r="BM331">
        <v>19.4564785714286</v>
      </c>
      <c r="BN331">
        <v>500.107178571429</v>
      </c>
      <c r="BO331">
        <v>90.5669821428572</v>
      </c>
      <c r="BP331">
        <v>0.0999825428571429</v>
      </c>
      <c r="BQ331">
        <v>23.9887142857143</v>
      </c>
      <c r="BR331">
        <v>24.9905107142857</v>
      </c>
      <c r="BS331">
        <v>999.9</v>
      </c>
      <c r="BT331">
        <v>0</v>
      </c>
      <c r="BU331">
        <v>0</v>
      </c>
      <c r="BV331">
        <v>10006.25</v>
      </c>
      <c r="BW331">
        <v>0</v>
      </c>
      <c r="BX331">
        <v>15.3876464285714</v>
      </c>
      <c r="BY331">
        <v>-14.4531964285714</v>
      </c>
      <c r="BZ331">
        <v>419.35075</v>
      </c>
      <c r="CA331">
        <v>433.400964285714</v>
      </c>
      <c r="CB331">
        <v>1.56923464285714</v>
      </c>
      <c r="CC331">
        <v>425.53</v>
      </c>
      <c r="CD331">
        <v>18.1609678571429</v>
      </c>
      <c r="CE331">
        <v>1.786905</v>
      </c>
      <c r="CF331">
        <v>1.64478464285714</v>
      </c>
      <c r="CG331">
        <v>15.6727107142857</v>
      </c>
      <c r="CH331">
        <v>14.3849035714286</v>
      </c>
      <c r="CI331">
        <v>1999.98142857143</v>
      </c>
      <c r="CJ331">
        <v>0.979999357142857</v>
      </c>
      <c r="CK331">
        <v>0.0200007857142857</v>
      </c>
      <c r="CL331">
        <v>0</v>
      </c>
      <c r="CM331">
        <v>618.422964285714</v>
      </c>
      <c r="CN331">
        <v>5.00063</v>
      </c>
      <c r="CO331">
        <v>12192.2464285714</v>
      </c>
      <c r="CP331">
        <v>17256.7357142857</v>
      </c>
      <c r="CQ331">
        <v>39.187</v>
      </c>
      <c r="CR331">
        <v>39.312</v>
      </c>
      <c r="CS331">
        <v>38.75</v>
      </c>
      <c r="CT331">
        <v>38.687</v>
      </c>
      <c r="CU331">
        <v>39.866</v>
      </c>
      <c r="CV331">
        <v>1955.08107142857</v>
      </c>
      <c r="CW331">
        <v>39.9003571428571</v>
      </c>
      <c r="CX331">
        <v>0</v>
      </c>
      <c r="CY331">
        <v>1663691552.3</v>
      </c>
      <c r="CZ331">
        <v>0</v>
      </c>
      <c r="DA331">
        <v>0</v>
      </c>
      <c r="DB331" t="s">
        <v>356</v>
      </c>
      <c r="DC331">
        <v>1660677648.1</v>
      </c>
      <c r="DD331">
        <v>1660677649.1</v>
      </c>
      <c r="DE331">
        <v>0</v>
      </c>
      <c r="DF331">
        <v>-1.042</v>
      </c>
      <c r="DG331">
        <v>0.003</v>
      </c>
      <c r="DH331">
        <v>5.218</v>
      </c>
      <c r="DI331">
        <v>0.344</v>
      </c>
      <c r="DJ331">
        <v>417</v>
      </c>
      <c r="DK331">
        <v>22</v>
      </c>
      <c r="DL331">
        <v>1.24</v>
      </c>
      <c r="DM331">
        <v>0.53</v>
      </c>
      <c r="DN331">
        <v>-12.7612146341463</v>
      </c>
      <c r="DO331">
        <v>-29.0889031358885</v>
      </c>
      <c r="DP331">
        <v>3.6848681982956</v>
      </c>
      <c r="DQ331">
        <v>0</v>
      </c>
      <c r="DR331">
        <v>1.57268902439024</v>
      </c>
      <c r="DS331">
        <v>-0.0564890592334498</v>
      </c>
      <c r="DT331">
        <v>0.00724007472164584</v>
      </c>
      <c r="DU331">
        <v>1</v>
      </c>
      <c r="DV331">
        <v>1</v>
      </c>
      <c r="DW331">
        <v>2</v>
      </c>
      <c r="DX331" t="s">
        <v>395</v>
      </c>
      <c r="DY331">
        <v>2.97289</v>
      </c>
      <c r="DZ331">
        <v>2.75347</v>
      </c>
      <c r="EA331">
        <v>0.0900375</v>
      </c>
      <c r="EB331">
        <v>0.0951944</v>
      </c>
      <c r="EC331">
        <v>0.0901248</v>
      </c>
      <c r="ED331">
        <v>0.0858485</v>
      </c>
      <c r="EE331">
        <v>35455.8</v>
      </c>
      <c r="EF331">
        <v>38417.5</v>
      </c>
      <c r="EG331">
        <v>35313.1</v>
      </c>
      <c r="EH331">
        <v>38511.1</v>
      </c>
      <c r="EI331">
        <v>45566.9</v>
      </c>
      <c r="EJ331">
        <v>50845.7</v>
      </c>
      <c r="EK331">
        <v>55202.1</v>
      </c>
      <c r="EL331">
        <v>61769.9</v>
      </c>
      <c r="EM331">
        <v>1.9826</v>
      </c>
      <c r="EN331">
        <v>1.8282</v>
      </c>
      <c r="EO331">
        <v>0.0974536</v>
      </c>
      <c r="EP331">
        <v>0</v>
      </c>
      <c r="EQ331">
        <v>23.3923</v>
      </c>
      <c r="ER331">
        <v>999.9</v>
      </c>
      <c r="ES331">
        <v>47.54</v>
      </c>
      <c r="ET331">
        <v>29.205</v>
      </c>
      <c r="EU331">
        <v>21.3629</v>
      </c>
      <c r="EV331">
        <v>56.1741</v>
      </c>
      <c r="EW331">
        <v>49.3069</v>
      </c>
      <c r="EX331">
        <v>1</v>
      </c>
      <c r="EY331">
        <v>0.00313008</v>
      </c>
      <c r="EZ331">
        <v>2.89453</v>
      </c>
      <c r="FA331">
        <v>20.124</v>
      </c>
      <c r="FB331">
        <v>5.19932</v>
      </c>
      <c r="FC331">
        <v>12.0064</v>
      </c>
      <c r="FD331">
        <v>4.976</v>
      </c>
      <c r="FE331">
        <v>3.2938</v>
      </c>
      <c r="FF331">
        <v>9999</v>
      </c>
      <c r="FG331">
        <v>9999</v>
      </c>
      <c r="FH331">
        <v>9999</v>
      </c>
      <c r="FI331">
        <v>693.9</v>
      </c>
      <c r="FJ331">
        <v>1.86295</v>
      </c>
      <c r="FK331">
        <v>1.86783</v>
      </c>
      <c r="FL331">
        <v>1.86752</v>
      </c>
      <c r="FM331">
        <v>1.86874</v>
      </c>
      <c r="FN331">
        <v>1.8696</v>
      </c>
      <c r="FO331">
        <v>1.86566</v>
      </c>
      <c r="FP331">
        <v>1.86667</v>
      </c>
      <c r="FQ331">
        <v>1.86807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5.866</v>
      </c>
      <c r="GF331">
        <v>0.2733</v>
      </c>
      <c r="GG331">
        <v>3.61927167264205</v>
      </c>
      <c r="GH331">
        <v>0.00509506669552449</v>
      </c>
      <c r="GI331">
        <v>1.17866753763249e-06</v>
      </c>
      <c r="GJ331">
        <v>-6.62632595388568e-10</v>
      </c>
      <c r="GK331">
        <v>-0.0260112845827318</v>
      </c>
      <c r="GL331">
        <v>-0.0225051504344278</v>
      </c>
      <c r="GM331">
        <v>0.00262967521021688</v>
      </c>
      <c r="GN331">
        <v>-3.50088843362945e-05</v>
      </c>
      <c r="GO331">
        <v>-5</v>
      </c>
      <c r="GP331">
        <v>1640</v>
      </c>
      <c r="GQ331">
        <v>1</v>
      </c>
      <c r="GR331">
        <v>20</v>
      </c>
      <c r="GS331">
        <v>50231.8</v>
      </c>
      <c r="GT331">
        <v>50231.8</v>
      </c>
      <c r="GU331">
        <v>1.09009</v>
      </c>
      <c r="GV331">
        <v>2.62451</v>
      </c>
      <c r="GW331">
        <v>1.54785</v>
      </c>
      <c r="GX331">
        <v>2.30225</v>
      </c>
      <c r="GY331">
        <v>1.34644</v>
      </c>
      <c r="GZ331">
        <v>2.27173</v>
      </c>
      <c r="HA331">
        <v>32.798</v>
      </c>
      <c r="HB331">
        <v>14.8763</v>
      </c>
      <c r="HC331">
        <v>18</v>
      </c>
      <c r="HD331">
        <v>502.761</v>
      </c>
      <c r="HE331">
        <v>404.073</v>
      </c>
      <c r="HF331">
        <v>18.6884</v>
      </c>
      <c r="HG331">
        <v>27.0916</v>
      </c>
      <c r="HH331">
        <v>30</v>
      </c>
      <c r="HI331">
        <v>27.0692</v>
      </c>
      <c r="HJ331">
        <v>27.0138</v>
      </c>
      <c r="HK331">
        <v>21.9696</v>
      </c>
      <c r="HL331">
        <v>19.6288</v>
      </c>
      <c r="HM331">
        <v>22.266</v>
      </c>
      <c r="HN331">
        <v>18.6906</v>
      </c>
      <c r="HO331">
        <v>460.865</v>
      </c>
      <c r="HP331">
        <v>18.1618</v>
      </c>
      <c r="HQ331">
        <v>102.4</v>
      </c>
      <c r="HR331">
        <v>102.817</v>
      </c>
    </row>
    <row r="332" spans="1:226">
      <c r="A332">
        <v>316</v>
      </c>
      <c r="B332">
        <v>1663691560.1</v>
      </c>
      <c r="C332">
        <v>3785</v>
      </c>
      <c r="D332" t="s">
        <v>994</v>
      </c>
      <c r="E332" t="s">
        <v>995</v>
      </c>
      <c r="F332">
        <v>5</v>
      </c>
      <c r="G332" t="s">
        <v>941</v>
      </c>
      <c r="H332" t="s">
        <v>354</v>
      </c>
      <c r="I332">
        <v>1663691552.6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458.002523310239</v>
      </c>
      <c r="AK332">
        <v>435.703303030303</v>
      </c>
      <c r="AL332">
        <v>2.42017375937547</v>
      </c>
      <c r="AM332">
        <v>65.3987867649005</v>
      </c>
      <c r="AN332">
        <f>(AP332 - AO332 + BO332*1E3/(8.314*(BQ332+273.15)) * AR332/BN332 * AQ332) * BN332/(100*BB332) * 1000/(1000 - AP332)</f>
        <v>0</v>
      </c>
      <c r="AO332">
        <v>18.1670045416875</v>
      </c>
      <c r="AP332">
        <v>19.7195120879121</v>
      </c>
      <c r="AQ332">
        <v>-6.1389687244158e-05</v>
      </c>
      <c r="AR332">
        <v>122.627900174774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1663691552.6</v>
      </c>
      <c r="BH332">
        <v>415.196</v>
      </c>
      <c r="BI332">
        <v>435.615740740741</v>
      </c>
      <c r="BJ332">
        <v>19.7252851851852</v>
      </c>
      <c r="BK332">
        <v>18.1630444444444</v>
      </c>
      <c r="BL332">
        <v>409.339148148148</v>
      </c>
      <c r="BM332">
        <v>19.4517407407407</v>
      </c>
      <c r="BN332">
        <v>500.115703703704</v>
      </c>
      <c r="BO332">
        <v>90.5676962962963</v>
      </c>
      <c r="BP332">
        <v>0.100139703703704</v>
      </c>
      <c r="BQ332">
        <v>23.992762962963</v>
      </c>
      <c r="BR332">
        <v>24.9906</v>
      </c>
      <c r="BS332">
        <v>999.9</v>
      </c>
      <c r="BT332">
        <v>0</v>
      </c>
      <c r="BU332">
        <v>0</v>
      </c>
      <c r="BV332">
        <v>9986.2962962963</v>
      </c>
      <c r="BW332">
        <v>0</v>
      </c>
      <c r="BX332">
        <v>15.3908</v>
      </c>
      <c r="BY332">
        <v>-20.4196777777778</v>
      </c>
      <c r="BZ332">
        <v>423.550666666667</v>
      </c>
      <c r="CA332">
        <v>443.674148148148</v>
      </c>
      <c r="CB332">
        <v>1.56223851851852</v>
      </c>
      <c r="CC332">
        <v>435.615740740741</v>
      </c>
      <c r="CD332">
        <v>18.1630444444444</v>
      </c>
      <c r="CE332">
        <v>1.78647407407407</v>
      </c>
      <c r="CF332">
        <v>1.64498555555556</v>
      </c>
      <c r="CG332">
        <v>15.668937037037</v>
      </c>
      <c r="CH332">
        <v>14.3867962962963</v>
      </c>
      <c r="CI332">
        <v>1999.97925925926</v>
      </c>
      <c r="CJ332">
        <v>0.979999555555556</v>
      </c>
      <c r="CK332">
        <v>0.0200005740740741</v>
      </c>
      <c r="CL332">
        <v>0</v>
      </c>
      <c r="CM332">
        <v>617.735703703704</v>
      </c>
      <c r="CN332">
        <v>5.00063</v>
      </c>
      <c r="CO332">
        <v>12178.9777777778</v>
      </c>
      <c r="CP332">
        <v>17256.7185185185</v>
      </c>
      <c r="CQ332">
        <v>39.187</v>
      </c>
      <c r="CR332">
        <v>39.312</v>
      </c>
      <c r="CS332">
        <v>38.75</v>
      </c>
      <c r="CT332">
        <v>38.687</v>
      </c>
      <c r="CU332">
        <v>39.861</v>
      </c>
      <c r="CV332">
        <v>1955.07925925926</v>
      </c>
      <c r="CW332">
        <v>39.9</v>
      </c>
      <c r="CX332">
        <v>0</v>
      </c>
      <c r="CY332">
        <v>1663691557.1</v>
      </c>
      <c r="CZ332">
        <v>0</v>
      </c>
      <c r="DA332">
        <v>0</v>
      </c>
      <c r="DB332" t="s">
        <v>356</v>
      </c>
      <c r="DC332">
        <v>1660677648.1</v>
      </c>
      <c r="DD332">
        <v>1660677649.1</v>
      </c>
      <c r="DE332">
        <v>0</v>
      </c>
      <c r="DF332">
        <v>-1.042</v>
      </c>
      <c r="DG332">
        <v>0.003</v>
      </c>
      <c r="DH332">
        <v>5.218</v>
      </c>
      <c r="DI332">
        <v>0.344</v>
      </c>
      <c r="DJ332">
        <v>417</v>
      </c>
      <c r="DK332">
        <v>22</v>
      </c>
      <c r="DL332">
        <v>1.24</v>
      </c>
      <c r="DM332">
        <v>0.53</v>
      </c>
      <c r="DN332">
        <v>-17.251185</v>
      </c>
      <c r="DO332">
        <v>-68.1982694183865</v>
      </c>
      <c r="DP332">
        <v>6.89107179510379</v>
      </c>
      <c r="DQ332">
        <v>0</v>
      </c>
      <c r="DR332">
        <v>1.5664115</v>
      </c>
      <c r="DS332">
        <v>-0.0814070544090054</v>
      </c>
      <c r="DT332">
        <v>0.00813672217480725</v>
      </c>
      <c r="DU332">
        <v>1</v>
      </c>
      <c r="DV332">
        <v>1</v>
      </c>
      <c r="DW332">
        <v>2</v>
      </c>
      <c r="DX332" t="s">
        <v>395</v>
      </c>
      <c r="DY332">
        <v>2.97436</v>
      </c>
      <c r="DZ332">
        <v>2.7537</v>
      </c>
      <c r="EA332">
        <v>0.0919328</v>
      </c>
      <c r="EB332">
        <v>0.0980345</v>
      </c>
      <c r="EC332">
        <v>0.0901081</v>
      </c>
      <c r="ED332">
        <v>0.0858726</v>
      </c>
      <c r="EE332">
        <v>35382</v>
      </c>
      <c r="EF332">
        <v>38296.9</v>
      </c>
      <c r="EG332">
        <v>35313.1</v>
      </c>
      <c r="EH332">
        <v>38511.1</v>
      </c>
      <c r="EI332">
        <v>45567.5</v>
      </c>
      <c r="EJ332">
        <v>50844.4</v>
      </c>
      <c r="EK332">
        <v>55201.7</v>
      </c>
      <c r="EL332">
        <v>61769.9</v>
      </c>
      <c r="EM332">
        <v>1.9832</v>
      </c>
      <c r="EN332">
        <v>1.8286</v>
      </c>
      <c r="EO332">
        <v>0.0946224</v>
      </c>
      <c r="EP332">
        <v>0</v>
      </c>
      <c r="EQ332">
        <v>23.3907</v>
      </c>
      <c r="ER332">
        <v>999.9</v>
      </c>
      <c r="ES332">
        <v>47.564</v>
      </c>
      <c r="ET332">
        <v>29.215</v>
      </c>
      <c r="EU332">
        <v>21.3881</v>
      </c>
      <c r="EV332">
        <v>56.8741</v>
      </c>
      <c r="EW332">
        <v>48.7059</v>
      </c>
      <c r="EX332">
        <v>1</v>
      </c>
      <c r="EY332">
        <v>0.00341463</v>
      </c>
      <c r="EZ332">
        <v>2.88492</v>
      </c>
      <c r="FA332">
        <v>20.1235</v>
      </c>
      <c r="FB332">
        <v>5.19573</v>
      </c>
      <c r="FC332">
        <v>12.0076</v>
      </c>
      <c r="FD332">
        <v>4.9744</v>
      </c>
      <c r="FE332">
        <v>3.2928</v>
      </c>
      <c r="FF332">
        <v>9999</v>
      </c>
      <c r="FG332">
        <v>9999</v>
      </c>
      <c r="FH332">
        <v>9999</v>
      </c>
      <c r="FI332">
        <v>693.9</v>
      </c>
      <c r="FJ332">
        <v>1.86292</v>
      </c>
      <c r="FK332">
        <v>1.8678</v>
      </c>
      <c r="FL332">
        <v>1.86752</v>
      </c>
      <c r="FM332">
        <v>1.86874</v>
      </c>
      <c r="FN332">
        <v>1.86954</v>
      </c>
      <c r="FO332">
        <v>1.86566</v>
      </c>
      <c r="FP332">
        <v>1.86667</v>
      </c>
      <c r="FQ332">
        <v>1.86813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5.932</v>
      </c>
      <c r="GF332">
        <v>0.2732</v>
      </c>
      <c r="GG332">
        <v>3.61927167264205</v>
      </c>
      <c r="GH332">
        <v>0.00509506669552449</v>
      </c>
      <c r="GI332">
        <v>1.17866753763249e-06</v>
      </c>
      <c r="GJ332">
        <v>-6.62632595388568e-10</v>
      </c>
      <c r="GK332">
        <v>-0.0260112845827318</v>
      </c>
      <c r="GL332">
        <v>-0.0225051504344278</v>
      </c>
      <c r="GM332">
        <v>0.00262967521021688</v>
      </c>
      <c r="GN332">
        <v>-3.50088843362945e-05</v>
      </c>
      <c r="GO332">
        <v>-5</v>
      </c>
      <c r="GP332">
        <v>1640</v>
      </c>
      <c r="GQ332">
        <v>1</v>
      </c>
      <c r="GR332">
        <v>20</v>
      </c>
      <c r="GS332">
        <v>50231.9</v>
      </c>
      <c r="GT332">
        <v>50231.8</v>
      </c>
      <c r="GU332">
        <v>1.11694</v>
      </c>
      <c r="GV332">
        <v>2.6123</v>
      </c>
      <c r="GW332">
        <v>1.54785</v>
      </c>
      <c r="GX332">
        <v>2.30225</v>
      </c>
      <c r="GY332">
        <v>1.34644</v>
      </c>
      <c r="GZ332">
        <v>2.40601</v>
      </c>
      <c r="HA332">
        <v>32.798</v>
      </c>
      <c r="HB332">
        <v>14.8763</v>
      </c>
      <c r="HC332">
        <v>18</v>
      </c>
      <c r="HD332">
        <v>503.181</v>
      </c>
      <c r="HE332">
        <v>404.312</v>
      </c>
      <c r="HF332">
        <v>18.6948</v>
      </c>
      <c r="HG332">
        <v>27.0916</v>
      </c>
      <c r="HH332">
        <v>30.0003</v>
      </c>
      <c r="HI332">
        <v>27.0715</v>
      </c>
      <c r="HJ332">
        <v>27.0161</v>
      </c>
      <c r="HK332">
        <v>22.5872</v>
      </c>
      <c r="HL332">
        <v>19.6288</v>
      </c>
      <c r="HM332">
        <v>22.64</v>
      </c>
      <c r="HN332">
        <v>18.6991</v>
      </c>
      <c r="HO332">
        <v>474.257</v>
      </c>
      <c r="HP332">
        <v>18.1714</v>
      </c>
      <c r="HQ332">
        <v>102.4</v>
      </c>
      <c r="HR332">
        <v>102.817</v>
      </c>
    </row>
    <row r="333" spans="1:226">
      <c r="A333">
        <v>317</v>
      </c>
      <c r="B333">
        <v>1663691565.1</v>
      </c>
      <c r="C333">
        <v>3790</v>
      </c>
      <c r="D333" t="s">
        <v>996</v>
      </c>
      <c r="E333" t="s">
        <v>997</v>
      </c>
      <c r="F333">
        <v>5</v>
      </c>
      <c r="G333" t="s">
        <v>941</v>
      </c>
      <c r="H333" t="s">
        <v>354</v>
      </c>
      <c r="I333">
        <v>1663691557.31429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474.476675515608</v>
      </c>
      <c r="AK333">
        <v>449.714303030303</v>
      </c>
      <c r="AL333">
        <v>2.8515724433849</v>
      </c>
      <c r="AM333">
        <v>65.3987867649005</v>
      </c>
      <c r="AN333">
        <f>(AP333 - AO333 + BO333*1E3/(8.314*(BQ333+273.15)) * AR333/BN333 * AQ333) * BN333/(100*BB333) * 1000/(1000 - AP333)</f>
        <v>0</v>
      </c>
      <c r="AO333">
        <v>18.1814050596408</v>
      </c>
      <c r="AP333">
        <v>19.7237945054945</v>
      </c>
      <c r="AQ333">
        <v>-8.13724418711999e-05</v>
      </c>
      <c r="AR333">
        <v>122.627900174774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1663691557.31429</v>
      </c>
      <c r="BH333">
        <v>423.114428571429</v>
      </c>
      <c r="BI333">
        <v>449.468607142857</v>
      </c>
      <c r="BJ333">
        <v>19.7220785714286</v>
      </c>
      <c r="BK333">
        <v>18.1752964285714</v>
      </c>
      <c r="BL333">
        <v>417.212392857143</v>
      </c>
      <c r="BM333">
        <v>19.44865</v>
      </c>
      <c r="BN333">
        <v>500.121392857143</v>
      </c>
      <c r="BO333">
        <v>90.5673607142857</v>
      </c>
      <c r="BP333">
        <v>0.100283846428571</v>
      </c>
      <c r="BQ333">
        <v>23.9941714285714</v>
      </c>
      <c r="BR333">
        <v>24.9826</v>
      </c>
      <c r="BS333">
        <v>999.9</v>
      </c>
      <c r="BT333">
        <v>0</v>
      </c>
      <c r="BU333">
        <v>0</v>
      </c>
      <c r="BV333">
        <v>9972.32142857143</v>
      </c>
      <c r="BW333">
        <v>0</v>
      </c>
      <c r="BX333">
        <v>15.3908</v>
      </c>
      <c r="BY333">
        <v>-26.3541642857143</v>
      </c>
      <c r="BZ333">
        <v>431.626964285714</v>
      </c>
      <c r="CA333">
        <v>457.789178571429</v>
      </c>
      <c r="CB333">
        <v>1.54678464285714</v>
      </c>
      <c r="CC333">
        <v>449.468607142857</v>
      </c>
      <c r="CD333">
        <v>18.1752964285714</v>
      </c>
      <c r="CE333">
        <v>1.78617642857143</v>
      </c>
      <c r="CF333">
        <v>1.64608928571429</v>
      </c>
      <c r="CG333">
        <v>15.6663428571429</v>
      </c>
      <c r="CH333">
        <v>14.3971535714286</v>
      </c>
      <c r="CI333">
        <v>2000.01357142857</v>
      </c>
      <c r="CJ333">
        <v>0.979999892857143</v>
      </c>
      <c r="CK333">
        <v>0.0200002142857143</v>
      </c>
      <c r="CL333">
        <v>0</v>
      </c>
      <c r="CM333">
        <v>617.498392857143</v>
      </c>
      <c r="CN333">
        <v>5.00063</v>
      </c>
      <c r="CO333">
        <v>12176</v>
      </c>
      <c r="CP333">
        <v>17257.0107142857</v>
      </c>
      <c r="CQ333">
        <v>39.187</v>
      </c>
      <c r="CR333">
        <v>39.312</v>
      </c>
      <c r="CS333">
        <v>38.75</v>
      </c>
      <c r="CT333">
        <v>38.687</v>
      </c>
      <c r="CU333">
        <v>39.866</v>
      </c>
      <c r="CV333">
        <v>1955.11357142857</v>
      </c>
      <c r="CW333">
        <v>39.9</v>
      </c>
      <c r="CX333">
        <v>0</v>
      </c>
      <c r="CY333">
        <v>1663691561.9</v>
      </c>
      <c r="CZ333">
        <v>0</v>
      </c>
      <c r="DA333">
        <v>0</v>
      </c>
      <c r="DB333" t="s">
        <v>356</v>
      </c>
      <c r="DC333">
        <v>1660677648.1</v>
      </c>
      <c r="DD333">
        <v>1660677649.1</v>
      </c>
      <c r="DE333">
        <v>0</v>
      </c>
      <c r="DF333">
        <v>-1.042</v>
      </c>
      <c r="DG333">
        <v>0.003</v>
      </c>
      <c r="DH333">
        <v>5.218</v>
      </c>
      <c r="DI333">
        <v>0.344</v>
      </c>
      <c r="DJ333">
        <v>417</v>
      </c>
      <c r="DK333">
        <v>22</v>
      </c>
      <c r="DL333">
        <v>1.24</v>
      </c>
      <c r="DM333">
        <v>0.53</v>
      </c>
      <c r="DN333">
        <v>-22.3583075</v>
      </c>
      <c r="DO333">
        <v>-78.0349136960601</v>
      </c>
      <c r="DP333">
        <v>7.64228477539235</v>
      </c>
      <c r="DQ333">
        <v>0</v>
      </c>
      <c r="DR333">
        <v>1.55418025</v>
      </c>
      <c r="DS333">
        <v>-0.166115684803002</v>
      </c>
      <c r="DT333">
        <v>0.017994354321217</v>
      </c>
      <c r="DU333">
        <v>0</v>
      </c>
      <c r="DV333">
        <v>0</v>
      </c>
      <c r="DW333">
        <v>2</v>
      </c>
      <c r="DX333" t="s">
        <v>357</v>
      </c>
      <c r="DY333">
        <v>2.97298</v>
      </c>
      <c r="DZ333">
        <v>2.75444</v>
      </c>
      <c r="EA333">
        <v>0.0941985</v>
      </c>
      <c r="EB333">
        <v>0.100412</v>
      </c>
      <c r="EC333">
        <v>0.0901382</v>
      </c>
      <c r="ED333">
        <v>0.085996</v>
      </c>
      <c r="EE333">
        <v>35293.8</v>
      </c>
      <c r="EF333">
        <v>38195.7</v>
      </c>
      <c r="EG333">
        <v>35313.2</v>
      </c>
      <c r="EH333">
        <v>38510.8</v>
      </c>
      <c r="EI333">
        <v>45566.5</v>
      </c>
      <c r="EJ333">
        <v>50837.3</v>
      </c>
      <c r="EK333">
        <v>55202.4</v>
      </c>
      <c r="EL333">
        <v>61769.4</v>
      </c>
      <c r="EM333">
        <v>1.9826</v>
      </c>
      <c r="EN333">
        <v>1.8284</v>
      </c>
      <c r="EO333">
        <v>0.0962615</v>
      </c>
      <c r="EP333">
        <v>0</v>
      </c>
      <c r="EQ333">
        <v>23.3903</v>
      </c>
      <c r="ER333">
        <v>999.9</v>
      </c>
      <c r="ES333">
        <v>47.589</v>
      </c>
      <c r="ET333">
        <v>29.215</v>
      </c>
      <c r="EU333">
        <v>21.3956</v>
      </c>
      <c r="EV333">
        <v>56.5241</v>
      </c>
      <c r="EW333">
        <v>49.1386</v>
      </c>
      <c r="EX333">
        <v>1</v>
      </c>
      <c r="EY333">
        <v>0.00378049</v>
      </c>
      <c r="EZ333">
        <v>2.87782</v>
      </c>
      <c r="FA333">
        <v>20.1245</v>
      </c>
      <c r="FB333">
        <v>5.20052</v>
      </c>
      <c r="FC333">
        <v>12.0076</v>
      </c>
      <c r="FD333">
        <v>4.9756</v>
      </c>
      <c r="FE333">
        <v>3.2936</v>
      </c>
      <c r="FF333">
        <v>9999</v>
      </c>
      <c r="FG333">
        <v>9999</v>
      </c>
      <c r="FH333">
        <v>9999</v>
      </c>
      <c r="FI333">
        <v>693.9</v>
      </c>
      <c r="FJ333">
        <v>1.86295</v>
      </c>
      <c r="FK333">
        <v>1.86774</v>
      </c>
      <c r="FL333">
        <v>1.86752</v>
      </c>
      <c r="FM333">
        <v>1.86871</v>
      </c>
      <c r="FN333">
        <v>1.86954</v>
      </c>
      <c r="FO333">
        <v>1.86563</v>
      </c>
      <c r="FP333">
        <v>1.86673</v>
      </c>
      <c r="FQ333">
        <v>1.86813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6.011</v>
      </c>
      <c r="GF333">
        <v>0.2735</v>
      </c>
      <c r="GG333">
        <v>3.61927167264205</v>
      </c>
      <c r="GH333">
        <v>0.00509506669552449</v>
      </c>
      <c r="GI333">
        <v>1.17866753763249e-06</v>
      </c>
      <c r="GJ333">
        <v>-6.62632595388568e-10</v>
      </c>
      <c r="GK333">
        <v>-0.0260112845827318</v>
      </c>
      <c r="GL333">
        <v>-0.0225051504344278</v>
      </c>
      <c r="GM333">
        <v>0.00262967521021688</v>
      </c>
      <c r="GN333">
        <v>-3.50088843362945e-05</v>
      </c>
      <c r="GO333">
        <v>-5</v>
      </c>
      <c r="GP333">
        <v>1640</v>
      </c>
      <c r="GQ333">
        <v>1</v>
      </c>
      <c r="GR333">
        <v>20</v>
      </c>
      <c r="GS333">
        <v>50231.9</v>
      </c>
      <c r="GT333">
        <v>50231.9</v>
      </c>
      <c r="GU333">
        <v>1.15479</v>
      </c>
      <c r="GV333">
        <v>2.6001</v>
      </c>
      <c r="GW333">
        <v>1.54785</v>
      </c>
      <c r="GX333">
        <v>2.30225</v>
      </c>
      <c r="GY333">
        <v>1.34644</v>
      </c>
      <c r="GZ333">
        <v>2.42676</v>
      </c>
      <c r="HA333">
        <v>32.798</v>
      </c>
      <c r="HB333">
        <v>14.8763</v>
      </c>
      <c r="HC333">
        <v>18</v>
      </c>
      <c r="HD333">
        <v>502.782</v>
      </c>
      <c r="HE333">
        <v>404.216</v>
      </c>
      <c r="HF333">
        <v>18.7018</v>
      </c>
      <c r="HG333">
        <v>27.0939</v>
      </c>
      <c r="HH333">
        <v>30.0005</v>
      </c>
      <c r="HI333">
        <v>27.0715</v>
      </c>
      <c r="HJ333">
        <v>27.0184</v>
      </c>
      <c r="HK333">
        <v>23.2578</v>
      </c>
      <c r="HL333">
        <v>19.6288</v>
      </c>
      <c r="HM333">
        <v>22.64</v>
      </c>
      <c r="HN333">
        <v>18.7202</v>
      </c>
      <c r="HO333">
        <v>494.459</v>
      </c>
      <c r="HP333">
        <v>18.1738</v>
      </c>
      <c r="HQ333">
        <v>102.401</v>
      </c>
      <c r="HR333">
        <v>102.816</v>
      </c>
    </row>
    <row r="334" spans="1:226">
      <c r="A334">
        <v>318</v>
      </c>
      <c r="B334">
        <v>1663691570.1</v>
      </c>
      <c r="C334">
        <v>3795</v>
      </c>
      <c r="D334" t="s">
        <v>998</v>
      </c>
      <c r="E334" t="s">
        <v>999</v>
      </c>
      <c r="F334">
        <v>5</v>
      </c>
      <c r="G334" t="s">
        <v>941</v>
      </c>
      <c r="H334" t="s">
        <v>354</v>
      </c>
      <c r="I334">
        <v>1663691562.6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492.210079486184</v>
      </c>
      <c r="AK334">
        <v>465.290539393939</v>
      </c>
      <c r="AL334">
        <v>3.18757222169149</v>
      </c>
      <c r="AM334">
        <v>65.3987867649005</v>
      </c>
      <c r="AN334">
        <f>(AP334 - AO334 + BO334*1E3/(8.314*(BQ334+273.15)) * AR334/BN334 * AQ334) * BN334/(100*BB334) * 1000/(1000 - AP334)</f>
        <v>0</v>
      </c>
      <c r="AO334">
        <v>18.2129304406646</v>
      </c>
      <c r="AP334">
        <v>19.7321813186813</v>
      </c>
      <c r="AQ334">
        <v>5.21367777461006e-05</v>
      </c>
      <c r="AR334">
        <v>122.627900174774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1663691562.6</v>
      </c>
      <c r="BH334">
        <v>435.77562962963</v>
      </c>
      <c r="BI334">
        <v>466.912259259259</v>
      </c>
      <c r="BJ334">
        <v>19.7226481481481</v>
      </c>
      <c r="BK334">
        <v>18.1926333333333</v>
      </c>
      <c r="BL334">
        <v>429.80137037037</v>
      </c>
      <c r="BM334">
        <v>19.4491962962963</v>
      </c>
      <c r="BN334">
        <v>500.095962962963</v>
      </c>
      <c r="BO334">
        <v>90.5664444444445</v>
      </c>
      <c r="BP334">
        <v>0.100160637037037</v>
      </c>
      <c r="BQ334">
        <v>23.9939592592593</v>
      </c>
      <c r="BR334">
        <v>24.9828851851852</v>
      </c>
      <c r="BS334">
        <v>999.9</v>
      </c>
      <c r="BT334">
        <v>0</v>
      </c>
      <c r="BU334">
        <v>0</v>
      </c>
      <c r="BV334">
        <v>9995.55555555555</v>
      </c>
      <c r="BW334">
        <v>0</v>
      </c>
      <c r="BX334">
        <v>15.3908</v>
      </c>
      <c r="BY334">
        <v>-31.1365814814815</v>
      </c>
      <c r="BZ334">
        <v>444.543185185185</v>
      </c>
      <c r="CA334">
        <v>475.564185185185</v>
      </c>
      <c r="CB334">
        <v>1.53002296296296</v>
      </c>
      <c r="CC334">
        <v>466.912259259259</v>
      </c>
      <c r="CD334">
        <v>18.1926333333333</v>
      </c>
      <c r="CE334">
        <v>1.78621111111111</v>
      </c>
      <c r="CF334">
        <v>1.6476437037037</v>
      </c>
      <c r="CG334">
        <v>15.6666407407407</v>
      </c>
      <c r="CH334">
        <v>14.4117444444444</v>
      </c>
      <c r="CI334">
        <v>2000.0337037037</v>
      </c>
      <c r="CJ334">
        <v>0.979999888888889</v>
      </c>
      <c r="CK334">
        <v>0.0200002185185185</v>
      </c>
      <c r="CL334">
        <v>0</v>
      </c>
      <c r="CM334">
        <v>617.85037037037</v>
      </c>
      <c r="CN334">
        <v>5.00063</v>
      </c>
      <c r="CO334">
        <v>12184.0555555556</v>
      </c>
      <c r="CP334">
        <v>17257.1814814815</v>
      </c>
      <c r="CQ334">
        <v>39.187</v>
      </c>
      <c r="CR334">
        <v>39.312</v>
      </c>
      <c r="CS334">
        <v>38.75</v>
      </c>
      <c r="CT334">
        <v>38.687</v>
      </c>
      <c r="CU334">
        <v>39.8656666666667</v>
      </c>
      <c r="CV334">
        <v>1955.13333333333</v>
      </c>
      <c r="CW334">
        <v>39.9003703703704</v>
      </c>
      <c r="CX334">
        <v>0</v>
      </c>
      <c r="CY334">
        <v>1663691567.3</v>
      </c>
      <c r="CZ334">
        <v>0</v>
      </c>
      <c r="DA334">
        <v>0</v>
      </c>
      <c r="DB334" t="s">
        <v>356</v>
      </c>
      <c r="DC334">
        <v>1660677648.1</v>
      </c>
      <c r="DD334">
        <v>1660677649.1</v>
      </c>
      <c r="DE334">
        <v>0</v>
      </c>
      <c r="DF334">
        <v>-1.042</v>
      </c>
      <c r="DG334">
        <v>0.003</v>
      </c>
      <c r="DH334">
        <v>5.218</v>
      </c>
      <c r="DI334">
        <v>0.344</v>
      </c>
      <c r="DJ334">
        <v>417</v>
      </c>
      <c r="DK334">
        <v>22</v>
      </c>
      <c r="DL334">
        <v>1.24</v>
      </c>
      <c r="DM334">
        <v>0.53</v>
      </c>
      <c r="DN334">
        <v>-26.9969048780488</v>
      </c>
      <c r="DO334">
        <v>-59.7301317073171</v>
      </c>
      <c r="DP334">
        <v>6.12922513592097</v>
      </c>
      <c r="DQ334">
        <v>0</v>
      </c>
      <c r="DR334">
        <v>1.54212365853659</v>
      </c>
      <c r="DS334">
        <v>-0.203191777003485</v>
      </c>
      <c r="DT334">
        <v>0.0215095561016094</v>
      </c>
      <c r="DU334">
        <v>0</v>
      </c>
      <c r="DV334">
        <v>0</v>
      </c>
      <c r="DW334">
        <v>2</v>
      </c>
      <c r="DX334" t="s">
        <v>357</v>
      </c>
      <c r="DY334">
        <v>2.97192</v>
      </c>
      <c r="DZ334">
        <v>2.754</v>
      </c>
      <c r="EA334">
        <v>0.0966845</v>
      </c>
      <c r="EB334">
        <v>0.103272</v>
      </c>
      <c r="EC334">
        <v>0.0901684</v>
      </c>
      <c r="ED334">
        <v>0.0860263</v>
      </c>
      <c r="EE334">
        <v>35196.2</v>
      </c>
      <c r="EF334">
        <v>38074.1</v>
      </c>
      <c r="EG334">
        <v>35312.4</v>
      </c>
      <c r="EH334">
        <v>38510.6</v>
      </c>
      <c r="EI334">
        <v>45564.8</v>
      </c>
      <c r="EJ334">
        <v>50836</v>
      </c>
      <c r="EK334">
        <v>55202.1</v>
      </c>
      <c r="EL334">
        <v>61769.9</v>
      </c>
      <c r="EM334">
        <v>1.9834</v>
      </c>
      <c r="EN334">
        <v>1.8284</v>
      </c>
      <c r="EO334">
        <v>0.0965595</v>
      </c>
      <c r="EP334">
        <v>0</v>
      </c>
      <c r="EQ334">
        <v>23.3883</v>
      </c>
      <c r="ER334">
        <v>999.9</v>
      </c>
      <c r="ES334">
        <v>47.589</v>
      </c>
      <c r="ET334">
        <v>29.205</v>
      </c>
      <c r="EU334">
        <v>21.3839</v>
      </c>
      <c r="EV334">
        <v>55.8741</v>
      </c>
      <c r="EW334">
        <v>49.2308</v>
      </c>
      <c r="EX334">
        <v>1</v>
      </c>
      <c r="EY334">
        <v>0.00323171</v>
      </c>
      <c r="EZ334">
        <v>2.82826</v>
      </c>
      <c r="FA334">
        <v>20.1255</v>
      </c>
      <c r="FB334">
        <v>5.20291</v>
      </c>
      <c r="FC334">
        <v>12.0052</v>
      </c>
      <c r="FD334">
        <v>4.976</v>
      </c>
      <c r="FE334">
        <v>3.294</v>
      </c>
      <c r="FF334">
        <v>9999</v>
      </c>
      <c r="FG334">
        <v>9999</v>
      </c>
      <c r="FH334">
        <v>9999</v>
      </c>
      <c r="FI334">
        <v>693.9</v>
      </c>
      <c r="FJ334">
        <v>1.86295</v>
      </c>
      <c r="FK334">
        <v>1.8678</v>
      </c>
      <c r="FL334">
        <v>1.86752</v>
      </c>
      <c r="FM334">
        <v>1.86871</v>
      </c>
      <c r="FN334">
        <v>1.86951</v>
      </c>
      <c r="FO334">
        <v>1.86563</v>
      </c>
      <c r="FP334">
        <v>1.86664</v>
      </c>
      <c r="FQ334">
        <v>1.8681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6.1</v>
      </c>
      <c r="GF334">
        <v>0.2739</v>
      </c>
      <c r="GG334">
        <v>3.61927167264205</v>
      </c>
      <c r="GH334">
        <v>0.00509506669552449</v>
      </c>
      <c r="GI334">
        <v>1.17866753763249e-06</v>
      </c>
      <c r="GJ334">
        <v>-6.62632595388568e-10</v>
      </c>
      <c r="GK334">
        <v>-0.0260112845827318</v>
      </c>
      <c r="GL334">
        <v>-0.0225051504344278</v>
      </c>
      <c r="GM334">
        <v>0.00262967521021688</v>
      </c>
      <c r="GN334">
        <v>-3.50088843362945e-05</v>
      </c>
      <c r="GO334">
        <v>-5</v>
      </c>
      <c r="GP334">
        <v>1640</v>
      </c>
      <c r="GQ334">
        <v>1</v>
      </c>
      <c r="GR334">
        <v>20</v>
      </c>
      <c r="GS334">
        <v>50232</v>
      </c>
      <c r="GT334">
        <v>50232</v>
      </c>
      <c r="GU334">
        <v>1.18774</v>
      </c>
      <c r="GV334">
        <v>2.61475</v>
      </c>
      <c r="GW334">
        <v>1.54785</v>
      </c>
      <c r="GX334">
        <v>2.30225</v>
      </c>
      <c r="GY334">
        <v>1.34644</v>
      </c>
      <c r="GZ334">
        <v>2.42432</v>
      </c>
      <c r="HA334">
        <v>32.798</v>
      </c>
      <c r="HB334">
        <v>14.8763</v>
      </c>
      <c r="HC334">
        <v>18</v>
      </c>
      <c r="HD334">
        <v>503.334</v>
      </c>
      <c r="HE334">
        <v>404.216</v>
      </c>
      <c r="HF334">
        <v>18.7213</v>
      </c>
      <c r="HG334">
        <v>27.0939</v>
      </c>
      <c r="HH334">
        <v>30.0001</v>
      </c>
      <c r="HI334">
        <v>27.0738</v>
      </c>
      <c r="HJ334">
        <v>27.0184</v>
      </c>
      <c r="HK334">
        <v>23.8453</v>
      </c>
      <c r="HL334">
        <v>19.6288</v>
      </c>
      <c r="HM334">
        <v>22.64</v>
      </c>
      <c r="HN334">
        <v>18.7305</v>
      </c>
      <c r="HO334">
        <v>507.845</v>
      </c>
      <c r="HP334">
        <v>18.2823</v>
      </c>
      <c r="HQ334">
        <v>102.399</v>
      </c>
      <c r="HR334">
        <v>102.817</v>
      </c>
    </row>
    <row r="335" spans="1:226">
      <c r="A335">
        <v>319</v>
      </c>
      <c r="B335">
        <v>1663691575.1</v>
      </c>
      <c r="C335">
        <v>3800</v>
      </c>
      <c r="D335" t="s">
        <v>1000</v>
      </c>
      <c r="E335" t="s">
        <v>1001</v>
      </c>
      <c r="F335">
        <v>5</v>
      </c>
      <c r="G335" t="s">
        <v>941</v>
      </c>
      <c r="H335" t="s">
        <v>354</v>
      </c>
      <c r="I335">
        <v>1663691567.31429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508.925998527814</v>
      </c>
      <c r="AK335">
        <v>481.566490909091</v>
      </c>
      <c r="AL335">
        <v>3.22404438773564</v>
      </c>
      <c r="AM335">
        <v>65.3987867649005</v>
      </c>
      <c r="AN335">
        <f>(AP335 - AO335 + BO335*1E3/(8.314*(BQ335+273.15)) * AR335/BN335 * AQ335) * BN335/(100*BB335) * 1000/(1000 - AP335)</f>
        <v>0</v>
      </c>
      <c r="AO335">
        <v>18.215875081461</v>
      </c>
      <c r="AP335">
        <v>19.7404560439561</v>
      </c>
      <c r="AQ335">
        <v>8.85519212768187e-06</v>
      </c>
      <c r="AR335">
        <v>122.627900174774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1663691567.31429</v>
      </c>
      <c r="BH335">
        <v>449.448071428571</v>
      </c>
      <c r="BI335">
        <v>482.649</v>
      </c>
      <c r="BJ335">
        <v>19.7273964285714</v>
      </c>
      <c r="BK335">
        <v>18.2086107142857</v>
      </c>
      <c r="BL335">
        <v>443.395642857143</v>
      </c>
      <c r="BM335">
        <v>19.4537642857143</v>
      </c>
      <c r="BN335">
        <v>500.107928571429</v>
      </c>
      <c r="BO335">
        <v>90.5651464285714</v>
      </c>
      <c r="BP335">
        <v>0.0999882178571429</v>
      </c>
      <c r="BQ335">
        <v>23.9955535714286</v>
      </c>
      <c r="BR335">
        <v>24.980925</v>
      </c>
      <c r="BS335">
        <v>999.9</v>
      </c>
      <c r="BT335">
        <v>0</v>
      </c>
      <c r="BU335">
        <v>0</v>
      </c>
      <c r="BV335">
        <v>10012.3214285714</v>
      </c>
      <c r="BW335">
        <v>0</v>
      </c>
      <c r="BX335">
        <v>15.3908</v>
      </c>
      <c r="BY335">
        <v>-33.2009107142857</v>
      </c>
      <c r="BZ335">
        <v>458.493071428571</v>
      </c>
      <c r="CA335">
        <v>491.600428571429</v>
      </c>
      <c r="CB335">
        <v>1.51880035714286</v>
      </c>
      <c r="CC335">
        <v>482.649</v>
      </c>
      <c r="CD335">
        <v>18.2086107142857</v>
      </c>
      <c r="CE335">
        <v>1.78661535714286</v>
      </c>
      <c r="CF335">
        <v>1.64906607142857</v>
      </c>
      <c r="CG335">
        <v>15.6701642857143</v>
      </c>
      <c r="CH335">
        <v>14.4250928571429</v>
      </c>
      <c r="CI335">
        <v>2000.02321428571</v>
      </c>
      <c r="CJ335">
        <v>0.979999678571429</v>
      </c>
      <c r="CK335">
        <v>0.0200004428571429</v>
      </c>
      <c r="CL335">
        <v>0</v>
      </c>
      <c r="CM335">
        <v>618.820642857143</v>
      </c>
      <c r="CN335">
        <v>5.00063</v>
      </c>
      <c r="CO335">
        <v>12202.6821428571</v>
      </c>
      <c r="CP335">
        <v>17257.0892857143</v>
      </c>
      <c r="CQ335">
        <v>39.187</v>
      </c>
      <c r="CR335">
        <v>39.312</v>
      </c>
      <c r="CS335">
        <v>38.75</v>
      </c>
      <c r="CT335">
        <v>38.687</v>
      </c>
      <c r="CU335">
        <v>39.857</v>
      </c>
      <c r="CV335">
        <v>1955.12285714286</v>
      </c>
      <c r="CW335">
        <v>39.9003571428571</v>
      </c>
      <c r="CX335">
        <v>0</v>
      </c>
      <c r="CY335">
        <v>1663691572.1</v>
      </c>
      <c r="CZ335">
        <v>0</v>
      </c>
      <c r="DA335">
        <v>0</v>
      </c>
      <c r="DB335" t="s">
        <v>356</v>
      </c>
      <c r="DC335">
        <v>1660677648.1</v>
      </c>
      <c r="DD335">
        <v>1660677649.1</v>
      </c>
      <c r="DE335">
        <v>0</v>
      </c>
      <c r="DF335">
        <v>-1.042</v>
      </c>
      <c r="DG335">
        <v>0.003</v>
      </c>
      <c r="DH335">
        <v>5.218</v>
      </c>
      <c r="DI335">
        <v>0.344</v>
      </c>
      <c r="DJ335">
        <v>417</v>
      </c>
      <c r="DK335">
        <v>22</v>
      </c>
      <c r="DL335">
        <v>1.24</v>
      </c>
      <c r="DM335">
        <v>0.53</v>
      </c>
      <c r="DN335">
        <v>-31.6826487804878</v>
      </c>
      <c r="DO335">
        <v>-29.4043714285715</v>
      </c>
      <c r="DP335">
        <v>3.10604413551495</v>
      </c>
      <c r="DQ335">
        <v>0</v>
      </c>
      <c r="DR335">
        <v>1.52851</v>
      </c>
      <c r="DS335">
        <v>-0.14621038327526</v>
      </c>
      <c r="DT335">
        <v>0.0179494489350835</v>
      </c>
      <c r="DU335">
        <v>0</v>
      </c>
      <c r="DV335">
        <v>0</v>
      </c>
      <c r="DW335">
        <v>2</v>
      </c>
      <c r="DX335" t="s">
        <v>357</v>
      </c>
      <c r="DY335">
        <v>2.97235</v>
      </c>
      <c r="DZ335">
        <v>2.75361</v>
      </c>
      <c r="EA335">
        <v>0.0991991</v>
      </c>
      <c r="EB335">
        <v>0.105613</v>
      </c>
      <c r="EC335">
        <v>0.0901887</v>
      </c>
      <c r="ED335">
        <v>0.0860314</v>
      </c>
      <c r="EE335">
        <v>35098.9</v>
      </c>
      <c r="EF335">
        <v>37974.9</v>
      </c>
      <c r="EG335">
        <v>35313</v>
      </c>
      <c r="EH335">
        <v>38510.8</v>
      </c>
      <c r="EI335">
        <v>45564</v>
      </c>
      <c r="EJ335">
        <v>50835.6</v>
      </c>
      <c r="EK335">
        <v>55202.3</v>
      </c>
      <c r="EL335">
        <v>61769.6</v>
      </c>
      <c r="EM335">
        <v>1.9836</v>
      </c>
      <c r="EN335">
        <v>1.8282</v>
      </c>
      <c r="EO335">
        <v>0.0987947</v>
      </c>
      <c r="EP335">
        <v>0</v>
      </c>
      <c r="EQ335">
        <v>23.3844</v>
      </c>
      <c r="ER335">
        <v>999.9</v>
      </c>
      <c r="ES335">
        <v>47.613</v>
      </c>
      <c r="ET335">
        <v>29.205</v>
      </c>
      <c r="EU335">
        <v>21.3958</v>
      </c>
      <c r="EV335">
        <v>56.1841</v>
      </c>
      <c r="EW335">
        <v>48.7981</v>
      </c>
      <c r="EX335">
        <v>1</v>
      </c>
      <c r="EY335">
        <v>0.00329268</v>
      </c>
      <c r="EZ335">
        <v>2.83159</v>
      </c>
      <c r="FA335">
        <v>20.125</v>
      </c>
      <c r="FB335">
        <v>5.20052</v>
      </c>
      <c r="FC335">
        <v>12.0052</v>
      </c>
      <c r="FD335">
        <v>4.976</v>
      </c>
      <c r="FE335">
        <v>3.294</v>
      </c>
      <c r="FF335">
        <v>9999</v>
      </c>
      <c r="FG335">
        <v>9999</v>
      </c>
      <c r="FH335">
        <v>9999</v>
      </c>
      <c r="FI335">
        <v>693.9</v>
      </c>
      <c r="FJ335">
        <v>1.86295</v>
      </c>
      <c r="FK335">
        <v>1.86783</v>
      </c>
      <c r="FL335">
        <v>1.86752</v>
      </c>
      <c r="FM335">
        <v>1.86874</v>
      </c>
      <c r="FN335">
        <v>1.86954</v>
      </c>
      <c r="FO335">
        <v>1.86563</v>
      </c>
      <c r="FP335">
        <v>1.86667</v>
      </c>
      <c r="FQ335">
        <v>1.86813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6.191</v>
      </c>
      <c r="GF335">
        <v>0.2742</v>
      </c>
      <c r="GG335">
        <v>3.61927167264205</v>
      </c>
      <c r="GH335">
        <v>0.00509506669552449</v>
      </c>
      <c r="GI335">
        <v>1.17866753763249e-06</v>
      </c>
      <c r="GJ335">
        <v>-6.62632595388568e-10</v>
      </c>
      <c r="GK335">
        <v>-0.0260112845827318</v>
      </c>
      <c r="GL335">
        <v>-0.0225051504344278</v>
      </c>
      <c r="GM335">
        <v>0.00262967521021688</v>
      </c>
      <c r="GN335">
        <v>-3.50088843362945e-05</v>
      </c>
      <c r="GO335">
        <v>-5</v>
      </c>
      <c r="GP335">
        <v>1640</v>
      </c>
      <c r="GQ335">
        <v>1</v>
      </c>
      <c r="GR335">
        <v>20</v>
      </c>
      <c r="GS335">
        <v>50232.1</v>
      </c>
      <c r="GT335">
        <v>50232.1</v>
      </c>
      <c r="GU335">
        <v>1.21826</v>
      </c>
      <c r="GV335">
        <v>2.60864</v>
      </c>
      <c r="GW335">
        <v>1.54785</v>
      </c>
      <c r="GX335">
        <v>2.30225</v>
      </c>
      <c r="GY335">
        <v>1.34644</v>
      </c>
      <c r="GZ335">
        <v>2.28394</v>
      </c>
      <c r="HA335">
        <v>32.798</v>
      </c>
      <c r="HB335">
        <v>14.8675</v>
      </c>
      <c r="HC335">
        <v>18</v>
      </c>
      <c r="HD335">
        <v>503.468</v>
      </c>
      <c r="HE335">
        <v>404.114</v>
      </c>
      <c r="HF335">
        <v>18.7341</v>
      </c>
      <c r="HG335">
        <v>27.0939</v>
      </c>
      <c r="HH335">
        <v>30.0001</v>
      </c>
      <c r="HI335">
        <v>27.0738</v>
      </c>
      <c r="HJ335">
        <v>27.0202</v>
      </c>
      <c r="HK335">
        <v>24.5281</v>
      </c>
      <c r="HL335">
        <v>19.3539</v>
      </c>
      <c r="HM335">
        <v>22.64</v>
      </c>
      <c r="HN335">
        <v>18.739</v>
      </c>
      <c r="HO335">
        <v>528.024</v>
      </c>
      <c r="HP335">
        <v>18.3268</v>
      </c>
      <c r="HQ335">
        <v>102.4</v>
      </c>
      <c r="HR335">
        <v>102.817</v>
      </c>
    </row>
    <row r="336" spans="1:226">
      <c r="A336">
        <v>320</v>
      </c>
      <c r="B336">
        <v>1663691580.1</v>
      </c>
      <c r="C336">
        <v>3805</v>
      </c>
      <c r="D336" t="s">
        <v>1002</v>
      </c>
      <c r="E336" t="s">
        <v>1003</v>
      </c>
      <c r="F336">
        <v>5</v>
      </c>
      <c r="G336" t="s">
        <v>941</v>
      </c>
      <c r="H336" t="s">
        <v>354</v>
      </c>
      <c r="I336">
        <v>1663691572.6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526.517645209078</v>
      </c>
      <c r="AK336">
        <v>497.985381818182</v>
      </c>
      <c r="AL336">
        <v>3.31505005732908</v>
      </c>
      <c r="AM336">
        <v>65.3987867649005</v>
      </c>
      <c r="AN336">
        <f>(AP336 - AO336 + BO336*1E3/(8.314*(BQ336+273.15)) * AR336/BN336 * AQ336) * BN336/(100*BB336) * 1000/(1000 - AP336)</f>
        <v>0</v>
      </c>
      <c r="AO336">
        <v>18.2219369414164</v>
      </c>
      <c r="AP336">
        <v>19.7474813186813</v>
      </c>
      <c r="AQ336">
        <v>2.42490508144036e-05</v>
      </c>
      <c r="AR336">
        <v>122.627900174774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1663691572.6</v>
      </c>
      <c r="BH336">
        <v>465.740296296296</v>
      </c>
      <c r="BI336">
        <v>500.583444444444</v>
      </c>
      <c r="BJ336">
        <v>19.7357185185185</v>
      </c>
      <c r="BK336">
        <v>18.2189185185185</v>
      </c>
      <c r="BL336">
        <v>459.594666666667</v>
      </c>
      <c r="BM336">
        <v>19.461762962963</v>
      </c>
      <c r="BN336">
        <v>500.099925925926</v>
      </c>
      <c r="BO336">
        <v>90.5643518518519</v>
      </c>
      <c r="BP336">
        <v>0.100003855555556</v>
      </c>
      <c r="BQ336">
        <v>23.9971703703704</v>
      </c>
      <c r="BR336">
        <v>24.989662962963</v>
      </c>
      <c r="BS336">
        <v>999.9</v>
      </c>
      <c r="BT336">
        <v>0</v>
      </c>
      <c r="BU336">
        <v>0</v>
      </c>
      <c r="BV336">
        <v>10002.962962963</v>
      </c>
      <c r="BW336">
        <v>0</v>
      </c>
      <c r="BX336">
        <v>15.3908</v>
      </c>
      <c r="BY336">
        <v>-34.8430259259259</v>
      </c>
      <c r="BZ336">
        <v>475.117259259259</v>
      </c>
      <c r="CA336">
        <v>509.872740740741</v>
      </c>
      <c r="CB336">
        <v>1.51680851851852</v>
      </c>
      <c r="CC336">
        <v>500.583444444444</v>
      </c>
      <c r="CD336">
        <v>18.2189185185185</v>
      </c>
      <c r="CE336">
        <v>1.78735333333333</v>
      </c>
      <c r="CF336">
        <v>1.64998518518519</v>
      </c>
      <c r="CG336">
        <v>15.6766185185185</v>
      </c>
      <c r="CH336">
        <v>14.4337185185185</v>
      </c>
      <c r="CI336">
        <v>2000.01111111111</v>
      </c>
      <c r="CJ336">
        <v>0.979999444444444</v>
      </c>
      <c r="CK336">
        <v>0.0200006925925926</v>
      </c>
      <c r="CL336">
        <v>0</v>
      </c>
      <c r="CM336">
        <v>620.410259259259</v>
      </c>
      <c r="CN336">
        <v>5.00063</v>
      </c>
      <c r="CO336">
        <v>12233.2666666667</v>
      </c>
      <c r="CP336">
        <v>17256.9925925926</v>
      </c>
      <c r="CQ336">
        <v>39.187</v>
      </c>
      <c r="CR336">
        <v>39.3213333333333</v>
      </c>
      <c r="CS336">
        <v>38.75</v>
      </c>
      <c r="CT336">
        <v>38.6824074074074</v>
      </c>
      <c r="CU336">
        <v>39.8586666666667</v>
      </c>
      <c r="CV336">
        <v>1955.11074074074</v>
      </c>
      <c r="CW336">
        <v>39.9003703703704</v>
      </c>
      <c r="CX336">
        <v>0</v>
      </c>
      <c r="CY336">
        <v>1663691576.9</v>
      </c>
      <c r="CZ336">
        <v>0</v>
      </c>
      <c r="DA336">
        <v>0</v>
      </c>
      <c r="DB336" t="s">
        <v>356</v>
      </c>
      <c r="DC336">
        <v>1660677648.1</v>
      </c>
      <c r="DD336">
        <v>1660677649.1</v>
      </c>
      <c r="DE336">
        <v>0</v>
      </c>
      <c r="DF336">
        <v>-1.042</v>
      </c>
      <c r="DG336">
        <v>0.003</v>
      </c>
      <c r="DH336">
        <v>5.218</v>
      </c>
      <c r="DI336">
        <v>0.344</v>
      </c>
      <c r="DJ336">
        <v>417</v>
      </c>
      <c r="DK336">
        <v>22</v>
      </c>
      <c r="DL336">
        <v>1.24</v>
      </c>
      <c r="DM336">
        <v>0.53</v>
      </c>
      <c r="DN336">
        <v>-33.4597390243902</v>
      </c>
      <c r="DO336">
        <v>-18.8246634146341</v>
      </c>
      <c r="DP336">
        <v>1.97506483485777</v>
      </c>
      <c r="DQ336">
        <v>0</v>
      </c>
      <c r="DR336">
        <v>1.5217043902439</v>
      </c>
      <c r="DS336">
        <v>-0.0501081533101028</v>
      </c>
      <c r="DT336">
        <v>0.011491777346408</v>
      </c>
      <c r="DU336">
        <v>1</v>
      </c>
      <c r="DV336">
        <v>1</v>
      </c>
      <c r="DW336">
        <v>2</v>
      </c>
      <c r="DX336" t="s">
        <v>395</v>
      </c>
      <c r="DY336">
        <v>2.97354</v>
      </c>
      <c r="DZ336">
        <v>2.75347</v>
      </c>
      <c r="EA336">
        <v>0.101725</v>
      </c>
      <c r="EB336">
        <v>0.108319</v>
      </c>
      <c r="EC336">
        <v>0.0902079</v>
      </c>
      <c r="ED336">
        <v>0.0861363</v>
      </c>
      <c r="EE336">
        <v>34999.8</v>
      </c>
      <c r="EF336">
        <v>37860</v>
      </c>
      <c r="EG336">
        <v>35312.3</v>
      </c>
      <c r="EH336">
        <v>38510.7</v>
      </c>
      <c r="EI336">
        <v>45562.3</v>
      </c>
      <c r="EJ336">
        <v>50829.5</v>
      </c>
      <c r="EK336">
        <v>55201.4</v>
      </c>
      <c r="EL336">
        <v>61769.2</v>
      </c>
      <c r="EM336">
        <v>1.9836</v>
      </c>
      <c r="EN336">
        <v>1.8276</v>
      </c>
      <c r="EO336">
        <v>0.0984967</v>
      </c>
      <c r="EP336">
        <v>0</v>
      </c>
      <c r="EQ336">
        <v>23.3805</v>
      </c>
      <c r="ER336">
        <v>999.9</v>
      </c>
      <c r="ES336">
        <v>47.638</v>
      </c>
      <c r="ET336">
        <v>29.205</v>
      </c>
      <c r="EU336">
        <v>21.4071</v>
      </c>
      <c r="EV336">
        <v>56.2241</v>
      </c>
      <c r="EW336">
        <v>49.1907</v>
      </c>
      <c r="EX336">
        <v>1</v>
      </c>
      <c r="EY336">
        <v>0.00353659</v>
      </c>
      <c r="EZ336">
        <v>2.83625</v>
      </c>
      <c r="FA336">
        <v>20.1253</v>
      </c>
      <c r="FB336">
        <v>5.19932</v>
      </c>
      <c r="FC336">
        <v>12.0052</v>
      </c>
      <c r="FD336">
        <v>4.9752</v>
      </c>
      <c r="FE336">
        <v>3.2938</v>
      </c>
      <c r="FF336">
        <v>9999</v>
      </c>
      <c r="FG336">
        <v>9999</v>
      </c>
      <c r="FH336">
        <v>9999</v>
      </c>
      <c r="FI336">
        <v>693.9</v>
      </c>
      <c r="FJ336">
        <v>1.86295</v>
      </c>
      <c r="FK336">
        <v>1.86783</v>
      </c>
      <c r="FL336">
        <v>1.86752</v>
      </c>
      <c r="FM336">
        <v>1.86874</v>
      </c>
      <c r="FN336">
        <v>1.8696</v>
      </c>
      <c r="FO336">
        <v>1.8656</v>
      </c>
      <c r="FP336">
        <v>1.8667</v>
      </c>
      <c r="FQ336">
        <v>1.86813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6.284</v>
      </c>
      <c r="GF336">
        <v>0.2744</v>
      </c>
      <c r="GG336">
        <v>3.61927167264205</v>
      </c>
      <c r="GH336">
        <v>0.00509506669552449</v>
      </c>
      <c r="GI336">
        <v>1.17866753763249e-06</v>
      </c>
      <c r="GJ336">
        <v>-6.62632595388568e-10</v>
      </c>
      <c r="GK336">
        <v>-0.0260112845827318</v>
      </c>
      <c r="GL336">
        <v>-0.0225051504344278</v>
      </c>
      <c r="GM336">
        <v>0.00262967521021688</v>
      </c>
      <c r="GN336">
        <v>-3.50088843362945e-05</v>
      </c>
      <c r="GO336">
        <v>-5</v>
      </c>
      <c r="GP336">
        <v>1640</v>
      </c>
      <c r="GQ336">
        <v>1</v>
      </c>
      <c r="GR336">
        <v>20</v>
      </c>
      <c r="GS336">
        <v>50232.2</v>
      </c>
      <c r="GT336">
        <v>50232.2</v>
      </c>
      <c r="GU336">
        <v>1.25244</v>
      </c>
      <c r="GV336">
        <v>2.59155</v>
      </c>
      <c r="GW336">
        <v>1.54785</v>
      </c>
      <c r="GX336">
        <v>2.30225</v>
      </c>
      <c r="GY336">
        <v>1.34644</v>
      </c>
      <c r="GZ336">
        <v>2.30591</v>
      </c>
      <c r="HA336">
        <v>32.798</v>
      </c>
      <c r="HB336">
        <v>14.8675</v>
      </c>
      <c r="HC336">
        <v>18</v>
      </c>
      <c r="HD336">
        <v>503.488</v>
      </c>
      <c r="HE336">
        <v>403.787</v>
      </c>
      <c r="HF336">
        <v>18.7433</v>
      </c>
      <c r="HG336">
        <v>27.0963</v>
      </c>
      <c r="HH336">
        <v>30.0003</v>
      </c>
      <c r="HI336">
        <v>27.0761</v>
      </c>
      <c r="HJ336">
        <v>27.0206</v>
      </c>
      <c r="HK336">
        <v>25.145</v>
      </c>
      <c r="HL336">
        <v>19.0707</v>
      </c>
      <c r="HM336">
        <v>23.0192</v>
      </c>
      <c r="HN336">
        <v>18.7411</v>
      </c>
      <c r="HO336">
        <v>541.451</v>
      </c>
      <c r="HP336">
        <v>18.368</v>
      </c>
      <c r="HQ336">
        <v>102.398</v>
      </c>
      <c r="HR336">
        <v>102.816</v>
      </c>
    </row>
    <row r="337" spans="1:226">
      <c r="A337">
        <v>321</v>
      </c>
      <c r="B337">
        <v>1663691585.1</v>
      </c>
      <c r="C337">
        <v>3810</v>
      </c>
      <c r="D337" t="s">
        <v>1004</v>
      </c>
      <c r="E337" t="s">
        <v>1005</v>
      </c>
      <c r="F337">
        <v>5</v>
      </c>
      <c r="G337" t="s">
        <v>941</v>
      </c>
      <c r="H337" t="s">
        <v>354</v>
      </c>
      <c r="I337">
        <v>1663691577.31429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543.973707986695</v>
      </c>
      <c r="AK337">
        <v>514.917351515151</v>
      </c>
      <c r="AL337">
        <v>3.36761977304225</v>
      </c>
      <c r="AM337">
        <v>65.3987867649005</v>
      </c>
      <c r="AN337">
        <f>(AP337 - AO337 + BO337*1E3/(8.314*(BQ337+273.15)) * AR337/BN337 * AQ337) * BN337/(100*BB337) * 1000/(1000 - AP337)</f>
        <v>0</v>
      </c>
      <c r="AO337">
        <v>18.2600894650725</v>
      </c>
      <c r="AP337">
        <v>19.7607384615385</v>
      </c>
      <c r="AQ337">
        <v>8.4716526489355e-05</v>
      </c>
      <c r="AR337">
        <v>122.627900174774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1663691577.31429</v>
      </c>
      <c r="BH337">
        <v>480.928892857143</v>
      </c>
      <c r="BI337">
        <v>516.596178571429</v>
      </c>
      <c r="BJ337">
        <v>19.7443607142857</v>
      </c>
      <c r="BK337">
        <v>18.2370285714286</v>
      </c>
      <c r="BL337">
        <v>474.69625</v>
      </c>
      <c r="BM337">
        <v>19.470075</v>
      </c>
      <c r="BN337">
        <v>500.043071428571</v>
      </c>
      <c r="BO337">
        <v>90.5639464285714</v>
      </c>
      <c r="BP337">
        <v>0.100057446428571</v>
      </c>
      <c r="BQ337">
        <v>24.0010642857143</v>
      </c>
      <c r="BR337">
        <v>24.9891785714286</v>
      </c>
      <c r="BS337">
        <v>999.9</v>
      </c>
      <c r="BT337">
        <v>0</v>
      </c>
      <c r="BU337">
        <v>0</v>
      </c>
      <c r="BV337">
        <v>9983.75</v>
      </c>
      <c r="BW337">
        <v>0</v>
      </c>
      <c r="BX337">
        <v>15.3908</v>
      </c>
      <c r="BY337">
        <v>-35.6672178571429</v>
      </c>
      <c r="BZ337">
        <v>490.616</v>
      </c>
      <c r="CA337">
        <v>526.192642857143</v>
      </c>
      <c r="CB337">
        <v>1.507335</v>
      </c>
      <c r="CC337">
        <v>516.596178571429</v>
      </c>
      <c r="CD337">
        <v>18.2370285714286</v>
      </c>
      <c r="CE337">
        <v>1.7881275</v>
      </c>
      <c r="CF337">
        <v>1.65161714285714</v>
      </c>
      <c r="CG337">
        <v>15.6833821428571</v>
      </c>
      <c r="CH337">
        <v>14.4490071428571</v>
      </c>
      <c r="CI337">
        <v>1999.99464285714</v>
      </c>
      <c r="CJ337">
        <v>0.979999357142857</v>
      </c>
      <c r="CK337">
        <v>0.0200007857142857</v>
      </c>
      <c r="CL337">
        <v>0</v>
      </c>
      <c r="CM337">
        <v>622.147071428572</v>
      </c>
      <c r="CN337">
        <v>5.00063</v>
      </c>
      <c r="CO337">
        <v>12267.7214285714</v>
      </c>
      <c r="CP337">
        <v>17256.85</v>
      </c>
      <c r="CQ337">
        <v>39.187</v>
      </c>
      <c r="CR337">
        <v>39.321</v>
      </c>
      <c r="CS337">
        <v>38.75</v>
      </c>
      <c r="CT337">
        <v>38.6825714285714</v>
      </c>
      <c r="CU337">
        <v>39.85025</v>
      </c>
      <c r="CV337">
        <v>1955.09464285714</v>
      </c>
      <c r="CW337">
        <v>39.9</v>
      </c>
      <c r="CX337">
        <v>0</v>
      </c>
      <c r="CY337">
        <v>1663691582.3</v>
      </c>
      <c r="CZ337">
        <v>0</v>
      </c>
      <c r="DA337">
        <v>0</v>
      </c>
      <c r="DB337" t="s">
        <v>356</v>
      </c>
      <c r="DC337">
        <v>1660677648.1</v>
      </c>
      <c r="DD337">
        <v>1660677649.1</v>
      </c>
      <c r="DE337">
        <v>0</v>
      </c>
      <c r="DF337">
        <v>-1.042</v>
      </c>
      <c r="DG337">
        <v>0.003</v>
      </c>
      <c r="DH337">
        <v>5.218</v>
      </c>
      <c r="DI337">
        <v>0.344</v>
      </c>
      <c r="DJ337">
        <v>417</v>
      </c>
      <c r="DK337">
        <v>22</v>
      </c>
      <c r="DL337">
        <v>1.24</v>
      </c>
      <c r="DM337">
        <v>0.53</v>
      </c>
      <c r="DN337">
        <v>-35.1282341463415</v>
      </c>
      <c r="DO337">
        <v>-11.8767324041812</v>
      </c>
      <c r="DP337">
        <v>1.27342118405685</v>
      </c>
      <c r="DQ337">
        <v>0</v>
      </c>
      <c r="DR337">
        <v>1.50945</v>
      </c>
      <c r="DS337">
        <v>-0.0915829965156735</v>
      </c>
      <c r="DT337">
        <v>0.0139553486555357</v>
      </c>
      <c r="DU337">
        <v>1</v>
      </c>
      <c r="DV337">
        <v>1</v>
      </c>
      <c r="DW337">
        <v>2</v>
      </c>
      <c r="DX337" t="s">
        <v>395</v>
      </c>
      <c r="DY337">
        <v>2.97234</v>
      </c>
      <c r="DZ337">
        <v>2.75374</v>
      </c>
      <c r="EA337">
        <v>0.104269</v>
      </c>
      <c r="EB337">
        <v>0.110784</v>
      </c>
      <c r="EC337">
        <v>0.0902671</v>
      </c>
      <c r="ED337">
        <v>0.0862304</v>
      </c>
      <c r="EE337">
        <v>34900.5</v>
      </c>
      <c r="EF337">
        <v>37755.7</v>
      </c>
      <c r="EG337">
        <v>35312.1</v>
      </c>
      <c r="EH337">
        <v>38511</v>
      </c>
      <c r="EI337">
        <v>45559.6</v>
      </c>
      <c r="EJ337">
        <v>50824.5</v>
      </c>
      <c r="EK337">
        <v>55201.6</v>
      </c>
      <c r="EL337">
        <v>61769.5</v>
      </c>
      <c r="EM337">
        <v>1.9832</v>
      </c>
      <c r="EN337">
        <v>1.8286</v>
      </c>
      <c r="EO337">
        <v>0.0983477</v>
      </c>
      <c r="EP337">
        <v>0</v>
      </c>
      <c r="EQ337">
        <v>23.3785</v>
      </c>
      <c r="ER337">
        <v>999.9</v>
      </c>
      <c r="ES337">
        <v>47.662</v>
      </c>
      <c r="ET337">
        <v>29.215</v>
      </c>
      <c r="EU337">
        <v>21.4294</v>
      </c>
      <c r="EV337">
        <v>56.2941</v>
      </c>
      <c r="EW337">
        <v>48.7019</v>
      </c>
      <c r="EX337">
        <v>1</v>
      </c>
      <c r="EY337">
        <v>0.00418699</v>
      </c>
      <c r="EZ337">
        <v>2.8517</v>
      </c>
      <c r="FA337">
        <v>20.1248</v>
      </c>
      <c r="FB337">
        <v>5.20172</v>
      </c>
      <c r="FC337">
        <v>12.0052</v>
      </c>
      <c r="FD337">
        <v>4.9756</v>
      </c>
      <c r="FE337">
        <v>3.294</v>
      </c>
      <c r="FF337">
        <v>9999</v>
      </c>
      <c r="FG337">
        <v>9999</v>
      </c>
      <c r="FH337">
        <v>9999</v>
      </c>
      <c r="FI337">
        <v>693.9</v>
      </c>
      <c r="FJ337">
        <v>1.86295</v>
      </c>
      <c r="FK337">
        <v>1.86783</v>
      </c>
      <c r="FL337">
        <v>1.86752</v>
      </c>
      <c r="FM337">
        <v>1.86874</v>
      </c>
      <c r="FN337">
        <v>1.8696</v>
      </c>
      <c r="FO337">
        <v>1.86566</v>
      </c>
      <c r="FP337">
        <v>1.8667</v>
      </c>
      <c r="FQ337">
        <v>1.86813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6.379</v>
      </c>
      <c r="GF337">
        <v>0.2751</v>
      </c>
      <c r="GG337">
        <v>3.61927167264205</v>
      </c>
      <c r="GH337">
        <v>0.00509506669552449</v>
      </c>
      <c r="GI337">
        <v>1.17866753763249e-06</v>
      </c>
      <c r="GJ337">
        <v>-6.62632595388568e-10</v>
      </c>
      <c r="GK337">
        <v>-0.0260112845827318</v>
      </c>
      <c r="GL337">
        <v>-0.0225051504344278</v>
      </c>
      <c r="GM337">
        <v>0.00262967521021688</v>
      </c>
      <c r="GN337">
        <v>-3.50088843362945e-05</v>
      </c>
      <c r="GO337">
        <v>-5</v>
      </c>
      <c r="GP337">
        <v>1640</v>
      </c>
      <c r="GQ337">
        <v>1</v>
      </c>
      <c r="GR337">
        <v>20</v>
      </c>
      <c r="GS337">
        <v>50232.3</v>
      </c>
      <c r="GT337">
        <v>50232.3</v>
      </c>
      <c r="GU337">
        <v>1.28296</v>
      </c>
      <c r="GV337">
        <v>2.60864</v>
      </c>
      <c r="GW337">
        <v>1.54785</v>
      </c>
      <c r="GX337">
        <v>2.30225</v>
      </c>
      <c r="GY337">
        <v>1.34644</v>
      </c>
      <c r="GZ337">
        <v>2.35107</v>
      </c>
      <c r="HA337">
        <v>32.798</v>
      </c>
      <c r="HB337">
        <v>14.8675</v>
      </c>
      <c r="HC337">
        <v>18</v>
      </c>
      <c r="HD337">
        <v>503.222</v>
      </c>
      <c r="HE337">
        <v>404.36</v>
      </c>
      <c r="HF337">
        <v>18.745</v>
      </c>
      <c r="HG337">
        <v>27.0963</v>
      </c>
      <c r="HH337">
        <v>30.0005</v>
      </c>
      <c r="HI337">
        <v>27.0761</v>
      </c>
      <c r="HJ337">
        <v>27.0229</v>
      </c>
      <c r="HK337">
        <v>25.8101</v>
      </c>
      <c r="HL337">
        <v>18.7942</v>
      </c>
      <c r="HM337">
        <v>23.0192</v>
      </c>
      <c r="HN337">
        <v>18.7505</v>
      </c>
      <c r="HO337">
        <v>561.569</v>
      </c>
      <c r="HP337">
        <v>18.3968</v>
      </c>
      <c r="HQ337">
        <v>102.398</v>
      </c>
      <c r="HR337">
        <v>102.817</v>
      </c>
    </row>
    <row r="338" spans="1:226">
      <c r="A338">
        <v>322</v>
      </c>
      <c r="B338">
        <v>1663691590.1</v>
      </c>
      <c r="C338">
        <v>3815</v>
      </c>
      <c r="D338" t="s">
        <v>1006</v>
      </c>
      <c r="E338" t="s">
        <v>1007</v>
      </c>
      <c r="F338">
        <v>5</v>
      </c>
      <c r="G338" t="s">
        <v>941</v>
      </c>
      <c r="H338" t="s">
        <v>354</v>
      </c>
      <c r="I338">
        <v>1663691582.6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561.527186891931</v>
      </c>
      <c r="AK338">
        <v>532.00026060606</v>
      </c>
      <c r="AL338">
        <v>3.38735541263258</v>
      </c>
      <c r="AM338">
        <v>65.3987867649005</v>
      </c>
      <c r="AN338">
        <f>(AP338 - AO338 + BO338*1E3/(8.314*(BQ338+273.15)) * AR338/BN338 * AQ338) * BN338/(100*BB338) * 1000/(1000 - AP338)</f>
        <v>0</v>
      </c>
      <c r="AO338">
        <v>18.2802218461469</v>
      </c>
      <c r="AP338">
        <v>19.7786461538462</v>
      </c>
      <c r="AQ338">
        <v>8.7189218866992e-05</v>
      </c>
      <c r="AR338">
        <v>122.627900174774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1663691582.6</v>
      </c>
      <c r="BH338">
        <v>498.212925925926</v>
      </c>
      <c r="BI338">
        <v>534.652925925926</v>
      </c>
      <c r="BJ338">
        <v>19.7566296296296</v>
      </c>
      <c r="BK338">
        <v>18.2616259259259</v>
      </c>
      <c r="BL338">
        <v>491.881148148148</v>
      </c>
      <c r="BM338">
        <v>19.4818666666667</v>
      </c>
      <c r="BN338">
        <v>500.049222222222</v>
      </c>
      <c r="BO338">
        <v>90.5644074074074</v>
      </c>
      <c r="BP338">
        <v>0.100020248148148</v>
      </c>
      <c r="BQ338">
        <v>24.0034481481481</v>
      </c>
      <c r="BR338">
        <v>24.9915148148148</v>
      </c>
      <c r="BS338">
        <v>999.9</v>
      </c>
      <c r="BT338">
        <v>0</v>
      </c>
      <c r="BU338">
        <v>0</v>
      </c>
      <c r="BV338">
        <v>9985.18518518518</v>
      </c>
      <c r="BW338">
        <v>0</v>
      </c>
      <c r="BX338">
        <v>15.3867111111111</v>
      </c>
      <c r="BY338">
        <v>-36.4399296296296</v>
      </c>
      <c r="BZ338">
        <v>508.254518518519</v>
      </c>
      <c r="CA338">
        <v>544.598481481481</v>
      </c>
      <c r="CB338">
        <v>1.49500666666667</v>
      </c>
      <c r="CC338">
        <v>534.652925925926</v>
      </c>
      <c r="CD338">
        <v>18.2616259259259</v>
      </c>
      <c r="CE338">
        <v>1.78924703703704</v>
      </c>
      <c r="CF338">
        <v>1.65385259259259</v>
      </c>
      <c r="CG338">
        <v>15.6931666666667</v>
      </c>
      <c r="CH338">
        <v>14.4699259259259</v>
      </c>
      <c r="CI338">
        <v>1999.99037037037</v>
      </c>
      <c r="CJ338">
        <v>0.979999333333333</v>
      </c>
      <c r="CK338">
        <v>0.0200008111111111</v>
      </c>
      <c r="CL338">
        <v>0</v>
      </c>
      <c r="CM338">
        <v>624.297740740741</v>
      </c>
      <c r="CN338">
        <v>5.00063</v>
      </c>
      <c r="CO338">
        <v>12311.4703703704</v>
      </c>
      <c r="CP338">
        <v>17256.8148148148</v>
      </c>
      <c r="CQ338">
        <v>39.187</v>
      </c>
      <c r="CR338">
        <v>39.3213333333333</v>
      </c>
      <c r="CS338">
        <v>38.75</v>
      </c>
      <c r="CT338">
        <v>38.6824074074074</v>
      </c>
      <c r="CU338">
        <v>39.8563333333333</v>
      </c>
      <c r="CV338">
        <v>1955.09037037037</v>
      </c>
      <c r="CW338">
        <v>39.9</v>
      </c>
      <c r="CX338">
        <v>0</v>
      </c>
      <c r="CY338">
        <v>1663691587.1</v>
      </c>
      <c r="CZ338">
        <v>0</v>
      </c>
      <c r="DA338">
        <v>0</v>
      </c>
      <c r="DB338" t="s">
        <v>356</v>
      </c>
      <c r="DC338">
        <v>1660677648.1</v>
      </c>
      <c r="DD338">
        <v>1660677649.1</v>
      </c>
      <c r="DE338">
        <v>0</v>
      </c>
      <c r="DF338">
        <v>-1.042</v>
      </c>
      <c r="DG338">
        <v>0.003</v>
      </c>
      <c r="DH338">
        <v>5.218</v>
      </c>
      <c r="DI338">
        <v>0.344</v>
      </c>
      <c r="DJ338">
        <v>417</v>
      </c>
      <c r="DK338">
        <v>22</v>
      </c>
      <c r="DL338">
        <v>1.24</v>
      </c>
      <c r="DM338">
        <v>0.53</v>
      </c>
      <c r="DN338">
        <v>-35.9147825</v>
      </c>
      <c r="DO338">
        <v>-8.71643639774858</v>
      </c>
      <c r="DP338">
        <v>0.925159097908976</v>
      </c>
      <c r="DQ338">
        <v>0</v>
      </c>
      <c r="DR338">
        <v>1.5021005</v>
      </c>
      <c r="DS338">
        <v>-0.157657936210135</v>
      </c>
      <c r="DT338">
        <v>0.0175713236482059</v>
      </c>
      <c r="DU338">
        <v>0</v>
      </c>
      <c r="DV338">
        <v>0</v>
      </c>
      <c r="DW338">
        <v>2</v>
      </c>
      <c r="DX338" t="s">
        <v>357</v>
      </c>
      <c r="DY338">
        <v>2.97402</v>
      </c>
      <c r="DZ338">
        <v>2.75381</v>
      </c>
      <c r="EA338">
        <v>0.106791</v>
      </c>
      <c r="EB338">
        <v>0.1132</v>
      </c>
      <c r="EC338">
        <v>0.0903025</v>
      </c>
      <c r="ED338">
        <v>0.0863515</v>
      </c>
      <c r="EE338">
        <v>34802.7</v>
      </c>
      <c r="EF338">
        <v>37652.9</v>
      </c>
      <c r="EG338">
        <v>35312.5</v>
      </c>
      <c r="EH338">
        <v>38510.7</v>
      </c>
      <c r="EI338">
        <v>45558.1</v>
      </c>
      <c r="EJ338">
        <v>50817.5</v>
      </c>
      <c r="EK338">
        <v>55201.9</v>
      </c>
      <c r="EL338">
        <v>61769.1</v>
      </c>
      <c r="EM338">
        <v>1.9836</v>
      </c>
      <c r="EN338">
        <v>1.8284</v>
      </c>
      <c r="EO338">
        <v>0.0979006</v>
      </c>
      <c r="EP338">
        <v>0</v>
      </c>
      <c r="EQ338">
        <v>23.3766</v>
      </c>
      <c r="ER338">
        <v>999.9</v>
      </c>
      <c r="ES338">
        <v>47.686</v>
      </c>
      <c r="ET338">
        <v>29.205</v>
      </c>
      <c r="EU338">
        <v>21.43</v>
      </c>
      <c r="EV338">
        <v>56.1541</v>
      </c>
      <c r="EW338">
        <v>48.7861</v>
      </c>
      <c r="EX338">
        <v>1</v>
      </c>
      <c r="EY338">
        <v>0.00382114</v>
      </c>
      <c r="EZ338">
        <v>2.83349</v>
      </c>
      <c r="FA338">
        <v>20.1253</v>
      </c>
      <c r="FB338">
        <v>5.20052</v>
      </c>
      <c r="FC338">
        <v>12.0052</v>
      </c>
      <c r="FD338">
        <v>4.9756</v>
      </c>
      <c r="FE338">
        <v>3.294</v>
      </c>
      <c r="FF338">
        <v>9999</v>
      </c>
      <c r="FG338">
        <v>9999</v>
      </c>
      <c r="FH338">
        <v>9999</v>
      </c>
      <c r="FI338">
        <v>693.9</v>
      </c>
      <c r="FJ338">
        <v>1.86295</v>
      </c>
      <c r="FK338">
        <v>1.86783</v>
      </c>
      <c r="FL338">
        <v>1.86752</v>
      </c>
      <c r="FM338">
        <v>1.86874</v>
      </c>
      <c r="FN338">
        <v>1.86957</v>
      </c>
      <c r="FO338">
        <v>1.8656</v>
      </c>
      <c r="FP338">
        <v>1.8667</v>
      </c>
      <c r="FQ338">
        <v>1.86813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6.475</v>
      </c>
      <c r="GF338">
        <v>0.2756</v>
      </c>
      <c r="GG338">
        <v>3.61927167264205</v>
      </c>
      <c r="GH338">
        <v>0.00509506669552449</v>
      </c>
      <c r="GI338">
        <v>1.17866753763249e-06</v>
      </c>
      <c r="GJ338">
        <v>-6.62632595388568e-10</v>
      </c>
      <c r="GK338">
        <v>-0.0260112845827318</v>
      </c>
      <c r="GL338">
        <v>-0.0225051504344278</v>
      </c>
      <c r="GM338">
        <v>0.00262967521021688</v>
      </c>
      <c r="GN338">
        <v>-3.50088843362945e-05</v>
      </c>
      <c r="GO338">
        <v>-5</v>
      </c>
      <c r="GP338">
        <v>1640</v>
      </c>
      <c r="GQ338">
        <v>1</v>
      </c>
      <c r="GR338">
        <v>20</v>
      </c>
      <c r="GS338">
        <v>50232.4</v>
      </c>
      <c r="GT338">
        <v>50232.3</v>
      </c>
      <c r="GU338">
        <v>1.31348</v>
      </c>
      <c r="GV338">
        <v>2.6123</v>
      </c>
      <c r="GW338">
        <v>1.54785</v>
      </c>
      <c r="GX338">
        <v>2.30225</v>
      </c>
      <c r="GY338">
        <v>1.34644</v>
      </c>
      <c r="GZ338">
        <v>2.2937</v>
      </c>
      <c r="HA338">
        <v>32.798</v>
      </c>
      <c r="HB338">
        <v>14.8675</v>
      </c>
      <c r="HC338">
        <v>18</v>
      </c>
      <c r="HD338">
        <v>503.508</v>
      </c>
      <c r="HE338">
        <v>404.249</v>
      </c>
      <c r="HF338">
        <v>18.7524</v>
      </c>
      <c r="HG338">
        <v>27.0963</v>
      </c>
      <c r="HH338">
        <v>30.0001</v>
      </c>
      <c r="HI338">
        <v>27.0783</v>
      </c>
      <c r="HJ338">
        <v>27.0229</v>
      </c>
      <c r="HK338">
        <v>26.3624</v>
      </c>
      <c r="HL338">
        <v>18.5196</v>
      </c>
      <c r="HM338">
        <v>23.0192</v>
      </c>
      <c r="HN338">
        <v>18.7566</v>
      </c>
      <c r="HO338">
        <v>574.982</v>
      </c>
      <c r="HP338">
        <v>18.4262</v>
      </c>
      <c r="HQ338">
        <v>102.399</v>
      </c>
      <c r="HR338">
        <v>102.816</v>
      </c>
    </row>
    <row r="339" spans="1:226">
      <c r="A339">
        <v>323</v>
      </c>
      <c r="B339">
        <v>1663691595.1</v>
      </c>
      <c r="C339">
        <v>3820</v>
      </c>
      <c r="D339" t="s">
        <v>1008</v>
      </c>
      <c r="E339" t="s">
        <v>1009</v>
      </c>
      <c r="F339">
        <v>5</v>
      </c>
      <c r="G339" t="s">
        <v>941</v>
      </c>
      <c r="H339" t="s">
        <v>354</v>
      </c>
      <c r="I339">
        <v>1663691587.31429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577.340131480599</v>
      </c>
      <c r="AK339">
        <v>548.297121212121</v>
      </c>
      <c r="AL339">
        <v>3.21803574671534</v>
      </c>
      <c r="AM339">
        <v>65.3987867649005</v>
      </c>
      <c r="AN339">
        <f>(AP339 - AO339 + BO339*1E3/(8.314*(BQ339+273.15)) * AR339/BN339 * AQ339) * BN339/(100*BB339) * 1000/(1000 - AP339)</f>
        <v>0</v>
      </c>
      <c r="AO339">
        <v>18.3374042022865</v>
      </c>
      <c r="AP339">
        <v>19.8064604395605</v>
      </c>
      <c r="AQ339">
        <v>8.13262474439721e-05</v>
      </c>
      <c r="AR339">
        <v>122.627900174774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1663691587.31429</v>
      </c>
      <c r="BH339">
        <v>513.769071428571</v>
      </c>
      <c r="BI339">
        <v>550.348785714286</v>
      </c>
      <c r="BJ339">
        <v>19.7721785714286</v>
      </c>
      <c r="BK339">
        <v>18.3045857142857</v>
      </c>
      <c r="BL339">
        <v>507.347928571429</v>
      </c>
      <c r="BM339">
        <v>19.4968285714286</v>
      </c>
      <c r="BN339">
        <v>500.028535714286</v>
      </c>
      <c r="BO339">
        <v>90.5645571428571</v>
      </c>
      <c r="BP339">
        <v>0.100000385714286</v>
      </c>
      <c r="BQ339">
        <v>24.0068142857143</v>
      </c>
      <c r="BR339">
        <v>24.9844714285714</v>
      </c>
      <c r="BS339">
        <v>999.9</v>
      </c>
      <c r="BT339">
        <v>0</v>
      </c>
      <c r="BU339">
        <v>0</v>
      </c>
      <c r="BV339">
        <v>9980</v>
      </c>
      <c r="BW339">
        <v>0</v>
      </c>
      <c r="BX339">
        <v>15.3730571428571</v>
      </c>
      <c r="BY339">
        <v>-36.5797428571429</v>
      </c>
      <c r="BZ339">
        <v>524.132535714286</v>
      </c>
      <c r="CA339">
        <v>560.611107142857</v>
      </c>
      <c r="CB339">
        <v>1.4676</v>
      </c>
      <c r="CC339">
        <v>550.348785714286</v>
      </c>
      <c r="CD339">
        <v>18.3045857142857</v>
      </c>
      <c r="CE339">
        <v>1.79065928571429</v>
      </c>
      <c r="CF339">
        <v>1.65774535714286</v>
      </c>
      <c r="CG339">
        <v>15.705475</v>
      </c>
      <c r="CH339">
        <v>14.5062892857143</v>
      </c>
      <c r="CI339">
        <v>1999.99535714286</v>
      </c>
      <c r="CJ339">
        <v>0.97999925</v>
      </c>
      <c r="CK339">
        <v>0.0200009</v>
      </c>
      <c r="CL339">
        <v>0</v>
      </c>
      <c r="CM339">
        <v>626.443357142857</v>
      </c>
      <c r="CN339">
        <v>5.00063</v>
      </c>
      <c r="CO339">
        <v>12354.3642857143</v>
      </c>
      <c r="CP339">
        <v>17256.8571428571</v>
      </c>
      <c r="CQ339">
        <v>39.187</v>
      </c>
      <c r="CR339">
        <v>39.312</v>
      </c>
      <c r="CS339">
        <v>38.75</v>
      </c>
      <c r="CT339">
        <v>38.687</v>
      </c>
      <c r="CU339">
        <v>39.85025</v>
      </c>
      <c r="CV339">
        <v>1955.09464285714</v>
      </c>
      <c r="CW339">
        <v>39.9007142857143</v>
      </c>
      <c r="CX339">
        <v>0</v>
      </c>
      <c r="CY339">
        <v>1663691591.9</v>
      </c>
      <c r="CZ339">
        <v>0</v>
      </c>
      <c r="DA339">
        <v>0</v>
      </c>
      <c r="DB339" t="s">
        <v>356</v>
      </c>
      <c r="DC339">
        <v>1660677648.1</v>
      </c>
      <c r="DD339">
        <v>1660677649.1</v>
      </c>
      <c r="DE339">
        <v>0</v>
      </c>
      <c r="DF339">
        <v>-1.042</v>
      </c>
      <c r="DG339">
        <v>0.003</v>
      </c>
      <c r="DH339">
        <v>5.218</v>
      </c>
      <c r="DI339">
        <v>0.344</v>
      </c>
      <c r="DJ339">
        <v>417</v>
      </c>
      <c r="DK339">
        <v>22</v>
      </c>
      <c r="DL339">
        <v>1.24</v>
      </c>
      <c r="DM339">
        <v>0.53</v>
      </c>
      <c r="DN339">
        <v>-36.2147609756098</v>
      </c>
      <c r="DO339">
        <v>-4.63762369337983</v>
      </c>
      <c r="DP339">
        <v>0.720048046797302</v>
      </c>
      <c r="DQ339">
        <v>0</v>
      </c>
      <c r="DR339">
        <v>1.48599292682927</v>
      </c>
      <c r="DS339">
        <v>-0.279251080139373</v>
      </c>
      <c r="DT339">
        <v>0.0297298801195275</v>
      </c>
      <c r="DU339">
        <v>0</v>
      </c>
      <c r="DV339">
        <v>0</v>
      </c>
      <c r="DW339">
        <v>2</v>
      </c>
      <c r="DX339" t="s">
        <v>357</v>
      </c>
      <c r="DY339">
        <v>2.97336</v>
      </c>
      <c r="DZ339">
        <v>2.754</v>
      </c>
      <c r="EA339">
        <v>0.109141</v>
      </c>
      <c r="EB339">
        <v>0.115492</v>
      </c>
      <c r="EC339">
        <v>0.0904133</v>
      </c>
      <c r="ED339">
        <v>0.0865541</v>
      </c>
      <c r="EE339">
        <v>34711.1</v>
      </c>
      <c r="EF339">
        <v>37555.8</v>
      </c>
      <c r="EG339">
        <v>35312.5</v>
      </c>
      <c r="EH339">
        <v>38510.9</v>
      </c>
      <c r="EI339">
        <v>45552.7</v>
      </c>
      <c r="EJ339">
        <v>50806.9</v>
      </c>
      <c r="EK339">
        <v>55202.1</v>
      </c>
      <c r="EL339">
        <v>61769.8</v>
      </c>
      <c r="EM339">
        <v>1.983</v>
      </c>
      <c r="EN339">
        <v>1.829</v>
      </c>
      <c r="EO339">
        <v>0.0973046</v>
      </c>
      <c r="EP339">
        <v>0</v>
      </c>
      <c r="EQ339">
        <v>23.3746</v>
      </c>
      <c r="ER339">
        <v>999.9</v>
      </c>
      <c r="ES339">
        <v>47.686</v>
      </c>
      <c r="ET339">
        <v>29.215</v>
      </c>
      <c r="EU339">
        <v>21.4381</v>
      </c>
      <c r="EV339">
        <v>56.7041</v>
      </c>
      <c r="EW339">
        <v>48.6338</v>
      </c>
      <c r="EX339">
        <v>1</v>
      </c>
      <c r="EY339">
        <v>0.00384146</v>
      </c>
      <c r="EZ339">
        <v>2.84007</v>
      </c>
      <c r="FA339">
        <v>20.125</v>
      </c>
      <c r="FB339">
        <v>5.19932</v>
      </c>
      <c r="FC339">
        <v>12.0052</v>
      </c>
      <c r="FD339">
        <v>4.9756</v>
      </c>
      <c r="FE339">
        <v>3.294</v>
      </c>
      <c r="FF339">
        <v>9999</v>
      </c>
      <c r="FG339">
        <v>9999</v>
      </c>
      <c r="FH339">
        <v>9999</v>
      </c>
      <c r="FI339">
        <v>693.9</v>
      </c>
      <c r="FJ339">
        <v>1.86295</v>
      </c>
      <c r="FK339">
        <v>1.86777</v>
      </c>
      <c r="FL339">
        <v>1.86752</v>
      </c>
      <c r="FM339">
        <v>1.86874</v>
      </c>
      <c r="FN339">
        <v>1.86951</v>
      </c>
      <c r="FO339">
        <v>1.86557</v>
      </c>
      <c r="FP339">
        <v>1.8667</v>
      </c>
      <c r="FQ339">
        <v>1.8681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6.566</v>
      </c>
      <c r="GF339">
        <v>0.2768</v>
      </c>
      <c r="GG339">
        <v>3.61927167264205</v>
      </c>
      <c r="GH339">
        <v>0.00509506669552449</v>
      </c>
      <c r="GI339">
        <v>1.17866753763249e-06</v>
      </c>
      <c r="GJ339">
        <v>-6.62632595388568e-10</v>
      </c>
      <c r="GK339">
        <v>-0.0260112845827318</v>
      </c>
      <c r="GL339">
        <v>-0.0225051504344278</v>
      </c>
      <c r="GM339">
        <v>0.00262967521021688</v>
      </c>
      <c r="GN339">
        <v>-3.50088843362945e-05</v>
      </c>
      <c r="GO339">
        <v>-5</v>
      </c>
      <c r="GP339">
        <v>1640</v>
      </c>
      <c r="GQ339">
        <v>1</v>
      </c>
      <c r="GR339">
        <v>20</v>
      </c>
      <c r="GS339">
        <v>50232.4</v>
      </c>
      <c r="GT339">
        <v>50232.4</v>
      </c>
      <c r="GU339">
        <v>1.34277</v>
      </c>
      <c r="GV339">
        <v>2.59521</v>
      </c>
      <c r="GW339">
        <v>1.54785</v>
      </c>
      <c r="GX339">
        <v>2.30225</v>
      </c>
      <c r="GY339">
        <v>1.34644</v>
      </c>
      <c r="GZ339">
        <v>2.35352</v>
      </c>
      <c r="HA339">
        <v>32.8202</v>
      </c>
      <c r="HB339">
        <v>14.8675</v>
      </c>
      <c r="HC339">
        <v>18</v>
      </c>
      <c r="HD339">
        <v>503.11</v>
      </c>
      <c r="HE339">
        <v>404.6</v>
      </c>
      <c r="HF339">
        <v>18.7598</v>
      </c>
      <c r="HG339">
        <v>27.0985</v>
      </c>
      <c r="HH339">
        <v>30.0002</v>
      </c>
      <c r="HI339">
        <v>27.0783</v>
      </c>
      <c r="HJ339">
        <v>27.0252</v>
      </c>
      <c r="HK339">
        <v>26.9333</v>
      </c>
      <c r="HL339">
        <v>18.5196</v>
      </c>
      <c r="HM339">
        <v>23.3941</v>
      </c>
      <c r="HN339">
        <v>18.7749</v>
      </c>
      <c r="HO339">
        <v>588.448</v>
      </c>
      <c r="HP339">
        <v>18.4324</v>
      </c>
      <c r="HQ339">
        <v>102.399</v>
      </c>
      <c r="HR339">
        <v>102.817</v>
      </c>
    </row>
    <row r="340" spans="1:226">
      <c r="A340">
        <v>324</v>
      </c>
      <c r="B340">
        <v>1663691600.1</v>
      </c>
      <c r="C340">
        <v>3825</v>
      </c>
      <c r="D340" t="s">
        <v>1010</v>
      </c>
      <c r="E340" t="s">
        <v>1011</v>
      </c>
      <c r="F340">
        <v>5</v>
      </c>
      <c r="G340" t="s">
        <v>941</v>
      </c>
      <c r="H340" t="s">
        <v>354</v>
      </c>
      <c r="I340">
        <v>1663691592.6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593.864949114327</v>
      </c>
      <c r="AK340">
        <v>564.661666666667</v>
      </c>
      <c r="AL340">
        <v>3.24893696266592</v>
      </c>
      <c r="AM340">
        <v>65.3987867649005</v>
      </c>
      <c r="AN340">
        <f>(AP340 - AO340 + BO340*1E3/(8.314*(BQ340+273.15)) * AR340/BN340 * AQ340) * BN340/(100*BB340) * 1000/(1000 - AP340)</f>
        <v>0</v>
      </c>
      <c r="AO340">
        <v>18.3853711013588</v>
      </c>
      <c r="AP340">
        <v>19.839110989011</v>
      </c>
      <c r="AQ340">
        <v>0.00530496027004273</v>
      </c>
      <c r="AR340">
        <v>122.627900174774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1663691592.6</v>
      </c>
      <c r="BH340">
        <v>531.038703703704</v>
      </c>
      <c r="BI340">
        <v>567.566111111111</v>
      </c>
      <c r="BJ340">
        <v>19.7960074074074</v>
      </c>
      <c r="BK340">
        <v>18.3548407407407</v>
      </c>
      <c r="BL340">
        <v>524.518333333333</v>
      </c>
      <c r="BM340">
        <v>19.5197333333333</v>
      </c>
      <c r="BN340">
        <v>500.082703703704</v>
      </c>
      <c r="BO340">
        <v>90.5652518518519</v>
      </c>
      <c r="BP340">
        <v>0.099878162962963</v>
      </c>
      <c r="BQ340">
        <v>24.0089703703704</v>
      </c>
      <c r="BR340">
        <v>24.9789</v>
      </c>
      <c r="BS340">
        <v>999.9</v>
      </c>
      <c r="BT340">
        <v>0</v>
      </c>
      <c r="BU340">
        <v>0</v>
      </c>
      <c r="BV340">
        <v>9989.44444444445</v>
      </c>
      <c r="BW340">
        <v>0</v>
      </c>
      <c r="BX340">
        <v>15.354</v>
      </c>
      <c r="BY340">
        <v>-36.5273777777778</v>
      </c>
      <c r="BZ340">
        <v>541.763814814815</v>
      </c>
      <c r="CA340">
        <v>578.179222222222</v>
      </c>
      <c r="CB340">
        <v>1.44117333333333</v>
      </c>
      <c r="CC340">
        <v>567.566111111111</v>
      </c>
      <c r="CD340">
        <v>18.3548407407407</v>
      </c>
      <c r="CE340">
        <v>1.79283074074074</v>
      </c>
      <c r="CF340">
        <v>1.66230962962963</v>
      </c>
      <c r="CG340">
        <v>15.7244037037037</v>
      </c>
      <c r="CH340">
        <v>14.5488222222222</v>
      </c>
      <c r="CI340">
        <v>2000</v>
      </c>
      <c r="CJ340">
        <v>0.979999222222222</v>
      </c>
      <c r="CK340">
        <v>0.0200009296296296</v>
      </c>
      <c r="CL340">
        <v>0</v>
      </c>
      <c r="CM340">
        <v>629.007481481481</v>
      </c>
      <c r="CN340">
        <v>5.00063</v>
      </c>
      <c r="CO340">
        <v>12405.6481481481</v>
      </c>
      <c r="CP340">
        <v>17256.9074074074</v>
      </c>
      <c r="CQ340">
        <v>39.187</v>
      </c>
      <c r="CR340">
        <v>39.3166666666667</v>
      </c>
      <c r="CS340">
        <v>38.75</v>
      </c>
      <c r="CT340">
        <v>38.687</v>
      </c>
      <c r="CU340">
        <v>39.8493333333333</v>
      </c>
      <c r="CV340">
        <v>1955.09888888889</v>
      </c>
      <c r="CW340">
        <v>39.9011111111111</v>
      </c>
      <c r="CX340">
        <v>0</v>
      </c>
      <c r="CY340">
        <v>1663691597.3</v>
      </c>
      <c r="CZ340">
        <v>0</v>
      </c>
      <c r="DA340">
        <v>0</v>
      </c>
      <c r="DB340" t="s">
        <v>356</v>
      </c>
      <c r="DC340">
        <v>1660677648.1</v>
      </c>
      <c r="DD340">
        <v>1660677649.1</v>
      </c>
      <c r="DE340">
        <v>0</v>
      </c>
      <c r="DF340">
        <v>-1.042</v>
      </c>
      <c r="DG340">
        <v>0.003</v>
      </c>
      <c r="DH340">
        <v>5.218</v>
      </c>
      <c r="DI340">
        <v>0.344</v>
      </c>
      <c r="DJ340">
        <v>417</v>
      </c>
      <c r="DK340">
        <v>22</v>
      </c>
      <c r="DL340">
        <v>1.24</v>
      </c>
      <c r="DM340">
        <v>0.53</v>
      </c>
      <c r="DN340">
        <v>-36.5408390243902</v>
      </c>
      <c r="DO340">
        <v>0.135926132404152</v>
      </c>
      <c r="DP340">
        <v>0.348031316840147</v>
      </c>
      <c r="DQ340">
        <v>0</v>
      </c>
      <c r="DR340">
        <v>1.46070829268293</v>
      </c>
      <c r="DS340">
        <v>-0.317723623693378</v>
      </c>
      <c r="DT340">
        <v>0.0331960886545858</v>
      </c>
      <c r="DU340">
        <v>0</v>
      </c>
      <c r="DV340">
        <v>0</v>
      </c>
      <c r="DW340">
        <v>2</v>
      </c>
      <c r="DX340" t="s">
        <v>357</v>
      </c>
      <c r="DY340">
        <v>2.97308</v>
      </c>
      <c r="DZ340">
        <v>2.75409</v>
      </c>
      <c r="EA340">
        <v>0.111464</v>
      </c>
      <c r="EB340">
        <v>0.117766</v>
      </c>
      <c r="EC340">
        <v>0.0905094</v>
      </c>
      <c r="ED340">
        <v>0.0867502</v>
      </c>
      <c r="EE340">
        <v>34620.6</v>
      </c>
      <c r="EF340">
        <v>37459.4</v>
      </c>
      <c r="EG340">
        <v>35312.4</v>
      </c>
      <c r="EH340">
        <v>38511</v>
      </c>
      <c r="EI340">
        <v>45547.1</v>
      </c>
      <c r="EJ340">
        <v>50795.9</v>
      </c>
      <c r="EK340">
        <v>55201.2</v>
      </c>
      <c r="EL340">
        <v>61769.7</v>
      </c>
      <c r="EM340">
        <v>1.9828</v>
      </c>
      <c r="EN340">
        <v>1.8292</v>
      </c>
      <c r="EO340">
        <v>0.0959635</v>
      </c>
      <c r="EP340">
        <v>0</v>
      </c>
      <c r="EQ340">
        <v>23.3726</v>
      </c>
      <c r="ER340">
        <v>999.9</v>
      </c>
      <c r="ES340">
        <v>47.711</v>
      </c>
      <c r="ET340">
        <v>29.215</v>
      </c>
      <c r="EU340">
        <v>21.4524</v>
      </c>
      <c r="EV340">
        <v>56.4141</v>
      </c>
      <c r="EW340">
        <v>48.5857</v>
      </c>
      <c r="EX340">
        <v>1</v>
      </c>
      <c r="EY340">
        <v>0.00329268</v>
      </c>
      <c r="EZ340">
        <v>2.80584</v>
      </c>
      <c r="FA340">
        <v>20.1257</v>
      </c>
      <c r="FB340">
        <v>5.19932</v>
      </c>
      <c r="FC340">
        <v>12.0052</v>
      </c>
      <c r="FD340">
        <v>4.976</v>
      </c>
      <c r="FE340">
        <v>3.2938</v>
      </c>
      <c r="FF340">
        <v>9999</v>
      </c>
      <c r="FG340">
        <v>9999</v>
      </c>
      <c r="FH340">
        <v>9999</v>
      </c>
      <c r="FI340">
        <v>693.9</v>
      </c>
      <c r="FJ340">
        <v>1.86295</v>
      </c>
      <c r="FK340">
        <v>1.86777</v>
      </c>
      <c r="FL340">
        <v>1.86752</v>
      </c>
      <c r="FM340">
        <v>1.86874</v>
      </c>
      <c r="FN340">
        <v>1.86954</v>
      </c>
      <c r="FO340">
        <v>1.86566</v>
      </c>
      <c r="FP340">
        <v>1.86673</v>
      </c>
      <c r="FQ340">
        <v>1.86813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6.657</v>
      </c>
      <c r="GF340">
        <v>0.278</v>
      </c>
      <c r="GG340">
        <v>3.61927167264205</v>
      </c>
      <c r="GH340">
        <v>0.00509506669552449</v>
      </c>
      <c r="GI340">
        <v>1.17866753763249e-06</v>
      </c>
      <c r="GJ340">
        <v>-6.62632595388568e-10</v>
      </c>
      <c r="GK340">
        <v>-0.0260112845827318</v>
      </c>
      <c r="GL340">
        <v>-0.0225051504344278</v>
      </c>
      <c r="GM340">
        <v>0.00262967521021688</v>
      </c>
      <c r="GN340">
        <v>-3.50088843362945e-05</v>
      </c>
      <c r="GO340">
        <v>-5</v>
      </c>
      <c r="GP340">
        <v>1640</v>
      </c>
      <c r="GQ340">
        <v>1</v>
      </c>
      <c r="GR340">
        <v>20</v>
      </c>
      <c r="GS340">
        <v>50232.5</v>
      </c>
      <c r="GT340">
        <v>50232.5</v>
      </c>
      <c r="GU340">
        <v>1.37695</v>
      </c>
      <c r="GV340">
        <v>2.59155</v>
      </c>
      <c r="GW340">
        <v>1.54785</v>
      </c>
      <c r="GX340">
        <v>2.30225</v>
      </c>
      <c r="GY340">
        <v>1.34644</v>
      </c>
      <c r="GZ340">
        <v>2.41089</v>
      </c>
      <c r="HA340">
        <v>32.798</v>
      </c>
      <c r="HB340">
        <v>14.8675</v>
      </c>
      <c r="HC340">
        <v>18</v>
      </c>
      <c r="HD340">
        <v>502.999</v>
      </c>
      <c r="HE340">
        <v>404.711</v>
      </c>
      <c r="HF340">
        <v>18.777</v>
      </c>
      <c r="HG340">
        <v>27.0985</v>
      </c>
      <c r="HH340">
        <v>30.0001</v>
      </c>
      <c r="HI340">
        <v>27.0807</v>
      </c>
      <c r="HJ340">
        <v>27.0252</v>
      </c>
      <c r="HK340">
        <v>27.593</v>
      </c>
      <c r="HL340">
        <v>18.5196</v>
      </c>
      <c r="HM340">
        <v>23.3941</v>
      </c>
      <c r="HN340">
        <v>18.7969</v>
      </c>
      <c r="HO340">
        <v>608.815</v>
      </c>
      <c r="HP340">
        <v>18.4293</v>
      </c>
      <c r="HQ340">
        <v>102.398</v>
      </c>
      <c r="HR340">
        <v>102.817</v>
      </c>
    </row>
    <row r="341" spans="1:226">
      <c r="A341">
        <v>325</v>
      </c>
      <c r="B341">
        <v>1663691605.1</v>
      </c>
      <c r="C341">
        <v>3830</v>
      </c>
      <c r="D341" t="s">
        <v>1012</v>
      </c>
      <c r="E341" t="s">
        <v>1013</v>
      </c>
      <c r="F341">
        <v>5</v>
      </c>
      <c r="G341" t="s">
        <v>941</v>
      </c>
      <c r="H341" t="s">
        <v>354</v>
      </c>
      <c r="I341">
        <v>1663691597.31429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611.444766023555</v>
      </c>
      <c r="AK341">
        <v>581.082454545455</v>
      </c>
      <c r="AL341">
        <v>3.36585480293091</v>
      </c>
      <c r="AM341">
        <v>65.3987867649005</v>
      </c>
      <c r="AN341">
        <f>(AP341 - AO341 + BO341*1E3/(8.314*(BQ341+273.15)) * AR341/BN341 * AQ341) * BN341/(100*BB341) * 1000/(1000 - AP341)</f>
        <v>0</v>
      </c>
      <c r="AO341">
        <v>18.4354808292814</v>
      </c>
      <c r="AP341">
        <v>19.8735813186813</v>
      </c>
      <c r="AQ341">
        <v>0.0094441272602572</v>
      </c>
      <c r="AR341">
        <v>122.627900174774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1663691597.31429</v>
      </c>
      <c r="BH341">
        <v>546.142142857143</v>
      </c>
      <c r="BI341">
        <v>583.000714285714</v>
      </c>
      <c r="BJ341">
        <v>19.8248821428571</v>
      </c>
      <c r="BK341">
        <v>18.4006107142857</v>
      </c>
      <c r="BL341">
        <v>539.534857142857</v>
      </c>
      <c r="BM341">
        <v>19.5474964285714</v>
      </c>
      <c r="BN341">
        <v>500.082035714286</v>
      </c>
      <c r="BO341">
        <v>90.565225</v>
      </c>
      <c r="BP341">
        <v>0.0999152714285714</v>
      </c>
      <c r="BQ341">
        <v>24.0116964285714</v>
      </c>
      <c r="BR341">
        <v>24.9724035714286</v>
      </c>
      <c r="BS341">
        <v>999.9</v>
      </c>
      <c r="BT341">
        <v>0</v>
      </c>
      <c r="BU341">
        <v>0</v>
      </c>
      <c r="BV341">
        <v>9998.03571428571</v>
      </c>
      <c r="BW341">
        <v>0</v>
      </c>
      <c r="BX341">
        <v>15.3454571428571</v>
      </c>
      <c r="BY341">
        <v>-36.8585642857143</v>
      </c>
      <c r="BZ341">
        <v>557.188857142857</v>
      </c>
      <c r="CA341">
        <v>593.93</v>
      </c>
      <c r="CB341">
        <v>1.4242725</v>
      </c>
      <c r="CC341">
        <v>583.000714285714</v>
      </c>
      <c r="CD341">
        <v>18.4006107142857</v>
      </c>
      <c r="CE341">
        <v>1.79544535714286</v>
      </c>
      <c r="CF341">
        <v>1.66645535714286</v>
      </c>
      <c r="CG341">
        <v>15.747175</v>
      </c>
      <c r="CH341">
        <v>14.5874071428571</v>
      </c>
      <c r="CI341">
        <v>2000.00428571429</v>
      </c>
      <c r="CJ341">
        <v>0.979999142857143</v>
      </c>
      <c r="CK341">
        <v>0.0200010142857143</v>
      </c>
      <c r="CL341">
        <v>0</v>
      </c>
      <c r="CM341">
        <v>631.451892857143</v>
      </c>
      <c r="CN341">
        <v>5.00063</v>
      </c>
      <c r="CO341">
        <v>12453.3071428571</v>
      </c>
      <c r="CP341">
        <v>17256.9464285714</v>
      </c>
      <c r="CQ341">
        <v>39.187</v>
      </c>
      <c r="CR341">
        <v>39.32325</v>
      </c>
      <c r="CS341">
        <v>38.7455</v>
      </c>
      <c r="CT341">
        <v>38.687</v>
      </c>
      <c r="CU341">
        <v>39.85025</v>
      </c>
      <c r="CV341">
        <v>1955.10285714286</v>
      </c>
      <c r="CW341">
        <v>39.9014285714286</v>
      </c>
      <c r="CX341">
        <v>0</v>
      </c>
      <c r="CY341">
        <v>1663691602.1</v>
      </c>
      <c r="CZ341">
        <v>0</v>
      </c>
      <c r="DA341">
        <v>0</v>
      </c>
      <c r="DB341" t="s">
        <v>356</v>
      </c>
      <c r="DC341">
        <v>1660677648.1</v>
      </c>
      <c r="DD341">
        <v>1660677649.1</v>
      </c>
      <c r="DE341">
        <v>0</v>
      </c>
      <c r="DF341">
        <v>-1.042</v>
      </c>
      <c r="DG341">
        <v>0.003</v>
      </c>
      <c r="DH341">
        <v>5.218</v>
      </c>
      <c r="DI341">
        <v>0.344</v>
      </c>
      <c r="DJ341">
        <v>417</v>
      </c>
      <c r="DK341">
        <v>22</v>
      </c>
      <c r="DL341">
        <v>1.24</v>
      </c>
      <c r="DM341">
        <v>0.53</v>
      </c>
      <c r="DN341">
        <v>-36.7691780487805</v>
      </c>
      <c r="DO341">
        <v>-1.99399651567937</v>
      </c>
      <c r="DP341">
        <v>0.603249597863954</v>
      </c>
      <c r="DQ341">
        <v>0</v>
      </c>
      <c r="DR341">
        <v>1.44179536585366</v>
      </c>
      <c r="DS341">
        <v>-0.264153449477348</v>
      </c>
      <c r="DT341">
        <v>0.0300382177784431</v>
      </c>
      <c r="DU341">
        <v>0</v>
      </c>
      <c r="DV341">
        <v>0</v>
      </c>
      <c r="DW341">
        <v>2</v>
      </c>
      <c r="DX341" t="s">
        <v>357</v>
      </c>
      <c r="DY341">
        <v>2.9724</v>
      </c>
      <c r="DZ341">
        <v>2.75379</v>
      </c>
      <c r="EA341">
        <v>0.113791</v>
      </c>
      <c r="EB341">
        <v>0.120227</v>
      </c>
      <c r="EC341">
        <v>0.0906265</v>
      </c>
      <c r="ED341">
        <v>0.0867756</v>
      </c>
      <c r="EE341">
        <v>34529.9</v>
      </c>
      <c r="EF341">
        <v>37354.8</v>
      </c>
      <c r="EG341">
        <v>35312.3</v>
      </c>
      <c r="EH341">
        <v>38510.9</v>
      </c>
      <c r="EI341">
        <v>45541.9</v>
      </c>
      <c r="EJ341">
        <v>50794.3</v>
      </c>
      <c r="EK341">
        <v>55202.1</v>
      </c>
      <c r="EL341">
        <v>61769.4</v>
      </c>
      <c r="EM341">
        <v>1.9828</v>
      </c>
      <c r="EN341">
        <v>1.829</v>
      </c>
      <c r="EO341">
        <v>0.0983477</v>
      </c>
      <c r="EP341">
        <v>0</v>
      </c>
      <c r="EQ341">
        <v>23.3726</v>
      </c>
      <c r="ER341">
        <v>999.9</v>
      </c>
      <c r="ES341">
        <v>47.735</v>
      </c>
      <c r="ET341">
        <v>29.215</v>
      </c>
      <c r="EU341">
        <v>21.4628</v>
      </c>
      <c r="EV341">
        <v>56.1841</v>
      </c>
      <c r="EW341">
        <v>48.6819</v>
      </c>
      <c r="EX341">
        <v>1</v>
      </c>
      <c r="EY341">
        <v>0.00353659</v>
      </c>
      <c r="EZ341">
        <v>2.76407</v>
      </c>
      <c r="FA341">
        <v>20.1262</v>
      </c>
      <c r="FB341">
        <v>5.19932</v>
      </c>
      <c r="FC341">
        <v>12.0076</v>
      </c>
      <c r="FD341">
        <v>4.9752</v>
      </c>
      <c r="FE341">
        <v>3.2938</v>
      </c>
      <c r="FF341">
        <v>9999</v>
      </c>
      <c r="FG341">
        <v>9999</v>
      </c>
      <c r="FH341">
        <v>9999</v>
      </c>
      <c r="FI341">
        <v>693.9</v>
      </c>
      <c r="FJ341">
        <v>1.86295</v>
      </c>
      <c r="FK341">
        <v>1.86783</v>
      </c>
      <c r="FL341">
        <v>1.86752</v>
      </c>
      <c r="FM341">
        <v>1.86874</v>
      </c>
      <c r="FN341">
        <v>1.86954</v>
      </c>
      <c r="FO341">
        <v>1.8656</v>
      </c>
      <c r="FP341">
        <v>1.86673</v>
      </c>
      <c r="FQ341">
        <v>1.86813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6.75</v>
      </c>
      <c r="GF341">
        <v>0.2794</v>
      </c>
      <c r="GG341">
        <v>3.61927167264205</v>
      </c>
      <c r="GH341">
        <v>0.00509506669552449</v>
      </c>
      <c r="GI341">
        <v>1.17866753763249e-06</v>
      </c>
      <c r="GJ341">
        <v>-6.62632595388568e-10</v>
      </c>
      <c r="GK341">
        <v>-0.0260112845827318</v>
      </c>
      <c r="GL341">
        <v>-0.0225051504344278</v>
      </c>
      <c r="GM341">
        <v>0.00262967521021688</v>
      </c>
      <c r="GN341">
        <v>-3.50088843362945e-05</v>
      </c>
      <c r="GO341">
        <v>-5</v>
      </c>
      <c r="GP341">
        <v>1640</v>
      </c>
      <c r="GQ341">
        <v>1</v>
      </c>
      <c r="GR341">
        <v>20</v>
      </c>
      <c r="GS341">
        <v>50232.6</v>
      </c>
      <c r="GT341">
        <v>50232.6</v>
      </c>
      <c r="GU341">
        <v>1.40381</v>
      </c>
      <c r="GV341">
        <v>2.59155</v>
      </c>
      <c r="GW341">
        <v>1.54785</v>
      </c>
      <c r="GX341">
        <v>2.30225</v>
      </c>
      <c r="GY341">
        <v>1.34644</v>
      </c>
      <c r="GZ341">
        <v>2.4353</v>
      </c>
      <c r="HA341">
        <v>32.8202</v>
      </c>
      <c r="HB341">
        <v>14.8763</v>
      </c>
      <c r="HC341">
        <v>18</v>
      </c>
      <c r="HD341">
        <v>503.018</v>
      </c>
      <c r="HE341">
        <v>404.616</v>
      </c>
      <c r="HF341">
        <v>18.7987</v>
      </c>
      <c r="HG341">
        <v>27.0985</v>
      </c>
      <c r="HH341">
        <v>29.9998</v>
      </c>
      <c r="HI341">
        <v>27.0829</v>
      </c>
      <c r="HJ341">
        <v>27.0274</v>
      </c>
      <c r="HK341">
        <v>28.1709</v>
      </c>
      <c r="HL341">
        <v>18.5196</v>
      </c>
      <c r="HM341">
        <v>23.3941</v>
      </c>
      <c r="HN341">
        <v>18.8163</v>
      </c>
      <c r="HO341">
        <v>622.315</v>
      </c>
      <c r="HP341">
        <v>18.4095</v>
      </c>
      <c r="HQ341">
        <v>102.399</v>
      </c>
      <c r="HR341">
        <v>102.817</v>
      </c>
    </row>
    <row r="342" spans="1:226">
      <c r="A342">
        <v>326</v>
      </c>
      <c r="B342">
        <v>1663691610.1</v>
      </c>
      <c r="C342">
        <v>3835</v>
      </c>
      <c r="D342" t="s">
        <v>1014</v>
      </c>
      <c r="E342" t="s">
        <v>1015</v>
      </c>
      <c r="F342">
        <v>5</v>
      </c>
      <c r="G342" t="s">
        <v>941</v>
      </c>
      <c r="H342" t="s">
        <v>354</v>
      </c>
      <c r="I342">
        <v>1663691602.6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628.43263229889</v>
      </c>
      <c r="AK342">
        <v>597.81336969697</v>
      </c>
      <c r="AL342">
        <v>3.32505316175416</v>
      </c>
      <c r="AM342">
        <v>65.3987867649005</v>
      </c>
      <c r="AN342">
        <f>(AP342 - AO342 + BO342*1E3/(8.314*(BQ342+273.15)) * AR342/BN342 * AQ342) * BN342/(100*BB342) * 1000/(1000 - AP342)</f>
        <v>0</v>
      </c>
      <c r="AO342">
        <v>18.4416396260569</v>
      </c>
      <c r="AP342">
        <v>19.8975538461539</v>
      </c>
      <c r="AQ342">
        <v>0.0072434618725346</v>
      </c>
      <c r="AR342">
        <v>122.627900174774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1663691602.6</v>
      </c>
      <c r="BH342">
        <v>563.151777777778</v>
      </c>
      <c r="BI342">
        <v>600.572740740741</v>
      </c>
      <c r="BJ342">
        <v>19.8591814814815</v>
      </c>
      <c r="BK342">
        <v>18.4326592592593</v>
      </c>
      <c r="BL342">
        <v>556.446703703704</v>
      </c>
      <c r="BM342">
        <v>19.5804740740741</v>
      </c>
      <c r="BN342">
        <v>500.092407407408</v>
      </c>
      <c r="BO342">
        <v>90.5655851851852</v>
      </c>
      <c r="BP342">
        <v>0.0999567851851852</v>
      </c>
      <c r="BQ342">
        <v>24.016162962963</v>
      </c>
      <c r="BR342">
        <v>24.9727037037037</v>
      </c>
      <c r="BS342">
        <v>999.9</v>
      </c>
      <c r="BT342">
        <v>0</v>
      </c>
      <c r="BU342">
        <v>0</v>
      </c>
      <c r="BV342">
        <v>10005.9259259259</v>
      </c>
      <c r="BW342">
        <v>0</v>
      </c>
      <c r="BX342">
        <v>15.3417333333333</v>
      </c>
      <c r="BY342">
        <v>-37.4208851851852</v>
      </c>
      <c r="BZ342">
        <v>574.562666666667</v>
      </c>
      <c r="CA342">
        <v>611.851037037037</v>
      </c>
      <c r="CB342">
        <v>1.42652518518519</v>
      </c>
      <c r="CC342">
        <v>600.572740740741</v>
      </c>
      <c r="CD342">
        <v>18.4326592592593</v>
      </c>
      <c r="CE342">
        <v>1.79855925925926</v>
      </c>
      <c r="CF342">
        <v>1.66936481481481</v>
      </c>
      <c r="CG342">
        <v>15.7742555555556</v>
      </c>
      <c r="CH342">
        <v>14.6144481481481</v>
      </c>
      <c r="CI342">
        <v>2000.00851851852</v>
      </c>
      <c r="CJ342">
        <v>0.979999333333333</v>
      </c>
      <c r="CK342">
        <v>0.0200008111111111</v>
      </c>
      <c r="CL342">
        <v>0</v>
      </c>
      <c r="CM342">
        <v>634.244740740741</v>
      </c>
      <c r="CN342">
        <v>5.00063</v>
      </c>
      <c r="CO342">
        <v>12507.8666666667</v>
      </c>
      <c r="CP342">
        <v>17256.9740740741</v>
      </c>
      <c r="CQ342">
        <v>39.187</v>
      </c>
      <c r="CR342">
        <v>39.3236666666667</v>
      </c>
      <c r="CS342">
        <v>38.7406666666667</v>
      </c>
      <c r="CT342">
        <v>38.687</v>
      </c>
      <c r="CU342">
        <v>39.8633333333333</v>
      </c>
      <c r="CV342">
        <v>1955.10777777778</v>
      </c>
      <c r="CW342">
        <v>39.9007407407407</v>
      </c>
      <c r="CX342">
        <v>0</v>
      </c>
      <c r="CY342">
        <v>1663691606.9</v>
      </c>
      <c r="CZ342">
        <v>0</v>
      </c>
      <c r="DA342">
        <v>0</v>
      </c>
      <c r="DB342" t="s">
        <v>356</v>
      </c>
      <c r="DC342">
        <v>1660677648.1</v>
      </c>
      <c r="DD342">
        <v>1660677649.1</v>
      </c>
      <c r="DE342">
        <v>0</v>
      </c>
      <c r="DF342">
        <v>-1.042</v>
      </c>
      <c r="DG342">
        <v>0.003</v>
      </c>
      <c r="DH342">
        <v>5.218</v>
      </c>
      <c r="DI342">
        <v>0.344</v>
      </c>
      <c r="DJ342">
        <v>417</v>
      </c>
      <c r="DK342">
        <v>22</v>
      </c>
      <c r="DL342">
        <v>1.24</v>
      </c>
      <c r="DM342">
        <v>0.53</v>
      </c>
      <c r="DN342">
        <v>-37.0812146341463</v>
      </c>
      <c r="DO342">
        <v>-6.58674355400693</v>
      </c>
      <c r="DP342">
        <v>0.861894199709663</v>
      </c>
      <c r="DQ342">
        <v>0</v>
      </c>
      <c r="DR342">
        <v>1.43155268292683</v>
      </c>
      <c r="DS342">
        <v>-0.0479098954703856</v>
      </c>
      <c r="DT342">
        <v>0.0199576823064655</v>
      </c>
      <c r="DU342">
        <v>1</v>
      </c>
      <c r="DV342">
        <v>1</v>
      </c>
      <c r="DW342">
        <v>2</v>
      </c>
      <c r="DX342" t="s">
        <v>395</v>
      </c>
      <c r="DY342">
        <v>2.97175</v>
      </c>
      <c r="DZ342">
        <v>2.75432</v>
      </c>
      <c r="EA342">
        <v>0.116132</v>
      </c>
      <c r="EB342">
        <v>0.122444</v>
      </c>
      <c r="EC342">
        <v>0.0907084</v>
      </c>
      <c r="ED342">
        <v>0.0867993</v>
      </c>
      <c r="EE342">
        <v>34438.5</v>
      </c>
      <c r="EF342">
        <v>37260</v>
      </c>
      <c r="EG342">
        <v>35312.1</v>
      </c>
      <c r="EH342">
        <v>38510.2</v>
      </c>
      <c r="EI342">
        <v>45537.1</v>
      </c>
      <c r="EJ342">
        <v>50792.9</v>
      </c>
      <c r="EK342">
        <v>55201.1</v>
      </c>
      <c r="EL342">
        <v>61769.2</v>
      </c>
      <c r="EM342">
        <v>1.9828</v>
      </c>
      <c r="EN342">
        <v>1.8294</v>
      </c>
      <c r="EO342">
        <v>0.0959635</v>
      </c>
      <c r="EP342">
        <v>0</v>
      </c>
      <c r="EQ342">
        <v>23.3726</v>
      </c>
      <c r="ER342">
        <v>999.9</v>
      </c>
      <c r="ES342">
        <v>47.76</v>
      </c>
      <c r="ET342">
        <v>29.215</v>
      </c>
      <c r="EU342">
        <v>21.4723</v>
      </c>
      <c r="EV342">
        <v>56.2541</v>
      </c>
      <c r="EW342">
        <v>48.9223</v>
      </c>
      <c r="EX342">
        <v>1</v>
      </c>
      <c r="EY342">
        <v>0.00386179</v>
      </c>
      <c r="EZ342">
        <v>2.75651</v>
      </c>
      <c r="FA342">
        <v>20.1263</v>
      </c>
      <c r="FB342">
        <v>5.20052</v>
      </c>
      <c r="FC342">
        <v>12.0064</v>
      </c>
      <c r="FD342">
        <v>4.9756</v>
      </c>
      <c r="FE342">
        <v>3.2938</v>
      </c>
      <c r="FF342">
        <v>9999</v>
      </c>
      <c r="FG342">
        <v>9999</v>
      </c>
      <c r="FH342">
        <v>9999</v>
      </c>
      <c r="FI342">
        <v>693.9</v>
      </c>
      <c r="FJ342">
        <v>1.86292</v>
      </c>
      <c r="FK342">
        <v>1.86777</v>
      </c>
      <c r="FL342">
        <v>1.86752</v>
      </c>
      <c r="FM342">
        <v>1.86874</v>
      </c>
      <c r="FN342">
        <v>1.86951</v>
      </c>
      <c r="FO342">
        <v>1.86557</v>
      </c>
      <c r="FP342">
        <v>1.86667</v>
      </c>
      <c r="FQ342">
        <v>1.86813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6.846</v>
      </c>
      <c r="GF342">
        <v>0.2805</v>
      </c>
      <c r="GG342">
        <v>3.61927167264205</v>
      </c>
      <c r="GH342">
        <v>0.00509506669552449</v>
      </c>
      <c r="GI342">
        <v>1.17866753763249e-06</v>
      </c>
      <c r="GJ342">
        <v>-6.62632595388568e-10</v>
      </c>
      <c r="GK342">
        <v>-0.0260112845827318</v>
      </c>
      <c r="GL342">
        <v>-0.0225051504344278</v>
      </c>
      <c r="GM342">
        <v>0.00262967521021688</v>
      </c>
      <c r="GN342">
        <v>-3.50088843362945e-05</v>
      </c>
      <c r="GO342">
        <v>-5</v>
      </c>
      <c r="GP342">
        <v>1640</v>
      </c>
      <c r="GQ342">
        <v>1</v>
      </c>
      <c r="GR342">
        <v>20</v>
      </c>
      <c r="GS342">
        <v>50232.7</v>
      </c>
      <c r="GT342">
        <v>50232.7</v>
      </c>
      <c r="GU342">
        <v>1.43066</v>
      </c>
      <c r="GV342">
        <v>2.59155</v>
      </c>
      <c r="GW342">
        <v>1.54785</v>
      </c>
      <c r="GX342">
        <v>2.30225</v>
      </c>
      <c r="GY342">
        <v>1.34644</v>
      </c>
      <c r="GZ342">
        <v>2.44019</v>
      </c>
      <c r="HA342">
        <v>32.8202</v>
      </c>
      <c r="HB342">
        <v>14.8675</v>
      </c>
      <c r="HC342">
        <v>18</v>
      </c>
      <c r="HD342">
        <v>503.019</v>
      </c>
      <c r="HE342">
        <v>404.839</v>
      </c>
      <c r="HF342">
        <v>18.8215</v>
      </c>
      <c r="HG342">
        <v>27.1008</v>
      </c>
      <c r="HH342">
        <v>30.0001</v>
      </c>
      <c r="HI342">
        <v>27.0829</v>
      </c>
      <c r="HJ342">
        <v>27.0274</v>
      </c>
      <c r="HK342">
        <v>28.8234</v>
      </c>
      <c r="HL342">
        <v>18.5196</v>
      </c>
      <c r="HM342">
        <v>23.3941</v>
      </c>
      <c r="HN342">
        <v>18.8344</v>
      </c>
      <c r="HO342">
        <v>642.469</v>
      </c>
      <c r="HP342">
        <v>18.4066</v>
      </c>
      <c r="HQ342">
        <v>102.398</v>
      </c>
      <c r="HR342">
        <v>102.816</v>
      </c>
    </row>
    <row r="343" spans="1:226">
      <c r="A343">
        <v>327</v>
      </c>
      <c r="B343">
        <v>1663691615.1</v>
      </c>
      <c r="C343">
        <v>3840</v>
      </c>
      <c r="D343" t="s">
        <v>1016</v>
      </c>
      <c r="E343" t="s">
        <v>1017</v>
      </c>
      <c r="F343">
        <v>5</v>
      </c>
      <c r="G343" t="s">
        <v>941</v>
      </c>
      <c r="H343" t="s">
        <v>354</v>
      </c>
      <c r="I343">
        <v>1663691607.31429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645.944243344434</v>
      </c>
      <c r="AK343">
        <v>614.665412121212</v>
      </c>
      <c r="AL343">
        <v>3.40666396867949</v>
      </c>
      <c r="AM343">
        <v>65.3987867649005</v>
      </c>
      <c r="AN343">
        <f>(AP343 - AO343 + BO343*1E3/(8.314*(BQ343+273.15)) * AR343/BN343 * AQ343) * BN343/(100*BB343) * 1000/(1000 - AP343)</f>
        <v>0</v>
      </c>
      <c r="AO343">
        <v>18.4450758609409</v>
      </c>
      <c r="AP343">
        <v>19.9180758241758</v>
      </c>
      <c r="AQ343">
        <v>0.00633078922531741</v>
      </c>
      <c r="AR343">
        <v>122.627900174774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1663691607.31429</v>
      </c>
      <c r="BH343">
        <v>578.434964285714</v>
      </c>
      <c r="BI343">
        <v>616.617892857143</v>
      </c>
      <c r="BJ343">
        <v>19.886975</v>
      </c>
      <c r="BK343">
        <v>18.4440428571429</v>
      </c>
      <c r="BL343">
        <v>571.641785714286</v>
      </c>
      <c r="BM343">
        <v>19.6071928571429</v>
      </c>
      <c r="BN343">
        <v>500.096357142857</v>
      </c>
      <c r="BO343">
        <v>90.5659535714286</v>
      </c>
      <c r="BP343">
        <v>0.099984925</v>
      </c>
      <c r="BQ343">
        <v>24.0194107142857</v>
      </c>
      <c r="BR343">
        <v>24.9784464285714</v>
      </c>
      <c r="BS343">
        <v>999.9</v>
      </c>
      <c r="BT343">
        <v>0</v>
      </c>
      <c r="BU343">
        <v>0</v>
      </c>
      <c r="BV343">
        <v>10006.7857142857</v>
      </c>
      <c r="BW343">
        <v>0</v>
      </c>
      <c r="BX343">
        <v>15.3415142857143</v>
      </c>
      <c r="BY343">
        <v>-38.1829892857143</v>
      </c>
      <c r="BZ343">
        <v>590.172071428571</v>
      </c>
      <c r="CA343">
        <v>628.204678571428</v>
      </c>
      <c r="CB343">
        <v>1.44293464285714</v>
      </c>
      <c r="CC343">
        <v>616.617892857143</v>
      </c>
      <c r="CD343">
        <v>18.4440428571429</v>
      </c>
      <c r="CE343">
        <v>1.80108285714286</v>
      </c>
      <c r="CF343">
        <v>1.67040214285714</v>
      </c>
      <c r="CG343">
        <v>15.7961821428571</v>
      </c>
      <c r="CH343">
        <v>14.6240714285714</v>
      </c>
      <c r="CI343">
        <v>2000.00964285714</v>
      </c>
      <c r="CJ343">
        <v>0.979999357142857</v>
      </c>
      <c r="CK343">
        <v>0.0200007857142857</v>
      </c>
      <c r="CL343">
        <v>0</v>
      </c>
      <c r="CM343">
        <v>636.782035714286</v>
      </c>
      <c r="CN343">
        <v>5.00063</v>
      </c>
      <c r="CO343">
        <v>12557.6214285714</v>
      </c>
      <c r="CP343">
        <v>17256.9785714286</v>
      </c>
      <c r="CQ343">
        <v>39.187</v>
      </c>
      <c r="CR343">
        <v>39.31875</v>
      </c>
      <c r="CS343">
        <v>38.741</v>
      </c>
      <c r="CT343">
        <v>38.687</v>
      </c>
      <c r="CU343">
        <v>39.87275</v>
      </c>
      <c r="CV343">
        <v>1955.10892857143</v>
      </c>
      <c r="CW343">
        <v>39.9007142857143</v>
      </c>
      <c r="CX343">
        <v>0</v>
      </c>
      <c r="CY343">
        <v>1663691612.3</v>
      </c>
      <c r="CZ343">
        <v>0</v>
      </c>
      <c r="DA343">
        <v>0</v>
      </c>
      <c r="DB343" t="s">
        <v>356</v>
      </c>
      <c r="DC343">
        <v>1660677648.1</v>
      </c>
      <c r="DD343">
        <v>1660677649.1</v>
      </c>
      <c r="DE343">
        <v>0</v>
      </c>
      <c r="DF343">
        <v>-1.042</v>
      </c>
      <c r="DG343">
        <v>0.003</v>
      </c>
      <c r="DH343">
        <v>5.218</v>
      </c>
      <c r="DI343">
        <v>0.344</v>
      </c>
      <c r="DJ343">
        <v>417</v>
      </c>
      <c r="DK343">
        <v>22</v>
      </c>
      <c r="DL343">
        <v>1.24</v>
      </c>
      <c r="DM343">
        <v>0.53</v>
      </c>
      <c r="DN343">
        <v>-37.5971146341463</v>
      </c>
      <c r="DO343">
        <v>-7.98</v>
      </c>
      <c r="DP343">
        <v>0.955697896842796</v>
      </c>
      <c r="DQ343">
        <v>0</v>
      </c>
      <c r="DR343">
        <v>1.43383487804878</v>
      </c>
      <c r="DS343">
        <v>0.159618606271774</v>
      </c>
      <c r="DT343">
        <v>0.019317542529405</v>
      </c>
      <c r="DU343">
        <v>0</v>
      </c>
      <c r="DV343">
        <v>0</v>
      </c>
      <c r="DW343">
        <v>2</v>
      </c>
      <c r="DX343" t="s">
        <v>357</v>
      </c>
      <c r="DY343">
        <v>2.97239</v>
      </c>
      <c r="DZ343">
        <v>2.75357</v>
      </c>
      <c r="EA343">
        <v>0.11845</v>
      </c>
      <c r="EB343">
        <v>0.124851</v>
      </c>
      <c r="EC343">
        <v>0.0907641</v>
      </c>
      <c r="ED343">
        <v>0.0868</v>
      </c>
      <c r="EE343">
        <v>34348.2</v>
      </c>
      <c r="EF343">
        <v>37158.2</v>
      </c>
      <c r="EG343">
        <v>35312</v>
      </c>
      <c r="EH343">
        <v>38510.4</v>
      </c>
      <c r="EI343">
        <v>45534.2</v>
      </c>
      <c r="EJ343">
        <v>50792.6</v>
      </c>
      <c r="EK343">
        <v>55201</v>
      </c>
      <c r="EL343">
        <v>61768.8</v>
      </c>
      <c r="EM343">
        <v>1.9832</v>
      </c>
      <c r="EN343">
        <v>1.829</v>
      </c>
      <c r="EO343">
        <v>0.0992417</v>
      </c>
      <c r="EP343">
        <v>0</v>
      </c>
      <c r="EQ343">
        <v>23.3746</v>
      </c>
      <c r="ER343">
        <v>999.9</v>
      </c>
      <c r="ES343">
        <v>47.784</v>
      </c>
      <c r="ET343">
        <v>29.235</v>
      </c>
      <c r="EU343">
        <v>21.5099</v>
      </c>
      <c r="EV343">
        <v>56.0241</v>
      </c>
      <c r="EW343">
        <v>49.0585</v>
      </c>
      <c r="EX343">
        <v>1</v>
      </c>
      <c r="EY343">
        <v>0.00335366</v>
      </c>
      <c r="EZ343">
        <v>2.74366</v>
      </c>
      <c r="FA343">
        <v>20.1264</v>
      </c>
      <c r="FB343">
        <v>5.20052</v>
      </c>
      <c r="FC343">
        <v>12.0076</v>
      </c>
      <c r="FD343">
        <v>4.976</v>
      </c>
      <c r="FE343">
        <v>3.2938</v>
      </c>
      <c r="FF343">
        <v>9999</v>
      </c>
      <c r="FG343">
        <v>9999</v>
      </c>
      <c r="FH343">
        <v>9999</v>
      </c>
      <c r="FI343">
        <v>693.9</v>
      </c>
      <c r="FJ343">
        <v>1.86295</v>
      </c>
      <c r="FK343">
        <v>1.8678</v>
      </c>
      <c r="FL343">
        <v>1.86752</v>
      </c>
      <c r="FM343">
        <v>1.86874</v>
      </c>
      <c r="FN343">
        <v>1.86957</v>
      </c>
      <c r="FO343">
        <v>1.86557</v>
      </c>
      <c r="FP343">
        <v>1.86667</v>
      </c>
      <c r="FQ343">
        <v>1.86813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6.941</v>
      </c>
      <c r="GF343">
        <v>0.2811</v>
      </c>
      <c r="GG343">
        <v>3.61927167264205</v>
      </c>
      <c r="GH343">
        <v>0.00509506669552449</v>
      </c>
      <c r="GI343">
        <v>1.17866753763249e-06</v>
      </c>
      <c r="GJ343">
        <v>-6.62632595388568e-10</v>
      </c>
      <c r="GK343">
        <v>-0.0260112845827318</v>
      </c>
      <c r="GL343">
        <v>-0.0225051504344278</v>
      </c>
      <c r="GM343">
        <v>0.00262967521021688</v>
      </c>
      <c r="GN343">
        <v>-3.50088843362945e-05</v>
      </c>
      <c r="GO343">
        <v>-5</v>
      </c>
      <c r="GP343">
        <v>1640</v>
      </c>
      <c r="GQ343">
        <v>1</v>
      </c>
      <c r="GR343">
        <v>20</v>
      </c>
      <c r="GS343">
        <v>50232.8</v>
      </c>
      <c r="GT343">
        <v>50232.8</v>
      </c>
      <c r="GU343">
        <v>1.46484</v>
      </c>
      <c r="GV343">
        <v>2.58423</v>
      </c>
      <c r="GW343">
        <v>1.54785</v>
      </c>
      <c r="GX343">
        <v>2.30225</v>
      </c>
      <c r="GY343">
        <v>1.34644</v>
      </c>
      <c r="GZ343">
        <v>2.41577</v>
      </c>
      <c r="HA343">
        <v>32.8202</v>
      </c>
      <c r="HB343">
        <v>14.8675</v>
      </c>
      <c r="HC343">
        <v>18</v>
      </c>
      <c r="HD343">
        <v>503.305</v>
      </c>
      <c r="HE343">
        <v>404.632</v>
      </c>
      <c r="HF343">
        <v>18.8399</v>
      </c>
      <c r="HG343">
        <v>27.1008</v>
      </c>
      <c r="HH343">
        <v>30.0001</v>
      </c>
      <c r="HI343">
        <v>27.0852</v>
      </c>
      <c r="HJ343">
        <v>27.0297</v>
      </c>
      <c r="HK343">
        <v>29.3872</v>
      </c>
      <c r="HL343">
        <v>18.5196</v>
      </c>
      <c r="HM343">
        <v>23.3941</v>
      </c>
      <c r="HN343">
        <v>18.8408</v>
      </c>
      <c r="HO343">
        <v>655.847</v>
      </c>
      <c r="HP343">
        <v>18.4066</v>
      </c>
      <c r="HQ343">
        <v>102.398</v>
      </c>
      <c r="HR343">
        <v>102.815</v>
      </c>
    </row>
    <row r="344" spans="1:226">
      <c r="A344">
        <v>328</v>
      </c>
      <c r="B344">
        <v>1663691620.1</v>
      </c>
      <c r="C344">
        <v>3845</v>
      </c>
      <c r="D344" t="s">
        <v>1018</v>
      </c>
      <c r="E344" t="s">
        <v>1019</v>
      </c>
      <c r="F344">
        <v>5</v>
      </c>
      <c r="G344" t="s">
        <v>941</v>
      </c>
      <c r="H344" t="s">
        <v>354</v>
      </c>
      <c r="I344">
        <v>1663691612.6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662.739421830843</v>
      </c>
      <c r="AK344">
        <v>631.462309090909</v>
      </c>
      <c r="AL344">
        <v>3.30631610294923</v>
      </c>
      <c r="AM344">
        <v>65.3987867649005</v>
      </c>
      <c r="AN344">
        <f>(AP344 - AO344 + BO344*1E3/(8.314*(BQ344+273.15)) * AR344/BN344 * AQ344) * BN344/(100*BB344) * 1000/(1000 - AP344)</f>
        <v>0</v>
      </c>
      <c r="AO344">
        <v>18.4532229938325</v>
      </c>
      <c r="AP344">
        <v>19.9314351648352</v>
      </c>
      <c r="AQ344">
        <v>0.00125330868955201</v>
      </c>
      <c r="AR344">
        <v>122.627900174774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1663691612.6</v>
      </c>
      <c r="BH344">
        <v>595.871814814815</v>
      </c>
      <c r="BI344">
        <v>634.401074074074</v>
      </c>
      <c r="BJ344">
        <v>19.9106444444444</v>
      </c>
      <c r="BK344">
        <v>18.4493</v>
      </c>
      <c r="BL344">
        <v>588.97837037037</v>
      </c>
      <c r="BM344">
        <v>19.6299333333333</v>
      </c>
      <c r="BN344">
        <v>500.090296296296</v>
      </c>
      <c r="BO344">
        <v>90.5657074074074</v>
      </c>
      <c r="BP344">
        <v>0.100103996296296</v>
      </c>
      <c r="BQ344">
        <v>24.0239703703704</v>
      </c>
      <c r="BR344">
        <v>24.9865555555556</v>
      </c>
      <c r="BS344">
        <v>999.9</v>
      </c>
      <c r="BT344">
        <v>0</v>
      </c>
      <c r="BU344">
        <v>0</v>
      </c>
      <c r="BV344">
        <v>9992.40740740741</v>
      </c>
      <c r="BW344">
        <v>0</v>
      </c>
      <c r="BX344">
        <v>15.3356</v>
      </c>
      <c r="BY344">
        <v>-38.5292333333333</v>
      </c>
      <c r="BZ344">
        <v>607.977333333333</v>
      </c>
      <c r="CA344">
        <v>646.32537037037</v>
      </c>
      <c r="CB344">
        <v>1.4613437037037</v>
      </c>
      <c r="CC344">
        <v>634.401074074074</v>
      </c>
      <c r="CD344">
        <v>18.4493</v>
      </c>
      <c r="CE344">
        <v>1.80322148148148</v>
      </c>
      <c r="CF344">
        <v>1.67087444444444</v>
      </c>
      <c r="CG344">
        <v>15.8147333333333</v>
      </c>
      <c r="CH344">
        <v>14.6284555555556</v>
      </c>
      <c r="CI344">
        <v>2000.01592592593</v>
      </c>
      <c r="CJ344">
        <v>0.979999333333333</v>
      </c>
      <c r="CK344">
        <v>0.0200008111111111</v>
      </c>
      <c r="CL344">
        <v>0</v>
      </c>
      <c r="CM344">
        <v>639.655592592593</v>
      </c>
      <c r="CN344">
        <v>5.00063</v>
      </c>
      <c r="CO344">
        <v>12614.6333333333</v>
      </c>
      <c r="CP344">
        <v>17257.0296296296</v>
      </c>
      <c r="CQ344">
        <v>39.187</v>
      </c>
      <c r="CR344">
        <v>39.312</v>
      </c>
      <c r="CS344">
        <v>38.7406666666667</v>
      </c>
      <c r="CT344">
        <v>38.687</v>
      </c>
      <c r="CU344">
        <v>39.875</v>
      </c>
      <c r="CV344">
        <v>1955.11481481481</v>
      </c>
      <c r="CW344">
        <v>39.9011111111111</v>
      </c>
      <c r="CX344">
        <v>0</v>
      </c>
      <c r="CY344">
        <v>1663691617.1</v>
      </c>
      <c r="CZ344">
        <v>0</v>
      </c>
      <c r="DA344">
        <v>0</v>
      </c>
      <c r="DB344" t="s">
        <v>356</v>
      </c>
      <c r="DC344">
        <v>1660677648.1</v>
      </c>
      <c r="DD344">
        <v>1660677649.1</v>
      </c>
      <c r="DE344">
        <v>0</v>
      </c>
      <c r="DF344">
        <v>-1.042</v>
      </c>
      <c r="DG344">
        <v>0.003</v>
      </c>
      <c r="DH344">
        <v>5.218</v>
      </c>
      <c r="DI344">
        <v>0.344</v>
      </c>
      <c r="DJ344">
        <v>417</v>
      </c>
      <c r="DK344">
        <v>22</v>
      </c>
      <c r="DL344">
        <v>1.24</v>
      </c>
      <c r="DM344">
        <v>0.53</v>
      </c>
      <c r="DN344">
        <v>-38.2921731707317</v>
      </c>
      <c r="DO344">
        <v>-4.94691010452968</v>
      </c>
      <c r="DP344">
        <v>0.725849554735317</v>
      </c>
      <c r="DQ344">
        <v>0</v>
      </c>
      <c r="DR344">
        <v>1.45003512195122</v>
      </c>
      <c r="DS344">
        <v>0.213473728222995</v>
      </c>
      <c r="DT344">
        <v>0.0215193844687054</v>
      </c>
      <c r="DU344">
        <v>0</v>
      </c>
      <c r="DV344">
        <v>0</v>
      </c>
      <c r="DW344">
        <v>2</v>
      </c>
      <c r="DX344" t="s">
        <v>357</v>
      </c>
      <c r="DY344">
        <v>2.97202</v>
      </c>
      <c r="DZ344">
        <v>2.75386</v>
      </c>
      <c r="EA344">
        <v>0.120729</v>
      </c>
      <c r="EB344">
        <v>0.127009</v>
      </c>
      <c r="EC344">
        <v>0.090785</v>
      </c>
      <c r="ED344">
        <v>0.086822</v>
      </c>
      <c r="EE344">
        <v>34259.8</v>
      </c>
      <c r="EF344">
        <v>37067.4</v>
      </c>
      <c r="EG344">
        <v>35312.4</v>
      </c>
      <c r="EH344">
        <v>38511.3</v>
      </c>
      <c r="EI344">
        <v>45533.6</v>
      </c>
      <c r="EJ344">
        <v>50792.5</v>
      </c>
      <c r="EK344">
        <v>55201.5</v>
      </c>
      <c r="EL344">
        <v>61770.1</v>
      </c>
      <c r="EM344">
        <v>1.9832</v>
      </c>
      <c r="EN344">
        <v>1.8298</v>
      </c>
      <c r="EO344">
        <v>0.0986457</v>
      </c>
      <c r="EP344">
        <v>0</v>
      </c>
      <c r="EQ344">
        <v>23.3746</v>
      </c>
      <c r="ER344">
        <v>999.9</v>
      </c>
      <c r="ES344">
        <v>47.809</v>
      </c>
      <c r="ET344">
        <v>29.235</v>
      </c>
      <c r="EU344">
        <v>21.521</v>
      </c>
      <c r="EV344">
        <v>56.4841</v>
      </c>
      <c r="EW344">
        <v>49.2909</v>
      </c>
      <c r="EX344">
        <v>1</v>
      </c>
      <c r="EY344">
        <v>0.00406504</v>
      </c>
      <c r="EZ344">
        <v>2.77695</v>
      </c>
      <c r="FA344">
        <v>20.1258</v>
      </c>
      <c r="FB344">
        <v>5.19932</v>
      </c>
      <c r="FC344">
        <v>12.004</v>
      </c>
      <c r="FD344">
        <v>4.9756</v>
      </c>
      <c r="FE344">
        <v>3.294</v>
      </c>
      <c r="FF344">
        <v>9999</v>
      </c>
      <c r="FG344">
        <v>9999</v>
      </c>
      <c r="FH344">
        <v>9999</v>
      </c>
      <c r="FI344">
        <v>693.9</v>
      </c>
      <c r="FJ344">
        <v>1.86295</v>
      </c>
      <c r="FK344">
        <v>1.8678</v>
      </c>
      <c r="FL344">
        <v>1.86752</v>
      </c>
      <c r="FM344">
        <v>1.86874</v>
      </c>
      <c r="FN344">
        <v>1.86951</v>
      </c>
      <c r="FO344">
        <v>1.86557</v>
      </c>
      <c r="FP344">
        <v>1.8667</v>
      </c>
      <c r="FQ344">
        <v>1.86813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7.036</v>
      </c>
      <c r="GF344">
        <v>0.2814</v>
      </c>
      <c r="GG344">
        <v>3.61927167264205</v>
      </c>
      <c r="GH344">
        <v>0.00509506669552449</v>
      </c>
      <c r="GI344">
        <v>1.17866753763249e-06</v>
      </c>
      <c r="GJ344">
        <v>-6.62632595388568e-10</v>
      </c>
      <c r="GK344">
        <v>-0.0260112845827318</v>
      </c>
      <c r="GL344">
        <v>-0.0225051504344278</v>
      </c>
      <c r="GM344">
        <v>0.00262967521021688</v>
      </c>
      <c r="GN344">
        <v>-3.50088843362945e-05</v>
      </c>
      <c r="GO344">
        <v>-5</v>
      </c>
      <c r="GP344">
        <v>1640</v>
      </c>
      <c r="GQ344">
        <v>1</v>
      </c>
      <c r="GR344">
        <v>20</v>
      </c>
      <c r="GS344">
        <v>50232.9</v>
      </c>
      <c r="GT344">
        <v>50232.8</v>
      </c>
      <c r="GU344">
        <v>1.49048</v>
      </c>
      <c r="GV344">
        <v>2.59277</v>
      </c>
      <c r="GW344">
        <v>1.54785</v>
      </c>
      <c r="GX344">
        <v>2.30225</v>
      </c>
      <c r="GY344">
        <v>1.34644</v>
      </c>
      <c r="GZ344">
        <v>2.35352</v>
      </c>
      <c r="HA344">
        <v>32.8202</v>
      </c>
      <c r="HB344">
        <v>14.8675</v>
      </c>
      <c r="HC344">
        <v>18</v>
      </c>
      <c r="HD344">
        <v>503.305</v>
      </c>
      <c r="HE344">
        <v>405.079</v>
      </c>
      <c r="HF344">
        <v>18.8488</v>
      </c>
      <c r="HG344">
        <v>27.1008</v>
      </c>
      <c r="HH344">
        <v>30.0004</v>
      </c>
      <c r="HI344">
        <v>27.0852</v>
      </c>
      <c r="HJ344">
        <v>27.0297</v>
      </c>
      <c r="HK344">
        <v>30.0314</v>
      </c>
      <c r="HL344">
        <v>18.5196</v>
      </c>
      <c r="HM344">
        <v>23.3941</v>
      </c>
      <c r="HN344">
        <v>18.8452</v>
      </c>
      <c r="HO344">
        <v>676.036</v>
      </c>
      <c r="HP344">
        <v>18.4066</v>
      </c>
      <c r="HQ344">
        <v>102.399</v>
      </c>
      <c r="HR344">
        <v>102.818</v>
      </c>
    </row>
    <row r="345" spans="1:226">
      <c r="A345">
        <v>329</v>
      </c>
      <c r="B345">
        <v>1663691625.1</v>
      </c>
      <c r="C345">
        <v>3850</v>
      </c>
      <c r="D345" t="s">
        <v>1020</v>
      </c>
      <c r="E345" t="s">
        <v>1021</v>
      </c>
      <c r="F345">
        <v>5</v>
      </c>
      <c r="G345" t="s">
        <v>941</v>
      </c>
      <c r="H345" t="s">
        <v>354</v>
      </c>
      <c r="I345">
        <v>1663691617.31429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680.2998168934</v>
      </c>
      <c r="AK345">
        <v>648.518109090909</v>
      </c>
      <c r="AL345">
        <v>3.45487116098007</v>
      </c>
      <c r="AM345">
        <v>65.3987867649005</v>
      </c>
      <c r="AN345">
        <f>(AP345 - AO345 + BO345*1E3/(8.314*(BQ345+273.15)) * AR345/BN345 * AQ345) * BN345/(100*BB345) * 1000/(1000 - AP345)</f>
        <v>0</v>
      </c>
      <c r="AO345">
        <v>18.455413876803</v>
      </c>
      <c r="AP345">
        <v>19.9403483516484</v>
      </c>
      <c r="AQ345">
        <v>0.000401756833890522</v>
      </c>
      <c r="AR345">
        <v>122.627900174774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1663691617.31429</v>
      </c>
      <c r="BH345">
        <v>611.372142857143</v>
      </c>
      <c r="BI345">
        <v>650.4105</v>
      </c>
      <c r="BJ345">
        <v>19.9251678571429</v>
      </c>
      <c r="BK345">
        <v>18.4538892857143</v>
      </c>
      <c r="BL345">
        <v>604.389357142857</v>
      </c>
      <c r="BM345">
        <v>19.6438857142857</v>
      </c>
      <c r="BN345">
        <v>500.065285714286</v>
      </c>
      <c r="BO345">
        <v>90.5644607142857</v>
      </c>
      <c r="BP345">
        <v>0.100044689285714</v>
      </c>
      <c r="BQ345">
        <v>24.0252678571429</v>
      </c>
      <c r="BR345">
        <v>24.9975285714286</v>
      </c>
      <c r="BS345">
        <v>999.9</v>
      </c>
      <c r="BT345">
        <v>0</v>
      </c>
      <c r="BU345">
        <v>0</v>
      </c>
      <c r="BV345">
        <v>10002.3214285714</v>
      </c>
      <c r="BW345">
        <v>0</v>
      </c>
      <c r="BX345">
        <v>15.3356</v>
      </c>
      <c r="BY345">
        <v>-39.0384</v>
      </c>
      <c r="BZ345">
        <v>623.80175</v>
      </c>
      <c r="CA345">
        <v>662.638892857143</v>
      </c>
      <c r="CB345">
        <v>1.47127642857143</v>
      </c>
      <c r="CC345">
        <v>650.4105</v>
      </c>
      <c r="CD345">
        <v>18.4538892857143</v>
      </c>
      <c r="CE345">
        <v>1.80451107142857</v>
      </c>
      <c r="CF345">
        <v>1.67126642857143</v>
      </c>
      <c r="CG345">
        <v>15.8259178571429</v>
      </c>
      <c r="CH345">
        <v>14.6320857142857</v>
      </c>
      <c r="CI345">
        <v>2000</v>
      </c>
      <c r="CJ345">
        <v>0.97999925</v>
      </c>
      <c r="CK345">
        <v>0.0200009</v>
      </c>
      <c r="CL345">
        <v>0</v>
      </c>
      <c r="CM345">
        <v>642.302928571428</v>
      </c>
      <c r="CN345">
        <v>5.00063</v>
      </c>
      <c r="CO345">
        <v>12666.6142857143</v>
      </c>
      <c r="CP345">
        <v>17256.8821428571</v>
      </c>
      <c r="CQ345">
        <v>39.187</v>
      </c>
      <c r="CR345">
        <v>39.3165</v>
      </c>
      <c r="CS345">
        <v>38.7455</v>
      </c>
      <c r="CT345">
        <v>38.687</v>
      </c>
      <c r="CU345">
        <v>39.875</v>
      </c>
      <c r="CV345">
        <v>1955.09892857143</v>
      </c>
      <c r="CW345">
        <v>39.9010714285714</v>
      </c>
      <c r="CX345">
        <v>0</v>
      </c>
      <c r="CY345">
        <v>1663691621.9</v>
      </c>
      <c r="CZ345">
        <v>0</v>
      </c>
      <c r="DA345">
        <v>0</v>
      </c>
      <c r="DB345" t="s">
        <v>356</v>
      </c>
      <c r="DC345">
        <v>1660677648.1</v>
      </c>
      <c r="DD345">
        <v>1660677649.1</v>
      </c>
      <c r="DE345">
        <v>0</v>
      </c>
      <c r="DF345">
        <v>-1.042</v>
      </c>
      <c r="DG345">
        <v>0.003</v>
      </c>
      <c r="DH345">
        <v>5.218</v>
      </c>
      <c r="DI345">
        <v>0.344</v>
      </c>
      <c r="DJ345">
        <v>417</v>
      </c>
      <c r="DK345">
        <v>22</v>
      </c>
      <c r="DL345">
        <v>1.24</v>
      </c>
      <c r="DM345">
        <v>0.53</v>
      </c>
      <c r="DN345">
        <v>-38.6939146341463</v>
      </c>
      <c r="DO345">
        <v>-4.6910487804878</v>
      </c>
      <c r="DP345">
        <v>0.665417253861861</v>
      </c>
      <c r="DQ345">
        <v>0</v>
      </c>
      <c r="DR345">
        <v>1.46238341463415</v>
      </c>
      <c r="DS345">
        <v>0.160286341463415</v>
      </c>
      <c r="DT345">
        <v>0.01637291064455</v>
      </c>
      <c r="DU345">
        <v>0</v>
      </c>
      <c r="DV345">
        <v>0</v>
      </c>
      <c r="DW345">
        <v>2</v>
      </c>
      <c r="DX345" t="s">
        <v>357</v>
      </c>
      <c r="DY345">
        <v>2.97252</v>
      </c>
      <c r="DZ345">
        <v>2.75398</v>
      </c>
      <c r="EA345">
        <v>0.122988</v>
      </c>
      <c r="EB345">
        <v>0.129274</v>
      </c>
      <c r="EC345">
        <v>0.0908364</v>
      </c>
      <c r="ED345">
        <v>0.0869468</v>
      </c>
      <c r="EE345">
        <v>34171.6</v>
      </c>
      <c r="EF345">
        <v>36970.5</v>
      </c>
      <c r="EG345">
        <v>35312.2</v>
      </c>
      <c r="EH345">
        <v>38510.5</v>
      </c>
      <c r="EI345">
        <v>45531.3</v>
      </c>
      <c r="EJ345">
        <v>50785.1</v>
      </c>
      <c r="EK345">
        <v>55201.8</v>
      </c>
      <c r="EL345">
        <v>61769.6</v>
      </c>
      <c r="EM345">
        <v>1.9832</v>
      </c>
      <c r="EN345">
        <v>1.8286</v>
      </c>
      <c r="EO345">
        <v>0.0999868</v>
      </c>
      <c r="EP345">
        <v>0</v>
      </c>
      <c r="EQ345">
        <v>23.3766</v>
      </c>
      <c r="ER345">
        <v>999.9</v>
      </c>
      <c r="ES345">
        <v>47.833</v>
      </c>
      <c r="ET345">
        <v>29.235</v>
      </c>
      <c r="EU345">
        <v>21.5319</v>
      </c>
      <c r="EV345">
        <v>56.5841</v>
      </c>
      <c r="EW345">
        <v>49.2468</v>
      </c>
      <c r="EX345">
        <v>1</v>
      </c>
      <c r="EY345">
        <v>0.00420732</v>
      </c>
      <c r="EZ345">
        <v>2.7968</v>
      </c>
      <c r="FA345">
        <v>20.1255</v>
      </c>
      <c r="FB345">
        <v>5.20052</v>
      </c>
      <c r="FC345">
        <v>12.0088</v>
      </c>
      <c r="FD345">
        <v>4.9756</v>
      </c>
      <c r="FE345">
        <v>3.2938</v>
      </c>
      <c r="FF345">
        <v>9999</v>
      </c>
      <c r="FG345">
        <v>9999</v>
      </c>
      <c r="FH345">
        <v>9999</v>
      </c>
      <c r="FI345">
        <v>693.9</v>
      </c>
      <c r="FJ345">
        <v>1.86295</v>
      </c>
      <c r="FK345">
        <v>1.86771</v>
      </c>
      <c r="FL345">
        <v>1.86752</v>
      </c>
      <c r="FM345">
        <v>1.86874</v>
      </c>
      <c r="FN345">
        <v>1.8696</v>
      </c>
      <c r="FO345">
        <v>1.86566</v>
      </c>
      <c r="FP345">
        <v>1.86661</v>
      </c>
      <c r="FQ345">
        <v>1.86813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7.131</v>
      </c>
      <c r="GF345">
        <v>0.282</v>
      </c>
      <c r="GG345">
        <v>3.61927167264205</v>
      </c>
      <c r="GH345">
        <v>0.00509506669552449</v>
      </c>
      <c r="GI345">
        <v>1.17866753763249e-06</v>
      </c>
      <c r="GJ345">
        <v>-6.62632595388568e-10</v>
      </c>
      <c r="GK345">
        <v>-0.0260112845827318</v>
      </c>
      <c r="GL345">
        <v>-0.0225051504344278</v>
      </c>
      <c r="GM345">
        <v>0.00262967521021688</v>
      </c>
      <c r="GN345">
        <v>-3.50088843362945e-05</v>
      </c>
      <c r="GO345">
        <v>-5</v>
      </c>
      <c r="GP345">
        <v>1640</v>
      </c>
      <c r="GQ345">
        <v>1</v>
      </c>
      <c r="GR345">
        <v>20</v>
      </c>
      <c r="GS345">
        <v>50232.9</v>
      </c>
      <c r="GT345">
        <v>50232.9</v>
      </c>
      <c r="GU345">
        <v>1.52588</v>
      </c>
      <c r="GV345">
        <v>2.59277</v>
      </c>
      <c r="GW345">
        <v>1.54785</v>
      </c>
      <c r="GX345">
        <v>2.30225</v>
      </c>
      <c r="GY345">
        <v>1.34644</v>
      </c>
      <c r="GZ345">
        <v>2.29126</v>
      </c>
      <c r="HA345">
        <v>32.8202</v>
      </c>
      <c r="HB345">
        <v>14.8588</v>
      </c>
      <c r="HC345">
        <v>18</v>
      </c>
      <c r="HD345">
        <v>503.326</v>
      </c>
      <c r="HE345">
        <v>404.425</v>
      </c>
      <c r="HF345">
        <v>18.852</v>
      </c>
      <c r="HG345">
        <v>27.1031</v>
      </c>
      <c r="HH345">
        <v>30.0003</v>
      </c>
      <c r="HI345">
        <v>27.0875</v>
      </c>
      <c r="HJ345">
        <v>27.032</v>
      </c>
      <c r="HK345">
        <v>30.5976</v>
      </c>
      <c r="HL345">
        <v>18.5196</v>
      </c>
      <c r="HM345">
        <v>23.7716</v>
      </c>
      <c r="HN345">
        <v>18.6872</v>
      </c>
      <c r="HO345">
        <v>689.513</v>
      </c>
      <c r="HP345">
        <v>18.4047</v>
      </c>
      <c r="HQ345">
        <v>102.399</v>
      </c>
      <c r="HR345">
        <v>102.816</v>
      </c>
    </row>
    <row r="346" spans="1:226">
      <c r="A346">
        <v>330</v>
      </c>
      <c r="B346">
        <v>1663691629.6</v>
      </c>
      <c r="C346">
        <v>3854.5</v>
      </c>
      <c r="D346" t="s">
        <v>1022</v>
      </c>
      <c r="E346" t="s">
        <v>1023</v>
      </c>
      <c r="F346">
        <v>5</v>
      </c>
      <c r="G346" t="s">
        <v>941</v>
      </c>
      <c r="H346" t="s">
        <v>354</v>
      </c>
      <c r="I346">
        <v>1663691621.76071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695.736744127669</v>
      </c>
      <c r="AK346">
        <v>663.670042424242</v>
      </c>
      <c r="AL346">
        <v>3.38969992238036</v>
      </c>
      <c r="AM346">
        <v>65.3987867649005</v>
      </c>
      <c r="AN346">
        <f>(AP346 - AO346 + BO346*1E3/(8.314*(BQ346+273.15)) * AR346/BN346 * AQ346) * BN346/(100*BB346) * 1000/(1000 - AP346)</f>
        <v>0</v>
      </c>
      <c r="AO346">
        <v>18.4919358602424</v>
      </c>
      <c r="AP346">
        <v>19.944710989011</v>
      </c>
      <c r="AQ346">
        <v>0.000303750366700738</v>
      </c>
      <c r="AR346">
        <v>122.627900174774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1663691621.76071</v>
      </c>
      <c r="BH346">
        <v>626.108642857143</v>
      </c>
      <c r="BI346">
        <v>665.373357142857</v>
      </c>
      <c r="BJ346">
        <v>19.9348928571429</v>
      </c>
      <c r="BK346">
        <v>18.4696464285714</v>
      </c>
      <c r="BL346">
        <v>619.040964285714</v>
      </c>
      <c r="BM346">
        <v>19.6532285714286</v>
      </c>
      <c r="BN346">
        <v>500.047892857143</v>
      </c>
      <c r="BO346">
        <v>90.5637321428571</v>
      </c>
      <c r="BP346">
        <v>0.10006795</v>
      </c>
      <c r="BQ346">
        <v>24.0282857142857</v>
      </c>
      <c r="BR346">
        <v>25.0063571428571</v>
      </c>
      <c r="BS346">
        <v>999.9</v>
      </c>
      <c r="BT346">
        <v>0</v>
      </c>
      <c r="BU346">
        <v>0</v>
      </c>
      <c r="BV346">
        <v>9999.64285714286</v>
      </c>
      <c r="BW346">
        <v>0</v>
      </c>
      <c r="BX346">
        <v>15.3356</v>
      </c>
      <c r="BY346">
        <v>-39.2647321428571</v>
      </c>
      <c r="BZ346">
        <v>638.844178571429</v>
      </c>
      <c r="CA346">
        <v>677.894178571428</v>
      </c>
      <c r="CB346">
        <v>1.46523821428571</v>
      </c>
      <c r="CC346">
        <v>665.373357142857</v>
      </c>
      <c r="CD346">
        <v>18.4696464285714</v>
      </c>
      <c r="CE346">
        <v>1.80537785714286</v>
      </c>
      <c r="CF346">
        <v>1.67268071428571</v>
      </c>
      <c r="CG346">
        <v>15.8334214285714</v>
      </c>
      <c r="CH346">
        <v>14.6451821428571</v>
      </c>
      <c r="CI346">
        <v>1999.99964285714</v>
      </c>
      <c r="CJ346">
        <v>0.979999357142857</v>
      </c>
      <c r="CK346">
        <v>0.0200007857142857</v>
      </c>
      <c r="CL346">
        <v>0</v>
      </c>
      <c r="CM346">
        <v>644.837642857143</v>
      </c>
      <c r="CN346">
        <v>5.00063</v>
      </c>
      <c r="CO346">
        <v>12716.3464285714</v>
      </c>
      <c r="CP346">
        <v>17256.8892857143</v>
      </c>
      <c r="CQ346">
        <v>39.187</v>
      </c>
      <c r="CR346">
        <v>39.3165</v>
      </c>
      <c r="CS346">
        <v>38.7455</v>
      </c>
      <c r="CT346">
        <v>38.6915</v>
      </c>
      <c r="CU346">
        <v>39.875</v>
      </c>
      <c r="CV346">
        <v>1955.09892857143</v>
      </c>
      <c r="CW346">
        <v>39.9007142857143</v>
      </c>
      <c r="CX346">
        <v>0</v>
      </c>
      <c r="CY346">
        <v>1663691626.7</v>
      </c>
      <c r="CZ346">
        <v>0</v>
      </c>
      <c r="DA346">
        <v>0</v>
      </c>
      <c r="DB346" t="s">
        <v>356</v>
      </c>
      <c r="DC346">
        <v>1660677648.1</v>
      </c>
      <c r="DD346">
        <v>1660677649.1</v>
      </c>
      <c r="DE346">
        <v>0</v>
      </c>
      <c r="DF346">
        <v>-1.042</v>
      </c>
      <c r="DG346">
        <v>0.003</v>
      </c>
      <c r="DH346">
        <v>5.218</v>
      </c>
      <c r="DI346">
        <v>0.344</v>
      </c>
      <c r="DJ346">
        <v>417</v>
      </c>
      <c r="DK346">
        <v>22</v>
      </c>
      <c r="DL346">
        <v>1.24</v>
      </c>
      <c r="DM346">
        <v>0.53</v>
      </c>
      <c r="DN346">
        <v>-39.0403317073171</v>
      </c>
      <c r="DO346">
        <v>-4.80524111498247</v>
      </c>
      <c r="DP346">
        <v>0.67478374220986</v>
      </c>
      <c r="DQ346">
        <v>0</v>
      </c>
      <c r="DR346">
        <v>1.46423536585366</v>
      </c>
      <c r="DS346">
        <v>-0.0249255052264799</v>
      </c>
      <c r="DT346">
        <v>0.0141855624126684</v>
      </c>
      <c r="DU346">
        <v>1</v>
      </c>
      <c r="DV346">
        <v>1</v>
      </c>
      <c r="DW346">
        <v>2</v>
      </c>
      <c r="DX346" t="s">
        <v>395</v>
      </c>
      <c r="DY346">
        <v>2.97215</v>
      </c>
      <c r="DZ346">
        <v>2.75366</v>
      </c>
      <c r="EA346">
        <v>0.124982</v>
      </c>
      <c r="EB346">
        <v>0.131146</v>
      </c>
      <c r="EC346">
        <v>0.0908435</v>
      </c>
      <c r="ED346">
        <v>0.0869956</v>
      </c>
      <c r="EE346">
        <v>34093.5</v>
      </c>
      <c r="EF346">
        <v>36890.8</v>
      </c>
      <c r="EG346">
        <v>35311.8</v>
      </c>
      <c r="EH346">
        <v>38510.3</v>
      </c>
      <c r="EI346">
        <v>45530.3</v>
      </c>
      <c r="EJ346">
        <v>50781.9</v>
      </c>
      <c r="EK346">
        <v>55200.9</v>
      </c>
      <c r="EL346">
        <v>61768.8</v>
      </c>
      <c r="EM346">
        <v>1.9826</v>
      </c>
      <c r="EN346">
        <v>1.8296</v>
      </c>
      <c r="EO346">
        <v>0.100076</v>
      </c>
      <c r="EP346">
        <v>0</v>
      </c>
      <c r="EQ346">
        <v>23.3766</v>
      </c>
      <c r="ER346">
        <v>999.9</v>
      </c>
      <c r="ES346">
        <v>47.857</v>
      </c>
      <c r="ET346">
        <v>29.235</v>
      </c>
      <c r="EU346">
        <v>21.5426</v>
      </c>
      <c r="EV346">
        <v>56.5441</v>
      </c>
      <c r="EW346">
        <v>49.0705</v>
      </c>
      <c r="EX346">
        <v>1</v>
      </c>
      <c r="EY346">
        <v>0.00689024</v>
      </c>
      <c r="EZ346">
        <v>3.33715</v>
      </c>
      <c r="FA346">
        <v>20.116</v>
      </c>
      <c r="FB346">
        <v>5.19932</v>
      </c>
      <c r="FC346">
        <v>12.0064</v>
      </c>
      <c r="FD346">
        <v>4.9756</v>
      </c>
      <c r="FE346">
        <v>3.2938</v>
      </c>
      <c r="FF346">
        <v>9999</v>
      </c>
      <c r="FG346">
        <v>9999</v>
      </c>
      <c r="FH346">
        <v>9999</v>
      </c>
      <c r="FI346">
        <v>693.9</v>
      </c>
      <c r="FJ346">
        <v>1.86295</v>
      </c>
      <c r="FK346">
        <v>1.86777</v>
      </c>
      <c r="FL346">
        <v>1.86752</v>
      </c>
      <c r="FM346">
        <v>1.86874</v>
      </c>
      <c r="FN346">
        <v>1.8696</v>
      </c>
      <c r="FO346">
        <v>1.8656</v>
      </c>
      <c r="FP346">
        <v>1.86667</v>
      </c>
      <c r="FQ346">
        <v>1.86813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7.217</v>
      </c>
      <c r="GF346">
        <v>0.2821</v>
      </c>
      <c r="GG346">
        <v>3.61927167264205</v>
      </c>
      <c r="GH346">
        <v>0.00509506669552449</v>
      </c>
      <c r="GI346">
        <v>1.17866753763249e-06</v>
      </c>
      <c r="GJ346">
        <v>-6.62632595388568e-10</v>
      </c>
      <c r="GK346">
        <v>-0.0260112845827318</v>
      </c>
      <c r="GL346">
        <v>-0.0225051504344278</v>
      </c>
      <c r="GM346">
        <v>0.00262967521021688</v>
      </c>
      <c r="GN346">
        <v>-3.50088843362945e-05</v>
      </c>
      <c r="GO346">
        <v>-5</v>
      </c>
      <c r="GP346">
        <v>1640</v>
      </c>
      <c r="GQ346">
        <v>1</v>
      </c>
      <c r="GR346">
        <v>20</v>
      </c>
      <c r="GS346">
        <v>50233</v>
      </c>
      <c r="GT346">
        <v>50233</v>
      </c>
      <c r="GU346">
        <v>1.55151</v>
      </c>
      <c r="GV346">
        <v>2.6062</v>
      </c>
      <c r="GW346">
        <v>1.54785</v>
      </c>
      <c r="GX346">
        <v>2.30103</v>
      </c>
      <c r="GY346">
        <v>1.34644</v>
      </c>
      <c r="GZ346">
        <v>2.2876</v>
      </c>
      <c r="HA346">
        <v>32.8202</v>
      </c>
      <c r="HB346">
        <v>14.85</v>
      </c>
      <c r="HC346">
        <v>18</v>
      </c>
      <c r="HD346">
        <v>502.928</v>
      </c>
      <c r="HE346">
        <v>404.983</v>
      </c>
      <c r="HF346">
        <v>18.7176</v>
      </c>
      <c r="HG346">
        <v>27.1031</v>
      </c>
      <c r="HH346">
        <v>30.002</v>
      </c>
      <c r="HI346">
        <v>27.0875</v>
      </c>
      <c r="HJ346">
        <v>27.032</v>
      </c>
      <c r="HK346">
        <v>31.1868</v>
      </c>
      <c r="HL346">
        <v>18.5196</v>
      </c>
      <c r="HM346">
        <v>23.7716</v>
      </c>
      <c r="HN346">
        <v>18.6872</v>
      </c>
      <c r="HO346">
        <v>709.642</v>
      </c>
      <c r="HP346">
        <v>18.4032</v>
      </c>
      <c r="HQ346">
        <v>102.397</v>
      </c>
      <c r="HR346">
        <v>102.815</v>
      </c>
    </row>
    <row r="347" spans="1:226">
      <c r="A347">
        <v>331</v>
      </c>
      <c r="B347">
        <v>1663691635.1</v>
      </c>
      <c r="C347">
        <v>3860</v>
      </c>
      <c r="D347" t="s">
        <v>1024</v>
      </c>
      <c r="E347" t="s">
        <v>1025</v>
      </c>
      <c r="F347">
        <v>5</v>
      </c>
      <c r="G347" t="s">
        <v>941</v>
      </c>
      <c r="H347" t="s">
        <v>354</v>
      </c>
      <c r="I347">
        <v>1663691627.33214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714.752293544057</v>
      </c>
      <c r="AK347">
        <v>681.962612121212</v>
      </c>
      <c r="AL347">
        <v>3.39105921572363</v>
      </c>
      <c r="AM347">
        <v>65.3987867649005</v>
      </c>
      <c r="AN347">
        <f>(AP347 - AO347 + BO347*1E3/(8.314*(BQ347+273.15)) * AR347/BN347 * AQ347) * BN347/(100*BB347) * 1000/(1000 - AP347)</f>
        <v>0</v>
      </c>
      <c r="AO347">
        <v>18.5091507440249</v>
      </c>
      <c r="AP347">
        <v>19.9289736263736</v>
      </c>
      <c r="AQ347">
        <v>-0.000201826425786413</v>
      </c>
      <c r="AR347">
        <v>122.627900174774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1663691627.33214</v>
      </c>
      <c r="BH347">
        <v>644.422714285714</v>
      </c>
      <c r="BI347">
        <v>684.2375</v>
      </c>
      <c r="BJ347">
        <v>19.9384535714286</v>
      </c>
      <c r="BK347">
        <v>18.48995</v>
      </c>
      <c r="BL347">
        <v>637.2495</v>
      </c>
      <c r="BM347">
        <v>19.65665</v>
      </c>
      <c r="BN347">
        <v>500.056178571429</v>
      </c>
      <c r="BO347">
        <v>90.5633607142857</v>
      </c>
      <c r="BP347">
        <v>0.0999322642857143</v>
      </c>
      <c r="BQ347">
        <v>24.0303571428571</v>
      </c>
      <c r="BR347">
        <v>25.014025</v>
      </c>
      <c r="BS347">
        <v>999.9</v>
      </c>
      <c r="BT347">
        <v>0</v>
      </c>
      <c r="BU347">
        <v>0</v>
      </c>
      <c r="BV347">
        <v>10012.5</v>
      </c>
      <c r="BW347">
        <v>0</v>
      </c>
      <c r="BX347">
        <v>15.3356</v>
      </c>
      <c r="BY347">
        <v>-39.8148928571429</v>
      </c>
      <c r="BZ347">
        <v>657.532928571429</v>
      </c>
      <c r="CA347">
        <v>697.127857142857</v>
      </c>
      <c r="CB347">
        <v>1.44849178571429</v>
      </c>
      <c r="CC347">
        <v>684.2375</v>
      </c>
      <c r="CD347">
        <v>18.48995</v>
      </c>
      <c r="CE347">
        <v>1.80569357142857</v>
      </c>
      <c r="CF347">
        <v>1.67451285714286</v>
      </c>
      <c r="CG347">
        <v>15.8361535714286</v>
      </c>
      <c r="CH347">
        <v>14.6621357142857</v>
      </c>
      <c r="CI347">
        <v>2000.00678571429</v>
      </c>
      <c r="CJ347">
        <v>0.979999678571429</v>
      </c>
      <c r="CK347">
        <v>0.0200004428571429</v>
      </c>
      <c r="CL347">
        <v>0</v>
      </c>
      <c r="CM347">
        <v>648.033678571429</v>
      </c>
      <c r="CN347">
        <v>5.00063</v>
      </c>
      <c r="CO347">
        <v>12778.675</v>
      </c>
      <c r="CP347">
        <v>17256.9571428571</v>
      </c>
      <c r="CQ347">
        <v>39.187</v>
      </c>
      <c r="CR347">
        <v>39.3165</v>
      </c>
      <c r="CS347">
        <v>38.75</v>
      </c>
      <c r="CT347">
        <v>38.7005</v>
      </c>
      <c r="CU347">
        <v>39.875</v>
      </c>
      <c r="CV347">
        <v>1955.10678571429</v>
      </c>
      <c r="CW347">
        <v>39.9</v>
      </c>
      <c r="CX347">
        <v>0</v>
      </c>
      <c r="CY347">
        <v>1663691632.1</v>
      </c>
      <c r="CZ347">
        <v>0</v>
      </c>
      <c r="DA347">
        <v>0</v>
      </c>
      <c r="DB347" t="s">
        <v>356</v>
      </c>
      <c r="DC347">
        <v>1660677648.1</v>
      </c>
      <c r="DD347">
        <v>1660677649.1</v>
      </c>
      <c r="DE347">
        <v>0</v>
      </c>
      <c r="DF347">
        <v>-1.042</v>
      </c>
      <c r="DG347">
        <v>0.003</v>
      </c>
      <c r="DH347">
        <v>5.218</v>
      </c>
      <c r="DI347">
        <v>0.344</v>
      </c>
      <c r="DJ347">
        <v>417</v>
      </c>
      <c r="DK347">
        <v>22</v>
      </c>
      <c r="DL347">
        <v>1.24</v>
      </c>
      <c r="DM347">
        <v>0.53</v>
      </c>
      <c r="DN347">
        <v>-39.5354</v>
      </c>
      <c r="DO347">
        <v>-5.06076585365853</v>
      </c>
      <c r="DP347">
        <v>0.681519195728441</v>
      </c>
      <c r="DQ347">
        <v>0</v>
      </c>
      <c r="DR347">
        <v>1.45515536585366</v>
      </c>
      <c r="DS347">
        <v>-0.200286271777005</v>
      </c>
      <c r="DT347">
        <v>0.0222889247459263</v>
      </c>
      <c r="DU347">
        <v>0</v>
      </c>
      <c r="DV347">
        <v>0</v>
      </c>
      <c r="DW347">
        <v>2</v>
      </c>
      <c r="DX347" t="s">
        <v>357</v>
      </c>
      <c r="DY347">
        <v>2.9731</v>
      </c>
      <c r="DZ347">
        <v>2.75454</v>
      </c>
      <c r="EA347">
        <v>0.127382</v>
      </c>
      <c r="EB347">
        <v>0.133673</v>
      </c>
      <c r="EC347">
        <v>0.0908069</v>
      </c>
      <c r="ED347">
        <v>0.0869769</v>
      </c>
      <c r="EE347">
        <v>34000.3</v>
      </c>
      <c r="EF347">
        <v>36783.5</v>
      </c>
      <c r="EG347">
        <v>35312.1</v>
      </c>
      <c r="EH347">
        <v>38510.2</v>
      </c>
      <c r="EI347">
        <v>45532.7</v>
      </c>
      <c r="EJ347">
        <v>50782.3</v>
      </c>
      <c r="EK347">
        <v>55201.5</v>
      </c>
      <c r="EL347">
        <v>61768</v>
      </c>
      <c r="EM347">
        <v>1.9826</v>
      </c>
      <c r="EN347">
        <v>1.8292</v>
      </c>
      <c r="EO347">
        <v>0.0976026</v>
      </c>
      <c r="EP347">
        <v>0</v>
      </c>
      <c r="EQ347">
        <v>23.3746</v>
      </c>
      <c r="ER347">
        <v>999.9</v>
      </c>
      <c r="ES347">
        <v>47.882</v>
      </c>
      <c r="ET347">
        <v>29.235</v>
      </c>
      <c r="EU347">
        <v>21.5525</v>
      </c>
      <c r="EV347">
        <v>56.1541</v>
      </c>
      <c r="EW347">
        <v>48.9303</v>
      </c>
      <c r="EX347">
        <v>1</v>
      </c>
      <c r="EY347">
        <v>0.00563008</v>
      </c>
      <c r="EZ347">
        <v>3.14603</v>
      </c>
      <c r="FA347">
        <v>20.1197</v>
      </c>
      <c r="FB347">
        <v>5.20052</v>
      </c>
      <c r="FC347">
        <v>12.0064</v>
      </c>
      <c r="FD347">
        <v>4.976</v>
      </c>
      <c r="FE347">
        <v>3.294</v>
      </c>
      <c r="FF347">
        <v>9999</v>
      </c>
      <c r="FG347">
        <v>9999</v>
      </c>
      <c r="FH347">
        <v>9999</v>
      </c>
      <c r="FI347">
        <v>693.9</v>
      </c>
      <c r="FJ347">
        <v>1.86295</v>
      </c>
      <c r="FK347">
        <v>1.86783</v>
      </c>
      <c r="FL347">
        <v>1.86752</v>
      </c>
      <c r="FM347">
        <v>1.86874</v>
      </c>
      <c r="FN347">
        <v>1.8696</v>
      </c>
      <c r="FO347">
        <v>1.8656</v>
      </c>
      <c r="FP347">
        <v>1.86664</v>
      </c>
      <c r="FQ347">
        <v>1.86813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7.321</v>
      </c>
      <c r="GF347">
        <v>0.2816</v>
      </c>
      <c r="GG347">
        <v>3.61927167264205</v>
      </c>
      <c r="GH347">
        <v>0.00509506669552449</v>
      </c>
      <c r="GI347">
        <v>1.17866753763249e-06</v>
      </c>
      <c r="GJ347">
        <v>-6.62632595388568e-10</v>
      </c>
      <c r="GK347">
        <v>-0.0260112845827318</v>
      </c>
      <c r="GL347">
        <v>-0.0225051504344278</v>
      </c>
      <c r="GM347">
        <v>0.00262967521021688</v>
      </c>
      <c r="GN347">
        <v>-3.50088843362945e-05</v>
      </c>
      <c r="GO347">
        <v>-5</v>
      </c>
      <c r="GP347">
        <v>1640</v>
      </c>
      <c r="GQ347">
        <v>1</v>
      </c>
      <c r="GR347">
        <v>20</v>
      </c>
      <c r="GS347">
        <v>50233.1</v>
      </c>
      <c r="GT347">
        <v>50233.1</v>
      </c>
      <c r="GU347">
        <v>1.58569</v>
      </c>
      <c r="GV347">
        <v>2.60376</v>
      </c>
      <c r="GW347">
        <v>1.54785</v>
      </c>
      <c r="GX347">
        <v>2.30225</v>
      </c>
      <c r="GY347">
        <v>1.34644</v>
      </c>
      <c r="GZ347">
        <v>2.32422</v>
      </c>
      <c r="HA347">
        <v>32.8202</v>
      </c>
      <c r="HB347">
        <v>14.85</v>
      </c>
      <c r="HC347">
        <v>18</v>
      </c>
      <c r="HD347">
        <v>502.948</v>
      </c>
      <c r="HE347">
        <v>404.776</v>
      </c>
      <c r="HF347">
        <v>18.6523</v>
      </c>
      <c r="HG347">
        <v>27.1054</v>
      </c>
      <c r="HH347">
        <v>30</v>
      </c>
      <c r="HI347">
        <v>27.0898</v>
      </c>
      <c r="HJ347">
        <v>27.0343</v>
      </c>
      <c r="HK347">
        <v>31.7889</v>
      </c>
      <c r="HL347">
        <v>18.8112</v>
      </c>
      <c r="HM347">
        <v>23.7716</v>
      </c>
      <c r="HN347">
        <v>18.6553</v>
      </c>
      <c r="HO347">
        <v>723.048</v>
      </c>
      <c r="HP347">
        <v>18.4057</v>
      </c>
      <c r="HQ347">
        <v>102.398</v>
      </c>
      <c r="HR347">
        <v>102.814</v>
      </c>
    </row>
    <row r="348" spans="1:226">
      <c r="A348">
        <v>332</v>
      </c>
      <c r="B348">
        <v>1663691639.6</v>
      </c>
      <c r="C348">
        <v>3864.5</v>
      </c>
      <c r="D348" t="s">
        <v>1026</v>
      </c>
      <c r="E348" t="s">
        <v>1027</v>
      </c>
      <c r="F348">
        <v>5</v>
      </c>
      <c r="G348" t="s">
        <v>941</v>
      </c>
      <c r="H348" t="s">
        <v>354</v>
      </c>
      <c r="I348">
        <v>1663691631.77857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730.155434803253</v>
      </c>
      <c r="AK348">
        <v>697.264678787879</v>
      </c>
      <c r="AL348">
        <v>3.38798355316585</v>
      </c>
      <c r="AM348">
        <v>65.3987867649005</v>
      </c>
      <c r="AN348">
        <f>(AP348 - AO348 + BO348*1E3/(8.314*(BQ348+273.15)) * AR348/BN348 * AQ348) * BN348/(100*BB348) * 1000/(1000 - AP348)</f>
        <v>0</v>
      </c>
      <c r="AO348">
        <v>18.5006839796998</v>
      </c>
      <c r="AP348">
        <v>19.9281241758242</v>
      </c>
      <c r="AQ348">
        <v>-0.000134224909442255</v>
      </c>
      <c r="AR348">
        <v>122.627900174774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1663691631.77857</v>
      </c>
      <c r="BH348">
        <v>659.149142857143</v>
      </c>
      <c r="BI348">
        <v>699.194714285714</v>
      </c>
      <c r="BJ348">
        <v>19.9362857142857</v>
      </c>
      <c r="BK348">
        <v>18.5016214285714</v>
      </c>
      <c r="BL348">
        <v>651.891178571429</v>
      </c>
      <c r="BM348">
        <v>19.6545678571429</v>
      </c>
      <c r="BN348">
        <v>500.076321428571</v>
      </c>
      <c r="BO348">
        <v>90.5648321428571</v>
      </c>
      <c r="BP348">
        <v>0.100075792857143</v>
      </c>
      <c r="BQ348">
        <v>24.028875</v>
      </c>
      <c r="BR348">
        <v>25.0079392857143</v>
      </c>
      <c r="BS348">
        <v>999.9</v>
      </c>
      <c r="BT348">
        <v>0</v>
      </c>
      <c r="BU348">
        <v>0</v>
      </c>
      <c r="BV348">
        <v>9995.71428571429</v>
      </c>
      <c r="BW348">
        <v>0</v>
      </c>
      <c r="BX348">
        <v>15.3356</v>
      </c>
      <c r="BY348">
        <v>-40.0456285714286</v>
      </c>
      <c r="BZ348">
        <v>672.557392857143</v>
      </c>
      <c r="CA348">
        <v>712.374964285714</v>
      </c>
      <c r="CB348">
        <v>1.43465321428571</v>
      </c>
      <c r="CC348">
        <v>699.194714285714</v>
      </c>
      <c r="CD348">
        <v>18.5016214285714</v>
      </c>
      <c r="CE348">
        <v>1.80552642857143</v>
      </c>
      <c r="CF348">
        <v>1.6755975</v>
      </c>
      <c r="CG348">
        <v>15.8347107142857</v>
      </c>
      <c r="CH348">
        <v>14.6721785714286</v>
      </c>
      <c r="CI348">
        <v>2000.01928571429</v>
      </c>
      <c r="CJ348">
        <v>0.979999785714286</v>
      </c>
      <c r="CK348">
        <v>0.0200003285714286</v>
      </c>
      <c r="CL348">
        <v>0</v>
      </c>
      <c r="CM348">
        <v>650.510678571429</v>
      </c>
      <c r="CN348">
        <v>5.00063</v>
      </c>
      <c r="CO348">
        <v>12828.2607142857</v>
      </c>
      <c r="CP348">
        <v>17257.0821428571</v>
      </c>
      <c r="CQ348">
        <v>39.187</v>
      </c>
      <c r="CR348">
        <v>39.3165</v>
      </c>
      <c r="CS348">
        <v>38.73425</v>
      </c>
      <c r="CT348">
        <v>38.714</v>
      </c>
      <c r="CU348">
        <v>39.875</v>
      </c>
      <c r="CV348">
        <v>1955.11928571429</v>
      </c>
      <c r="CW348">
        <v>39.9</v>
      </c>
      <c r="CX348">
        <v>0</v>
      </c>
      <c r="CY348">
        <v>1663691636.9</v>
      </c>
      <c r="CZ348">
        <v>0</v>
      </c>
      <c r="DA348">
        <v>0</v>
      </c>
      <c r="DB348" t="s">
        <v>356</v>
      </c>
      <c r="DC348">
        <v>1660677648.1</v>
      </c>
      <c r="DD348">
        <v>1660677649.1</v>
      </c>
      <c r="DE348">
        <v>0</v>
      </c>
      <c r="DF348">
        <v>-1.042</v>
      </c>
      <c r="DG348">
        <v>0.003</v>
      </c>
      <c r="DH348">
        <v>5.218</v>
      </c>
      <c r="DI348">
        <v>0.344</v>
      </c>
      <c r="DJ348">
        <v>417</v>
      </c>
      <c r="DK348">
        <v>22</v>
      </c>
      <c r="DL348">
        <v>1.24</v>
      </c>
      <c r="DM348">
        <v>0.53</v>
      </c>
      <c r="DN348">
        <v>-39.8064243902439</v>
      </c>
      <c r="DO348">
        <v>-5.0742543554007</v>
      </c>
      <c r="DP348">
        <v>0.692064672284771</v>
      </c>
      <c r="DQ348">
        <v>0</v>
      </c>
      <c r="DR348">
        <v>1.44725341463415</v>
      </c>
      <c r="DS348">
        <v>-0.190474494773516</v>
      </c>
      <c r="DT348">
        <v>0.0216934138155897</v>
      </c>
      <c r="DU348">
        <v>0</v>
      </c>
      <c r="DV348">
        <v>0</v>
      </c>
      <c r="DW348">
        <v>2</v>
      </c>
      <c r="DX348" t="s">
        <v>357</v>
      </c>
      <c r="DY348">
        <v>2.97274</v>
      </c>
      <c r="DZ348">
        <v>2.75414</v>
      </c>
      <c r="EA348">
        <v>0.12935</v>
      </c>
      <c r="EB348">
        <v>0.135442</v>
      </c>
      <c r="EC348">
        <v>0.0907917</v>
      </c>
      <c r="ED348">
        <v>0.086959</v>
      </c>
      <c r="EE348">
        <v>33924</v>
      </c>
      <c r="EF348">
        <v>36708.8</v>
      </c>
      <c r="EG348">
        <v>35312.4</v>
      </c>
      <c r="EH348">
        <v>38510.7</v>
      </c>
      <c r="EI348">
        <v>45533.4</v>
      </c>
      <c r="EJ348">
        <v>50784.4</v>
      </c>
      <c r="EK348">
        <v>55201.4</v>
      </c>
      <c r="EL348">
        <v>61769.3</v>
      </c>
      <c r="EM348">
        <v>1.9836</v>
      </c>
      <c r="EN348">
        <v>1.8288</v>
      </c>
      <c r="EO348">
        <v>0.098139</v>
      </c>
      <c r="EP348">
        <v>0</v>
      </c>
      <c r="EQ348">
        <v>23.3746</v>
      </c>
      <c r="ER348">
        <v>999.9</v>
      </c>
      <c r="ES348">
        <v>47.882</v>
      </c>
      <c r="ET348">
        <v>29.245</v>
      </c>
      <c r="EU348">
        <v>21.5689</v>
      </c>
      <c r="EV348">
        <v>56.6241</v>
      </c>
      <c r="EW348">
        <v>49.2909</v>
      </c>
      <c r="EX348">
        <v>1</v>
      </c>
      <c r="EY348">
        <v>0.0054878</v>
      </c>
      <c r="EZ348">
        <v>3.06747</v>
      </c>
      <c r="FA348">
        <v>20.1209</v>
      </c>
      <c r="FB348">
        <v>5.20052</v>
      </c>
      <c r="FC348">
        <v>12.0052</v>
      </c>
      <c r="FD348">
        <v>4.976</v>
      </c>
      <c r="FE348">
        <v>3.294</v>
      </c>
      <c r="FF348">
        <v>9999</v>
      </c>
      <c r="FG348">
        <v>9999</v>
      </c>
      <c r="FH348">
        <v>9999</v>
      </c>
      <c r="FI348">
        <v>693.9</v>
      </c>
      <c r="FJ348">
        <v>1.86295</v>
      </c>
      <c r="FK348">
        <v>1.86783</v>
      </c>
      <c r="FL348">
        <v>1.86752</v>
      </c>
      <c r="FM348">
        <v>1.86874</v>
      </c>
      <c r="FN348">
        <v>1.8696</v>
      </c>
      <c r="FO348">
        <v>1.86557</v>
      </c>
      <c r="FP348">
        <v>1.86667</v>
      </c>
      <c r="FQ348">
        <v>1.86813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7.407</v>
      </c>
      <c r="GF348">
        <v>0.2815</v>
      </c>
      <c r="GG348">
        <v>3.61927167264205</v>
      </c>
      <c r="GH348">
        <v>0.00509506669552449</v>
      </c>
      <c r="GI348">
        <v>1.17866753763249e-06</v>
      </c>
      <c r="GJ348">
        <v>-6.62632595388568e-10</v>
      </c>
      <c r="GK348">
        <v>-0.0260112845827318</v>
      </c>
      <c r="GL348">
        <v>-0.0225051504344278</v>
      </c>
      <c r="GM348">
        <v>0.00262967521021688</v>
      </c>
      <c r="GN348">
        <v>-3.50088843362945e-05</v>
      </c>
      <c r="GO348">
        <v>-5</v>
      </c>
      <c r="GP348">
        <v>1640</v>
      </c>
      <c r="GQ348">
        <v>1</v>
      </c>
      <c r="GR348">
        <v>20</v>
      </c>
      <c r="GS348">
        <v>50233.2</v>
      </c>
      <c r="GT348">
        <v>50233.2</v>
      </c>
      <c r="GU348">
        <v>1.61133</v>
      </c>
      <c r="GV348">
        <v>2.60132</v>
      </c>
      <c r="GW348">
        <v>1.54785</v>
      </c>
      <c r="GX348">
        <v>2.30225</v>
      </c>
      <c r="GY348">
        <v>1.34644</v>
      </c>
      <c r="GZ348">
        <v>2.31812</v>
      </c>
      <c r="HA348">
        <v>32.8202</v>
      </c>
      <c r="HB348">
        <v>14.85</v>
      </c>
      <c r="HC348">
        <v>18</v>
      </c>
      <c r="HD348">
        <v>503.612</v>
      </c>
      <c r="HE348">
        <v>404.569</v>
      </c>
      <c r="HF348">
        <v>18.6344</v>
      </c>
      <c r="HG348">
        <v>27.1054</v>
      </c>
      <c r="HH348">
        <v>29.9999</v>
      </c>
      <c r="HI348">
        <v>27.0898</v>
      </c>
      <c r="HJ348">
        <v>27.0365</v>
      </c>
      <c r="HK348">
        <v>32.3735</v>
      </c>
      <c r="HL348">
        <v>19.0823</v>
      </c>
      <c r="HM348">
        <v>23.7716</v>
      </c>
      <c r="HN348">
        <v>18.6553</v>
      </c>
      <c r="HO348">
        <v>743.179</v>
      </c>
      <c r="HP348">
        <v>18.4057</v>
      </c>
      <c r="HQ348">
        <v>102.399</v>
      </c>
      <c r="HR348">
        <v>102.816</v>
      </c>
    </row>
    <row r="349" spans="1:226">
      <c r="A349">
        <v>333</v>
      </c>
      <c r="B349">
        <v>1663691645.1</v>
      </c>
      <c r="C349">
        <v>3870</v>
      </c>
      <c r="D349" t="s">
        <v>1028</v>
      </c>
      <c r="E349" t="s">
        <v>1029</v>
      </c>
      <c r="F349">
        <v>5</v>
      </c>
      <c r="G349" t="s">
        <v>941</v>
      </c>
      <c r="H349" t="s">
        <v>354</v>
      </c>
      <c r="I349">
        <v>1663691637.35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748.890395482517</v>
      </c>
      <c r="AK349">
        <v>715.701012121212</v>
      </c>
      <c r="AL349">
        <v>3.40336425328462</v>
      </c>
      <c r="AM349">
        <v>65.3987867649005</v>
      </c>
      <c r="AN349">
        <f>(AP349 - AO349 + BO349*1E3/(8.314*(BQ349+273.15)) * AR349/BN349 * AQ349) * BN349/(100*BB349) * 1000/(1000 - AP349)</f>
        <v>0</v>
      </c>
      <c r="AO349">
        <v>18.4932028875308</v>
      </c>
      <c r="AP349">
        <v>19.9323857142857</v>
      </c>
      <c r="AQ349">
        <v>2.04980997585094e-05</v>
      </c>
      <c r="AR349">
        <v>122.627900174774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1663691637.35</v>
      </c>
      <c r="BH349">
        <v>677.468785714286</v>
      </c>
      <c r="BI349">
        <v>717.956035714286</v>
      </c>
      <c r="BJ349">
        <v>19.9317642857143</v>
      </c>
      <c r="BK349">
        <v>18.4976785714286</v>
      </c>
      <c r="BL349">
        <v>670.105464285714</v>
      </c>
      <c r="BM349">
        <v>19.6502357142857</v>
      </c>
      <c r="BN349">
        <v>500.136392857143</v>
      </c>
      <c r="BO349">
        <v>90.5657357142857</v>
      </c>
      <c r="BP349">
        <v>0.09999455</v>
      </c>
      <c r="BQ349">
        <v>24.0252357142857</v>
      </c>
      <c r="BR349">
        <v>24.9910142857143</v>
      </c>
      <c r="BS349">
        <v>999.9</v>
      </c>
      <c r="BT349">
        <v>0</v>
      </c>
      <c r="BU349">
        <v>0</v>
      </c>
      <c r="BV349">
        <v>10000.3571428571</v>
      </c>
      <c r="BW349">
        <v>0</v>
      </c>
      <c r="BX349">
        <v>15.3356</v>
      </c>
      <c r="BY349">
        <v>-40.4872464285714</v>
      </c>
      <c r="BZ349">
        <v>691.246464285714</v>
      </c>
      <c r="CA349">
        <v>731.486785714286</v>
      </c>
      <c r="CB349">
        <v>1.43408678571429</v>
      </c>
      <c r="CC349">
        <v>717.956035714286</v>
      </c>
      <c r="CD349">
        <v>18.4976785714286</v>
      </c>
      <c r="CE349">
        <v>1.80513607142857</v>
      </c>
      <c r="CF349">
        <v>1.67525607142857</v>
      </c>
      <c r="CG349">
        <v>15.8313321428571</v>
      </c>
      <c r="CH349">
        <v>14.669025</v>
      </c>
      <c r="CI349">
        <v>2000.01642857143</v>
      </c>
      <c r="CJ349">
        <v>0.979999678571429</v>
      </c>
      <c r="CK349">
        <v>0.0200004428571429</v>
      </c>
      <c r="CL349">
        <v>0</v>
      </c>
      <c r="CM349">
        <v>653.657857142857</v>
      </c>
      <c r="CN349">
        <v>5.00063</v>
      </c>
      <c r="CO349">
        <v>12889.8964285714</v>
      </c>
      <c r="CP349">
        <v>17257.0464285714</v>
      </c>
      <c r="CQ349">
        <v>39.187</v>
      </c>
      <c r="CR349">
        <v>39.3255</v>
      </c>
      <c r="CS349">
        <v>38.73425</v>
      </c>
      <c r="CT349">
        <v>38.7275</v>
      </c>
      <c r="CU349">
        <v>39.875</v>
      </c>
      <c r="CV349">
        <v>1955.11642857143</v>
      </c>
      <c r="CW349">
        <v>39.9</v>
      </c>
      <c r="CX349">
        <v>0</v>
      </c>
      <c r="CY349">
        <v>1663691642.3</v>
      </c>
      <c r="CZ349">
        <v>0</v>
      </c>
      <c r="DA349">
        <v>0</v>
      </c>
      <c r="DB349" t="s">
        <v>356</v>
      </c>
      <c r="DC349">
        <v>1660677648.1</v>
      </c>
      <c r="DD349">
        <v>1660677649.1</v>
      </c>
      <c r="DE349">
        <v>0</v>
      </c>
      <c r="DF349">
        <v>-1.042</v>
      </c>
      <c r="DG349">
        <v>0.003</v>
      </c>
      <c r="DH349">
        <v>5.218</v>
      </c>
      <c r="DI349">
        <v>0.344</v>
      </c>
      <c r="DJ349">
        <v>417</v>
      </c>
      <c r="DK349">
        <v>22</v>
      </c>
      <c r="DL349">
        <v>1.24</v>
      </c>
      <c r="DM349">
        <v>0.53</v>
      </c>
      <c r="DN349">
        <v>-40.1584902439024</v>
      </c>
      <c r="DO349">
        <v>-4.00026898954711</v>
      </c>
      <c r="DP349">
        <v>0.609200177683973</v>
      </c>
      <c r="DQ349">
        <v>0</v>
      </c>
      <c r="DR349">
        <v>1.43760682926829</v>
      </c>
      <c r="DS349">
        <v>-0.0401481533101032</v>
      </c>
      <c r="DT349">
        <v>0.0119560180660302</v>
      </c>
      <c r="DU349">
        <v>1</v>
      </c>
      <c r="DV349">
        <v>1</v>
      </c>
      <c r="DW349">
        <v>2</v>
      </c>
      <c r="DX349" t="s">
        <v>395</v>
      </c>
      <c r="DY349">
        <v>2.97333</v>
      </c>
      <c r="DZ349">
        <v>2.75388</v>
      </c>
      <c r="EA349">
        <v>0.131698</v>
      </c>
      <c r="EB349">
        <v>0.137846</v>
      </c>
      <c r="EC349">
        <v>0.0908041</v>
      </c>
      <c r="ED349">
        <v>0.086915</v>
      </c>
      <c r="EE349">
        <v>33832.5</v>
      </c>
      <c r="EF349">
        <v>36607.3</v>
      </c>
      <c r="EG349">
        <v>35312.4</v>
      </c>
      <c r="EH349">
        <v>38511.2</v>
      </c>
      <c r="EI349">
        <v>45532.8</v>
      </c>
      <c r="EJ349">
        <v>50787.2</v>
      </c>
      <c r="EK349">
        <v>55201.4</v>
      </c>
      <c r="EL349">
        <v>61769.7</v>
      </c>
      <c r="EM349">
        <v>1.983</v>
      </c>
      <c r="EN349">
        <v>1.8294</v>
      </c>
      <c r="EO349">
        <v>0.0961125</v>
      </c>
      <c r="EP349">
        <v>0</v>
      </c>
      <c r="EQ349">
        <v>23.3766</v>
      </c>
      <c r="ER349">
        <v>999.9</v>
      </c>
      <c r="ES349">
        <v>47.906</v>
      </c>
      <c r="ET349">
        <v>29.245</v>
      </c>
      <c r="EU349">
        <v>21.5764</v>
      </c>
      <c r="EV349">
        <v>56.3241</v>
      </c>
      <c r="EW349">
        <v>48.5697</v>
      </c>
      <c r="EX349">
        <v>1</v>
      </c>
      <c r="EY349">
        <v>0.00530488</v>
      </c>
      <c r="EZ349">
        <v>2.96298</v>
      </c>
      <c r="FA349">
        <v>20.1229</v>
      </c>
      <c r="FB349">
        <v>5.20172</v>
      </c>
      <c r="FC349">
        <v>12.0052</v>
      </c>
      <c r="FD349">
        <v>4.976</v>
      </c>
      <c r="FE349">
        <v>3.294</v>
      </c>
      <c r="FF349">
        <v>9999</v>
      </c>
      <c r="FG349">
        <v>9999</v>
      </c>
      <c r="FH349">
        <v>9999</v>
      </c>
      <c r="FI349">
        <v>693.9</v>
      </c>
      <c r="FJ349">
        <v>1.86295</v>
      </c>
      <c r="FK349">
        <v>1.8678</v>
      </c>
      <c r="FL349">
        <v>1.86752</v>
      </c>
      <c r="FM349">
        <v>1.86874</v>
      </c>
      <c r="FN349">
        <v>1.86954</v>
      </c>
      <c r="FO349">
        <v>1.86563</v>
      </c>
      <c r="FP349">
        <v>1.86667</v>
      </c>
      <c r="FQ349">
        <v>1.86813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7.511</v>
      </c>
      <c r="GF349">
        <v>0.2816</v>
      </c>
      <c r="GG349">
        <v>3.61927167264205</v>
      </c>
      <c r="GH349">
        <v>0.00509506669552449</v>
      </c>
      <c r="GI349">
        <v>1.17866753763249e-06</v>
      </c>
      <c r="GJ349">
        <v>-6.62632595388568e-10</v>
      </c>
      <c r="GK349">
        <v>-0.0260112845827318</v>
      </c>
      <c r="GL349">
        <v>-0.0225051504344278</v>
      </c>
      <c r="GM349">
        <v>0.00262967521021688</v>
      </c>
      <c r="GN349">
        <v>-3.50088843362945e-05</v>
      </c>
      <c r="GO349">
        <v>-5</v>
      </c>
      <c r="GP349">
        <v>1640</v>
      </c>
      <c r="GQ349">
        <v>1</v>
      </c>
      <c r="GR349">
        <v>20</v>
      </c>
      <c r="GS349">
        <v>50233.3</v>
      </c>
      <c r="GT349">
        <v>50233.3</v>
      </c>
      <c r="GU349">
        <v>1.64429</v>
      </c>
      <c r="GV349">
        <v>2.60132</v>
      </c>
      <c r="GW349">
        <v>1.54785</v>
      </c>
      <c r="GX349">
        <v>2.30225</v>
      </c>
      <c r="GY349">
        <v>1.34644</v>
      </c>
      <c r="GZ349">
        <v>2.41699</v>
      </c>
      <c r="HA349">
        <v>32.8202</v>
      </c>
      <c r="HB349">
        <v>14.8588</v>
      </c>
      <c r="HC349">
        <v>18</v>
      </c>
      <c r="HD349">
        <v>503.235</v>
      </c>
      <c r="HE349">
        <v>404.904</v>
      </c>
      <c r="HF349">
        <v>18.643</v>
      </c>
      <c r="HG349">
        <v>27.1077</v>
      </c>
      <c r="HH349">
        <v>29.9998</v>
      </c>
      <c r="HI349">
        <v>27.092</v>
      </c>
      <c r="HJ349">
        <v>27.0365</v>
      </c>
      <c r="HK349">
        <v>32.9581</v>
      </c>
      <c r="HL349">
        <v>19.0823</v>
      </c>
      <c r="HM349">
        <v>23.7716</v>
      </c>
      <c r="HN349">
        <v>18.6834</v>
      </c>
      <c r="HO349">
        <v>756.557</v>
      </c>
      <c r="HP349">
        <v>18.4057</v>
      </c>
      <c r="HQ349">
        <v>102.399</v>
      </c>
      <c r="HR349">
        <v>102.817</v>
      </c>
    </row>
    <row r="350" spans="1:226">
      <c r="A350">
        <v>334</v>
      </c>
      <c r="B350">
        <v>1663691650.1</v>
      </c>
      <c r="C350">
        <v>3875</v>
      </c>
      <c r="D350" t="s">
        <v>1030</v>
      </c>
      <c r="E350" t="s">
        <v>1031</v>
      </c>
      <c r="F350">
        <v>5</v>
      </c>
      <c r="G350" t="s">
        <v>941</v>
      </c>
      <c r="H350" t="s">
        <v>354</v>
      </c>
      <c r="I350">
        <v>1663691642.61852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765.424015448435</v>
      </c>
      <c r="AK350">
        <v>732.285903030303</v>
      </c>
      <c r="AL350">
        <v>3.30881071069683</v>
      </c>
      <c r="AM350">
        <v>65.3987867649005</v>
      </c>
      <c r="AN350">
        <f>(AP350 - AO350 + BO350*1E3/(8.314*(BQ350+273.15)) * AR350/BN350 * AQ350) * BN350/(100*BB350) * 1000/(1000 - AP350)</f>
        <v>0</v>
      </c>
      <c r="AO350">
        <v>18.4808197522927</v>
      </c>
      <c r="AP350">
        <v>19.9380714285714</v>
      </c>
      <c r="AQ350">
        <v>2.84916057705692e-05</v>
      </c>
      <c r="AR350">
        <v>122.627900174774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1663691642.61852</v>
      </c>
      <c r="BH350">
        <v>694.855777777778</v>
      </c>
      <c r="BI350">
        <v>735.417185185185</v>
      </c>
      <c r="BJ350">
        <v>19.9314962962963</v>
      </c>
      <c r="BK350">
        <v>18.4875666666667</v>
      </c>
      <c r="BL350">
        <v>687.392592592593</v>
      </c>
      <c r="BM350">
        <v>19.6499851851852</v>
      </c>
      <c r="BN350">
        <v>500.116185185185</v>
      </c>
      <c r="BO350">
        <v>90.5668740740741</v>
      </c>
      <c r="BP350">
        <v>0.0999717074074074</v>
      </c>
      <c r="BQ350">
        <v>24.0222074074074</v>
      </c>
      <c r="BR350">
        <v>24.9710518518518</v>
      </c>
      <c r="BS350">
        <v>999.9</v>
      </c>
      <c r="BT350">
        <v>0</v>
      </c>
      <c r="BU350">
        <v>0</v>
      </c>
      <c r="BV350">
        <v>10009.0740740741</v>
      </c>
      <c r="BW350">
        <v>0</v>
      </c>
      <c r="BX350">
        <v>15.3356</v>
      </c>
      <c r="BY350">
        <v>-40.5612740740741</v>
      </c>
      <c r="BZ350">
        <v>708.987037037037</v>
      </c>
      <c r="CA350">
        <v>749.269259259259</v>
      </c>
      <c r="CB350">
        <v>1.44393333333333</v>
      </c>
      <c r="CC350">
        <v>735.417185185185</v>
      </c>
      <c r="CD350">
        <v>18.4875666666667</v>
      </c>
      <c r="CE350">
        <v>1.8051337037037</v>
      </c>
      <c r="CF350">
        <v>1.67436074074074</v>
      </c>
      <c r="CG350">
        <v>15.8313148148148</v>
      </c>
      <c r="CH350">
        <v>14.6607518518519</v>
      </c>
      <c r="CI350">
        <v>1999.99481481481</v>
      </c>
      <c r="CJ350">
        <v>0.979999333333333</v>
      </c>
      <c r="CK350">
        <v>0.0200008111111111</v>
      </c>
      <c r="CL350">
        <v>0</v>
      </c>
      <c r="CM350">
        <v>656.595777777778</v>
      </c>
      <c r="CN350">
        <v>5.00063</v>
      </c>
      <c r="CO350">
        <v>12947.1851851852</v>
      </c>
      <c r="CP350">
        <v>17256.8518518519</v>
      </c>
      <c r="CQ350">
        <v>39.1916666666667</v>
      </c>
      <c r="CR350">
        <v>39.326</v>
      </c>
      <c r="CS350">
        <v>38.7266666666667</v>
      </c>
      <c r="CT350">
        <v>38.7313333333333</v>
      </c>
      <c r="CU350">
        <v>39.875</v>
      </c>
      <c r="CV350">
        <v>1955.09481481481</v>
      </c>
      <c r="CW350">
        <v>39.9</v>
      </c>
      <c r="CX350">
        <v>0</v>
      </c>
      <c r="CY350">
        <v>1663691647.1</v>
      </c>
      <c r="CZ350">
        <v>0</v>
      </c>
      <c r="DA350">
        <v>0</v>
      </c>
      <c r="DB350" t="s">
        <v>356</v>
      </c>
      <c r="DC350">
        <v>1660677648.1</v>
      </c>
      <c r="DD350">
        <v>1660677649.1</v>
      </c>
      <c r="DE350">
        <v>0</v>
      </c>
      <c r="DF350">
        <v>-1.042</v>
      </c>
      <c r="DG350">
        <v>0.003</v>
      </c>
      <c r="DH350">
        <v>5.218</v>
      </c>
      <c r="DI350">
        <v>0.344</v>
      </c>
      <c r="DJ350">
        <v>417</v>
      </c>
      <c r="DK350">
        <v>22</v>
      </c>
      <c r="DL350">
        <v>1.24</v>
      </c>
      <c r="DM350">
        <v>0.53</v>
      </c>
      <c r="DN350">
        <v>-40.3954341463415</v>
      </c>
      <c r="DO350">
        <v>-2.94037630662037</v>
      </c>
      <c r="DP350">
        <v>0.560454244606499</v>
      </c>
      <c r="DQ350">
        <v>0</v>
      </c>
      <c r="DR350">
        <v>1.43805341463415</v>
      </c>
      <c r="DS350">
        <v>0.0889156097560967</v>
      </c>
      <c r="DT350">
        <v>0.010815067314779</v>
      </c>
      <c r="DU350">
        <v>1</v>
      </c>
      <c r="DV350">
        <v>1</v>
      </c>
      <c r="DW350">
        <v>2</v>
      </c>
      <c r="DX350" t="s">
        <v>395</v>
      </c>
      <c r="DY350">
        <v>2.97223</v>
      </c>
      <c r="DZ350">
        <v>2.75337</v>
      </c>
      <c r="EA350">
        <v>0.133775</v>
      </c>
      <c r="EB350">
        <v>0.139782</v>
      </c>
      <c r="EC350">
        <v>0.09083</v>
      </c>
      <c r="ED350">
        <v>0.0869017</v>
      </c>
      <c r="EE350">
        <v>33751.3</v>
      </c>
      <c r="EF350">
        <v>36524</v>
      </c>
      <c r="EG350">
        <v>35312.1</v>
      </c>
      <c r="EH350">
        <v>38510</v>
      </c>
      <c r="EI350">
        <v>45531.4</v>
      </c>
      <c r="EJ350">
        <v>50787.1</v>
      </c>
      <c r="EK350">
        <v>55201.1</v>
      </c>
      <c r="EL350">
        <v>61768.5</v>
      </c>
      <c r="EM350">
        <v>1.9824</v>
      </c>
      <c r="EN350">
        <v>1.8292</v>
      </c>
      <c r="EO350">
        <v>0.0947714</v>
      </c>
      <c r="EP350">
        <v>0</v>
      </c>
      <c r="EQ350">
        <v>23.3766</v>
      </c>
      <c r="ER350">
        <v>999.9</v>
      </c>
      <c r="ES350">
        <v>47.906</v>
      </c>
      <c r="ET350">
        <v>29.245</v>
      </c>
      <c r="EU350">
        <v>21.5764</v>
      </c>
      <c r="EV350">
        <v>56.3941</v>
      </c>
      <c r="EW350">
        <v>48.6939</v>
      </c>
      <c r="EX350">
        <v>1</v>
      </c>
      <c r="EY350">
        <v>0.00461382</v>
      </c>
      <c r="EZ350">
        <v>2.87948</v>
      </c>
      <c r="FA350">
        <v>20.1234</v>
      </c>
      <c r="FB350">
        <v>5.19692</v>
      </c>
      <c r="FC350">
        <v>12.004</v>
      </c>
      <c r="FD350">
        <v>4.974</v>
      </c>
      <c r="FE350">
        <v>3.294</v>
      </c>
      <c r="FF350">
        <v>9999</v>
      </c>
      <c r="FG350">
        <v>9999</v>
      </c>
      <c r="FH350">
        <v>9999</v>
      </c>
      <c r="FI350">
        <v>693.9</v>
      </c>
      <c r="FJ350">
        <v>1.86295</v>
      </c>
      <c r="FK350">
        <v>1.86783</v>
      </c>
      <c r="FL350">
        <v>1.86752</v>
      </c>
      <c r="FM350">
        <v>1.86874</v>
      </c>
      <c r="FN350">
        <v>1.8696</v>
      </c>
      <c r="FO350">
        <v>1.86563</v>
      </c>
      <c r="FP350">
        <v>1.86664</v>
      </c>
      <c r="FQ350">
        <v>1.86813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7.604</v>
      </c>
      <c r="GF350">
        <v>0.2819</v>
      </c>
      <c r="GG350">
        <v>3.61927167264205</v>
      </c>
      <c r="GH350">
        <v>0.00509506669552449</v>
      </c>
      <c r="GI350">
        <v>1.17866753763249e-06</v>
      </c>
      <c r="GJ350">
        <v>-6.62632595388568e-10</v>
      </c>
      <c r="GK350">
        <v>-0.0260112845827318</v>
      </c>
      <c r="GL350">
        <v>-0.0225051504344278</v>
      </c>
      <c r="GM350">
        <v>0.00262967521021688</v>
      </c>
      <c r="GN350">
        <v>-3.50088843362945e-05</v>
      </c>
      <c r="GO350">
        <v>-5</v>
      </c>
      <c r="GP350">
        <v>1640</v>
      </c>
      <c r="GQ350">
        <v>1</v>
      </c>
      <c r="GR350">
        <v>20</v>
      </c>
      <c r="GS350">
        <v>50233.4</v>
      </c>
      <c r="GT350">
        <v>50233.3</v>
      </c>
      <c r="GU350">
        <v>1.6687</v>
      </c>
      <c r="GV350">
        <v>2.58789</v>
      </c>
      <c r="GW350">
        <v>1.54785</v>
      </c>
      <c r="GX350">
        <v>2.30225</v>
      </c>
      <c r="GY350">
        <v>1.34644</v>
      </c>
      <c r="GZ350">
        <v>2.43164</v>
      </c>
      <c r="HA350">
        <v>32.8202</v>
      </c>
      <c r="HB350">
        <v>14.8588</v>
      </c>
      <c r="HC350">
        <v>18</v>
      </c>
      <c r="HD350">
        <v>502.836</v>
      </c>
      <c r="HE350">
        <v>404.809</v>
      </c>
      <c r="HF350">
        <v>18.673</v>
      </c>
      <c r="HG350">
        <v>27.1077</v>
      </c>
      <c r="HH350">
        <v>29.9996</v>
      </c>
      <c r="HI350">
        <v>27.092</v>
      </c>
      <c r="HJ350">
        <v>27.0388</v>
      </c>
      <c r="HK350">
        <v>33.5558</v>
      </c>
      <c r="HL350">
        <v>19.3593</v>
      </c>
      <c r="HM350">
        <v>23.7716</v>
      </c>
      <c r="HN350">
        <v>18.7128</v>
      </c>
      <c r="HO350">
        <v>776.648</v>
      </c>
      <c r="HP350">
        <v>18.4057</v>
      </c>
      <c r="HQ350">
        <v>102.398</v>
      </c>
      <c r="HR350">
        <v>102.815</v>
      </c>
    </row>
    <row r="351" spans="1:226">
      <c r="A351">
        <v>335</v>
      </c>
      <c r="B351">
        <v>1663691655.1</v>
      </c>
      <c r="C351">
        <v>3880</v>
      </c>
      <c r="D351" t="s">
        <v>1032</v>
      </c>
      <c r="E351" t="s">
        <v>1033</v>
      </c>
      <c r="F351">
        <v>5</v>
      </c>
      <c r="G351" t="s">
        <v>941</v>
      </c>
      <c r="H351" t="s">
        <v>354</v>
      </c>
      <c r="I351">
        <v>1663691647.33214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781.951518961321</v>
      </c>
      <c r="AK351">
        <v>748.730339393939</v>
      </c>
      <c r="AL351">
        <v>3.29134220349056</v>
      </c>
      <c r="AM351">
        <v>65.3987867649005</v>
      </c>
      <c r="AN351">
        <f>(AP351 - AO351 + BO351*1E3/(8.314*(BQ351+273.15)) * AR351/BN351 * AQ351) * BN351/(100*BB351) * 1000/(1000 - AP351)</f>
        <v>0</v>
      </c>
      <c r="AO351">
        <v>18.4794348008088</v>
      </c>
      <c r="AP351">
        <v>19.9488384615385</v>
      </c>
      <c r="AQ351">
        <v>9.98565489160592e-05</v>
      </c>
      <c r="AR351">
        <v>122.627900174774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1663691647.33214</v>
      </c>
      <c r="BH351">
        <v>710.228821428572</v>
      </c>
      <c r="BI351">
        <v>750.958892857143</v>
      </c>
      <c r="BJ351">
        <v>19.9365821428571</v>
      </c>
      <c r="BK351">
        <v>18.4796035714286</v>
      </c>
      <c r="BL351">
        <v>702.677392857143</v>
      </c>
      <c r="BM351">
        <v>19.6548714285714</v>
      </c>
      <c r="BN351">
        <v>500.137321428571</v>
      </c>
      <c r="BO351">
        <v>90.5672714285714</v>
      </c>
      <c r="BP351">
        <v>0.0998620107142857</v>
      </c>
      <c r="BQ351">
        <v>24.0214142857143</v>
      </c>
      <c r="BR351">
        <v>24.9628464285714</v>
      </c>
      <c r="BS351">
        <v>999.9</v>
      </c>
      <c r="BT351">
        <v>0</v>
      </c>
      <c r="BU351">
        <v>0</v>
      </c>
      <c r="BV351">
        <v>10019.6428571429</v>
      </c>
      <c r="BW351">
        <v>0</v>
      </c>
      <c r="BX351">
        <v>15.3356</v>
      </c>
      <c r="BY351">
        <v>-40.72995</v>
      </c>
      <c r="BZ351">
        <v>724.676535714286</v>
      </c>
      <c r="CA351">
        <v>765.097392857143</v>
      </c>
      <c r="CB351">
        <v>1.45698714285714</v>
      </c>
      <c r="CC351">
        <v>750.958892857143</v>
      </c>
      <c r="CD351">
        <v>18.4796035714286</v>
      </c>
      <c r="CE351">
        <v>1.8056025</v>
      </c>
      <c r="CF351">
        <v>1.67364642857143</v>
      </c>
      <c r="CG351">
        <v>15.8353678571429</v>
      </c>
      <c r="CH351">
        <v>14.6541428571429</v>
      </c>
      <c r="CI351">
        <v>2000.00357142857</v>
      </c>
      <c r="CJ351">
        <v>0.979999035714286</v>
      </c>
      <c r="CK351">
        <v>0.0200011285714286</v>
      </c>
      <c r="CL351">
        <v>0</v>
      </c>
      <c r="CM351">
        <v>659.145214285714</v>
      </c>
      <c r="CN351">
        <v>5.00063</v>
      </c>
      <c r="CO351">
        <v>12997.2678571429</v>
      </c>
      <c r="CP351">
        <v>17256.9214285714</v>
      </c>
      <c r="CQ351">
        <v>39.196</v>
      </c>
      <c r="CR351">
        <v>39.3255</v>
      </c>
      <c r="CS351">
        <v>38.741</v>
      </c>
      <c r="CT351">
        <v>38.7275</v>
      </c>
      <c r="CU351">
        <v>39.875</v>
      </c>
      <c r="CV351">
        <v>1955.10285714286</v>
      </c>
      <c r="CW351">
        <v>39.9007142857143</v>
      </c>
      <c r="CX351">
        <v>0</v>
      </c>
      <c r="CY351">
        <v>1663691651.9</v>
      </c>
      <c r="CZ351">
        <v>0</v>
      </c>
      <c r="DA351">
        <v>0</v>
      </c>
      <c r="DB351" t="s">
        <v>356</v>
      </c>
      <c r="DC351">
        <v>1660677648.1</v>
      </c>
      <c r="DD351">
        <v>1660677649.1</v>
      </c>
      <c r="DE351">
        <v>0</v>
      </c>
      <c r="DF351">
        <v>-1.042</v>
      </c>
      <c r="DG351">
        <v>0.003</v>
      </c>
      <c r="DH351">
        <v>5.218</v>
      </c>
      <c r="DI351">
        <v>0.344</v>
      </c>
      <c r="DJ351">
        <v>417</v>
      </c>
      <c r="DK351">
        <v>22</v>
      </c>
      <c r="DL351">
        <v>1.24</v>
      </c>
      <c r="DM351">
        <v>0.53</v>
      </c>
      <c r="DN351">
        <v>-40.5773682926829</v>
      </c>
      <c r="DO351">
        <v>-0.933811149825771</v>
      </c>
      <c r="DP351">
        <v>0.394020772288272</v>
      </c>
      <c r="DQ351">
        <v>0</v>
      </c>
      <c r="DR351">
        <v>1.44671707317073</v>
      </c>
      <c r="DS351">
        <v>0.147098675958191</v>
      </c>
      <c r="DT351">
        <v>0.0149769641399152</v>
      </c>
      <c r="DU351">
        <v>0</v>
      </c>
      <c r="DV351">
        <v>0</v>
      </c>
      <c r="DW351">
        <v>2</v>
      </c>
      <c r="DX351" t="s">
        <v>357</v>
      </c>
      <c r="DY351">
        <v>2.97254</v>
      </c>
      <c r="DZ351">
        <v>2.75418</v>
      </c>
      <c r="EA351">
        <v>0.135806</v>
      </c>
      <c r="EB351">
        <v>0.141878</v>
      </c>
      <c r="EC351">
        <v>0.0908537</v>
      </c>
      <c r="ED351">
        <v>0.0867999</v>
      </c>
      <c r="EE351">
        <v>33672</v>
      </c>
      <c r="EF351">
        <v>36434.8</v>
      </c>
      <c r="EG351">
        <v>35311.9</v>
      </c>
      <c r="EH351">
        <v>38509.8</v>
      </c>
      <c r="EI351">
        <v>45530</v>
      </c>
      <c r="EJ351">
        <v>50792</v>
      </c>
      <c r="EK351">
        <v>55200.9</v>
      </c>
      <c r="EL351">
        <v>61767.6</v>
      </c>
      <c r="EM351">
        <v>1.9834</v>
      </c>
      <c r="EN351">
        <v>1.8292</v>
      </c>
      <c r="EO351">
        <v>0.0964105</v>
      </c>
      <c r="EP351">
        <v>0</v>
      </c>
      <c r="EQ351">
        <v>23.3766</v>
      </c>
      <c r="ER351">
        <v>999.9</v>
      </c>
      <c r="ES351">
        <v>47.931</v>
      </c>
      <c r="ET351">
        <v>29.245</v>
      </c>
      <c r="EU351">
        <v>21.5876</v>
      </c>
      <c r="EV351">
        <v>56.1341</v>
      </c>
      <c r="EW351">
        <v>48.8061</v>
      </c>
      <c r="EX351">
        <v>1</v>
      </c>
      <c r="EY351">
        <v>0.00469512</v>
      </c>
      <c r="EZ351">
        <v>2.81549</v>
      </c>
      <c r="FA351">
        <v>20.1254</v>
      </c>
      <c r="FB351">
        <v>5.20052</v>
      </c>
      <c r="FC351">
        <v>12.0064</v>
      </c>
      <c r="FD351">
        <v>4.976</v>
      </c>
      <c r="FE351">
        <v>3.294</v>
      </c>
      <c r="FF351">
        <v>9999</v>
      </c>
      <c r="FG351">
        <v>9999</v>
      </c>
      <c r="FH351">
        <v>9999</v>
      </c>
      <c r="FI351">
        <v>693.9</v>
      </c>
      <c r="FJ351">
        <v>1.86295</v>
      </c>
      <c r="FK351">
        <v>1.86783</v>
      </c>
      <c r="FL351">
        <v>1.86752</v>
      </c>
      <c r="FM351">
        <v>1.86874</v>
      </c>
      <c r="FN351">
        <v>1.86957</v>
      </c>
      <c r="FO351">
        <v>1.8656</v>
      </c>
      <c r="FP351">
        <v>1.8667</v>
      </c>
      <c r="FQ351">
        <v>1.86813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7.696</v>
      </c>
      <c r="GF351">
        <v>0.2822</v>
      </c>
      <c r="GG351">
        <v>3.61927167264205</v>
      </c>
      <c r="GH351">
        <v>0.00509506669552449</v>
      </c>
      <c r="GI351">
        <v>1.17866753763249e-06</v>
      </c>
      <c r="GJ351">
        <v>-6.62632595388568e-10</v>
      </c>
      <c r="GK351">
        <v>-0.0260112845827318</v>
      </c>
      <c r="GL351">
        <v>-0.0225051504344278</v>
      </c>
      <c r="GM351">
        <v>0.00262967521021688</v>
      </c>
      <c r="GN351">
        <v>-3.50088843362945e-05</v>
      </c>
      <c r="GO351">
        <v>-5</v>
      </c>
      <c r="GP351">
        <v>1640</v>
      </c>
      <c r="GQ351">
        <v>1</v>
      </c>
      <c r="GR351">
        <v>20</v>
      </c>
      <c r="GS351">
        <v>50233.4</v>
      </c>
      <c r="GT351">
        <v>50233.4</v>
      </c>
      <c r="GU351">
        <v>1.70044</v>
      </c>
      <c r="GV351">
        <v>2.60376</v>
      </c>
      <c r="GW351">
        <v>1.54785</v>
      </c>
      <c r="GX351">
        <v>2.30225</v>
      </c>
      <c r="GY351">
        <v>1.34644</v>
      </c>
      <c r="GZ351">
        <v>2.41211</v>
      </c>
      <c r="HA351">
        <v>32.8202</v>
      </c>
      <c r="HB351">
        <v>14.8588</v>
      </c>
      <c r="HC351">
        <v>18</v>
      </c>
      <c r="HD351">
        <v>503.521</v>
      </c>
      <c r="HE351">
        <v>404.809</v>
      </c>
      <c r="HF351">
        <v>18.7092</v>
      </c>
      <c r="HG351">
        <v>27.1077</v>
      </c>
      <c r="HH351">
        <v>29.9998</v>
      </c>
      <c r="HI351">
        <v>27.0943</v>
      </c>
      <c r="HJ351">
        <v>27.0388</v>
      </c>
      <c r="HK351">
        <v>34.1033</v>
      </c>
      <c r="HL351">
        <v>19.3593</v>
      </c>
      <c r="HM351">
        <v>23.7716</v>
      </c>
      <c r="HN351">
        <v>18.7429</v>
      </c>
      <c r="HO351">
        <v>790.182</v>
      </c>
      <c r="HP351">
        <v>18.399</v>
      </c>
      <c r="HQ351">
        <v>102.397</v>
      </c>
      <c r="HR351">
        <v>102.814</v>
      </c>
    </row>
    <row r="352" spans="1:226">
      <c r="A352">
        <v>336</v>
      </c>
      <c r="B352">
        <v>1663691660.1</v>
      </c>
      <c r="C352">
        <v>3885</v>
      </c>
      <c r="D352" t="s">
        <v>1034</v>
      </c>
      <c r="E352" t="s">
        <v>1035</v>
      </c>
      <c r="F352">
        <v>5</v>
      </c>
      <c r="G352" t="s">
        <v>941</v>
      </c>
      <c r="H352" t="s">
        <v>354</v>
      </c>
      <c r="I352">
        <v>1663691652.6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798.740282899225</v>
      </c>
      <c r="AK352">
        <v>765.247951515151</v>
      </c>
      <c r="AL352">
        <v>3.27399453739202</v>
      </c>
      <c r="AM352">
        <v>65.3987867649005</v>
      </c>
      <c r="AN352">
        <f>(AP352 - AO352 + BO352*1E3/(8.314*(BQ352+273.15)) * AR352/BN352 * AQ352) * BN352/(100*BB352) * 1000/(1000 - AP352)</f>
        <v>0</v>
      </c>
      <c r="AO352">
        <v>18.4538174180366</v>
      </c>
      <c r="AP352">
        <v>19.9512967032967</v>
      </c>
      <c r="AQ352">
        <v>3.34763192058958e-05</v>
      </c>
      <c r="AR352">
        <v>122.627900174774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1663691652.6</v>
      </c>
      <c r="BH352">
        <v>727.383518518519</v>
      </c>
      <c r="BI352">
        <v>768.143592592593</v>
      </c>
      <c r="BJ352">
        <v>19.943362962963</v>
      </c>
      <c r="BK352">
        <v>18.4688592592593</v>
      </c>
      <c r="BL352">
        <v>719.733703703704</v>
      </c>
      <c r="BM352">
        <v>19.6613925925926</v>
      </c>
      <c r="BN352">
        <v>500.116518518518</v>
      </c>
      <c r="BO352">
        <v>90.5667333333333</v>
      </c>
      <c r="BP352">
        <v>0.0998674592592593</v>
      </c>
      <c r="BQ352">
        <v>24.0184925925926</v>
      </c>
      <c r="BR352">
        <v>24.959962962963</v>
      </c>
      <c r="BS352">
        <v>999.9</v>
      </c>
      <c r="BT352">
        <v>0</v>
      </c>
      <c r="BU352">
        <v>0</v>
      </c>
      <c r="BV352">
        <v>10021.6666666667</v>
      </c>
      <c r="BW352">
        <v>0</v>
      </c>
      <c r="BX352">
        <v>15.3356</v>
      </c>
      <c r="BY352">
        <v>-40.7599518518519</v>
      </c>
      <c r="BZ352">
        <v>742.185333333333</v>
      </c>
      <c r="CA352">
        <v>782.597037037037</v>
      </c>
      <c r="CB352">
        <v>1.4745062962963</v>
      </c>
      <c r="CC352">
        <v>768.143592592593</v>
      </c>
      <c r="CD352">
        <v>18.4688592592593</v>
      </c>
      <c r="CE352">
        <v>1.80620592592593</v>
      </c>
      <c r="CF352">
        <v>1.67266444444444</v>
      </c>
      <c r="CG352">
        <v>15.8405962962963</v>
      </c>
      <c r="CH352">
        <v>14.6450481481481</v>
      </c>
      <c r="CI352">
        <v>2000.01703703704</v>
      </c>
      <c r="CJ352">
        <v>0.979998888888889</v>
      </c>
      <c r="CK352">
        <v>0.0200012851851852</v>
      </c>
      <c r="CL352">
        <v>0</v>
      </c>
      <c r="CM352">
        <v>661.931481481481</v>
      </c>
      <c r="CN352">
        <v>5.00063</v>
      </c>
      <c r="CO352">
        <v>13051.2296296296</v>
      </c>
      <c r="CP352">
        <v>17257.0296296296</v>
      </c>
      <c r="CQ352">
        <v>39.1963333333333</v>
      </c>
      <c r="CR352">
        <v>39.3166666666667</v>
      </c>
      <c r="CS352">
        <v>38.7406666666667</v>
      </c>
      <c r="CT352">
        <v>38.7103333333333</v>
      </c>
      <c r="CU352">
        <v>39.875</v>
      </c>
      <c r="CV352">
        <v>1955.11592592593</v>
      </c>
      <c r="CW352">
        <v>39.9011111111111</v>
      </c>
      <c r="CX352">
        <v>0</v>
      </c>
      <c r="CY352">
        <v>1663691657.3</v>
      </c>
      <c r="CZ352">
        <v>0</v>
      </c>
      <c r="DA352">
        <v>0</v>
      </c>
      <c r="DB352" t="s">
        <v>356</v>
      </c>
      <c r="DC352">
        <v>1660677648.1</v>
      </c>
      <c r="DD352">
        <v>1660677649.1</v>
      </c>
      <c r="DE352">
        <v>0</v>
      </c>
      <c r="DF352">
        <v>-1.042</v>
      </c>
      <c r="DG352">
        <v>0.003</v>
      </c>
      <c r="DH352">
        <v>5.218</v>
      </c>
      <c r="DI352">
        <v>0.344</v>
      </c>
      <c r="DJ352">
        <v>417</v>
      </c>
      <c r="DK352">
        <v>22</v>
      </c>
      <c r="DL352">
        <v>1.24</v>
      </c>
      <c r="DM352">
        <v>0.53</v>
      </c>
      <c r="DN352">
        <v>-40.6870512195122</v>
      </c>
      <c r="DO352">
        <v>-1.93229895470385</v>
      </c>
      <c r="DP352">
        <v>0.401492879456922</v>
      </c>
      <c r="DQ352">
        <v>0</v>
      </c>
      <c r="DR352">
        <v>1.46313682926829</v>
      </c>
      <c r="DS352">
        <v>0.214667038327525</v>
      </c>
      <c r="DT352">
        <v>0.0220357608953978</v>
      </c>
      <c r="DU352">
        <v>0</v>
      </c>
      <c r="DV352">
        <v>0</v>
      </c>
      <c r="DW352">
        <v>2</v>
      </c>
      <c r="DX352" t="s">
        <v>357</v>
      </c>
      <c r="DY352">
        <v>2.97178</v>
      </c>
      <c r="DZ352">
        <v>2.7537</v>
      </c>
      <c r="EA352">
        <v>0.137836</v>
      </c>
      <c r="EB352">
        <v>0.143782</v>
      </c>
      <c r="EC352">
        <v>0.0908626</v>
      </c>
      <c r="ED352">
        <v>0.0869059</v>
      </c>
      <c r="EE352">
        <v>33593.6</v>
      </c>
      <c r="EF352">
        <v>36354.2</v>
      </c>
      <c r="EG352">
        <v>35312.6</v>
      </c>
      <c r="EH352">
        <v>38510</v>
      </c>
      <c r="EI352">
        <v>45530.1</v>
      </c>
      <c r="EJ352">
        <v>50787.8</v>
      </c>
      <c r="EK352">
        <v>55201.5</v>
      </c>
      <c r="EL352">
        <v>61769.5</v>
      </c>
      <c r="EM352">
        <v>1.9836</v>
      </c>
      <c r="EN352">
        <v>1.8294</v>
      </c>
      <c r="EO352">
        <v>0.0970066</v>
      </c>
      <c r="EP352">
        <v>0</v>
      </c>
      <c r="EQ352">
        <v>23.3766</v>
      </c>
      <c r="ER352">
        <v>999.9</v>
      </c>
      <c r="ES352">
        <v>47.955</v>
      </c>
      <c r="ET352">
        <v>29.245</v>
      </c>
      <c r="EU352">
        <v>21.5987</v>
      </c>
      <c r="EV352">
        <v>56.0841</v>
      </c>
      <c r="EW352">
        <v>48.9784</v>
      </c>
      <c r="EX352">
        <v>1</v>
      </c>
      <c r="EY352">
        <v>0.00426829</v>
      </c>
      <c r="EZ352">
        <v>2.78743</v>
      </c>
      <c r="FA352">
        <v>20.1253</v>
      </c>
      <c r="FB352">
        <v>5.19812</v>
      </c>
      <c r="FC352">
        <v>12.004</v>
      </c>
      <c r="FD352">
        <v>4.9752</v>
      </c>
      <c r="FE352">
        <v>3.2934</v>
      </c>
      <c r="FF352">
        <v>9999</v>
      </c>
      <c r="FG352">
        <v>9999</v>
      </c>
      <c r="FH352">
        <v>9999</v>
      </c>
      <c r="FI352">
        <v>693.9</v>
      </c>
      <c r="FJ352">
        <v>1.86295</v>
      </c>
      <c r="FK352">
        <v>1.86783</v>
      </c>
      <c r="FL352">
        <v>1.86752</v>
      </c>
      <c r="FM352">
        <v>1.86874</v>
      </c>
      <c r="FN352">
        <v>1.86957</v>
      </c>
      <c r="FO352">
        <v>1.86566</v>
      </c>
      <c r="FP352">
        <v>1.86667</v>
      </c>
      <c r="FQ352">
        <v>1.86813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7.789</v>
      </c>
      <c r="GF352">
        <v>0.2824</v>
      </c>
      <c r="GG352">
        <v>3.61927167264205</v>
      </c>
      <c r="GH352">
        <v>0.00509506669552449</v>
      </c>
      <c r="GI352">
        <v>1.17866753763249e-06</v>
      </c>
      <c r="GJ352">
        <v>-6.62632595388568e-10</v>
      </c>
      <c r="GK352">
        <v>-0.0260112845827318</v>
      </c>
      <c r="GL352">
        <v>-0.0225051504344278</v>
      </c>
      <c r="GM352">
        <v>0.00262967521021688</v>
      </c>
      <c r="GN352">
        <v>-3.50088843362945e-05</v>
      </c>
      <c r="GO352">
        <v>-5</v>
      </c>
      <c r="GP352">
        <v>1640</v>
      </c>
      <c r="GQ352">
        <v>1</v>
      </c>
      <c r="GR352">
        <v>20</v>
      </c>
      <c r="GS352">
        <v>50233.5</v>
      </c>
      <c r="GT352">
        <v>50233.5</v>
      </c>
      <c r="GU352">
        <v>1.72729</v>
      </c>
      <c r="GV352">
        <v>2.60254</v>
      </c>
      <c r="GW352">
        <v>1.54785</v>
      </c>
      <c r="GX352">
        <v>2.30225</v>
      </c>
      <c r="GY352">
        <v>1.34644</v>
      </c>
      <c r="GZ352">
        <v>2.39136</v>
      </c>
      <c r="HA352">
        <v>32.8202</v>
      </c>
      <c r="HB352">
        <v>14.8588</v>
      </c>
      <c r="HC352">
        <v>18</v>
      </c>
      <c r="HD352">
        <v>503.654</v>
      </c>
      <c r="HE352">
        <v>404.936</v>
      </c>
      <c r="HF352">
        <v>18.7463</v>
      </c>
      <c r="HG352">
        <v>27.11</v>
      </c>
      <c r="HH352">
        <v>29.9999</v>
      </c>
      <c r="HI352">
        <v>27.0943</v>
      </c>
      <c r="HJ352">
        <v>27.0411</v>
      </c>
      <c r="HK352">
        <v>34.7156</v>
      </c>
      <c r="HL352">
        <v>19.3593</v>
      </c>
      <c r="HM352">
        <v>24.1479</v>
      </c>
      <c r="HN352">
        <v>18.7685</v>
      </c>
      <c r="HO352">
        <v>810.482</v>
      </c>
      <c r="HP352">
        <v>18.3943</v>
      </c>
      <c r="HQ352">
        <v>102.399</v>
      </c>
      <c r="HR352">
        <v>102.816</v>
      </c>
    </row>
    <row r="353" spans="1:226">
      <c r="A353">
        <v>337</v>
      </c>
      <c r="B353">
        <v>1663691665.1</v>
      </c>
      <c r="C353">
        <v>3890</v>
      </c>
      <c r="D353" t="s">
        <v>1036</v>
      </c>
      <c r="E353" t="s">
        <v>1037</v>
      </c>
      <c r="F353">
        <v>5</v>
      </c>
      <c r="G353" t="s">
        <v>941</v>
      </c>
      <c r="H353" t="s">
        <v>354</v>
      </c>
      <c r="I353">
        <v>1663691657.31429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815.718059694347</v>
      </c>
      <c r="AK353">
        <v>781.899078787879</v>
      </c>
      <c r="AL353">
        <v>3.36465348711979</v>
      </c>
      <c r="AM353">
        <v>65.3987867649005</v>
      </c>
      <c r="AN353">
        <f>(AP353 - AO353 + BO353*1E3/(8.314*(BQ353+273.15)) * AR353/BN353 * AQ353) * BN353/(100*BB353) * 1000/(1000 - AP353)</f>
        <v>0</v>
      </c>
      <c r="AO353">
        <v>18.4851042197621</v>
      </c>
      <c r="AP353">
        <v>19.9638604395605</v>
      </c>
      <c r="AQ353">
        <v>5.79349056948905e-05</v>
      </c>
      <c r="AR353">
        <v>122.627900174774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1663691657.31429</v>
      </c>
      <c r="BH353">
        <v>742.617285714286</v>
      </c>
      <c r="BI353">
        <v>783.740285714286</v>
      </c>
      <c r="BJ353">
        <v>19.9506178571429</v>
      </c>
      <c r="BK353">
        <v>18.4728464285714</v>
      </c>
      <c r="BL353">
        <v>734.880178571429</v>
      </c>
      <c r="BM353">
        <v>19.6683678571429</v>
      </c>
      <c r="BN353">
        <v>500.129714285714</v>
      </c>
      <c r="BO353">
        <v>90.5664964285714</v>
      </c>
      <c r="BP353">
        <v>0.100170185714286</v>
      </c>
      <c r="BQ353">
        <v>24.0194785714286</v>
      </c>
      <c r="BR353">
        <v>24.9606714285714</v>
      </c>
      <c r="BS353">
        <v>999.9</v>
      </c>
      <c r="BT353">
        <v>0</v>
      </c>
      <c r="BU353">
        <v>0</v>
      </c>
      <c r="BV353">
        <v>9989.28571428571</v>
      </c>
      <c r="BW353">
        <v>0</v>
      </c>
      <c r="BX353">
        <v>15.3356</v>
      </c>
      <c r="BY353">
        <v>-41.1229</v>
      </c>
      <c r="BZ353">
        <v>757.734678571429</v>
      </c>
      <c r="CA353">
        <v>798.490678571429</v>
      </c>
      <c r="CB353">
        <v>1.47778071428571</v>
      </c>
      <c r="CC353">
        <v>783.740285714286</v>
      </c>
      <c r="CD353">
        <v>18.4728464285714</v>
      </c>
      <c r="CE353">
        <v>1.80685892857143</v>
      </c>
      <c r="CF353">
        <v>1.67302071428571</v>
      </c>
      <c r="CG353">
        <v>15.8462464285714</v>
      </c>
      <c r="CH353">
        <v>14.6483428571429</v>
      </c>
      <c r="CI353">
        <v>2000.01857142857</v>
      </c>
      <c r="CJ353">
        <v>0.979998821428572</v>
      </c>
      <c r="CK353">
        <v>0.0200013571428571</v>
      </c>
      <c r="CL353">
        <v>0</v>
      </c>
      <c r="CM353">
        <v>664.245535714286</v>
      </c>
      <c r="CN353">
        <v>5.00063</v>
      </c>
      <c r="CO353">
        <v>13097.0785714286</v>
      </c>
      <c r="CP353">
        <v>17257.0535714286</v>
      </c>
      <c r="CQ353">
        <v>39.1915</v>
      </c>
      <c r="CR353">
        <v>39.3165</v>
      </c>
      <c r="CS353">
        <v>38.7455</v>
      </c>
      <c r="CT353">
        <v>38.69825</v>
      </c>
      <c r="CU353">
        <v>39.875</v>
      </c>
      <c r="CV353">
        <v>1955.1175</v>
      </c>
      <c r="CW353">
        <v>39.9010714285714</v>
      </c>
      <c r="CX353">
        <v>0</v>
      </c>
      <c r="CY353">
        <v>1663691662.1</v>
      </c>
      <c r="CZ353">
        <v>0</v>
      </c>
      <c r="DA353">
        <v>0</v>
      </c>
      <c r="DB353" t="s">
        <v>356</v>
      </c>
      <c r="DC353">
        <v>1660677648.1</v>
      </c>
      <c r="DD353">
        <v>1660677649.1</v>
      </c>
      <c r="DE353">
        <v>0</v>
      </c>
      <c r="DF353">
        <v>-1.042</v>
      </c>
      <c r="DG353">
        <v>0.003</v>
      </c>
      <c r="DH353">
        <v>5.218</v>
      </c>
      <c r="DI353">
        <v>0.344</v>
      </c>
      <c r="DJ353">
        <v>417</v>
      </c>
      <c r="DK353">
        <v>22</v>
      </c>
      <c r="DL353">
        <v>1.24</v>
      </c>
      <c r="DM353">
        <v>0.53</v>
      </c>
      <c r="DN353">
        <v>-40.881556097561</v>
      </c>
      <c r="DO353">
        <v>-2.79327595818816</v>
      </c>
      <c r="DP353">
        <v>0.414088002340483</v>
      </c>
      <c r="DQ353">
        <v>0</v>
      </c>
      <c r="DR353">
        <v>1.47098634146341</v>
      </c>
      <c r="DS353">
        <v>0.101212891986069</v>
      </c>
      <c r="DT353">
        <v>0.0171729111352447</v>
      </c>
      <c r="DU353">
        <v>0</v>
      </c>
      <c r="DV353">
        <v>0</v>
      </c>
      <c r="DW353">
        <v>2</v>
      </c>
      <c r="DX353" t="s">
        <v>357</v>
      </c>
      <c r="DY353">
        <v>2.97274</v>
      </c>
      <c r="DZ353">
        <v>2.75373</v>
      </c>
      <c r="EA353">
        <v>0.139844</v>
      </c>
      <c r="EB353">
        <v>0.145975</v>
      </c>
      <c r="EC353">
        <v>0.0909087</v>
      </c>
      <c r="ED353">
        <v>0.0869338</v>
      </c>
      <c r="EE353">
        <v>33514.7</v>
      </c>
      <c r="EF353">
        <v>36260</v>
      </c>
      <c r="EG353">
        <v>35311.8</v>
      </c>
      <c r="EH353">
        <v>38508.7</v>
      </c>
      <c r="EI353">
        <v>45526.8</v>
      </c>
      <c r="EJ353">
        <v>50786.6</v>
      </c>
      <c r="EK353">
        <v>55200.3</v>
      </c>
      <c r="EL353">
        <v>61769.9</v>
      </c>
      <c r="EM353">
        <v>1.9824</v>
      </c>
      <c r="EN353">
        <v>1.8298</v>
      </c>
      <c r="EO353">
        <v>0.0971556</v>
      </c>
      <c r="EP353">
        <v>0</v>
      </c>
      <c r="EQ353">
        <v>23.3746</v>
      </c>
      <c r="ER353">
        <v>999.9</v>
      </c>
      <c r="ES353">
        <v>47.979</v>
      </c>
      <c r="ET353">
        <v>29.245</v>
      </c>
      <c r="EU353">
        <v>21.6109</v>
      </c>
      <c r="EV353">
        <v>56.5141</v>
      </c>
      <c r="EW353">
        <v>49.1066</v>
      </c>
      <c r="EX353">
        <v>1</v>
      </c>
      <c r="EY353">
        <v>0.00428862</v>
      </c>
      <c r="EZ353">
        <v>2.78155</v>
      </c>
      <c r="FA353">
        <v>20.1261</v>
      </c>
      <c r="FB353">
        <v>5.19932</v>
      </c>
      <c r="FC353">
        <v>12.0052</v>
      </c>
      <c r="FD353">
        <v>4.9756</v>
      </c>
      <c r="FE353">
        <v>3.294</v>
      </c>
      <c r="FF353">
        <v>9999</v>
      </c>
      <c r="FG353">
        <v>9999</v>
      </c>
      <c r="FH353">
        <v>9999</v>
      </c>
      <c r="FI353">
        <v>693.9</v>
      </c>
      <c r="FJ353">
        <v>1.86295</v>
      </c>
      <c r="FK353">
        <v>1.86783</v>
      </c>
      <c r="FL353">
        <v>1.86752</v>
      </c>
      <c r="FM353">
        <v>1.86874</v>
      </c>
      <c r="FN353">
        <v>1.86954</v>
      </c>
      <c r="FO353">
        <v>1.8656</v>
      </c>
      <c r="FP353">
        <v>1.86664</v>
      </c>
      <c r="FQ353">
        <v>1.86813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7.881</v>
      </c>
      <c r="GF353">
        <v>0.283</v>
      </c>
      <c r="GG353">
        <v>3.61927167264205</v>
      </c>
      <c r="GH353">
        <v>0.00509506669552449</v>
      </c>
      <c r="GI353">
        <v>1.17866753763249e-06</v>
      </c>
      <c r="GJ353">
        <v>-6.62632595388568e-10</v>
      </c>
      <c r="GK353">
        <v>-0.0260112845827318</v>
      </c>
      <c r="GL353">
        <v>-0.0225051504344278</v>
      </c>
      <c r="GM353">
        <v>0.00262967521021688</v>
      </c>
      <c r="GN353">
        <v>-3.50088843362945e-05</v>
      </c>
      <c r="GO353">
        <v>-5</v>
      </c>
      <c r="GP353">
        <v>1640</v>
      </c>
      <c r="GQ353">
        <v>1</v>
      </c>
      <c r="GR353">
        <v>20</v>
      </c>
      <c r="GS353">
        <v>50233.6</v>
      </c>
      <c r="GT353">
        <v>50233.6</v>
      </c>
      <c r="GU353">
        <v>1.75903</v>
      </c>
      <c r="GV353">
        <v>2.6123</v>
      </c>
      <c r="GW353">
        <v>1.54785</v>
      </c>
      <c r="GX353">
        <v>2.30225</v>
      </c>
      <c r="GY353">
        <v>1.34644</v>
      </c>
      <c r="GZ353">
        <v>2.33643</v>
      </c>
      <c r="HA353">
        <v>32.8424</v>
      </c>
      <c r="HB353">
        <v>14.85</v>
      </c>
      <c r="HC353">
        <v>18</v>
      </c>
      <c r="HD353">
        <v>502.877</v>
      </c>
      <c r="HE353">
        <v>405.16</v>
      </c>
      <c r="HF353">
        <v>18.7766</v>
      </c>
      <c r="HG353">
        <v>27.11</v>
      </c>
      <c r="HH353">
        <v>30</v>
      </c>
      <c r="HI353">
        <v>27.0966</v>
      </c>
      <c r="HJ353">
        <v>27.0411</v>
      </c>
      <c r="HK353">
        <v>35.273</v>
      </c>
      <c r="HL353">
        <v>19.6569</v>
      </c>
      <c r="HM353">
        <v>24.1479</v>
      </c>
      <c r="HN353">
        <v>18.7928</v>
      </c>
      <c r="HO353">
        <v>823.995</v>
      </c>
      <c r="HP353">
        <v>18.3777</v>
      </c>
      <c r="HQ353">
        <v>102.397</v>
      </c>
      <c r="HR353">
        <v>102.815</v>
      </c>
    </row>
    <row r="354" spans="1:226">
      <c r="A354">
        <v>338</v>
      </c>
      <c r="B354">
        <v>1663691670.1</v>
      </c>
      <c r="C354">
        <v>3895</v>
      </c>
      <c r="D354" t="s">
        <v>1038</v>
      </c>
      <c r="E354" t="s">
        <v>1039</v>
      </c>
      <c r="F354">
        <v>5</v>
      </c>
      <c r="G354" t="s">
        <v>941</v>
      </c>
      <c r="H354" t="s">
        <v>354</v>
      </c>
      <c r="I354">
        <v>1663691662.6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833.17970745051</v>
      </c>
      <c r="AK354">
        <v>799.033278787878</v>
      </c>
      <c r="AL354">
        <v>3.42848964036247</v>
      </c>
      <c r="AM354">
        <v>65.3987867649005</v>
      </c>
      <c r="AN354">
        <f>(AP354 - AO354 + BO354*1E3/(8.314*(BQ354+273.15)) * AR354/BN354 * AQ354) * BN354/(100*BB354) * 1000/(1000 - AP354)</f>
        <v>0</v>
      </c>
      <c r="AO354">
        <v>18.4765813949088</v>
      </c>
      <c r="AP354">
        <v>19.9704615384616</v>
      </c>
      <c r="AQ354">
        <v>0.000174984801833333</v>
      </c>
      <c r="AR354">
        <v>122.627900174774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1663691662.6</v>
      </c>
      <c r="BH354">
        <v>759.880037037037</v>
      </c>
      <c r="BI354">
        <v>801.422333333333</v>
      </c>
      <c r="BJ354">
        <v>19.9601333333333</v>
      </c>
      <c r="BK354">
        <v>18.4716777777778</v>
      </c>
      <c r="BL354">
        <v>752.044259259259</v>
      </c>
      <c r="BM354">
        <v>19.6775148148148</v>
      </c>
      <c r="BN354">
        <v>500.090592592593</v>
      </c>
      <c r="BO354">
        <v>90.5658925925926</v>
      </c>
      <c r="BP354">
        <v>0.100108666666667</v>
      </c>
      <c r="BQ354">
        <v>24.019662962963</v>
      </c>
      <c r="BR354">
        <v>24.9700148148148</v>
      </c>
      <c r="BS354">
        <v>999.9</v>
      </c>
      <c r="BT354">
        <v>0</v>
      </c>
      <c r="BU354">
        <v>0</v>
      </c>
      <c r="BV354">
        <v>9996.85185185185</v>
      </c>
      <c r="BW354">
        <v>0</v>
      </c>
      <c r="BX354">
        <v>15.3356</v>
      </c>
      <c r="BY354">
        <v>-41.5422148148148</v>
      </c>
      <c r="BZ354">
        <v>775.356333333333</v>
      </c>
      <c r="CA354">
        <v>816.504518518518</v>
      </c>
      <c r="CB354">
        <v>1.48846074074074</v>
      </c>
      <c r="CC354">
        <v>801.422333333333</v>
      </c>
      <c r="CD354">
        <v>18.4716777777778</v>
      </c>
      <c r="CE354">
        <v>1.80770814814815</v>
      </c>
      <c r="CF354">
        <v>1.67290407407407</v>
      </c>
      <c r="CG354">
        <v>15.8536074074074</v>
      </c>
      <c r="CH354">
        <v>14.6472555555556</v>
      </c>
      <c r="CI354">
        <v>1999.97259259259</v>
      </c>
      <c r="CJ354">
        <v>0.979998555555556</v>
      </c>
      <c r="CK354">
        <v>0.0200016407407407</v>
      </c>
      <c r="CL354">
        <v>0</v>
      </c>
      <c r="CM354">
        <v>666.758814814815</v>
      </c>
      <c r="CN354">
        <v>5.00063</v>
      </c>
      <c r="CO354">
        <v>13145.637037037</v>
      </c>
      <c r="CP354">
        <v>17256.6555555556</v>
      </c>
      <c r="CQ354">
        <v>39.187</v>
      </c>
      <c r="CR354">
        <v>39.312</v>
      </c>
      <c r="CS354">
        <v>38.75</v>
      </c>
      <c r="CT354">
        <v>38.687</v>
      </c>
      <c r="CU354">
        <v>39.875</v>
      </c>
      <c r="CV354">
        <v>1955.07222222222</v>
      </c>
      <c r="CW354">
        <v>39.9003703703704</v>
      </c>
      <c r="CX354">
        <v>0</v>
      </c>
      <c r="CY354">
        <v>1663691666.9</v>
      </c>
      <c r="CZ354">
        <v>0</v>
      </c>
      <c r="DA354">
        <v>0</v>
      </c>
      <c r="DB354" t="s">
        <v>356</v>
      </c>
      <c r="DC354">
        <v>1660677648.1</v>
      </c>
      <c r="DD354">
        <v>1660677649.1</v>
      </c>
      <c r="DE354">
        <v>0</v>
      </c>
      <c r="DF354">
        <v>-1.042</v>
      </c>
      <c r="DG354">
        <v>0.003</v>
      </c>
      <c r="DH354">
        <v>5.218</v>
      </c>
      <c r="DI354">
        <v>0.344</v>
      </c>
      <c r="DJ354">
        <v>417</v>
      </c>
      <c r="DK354">
        <v>22</v>
      </c>
      <c r="DL354">
        <v>1.24</v>
      </c>
      <c r="DM354">
        <v>0.53</v>
      </c>
      <c r="DN354">
        <v>-41.3166341463415</v>
      </c>
      <c r="DO354">
        <v>-5.41409268292684</v>
      </c>
      <c r="DP354">
        <v>0.655378614315664</v>
      </c>
      <c r="DQ354">
        <v>0</v>
      </c>
      <c r="DR354">
        <v>1.48365170731707</v>
      </c>
      <c r="DS354">
        <v>0.0800471080139395</v>
      </c>
      <c r="DT354">
        <v>0.0169462380748633</v>
      </c>
      <c r="DU354">
        <v>1</v>
      </c>
      <c r="DV354">
        <v>1</v>
      </c>
      <c r="DW354">
        <v>2</v>
      </c>
      <c r="DX354" t="s">
        <v>395</v>
      </c>
      <c r="DY354">
        <v>2.97296</v>
      </c>
      <c r="DZ354">
        <v>2.75403</v>
      </c>
      <c r="EA354">
        <v>0.141882</v>
      </c>
      <c r="EB354">
        <v>0.147847</v>
      </c>
      <c r="EC354">
        <v>0.0909184</v>
      </c>
      <c r="ED354">
        <v>0.0868309</v>
      </c>
      <c r="EE354">
        <v>33435.4</v>
      </c>
      <c r="EF354">
        <v>36182.7</v>
      </c>
      <c r="EG354">
        <v>35311.9</v>
      </c>
      <c r="EH354">
        <v>38511.1</v>
      </c>
      <c r="EI354">
        <v>45526.2</v>
      </c>
      <c r="EJ354">
        <v>50790</v>
      </c>
      <c r="EK354">
        <v>55200.1</v>
      </c>
      <c r="EL354">
        <v>61767</v>
      </c>
      <c r="EM354">
        <v>1.9828</v>
      </c>
      <c r="EN354">
        <v>1.8292</v>
      </c>
      <c r="EO354">
        <v>0.0971556</v>
      </c>
      <c r="EP354">
        <v>0</v>
      </c>
      <c r="EQ354">
        <v>23.3746</v>
      </c>
      <c r="ER354">
        <v>999.9</v>
      </c>
      <c r="ES354">
        <v>47.979</v>
      </c>
      <c r="ET354">
        <v>29.245</v>
      </c>
      <c r="EU354">
        <v>21.6092</v>
      </c>
      <c r="EV354">
        <v>56.3741</v>
      </c>
      <c r="EW354">
        <v>48.7099</v>
      </c>
      <c r="EX354">
        <v>1</v>
      </c>
      <c r="EY354">
        <v>0.00463415</v>
      </c>
      <c r="EZ354">
        <v>2.76636</v>
      </c>
      <c r="FA354">
        <v>20.1262</v>
      </c>
      <c r="FB354">
        <v>5.19932</v>
      </c>
      <c r="FC354">
        <v>12.004</v>
      </c>
      <c r="FD354">
        <v>4.9756</v>
      </c>
      <c r="FE354">
        <v>3.294</v>
      </c>
      <c r="FF354">
        <v>9999</v>
      </c>
      <c r="FG354">
        <v>9999</v>
      </c>
      <c r="FH354">
        <v>9999</v>
      </c>
      <c r="FI354">
        <v>693.9</v>
      </c>
      <c r="FJ354">
        <v>1.86295</v>
      </c>
      <c r="FK354">
        <v>1.86783</v>
      </c>
      <c r="FL354">
        <v>1.86752</v>
      </c>
      <c r="FM354">
        <v>1.86874</v>
      </c>
      <c r="FN354">
        <v>1.86954</v>
      </c>
      <c r="FO354">
        <v>1.86563</v>
      </c>
      <c r="FP354">
        <v>1.86667</v>
      </c>
      <c r="FQ354">
        <v>1.86813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7.976</v>
      </c>
      <c r="GF354">
        <v>0.283</v>
      </c>
      <c r="GG354">
        <v>3.61927167264205</v>
      </c>
      <c r="GH354">
        <v>0.00509506669552449</v>
      </c>
      <c r="GI354">
        <v>1.17866753763249e-06</v>
      </c>
      <c r="GJ354">
        <v>-6.62632595388568e-10</v>
      </c>
      <c r="GK354">
        <v>-0.0260112845827318</v>
      </c>
      <c r="GL354">
        <v>-0.0225051504344278</v>
      </c>
      <c r="GM354">
        <v>0.00262967521021688</v>
      </c>
      <c r="GN354">
        <v>-3.50088843362945e-05</v>
      </c>
      <c r="GO354">
        <v>-5</v>
      </c>
      <c r="GP354">
        <v>1640</v>
      </c>
      <c r="GQ354">
        <v>1</v>
      </c>
      <c r="GR354">
        <v>20</v>
      </c>
      <c r="GS354">
        <v>50233.7</v>
      </c>
      <c r="GT354">
        <v>50233.7</v>
      </c>
      <c r="GU354">
        <v>1.78589</v>
      </c>
      <c r="GV354">
        <v>2.61841</v>
      </c>
      <c r="GW354">
        <v>1.54785</v>
      </c>
      <c r="GX354">
        <v>2.30225</v>
      </c>
      <c r="GY354">
        <v>1.34644</v>
      </c>
      <c r="GZ354">
        <v>2.26807</v>
      </c>
      <c r="HA354">
        <v>32.8424</v>
      </c>
      <c r="HB354">
        <v>14.85</v>
      </c>
      <c r="HC354">
        <v>18</v>
      </c>
      <c r="HD354">
        <v>503.143</v>
      </c>
      <c r="HE354">
        <v>404.841</v>
      </c>
      <c r="HF354">
        <v>18.8007</v>
      </c>
      <c r="HG354">
        <v>27.1123</v>
      </c>
      <c r="HH354">
        <v>30.0002</v>
      </c>
      <c r="HI354">
        <v>27.0966</v>
      </c>
      <c r="HJ354">
        <v>27.0434</v>
      </c>
      <c r="HK354">
        <v>35.8793</v>
      </c>
      <c r="HL354">
        <v>19.9363</v>
      </c>
      <c r="HM354">
        <v>24.1479</v>
      </c>
      <c r="HN354">
        <v>18.8057</v>
      </c>
      <c r="HO354">
        <v>844.232</v>
      </c>
      <c r="HP354">
        <v>18.3663</v>
      </c>
      <c r="HQ354">
        <v>102.397</v>
      </c>
      <c r="HR354">
        <v>102.814</v>
      </c>
    </row>
    <row r="355" spans="1:226">
      <c r="A355">
        <v>339</v>
      </c>
      <c r="B355">
        <v>1663691675.1</v>
      </c>
      <c r="C355">
        <v>3900</v>
      </c>
      <c r="D355" t="s">
        <v>1040</v>
      </c>
      <c r="E355" t="s">
        <v>1041</v>
      </c>
      <c r="F355">
        <v>5</v>
      </c>
      <c r="G355" t="s">
        <v>941</v>
      </c>
      <c r="H355" t="s">
        <v>354</v>
      </c>
      <c r="I355">
        <v>1663691667.31429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850.274843898734</v>
      </c>
      <c r="AK355">
        <v>815.610757575758</v>
      </c>
      <c r="AL355">
        <v>3.36615935244368</v>
      </c>
      <c r="AM355">
        <v>65.3987867649005</v>
      </c>
      <c r="AN355">
        <f>(AP355 - AO355 + BO355*1E3/(8.314*(BQ355+273.15)) * AR355/BN355 * AQ355) * BN355/(100*BB355) * 1000/(1000 - AP355)</f>
        <v>0</v>
      </c>
      <c r="AO355">
        <v>18.4559812018433</v>
      </c>
      <c r="AP355">
        <v>19.9660538461539</v>
      </c>
      <c r="AQ355">
        <v>3.48094315822843e-05</v>
      </c>
      <c r="AR355">
        <v>122.627900174774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1663691667.31429</v>
      </c>
      <c r="BH355">
        <v>775.324464285714</v>
      </c>
      <c r="BI355">
        <v>817.396107142857</v>
      </c>
      <c r="BJ355">
        <v>19.9663285714286</v>
      </c>
      <c r="BK355">
        <v>18.4661107142857</v>
      </c>
      <c r="BL355">
        <v>767.400571428571</v>
      </c>
      <c r="BM355">
        <v>19.6834678571429</v>
      </c>
      <c r="BN355">
        <v>500.116107142857</v>
      </c>
      <c r="BO355">
        <v>90.5666321428572</v>
      </c>
      <c r="BP355">
        <v>0.100119217857143</v>
      </c>
      <c r="BQ355">
        <v>24.0245</v>
      </c>
      <c r="BR355">
        <v>24.9665857142857</v>
      </c>
      <c r="BS355">
        <v>999.9</v>
      </c>
      <c r="BT355">
        <v>0</v>
      </c>
      <c r="BU355">
        <v>0</v>
      </c>
      <c r="BV355">
        <v>9998.57142857143</v>
      </c>
      <c r="BW355">
        <v>0</v>
      </c>
      <c r="BX355">
        <v>15.3356</v>
      </c>
      <c r="BY355">
        <v>-42.0716285714286</v>
      </c>
      <c r="BZ355">
        <v>791.120214285714</v>
      </c>
      <c r="CA355">
        <v>832.773785714286</v>
      </c>
      <c r="CB355">
        <v>1.500215</v>
      </c>
      <c r="CC355">
        <v>817.396107142857</v>
      </c>
      <c r="CD355">
        <v>18.4661107142857</v>
      </c>
      <c r="CE355">
        <v>1.80828357142857</v>
      </c>
      <c r="CF355">
        <v>1.67241285714286</v>
      </c>
      <c r="CG355">
        <v>15.8585785714286</v>
      </c>
      <c r="CH355">
        <v>14.6427071428571</v>
      </c>
      <c r="CI355">
        <v>1999.9675</v>
      </c>
      <c r="CJ355">
        <v>0.9799985</v>
      </c>
      <c r="CK355">
        <v>0.0200017</v>
      </c>
      <c r="CL355">
        <v>0</v>
      </c>
      <c r="CM355">
        <v>668.768107142857</v>
      </c>
      <c r="CN355">
        <v>5.00063</v>
      </c>
      <c r="CO355">
        <v>13187.05</v>
      </c>
      <c r="CP355">
        <v>17256.6214285714</v>
      </c>
      <c r="CQ355">
        <v>39.187</v>
      </c>
      <c r="CR355">
        <v>39.312</v>
      </c>
      <c r="CS355">
        <v>38.75</v>
      </c>
      <c r="CT355">
        <v>38.687</v>
      </c>
      <c r="CU355">
        <v>39.875</v>
      </c>
      <c r="CV355">
        <v>1955.06714285714</v>
      </c>
      <c r="CW355">
        <v>39.9003571428571</v>
      </c>
      <c r="CX355">
        <v>0</v>
      </c>
      <c r="CY355">
        <v>1663691672.3</v>
      </c>
      <c r="CZ355">
        <v>0</v>
      </c>
      <c r="DA355">
        <v>0</v>
      </c>
      <c r="DB355" t="s">
        <v>356</v>
      </c>
      <c r="DC355">
        <v>1660677648.1</v>
      </c>
      <c r="DD355">
        <v>1660677649.1</v>
      </c>
      <c r="DE355">
        <v>0</v>
      </c>
      <c r="DF355">
        <v>-1.042</v>
      </c>
      <c r="DG355">
        <v>0.003</v>
      </c>
      <c r="DH355">
        <v>5.218</v>
      </c>
      <c r="DI355">
        <v>0.344</v>
      </c>
      <c r="DJ355">
        <v>417</v>
      </c>
      <c r="DK355">
        <v>22</v>
      </c>
      <c r="DL355">
        <v>1.24</v>
      </c>
      <c r="DM355">
        <v>0.53</v>
      </c>
      <c r="DN355">
        <v>-41.6638024390244</v>
      </c>
      <c r="DO355">
        <v>-5.72942508710805</v>
      </c>
      <c r="DP355">
        <v>0.680547115441329</v>
      </c>
      <c r="DQ355">
        <v>0</v>
      </c>
      <c r="DR355">
        <v>1.49580975609756</v>
      </c>
      <c r="DS355">
        <v>0.127206062717772</v>
      </c>
      <c r="DT355">
        <v>0.0214952763373389</v>
      </c>
      <c r="DU355">
        <v>0</v>
      </c>
      <c r="DV355">
        <v>0</v>
      </c>
      <c r="DW355">
        <v>2</v>
      </c>
      <c r="DX355" t="s">
        <v>357</v>
      </c>
      <c r="DY355">
        <v>2.97296</v>
      </c>
      <c r="DZ355">
        <v>2.75444</v>
      </c>
      <c r="EA355">
        <v>0.143877</v>
      </c>
      <c r="EB355">
        <v>0.149947</v>
      </c>
      <c r="EC355">
        <v>0.0909045</v>
      </c>
      <c r="ED355">
        <v>0.0867166</v>
      </c>
      <c r="EE355">
        <v>33357.4</v>
      </c>
      <c r="EF355">
        <v>36091.9</v>
      </c>
      <c r="EG355">
        <v>35311.6</v>
      </c>
      <c r="EH355">
        <v>38509.3</v>
      </c>
      <c r="EI355">
        <v>45527.2</v>
      </c>
      <c r="EJ355">
        <v>50796.5</v>
      </c>
      <c r="EK355">
        <v>55200.4</v>
      </c>
      <c r="EL355">
        <v>61767.1</v>
      </c>
      <c r="EM355">
        <v>1.983</v>
      </c>
      <c r="EN355">
        <v>1.8294</v>
      </c>
      <c r="EO355">
        <v>0.0959635</v>
      </c>
      <c r="EP355">
        <v>0</v>
      </c>
      <c r="EQ355">
        <v>23.3726</v>
      </c>
      <c r="ER355">
        <v>999.9</v>
      </c>
      <c r="ES355">
        <v>48.004</v>
      </c>
      <c r="ET355">
        <v>29.245</v>
      </c>
      <c r="EU355">
        <v>21.6201</v>
      </c>
      <c r="EV355">
        <v>56.2041</v>
      </c>
      <c r="EW355">
        <v>49.2268</v>
      </c>
      <c r="EX355">
        <v>1</v>
      </c>
      <c r="EY355">
        <v>0.00469512</v>
      </c>
      <c r="EZ355">
        <v>2.79603</v>
      </c>
      <c r="FA355">
        <v>20.1259</v>
      </c>
      <c r="FB355">
        <v>5.20291</v>
      </c>
      <c r="FC355">
        <v>12.004</v>
      </c>
      <c r="FD355">
        <v>4.976</v>
      </c>
      <c r="FE355">
        <v>3.294</v>
      </c>
      <c r="FF355">
        <v>9999</v>
      </c>
      <c r="FG355">
        <v>9999</v>
      </c>
      <c r="FH355">
        <v>9999</v>
      </c>
      <c r="FI355">
        <v>693.9</v>
      </c>
      <c r="FJ355">
        <v>1.86295</v>
      </c>
      <c r="FK355">
        <v>1.86783</v>
      </c>
      <c r="FL355">
        <v>1.86752</v>
      </c>
      <c r="FM355">
        <v>1.86874</v>
      </c>
      <c r="FN355">
        <v>1.86951</v>
      </c>
      <c r="FO355">
        <v>1.86566</v>
      </c>
      <c r="FP355">
        <v>1.86673</v>
      </c>
      <c r="FQ355">
        <v>1.8681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8.07</v>
      </c>
      <c r="GF355">
        <v>0.2829</v>
      </c>
      <c r="GG355">
        <v>3.61927167264205</v>
      </c>
      <c r="GH355">
        <v>0.00509506669552449</v>
      </c>
      <c r="GI355">
        <v>1.17866753763249e-06</v>
      </c>
      <c r="GJ355">
        <v>-6.62632595388568e-10</v>
      </c>
      <c r="GK355">
        <v>-0.0260112845827318</v>
      </c>
      <c r="GL355">
        <v>-0.0225051504344278</v>
      </c>
      <c r="GM355">
        <v>0.00262967521021688</v>
      </c>
      <c r="GN355">
        <v>-3.50088843362945e-05</v>
      </c>
      <c r="GO355">
        <v>-5</v>
      </c>
      <c r="GP355">
        <v>1640</v>
      </c>
      <c r="GQ355">
        <v>1</v>
      </c>
      <c r="GR355">
        <v>20</v>
      </c>
      <c r="GS355">
        <v>50233.8</v>
      </c>
      <c r="GT355">
        <v>50233.8</v>
      </c>
      <c r="GU355">
        <v>1.81763</v>
      </c>
      <c r="GV355">
        <v>2.62573</v>
      </c>
      <c r="GW355">
        <v>1.54785</v>
      </c>
      <c r="GX355">
        <v>2.30225</v>
      </c>
      <c r="GY355">
        <v>1.34644</v>
      </c>
      <c r="GZ355">
        <v>2.29492</v>
      </c>
      <c r="HA355">
        <v>32.8424</v>
      </c>
      <c r="HB355">
        <v>14.8413</v>
      </c>
      <c r="HC355">
        <v>18</v>
      </c>
      <c r="HD355">
        <v>503.296</v>
      </c>
      <c r="HE355">
        <v>404.953</v>
      </c>
      <c r="HF355">
        <v>18.8156</v>
      </c>
      <c r="HG355">
        <v>27.1123</v>
      </c>
      <c r="HH355">
        <v>30.0002</v>
      </c>
      <c r="HI355">
        <v>27.0989</v>
      </c>
      <c r="HJ355">
        <v>27.0434</v>
      </c>
      <c r="HK355">
        <v>36.4342</v>
      </c>
      <c r="HL355">
        <v>19.9363</v>
      </c>
      <c r="HM355">
        <v>24.1479</v>
      </c>
      <c r="HN355">
        <v>18.8392</v>
      </c>
      <c r="HO355">
        <v>857.779</v>
      </c>
      <c r="HP355">
        <v>18.3605</v>
      </c>
      <c r="HQ355">
        <v>102.397</v>
      </c>
      <c r="HR355">
        <v>102.813</v>
      </c>
    </row>
    <row r="356" spans="1:226">
      <c r="A356">
        <v>340</v>
      </c>
      <c r="B356">
        <v>1663691680.1</v>
      </c>
      <c r="C356">
        <v>3905</v>
      </c>
      <c r="D356" t="s">
        <v>1042</v>
      </c>
      <c r="E356" t="s">
        <v>1043</v>
      </c>
      <c r="F356">
        <v>5</v>
      </c>
      <c r="G356" t="s">
        <v>941</v>
      </c>
      <c r="H356" t="s">
        <v>354</v>
      </c>
      <c r="I356">
        <v>1663691672.6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867.697666457597</v>
      </c>
      <c r="AK356">
        <v>832.865</v>
      </c>
      <c r="AL356">
        <v>3.44343301913309</v>
      </c>
      <c r="AM356">
        <v>65.3987867649005</v>
      </c>
      <c r="AN356">
        <f>(AP356 - AO356 + BO356*1E3/(8.314*(BQ356+273.15)) * AR356/BN356 * AQ356) * BN356/(100*BB356) * 1000/(1000 - AP356)</f>
        <v>0</v>
      </c>
      <c r="AO356">
        <v>18.4239330980962</v>
      </c>
      <c r="AP356">
        <v>19.9547604395604</v>
      </c>
      <c r="AQ356">
        <v>-4.60778937667875e-05</v>
      </c>
      <c r="AR356">
        <v>122.627900174774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1663691672.6</v>
      </c>
      <c r="BH356">
        <v>792.872407407407</v>
      </c>
      <c r="BI356">
        <v>835.326111111111</v>
      </c>
      <c r="BJ356">
        <v>19.9670925925926</v>
      </c>
      <c r="BK356">
        <v>18.4428037037037</v>
      </c>
      <c r="BL356">
        <v>784.848666666667</v>
      </c>
      <c r="BM356">
        <v>19.6842</v>
      </c>
      <c r="BN356">
        <v>500.10662962963</v>
      </c>
      <c r="BO356">
        <v>90.5672074074074</v>
      </c>
      <c r="BP356">
        <v>0.0999148740740741</v>
      </c>
      <c r="BQ356">
        <v>24.0265777777778</v>
      </c>
      <c r="BR356">
        <v>24.9630407407407</v>
      </c>
      <c r="BS356">
        <v>999.9</v>
      </c>
      <c r="BT356">
        <v>0</v>
      </c>
      <c r="BU356">
        <v>0</v>
      </c>
      <c r="BV356">
        <v>10018.3333333333</v>
      </c>
      <c r="BW356">
        <v>0</v>
      </c>
      <c r="BX356">
        <v>15.3356</v>
      </c>
      <c r="BY356">
        <v>-42.4537518518519</v>
      </c>
      <c r="BZ356">
        <v>809.026111111111</v>
      </c>
      <c r="CA356">
        <v>851.021</v>
      </c>
      <c r="CB356">
        <v>1.52427888888889</v>
      </c>
      <c r="CC356">
        <v>835.326111111111</v>
      </c>
      <c r="CD356">
        <v>18.4428037037037</v>
      </c>
      <c r="CE356">
        <v>1.80836407407407</v>
      </c>
      <c r="CF356">
        <v>1.67031333333333</v>
      </c>
      <c r="CG356">
        <v>15.8592777777778</v>
      </c>
      <c r="CH356">
        <v>14.6232518518519</v>
      </c>
      <c r="CI356">
        <v>1999.98407407407</v>
      </c>
      <c r="CJ356">
        <v>0.979998333333334</v>
      </c>
      <c r="CK356">
        <v>0.0200018777777778</v>
      </c>
      <c r="CL356">
        <v>0</v>
      </c>
      <c r="CM356">
        <v>671.051333333333</v>
      </c>
      <c r="CN356">
        <v>5.00063</v>
      </c>
      <c r="CO356">
        <v>13231.0185185185</v>
      </c>
      <c r="CP356">
        <v>17256.7592592593</v>
      </c>
      <c r="CQ356">
        <v>39.187</v>
      </c>
      <c r="CR356">
        <v>39.312</v>
      </c>
      <c r="CS356">
        <v>38.7453333333333</v>
      </c>
      <c r="CT356">
        <v>38.687</v>
      </c>
      <c r="CU356">
        <v>39.875</v>
      </c>
      <c r="CV356">
        <v>1955.08259259259</v>
      </c>
      <c r="CW356">
        <v>39.9014814814815</v>
      </c>
      <c r="CX356">
        <v>0</v>
      </c>
      <c r="CY356">
        <v>1663691677.1</v>
      </c>
      <c r="CZ356">
        <v>0</v>
      </c>
      <c r="DA356">
        <v>0</v>
      </c>
      <c r="DB356" t="s">
        <v>356</v>
      </c>
      <c r="DC356">
        <v>1660677648.1</v>
      </c>
      <c r="DD356">
        <v>1660677649.1</v>
      </c>
      <c r="DE356">
        <v>0</v>
      </c>
      <c r="DF356">
        <v>-1.042</v>
      </c>
      <c r="DG356">
        <v>0.003</v>
      </c>
      <c r="DH356">
        <v>5.218</v>
      </c>
      <c r="DI356">
        <v>0.344</v>
      </c>
      <c r="DJ356">
        <v>417</v>
      </c>
      <c r="DK356">
        <v>22</v>
      </c>
      <c r="DL356">
        <v>1.24</v>
      </c>
      <c r="DM356">
        <v>0.53</v>
      </c>
      <c r="DN356">
        <v>-42.2150463414634</v>
      </c>
      <c r="DO356">
        <v>-4.90156724738678</v>
      </c>
      <c r="DP356">
        <v>0.649725208368164</v>
      </c>
      <c r="DQ356">
        <v>0</v>
      </c>
      <c r="DR356">
        <v>1.50831536585366</v>
      </c>
      <c r="DS356">
        <v>0.269444738675962</v>
      </c>
      <c r="DT356">
        <v>0.028472528488434</v>
      </c>
      <c r="DU356">
        <v>0</v>
      </c>
      <c r="DV356">
        <v>0</v>
      </c>
      <c r="DW356">
        <v>2</v>
      </c>
      <c r="DX356" t="s">
        <v>357</v>
      </c>
      <c r="DY356">
        <v>2.97244</v>
      </c>
      <c r="DZ356">
        <v>2.75384</v>
      </c>
      <c r="EA356">
        <v>0.145873</v>
      </c>
      <c r="EB356">
        <v>0.151766</v>
      </c>
      <c r="EC356">
        <v>0.0908708</v>
      </c>
      <c r="ED356">
        <v>0.0867101</v>
      </c>
      <c r="EE356">
        <v>33279.4</v>
      </c>
      <c r="EF356">
        <v>36014.4</v>
      </c>
      <c r="EG356">
        <v>35311.4</v>
      </c>
      <c r="EH356">
        <v>38509.1</v>
      </c>
      <c r="EI356">
        <v>45529.1</v>
      </c>
      <c r="EJ356">
        <v>50796.5</v>
      </c>
      <c r="EK356">
        <v>55200.5</v>
      </c>
      <c r="EL356">
        <v>61766.6</v>
      </c>
      <c r="EM356">
        <v>1.9834</v>
      </c>
      <c r="EN356">
        <v>1.83</v>
      </c>
      <c r="EO356">
        <v>0.0967085</v>
      </c>
      <c r="EP356">
        <v>0</v>
      </c>
      <c r="EQ356">
        <v>23.3706</v>
      </c>
      <c r="ER356">
        <v>999.9</v>
      </c>
      <c r="ES356">
        <v>48.028</v>
      </c>
      <c r="ET356">
        <v>29.245</v>
      </c>
      <c r="EU356">
        <v>21.6315</v>
      </c>
      <c r="EV356">
        <v>56.6941</v>
      </c>
      <c r="EW356">
        <v>48.5978</v>
      </c>
      <c r="EX356">
        <v>1</v>
      </c>
      <c r="EY356">
        <v>0.00506098</v>
      </c>
      <c r="EZ356">
        <v>2.73887</v>
      </c>
      <c r="FA356">
        <v>20.1261</v>
      </c>
      <c r="FB356">
        <v>5.20052</v>
      </c>
      <c r="FC356">
        <v>12.004</v>
      </c>
      <c r="FD356">
        <v>4.976</v>
      </c>
      <c r="FE356">
        <v>3.2938</v>
      </c>
      <c r="FF356">
        <v>9999</v>
      </c>
      <c r="FG356">
        <v>9999</v>
      </c>
      <c r="FH356">
        <v>9999</v>
      </c>
      <c r="FI356">
        <v>693.9</v>
      </c>
      <c r="FJ356">
        <v>1.86295</v>
      </c>
      <c r="FK356">
        <v>1.86777</v>
      </c>
      <c r="FL356">
        <v>1.86752</v>
      </c>
      <c r="FM356">
        <v>1.86874</v>
      </c>
      <c r="FN356">
        <v>1.86954</v>
      </c>
      <c r="FO356">
        <v>1.86566</v>
      </c>
      <c r="FP356">
        <v>1.86664</v>
      </c>
      <c r="FQ356">
        <v>1.86813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8.165</v>
      </c>
      <c r="GF356">
        <v>0.2824</v>
      </c>
      <c r="GG356">
        <v>3.61927167264205</v>
      </c>
      <c r="GH356">
        <v>0.00509506669552449</v>
      </c>
      <c r="GI356">
        <v>1.17866753763249e-06</v>
      </c>
      <c r="GJ356">
        <v>-6.62632595388568e-10</v>
      </c>
      <c r="GK356">
        <v>-0.0260112845827318</v>
      </c>
      <c r="GL356">
        <v>-0.0225051504344278</v>
      </c>
      <c r="GM356">
        <v>0.00262967521021688</v>
      </c>
      <c r="GN356">
        <v>-3.50088843362945e-05</v>
      </c>
      <c r="GO356">
        <v>-5</v>
      </c>
      <c r="GP356">
        <v>1640</v>
      </c>
      <c r="GQ356">
        <v>1</v>
      </c>
      <c r="GR356">
        <v>20</v>
      </c>
      <c r="GS356">
        <v>50233.9</v>
      </c>
      <c r="GT356">
        <v>50233.8</v>
      </c>
      <c r="GU356">
        <v>1.84448</v>
      </c>
      <c r="GV356">
        <v>2.59033</v>
      </c>
      <c r="GW356">
        <v>1.54785</v>
      </c>
      <c r="GX356">
        <v>2.30225</v>
      </c>
      <c r="GY356">
        <v>1.34644</v>
      </c>
      <c r="GZ356">
        <v>2.43042</v>
      </c>
      <c r="HA356">
        <v>32.8424</v>
      </c>
      <c r="HB356">
        <v>14.8588</v>
      </c>
      <c r="HC356">
        <v>18</v>
      </c>
      <c r="HD356">
        <v>503.562</v>
      </c>
      <c r="HE356">
        <v>405.304</v>
      </c>
      <c r="HF356">
        <v>18.8453</v>
      </c>
      <c r="HG356">
        <v>27.1146</v>
      </c>
      <c r="HH356">
        <v>30.0003</v>
      </c>
      <c r="HI356">
        <v>27.0989</v>
      </c>
      <c r="HJ356">
        <v>27.0456</v>
      </c>
      <c r="HK356">
        <v>37.0414</v>
      </c>
      <c r="HL356">
        <v>19.9363</v>
      </c>
      <c r="HM356">
        <v>24.1479</v>
      </c>
      <c r="HN356">
        <v>18.8711</v>
      </c>
      <c r="HO356">
        <v>878.053</v>
      </c>
      <c r="HP356">
        <v>18.3618</v>
      </c>
      <c r="HQ356">
        <v>102.396</v>
      </c>
      <c r="HR356">
        <v>102.812</v>
      </c>
    </row>
    <row r="357" spans="1:226">
      <c r="A357">
        <v>341</v>
      </c>
      <c r="B357">
        <v>1663691685.1</v>
      </c>
      <c r="C357">
        <v>3910</v>
      </c>
      <c r="D357" t="s">
        <v>1044</v>
      </c>
      <c r="E357" t="s">
        <v>1045</v>
      </c>
      <c r="F357">
        <v>5</v>
      </c>
      <c r="G357" t="s">
        <v>941</v>
      </c>
      <c r="H357" t="s">
        <v>354</v>
      </c>
      <c r="I357">
        <v>1663691677.31429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884.714554615323</v>
      </c>
      <c r="AK357">
        <v>849.741581818182</v>
      </c>
      <c r="AL357">
        <v>3.41062386082799</v>
      </c>
      <c r="AM357">
        <v>65.3987867649005</v>
      </c>
      <c r="AN357">
        <f>(AP357 - AO357 + BO357*1E3/(8.314*(BQ357+273.15)) * AR357/BN357 * AQ357) * BN357/(100*BB357) * 1000/(1000 - AP357)</f>
        <v>0</v>
      </c>
      <c r="AO357">
        <v>18.4226304746593</v>
      </c>
      <c r="AP357">
        <v>19.9537428571429</v>
      </c>
      <c r="AQ357">
        <v>-2.77579856961372e-05</v>
      </c>
      <c r="AR357">
        <v>122.627900174774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1663691677.31429</v>
      </c>
      <c r="BH357">
        <v>808.494928571429</v>
      </c>
      <c r="BI357">
        <v>851.252178571429</v>
      </c>
      <c r="BJ357">
        <v>19.9617535714286</v>
      </c>
      <c r="BK357">
        <v>18.4290142857143</v>
      </c>
      <c r="BL357">
        <v>800.3825</v>
      </c>
      <c r="BM357">
        <v>19.6790714285714</v>
      </c>
      <c r="BN357">
        <v>500.094857142857</v>
      </c>
      <c r="BO357">
        <v>90.5673321428571</v>
      </c>
      <c r="BP357">
        <v>0.0999385107142857</v>
      </c>
      <c r="BQ357">
        <v>24.0316892857143</v>
      </c>
      <c r="BR357">
        <v>24.9540214285714</v>
      </c>
      <c r="BS357">
        <v>999.9</v>
      </c>
      <c r="BT357">
        <v>0</v>
      </c>
      <c r="BU357">
        <v>0</v>
      </c>
      <c r="BV357">
        <v>10015.7142857143</v>
      </c>
      <c r="BW357">
        <v>0</v>
      </c>
      <c r="BX357">
        <v>15.3356</v>
      </c>
      <c r="BY357">
        <v>-42.7572607142857</v>
      </c>
      <c r="BZ357">
        <v>824.962464285714</v>
      </c>
      <c r="CA357">
        <v>867.23425</v>
      </c>
      <c r="CB357">
        <v>1.53272857142857</v>
      </c>
      <c r="CC357">
        <v>851.252178571429</v>
      </c>
      <c r="CD357">
        <v>18.4290142857143</v>
      </c>
      <c r="CE357">
        <v>1.80788357142857</v>
      </c>
      <c r="CF357">
        <v>1.66906678571429</v>
      </c>
      <c r="CG357">
        <v>15.8551142857143</v>
      </c>
      <c r="CH357">
        <v>14.6116964285714</v>
      </c>
      <c r="CI357">
        <v>2000.01785714286</v>
      </c>
      <c r="CJ357">
        <v>0.9799985</v>
      </c>
      <c r="CK357">
        <v>0.0200017</v>
      </c>
      <c r="CL357">
        <v>0</v>
      </c>
      <c r="CM357">
        <v>672.942714285714</v>
      </c>
      <c r="CN357">
        <v>5.00063</v>
      </c>
      <c r="CO357">
        <v>13268.2928571429</v>
      </c>
      <c r="CP357">
        <v>17257.0357142857</v>
      </c>
      <c r="CQ357">
        <v>39.187</v>
      </c>
      <c r="CR357">
        <v>39.31875</v>
      </c>
      <c r="CS357">
        <v>38.7455</v>
      </c>
      <c r="CT357">
        <v>38.687</v>
      </c>
      <c r="CU357">
        <v>39.875</v>
      </c>
      <c r="CV357">
        <v>1955.11571428571</v>
      </c>
      <c r="CW357">
        <v>39.9021428571429</v>
      </c>
      <c r="CX357">
        <v>0</v>
      </c>
      <c r="CY357">
        <v>1663691681.9</v>
      </c>
      <c r="CZ357">
        <v>0</v>
      </c>
      <c r="DA357">
        <v>0</v>
      </c>
      <c r="DB357" t="s">
        <v>356</v>
      </c>
      <c r="DC357">
        <v>1660677648.1</v>
      </c>
      <c r="DD357">
        <v>1660677649.1</v>
      </c>
      <c r="DE357">
        <v>0</v>
      </c>
      <c r="DF357">
        <v>-1.042</v>
      </c>
      <c r="DG357">
        <v>0.003</v>
      </c>
      <c r="DH357">
        <v>5.218</v>
      </c>
      <c r="DI357">
        <v>0.344</v>
      </c>
      <c r="DJ357">
        <v>417</v>
      </c>
      <c r="DK357">
        <v>22</v>
      </c>
      <c r="DL357">
        <v>1.24</v>
      </c>
      <c r="DM357">
        <v>0.53</v>
      </c>
      <c r="DN357">
        <v>-42.5238682926829</v>
      </c>
      <c r="DO357">
        <v>-2.92585087108014</v>
      </c>
      <c r="DP357">
        <v>0.499597038323851</v>
      </c>
      <c r="DQ357">
        <v>0</v>
      </c>
      <c r="DR357">
        <v>1.52082195121951</v>
      </c>
      <c r="DS357">
        <v>0.177513867595818</v>
      </c>
      <c r="DT357">
        <v>0.0216397751689678</v>
      </c>
      <c r="DU357">
        <v>0</v>
      </c>
      <c r="DV357">
        <v>0</v>
      </c>
      <c r="DW357">
        <v>2</v>
      </c>
      <c r="DX357" t="s">
        <v>357</v>
      </c>
      <c r="DY357">
        <v>2.97375</v>
      </c>
      <c r="DZ357">
        <v>2.75424</v>
      </c>
      <c r="EA357">
        <v>0.147842</v>
      </c>
      <c r="EB357">
        <v>0.153846</v>
      </c>
      <c r="EC357">
        <v>0.0908626</v>
      </c>
      <c r="ED357">
        <v>0.0867077</v>
      </c>
      <c r="EE357">
        <v>33202.7</v>
      </c>
      <c r="EF357">
        <v>35926.5</v>
      </c>
      <c r="EG357">
        <v>35311.4</v>
      </c>
      <c r="EH357">
        <v>38509.4</v>
      </c>
      <c r="EI357">
        <v>45529.4</v>
      </c>
      <c r="EJ357">
        <v>50797.2</v>
      </c>
      <c r="EK357">
        <v>55200.4</v>
      </c>
      <c r="EL357">
        <v>61767.2</v>
      </c>
      <c r="EM357">
        <v>1.9828</v>
      </c>
      <c r="EN357">
        <v>1.8302</v>
      </c>
      <c r="EO357">
        <v>0.0968575</v>
      </c>
      <c r="EP357">
        <v>0</v>
      </c>
      <c r="EQ357">
        <v>23.3687</v>
      </c>
      <c r="ER357">
        <v>999.9</v>
      </c>
      <c r="ES357">
        <v>48.028</v>
      </c>
      <c r="ET357">
        <v>29.245</v>
      </c>
      <c r="EU357">
        <v>21.6337</v>
      </c>
      <c r="EV357">
        <v>55.8641</v>
      </c>
      <c r="EW357">
        <v>48.6458</v>
      </c>
      <c r="EX357">
        <v>1</v>
      </c>
      <c r="EY357">
        <v>0.00441057</v>
      </c>
      <c r="EZ357">
        <v>2.70495</v>
      </c>
      <c r="FA357">
        <v>20.1273</v>
      </c>
      <c r="FB357">
        <v>5.20052</v>
      </c>
      <c r="FC357">
        <v>12.0052</v>
      </c>
      <c r="FD357">
        <v>4.976</v>
      </c>
      <c r="FE357">
        <v>3.294</v>
      </c>
      <c r="FF357">
        <v>9999</v>
      </c>
      <c r="FG357">
        <v>9999</v>
      </c>
      <c r="FH357">
        <v>9999</v>
      </c>
      <c r="FI357">
        <v>693.9</v>
      </c>
      <c r="FJ357">
        <v>1.86292</v>
      </c>
      <c r="FK357">
        <v>1.8678</v>
      </c>
      <c r="FL357">
        <v>1.86752</v>
      </c>
      <c r="FM357">
        <v>1.86874</v>
      </c>
      <c r="FN357">
        <v>1.86951</v>
      </c>
      <c r="FO357">
        <v>1.8656</v>
      </c>
      <c r="FP357">
        <v>1.86667</v>
      </c>
      <c r="FQ357">
        <v>1.86813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8.26</v>
      </c>
      <c r="GF357">
        <v>0.2823</v>
      </c>
      <c r="GG357">
        <v>3.61927167264205</v>
      </c>
      <c r="GH357">
        <v>0.00509506669552449</v>
      </c>
      <c r="GI357">
        <v>1.17866753763249e-06</v>
      </c>
      <c r="GJ357">
        <v>-6.62632595388568e-10</v>
      </c>
      <c r="GK357">
        <v>-0.0260112845827318</v>
      </c>
      <c r="GL357">
        <v>-0.0225051504344278</v>
      </c>
      <c r="GM357">
        <v>0.00262967521021688</v>
      </c>
      <c r="GN357">
        <v>-3.50088843362945e-05</v>
      </c>
      <c r="GO357">
        <v>-5</v>
      </c>
      <c r="GP357">
        <v>1640</v>
      </c>
      <c r="GQ357">
        <v>1</v>
      </c>
      <c r="GR357">
        <v>20</v>
      </c>
      <c r="GS357">
        <v>50233.9</v>
      </c>
      <c r="GT357">
        <v>50233.9</v>
      </c>
      <c r="GU357">
        <v>1.87622</v>
      </c>
      <c r="GV357">
        <v>2.61841</v>
      </c>
      <c r="GW357">
        <v>1.54785</v>
      </c>
      <c r="GX357">
        <v>2.30225</v>
      </c>
      <c r="GY357">
        <v>1.34644</v>
      </c>
      <c r="GZ357">
        <v>2.41699</v>
      </c>
      <c r="HA357">
        <v>32.8424</v>
      </c>
      <c r="HB357">
        <v>14.8588</v>
      </c>
      <c r="HC357">
        <v>18</v>
      </c>
      <c r="HD357">
        <v>503.184</v>
      </c>
      <c r="HE357">
        <v>405.416</v>
      </c>
      <c r="HF357">
        <v>18.8777</v>
      </c>
      <c r="HG357">
        <v>27.1146</v>
      </c>
      <c r="HH357">
        <v>30</v>
      </c>
      <c r="HI357">
        <v>27.1012</v>
      </c>
      <c r="HJ357">
        <v>27.0456</v>
      </c>
      <c r="HK357">
        <v>37.5969</v>
      </c>
      <c r="HL357">
        <v>19.9363</v>
      </c>
      <c r="HM357">
        <v>24.1479</v>
      </c>
      <c r="HN357">
        <v>18.9035</v>
      </c>
      <c r="HO357">
        <v>891.519</v>
      </c>
      <c r="HP357">
        <v>18.3595</v>
      </c>
      <c r="HQ357">
        <v>102.396</v>
      </c>
      <c r="HR357">
        <v>102.813</v>
      </c>
    </row>
    <row r="358" spans="1:226">
      <c r="A358">
        <v>342</v>
      </c>
      <c r="B358">
        <v>1663691690.1</v>
      </c>
      <c r="C358">
        <v>3915</v>
      </c>
      <c r="D358" t="s">
        <v>1046</v>
      </c>
      <c r="E358" t="s">
        <v>1047</v>
      </c>
      <c r="F358">
        <v>5</v>
      </c>
      <c r="G358" t="s">
        <v>941</v>
      </c>
      <c r="H358" t="s">
        <v>354</v>
      </c>
      <c r="I358">
        <v>1663691682.6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902.153963704128</v>
      </c>
      <c r="AK358">
        <v>866.859096969697</v>
      </c>
      <c r="AL358">
        <v>3.42871939974182</v>
      </c>
      <c r="AM358">
        <v>65.3987867649005</v>
      </c>
      <c r="AN358">
        <f>(AP358 - AO358 + BO358*1E3/(8.314*(BQ358+273.15)) * AR358/BN358 * AQ358) * BN358/(100*BB358) * 1000/(1000 - AP358)</f>
        <v>0</v>
      </c>
      <c r="AO358">
        <v>18.4217470418374</v>
      </c>
      <c r="AP358">
        <v>19.9527461538462</v>
      </c>
      <c r="AQ358">
        <v>-1.97400238676511e-05</v>
      </c>
      <c r="AR358">
        <v>122.627900174774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1663691682.6</v>
      </c>
      <c r="BH358">
        <v>826.145185185185</v>
      </c>
      <c r="BI358">
        <v>869.150592592593</v>
      </c>
      <c r="BJ358">
        <v>19.9555111111111</v>
      </c>
      <c r="BK358">
        <v>18.4227222222222</v>
      </c>
      <c r="BL358">
        <v>817.932740740741</v>
      </c>
      <c r="BM358">
        <v>19.6730666666667</v>
      </c>
      <c r="BN358">
        <v>500.067666666667</v>
      </c>
      <c r="BO358">
        <v>90.5665962962963</v>
      </c>
      <c r="BP358">
        <v>0.10007767037037</v>
      </c>
      <c r="BQ358">
        <v>24.0347222222222</v>
      </c>
      <c r="BR358">
        <v>24.9559555555556</v>
      </c>
      <c r="BS358">
        <v>999.9</v>
      </c>
      <c r="BT358">
        <v>0</v>
      </c>
      <c r="BU358">
        <v>0</v>
      </c>
      <c r="BV358">
        <v>10007.2222222222</v>
      </c>
      <c r="BW358">
        <v>0</v>
      </c>
      <c r="BX358">
        <v>15.3356</v>
      </c>
      <c r="BY358">
        <v>-43.0053925925926</v>
      </c>
      <c r="BZ358">
        <v>842.967074074074</v>
      </c>
      <c r="CA358">
        <v>885.463259259259</v>
      </c>
      <c r="CB358">
        <v>1.53278888888889</v>
      </c>
      <c r="CC358">
        <v>869.150592592593</v>
      </c>
      <c r="CD358">
        <v>18.4227222222222</v>
      </c>
      <c r="CE358">
        <v>1.80730407407407</v>
      </c>
      <c r="CF358">
        <v>1.66848296296296</v>
      </c>
      <c r="CG358">
        <v>15.8501</v>
      </c>
      <c r="CH358">
        <v>14.6062851851852</v>
      </c>
      <c r="CI358">
        <v>2000.02333333333</v>
      </c>
      <c r="CJ358">
        <v>0.979998555555556</v>
      </c>
      <c r="CK358">
        <v>0.0200016407407407</v>
      </c>
      <c r="CL358">
        <v>0</v>
      </c>
      <c r="CM358">
        <v>674.930851851852</v>
      </c>
      <c r="CN358">
        <v>5.00063</v>
      </c>
      <c r="CO358">
        <v>13307.4074074074</v>
      </c>
      <c r="CP358">
        <v>17257.0740740741</v>
      </c>
      <c r="CQ358">
        <v>39.1916666666667</v>
      </c>
      <c r="CR358">
        <v>39.3236666666667</v>
      </c>
      <c r="CS358">
        <v>38.7453333333333</v>
      </c>
      <c r="CT358">
        <v>38.6986666666667</v>
      </c>
      <c r="CU358">
        <v>39.875</v>
      </c>
      <c r="CV358">
        <v>1955.12111111111</v>
      </c>
      <c r="CW358">
        <v>39.9022222222222</v>
      </c>
      <c r="CX358">
        <v>0</v>
      </c>
      <c r="CY358">
        <v>1663691687.3</v>
      </c>
      <c r="CZ358">
        <v>0</v>
      </c>
      <c r="DA358">
        <v>0</v>
      </c>
      <c r="DB358" t="s">
        <v>356</v>
      </c>
      <c r="DC358">
        <v>1660677648.1</v>
      </c>
      <c r="DD358">
        <v>1660677649.1</v>
      </c>
      <c r="DE358">
        <v>0</v>
      </c>
      <c r="DF358">
        <v>-1.042</v>
      </c>
      <c r="DG358">
        <v>0.003</v>
      </c>
      <c r="DH358">
        <v>5.218</v>
      </c>
      <c r="DI358">
        <v>0.344</v>
      </c>
      <c r="DJ358">
        <v>417</v>
      </c>
      <c r="DK358">
        <v>22</v>
      </c>
      <c r="DL358">
        <v>1.24</v>
      </c>
      <c r="DM358">
        <v>0.53</v>
      </c>
      <c r="DN358">
        <v>-42.862256097561</v>
      </c>
      <c r="DO358">
        <v>-3.12161602787457</v>
      </c>
      <c r="DP358">
        <v>0.4939998573362</v>
      </c>
      <c r="DQ358">
        <v>0</v>
      </c>
      <c r="DR358">
        <v>1.53165682926829</v>
      </c>
      <c r="DS358">
        <v>0.00697672473867713</v>
      </c>
      <c r="DT358">
        <v>0.00741233034652211</v>
      </c>
      <c r="DU358">
        <v>1</v>
      </c>
      <c r="DV358">
        <v>1</v>
      </c>
      <c r="DW358">
        <v>2</v>
      </c>
      <c r="DX358" t="s">
        <v>395</v>
      </c>
      <c r="DY358">
        <v>2.9738</v>
      </c>
      <c r="DZ358">
        <v>2.75347</v>
      </c>
      <c r="EA358">
        <v>0.149798</v>
      </c>
      <c r="EB358">
        <v>0.155667</v>
      </c>
      <c r="EC358">
        <v>0.0908464</v>
      </c>
      <c r="ED358">
        <v>0.0866602</v>
      </c>
      <c r="EE358">
        <v>33126.7</v>
      </c>
      <c r="EF358">
        <v>35849.3</v>
      </c>
      <c r="EG358">
        <v>35311.5</v>
      </c>
      <c r="EH358">
        <v>38509.6</v>
      </c>
      <c r="EI358">
        <v>45530</v>
      </c>
      <c r="EJ358">
        <v>50799.4</v>
      </c>
      <c r="EK358">
        <v>55200</v>
      </c>
      <c r="EL358">
        <v>61766.6</v>
      </c>
      <c r="EM358">
        <v>1.983</v>
      </c>
      <c r="EN358">
        <v>1.829</v>
      </c>
      <c r="EO358">
        <v>0.0974536</v>
      </c>
      <c r="EP358">
        <v>0</v>
      </c>
      <c r="EQ358">
        <v>23.3667</v>
      </c>
      <c r="ER358">
        <v>999.9</v>
      </c>
      <c r="ES358">
        <v>48.028</v>
      </c>
      <c r="ET358">
        <v>29.265</v>
      </c>
      <c r="EU358">
        <v>21.6573</v>
      </c>
      <c r="EV358">
        <v>56.2341</v>
      </c>
      <c r="EW358">
        <v>48.5056</v>
      </c>
      <c r="EX358">
        <v>1</v>
      </c>
      <c r="EY358">
        <v>0.0045122</v>
      </c>
      <c r="EZ358">
        <v>2.68418</v>
      </c>
      <c r="FA358">
        <v>20.1277</v>
      </c>
      <c r="FB358">
        <v>5.20052</v>
      </c>
      <c r="FC358">
        <v>12.0052</v>
      </c>
      <c r="FD358">
        <v>4.9756</v>
      </c>
      <c r="FE358">
        <v>3.294</v>
      </c>
      <c r="FF358">
        <v>9999</v>
      </c>
      <c r="FG358">
        <v>9999</v>
      </c>
      <c r="FH358">
        <v>9999</v>
      </c>
      <c r="FI358">
        <v>693.9</v>
      </c>
      <c r="FJ358">
        <v>1.86295</v>
      </c>
      <c r="FK358">
        <v>1.8678</v>
      </c>
      <c r="FL358">
        <v>1.86752</v>
      </c>
      <c r="FM358">
        <v>1.86874</v>
      </c>
      <c r="FN358">
        <v>1.8696</v>
      </c>
      <c r="FO358">
        <v>1.86557</v>
      </c>
      <c r="FP358">
        <v>1.8667</v>
      </c>
      <c r="FQ358">
        <v>1.86813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8.354</v>
      </c>
      <c r="GF358">
        <v>0.2821</v>
      </c>
      <c r="GG358">
        <v>3.61927167264205</v>
      </c>
      <c r="GH358">
        <v>0.00509506669552449</v>
      </c>
      <c r="GI358">
        <v>1.17866753763249e-06</v>
      </c>
      <c r="GJ358">
        <v>-6.62632595388568e-10</v>
      </c>
      <c r="GK358">
        <v>-0.0260112845827318</v>
      </c>
      <c r="GL358">
        <v>-0.0225051504344278</v>
      </c>
      <c r="GM358">
        <v>0.00262967521021688</v>
      </c>
      <c r="GN358">
        <v>-3.50088843362945e-05</v>
      </c>
      <c r="GO358">
        <v>-5</v>
      </c>
      <c r="GP358">
        <v>1640</v>
      </c>
      <c r="GQ358">
        <v>1</v>
      </c>
      <c r="GR358">
        <v>20</v>
      </c>
      <c r="GS358">
        <v>50234</v>
      </c>
      <c r="GT358">
        <v>50234</v>
      </c>
      <c r="GU358">
        <v>1.90186</v>
      </c>
      <c r="GV358">
        <v>2.58301</v>
      </c>
      <c r="GW358">
        <v>1.54785</v>
      </c>
      <c r="GX358">
        <v>2.30225</v>
      </c>
      <c r="GY358">
        <v>1.34644</v>
      </c>
      <c r="GZ358">
        <v>2.41699</v>
      </c>
      <c r="HA358">
        <v>32.8424</v>
      </c>
      <c r="HB358">
        <v>14.85</v>
      </c>
      <c r="HC358">
        <v>18</v>
      </c>
      <c r="HD358">
        <v>503.317</v>
      </c>
      <c r="HE358">
        <v>404.762</v>
      </c>
      <c r="HF358">
        <v>18.9127</v>
      </c>
      <c r="HG358">
        <v>27.1169</v>
      </c>
      <c r="HH358">
        <v>30.0001</v>
      </c>
      <c r="HI358">
        <v>27.1012</v>
      </c>
      <c r="HJ358">
        <v>27.0479</v>
      </c>
      <c r="HK358">
        <v>38.188</v>
      </c>
      <c r="HL358">
        <v>20.2126</v>
      </c>
      <c r="HM358">
        <v>24.1479</v>
      </c>
      <c r="HN358">
        <v>18.9303</v>
      </c>
      <c r="HO358">
        <v>911.626</v>
      </c>
      <c r="HP358">
        <v>18.359</v>
      </c>
      <c r="HQ358">
        <v>102.396</v>
      </c>
      <c r="HR358">
        <v>102.812</v>
      </c>
    </row>
    <row r="359" spans="1:226">
      <c r="A359">
        <v>343</v>
      </c>
      <c r="B359">
        <v>1663691695.1</v>
      </c>
      <c r="C359">
        <v>3920</v>
      </c>
      <c r="D359" t="s">
        <v>1048</v>
      </c>
      <c r="E359" t="s">
        <v>1049</v>
      </c>
      <c r="F359">
        <v>5</v>
      </c>
      <c r="G359" t="s">
        <v>941</v>
      </c>
      <c r="H359" t="s">
        <v>354</v>
      </c>
      <c r="I359">
        <v>1663691687.31429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919.117271082449</v>
      </c>
      <c r="AK359">
        <v>883.744739393939</v>
      </c>
      <c r="AL359">
        <v>3.37388604797883</v>
      </c>
      <c r="AM359">
        <v>65.3987867649005</v>
      </c>
      <c r="AN359">
        <f>(AP359 - AO359 + BO359*1E3/(8.314*(BQ359+273.15)) * AR359/BN359 * AQ359) * BN359/(100*BB359) * 1000/(1000 - AP359)</f>
        <v>0</v>
      </c>
      <c r="AO359">
        <v>18.3930099639998</v>
      </c>
      <c r="AP359">
        <v>19.940610989011</v>
      </c>
      <c r="AQ359">
        <v>2.10786767974667e-06</v>
      </c>
      <c r="AR359">
        <v>122.627900174774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1663691687.31429</v>
      </c>
      <c r="BH359">
        <v>841.860464285714</v>
      </c>
      <c r="BI359">
        <v>885.019142857143</v>
      </c>
      <c r="BJ359">
        <v>19.9515</v>
      </c>
      <c r="BK359">
        <v>18.4067892857143</v>
      </c>
      <c r="BL359">
        <v>833.559178571429</v>
      </c>
      <c r="BM359">
        <v>19.6692142857143</v>
      </c>
      <c r="BN359">
        <v>500.074214285714</v>
      </c>
      <c r="BO359">
        <v>90.5657821428571</v>
      </c>
      <c r="BP359">
        <v>0.100044217857143</v>
      </c>
      <c r="BQ359">
        <v>24.0381392857143</v>
      </c>
      <c r="BR359">
        <v>24.9595178571429</v>
      </c>
      <c r="BS359">
        <v>999.9</v>
      </c>
      <c r="BT359">
        <v>0</v>
      </c>
      <c r="BU359">
        <v>0</v>
      </c>
      <c r="BV359">
        <v>10003.2142857143</v>
      </c>
      <c r="BW359">
        <v>0</v>
      </c>
      <c r="BX359">
        <v>15.3356</v>
      </c>
      <c r="BY359">
        <v>-43.1586857142857</v>
      </c>
      <c r="BZ359">
        <v>858.998892857143</v>
      </c>
      <c r="CA359">
        <v>901.61475</v>
      </c>
      <c r="CB359">
        <v>1.54471607142857</v>
      </c>
      <c r="CC359">
        <v>885.019142857143</v>
      </c>
      <c r="CD359">
        <v>18.4067892857143</v>
      </c>
      <c r="CE359">
        <v>1.80692392857143</v>
      </c>
      <c r="CF359">
        <v>1.66702464285714</v>
      </c>
      <c r="CG359">
        <v>15.8468107142857</v>
      </c>
      <c r="CH359">
        <v>14.5927285714286</v>
      </c>
      <c r="CI359">
        <v>2000.0325</v>
      </c>
      <c r="CJ359">
        <v>0.979998714285714</v>
      </c>
      <c r="CK359">
        <v>0.0200014714285714</v>
      </c>
      <c r="CL359">
        <v>0</v>
      </c>
      <c r="CM359">
        <v>676.497642857143</v>
      </c>
      <c r="CN359">
        <v>5.00063</v>
      </c>
      <c r="CO359">
        <v>13339.45</v>
      </c>
      <c r="CP359">
        <v>17257.1571428571</v>
      </c>
      <c r="CQ359">
        <v>39.196</v>
      </c>
      <c r="CR359">
        <v>39.3255</v>
      </c>
      <c r="CS359">
        <v>38.75</v>
      </c>
      <c r="CT359">
        <v>38.70725</v>
      </c>
      <c r="CU359">
        <v>39.875</v>
      </c>
      <c r="CV359">
        <v>1955.13071428571</v>
      </c>
      <c r="CW359">
        <v>39.9017857142857</v>
      </c>
      <c r="CX359">
        <v>0</v>
      </c>
      <c r="CY359">
        <v>1663691692.1</v>
      </c>
      <c r="CZ359">
        <v>0</v>
      </c>
      <c r="DA359">
        <v>0</v>
      </c>
      <c r="DB359" t="s">
        <v>356</v>
      </c>
      <c r="DC359">
        <v>1660677648.1</v>
      </c>
      <c r="DD359">
        <v>1660677649.1</v>
      </c>
      <c r="DE359">
        <v>0</v>
      </c>
      <c r="DF359">
        <v>-1.042</v>
      </c>
      <c r="DG359">
        <v>0.003</v>
      </c>
      <c r="DH359">
        <v>5.218</v>
      </c>
      <c r="DI359">
        <v>0.344</v>
      </c>
      <c r="DJ359">
        <v>417</v>
      </c>
      <c r="DK359">
        <v>22</v>
      </c>
      <c r="DL359">
        <v>1.24</v>
      </c>
      <c r="DM359">
        <v>0.53</v>
      </c>
      <c r="DN359">
        <v>-43.072435</v>
      </c>
      <c r="DO359">
        <v>-1.92720225140697</v>
      </c>
      <c r="DP359">
        <v>0.414203131054076</v>
      </c>
      <c r="DQ359">
        <v>0</v>
      </c>
      <c r="DR359">
        <v>1.54147925</v>
      </c>
      <c r="DS359">
        <v>0.0967813508442747</v>
      </c>
      <c r="DT359">
        <v>0.0169257517392138</v>
      </c>
      <c r="DU359">
        <v>1</v>
      </c>
      <c r="DV359">
        <v>1</v>
      </c>
      <c r="DW359">
        <v>2</v>
      </c>
      <c r="DX359" t="s">
        <v>395</v>
      </c>
      <c r="DY359">
        <v>2.9726</v>
      </c>
      <c r="DZ359">
        <v>2.7539</v>
      </c>
      <c r="EA359">
        <v>0.151727</v>
      </c>
      <c r="EB359">
        <v>0.157557</v>
      </c>
      <c r="EC359">
        <v>0.0908161</v>
      </c>
      <c r="ED359">
        <v>0.0865006</v>
      </c>
      <c r="EE359">
        <v>33051.5</v>
      </c>
      <c r="EF359">
        <v>35768.3</v>
      </c>
      <c r="EG359">
        <v>35311.4</v>
      </c>
      <c r="EH359">
        <v>38508.8</v>
      </c>
      <c r="EI359">
        <v>45531.6</v>
      </c>
      <c r="EJ359">
        <v>50807.7</v>
      </c>
      <c r="EK359">
        <v>55200</v>
      </c>
      <c r="EL359">
        <v>61765.8</v>
      </c>
      <c r="EM359">
        <v>1.9828</v>
      </c>
      <c r="EN359">
        <v>1.8292</v>
      </c>
      <c r="EO359">
        <v>0.0983477</v>
      </c>
      <c r="EP359">
        <v>0</v>
      </c>
      <c r="EQ359">
        <v>23.3647</v>
      </c>
      <c r="ER359">
        <v>999.9</v>
      </c>
      <c r="ES359">
        <v>48.053</v>
      </c>
      <c r="ET359">
        <v>29.265</v>
      </c>
      <c r="EU359">
        <v>21.6652</v>
      </c>
      <c r="EV359">
        <v>56.0341</v>
      </c>
      <c r="EW359">
        <v>48.5657</v>
      </c>
      <c r="EX359">
        <v>1</v>
      </c>
      <c r="EY359">
        <v>0.0049187</v>
      </c>
      <c r="EZ359">
        <v>2.6715</v>
      </c>
      <c r="FA359">
        <v>20.1277</v>
      </c>
      <c r="FB359">
        <v>5.19932</v>
      </c>
      <c r="FC359">
        <v>12.0076</v>
      </c>
      <c r="FD359">
        <v>4.976</v>
      </c>
      <c r="FE359">
        <v>3.2938</v>
      </c>
      <c r="FF359">
        <v>9999</v>
      </c>
      <c r="FG359">
        <v>9999</v>
      </c>
      <c r="FH359">
        <v>9999</v>
      </c>
      <c r="FI359">
        <v>693.9</v>
      </c>
      <c r="FJ359">
        <v>1.86295</v>
      </c>
      <c r="FK359">
        <v>1.8678</v>
      </c>
      <c r="FL359">
        <v>1.86752</v>
      </c>
      <c r="FM359">
        <v>1.86874</v>
      </c>
      <c r="FN359">
        <v>1.86957</v>
      </c>
      <c r="FO359">
        <v>1.86563</v>
      </c>
      <c r="FP359">
        <v>1.86664</v>
      </c>
      <c r="FQ359">
        <v>1.86813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8.448</v>
      </c>
      <c r="GF359">
        <v>0.2817</v>
      </c>
      <c r="GG359">
        <v>3.61927167264205</v>
      </c>
      <c r="GH359">
        <v>0.00509506669552449</v>
      </c>
      <c r="GI359">
        <v>1.17866753763249e-06</v>
      </c>
      <c r="GJ359">
        <v>-6.62632595388568e-10</v>
      </c>
      <c r="GK359">
        <v>-0.0260112845827318</v>
      </c>
      <c r="GL359">
        <v>-0.0225051504344278</v>
      </c>
      <c r="GM359">
        <v>0.00262967521021688</v>
      </c>
      <c r="GN359">
        <v>-3.50088843362945e-05</v>
      </c>
      <c r="GO359">
        <v>-5</v>
      </c>
      <c r="GP359">
        <v>1640</v>
      </c>
      <c r="GQ359">
        <v>1</v>
      </c>
      <c r="GR359">
        <v>20</v>
      </c>
      <c r="GS359">
        <v>50234.1</v>
      </c>
      <c r="GT359">
        <v>50234.1</v>
      </c>
      <c r="GU359">
        <v>1.92871</v>
      </c>
      <c r="GV359">
        <v>2.48657</v>
      </c>
      <c r="GW359">
        <v>1.54785</v>
      </c>
      <c r="GX359">
        <v>2.30225</v>
      </c>
      <c r="GY359">
        <v>1.34644</v>
      </c>
      <c r="GZ359">
        <v>2.43286</v>
      </c>
      <c r="HA359">
        <v>32.8424</v>
      </c>
      <c r="HB359">
        <v>14.8588</v>
      </c>
      <c r="HC359">
        <v>18</v>
      </c>
      <c r="HD359">
        <v>503.205</v>
      </c>
      <c r="HE359">
        <v>404.873</v>
      </c>
      <c r="HF359">
        <v>18.9394</v>
      </c>
      <c r="HG359">
        <v>27.1169</v>
      </c>
      <c r="HH359">
        <v>30</v>
      </c>
      <c r="HI359">
        <v>27.1035</v>
      </c>
      <c r="HJ359">
        <v>27.0479</v>
      </c>
      <c r="HK359">
        <v>38.6984</v>
      </c>
      <c r="HL359">
        <v>20.2126</v>
      </c>
      <c r="HM359">
        <v>24.1479</v>
      </c>
      <c r="HN359">
        <v>18.9528</v>
      </c>
      <c r="HO359">
        <v>925.105</v>
      </c>
      <c r="HP359">
        <v>18.3619</v>
      </c>
      <c r="HQ359">
        <v>102.396</v>
      </c>
      <c r="HR359">
        <v>102.811</v>
      </c>
    </row>
    <row r="360" spans="1:226">
      <c r="A360">
        <v>344</v>
      </c>
      <c r="B360">
        <v>1663691700.1</v>
      </c>
      <c r="C360">
        <v>3925</v>
      </c>
      <c r="D360" t="s">
        <v>1050</v>
      </c>
      <c r="E360" t="s">
        <v>1051</v>
      </c>
      <c r="F360">
        <v>5</v>
      </c>
      <c r="G360" t="s">
        <v>941</v>
      </c>
      <c r="H360" t="s">
        <v>354</v>
      </c>
      <c r="I360">
        <v>1663691692.6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935.379836719668</v>
      </c>
      <c r="AK360">
        <v>900.264836363636</v>
      </c>
      <c r="AL360">
        <v>3.27865794430483</v>
      </c>
      <c r="AM360">
        <v>65.3987867649005</v>
      </c>
      <c r="AN360">
        <f>(AP360 - AO360 + BO360*1E3/(8.314*(BQ360+273.15)) * AR360/BN360 * AQ360) * BN360/(100*BB360) * 1000/(1000 - AP360)</f>
        <v>0</v>
      </c>
      <c r="AO360">
        <v>18.359534247543</v>
      </c>
      <c r="AP360">
        <v>19.9269373626374</v>
      </c>
      <c r="AQ360">
        <v>-0.00349206967495534</v>
      </c>
      <c r="AR360">
        <v>122.627900174774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1663691692.6</v>
      </c>
      <c r="BH360">
        <v>859.423555555556</v>
      </c>
      <c r="BI360">
        <v>902.583481481481</v>
      </c>
      <c r="BJ360">
        <v>19.9433814814815</v>
      </c>
      <c r="BK360">
        <v>18.3844333333333</v>
      </c>
      <c r="BL360">
        <v>851.023222222222</v>
      </c>
      <c r="BM360">
        <v>19.6614074074074</v>
      </c>
      <c r="BN360">
        <v>500.078407407407</v>
      </c>
      <c r="BO360">
        <v>90.5653777777778</v>
      </c>
      <c r="BP360">
        <v>0.100234218518519</v>
      </c>
      <c r="BQ360">
        <v>24.0437185185185</v>
      </c>
      <c r="BR360">
        <v>24.961862962963</v>
      </c>
      <c r="BS360">
        <v>999.9</v>
      </c>
      <c r="BT360">
        <v>0</v>
      </c>
      <c r="BU360">
        <v>0</v>
      </c>
      <c r="BV360">
        <v>9986.2962962963</v>
      </c>
      <c r="BW360">
        <v>0</v>
      </c>
      <c r="BX360">
        <v>15.3437777777778</v>
      </c>
      <c r="BY360">
        <v>-43.1600296296296</v>
      </c>
      <c r="BZ360">
        <v>876.912111111111</v>
      </c>
      <c r="CA360">
        <v>919.487518518519</v>
      </c>
      <c r="CB360">
        <v>1.55894962962963</v>
      </c>
      <c r="CC360">
        <v>902.583481481481</v>
      </c>
      <c r="CD360">
        <v>18.3844333333333</v>
      </c>
      <c r="CE360">
        <v>1.80618037037037</v>
      </c>
      <c r="CF360">
        <v>1.66499333333333</v>
      </c>
      <c r="CG360">
        <v>15.8403703703704</v>
      </c>
      <c r="CH360">
        <v>14.5738407407407</v>
      </c>
      <c r="CI360">
        <v>2000.01037037037</v>
      </c>
      <c r="CJ360">
        <v>0.979998555555556</v>
      </c>
      <c r="CK360">
        <v>0.0200016407407407</v>
      </c>
      <c r="CL360">
        <v>0</v>
      </c>
      <c r="CM360">
        <v>678.150740740741</v>
      </c>
      <c r="CN360">
        <v>5.00063</v>
      </c>
      <c r="CO360">
        <v>13372.3555555556</v>
      </c>
      <c r="CP360">
        <v>17256.9814814815</v>
      </c>
      <c r="CQ360">
        <v>39.1986666666667</v>
      </c>
      <c r="CR360">
        <v>39.319</v>
      </c>
      <c r="CS360">
        <v>38.75</v>
      </c>
      <c r="CT360">
        <v>38.7173333333333</v>
      </c>
      <c r="CU360">
        <v>39.875</v>
      </c>
      <c r="CV360">
        <v>1955.10925925926</v>
      </c>
      <c r="CW360">
        <v>39.9011111111111</v>
      </c>
      <c r="CX360">
        <v>0</v>
      </c>
      <c r="CY360">
        <v>1663691696.9</v>
      </c>
      <c r="CZ360">
        <v>0</v>
      </c>
      <c r="DA360">
        <v>0</v>
      </c>
      <c r="DB360" t="s">
        <v>356</v>
      </c>
      <c r="DC360">
        <v>1660677648.1</v>
      </c>
      <c r="DD360">
        <v>1660677649.1</v>
      </c>
      <c r="DE360">
        <v>0</v>
      </c>
      <c r="DF360">
        <v>-1.042</v>
      </c>
      <c r="DG360">
        <v>0.003</v>
      </c>
      <c r="DH360">
        <v>5.218</v>
      </c>
      <c r="DI360">
        <v>0.344</v>
      </c>
      <c r="DJ360">
        <v>417</v>
      </c>
      <c r="DK360">
        <v>22</v>
      </c>
      <c r="DL360">
        <v>1.24</v>
      </c>
      <c r="DM360">
        <v>0.53</v>
      </c>
      <c r="DN360">
        <v>-43.0609219512195</v>
      </c>
      <c r="DO360">
        <v>-1.21652195121954</v>
      </c>
      <c r="DP360">
        <v>0.412530271771539</v>
      </c>
      <c r="DQ360">
        <v>0</v>
      </c>
      <c r="DR360">
        <v>1.54937658536585</v>
      </c>
      <c r="DS360">
        <v>0.180599581881531</v>
      </c>
      <c r="DT360">
        <v>0.0216429500276938</v>
      </c>
      <c r="DU360">
        <v>0</v>
      </c>
      <c r="DV360">
        <v>0</v>
      </c>
      <c r="DW360">
        <v>2</v>
      </c>
      <c r="DX360" t="s">
        <v>357</v>
      </c>
      <c r="DY360">
        <v>2.97282</v>
      </c>
      <c r="DZ360">
        <v>2.75397</v>
      </c>
      <c r="EA360">
        <v>0.153583</v>
      </c>
      <c r="EB360">
        <v>0.159342</v>
      </c>
      <c r="EC360">
        <v>0.0907709</v>
      </c>
      <c r="ED360">
        <v>0.0864857</v>
      </c>
      <c r="EE360">
        <v>32979.8</v>
      </c>
      <c r="EF360">
        <v>35692.9</v>
      </c>
      <c r="EG360">
        <v>35312.1</v>
      </c>
      <c r="EH360">
        <v>38509.1</v>
      </c>
      <c r="EI360">
        <v>45534.6</v>
      </c>
      <c r="EJ360">
        <v>50809</v>
      </c>
      <c r="EK360">
        <v>55200.8</v>
      </c>
      <c r="EL360">
        <v>61766.3</v>
      </c>
      <c r="EM360">
        <v>1.9834</v>
      </c>
      <c r="EN360">
        <v>1.829</v>
      </c>
      <c r="EO360">
        <v>0.0967085</v>
      </c>
      <c r="EP360">
        <v>0</v>
      </c>
      <c r="EQ360">
        <v>23.3628</v>
      </c>
      <c r="ER360">
        <v>999.9</v>
      </c>
      <c r="ES360">
        <v>48.053</v>
      </c>
      <c r="ET360">
        <v>29.265</v>
      </c>
      <c r="EU360">
        <v>21.6683</v>
      </c>
      <c r="EV360">
        <v>56.2241</v>
      </c>
      <c r="EW360">
        <v>48.6739</v>
      </c>
      <c r="EX360">
        <v>1</v>
      </c>
      <c r="EY360">
        <v>0.0052439</v>
      </c>
      <c r="EZ360">
        <v>2.67858</v>
      </c>
      <c r="FA360">
        <v>20.1279</v>
      </c>
      <c r="FB360">
        <v>5.20052</v>
      </c>
      <c r="FC360">
        <v>12.004</v>
      </c>
      <c r="FD360">
        <v>4.976</v>
      </c>
      <c r="FE360">
        <v>3.294</v>
      </c>
      <c r="FF360">
        <v>9999</v>
      </c>
      <c r="FG360">
        <v>9999</v>
      </c>
      <c r="FH360">
        <v>9999</v>
      </c>
      <c r="FI360">
        <v>694</v>
      </c>
      <c r="FJ360">
        <v>1.86295</v>
      </c>
      <c r="FK360">
        <v>1.86783</v>
      </c>
      <c r="FL360">
        <v>1.86752</v>
      </c>
      <c r="FM360">
        <v>1.86874</v>
      </c>
      <c r="FN360">
        <v>1.86951</v>
      </c>
      <c r="FO360">
        <v>1.8656</v>
      </c>
      <c r="FP360">
        <v>1.86673</v>
      </c>
      <c r="FQ360">
        <v>1.86813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8.539</v>
      </c>
      <c r="GF360">
        <v>0.2812</v>
      </c>
      <c r="GG360">
        <v>3.61927167264205</v>
      </c>
      <c r="GH360">
        <v>0.00509506669552449</v>
      </c>
      <c r="GI360">
        <v>1.17866753763249e-06</v>
      </c>
      <c r="GJ360">
        <v>-6.62632595388568e-10</v>
      </c>
      <c r="GK360">
        <v>-0.0260112845827318</v>
      </c>
      <c r="GL360">
        <v>-0.0225051504344278</v>
      </c>
      <c r="GM360">
        <v>0.00262967521021688</v>
      </c>
      <c r="GN360">
        <v>-3.50088843362945e-05</v>
      </c>
      <c r="GO360">
        <v>-5</v>
      </c>
      <c r="GP360">
        <v>1640</v>
      </c>
      <c r="GQ360">
        <v>1</v>
      </c>
      <c r="GR360">
        <v>20</v>
      </c>
      <c r="GS360">
        <v>50234.2</v>
      </c>
      <c r="GT360">
        <v>50234.2</v>
      </c>
      <c r="GU360">
        <v>1.95801</v>
      </c>
      <c r="GV360">
        <v>2.60254</v>
      </c>
      <c r="GW360">
        <v>1.54785</v>
      </c>
      <c r="GX360">
        <v>2.30225</v>
      </c>
      <c r="GY360">
        <v>1.34644</v>
      </c>
      <c r="GZ360">
        <v>2.43042</v>
      </c>
      <c r="HA360">
        <v>32.8424</v>
      </c>
      <c r="HB360">
        <v>14.85</v>
      </c>
      <c r="HC360">
        <v>18</v>
      </c>
      <c r="HD360">
        <v>503.604</v>
      </c>
      <c r="HE360">
        <v>404.778</v>
      </c>
      <c r="HF360">
        <v>18.9631</v>
      </c>
      <c r="HG360">
        <v>27.1169</v>
      </c>
      <c r="HH360">
        <v>30.0003</v>
      </c>
      <c r="HI360">
        <v>27.1035</v>
      </c>
      <c r="HJ360">
        <v>27.0502</v>
      </c>
      <c r="HK360">
        <v>39.2209</v>
      </c>
      <c r="HL360">
        <v>20.2126</v>
      </c>
      <c r="HM360">
        <v>24.1479</v>
      </c>
      <c r="HN360">
        <v>18.9825</v>
      </c>
      <c r="HO360">
        <v>938.605</v>
      </c>
      <c r="HP360">
        <v>18.3619</v>
      </c>
      <c r="HQ360">
        <v>102.398</v>
      </c>
      <c r="HR360">
        <v>102.812</v>
      </c>
    </row>
    <row r="361" spans="1:226">
      <c r="A361">
        <v>345</v>
      </c>
      <c r="B361">
        <v>1663691705.1</v>
      </c>
      <c r="C361">
        <v>3930</v>
      </c>
      <c r="D361" t="s">
        <v>1052</v>
      </c>
      <c r="E361" t="s">
        <v>1053</v>
      </c>
      <c r="F361">
        <v>5</v>
      </c>
      <c r="G361" t="s">
        <v>941</v>
      </c>
      <c r="H361" t="s">
        <v>354</v>
      </c>
      <c r="I361">
        <v>1663691697.31429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951.793139737917</v>
      </c>
      <c r="AK361">
        <v>916.784666666667</v>
      </c>
      <c r="AL361">
        <v>3.26569289276251</v>
      </c>
      <c r="AM361">
        <v>65.3987867649005</v>
      </c>
      <c r="AN361">
        <f>(AP361 - AO361 + BO361*1E3/(8.314*(BQ361+273.15)) * AR361/BN361 * AQ361) * BN361/(100*BB361) * 1000/(1000 - AP361)</f>
        <v>0</v>
      </c>
      <c r="AO361">
        <v>18.3610167598039</v>
      </c>
      <c r="AP361">
        <v>19.9203593406593</v>
      </c>
      <c r="AQ361">
        <v>-0.000883632047115944</v>
      </c>
      <c r="AR361">
        <v>122.627900174774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1663691697.31429</v>
      </c>
      <c r="BH361">
        <v>874.906928571429</v>
      </c>
      <c r="BI361">
        <v>917.815214285714</v>
      </c>
      <c r="BJ361">
        <v>19.9334</v>
      </c>
      <c r="BK361">
        <v>18.3645178571429</v>
      </c>
      <c r="BL361">
        <v>866.419571428571</v>
      </c>
      <c r="BM361">
        <v>19.6518107142857</v>
      </c>
      <c r="BN361">
        <v>500.108142857143</v>
      </c>
      <c r="BO361">
        <v>90.5655357142857</v>
      </c>
      <c r="BP361">
        <v>0.100153164285714</v>
      </c>
      <c r="BQ361">
        <v>24.0490142857143</v>
      </c>
      <c r="BR361">
        <v>24.95915</v>
      </c>
      <c r="BS361">
        <v>999.9</v>
      </c>
      <c r="BT361">
        <v>0</v>
      </c>
      <c r="BU361">
        <v>0</v>
      </c>
      <c r="BV361">
        <v>9986.07142857143</v>
      </c>
      <c r="BW361">
        <v>0</v>
      </c>
      <c r="BX361">
        <v>15.3513714285714</v>
      </c>
      <c r="BY361">
        <v>-42.9083821428571</v>
      </c>
      <c r="BZ361">
        <v>892.701321428572</v>
      </c>
      <c r="CA361">
        <v>934.985821428571</v>
      </c>
      <c r="CB361">
        <v>1.56887428571429</v>
      </c>
      <c r="CC361">
        <v>917.815214285714</v>
      </c>
      <c r="CD361">
        <v>18.3645178571429</v>
      </c>
      <c r="CE361">
        <v>1.80527892857143</v>
      </c>
      <c r="CF361">
        <v>1.66319285714286</v>
      </c>
      <c r="CG361">
        <v>15.8325607142857</v>
      </c>
      <c r="CH361">
        <v>14.5570892857143</v>
      </c>
      <c r="CI361">
        <v>1999.99321428571</v>
      </c>
      <c r="CJ361">
        <v>0.979998285714286</v>
      </c>
      <c r="CK361">
        <v>0.0200019285714286</v>
      </c>
      <c r="CL361">
        <v>0</v>
      </c>
      <c r="CM361">
        <v>679.49975</v>
      </c>
      <c r="CN361">
        <v>5.00063</v>
      </c>
      <c r="CO361">
        <v>13398.825</v>
      </c>
      <c r="CP361">
        <v>17256.8321428571</v>
      </c>
      <c r="CQ361">
        <v>39.196</v>
      </c>
      <c r="CR361">
        <v>39.31875</v>
      </c>
      <c r="CS361">
        <v>38.75</v>
      </c>
      <c r="CT361">
        <v>38.7095</v>
      </c>
      <c r="CU361">
        <v>39.875</v>
      </c>
      <c r="CV361">
        <v>1955.09214285714</v>
      </c>
      <c r="CW361">
        <v>39.9010714285714</v>
      </c>
      <c r="CX361">
        <v>0</v>
      </c>
      <c r="CY361">
        <v>1663691702.3</v>
      </c>
      <c r="CZ361">
        <v>0</v>
      </c>
      <c r="DA361">
        <v>0</v>
      </c>
      <c r="DB361" t="s">
        <v>356</v>
      </c>
      <c r="DC361">
        <v>1660677648.1</v>
      </c>
      <c r="DD361">
        <v>1660677649.1</v>
      </c>
      <c r="DE361">
        <v>0</v>
      </c>
      <c r="DF361">
        <v>-1.042</v>
      </c>
      <c r="DG361">
        <v>0.003</v>
      </c>
      <c r="DH361">
        <v>5.218</v>
      </c>
      <c r="DI361">
        <v>0.344</v>
      </c>
      <c r="DJ361">
        <v>417</v>
      </c>
      <c r="DK361">
        <v>22</v>
      </c>
      <c r="DL361">
        <v>1.24</v>
      </c>
      <c r="DM361">
        <v>0.53</v>
      </c>
      <c r="DN361">
        <v>-43.0993902439024</v>
      </c>
      <c r="DO361">
        <v>2.33919721254348</v>
      </c>
      <c r="DP361">
        <v>0.391668609180023</v>
      </c>
      <c r="DQ361">
        <v>0</v>
      </c>
      <c r="DR361">
        <v>1.55718268292683</v>
      </c>
      <c r="DS361">
        <v>0.14634836236934</v>
      </c>
      <c r="DT361">
        <v>0.020287938026997</v>
      </c>
      <c r="DU361">
        <v>0</v>
      </c>
      <c r="DV361">
        <v>0</v>
      </c>
      <c r="DW361">
        <v>2</v>
      </c>
      <c r="DX361" t="s">
        <v>357</v>
      </c>
      <c r="DY361">
        <v>2.97212</v>
      </c>
      <c r="DZ361">
        <v>2.75429</v>
      </c>
      <c r="EA361">
        <v>0.1554</v>
      </c>
      <c r="EB361">
        <v>0.161036</v>
      </c>
      <c r="EC361">
        <v>0.0907471</v>
      </c>
      <c r="ED361">
        <v>0.0864882</v>
      </c>
      <c r="EE361">
        <v>32907.9</v>
      </c>
      <c r="EF361">
        <v>35620.3</v>
      </c>
      <c r="EG361">
        <v>35310.9</v>
      </c>
      <c r="EH361">
        <v>38508.4</v>
      </c>
      <c r="EI361">
        <v>45534.9</v>
      </c>
      <c r="EJ361">
        <v>50808.9</v>
      </c>
      <c r="EK361">
        <v>55199.7</v>
      </c>
      <c r="EL361">
        <v>61766.3</v>
      </c>
      <c r="EM361">
        <v>1.9824</v>
      </c>
      <c r="EN361">
        <v>1.8298</v>
      </c>
      <c r="EO361">
        <v>0.0977516</v>
      </c>
      <c r="EP361">
        <v>0</v>
      </c>
      <c r="EQ361">
        <v>23.3628</v>
      </c>
      <c r="ER361">
        <v>999.9</v>
      </c>
      <c r="ES361">
        <v>48.053</v>
      </c>
      <c r="ET361">
        <v>29.265</v>
      </c>
      <c r="EU361">
        <v>21.668</v>
      </c>
      <c r="EV361">
        <v>56.8941</v>
      </c>
      <c r="EW361">
        <v>48.7901</v>
      </c>
      <c r="EX361">
        <v>1</v>
      </c>
      <c r="EY361">
        <v>0.00439024</v>
      </c>
      <c r="EZ361">
        <v>2.64641</v>
      </c>
      <c r="FA361">
        <v>20.128</v>
      </c>
      <c r="FB361">
        <v>5.19932</v>
      </c>
      <c r="FC361">
        <v>12.0052</v>
      </c>
      <c r="FD361">
        <v>4.9756</v>
      </c>
      <c r="FE361">
        <v>3.294</v>
      </c>
      <c r="FF361">
        <v>9999</v>
      </c>
      <c r="FG361">
        <v>9999</v>
      </c>
      <c r="FH361">
        <v>9999</v>
      </c>
      <c r="FI361">
        <v>694</v>
      </c>
      <c r="FJ361">
        <v>1.86295</v>
      </c>
      <c r="FK361">
        <v>1.86777</v>
      </c>
      <c r="FL361">
        <v>1.86752</v>
      </c>
      <c r="FM361">
        <v>1.86874</v>
      </c>
      <c r="FN361">
        <v>1.86954</v>
      </c>
      <c r="FO361">
        <v>1.8656</v>
      </c>
      <c r="FP361">
        <v>1.8667</v>
      </c>
      <c r="FQ361">
        <v>1.8681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8.628</v>
      </c>
      <c r="GF361">
        <v>0.281</v>
      </c>
      <c r="GG361">
        <v>3.61927167264205</v>
      </c>
      <c r="GH361">
        <v>0.00509506669552449</v>
      </c>
      <c r="GI361">
        <v>1.17866753763249e-06</v>
      </c>
      <c r="GJ361">
        <v>-6.62632595388568e-10</v>
      </c>
      <c r="GK361">
        <v>-0.0260112845827318</v>
      </c>
      <c r="GL361">
        <v>-0.0225051504344278</v>
      </c>
      <c r="GM361">
        <v>0.00262967521021688</v>
      </c>
      <c r="GN361">
        <v>-3.50088843362945e-05</v>
      </c>
      <c r="GO361">
        <v>-5</v>
      </c>
      <c r="GP361">
        <v>1640</v>
      </c>
      <c r="GQ361">
        <v>1</v>
      </c>
      <c r="GR361">
        <v>20</v>
      </c>
      <c r="GS361">
        <v>50234.3</v>
      </c>
      <c r="GT361">
        <v>50234.3</v>
      </c>
      <c r="GU361">
        <v>1.98608</v>
      </c>
      <c r="GV361">
        <v>2.53662</v>
      </c>
      <c r="GW361">
        <v>1.54785</v>
      </c>
      <c r="GX361">
        <v>2.30225</v>
      </c>
      <c r="GY361">
        <v>1.34644</v>
      </c>
      <c r="GZ361">
        <v>2.41577</v>
      </c>
      <c r="HA361">
        <v>32.8424</v>
      </c>
      <c r="HB361">
        <v>14.85</v>
      </c>
      <c r="HC361">
        <v>18</v>
      </c>
      <c r="HD361">
        <v>502.961</v>
      </c>
      <c r="HE361">
        <v>405.225</v>
      </c>
      <c r="HF361">
        <v>18.9912</v>
      </c>
      <c r="HG361">
        <v>27.1192</v>
      </c>
      <c r="HH361">
        <v>30</v>
      </c>
      <c r="HI361">
        <v>27.1058</v>
      </c>
      <c r="HJ361">
        <v>27.0502</v>
      </c>
      <c r="HK361">
        <v>39.8184</v>
      </c>
      <c r="HL361">
        <v>20.2126</v>
      </c>
      <c r="HM361">
        <v>24.1479</v>
      </c>
      <c r="HN361">
        <v>19.0144</v>
      </c>
      <c r="HO361">
        <v>958.762</v>
      </c>
      <c r="HP361">
        <v>18.3619</v>
      </c>
      <c r="HQ361">
        <v>102.395</v>
      </c>
      <c r="HR361">
        <v>102.811</v>
      </c>
    </row>
    <row r="362" spans="1:226">
      <c r="A362">
        <v>346</v>
      </c>
      <c r="B362">
        <v>1663691710.1</v>
      </c>
      <c r="C362">
        <v>3935</v>
      </c>
      <c r="D362" t="s">
        <v>1054</v>
      </c>
      <c r="E362" t="s">
        <v>1055</v>
      </c>
      <c r="F362">
        <v>5</v>
      </c>
      <c r="G362" t="s">
        <v>941</v>
      </c>
      <c r="H362" t="s">
        <v>354</v>
      </c>
      <c r="I362">
        <v>1663691702.6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969.225116026797</v>
      </c>
      <c r="AK362">
        <v>933.381309090909</v>
      </c>
      <c r="AL362">
        <v>3.37944757377111</v>
      </c>
      <c r="AM362">
        <v>65.3987867649005</v>
      </c>
      <c r="AN362">
        <f>(AP362 - AO362 + BO362*1E3/(8.314*(BQ362+273.15)) * AR362/BN362 * AQ362) * BN362/(100*BB362) * 1000/(1000 - AP362)</f>
        <v>0</v>
      </c>
      <c r="AO362">
        <v>18.3568181390072</v>
      </c>
      <c r="AP362">
        <v>19.9129164835165</v>
      </c>
      <c r="AQ362">
        <v>-0.000517963483826374</v>
      </c>
      <c r="AR362">
        <v>122.627900174774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1663691702.6</v>
      </c>
      <c r="BH362">
        <v>892.051592592593</v>
      </c>
      <c r="BI362">
        <v>935.158555555556</v>
      </c>
      <c r="BJ362">
        <v>19.9215777777778</v>
      </c>
      <c r="BK362">
        <v>18.3570851851852</v>
      </c>
      <c r="BL362">
        <v>883.468148148148</v>
      </c>
      <c r="BM362">
        <v>19.6404444444444</v>
      </c>
      <c r="BN362">
        <v>500.083740740741</v>
      </c>
      <c r="BO362">
        <v>90.5655111111111</v>
      </c>
      <c r="BP362">
        <v>0.100171188888889</v>
      </c>
      <c r="BQ362">
        <v>24.0565518518519</v>
      </c>
      <c r="BR362">
        <v>24.956362962963</v>
      </c>
      <c r="BS362">
        <v>999.9</v>
      </c>
      <c r="BT362">
        <v>0</v>
      </c>
      <c r="BU362">
        <v>0</v>
      </c>
      <c r="BV362">
        <v>9993.51851851852</v>
      </c>
      <c r="BW362">
        <v>0</v>
      </c>
      <c r="BX362">
        <v>15.3519555555556</v>
      </c>
      <c r="BY362">
        <v>-43.1070111111111</v>
      </c>
      <c r="BZ362">
        <v>910.183851851852</v>
      </c>
      <c r="CA362">
        <v>952.646518518518</v>
      </c>
      <c r="CB362">
        <v>1.56447888888889</v>
      </c>
      <c r="CC362">
        <v>935.158555555556</v>
      </c>
      <c r="CD362">
        <v>18.3570851851852</v>
      </c>
      <c r="CE362">
        <v>1.80420740740741</v>
      </c>
      <c r="CF362">
        <v>1.66251888888889</v>
      </c>
      <c r="CG362">
        <v>15.8232851851852</v>
      </c>
      <c r="CH362">
        <v>14.5508222222222</v>
      </c>
      <c r="CI362">
        <v>1999.98296296296</v>
      </c>
      <c r="CJ362">
        <v>0.979998222222222</v>
      </c>
      <c r="CK362">
        <v>0.0200019962962963</v>
      </c>
      <c r="CL362">
        <v>0</v>
      </c>
      <c r="CM362">
        <v>680.848740740741</v>
      </c>
      <c r="CN362">
        <v>5.00063</v>
      </c>
      <c r="CO362">
        <v>13425.9518518519</v>
      </c>
      <c r="CP362">
        <v>17256.7407407407</v>
      </c>
      <c r="CQ362">
        <v>39.1893333333333</v>
      </c>
      <c r="CR362">
        <v>39.333</v>
      </c>
      <c r="CS362">
        <v>38.75</v>
      </c>
      <c r="CT362">
        <v>38.701</v>
      </c>
      <c r="CU362">
        <v>39.875</v>
      </c>
      <c r="CV362">
        <v>1955.08222222222</v>
      </c>
      <c r="CW362">
        <v>39.9007407407407</v>
      </c>
      <c r="CX362">
        <v>0</v>
      </c>
      <c r="CY362">
        <v>1663691707.1</v>
      </c>
      <c r="CZ362">
        <v>0</v>
      </c>
      <c r="DA362">
        <v>0</v>
      </c>
      <c r="DB362" t="s">
        <v>356</v>
      </c>
      <c r="DC362">
        <v>1660677648.1</v>
      </c>
      <c r="DD362">
        <v>1660677649.1</v>
      </c>
      <c r="DE362">
        <v>0</v>
      </c>
      <c r="DF362">
        <v>-1.042</v>
      </c>
      <c r="DG362">
        <v>0.003</v>
      </c>
      <c r="DH362">
        <v>5.218</v>
      </c>
      <c r="DI362">
        <v>0.344</v>
      </c>
      <c r="DJ362">
        <v>417</v>
      </c>
      <c r="DK362">
        <v>22</v>
      </c>
      <c r="DL362">
        <v>1.24</v>
      </c>
      <c r="DM362">
        <v>0.53</v>
      </c>
      <c r="DN362">
        <v>-43.0423243902439</v>
      </c>
      <c r="DO362">
        <v>-0.263251567944226</v>
      </c>
      <c r="DP362">
        <v>0.594561876318158</v>
      </c>
      <c r="DQ362">
        <v>0</v>
      </c>
      <c r="DR362">
        <v>1.56433756097561</v>
      </c>
      <c r="DS362">
        <v>0.00567407665505102</v>
      </c>
      <c r="DT362">
        <v>0.0133644166754689</v>
      </c>
      <c r="DU362">
        <v>1</v>
      </c>
      <c r="DV362">
        <v>1</v>
      </c>
      <c r="DW362">
        <v>2</v>
      </c>
      <c r="DX362" t="s">
        <v>395</v>
      </c>
      <c r="DY362">
        <v>2.97299</v>
      </c>
      <c r="DZ362">
        <v>2.75321</v>
      </c>
      <c r="EA362">
        <v>0.157249</v>
      </c>
      <c r="EB362">
        <v>0.163051</v>
      </c>
      <c r="EC362">
        <v>0.0907249</v>
      </c>
      <c r="ED362">
        <v>0.0864914</v>
      </c>
      <c r="EE362">
        <v>32836.6</v>
      </c>
      <c r="EF362">
        <v>35535.1</v>
      </c>
      <c r="EG362">
        <v>35311.7</v>
      </c>
      <c r="EH362">
        <v>38508.7</v>
      </c>
      <c r="EI362">
        <v>45536.6</v>
      </c>
      <c r="EJ362">
        <v>50808.5</v>
      </c>
      <c r="EK362">
        <v>55200.3</v>
      </c>
      <c r="EL362">
        <v>61766</v>
      </c>
      <c r="EM362">
        <v>1.9836</v>
      </c>
      <c r="EN362">
        <v>1.829</v>
      </c>
      <c r="EO362">
        <v>0.0977516</v>
      </c>
      <c r="EP362">
        <v>0</v>
      </c>
      <c r="EQ362">
        <v>23.3608</v>
      </c>
      <c r="ER362">
        <v>999.9</v>
      </c>
      <c r="ES362">
        <v>48.053</v>
      </c>
      <c r="ET362">
        <v>29.265</v>
      </c>
      <c r="EU362">
        <v>21.6674</v>
      </c>
      <c r="EV362">
        <v>56.4241</v>
      </c>
      <c r="EW362">
        <v>48.9543</v>
      </c>
      <c r="EX362">
        <v>1</v>
      </c>
      <c r="EY362">
        <v>0.00504065</v>
      </c>
      <c r="EZ362">
        <v>2.62155</v>
      </c>
      <c r="FA362">
        <v>20.1286</v>
      </c>
      <c r="FB362">
        <v>5.20052</v>
      </c>
      <c r="FC362">
        <v>12.0064</v>
      </c>
      <c r="FD362">
        <v>4.9756</v>
      </c>
      <c r="FE362">
        <v>3.294</v>
      </c>
      <c r="FF362">
        <v>9999</v>
      </c>
      <c r="FG362">
        <v>9999</v>
      </c>
      <c r="FH362">
        <v>9999</v>
      </c>
      <c r="FI362">
        <v>694</v>
      </c>
      <c r="FJ362">
        <v>1.86295</v>
      </c>
      <c r="FK362">
        <v>1.8678</v>
      </c>
      <c r="FL362">
        <v>1.86752</v>
      </c>
      <c r="FM362">
        <v>1.86874</v>
      </c>
      <c r="FN362">
        <v>1.86954</v>
      </c>
      <c r="FO362">
        <v>1.86563</v>
      </c>
      <c r="FP362">
        <v>1.8667</v>
      </c>
      <c r="FQ362">
        <v>1.86813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8.719</v>
      </c>
      <c r="GF362">
        <v>0.2807</v>
      </c>
      <c r="GG362">
        <v>3.61927167264205</v>
      </c>
      <c r="GH362">
        <v>0.00509506669552449</v>
      </c>
      <c r="GI362">
        <v>1.17866753763249e-06</v>
      </c>
      <c r="GJ362">
        <v>-6.62632595388568e-10</v>
      </c>
      <c r="GK362">
        <v>-0.0260112845827318</v>
      </c>
      <c r="GL362">
        <v>-0.0225051504344278</v>
      </c>
      <c r="GM362">
        <v>0.00262967521021688</v>
      </c>
      <c r="GN362">
        <v>-3.50088843362945e-05</v>
      </c>
      <c r="GO362">
        <v>-5</v>
      </c>
      <c r="GP362">
        <v>1640</v>
      </c>
      <c r="GQ362">
        <v>1</v>
      </c>
      <c r="GR362">
        <v>20</v>
      </c>
      <c r="GS362">
        <v>50234.4</v>
      </c>
      <c r="GT362">
        <v>50234.3</v>
      </c>
      <c r="GU362">
        <v>2.01416</v>
      </c>
      <c r="GV362">
        <v>2.60498</v>
      </c>
      <c r="GW362">
        <v>1.54785</v>
      </c>
      <c r="GX362">
        <v>2.30225</v>
      </c>
      <c r="GY362">
        <v>1.34644</v>
      </c>
      <c r="GZ362">
        <v>2.30957</v>
      </c>
      <c r="HA362">
        <v>32.8424</v>
      </c>
      <c r="HB362">
        <v>14.8413</v>
      </c>
      <c r="HC362">
        <v>18</v>
      </c>
      <c r="HD362">
        <v>503.757</v>
      </c>
      <c r="HE362">
        <v>404.794</v>
      </c>
      <c r="HF362">
        <v>19.0235</v>
      </c>
      <c r="HG362">
        <v>27.1192</v>
      </c>
      <c r="HH362">
        <v>30.0001</v>
      </c>
      <c r="HI362">
        <v>27.1058</v>
      </c>
      <c r="HJ362">
        <v>27.0524</v>
      </c>
      <c r="HK362">
        <v>40.3414</v>
      </c>
      <c r="HL362">
        <v>20.2126</v>
      </c>
      <c r="HM362">
        <v>24.1479</v>
      </c>
      <c r="HN362">
        <v>19.0432</v>
      </c>
      <c r="HO362">
        <v>972.305</v>
      </c>
      <c r="HP362">
        <v>18.3619</v>
      </c>
      <c r="HQ362">
        <v>102.397</v>
      </c>
      <c r="HR362">
        <v>102.811</v>
      </c>
    </row>
    <row r="363" spans="1:226">
      <c r="A363">
        <v>347</v>
      </c>
      <c r="B363">
        <v>1663691715.1</v>
      </c>
      <c r="C363">
        <v>3940</v>
      </c>
      <c r="D363" t="s">
        <v>1056</v>
      </c>
      <c r="E363" t="s">
        <v>1057</v>
      </c>
      <c r="F363">
        <v>5</v>
      </c>
      <c r="G363" t="s">
        <v>941</v>
      </c>
      <c r="H363" t="s">
        <v>354</v>
      </c>
      <c r="I363">
        <v>1663691707.31429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986.096551630984</v>
      </c>
      <c r="AK363">
        <v>950.400890909091</v>
      </c>
      <c r="AL363">
        <v>3.40143336656048</v>
      </c>
      <c r="AM363">
        <v>65.3987867649005</v>
      </c>
      <c r="AN363">
        <f>(AP363 - AO363 + BO363*1E3/(8.314*(BQ363+273.15)) * AR363/BN363 * AQ363) * BN363/(100*BB363) * 1000/(1000 - AP363)</f>
        <v>0</v>
      </c>
      <c r="AO363">
        <v>18.356375371657</v>
      </c>
      <c r="AP363">
        <v>19.9075802197802</v>
      </c>
      <c r="AQ363">
        <v>-0.000111391412282462</v>
      </c>
      <c r="AR363">
        <v>122.627900174774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1663691707.31429</v>
      </c>
      <c r="BH363">
        <v>907.425678571429</v>
      </c>
      <c r="BI363">
        <v>950.710142857143</v>
      </c>
      <c r="BJ363">
        <v>19.9148321428571</v>
      </c>
      <c r="BK363">
        <v>18.3568392857143</v>
      </c>
      <c r="BL363">
        <v>898.756321428571</v>
      </c>
      <c r="BM363">
        <v>19.6339607142857</v>
      </c>
      <c r="BN363">
        <v>500.074607142857</v>
      </c>
      <c r="BO363">
        <v>90.5663535714286</v>
      </c>
      <c r="BP363">
        <v>0.1000024</v>
      </c>
      <c r="BQ363">
        <v>24.0602071428571</v>
      </c>
      <c r="BR363">
        <v>24.961175</v>
      </c>
      <c r="BS363">
        <v>999.9</v>
      </c>
      <c r="BT363">
        <v>0</v>
      </c>
      <c r="BU363">
        <v>0</v>
      </c>
      <c r="BV363">
        <v>10010.5357142857</v>
      </c>
      <c r="BW363">
        <v>0</v>
      </c>
      <c r="BX363">
        <v>15.3454571428571</v>
      </c>
      <c r="BY363">
        <v>-43.2844107142857</v>
      </c>
      <c r="BZ363">
        <v>925.864142857143</v>
      </c>
      <c r="CA363">
        <v>968.488607142857</v>
      </c>
      <c r="CB363">
        <v>1.55798285714286</v>
      </c>
      <c r="CC363">
        <v>950.710142857143</v>
      </c>
      <c r="CD363">
        <v>18.3568392857143</v>
      </c>
      <c r="CE363">
        <v>1.80361321428571</v>
      </c>
      <c r="CF363">
        <v>1.66251214285714</v>
      </c>
      <c r="CG363">
        <v>15.8181321428571</v>
      </c>
      <c r="CH363">
        <v>14.5507571428571</v>
      </c>
      <c r="CI363">
        <v>1999.99892857143</v>
      </c>
      <c r="CJ363">
        <v>0.979998285714286</v>
      </c>
      <c r="CK363">
        <v>0.0200019285714286</v>
      </c>
      <c r="CL363">
        <v>0</v>
      </c>
      <c r="CM363">
        <v>681.883357142857</v>
      </c>
      <c r="CN363">
        <v>5.00063</v>
      </c>
      <c r="CO363">
        <v>13446.8071428571</v>
      </c>
      <c r="CP363">
        <v>17256.875</v>
      </c>
      <c r="CQ363">
        <v>39.1915</v>
      </c>
      <c r="CR363">
        <v>39.3435</v>
      </c>
      <c r="CS363">
        <v>38.75</v>
      </c>
      <c r="CT363">
        <v>38.69375</v>
      </c>
      <c r="CU363">
        <v>39.875</v>
      </c>
      <c r="CV363">
        <v>1955.09785714286</v>
      </c>
      <c r="CW363">
        <v>39.9010714285714</v>
      </c>
      <c r="CX363">
        <v>0</v>
      </c>
      <c r="CY363">
        <v>1663691711.9</v>
      </c>
      <c r="CZ363">
        <v>0</v>
      </c>
      <c r="DA363">
        <v>0</v>
      </c>
      <c r="DB363" t="s">
        <v>356</v>
      </c>
      <c r="DC363">
        <v>1660677648.1</v>
      </c>
      <c r="DD363">
        <v>1660677649.1</v>
      </c>
      <c r="DE363">
        <v>0</v>
      </c>
      <c r="DF363">
        <v>-1.042</v>
      </c>
      <c r="DG363">
        <v>0.003</v>
      </c>
      <c r="DH363">
        <v>5.218</v>
      </c>
      <c r="DI363">
        <v>0.344</v>
      </c>
      <c r="DJ363">
        <v>417</v>
      </c>
      <c r="DK363">
        <v>22</v>
      </c>
      <c r="DL363">
        <v>1.24</v>
      </c>
      <c r="DM363">
        <v>0.53</v>
      </c>
      <c r="DN363">
        <v>-43.2435243902439</v>
      </c>
      <c r="DO363">
        <v>-3.22226550522653</v>
      </c>
      <c r="DP363">
        <v>0.766047139471796</v>
      </c>
      <c r="DQ363">
        <v>0</v>
      </c>
      <c r="DR363">
        <v>1.56371902439024</v>
      </c>
      <c r="DS363">
        <v>-0.0873930313588837</v>
      </c>
      <c r="DT363">
        <v>0.00911620315832175</v>
      </c>
      <c r="DU363">
        <v>1</v>
      </c>
      <c r="DV363">
        <v>1</v>
      </c>
      <c r="DW363">
        <v>2</v>
      </c>
      <c r="DX363" t="s">
        <v>395</v>
      </c>
      <c r="DY363">
        <v>2.97224</v>
      </c>
      <c r="DZ363">
        <v>2.75418</v>
      </c>
      <c r="EA363">
        <v>0.15908</v>
      </c>
      <c r="EB363">
        <v>0.16475</v>
      </c>
      <c r="EC363">
        <v>0.0907324</v>
      </c>
      <c r="ED363">
        <v>0.0864917</v>
      </c>
      <c r="EE363">
        <v>32764.7</v>
      </c>
      <c r="EF363">
        <v>35462.8</v>
      </c>
      <c r="EG363">
        <v>35311.1</v>
      </c>
      <c r="EH363">
        <v>38508.5</v>
      </c>
      <c r="EI363">
        <v>45536.3</v>
      </c>
      <c r="EJ363">
        <v>50808.1</v>
      </c>
      <c r="EK363">
        <v>55200.4</v>
      </c>
      <c r="EL363">
        <v>61765.5</v>
      </c>
      <c r="EM363">
        <v>1.9828</v>
      </c>
      <c r="EN363">
        <v>1.83</v>
      </c>
      <c r="EO363">
        <v>0.0990927</v>
      </c>
      <c r="EP363">
        <v>0</v>
      </c>
      <c r="EQ363">
        <v>23.3608</v>
      </c>
      <c r="ER363">
        <v>999.9</v>
      </c>
      <c r="ES363">
        <v>48.077</v>
      </c>
      <c r="ET363">
        <v>29.265</v>
      </c>
      <c r="EU363">
        <v>21.6779</v>
      </c>
      <c r="EV363">
        <v>56.4341</v>
      </c>
      <c r="EW363">
        <v>49.1546</v>
      </c>
      <c r="EX363">
        <v>1</v>
      </c>
      <c r="EY363">
        <v>0.0053252</v>
      </c>
      <c r="EZ363">
        <v>2.6049</v>
      </c>
      <c r="FA363">
        <v>20.1286</v>
      </c>
      <c r="FB363">
        <v>5.19932</v>
      </c>
      <c r="FC363">
        <v>12.0076</v>
      </c>
      <c r="FD363">
        <v>4.976</v>
      </c>
      <c r="FE363">
        <v>3.2938</v>
      </c>
      <c r="FF363">
        <v>9999</v>
      </c>
      <c r="FG363">
        <v>9999</v>
      </c>
      <c r="FH363">
        <v>9999</v>
      </c>
      <c r="FI363">
        <v>694</v>
      </c>
      <c r="FJ363">
        <v>1.86295</v>
      </c>
      <c r="FK363">
        <v>1.8678</v>
      </c>
      <c r="FL363">
        <v>1.86752</v>
      </c>
      <c r="FM363">
        <v>1.86874</v>
      </c>
      <c r="FN363">
        <v>1.86957</v>
      </c>
      <c r="FO363">
        <v>1.86566</v>
      </c>
      <c r="FP363">
        <v>1.86667</v>
      </c>
      <c r="FQ363">
        <v>1.86813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8.811</v>
      </c>
      <c r="GF363">
        <v>0.2808</v>
      </c>
      <c r="GG363">
        <v>3.61927167264205</v>
      </c>
      <c r="GH363">
        <v>0.00509506669552449</v>
      </c>
      <c r="GI363">
        <v>1.17866753763249e-06</v>
      </c>
      <c r="GJ363">
        <v>-6.62632595388568e-10</v>
      </c>
      <c r="GK363">
        <v>-0.0260112845827318</v>
      </c>
      <c r="GL363">
        <v>-0.0225051504344278</v>
      </c>
      <c r="GM363">
        <v>0.00262967521021688</v>
      </c>
      <c r="GN363">
        <v>-3.50088843362945e-05</v>
      </c>
      <c r="GO363">
        <v>-5</v>
      </c>
      <c r="GP363">
        <v>1640</v>
      </c>
      <c r="GQ363">
        <v>1</v>
      </c>
      <c r="GR363">
        <v>20</v>
      </c>
      <c r="GS363">
        <v>50234.4</v>
      </c>
      <c r="GT363">
        <v>50234.4</v>
      </c>
      <c r="GU363">
        <v>2.03735</v>
      </c>
      <c r="GV363">
        <v>2.59766</v>
      </c>
      <c r="GW363">
        <v>1.54785</v>
      </c>
      <c r="GX363">
        <v>2.30225</v>
      </c>
      <c r="GY363">
        <v>1.34644</v>
      </c>
      <c r="GZ363">
        <v>2.25952</v>
      </c>
      <c r="HA363">
        <v>32.8424</v>
      </c>
      <c r="HB363">
        <v>14.8413</v>
      </c>
      <c r="HC363">
        <v>18</v>
      </c>
      <c r="HD363">
        <v>503.247</v>
      </c>
      <c r="HE363">
        <v>405.353</v>
      </c>
      <c r="HF363">
        <v>19.0525</v>
      </c>
      <c r="HG363">
        <v>27.1215</v>
      </c>
      <c r="HH363">
        <v>30.0004</v>
      </c>
      <c r="HI363">
        <v>27.1081</v>
      </c>
      <c r="HJ363">
        <v>27.0524</v>
      </c>
      <c r="HK363">
        <v>40.9364</v>
      </c>
      <c r="HL363">
        <v>20.2126</v>
      </c>
      <c r="HM363">
        <v>24.1479</v>
      </c>
      <c r="HN363">
        <v>19.0603</v>
      </c>
      <c r="HO363">
        <v>992.482</v>
      </c>
      <c r="HP363">
        <v>18.3619</v>
      </c>
      <c r="HQ363">
        <v>102.396</v>
      </c>
      <c r="HR363">
        <v>102.81</v>
      </c>
    </row>
    <row r="364" spans="1:226">
      <c r="A364">
        <v>348</v>
      </c>
      <c r="B364">
        <v>1663691720.1</v>
      </c>
      <c r="C364">
        <v>3945</v>
      </c>
      <c r="D364" t="s">
        <v>1058</v>
      </c>
      <c r="E364" t="s">
        <v>1059</v>
      </c>
      <c r="F364">
        <v>5</v>
      </c>
      <c r="G364" t="s">
        <v>941</v>
      </c>
      <c r="H364" t="s">
        <v>354</v>
      </c>
      <c r="I364">
        <v>1663691712.6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1003.30444476171</v>
      </c>
      <c r="AK364">
        <v>967.117818181818</v>
      </c>
      <c r="AL364">
        <v>3.41250546632947</v>
      </c>
      <c r="AM364">
        <v>65.3987867649005</v>
      </c>
      <c r="AN364">
        <f>(AP364 - AO364 + BO364*1E3/(8.314*(BQ364+273.15)) * AR364/BN364 * AQ364) * BN364/(100*BB364) * 1000/(1000 - AP364)</f>
        <v>0</v>
      </c>
      <c r="AO364">
        <v>18.3587024441985</v>
      </c>
      <c r="AP364">
        <v>19.9061373626374</v>
      </c>
      <c r="AQ364">
        <v>8.01702589486844e-05</v>
      </c>
      <c r="AR364">
        <v>122.627900174774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1663691712.6</v>
      </c>
      <c r="BH364">
        <v>924.69337037037</v>
      </c>
      <c r="BI364">
        <v>968.630407407407</v>
      </c>
      <c r="BJ364">
        <v>19.9106185185185</v>
      </c>
      <c r="BK364">
        <v>18.3573814814815</v>
      </c>
      <c r="BL364">
        <v>915.927851851852</v>
      </c>
      <c r="BM364">
        <v>19.6299148148148</v>
      </c>
      <c r="BN364">
        <v>500.08062962963</v>
      </c>
      <c r="BO364">
        <v>90.5676444444444</v>
      </c>
      <c r="BP364">
        <v>0.100017125925926</v>
      </c>
      <c r="BQ364">
        <v>24.0676333333333</v>
      </c>
      <c r="BR364">
        <v>24.9702111111111</v>
      </c>
      <c r="BS364">
        <v>999.9</v>
      </c>
      <c r="BT364">
        <v>0</v>
      </c>
      <c r="BU364">
        <v>0</v>
      </c>
      <c r="BV364">
        <v>10015</v>
      </c>
      <c r="BW364">
        <v>0</v>
      </c>
      <c r="BX364">
        <v>15.3356</v>
      </c>
      <c r="BY364">
        <v>-43.9369592592593</v>
      </c>
      <c r="BZ364">
        <v>943.47862962963</v>
      </c>
      <c r="CA364">
        <v>986.744185185185</v>
      </c>
      <c r="CB364">
        <v>1.55322666666667</v>
      </c>
      <c r="CC364">
        <v>968.630407407407</v>
      </c>
      <c r="CD364">
        <v>18.3573814814815</v>
      </c>
      <c r="CE364">
        <v>1.80325703703704</v>
      </c>
      <c r="CF364">
        <v>1.66258555555556</v>
      </c>
      <c r="CG364">
        <v>15.8150555555556</v>
      </c>
      <c r="CH364">
        <v>14.5514518518519</v>
      </c>
      <c r="CI364">
        <v>2000.01518518519</v>
      </c>
      <c r="CJ364">
        <v>0.979998444444445</v>
      </c>
      <c r="CK364">
        <v>0.0200017592592593</v>
      </c>
      <c r="CL364">
        <v>0</v>
      </c>
      <c r="CM364">
        <v>682.977333333333</v>
      </c>
      <c r="CN364">
        <v>5.00063</v>
      </c>
      <c r="CO364">
        <v>13467.037037037</v>
      </c>
      <c r="CP364">
        <v>17257.0148148148</v>
      </c>
      <c r="CQ364">
        <v>39.1963333333333</v>
      </c>
      <c r="CR364">
        <v>39.354</v>
      </c>
      <c r="CS364">
        <v>38.75</v>
      </c>
      <c r="CT364">
        <v>38.6893333333333</v>
      </c>
      <c r="CU364">
        <v>39.875</v>
      </c>
      <c r="CV364">
        <v>1955.11407407407</v>
      </c>
      <c r="CW364">
        <v>39.9011111111111</v>
      </c>
      <c r="CX364">
        <v>0</v>
      </c>
      <c r="CY364">
        <v>1663691717.3</v>
      </c>
      <c r="CZ364">
        <v>0</v>
      </c>
      <c r="DA364">
        <v>0</v>
      </c>
      <c r="DB364" t="s">
        <v>356</v>
      </c>
      <c r="DC364">
        <v>1660677648.1</v>
      </c>
      <c r="DD364">
        <v>1660677649.1</v>
      </c>
      <c r="DE364">
        <v>0</v>
      </c>
      <c r="DF364">
        <v>-1.042</v>
      </c>
      <c r="DG364">
        <v>0.003</v>
      </c>
      <c r="DH364">
        <v>5.218</v>
      </c>
      <c r="DI364">
        <v>0.344</v>
      </c>
      <c r="DJ364">
        <v>417</v>
      </c>
      <c r="DK364">
        <v>22</v>
      </c>
      <c r="DL364">
        <v>1.24</v>
      </c>
      <c r="DM364">
        <v>0.53</v>
      </c>
      <c r="DN364">
        <v>-43.4122902439024</v>
      </c>
      <c r="DO364">
        <v>-5.06401672473875</v>
      </c>
      <c r="DP364">
        <v>0.885613848517121</v>
      </c>
      <c r="DQ364">
        <v>0</v>
      </c>
      <c r="DR364">
        <v>1.55757951219512</v>
      </c>
      <c r="DS364">
        <v>-0.0596274564459943</v>
      </c>
      <c r="DT364">
        <v>0.0066416123340792</v>
      </c>
      <c r="DU364">
        <v>1</v>
      </c>
      <c r="DV364">
        <v>1</v>
      </c>
      <c r="DW364">
        <v>2</v>
      </c>
      <c r="DX364" t="s">
        <v>395</v>
      </c>
      <c r="DY364">
        <v>2.97248</v>
      </c>
      <c r="DZ364">
        <v>2.75374</v>
      </c>
      <c r="EA364">
        <v>0.160934</v>
      </c>
      <c r="EB364">
        <v>0.166731</v>
      </c>
      <c r="EC364">
        <v>0.0907148</v>
      </c>
      <c r="ED364">
        <v>0.0865167</v>
      </c>
      <c r="EE364">
        <v>32692.7</v>
      </c>
      <c r="EF364">
        <v>35378.5</v>
      </c>
      <c r="EG364">
        <v>35311.3</v>
      </c>
      <c r="EH364">
        <v>38508.2</v>
      </c>
      <c r="EI364">
        <v>45536.8</v>
      </c>
      <c r="EJ364">
        <v>50806.8</v>
      </c>
      <c r="EK364">
        <v>55199.8</v>
      </c>
      <c r="EL364">
        <v>61765.5</v>
      </c>
      <c r="EM364">
        <v>1.9822</v>
      </c>
      <c r="EN364">
        <v>1.8296</v>
      </c>
      <c r="EO364">
        <v>0.100285</v>
      </c>
      <c r="EP364">
        <v>0</v>
      </c>
      <c r="EQ364">
        <v>23.3628</v>
      </c>
      <c r="ER364">
        <v>999.9</v>
      </c>
      <c r="ES364">
        <v>48.077</v>
      </c>
      <c r="ET364">
        <v>29.265</v>
      </c>
      <c r="EU364">
        <v>21.6765</v>
      </c>
      <c r="EV364">
        <v>56.5041</v>
      </c>
      <c r="EW364">
        <v>49.1987</v>
      </c>
      <c r="EX364">
        <v>1</v>
      </c>
      <c r="EY364">
        <v>0.00504065</v>
      </c>
      <c r="EZ364">
        <v>2.61651</v>
      </c>
      <c r="FA364">
        <v>20.1287</v>
      </c>
      <c r="FB364">
        <v>5.20052</v>
      </c>
      <c r="FC364">
        <v>12.0064</v>
      </c>
      <c r="FD364">
        <v>4.9756</v>
      </c>
      <c r="FE364">
        <v>3.294</v>
      </c>
      <c r="FF364">
        <v>9999</v>
      </c>
      <c r="FG364">
        <v>9999</v>
      </c>
      <c r="FH364">
        <v>9999</v>
      </c>
      <c r="FI364">
        <v>694</v>
      </c>
      <c r="FJ364">
        <v>1.86295</v>
      </c>
      <c r="FK364">
        <v>1.86783</v>
      </c>
      <c r="FL364">
        <v>1.86752</v>
      </c>
      <c r="FM364">
        <v>1.86874</v>
      </c>
      <c r="FN364">
        <v>1.8696</v>
      </c>
      <c r="FO364">
        <v>1.86566</v>
      </c>
      <c r="FP364">
        <v>1.8667</v>
      </c>
      <c r="FQ364">
        <v>1.86813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8.903</v>
      </c>
      <c r="GF364">
        <v>0.2805</v>
      </c>
      <c r="GG364">
        <v>3.61927167264205</v>
      </c>
      <c r="GH364">
        <v>0.00509506669552449</v>
      </c>
      <c r="GI364">
        <v>1.17866753763249e-06</v>
      </c>
      <c r="GJ364">
        <v>-6.62632595388568e-10</v>
      </c>
      <c r="GK364">
        <v>-0.0260112845827318</v>
      </c>
      <c r="GL364">
        <v>-0.0225051504344278</v>
      </c>
      <c r="GM364">
        <v>0.00262967521021688</v>
      </c>
      <c r="GN364">
        <v>-3.50088843362945e-05</v>
      </c>
      <c r="GO364">
        <v>-5</v>
      </c>
      <c r="GP364">
        <v>1640</v>
      </c>
      <c r="GQ364">
        <v>1</v>
      </c>
      <c r="GR364">
        <v>20</v>
      </c>
      <c r="GS364">
        <v>50234.5</v>
      </c>
      <c r="GT364">
        <v>50234.5</v>
      </c>
      <c r="GU364">
        <v>2.07031</v>
      </c>
      <c r="GV364">
        <v>2.6123</v>
      </c>
      <c r="GW364">
        <v>1.54785</v>
      </c>
      <c r="GX364">
        <v>2.30225</v>
      </c>
      <c r="GY364">
        <v>1.34644</v>
      </c>
      <c r="GZ364">
        <v>2.26929</v>
      </c>
      <c r="HA364">
        <v>32.8424</v>
      </c>
      <c r="HB364">
        <v>14.8062</v>
      </c>
      <c r="HC364">
        <v>18</v>
      </c>
      <c r="HD364">
        <v>502.849</v>
      </c>
      <c r="HE364">
        <v>405.146</v>
      </c>
      <c r="HF364">
        <v>19.0702</v>
      </c>
      <c r="HG364">
        <v>27.1215</v>
      </c>
      <c r="HH364">
        <v>30.0001</v>
      </c>
      <c r="HI364">
        <v>27.1081</v>
      </c>
      <c r="HJ364">
        <v>27.0547</v>
      </c>
      <c r="HK364">
        <v>41.4593</v>
      </c>
      <c r="HL364">
        <v>19.9279</v>
      </c>
      <c r="HM364">
        <v>24.6223</v>
      </c>
      <c r="HN364">
        <v>19.073</v>
      </c>
      <c r="HO364">
        <v>1005.92</v>
      </c>
      <c r="HP364">
        <v>18.4864</v>
      </c>
      <c r="HQ364">
        <v>102.396</v>
      </c>
      <c r="HR364">
        <v>102.81</v>
      </c>
    </row>
    <row r="365" spans="1:226">
      <c r="A365">
        <v>349</v>
      </c>
      <c r="B365">
        <v>1663691725.1</v>
      </c>
      <c r="C365">
        <v>3950</v>
      </c>
      <c r="D365" t="s">
        <v>1060</v>
      </c>
      <c r="E365" t="s">
        <v>1061</v>
      </c>
      <c r="F365">
        <v>5</v>
      </c>
      <c r="G365" t="s">
        <v>941</v>
      </c>
      <c r="H365" t="s">
        <v>354</v>
      </c>
      <c r="I365">
        <v>1663691717.31429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1020.52558271354</v>
      </c>
      <c r="AK365">
        <v>984.437660606061</v>
      </c>
      <c r="AL365">
        <v>3.42853424234802</v>
      </c>
      <c r="AM365">
        <v>65.3987867649005</v>
      </c>
      <c r="AN365">
        <f>(AP365 - AO365 + BO365*1E3/(8.314*(BQ365+273.15)) * AR365/BN365 * AQ365) * BN365/(100*BB365) * 1000/(1000 - AP365)</f>
        <v>0</v>
      </c>
      <c r="AO365">
        <v>18.3731077677021</v>
      </c>
      <c r="AP365">
        <v>19.9137725274725</v>
      </c>
      <c r="AQ365">
        <v>-5.78042033197962e-05</v>
      </c>
      <c r="AR365">
        <v>122.627900174774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1663691717.31429</v>
      </c>
      <c r="BH365">
        <v>940.434071428572</v>
      </c>
      <c r="BI365">
        <v>984.378428571428</v>
      </c>
      <c r="BJ365">
        <v>19.9090928571429</v>
      </c>
      <c r="BK365">
        <v>18.369025</v>
      </c>
      <c r="BL365">
        <v>931.581214285714</v>
      </c>
      <c r="BM365">
        <v>19.6284392857143</v>
      </c>
      <c r="BN365">
        <v>500.093071428571</v>
      </c>
      <c r="BO365">
        <v>90.5687892857143</v>
      </c>
      <c r="BP365">
        <v>0.0999508821428571</v>
      </c>
      <c r="BQ365">
        <v>24.0725214285714</v>
      </c>
      <c r="BR365">
        <v>24.9854107142857</v>
      </c>
      <c r="BS365">
        <v>999.9</v>
      </c>
      <c r="BT365">
        <v>0</v>
      </c>
      <c r="BU365">
        <v>0</v>
      </c>
      <c r="BV365">
        <v>10018.9285714286</v>
      </c>
      <c r="BW365">
        <v>0</v>
      </c>
      <c r="BX365">
        <v>15.3356</v>
      </c>
      <c r="BY365">
        <v>-43.9443392857143</v>
      </c>
      <c r="BZ365">
        <v>959.537464285714</v>
      </c>
      <c r="CA365">
        <v>1002.79875</v>
      </c>
      <c r="CB365">
        <v>1.54005785714286</v>
      </c>
      <c r="CC365">
        <v>984.378428571428</v>
      </c>
      <c r="CD365">
        <v>18.369025</v>
      </c>
      <c r="CE365">
        <v>1.80314142857143</v>
      </c>
      <c r="CF365">
        <v>1.66366107142857</v>
      </c>
      <c r="CG365">
        <v>15.8140571428571</v>
      </c>
      <c r="CH365">
        <v>14.5614571428571</v>
      </c>
      <c r="CI365">
        <v>1999.99714285714</v>
      </c>
      <c r="CJ365">
        <v>0.979998285714286</v>
      </c>
      <c r="CK365">
        <v>0.0200019285714286</v>
      </c>
      <c r="CL365">
        <v>0</v>
      </c>
      <c r="CM365">
        <v>683.695964285714</v>
      </c>
      <c r="CN365">
        <v>5.00063</v>
      </c>
      <c r="CO365">
        <v>13481.5642857143</v>
      </c>
      <c r="CP365">
        <v>17256.8642857143</v>
      </c>
      <c r="CQ365">
        <v>39.2005</v>
      </c>
      <c r="CR365">
        <v>39.35025</v>
      </c>
      <c r="CS365">
        <v>38.75</v>
      </c>
      <c r="CT365">
        <v>38.69375</v>
      </c>
      <c r="CU365">
        <v>39.8794285714286</v>
      </c>
      <c r="CV365">
        <v>1955.09607142857</v>
      </c>
      <c r="CW365">
        <v>39.9010714285714</v>
      </c>
      <c r="CX365">
        <v>0</v>
      </c>
      <c r="CY365">
        <v>1663691722.1</v>
      </c>
      <c r="CZ365">
        <v>0</v>
      </c>
      <c r="DA365">
        <v>0</v>
      </c>
      <c r="DB365" t="s">
        <v>356</v>
      </c>
      <c r="DC365">
        <v>1660677648.1</v>
      </c>
      <c r="DD365">
        <v>1660677649.1</v>
      </c>
      <c r="DE365">
        <v>0</v>
      </c>
      <c r="DF365">
        <v>-1.042</v>
      </c>
      <c r="DG365">
        <v>0.003</v>
      </c>
      <c r="DH365">
        <v>5.218</v>
      </c>
      <c r="DI365">
        <v>0.344</v>
      </c>
      <c r="DJ365">
        <v>417</v>
      </c>
      <c r="DK365">
        <v>22</v>
      </c>
      <c r="DL365">
        <v>1.24</v>
      </c>
      <c r="DM365">
        <v>0.53</v>
      </c>
      <c r="DN365">
        <v>-43.8510585365854</v>
      </c>
      <c r="DO365">
        <v>-2.35347386759586</v>
      </c>
      <c r="DP365">
        <v>0.864650691623321</v>
      </c>
      <c r="DQ365">
        <v>0</v>
      </c>
      <c r="DR365">
        <v>1.54517268292683</v>
      </c>
      <c r="DS365">
        <v>-0.140524599303135</v>
      </c>
      <c r="DT365">
        <v>0.0167274671189794</v>
      </c>
      <c r="DU365">
        <v>0</v>
      </c>
      <c r="DV365">
        <v>0</v>
      </c>
      <c r="DW365">
        <v>2</v>
      </c>
      <c r="DX365" t="s">
        <v>357</v>
      </c>
      <c r="DY365">
        <v>2.97274</v>
      </c>
      <c r="DZ365">
        <v>2.75406</v>
      </c>
      <c r="EA365">
        <v>0.162771</v>
      </c>
      <c r="EB365">
        <v>0.168336</v>
      </c>
      <c r="EC365">
        <v>0.0907351</v>
      </c>
      <c r="ED365">
        <v>0.0866556</v>
      </c>
      <c r="EE365">
        <v>32620.7</v>
      </c>
      <c r="EF365">
        <v>35310.5</v>
      </c>
      <c r="EG365">
        <v>35310.8</v>
      </c>
      <c r="EH365">
        <v>38508.4</v>
      </c>
      <c r="EI365">
        <v>45535.4</v>
      </c>
      <c r="EJ365">
        <v>50799.2</v>
      </c>
      <c r="EK365">
        <v>55199.3</v>
      </c>
      <c r="EL365">
        <v>61765.6</v>
      </c>
      <c r="EM365">
        <v>1.9824</v>
      </c>
      <c r="EN365">
        <v>1.8302</v>
      </c>
      <c r="EO365">
        <v>0.0998378</v>
      </c>
      <c r="EP365">
        <v>0</v>
      </c>
      <c r="EQ365">
        <v>23.3647</v>
      </c>
      <c r="ER365">
        <v>999.9</v>
      </c>
      <c r="ES365">
        <v>48.102</v>
      </c>
      <c r="ET365">
        <v>29.265</v>
      </c>
      <c r="EU365">
        <v>21.6917</v>
      </c>
      <c r="EV365">
        <v>56.0941</v>
      </c>
      <c r="EW365">
        <v>49.2348</v>
      </c>
      <c r="EX365">
        <v>1</v>
      </c>
      <c r="EY365">
        <v>0.0049187</v>
      </c>
      <c r="EZ365">
        <v>2.63309</v>
      </c>
      <c r="FA365">
        <v>20.1281</v>
      </c>
      <c r="FB365">
        <v>5.19932</v>
      </c>
      <c r="FC365">
        <v>12.0088</v>
      </c>
      <c r="FD365">
        <v>4.976</v>
      </c>
      <c r="FE365">
        <v>3.294</v>
      </c>
      <c r="FF365">
        <v>9999</v>
      </c>
      <c r="FG365">
        <v>9999</v>
      </c>
      <c r="FH365">
        <v>9999</v>
      </c>
      <c r="FI365">
        <v>694</v>
      </c>
      <c r="FJ365">
        <v>1.86295</v>
      </c>
      <c r="FK365">
        <v>1.86783</v>
      </c>
      <c r="FL365">
        <v>1.86752</v>
      </c>
      <c r="FM365">
        <v>1.86874</v>
      </c>
      <c r="FN365">
        <v>1.8696</v>
      </c>
      <c r="FO365">
        <v>1.86566</v>
      </c>
      <c r="FP365">
        <v>1.8667</v>
      </c>
      <c r="FQ365">
        <v>1.86813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8.997</v>
      </c>
      <c r="GF365">
        <v>0.2808</v>
      </c>
      <c r="GG365">
        <v>3.61927167264205</v>
      </c>
      <c r="GH365">
        <v>0.00509506669552449</v>
      </c>
      <c r="GI365">
        <v>1.17866753763249e-06</v>
      </c>
      <c r="GJ365">
        <v>-6.62632595388568e-10</v>
      </c>
      <c r="GK365">
        <v>-0.0260112845827318</v>
      </c>
      <c r="GL365">
        <v>-0.0225051504344278</v>
      </c>
      <c r="GM365">
        <v>0.00262967521021688</v>
      </c>
      <c r="GN365">
        <v>-3.50088843362945e-05</v>
      </c>
      <c r="GO365">
        <v>-5</v>
      </c>
      <c r="GP365">
        <v>1640</v>
      </c>
      <c r="GQ365">
        <v>1</v>
      </c>
      <c r="GR365">
        <v>20</v>
      </c>
      <c r="GS365">
        <v>50234.6</v>
      </c>
      <c r="GT365">
        <v>50234.6</v>
      </c>
      <c r="GU365">
        <v>2.09351</v>
      </c>
      <c r="GV365">
        <v>2.59766</v>
      </c>
      <c r="GW365">
        <v>1.54785</v>
      </c>
      <c r="GX365">
        <v>2.30225</v>
      </c>
      <c r="GY365">
        <v>1.34644</v>
      </c>
      <c r="GZ365">
        <v>2.2937</v>
      </c>
      <c r="HA365">
        <v>32.8424</v>
      </c>
      <c r="HB365">
        <v>14.8413</v>
      </c>
      <c r="HC365">
        <v>18</v>
      </c>
      <c r="HD365">
        <v>503.002</v>
      </c>
      <c r="HE365">
        <v>405.481</v>
      </c>
      <c r="HF365">
        <v>19.0824</v>
      </c>
      <c r="HG365">
        <v>27.1215</v>
      </c>
      <c r="HH365">
        <v>30</v>
      </c>
      <c r="HI365">
        <v>27.1104</v>
      </c>
      <c r="HJ365">
        <v>27.0547</v>
      </c>
      <c r="HK365">
        <v>42.0492</v>
      </c>
      <c r="HL365">
        <v>19.63</v>
      </c>
      <c r="HM365">
        <v>24.6223</v>
      </c>
      <c r="HN365">
        <v>18.8715</v>
      </c>
      <c r="HO365">
        <v>1025.98</v>
      </c>
      <c r="HP365">
        <v>18.5248</v>
      </c>
      <c r="HQ365">
        <v>102.394</v>
      </c>
      <c r="HR365">
        <v>102.81</v>
      </c>
    </row>
    <row r="366" spans="1:226">
      <c r="A366">
        <v>350</v>
      </c>
      <c r="B366">
        <v>1663691730.1</v>
      </c>
      <c r="C366">
        <v>3955</v>
      </c>
      <c r="D366" t="s">
        <v>1062</v>
      </c>
      <c r="E366" t="s">
        <v>1063</v>
      </c>
      <c r="F366">
        <v>5</v>
      </c>
      <c r="G366" t="s">
        <v>941</v>
      </c>
      <c r="H366" t="s">
        <v>354</v>
      </c>
      <c r="I366">
        <v>1663691722.6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1037.50845616724</v>
      </c>
      <c r="AK366">
        <v>1001.24466060606</v>
      </c>
      <c r="AL366">
        <v>3.43487835319096</v>
      </c>
      <c r="AM366">
        <v>65.3987867649005</v>
      </c>
      <c r="AN366">
        <f>(AP366 - AO366 + BO366*1E3/(8.314*(BQ366+273.15)) * AR366/BN366 * AQ366) * BN366/(100*BB366) * 1000/(1000 - AP366)</f>
        <v>0</v>
      </c>
      <c r="AO366">
        <v>18.4078418416104</v>
      </c>
      <c r="AP366">
        <v>19.9107032967033</v>
      </c>
      <c r="AQ366">
        <v>0.000195617719720281</v>
      </c>
      <c r="AR366">
        <v>122.627900174774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1663691722.6</v>
      </c>
      <c r="BH366">
        <v>957.955074074074</v>
      </c>
      <c r="BI366">
        <v>1002.24511111111</v>
      </c>
      <c r="BJ366">
        <v>19.9108962962963</v>
      </c>
      <c r="BK366">
        <v>18.3894185185185</v>
      </c>
      <c r="BL366">
        <v>949.005407407408</v>
      </c>
      <c r="BM366">
        <v>19.6301740740741</v>
      </c>
      <c r="BN366">
        <v>500.113333333333</v>
      </c>
      <c r="BO366">
        <v>90.5687666666667</v>
      </c>
      <c r="BP366">
        <v>0.0999890925925926</v>
      </c>
      <c r="BQ366">
        <v>24.0807148148148</v>
      </c>
      <c r="BR366">
        <v>24.9985888888889</v>
      </c>
      <c r="BS366">
        <v>999.9</v>
      </c>
      <c r="BT366">
        <v>0</v>
      </c>
      <c r="BU366">
        <v>0</v>
      </c>
      <c r="BV366">
        <v>10003.8888888889</v>
      </c>
      <c r="BW366">
        <v>0</v>
      </c>
      <c r="BX366">
        <v>15.3356</v>
      </c>
      <c r="BY366">
        <v>-44.2900444444444</v>
      </c>
      <c r="BZ366">
        <v>977.416185185185</v>
      </c>
      <c r="CA366">
        <v>1021.02096296296</v>
      </c>
      <c r="CB366">
        <v>1.52148037037037</v>
      </c>
      <c r="CC366">
        <v>1002.24511111111</v>
      </c>
      <c r="CD366">
        <v>18.3894185185185</v>
      </c>
      <c r="CE366">
        <v>1.80330444444444</v>
      </c>
      <c r="CF366">
        <v>1.66550703703704</v>
      </c>
      <c r="CG366">
        <v>15.8154814814815</v>
      </c>
      <c r="CH366">
        <v>14.5786148148148</v>
      </c>
      <c r="CI366">
        <v>1999.98111111111</v>
      </c>
      <c r="CJ366">
        <v>0.979998111111111</v>
      </c>
      <c r="CK366">
        <v>0.0200021148148148</v>
      </c>
      <c r="CL366">
        <v>0</v>
      </c>
      <c r="CM366">
        <v>684.413925925926</v>
      </c>
      <c r="CN366">
        <v>5.00063</v>
      </c>
      <c r="CO366">
        <v>13495.2555555556</v>
      </c>
      <c r="CP366">
        <v>17256.7259259259</v>
      </c>
      <c r="CQ366">
        <v>39.1963333333333</v>
      </c>
      <c r="CR366">
        <v>39.3493333333333</v>
      </c>
      <c r="CS366">
        <v>38.75</v>
      </c>
      <c r="CT366">
        <v>38.6916666666667</v>
      </c>
      <c r="CU366">
        <v>39.8795925925926</v>
      </c>
      <c r="CV366">
        <v>1955.08</v>
      </c>
      <c r="CW366">
        <v>39.9011111111111</v>
      </c>
      <c r="CX366">
        <v>0</v>
      </c>
      <c r="CY366">
        <v>1663691726.9</v>
      </c>
      <c r="CZ366">
        <v>0</v>
      </c>
      <c r="DA366">
        <v>0</v>
      </c>
      <c r="DB366" t="s">
        <v>356</v>
      </c>
      <c r="DC366">
        <v>1660677648.1</v>
      </c>
      <c r="DD366">
        <v>1660677649.1</v>
      </c>
      <c r="DE366">
        <v>0</v>
      </c>
      <c r="DF366">
        <v>-1.042</v>
      </c>
      <c r="DG366">
        <v>0.003</v>
      </c>
      <c r="DH366">
        <v>5.218</v>
      </c>
      <c r="DI366">
        <v>0.344</v>
      </c>
      <c r="DJ366">
        <v>417</v>
      </c>
      <c r="DK366">
        <v>22</v>
      </c>
      <c r="DL366">
        <v>1.24</v>
      </c>
      <c r="DM366">
        <v>0.53</v>
      </c>
      <c r="DN366">
        <v>-44.0526902439024</v>
      </c>
      <c r="DO366">
        <v>-1.00441881533101</v>
      </c>
      <c r="DP366">
        <v>0.761261621259327</v>
      </c>
      <c r="DQ366">
        <v>0</v>
      </c>
      <c r="DR366">
        <v>1.53423975609756</v>
      </c>
      <c r="DS366">
        <v>-0.203663623693382</v>
      </c>
      <c r="DT366">
        <v>0.0220078375715257</v>
      </c>
      <c r="DU366">
        <v>0</v>
      </c>
      <c r="DV366">
        <v>0</v>
      </c>
      <c r="DW366">
        <v>2</v>
      </c>
      <c r="DX366" t="s">
        <v>357</v>
      </c>
      <c r="DY366">
        <v>2.97299</v>
      </c>
      <c r="DZ366">
        <v>2.75369</v>
      </c>
      <c r="EA366">
        <v>0.164567</v>
      </c>
      <c r="EB366">
        <v>0.170237</v>
      </c>
      <c r="EC366">
        <v>0.0907207</v>
      </c>
      <c r="ED366">
        <v>0.0867243</v>
      </c>
      <c r="EE366">
        <v>32550.5</v>
      </c>
      <c r="EF366">
        <v>35229</v>
      </c>
      <c r="EG366">
        <v>35310.5</v>
      </c>
      <c r="EH366">
        <v>38507.5</v>
      </c>
      <c r="EI366">
        <v>45535.8</v>
      </c>
      <c r="EJ366">
        <v>50794.6</v>
      </c>
      <c r="EK366">
        <v>55198.9</v>
      </c>
      <c r="EL366">
        <v>61764.7</v>
      </c>
      <c r="EM366">
        <v>1.982</v>
      </c>
      <c r="EN366">
        <v>1.83</v>
      </c>
      <c r="EO366">
        <v>0.0984967</v>
      </c>
      <c r="EP366">
        <v>0</v>
      </c>
      <c r="EQ366">
        <v>23.3687</v>
      </c>
      <c r="ER366">
        <v>999.9</v>
      </c>
      <c r="ES366">
        <v>48.15</v>
      </c>
      <c r="ET366">
        <v>29.275</v>
      </c>
      <c r="EU366">
        <v>21.724</v>
      </c>
      <c r="EV366">
        <v>55.7141</v>
      </c>
      <c r="EW366">
        <v>49.0585</v>
      </c>
      <c r="EX366">
        <v>1</v>
      </c>
      <c r="EY366">
        <v>0.00845528</v>
      </c>
      <c r="EZ366">
        <v>3.26699</v>
      </c>
      <c r="FA366">
        <v>20.1169</v>
      </c>
      <c r="FB366">
        <v>5.19692</v>
      </c>
      <c r="FC366">
        <v>12.0088</v>
      </c>
      <c r="FD366">
        <v>4.9756</v>
      </c>
      <c r="FE366">
        <v>3.294</v>
      </c>
      <c r="FF366">
        <v>9999</v>
      </c>
      <c r="FG366">
        <v>9999</v>
      </c>
      <c r="FH366">
        <v>9999</v>
      </c>
      <c r="FI366">
        <v>694</v>
      </c>
      <c r="FJ366">
        <v>1.86295</v>
      </c>
      <c r="FK366">
        <v>1.8678</v>
      </c>
      <c r="FL366">
        <v>1.86752</v>
      </c>
      <c r="FM366">
        <v>1.86874</v>
      </c>
      <c r="FN366">
        <v>1.86957</v>
      </c>
      <c r="FO366">
        <v>1.86554</v>
      </c>
      <c r="FP366">
        <v>1.86664</v>
      </c>
      <c r="FQ366">
        <v>1.86813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9.088</v>
      </c>
      <c r="GF366">
        <v>0.2806</v>
      </c>
      <c r="GG366">
        <v>3.61927167264205</v>
      </c>
      <c r="GH366">
        <v>0.00509506669552449</v>
      </c>
      <c r="GI366">
        <v>1.17866753763249e-06</v>
      </c>
      <c r="GJ366">
        <v>-6.62632595388568e-10</v>
      </c>
      <c r="GK366">
        <v>-0.0260112845827318</v>
      </c>
      <c r="GL366">
        <v>-0.0225051504344278</v>
      </c>
      <c r="GM366">
        <v>0.00262967521021688</v>
      </c>
      <c r="GN366">
        <v>-3.50088843362945e-05</v>
      </c>
      <c r="GO366">
        <v>-5</v>
      </c>
      <c r="GP366">
        <v>1640</v>
      </c>
      <c r="GQ366">
        <v>1</v>
      </c>
      <c r="GR366">
        <v>20</v>
      </c>
      <c r="GS366">
        <v>50234.7</v>
      </c>
      <c r="GT366">
        <v>50234.7</v>
      </c>
      <c r="GU366">
        <v>2.12524</v>
      </c>
      <c r="GV366">
        <v>2.57568</v>
      </c>
      <c r="GW366">
        <v>1.54785</v>
      </c>
      <c r="GX366">
        <v>2.30103</v>
      </c>
      <c r="GY366">
        <v>1.34644</v>
      </c>
      <c r="GZ366">
        <v>2.37183</v>
      </c>
      <c r="HA366">
        <v>32.8424</v>
      </c>
      <c r="HB366">
        <v>14.8325</v>
      </c>
      <c r="HC366">
        <v>18</v>
      </c>
      <c r="HD366">
        <v>502.736</v>
      </c>
      <c r="HE366">
        <v>405.385</v>
      </c>
      <c r="HF366">
        <v>18.8964</v>
      </c>
      <c r="HG366">
        <v>27.1238</v>
      </c>
      <c r="HH366">
        <v>30.0018</v>
      </c>
      <c r="HI366">
        <v>27.1104</v>
      </c>
      <c r="HJ366">
        <v>27.057</v>
      </c>
      <c r="HK366">
        <v>42.5759</v>
      </c>
      <c r="HL366">
        <v>19.3293</v>
      </c>
      <c r="HM366">
        <v>24.6223</v>
      </c>
      <c r="HN366">
        <v>18.8628</v>
      </c>
      <c r="HO366">
        <v>1039.4</v>
      </c>
      <c r="HP366">
        <v>18.5726</v>
      </c>
      <c r="HQ366">
        <v>102.394</v>
      </c>
      <c r="HR366">
        <v>102.808</v>
      </c>
    </row>
    <row r="367" spans="1:226">
      <c r="A367">
        <v>351</v>
      </c>
      <c r="B367">
        <v>1663691735.1</v>
      </c>
      <c r="C367">
        <v>3960</v>
      </c>
      <c r="D367" t="s">
        <v>1064</v>
      </c>
      <c r="E367" t="s">
        <v>1065</v>
      </c>
      <c r="F367">
        <v>5</v>
      </c>
      <c r="G367" t="s">
        <v>941</v>
      </c>
      <c r="H367" t="s">
        <v>354</v>
      </c>
      <c r="I367">
        <v>1663691727.31429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1054.64182626361</v>
      </c>
      <c r="AK367">
        <v>1018.58715151515</v>
      </c>
      <c r="AL367">
        <v>3.43175984022288</v>
      </c>
      <c r="AM367">
        <v>65.3987867649005</v>
      </c>
      <c r="AN367">
        <f>(AP367 - AO367 + BO367*1E3/(8.314*(BQ367+273.15)) * AR367/BN367 * AQ367) * BN367/(100*BB367) * 1000/(1000 - AP367)</f>
        <v>0</v>
      </c>
      <c r="AO367">
        <v>18.4351879910224</v>
      </c>
      <c r="AP367">
        <v>19.8932098901099</v>
      </c>
      <c r="AQ367">
        <v>-0.000210271732702399</v>
      </c>
      <c r="AR367">
        <v>122.627900174774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1663691727.31429</v>
      </c>
      <c r="BH367">
        <v>973.826964285714</v>
      </c>
      <c r="BI367">
        <v>1017.99025</v>
      </c>
      <c r="BJ367">
        <v>19.9077642857143</v>
      </c>
      <c r="BK367">
        <v>18.4190464285714</v>
      </c>
      <c r="BL367">
        <v>964.790071428571</v>
      </c>
      <c r="BM367">
        <v>19.6271571428571</v>
      </c>
      <c r="BN367">
        <v>500.066607142857</v>
      </c>
      <c r="BO367">
        <v>90.5688928571429</v>
      </c>
      <c r="BP367">
        <v>0.100110125</v>
      </c>
      <c r="BQ367">
        <v>24.085175</v>
      </c>
      <c r="BR367">
        <v>25.0014678571429</v>
      </c>
      <c r="BS367">
        <v>999.9</v>
      </c>
      <c r="BT367">
        <v>0</v>
      </c>
      <c r="BU367">
        <v>0</v>
      </c>
      <c r="BV367">
        <v>9992.32142857143</v>
      </c>
      <c r="BW367">
        <v>0</v>
      </c>
      <c r="BX367">
        <v>15.3356</v>
      </c>
      <c r="BY367">
        <v>-44.1627178571429</v>
      </c>
      <c r="BZ367">
        <v>993.607428571429</v>
      </c>
      <c r="CA367">
        <v>1037.09214285714</v>
      </c>
      <c r="CB367">
        <v>1.48872964285714</v>
      </c>
      <c r="CC367">
        <v>1017.99025</v>
      </c>
      <c r="CD367">
        <v>18.4190464285714</v>
      </c>
      <c r="CE367">
        <v>1.80302285714286</v>
      </c>
      <c r="CF367">
        <v>1.66819214285714</v>
      </c>
      <c r="CG367">
        <v>15.8130357142857</v>
      </c>
      <c r="CH367">
        <v>14.6035428571429</v>
      </c>
      <c r="CI367">
        <v>1999.98964285714</v>
      </c>
      <c r="CJ367">
        <v>0.979998178571429</v>
      </c>
      <c r="CK367">
        <v>0.0200020428571429</v>
      </c>
      <c r="CL367">
        <v>0</v>
      </c>
      <c r="CM367">
        <v>684.851928571429</v>
      </c>
      <c r="CN367">
        <v>5.00063</v>
      </c>
      <c r="CO367">
        <v>13505.3964285714</v>
      </c>
      <c r="CP367">
        <v>17256.7964285714</v>
      </c>
      <c r="CQ367">
        <v>39.19375</v>
      </c>
      <c r="CR367">
        <v>39.3525</v>
      </c>
      <c r="CS367">
        <v>38.75</v>
      </c>
      <c r="CT367">
        <v>38.6915</v>
      </c>
      <c r="CU367">
        <v>39.8794285714286</v>
      </c>
      <c r="CV367">
        <v>1955.08857142857</v>
      </c>
      <c r="CW367">
        <v>39.9010714285714</v>
      </c>
      <c r="CX367">
        <v>0</v>
      </c>
      <c r="CY367">
        <v>1663691732.3</v>
      </c>
      <c r="CZ367">
        <v>0</v>
      </c>
      <c r="DA367">
        <v>0</v>
      </c>
      <c r="DB367" t="s">
        <v>356</v>
      </c>
      <c r="DC367">
        <v>1660677648.1</v>
      </c>
      <c r="DD367">
        <v>1660677649.1</v>
      </c>
      <c r="DE367">
        <v>0</v>
      </c>
      <c r="DF367">
        <v>-1.042</v>
      </c>
      <c r="DG367">
        <v>0.003</v>
      </c>
      <c r="DH367">
        <v>5.218</v>
      </c>
      <c r="DI367">
        <v>0.344</v>
      </c>
      <c r="DJ367">
        <v>417</v>
      </c>
      <c r="DK367">
        <v>22</v>
      </c>
      <c r="DL367">
        <v>1.24</v>
      </c>
      <c r="DM367">
        <v>0.53</v>
      </c>
      <c r="DN367">
        <v>-44.1624292682927</v>
      </c>
      <c r="DO367">
        <v>0.0972229965157445</v>
      </c>
      <c r="DP367">
        <v>0.806411227855651</v>
      </c>
      <c r="DQ367">
        <v>1</v>
      </c>
      <c r="DR367">
        <v>1.50554853658537</v>
      </c>
      <c r="DS367">
        <v>-0.381546898954703</v>
      </c>
      <c r="DT367">
        <v>0.0391882453481675</v>
      </c>
      <c r="DU367">
        <v>0</v>
      </c>
      <c r="DV367">
        <v>1</v>
      </c>
      <c r="DW367">
        <v>2</v>
      </c>
      <c r="DX367" t="s">
        <v>395</v>
      </c>
      <c r="DY367">
        <v>2.97369</v>
      </c>
      <c r="DZ367">
        <v>2.7543</v>
      </c>
      <c r="EA367">
        <v>0.166382</v>
      </c>
      <c r="EB367">
        <v>0.171875</v>
      </c>
      <c r="EC367">
        <v>0.0906808</v>
      </c>
      <c r="ED367">
        <v>0.0869566</v>
      </c>
      <c r="EE367">
        <v>32479.9</v>
      </c>
      <c r="EF367">
        <v>35158.9</v>
      </c>
      <c r="EG367">
        <v>35310.7</v>
      </c>
      <c r="EH367">
        <v>38506.8</v>
      </c>
      <c r="EI367">
        <v>45538.3</v>
      </c>
      <c r="EJ367">
        <v>50781.6</v>
      </c>
      <c r="EK367">
        <v>55199.4</v>
      </c>
      <c r="EL367">
        <v>61764.5</v>
      </c>
      <c r="EM367">
        <v>1.9824</v>
      </c>
      <c r="EN367">
        <v>1.8304</v>
      </c>
      <c r="EO367">
        <v>0.0981987</v>
      </c>
      <c r="EP367">
        <v>0</v>
      </c>
      <c r="EQ367">
        <v>23.3726</v>
      </c>
      <c r="ER367">
        <v>999.9</v>
      </c>
      <c r="ES367">
        <v>48.126</v>
      </c>
      <c r="ET367">
        <v>29.265</v>
      </c>
      <c r="EU367">
        <v>21.6986</v>
      </c>
      <c r="EV367">
        <v>56.5341</v>
      </c>
      <c r="EW367">
        <v>48.8462</v>
      </c>
      <c r="EX367">
        <v>1</v>
      </c>
      <c r="EY367">
        <v>0.00747967</v>
      </c>
      <c r="EZ367">
        <v>3.04026</v>
      </c>
      <c r="FA367">
        <v>20.1209</v>
      </c>
      <c r="FB367">
        <v>5.19692</v>
      </c>
      <c r="FC367">
        <v>12.0052</v>
      </c>
      <c r="FD367">
        <v>4.976</v>
      </c>
      <c r="FE367">
        <v>3.2936</v>
      </c>
      <c r="FF367">
        <v>9999</v>
      </c>
      <c r="FG367">
        <v>9999</v>
      </c>
      <c r="FH367">
        <v>9999</v>
      </c>
      <c r="FI367">
        <v>694</v>
      </c>
      <c r="FJ367">
        <v>1.86295</v>
      </c>
      <c r="FK367">
        <v>1.86783</v>
      </c>
      <c r="FL367">
        <v>1.86752</v>
      </c>
      <c r="FM367">
        <v>1.86874</v>
      </c>
      <c r="FN367">
        <v>1.86954</v>
      </c>
      <c r="FO367">
        <v>1.8656</v>
      </c>
      <c r="FP367">
        <v>1.86667</v>
      </c>
      <c r="FQ367">
        <v>1.86813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9.18</v>
      </c>
      <c r="GF367">
        <v>0.2802</v>
      </c>
      <c r="GG367">
        <v>3.61927167264205</v>
      </c>
      <c r="GH367">
        <v>0.00509506669552449</v>
      </c>
      <c r="GI367">
        <v>1.17866753763249e-06</v>
      </c>
      <c r="GJ367">
        <v>-6.62632595388568e-10</v>
      </c>
      <c r="GK367">
        <v>-0.0260112845827318</v>
      </c>
      <c r="GL367">
        <v>-0.0225051504344278</v>
      </c>
      <c r="GM367">
        <v>0.00262967521021688</v>
      </c>
      <c r="GN367">
        <v>-3.50088843362945e-05</v>
      </c>
      <c r="GO367">
        <v>-5</v>
      </c>
      <c r="GP367">
        <v>1640</v>
      </c>
      <c r="GQ367">
        <v>1</v>
      </c>
      <c r="GR367">
        <v>20</v>
      </c>
      <c r="GS367">
        <v>50234.8</v>
      </c>
      <c r="GT367">
        <v>50234.8</v>
      </c>
      <c r="GU367">
        <v>2.14844</v>
      </c>
      <c r="GV367">
        <v>2.58423</v>
      </c>
      <c r="GW367">
        <v>1.54785</v>
      </c>
      <c r="GX367">
        <v>2.30225</v>
      </c>
      <c r="GY367">
        <v>1.34644</v>
      </c>
      <c r="GZ367">
        <v>2.40601</v>
      </c>
      <c r="HA367">
        <v>32.8424</v>
      </c>
      <c r="HB367">
        <v>14.8413</v>
      </c>
      <c r="HC367">
        <v>18</v>
      </c>
      <c r="HD367">
        <v>503.023</v>
      </c>
      <c r="HE367">
        <v>405.622</v>
      </c>
      <c r="HF367">
        <v>18.8413</v>
      </c>
      <c r="HG367">
        <v>27.1238</v>
      </c>
      <c r="HH367">
        <v>30.0001</v>
      </c>
      <c r="HI367">
        <v>27.1127</v>
      </c>
      <c r="HJ367">
        <v>27.0593</v>
      </c>
      <c r="HK367">
        <v>43.16</v>
      </c>
      <c r="HL367">
        <v>18.7581</v>
      </c>
      <c r="HM367">
        <v>25.0188</v>
      </c>
      <c r="HN367">
        <v>18.8564</v>
      </c>
      <c r="HO367">
        <v>1059.48</v>
      </c>
      <c r="HP367">
        <v>18.6289</v>
      </c>
      <c r="HQ367">
        <v>102.394</v>
      </c>
      <c r="HR367">
        <v>102.807</v>
      </c>
    </row>
    <row r="368" spans="1:226">
      <c r="A368">
        <v>352</v>
      </c>
      <c r="B368">
        <v>1663691740.1</v>
      </c>
      <c r="C368">
        <v>3965</v>
      </c>
      <c r="D368" t="s">
        <v>1066</v>
      </c>
      <c r="E368" t="s">
        <v>1067</v>
      </c>
      <c r="F368">
        <v>5</v>
      </c>
      <c r="G368" t="s">
        <v>941</v>
      </c>
      <c r="H368" t="s">
        <v>354</v>
      </c>
      <c r="I368">
        <v>1663691732.6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1071.91720132962</v>
      </c>
      <c r="AK368">
        <v>1035.58545454545</v>
      </c>
      <c r="AL368">
        <v>3.43727996459352</v>
      </c>
      <c r="AM368">
        <v>65.3987867649005</v>
      </c>
      <c r="AN368">
        <f>(AP368 - AO368 + BO368*1E3/(8.314*(BQ368+273.15)) * AR368/BN368 * AQ368) * BN368/(100*BB368) * 1000/(1000 - AP368)</f>
        <v>0</v>
      </c>
      <c r="AO368">
        <v>18.5083234219531</v>
      </c>
      <c r="AP368">
        <v>19.9189846153846</v>
      </c>
      <c r="AQ368">
        <v>-1.26506910108763e-05</v>
      </c>
      <c r="AR368">
        <v>122.627900174774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1663691732.6</v>
      </c>
      <c r="BH368">
        <v>991.459222222222</v>
      </c>
      <c r="BI368">
        <v>1035.76740740741</v>
      </c>
      <c r="BJ368">
        <v>19.9067444444444</v>
      </c>
      <c r="BK368">
        <v>18.4708444444444</v>
      </c>
      <c r="BL368">
        <v>982.325703703704</v>
      </c>
      <c r="BM368">
        <v>19.6261814814815</v>
      </c>
      <c r="BN368">
        <v>500.095777777778</v>
      </c>
      <c r="BO368">
        <v>90.568862962963</v>
      </c>
      <c r="BP368">
        <v>0.100057088888889</v>
      </c>
      <c r="BQ368">
        <v>24.0851740740741</v>
      </c>
      <c r="BR368">
        <v>24.9990407407407</v>
      </c>
      <c r="BS368">
        <v>999.9</v>
      </c>
      <c r="BT368">
        <v>0</v>
      </c>
      <c r="BU368">
        <v>0</v>
      </c>
      <c r="BV368">
        <v>9992.03703703704</v>
      </c>
      <c r="BW368">
        <v>0</v>
      </c>
      <c r="BX368">
        <v>15.3356</v>
      </c>
      <c r="BY368">
        <v>-44.3075111111111</v>
      </c>
      <c r="BZ368">
        <v>1011.59692592593</v>
      </c>
      <c r="CA368">
        <v>1055.25888888889</v>
      </c>
      <c r="CB368">
        <v>1.43592259259259</v>
      </c>
      <c r="CC368">
        <v>1035.76740740741</v>
      </c>
      <c r="CD368">
        <v>18.4708444444444</v>
      </c>
      <c r="CE368">
        <v>1.80293074074074</v>
      </c>
      <c r="CF368">
        <v>1.67288259259259</v>
      </c>
      <c r="CG368">
        <v>15.8122259259259</v>
      </c>
      <c r="CH368">
        <v>14.6469851851852</v>
      </c>
      <c r="CI368">
        <v>2000.01</v>
      </c>
      <c r="CJ368">
        <v>0.979998444444445</v>
      </c>
      <c r="CK368">
        <v>0.0200017592592593</v>
      </c>
      <c r="CL368">
        <v>0</v>
      </c>
      <c r="CM368">
        <v>685.366148148148</v>
      </c>
      <c r="CN368">
        <v>5.00063</v>
      </c>
      <c r="CO368">
        <v>13514.8777777778</v>
      </c>
      <c r="CP368">
        <v>17256.962962963</v>
      </c>
      <c r="CQ368">
        <v>39.1893333333333</v>
      </c>
      <c r="CR368">
        <v>39.361</v>
      </c>
      <c r="CS368">
        <v>38.75</v>
      </c>
      <c r="CT368">
        <v>38.687</v>
      </c>
      <c r="CU368">
        <v>39.875</v>
      </c>
      <c r="CV368">
        <v>1955.10925925926</v>
      </c>
      <c r="CW368">
        <v>39.9007407407407</v>
      </c>
      <c r="CX368">
        <v>0</v>
      </c>
      <c r="CY368">
        <v>1663691737.1</v>
      </c>
      <c r="CZ368">
        <v>0</v>
      </c>
      <c r="DA368">
        <v>0</v>
      </c>
      <c r="DB368" t="s">
        <v>356</v>
      </c>
      <c r="DC368">
        <v>1660677648.1</v>
      </c>
      <c r="DD368">
        <v>1660677649.1</v>
      </c>
      <c r="DE368">
        <v>0</v>
      </c>
      <c r="DF368">
        <v>-1.042</v>
      </c>
      <c r="DG368">
        <v>0.003</v>
      </c>
      <c r="DH368">
        <v>5.218</v>
      </c>
      <c r="DI368">
        <v>0.344</v>
      </c>
      <c r="DJ368">
        <v>417</v>
      </c>
      <c r="DK368">
        <v>22</v>
      </c>
      <c r="DL368">
        <v>1.24</v>
      </c>
      <c r="DM368">
        <v>0.53</v>
      </c>
      <c r="DN368">
        <v>-44.2372170731707</v>
      </c>
      <c r="DO368">
        <v>0.940281533100898</v>
      </c>
      <c r="DP368">
        <v>0.755661144830186</v>
      </c>
      <c r="DQ368">
        <v>0</v>
      </c>
      <c r="DR368">
        <v>1.47093170731707</v>
      </c>
      <c r="DS368">
        <v>-0.560509337979096</v>
      </c>
      <c r="DT368">
        <v>0.0577185342385446</v>
      </c>
      <c r="DU368">
        <v>0</v>
      </c>
      <c r="DV368">
        <v>0</v>
      </c>
      <c r="DW368">
        <v>2</v>
      </c>
      <c r="DX368" t="s">
        <v>357</v>
      </c>
      <c r="DY368">
        <v>2.97377</v>
      </c>
      <c r="DZ368">
        <v>2.75447</v>
      </c>
      <c r="EA368">
        <v>0.16816</v>
      </c>
      <c r="EB368">
        <v>0.173744</v>
      </c>
      <c r="EC368">
        <v>0.090755</v>
      </c>
      <c r="ED368">
        <v>0.0873272</v>
      </c>
      <c r="EE368">
        <v>32410.9</v>
      </c>
      <c r="EF368">
        <v>35079.7</v>
      </c>
      <c r="EG368">
        <v>35310.9</v>
      </c>
      <c r="EH368">
        <v>38507</v>
      </c>
      <c r="EI368">
        <v>45534.4</v>
      </c>
      <c r="EJ368">
        <v>50760.9</v>
      </c>
      <c r="EK368">
        <v>55199.1</v>
      </c>
      <c r="EL368">
        <v>61764.4</v>
      </c>
      <c r="EM368">
        <v>1.9826</v>
      </c>
      <c r="EN368">
        <v>1.8304</v>
      </c>
      <c r="EO368">
        <v>0.0984967</v>
      </c>
      <c r="EP368">
        <v>0</v>
      </c>
      <c r="EQ368">
        <v>23.3766</v>
      </c>
      <c r="ER368">
        <v>999.9</v>
      </c>
      <c r="ES368">
        <v>48.175</v>
      </c>
      <c r="ET368">
        <v>29.275</v>
      </c>
      <c r="EU368">
        <v>21.735</v>
      </c>
      <c r="EV368">
        <v>56.2741</v>
      </c>
      <c r="EW368">
        <v>48.6338</v>
      </c>
      <c r="EX368">
        <v>1</v>
      </c>
      <c r="EY368">
        <v>0.00662602</v>
      </c>
      <c r="EZ368">
        <v>2.91532</v>
      </c>
      <c r="FA368">
        <v>20.1238</v>
      </c>
      <c r="FB368">
        <v>5.19692</v>
      </c>
      <c r="FC368">
        <v>12.0052</v>
      </c>
      <c r="FD368">
        <v>4.9756</v>
      </c>
      <c r="FE368">
        <v>3.294</v>
      </c>
      <c r="FF368">
        <v>9999</v>
      </c>
      <c r="FG368">
        <v>9999</v>
      </c>
      <c r="FH368">
        <v>9999</v>
      </c>
      <c r="FI368">
        <v>694</v>
      </c>
      <c r="FJ368">
        <v>1.86295</v>
      </c>
      <c r="FK368">
        <v>1.86783</v>
      </c>
      <c r="FL368">
        <v>1.86752</v>
      </c>
      <c r="FM368">
        <v>1.86874</v>
      </c>
      <c r="FN368">
        <v>1.8696</v>
      </c>
      <c r="FO368">
        <v>1.8656</v>
      </c>
      <c r="FP368">
        <v>1.86667</v>
      </c>
      <c r="FQ368">
        <v>1.86813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9.28</v>
      </c>
      <c r="GF368">
        <v>0.2811</v>
      </c>
      <c r="GG368">
        <v>3.61927167264205</v>
      </c>
      <c r="GH368">
        <v>0.00509506669552449</v>
      </c>
      <c r="GI368">
        <v>1.17866753763249e-06</v>
      </c>
      <c r="GJ368">
        <v>-6.62632595388568e-10</v>
      </c>
      <c r="GK368">
        <v>-0.0260112845827318</v>
      </c>
      <c r="GL368">
        <v>-0.0225051504344278</v>
      </c>
      <c r="GM368">
        <v>0.00262967521021688</v>
      </c>
      <c r="GN368">
        <v>-3.50088843362945e-05</v>
      </c>
      <c r="GO368">
        <v>-5</v>
      </c>
      <c r="GP368">
        <v>1640</v>
      </c>
      <c r="GQ368">
        <v>1</v>
      </c>
      <c r="GR368">
        <v>20</v>
      </c>
      <c r="GS368">
        <v>50234.9</v>
      </c>
      <c r="GT368">
        <v>50234.8</v>
      </c>
      <c r="GU368">
        <v>2.1814</v>
      </c>
      <c r="GV368">
        <v>2.56348</v>
      </c>
      <c r="GW368">
        <v>1.54785</v>
      </c>
      <c r="GX368">
        <v>2.30225</v>
      </c>
      <c r="GY368">
        <v>1.34644</v>
      </c>
      <c r="GZ368">
        <v>2.43164</v>
      </c>
      <c r="HA368">
        <v>32.8647</v>
      </c>
      <c r="HB368">
        <v>14.8413</v>
      </c>
      <c r="HC368">
        <v>18</v>
      </c>
      <c r="HD368">
        <v>503.155</v>
      </c>
      <c r="HE368">
        <v>405.626</v>
      </c>
      <c r="HF368">
        <v>18.8311</v>
      </c>
      <c r="HG368">
        <v>27.1238</v>
      </c>
      <c r="HH368">
        <v>29.9998</v>
      </c>
      <c r="HI368">
        <v>27.1127</v>
      </c>
      <c r="HJ368">
        <v>27.0593</v>
      </c>
      <c r="HK368">
        <v>43.6872</v>
      </c>
      <c r="HL368">
        <v>18.1594</v>
      </c>
      <c r="HM368">
        <v>25.0188</v>
      </c>
      <c r="HN368">
        <v>18.858</v>
      </c>
      <c r="HO368">
        <v>1072.95</v>
      </c>
      <c r="HP368">
        <v>18.7666</v>
      </c>
      <c r="HQ368">
        <v>102.394</v>
      </c>
      <c r="HR368">
        <v>102.807</v>
      </c>
    </row>
    <row r="369" spans="1:226">
      <c r="A369">
        <v>353</v>
      </c>
      <c r="B369">
        <v>1663691744.6</v>
      </c>
      <c r="C369">
        <v>3969.5</v>
      </c>
      <c r="D369" t="s">
        <v>1068</v>
      </c>
      <c r="E369" t="s">
        <v>1069</v>
      </c>
      <c r="F369">
        <v>5</v>
      </c>
      <c r="G369" t="s">
        <v>941</v>
      </c>
      <c r="H369" t="s">
        <v>354</v>
      </c>
      <c r="I369">
        <v>1663691737.04444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1087.82127673228</v>
      </c>
      <c r="AK369">
        <v>1051.28993939394</v>
      </c>
      <c r="AL369">
        <v>3.48164349333901</v>
      </c>
      <c r="AM369">
        <v>65.3987867649005</v>
      </c>
      <c r="AN369">
        <f>(AP369 - AO369 + BO369*1E3/(8.314*(BQ369+273.15)) * AR369/BN369 * AQ369) * BN369/(100*BB369) * 1000/(1000 - AP369)</f>
        <v>0</v>
      </c>
      <c r="AO369">
        <v>18.6098072182467</v>
      </c>
      <c r="AP369">
        <v>19.9691802197802</v>
      </c>
      <c r="AQ369">
        <v>0.0068259504662243</v>
      </c>
      <c r="AR369">
        <v>122.627900174774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1663691737.04444</v>
      </c>
      <c r="BH369">
        <v>1006.4732962963</v>
      </c>
      <c r="BI369">
        <v>1050.7562962963</v>
      </c>
      <c r="BJ369">
        <v>19.9157592592593</v>
      </c>
      <c r="BK369">
        <v>18.5435259259259</v>
      </c>
      <c r="BL369">
        <v>997.258666666666</v>
      </c>
      <c r="BM369">
        <v>19.6348444444444</v>
      </c>
      <c r="BN369">
        <v>500.09337037037</v>
      </c>
      <c r="BO369">
        <v>90.5684</v>
      </c>
      <c r="BP369">
        <v>0.100093125925926</v>
      </c>
      <c r="BQ369">
        <v>24.0800925925926</v>
      </c>
      <c r="BR369">
        <v>24.9977296296296</v>
      </c>
      <c r="BS369">
        <v>999.9</v>
      </c>
      <c r="BT369">
        <v>0</v>
      </c>
      <c r="BU369">
        <v>0</v>
      </c>
      <c r="BV369">
        <v>9996.11111111111</v>
      </c>
      <c r="BW369">
        <v>0</v>
      </c>
      <c r="BX369">
        <v>15.3356</v>
      </c>
      <c r="BY369">
        <v>-44.2821518518519</v>
      </c>
      <c r="BZ369">
        <v>1026.92592592593</v>
      </c>
      <c r="CA369">
        <v>1070.61037037037</v>
      </c>
      <c r="CB369">
        <v>1.37225777777778</v>
      </c>
      <c r="CC369">
        <v>1050.7562962963</v>
      </c>
      <c r="CD369">
        <v>18.5435259259259</v>
      </c>
      <c r="CE369">
        <v>1.80373888888889</v>
      </c>
      <c r="CF369">
        <v>1.6794562962963</v>
      </c>
      <c r="CG369">
        <v>15.8192222222222</v>
      </c>
      <c r="CH369">
        <v>14.7076777777778</v>
      </c>
      <c r="CI369">
        <v>2000.00222222222</v>
      </c>
      <c r="CJ369">
        <v>0.979998444444445</v>
      </c>
      <c r="CK369">
        <v>0.0200017592592593</v>
      </c>
      <c r="CL369">
        <v>0</v>
      </c>
      <c r="CM369">
        <v>685.655851851852</v>
      </c>
      <c r="CN369">
        <v>5.00063</v>
      </c>
      <c r="CO369">
        <v>13520.9333333333</v>
      </c>
      <c r="CP369">
        <v>17256.9</v>
      </c>
      <c r="CQ369">
        <v>39.1893333333333</v>
      </c>
      <c r="CR369">
        <v>39.368</v>
      </c>
      <c r="CS369">
        <v>38.75</v>
      </c>
      <c r="CT369">
        <v>38.687</v>
      </c>
      <c r="CU369">
        <v>39.875</v>
      </c>
      <c r="CV369">
        <v>1955.10185185185</v>
      </c>
      <c r="CW369">
        <v>39.9003703703704</v>
      </c>
      <c r="CX369">
        <v>0</v>
      </c>
      <c r="CY369">
        <v>1663691741.9</v>
      </c>
      <c r="CZ369">
        <v>0</v>
      </c>
      <c r="DA369">
        <v>0</v>
      </c>
      <c r="DB369" t="s">
        <v>356</v>
      </c>
      <c r="DC369">
        <v>1660677648.1</v>
      </c>
      <c r="DD369">
        <v>1660677649.1</v>
      </c>
      <c r="DE369">
        <v>0</v>
      </c>
      <c r="DF369">
        <v>-1.042</v>
      </c>
      <c r="DG369">
        <v>0.003</v>
      </c>
      <c r="DH369">
        <v>5.218</v>
      </c>
      <c r="DI369">
        <v>0.344</v>
      </c>
      <c r="DJ369">
        <v>417</v>
      </c>
      <c r="DK369">
        <v>22</v>
      </c>
      <c r="DL369">
        <v>1.24</v>
      </c>
      <c r="DM369">
        <v>0.53</v>
      </c>
      <c r="DN369">
        <v>-44.2078902439024</v>
      </c>
      <c r="DO369">
        <v>-1.9141484320558</v>
      </c>
      <c r="DP369">
        <v>0.731531108254354</v>
      </c>
      <c r="DQ369">
        <v>0</v>
      </c>
      <c r="DR369">
        <v>1.41492853658537</v>
      </c>
      <c r="DS369">
        <v>-0.806192195121953</v>
      </c>
      <c r="DT369">
        <v>0.0809576911352836</v>
      </c>
      <c r="DU369">
        <v>0</v>
      </c>
      <c r="DV369">
        <v>0</v>
      </c>
      <c r="DW369">
        <v>2</v>
      </c>
      <c r="DX369" t="s">
        <v>357</v>
      </c>
      <c r="DY369">
        <v>2.97399</v>
      </c>
      <c r="DZ369">
        <v>2.75391</v>
      </c>
      <c r="EA369">
        <v>0.169761</v>
      </c>
      <c r="EB369">
        <v>0.1752</v>
      </c>
      <c r="EC369">
        <v>0.0909313</v>
      </c>
      <c r="ED369">
        <v>0.0876175</v>
      </c>
      <c r="EE369">
        <v>32348.5</v>
      </c>
      <c r="EF369">
        <v>35018.3</v>
      </c>
      <c r="EG369">
        <v>35310.9</v>
      </c>
      <c r="EH369">
        <v>38507.3</v>
      </c>
      <c r="EI369">
        <v>45526.3</v>
      </c>
      <c r="EJ369">
        <v>50744.7</v>
      </c>
      <c r="EK369">
        <v>55200.2</v>
      </c>
      <c r="EL369">
        <v>61764.4</v>
      </c>
      <c r="EM369">
        <v>1.9828</v>
      </c>
      <c r="EN369">
        <v>1.8302</v>
      </c>
      <c r="EO369">
        <v>0.0998676</v>
      </c>
      <c r="EP369">
        <v>0</v>
      </c>
      <c r="EQ369">
        <v>23.3785</v>
      </c>
      <c r="ER369">
        <v>999.9</v>
      </c>
      <c r="ES369">
        <v>48.175</v>
      </c>
      <c r="ET369">
        <v>29.275</v>
      </c>
      <c r="EU369">
        <v>21.736</v>
      </c>
      <c r="EV369">
        <v>56.3841</v>
      </c>
      <c r="EW369">
        <v>48.5377</v>
      </c>
      <c r="EX369">
        <v>1</v>
      </c>
      <c r="EY369">
        <v>0.00658537</v>
      </c>
      <c r="EZ369">
        <v>2.82693</v>
      </c>
      <c r="FA369">
        <v>20.1251</v>
      </c>
      <c r="FB369">
        <v>5.19932</v>
      </c>
      <c r="FC369">
        <v>12.0099</v>
      </c>
      <c r="FD369">
        <v>4.976</v>
      </c>
      <c r="FE369">
        <v>3.294</v>
      </c>
      <c r="FF369">
        <v>9999</v>
      </c>
      <c r="FG369">
        <v>9999</v>
      </c>
      <c r="FH369">
        <v>9999</v>
      </c>
      <c r="FI369">
        <v>694</v>
      </c>
      <c r="FJ369">
        <v>1.86295</v>
      </c>
      <c r="FK369">
        <v>1.86783</v>
      </c>
      <c r="FL369">
        <v>1.86752</v>
      </c>
      <c r="FM369">
        <v>1.86874</v>
      </c>
      <c r="FN369">
        <v>1.86957</v>
      </c>
      <c r="FO369">
        <v>1.86554</v>
      </c>
      <c r="FP369">
        <v>1.86664</v>
      </c>
      <c r="FQ369">
        <v>1.86813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9.36</v>
      </c>
      <c r="GF369">
        <v>0.2832</v>
      </c>
      <c r="GG369">
        <v>3.61927167264205</v>
      </c>
      <c r="GH369">
        <v>0.00509506669552449</v>
      </c>
      <c r="GI369">
        <v>1.17866753763249e-06</v>
      </c>
      <c r="GJ369">
        <v>-6.62632595388568e-10</v>
      </c>
      <c r="GK369">
        <v>-0.0260112845827318</v>
      </c>
      <c r="GL369">
        <v>-0.0225051504344278</v>
      </c>
      <c r="GM369">
        <v>0.00262967521021688</v>
      </c>
      <c r="GN369">
        <v>-3.50088843362945e-05</v>
      </c>
      <c r="GO369">
        <v>-5</v>
      </c>
      <c r="GP369">
        <v>1640</v>
      </c>
      <c r="GQ369">
        <v>1</v>
      </c>
      <c r="GR369">
        <v>20</v>
      </c>
      <c r="GS369">
        <v>50234.9</v>
      </c>
      <c r="GT369">
        <v>50234.9</v>
      </c>
      <c r="GU369">
        <v>2.20337</v>
      </c>
      <c r="GV369">
        <v>2.57568</v>
      </c>
      <c r="GW369">
        <v>1.54785</v>
      </c>
      <c r="GX369">
        <v>2.30225</v>
      </c>
      <c r="GY369">
        <v>1.34644</v>
      </c>
      <c r="GZ369">
        <v>2.42188</v>
      </c>
      <c r="HA369">
        <v>32.8647</v>
      </c>
      <c r="HB369">
        <v>14.8413</v>
      </c>
      <c r="HC369">
        <v>18</v>
      </c>
      <c r="HD369">
        <v>503.309</v>
      </c>
      <c r="HE369">
        <v>405.53</v>
      </c>
      <c r="HF369">
        <v>18.8364</v>
      </c>
      <c r="HG369">
        <v>27.1261</v>
      </c>
      <c r="HH369">
        <v>29.9998</v>
      </c>
      <c r="HI369">
        <v>27.115</v>
      </c>
      <c r="HJ369">
        <v>27.0615</v>
      </c>
      <c r="HK369">
        <v>44.2343</v>
      </c>
      <c r="HL369">
        <v>18.1594</v>
      </c>
      <c r="HM369">
        <v>25.3983</v>
      </c>
      <c r="HN369">
        <v>18.858</v>
      </c>
      <c r="HO369">
        <v>1093.05</v>
      </c>
      <c r="HP369">
        <v>18.7894</v>
      </c>
      <c r="HQ369">
        <v>102.396</v>
      </c>
      <c r="HR369">
        <v>102.808</v>
      </c>
    </row>
    <row r="370" spans="1:226">
      <c r="A370">
        <v>354</v>
      </c>
      <c r="B370">
        <v>1663691750.1</v>
      </c>
      <c r="C370">
        <v>3975</v>
      </c>
      <c r="D370" t="s">
        <v>1070</v>
      </c>
      <c r="E370" t="s">
        <v>1071</v>
      </c>
      <c r="F370">
        <v>5</v>
      </c>
      <c r="G370" t="s">
        <v>941</v>
      </c>
      <c r="H370" t="s">
        <v>354</v>
      </c>
      <c r="I370">
        <v>1663691742.33214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1106.89420410067</v>
      </c>
      <c r="AK370">
        <v>1070.56163636364</v>
      </c>
      <c r="AL370">
        <v>3.60441771089894</v>
      </c>
      <c r="AM370">
        <v>65.3987867649005</v>
      </c>
      <c r="AN370">
        <f>(AP370 - AO370 + BO370*1E3/(8.314*(BQ370+273.15)) * AR370/BN370 * AQ370) * BN370/(100*BB370) * 1000/(1000 - AP370)</f>
        <v>0</v>
      </c>
      <c r="AO370">
        <v>18.7016093871567</v>
      </c>
      <c r="AP370">
        <v>20.0421901098901</v>
      </c>
      <c r="AQ370">
        <v>0.0133975602399894</v>
      </c>
      <c r="AR370">
        <v>122.627900174774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1663691742.33214</v>
      </c>
      <c r="BH370">
        <v>1024.24042857143</v>
      </c>
      <c r="BI370">
        <v>1068.71892857143</v>
      </c>
      <c r="BJ370">
        <v>19.9547107142857</v>
      </c>
      <c r="BK370">
        <v>18.6394928571429</v>
      </c>
      <c r="BL370">
        <v>1014.92910714286</v>
      </c>
      <c r="BM370">
        <v>19.6723</v>
      </c>
      <c r="BN370">
        <v>500.0935</v>
      </c>
      <c r="BO370">
        <v>90.5675142857143</v>
      </c>
      <c r="BP370">
        <v>0.0999460357142857</v>
      </c>
      <c r="BQ370">
        <v>24.0775392857143</v>
      </c>
      <c r="BR370">
        <v>25.0009214285714</v>
      </c>
      <c r="BS370">
        <v>999.9</v>
      </c>
      <c r="BT370">
        <v>0</v>
      </c>
      <c r="BU370">
        <v>0</v>
      </c>
      <c r="BV370">
        <v>10007.3214285714</v>
      </c>
      <c r="BW370">
        <v>0</v>
      </c>
      <c r="BX370">
        <v>15.3356</v>
      </c>
      <c r="BY370">
        <v>-44.4791857142857</v>
      </c>
      <c r="BZ370">
        <v>1045.09535714286</v>
      </c>
      <c r="CA370">
        <v>1089.02</v>
      </c>
      <c r="CB370">
        <v>1.31524035714286</v>
      </c>
      <c r="CC370">
        <v>1068.71892857143</v>
      </c>
      <c r="CD370">
        <v>18.6394928571429</v>
      </c>
      <c r="CE370">
        <v>1.80725</v>
      </c>
      <c r="CF370">
        <v>1.68813142857143</v>
      </c>
      <c r="CG370">
        <v>15.8495857142857</v>
      </c>
      <c r="CH370">
        <v>14.7875821428571</v>
      </c>
      <c r="CI370">
        <v>2000.00964285714</v>
      </c>
      <c r="CJ370">
        <v>0.9799985</v>
      </c>
      <c r="CK370">
        <v>0.0200017</v>
      </c>
      <c r="CL370">
        <v>0</v>
      </c>
      <c r="CM370">
        <v>685.88275</v>
      </c>
      <c r="CN370">
        <v>5.00063</v>
      </c>
      <c r="CO370">
        <v>13526.3321428571</v>
      </c>
      <c r="CP370">
        <v>17256.9642857143</v>
      </c>
      <c r="CQ370">
        <v>39.19375</v>
      </c>
      <c r="CR370">
        <v>39.37275</v>
      </c>
      <c r="CS370">
        <v>38.75</v>
      </c>
      <c r="CT370">
        <v>38.687</v>
      </c>
      <c r="CU370">
        <v>39.875</v>
      </c>
      <c r="CV370">
        <v>1955.10928571429</v>
      </c>
      <c r="CW370">
        <v>39.9003571428571</v>
      </c>
      <c r="CX370">
        <v>0</v>
      </c>
      <c r="CY370">
        <v>1663691747.3</v>
      </c>
      <c r="CZ370">
        <v>0</v>
      </c>
      <c r="DA370">
        <v>0</v>
      </c>
      <c r="DB370" t="s">
        <v>356</v>
      </c>
      <c r="DC370">
        <v>1660677648.1</v>
      </c>
      <c r="DD370">
        <v>1660677649.1</v>
      </c>
      <c r="DE370">
        <v>0</v>
      </c>
      <c r="DF370">
        <v>-1.042</v>
      </c>
      <c r="DG370">
        <v>0.003</v>
      </c>
      <c r="DH370">
        <v>5.218</v>
      </c>
      <c r="DI370">
        <v>0.344</v>
      </c>
      <c r="DJ370">
        <v>417</v>
      </c>
      <c r="DK370">
        <v>22</v>
      </c>
      <c r="DL370">
        <v>1.24</v>
      </c>
      <c r="DM370">
        <v>0.53</v>
      </c>
      <c r="DN370">
        <v>-44.3931829268293</v>
      </c>
      <c r="DO370">
        <v>-1.37694355400701</v>
      </c>
      <c r="DP370">
        <v>0.630584587816285</v>
      </c>
      <c r="DQ370">
        <v>0</v>
      </c>
      <c r="DR370">
        <v>1.35081951219512</v>
      </c>
      <c r="DS370">
        <v>-0.6818356097561</v>
      </c>
      <c r="DT370">
        <v>0.0713797587948832</v>
      </c>
      <c r="DU370">
        <v>0</v>
      </c>
      <c r="DV370">
        <v>0</v>
      </c>
      <c r="DW370">
        <v>2</v>
      </c>
      <c r="DX370" t="s">
        <v>357</v>
      </c>
      <c r="DY370">
        <v>2.97247</v>
      </c>
      <c r="DZ370">
        <v>2.75427</v>
      </c>
      <c r="EA370">
        <v>0.171715</v>
      </c>
      <c r="EB370">
        <v>0.177222</v>
      </c>
      <c r="EC370">
        <v>0.0911532</v>
      </c>
      <c r="ED370">
        <v>0.0877999</v>
      </c>
      <c r="EE370">
        <v>32271.9</v>
      </c>
      <c r="EF370">
        <v>34932.7</v>
      </c>
      <c r="EG370">
        <v>35310.4</v>
      </c>
      <c r="EH370">
        <v>38507.5</v>
      </c>
      <c r="EI370">
        <v>45514</v>
      </c>
      <c r="EJ370">
        <v>50735.5</v>
      </c>
      <c r="EK370">
        <v>55198.9</v>
      </c>
      <c r="EL370">
        <v>61765.4</v>
      </c>
      <c r="EM370">
        <v>1.983</v>
      </c>
      <c r="EN370">
        <v>1.8302</v>
      </c>
      <c r="EO370">
        <v>0.0979006</v>
      </c>
      <c r="EP370">
        <v>0</v>
      </c>
      <c r="EQ370">
        <v>23.3805</v>
      </c>
      <c r="ER370">
        <v>999.9</v>
      </c>
      <c r="ES370">
        <v>48.199</v>
      </c>
      <c r="ET370">
        <v>29.265</v>
      </c>
      <c r="EU370">
        <v>21.7361</v>
      </c>
      <c r="EV370">
        <v>55.8741</v>
      </c>
      <c r="EW370">
        <v>48.5938</v>
      </c>
      <c r="EX370">
        <v>1</v>
      </c>
      <c r="EY370">
        <v>0.00609756</v>
      </c>
      <c r="EZ370">
        <v>2.83961</v>
      </c>
      <c r="FA370">
        <v>20.1252</v>
      </c>
      <c r="FB370">
        <v>5.19932</v>
      </c>
      <c r="FC370">
        <v>12.0076</v>
      </c>
      <c r="FD370">
        <v>4.976</v>
      </c>
      <c r="FE370">
        <v>3.294</v>
      </c>
      <c r="FF370">
        <v>9999</v>
      </c>
      <c r="FG370">
        <v>9999</v>
      </c>
      <c r="FH370">
        <v>9999</v>
      </c>
      <c r="FI370">
        <v>694</v>
      </c>
      <c r="FJ370">
        <v>1.86292</v>
      </c>
      <c r="FK370">
        <v>1.86783</v>
      </c>
      <c r="FL370">
        <v>1.86752</v>
      </c>
      <c r="FM370">
        <v>1.86874</v>
      </c>
      <c r="FN370">
        <v>1.86957</v>
      </c>
      <c r="FO370">
        <v>1.86557</v>
      </c>
      <c r="FP370">
        <v>1.86664</v>
      </c>
      <c r="FQ370">
        <v>1.8681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9.46</v>
      </c>
      <c r="GF370">
        <v>0.286</v>
      </c>
      <c r="GG370">
        <v>3.61927167264205</v>
      </c>
      <c r="GH370">
        <v>0.00509506669552449</v>
      </c>
      <c r="GI370">
        <v>1.17866753763249e-06</v>
      </c>
      <c r="GJ370">
        <v>-6.62632595388568e-10</v>
      </c>
      <c r="GK370">
        <v>-0.0260112845827318</v>
      </c>
      <c r="GL370">
        <v>-0.0225051504344278</v>
      </c>
      <c r="GM370">
        <v>0.00262967521021688</v>
      </c>
      <c r="GN370">
        <v>-3.50088843362945e-05</v>
      </c>
      <c r="GO370">
        <v>-5</v>
      </c>
      <c r="GP370">
        <v>1640</v>
      </c>
      <c r="GQ370">
        <v>1</v>
      </c>
      <c r="GR370">
        <v>20</v>
      </c>
      <c r="GS370">
        <v>50235</v>
      </c>
      <c r="GT370">
        <v>50235</v>
      </c>
      <c r="GU370">
        <v>2.23511</v>
      </c>
      <c r="GV370">
        <v>2.56836</v>
      </c>
      <c r="GW370">
        <v>1.54785</v>
      </c>
      <c r="GX370">
        <v>2.30225</v>
      </c>
      <c r="GY370">
        <v>1.34644</v>
      </c>
      <c r="GZ370">
        <v>2.34253</v>
      </c>
      <c r="HA370">
        <v>32.8647</v>
      </c>
      <c r="HB370">
        <v>14.8413</v>
      </c>
      <c r="HC370">
        <v>18</v>
      </c>
      <c r="HD370">
        <v>503.442</v>
      </c>
      <c r="HE370">
        <v>405.53</v>
      </c>
      <c r="HF370">
        <v>18.8391</v>
      </c>
      <c r="HG370">
        <v>27.1261</v>
      </c>
      <c r="HH370">
        <v>29.9999</v>
      </c>
      <c r="HI370">
        <v>27.115</v>
      </c>
      <c r="HJ370">
        <v>27.0615</v>
      </c>
      <c r="HK370">
        <v>44.7821</v>
      </c>
      <c r="HL370">
        <v>18.1594</v>
      </c>
      <c r="HM370">
        <v>25.3983</v>
      </c>
      <c r="HN370">
        <v>18.8431</v>
      </c>
      <c r="HO370">
        <v>1106.51</v>
      </c>
      <c r="HP370">
        <v>18.7903</v>
      </c>
      <c r="HQ370">
        <v>102.393</v>
      </c>
      <c r="HR370">
        <v>102.809</v>
      </c>
    </row>
    <row r="371" spans="1:226">
      <c r="A371">
        <v>355</v>
      </c>
      <c r="B371">
        <v>1663691754.6</v>
      </c>
      <c r="C371">
        <v>3979.5</v>
      </c>
      <c r="D371" t="s">
        <v>1072</v>
      </c>
      <c r="E371" t="s">
        <v>1073</v>
      </c>
      <c r="F371">
        <v>5</v>
      </c>
      <c r="G371" t="s">
        <v>941</v>
      </c>
      <c r="H371" t="s">
        <v>354</v>
      </c>
      <c r="I371">
        <v>1663691746.77857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1122.33963458492</v>
      </c>
      <c r="AK371">
        <v>1085.94333333333</v>
      </c>
      <c r="AL371">
        <v>3.46874014116803</v>
      </c>
      <c r="AM371">
        <v>65.3987867649005</v>
      </c>
      <c r="AN371">
        <f>(AP371 - AO371 + BO371*1E3/(8.314*(BQ371+273.15)) * AR371/BN371 * AQ371) * BN371/(100*BB371) * 1000/(1000 - AP371)</f>
        <v>0</v>
      </c>
      <c r="AO371">
        <v>18.7500629158105</v>
      </c>
      <c r="AP371">
        <v>20.0856659340659</v>
      </c>
      <c r="AQ371">
        <v>0.0123509424952404</v>
      </c>
      <c r="AR371">
        <v>122.627900174774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1663691746.77857</v>
      </c>
      <c r="BH371">
        <v>1039.305</v>
      </c>
      <c r="BI371">
        <v>1083.79821428571</v>
      </c>
      <c r="BJ371">
        <v>20.0029607142857</v>
      </c>
      <c r="BK371">
        <v>18.7049642857143</v>
      </c>
      <c r="BL371">
        <v>1029.91214285714</v>
      </c>
      <c r="BM371">
        <v>19.7186892857143</v>
      </c>
      <c r="BN371">
        <v>500.100714285714</v>
      </c>
      <c r="BO371">
        <v>90.5668142857143</v>
      </c>
      <c r="BP371">
        <v>0.100098053571429</v>
      </c>
      <c r="BQ371">
        <v>24.0791107142857</v>
      </c>
      <c r="BR371">
        <v>25.0020678571429</v>
      </c>
      <c r="BS371">
        <v>999.9</v>
      </c>
      <c r="BT371">
        <v>0</v>
      </c>
      <c r="BU371">
        <v>0</v>
      </c>
      <c r="BV371">
        <v>9995.89285714286</v>
      </c>
      <c r="BW371">
        <v>0</v>
      </c>
      <c r="BX371">
        <v>15.3356</v>
      </c>
      <c r="BY371">
        <v>-44.4941214285714</v>
      </c>
      <c r="BZ371">
        <v>1060.51892857143</v>
      </c>
      <c r="CA371">
        <v>1104.45892857143</v>
      </c>
      <c r="CB371">
        <v>1.29802107142857</v>
      </c>
      <c r="CC371">
        <v>1083.79821428571</v>
      </c>
      <c r="CD371">
        <v>18.7049642857143</v>
      </c>
      <c r="CE371">
        <v>1.81160678571429</v>
      </c>
      <c r="CF371">
        <v>1.69404785714286</v>
      </c>
      <c r="CG371">
        <v>15.8872285714286</v>
      </c>
      <c r="CH371">
        <v>14.8419428571429</v>
      </c>
      <c r="CI371">
        <v>1999.99857142857</v>
      </c>
      <c r="CJ371">
        <v>0.979998285714286</v>
      </c>
      <c r="CK371">
        <v>0.0200019285714286</v>
      </c>
      <c r="CL371">
        <v>0</v>
      </c>
      <c r="CM371">
        <v>685.976821428571</v>
      </c>
      <c r="CN371">
        <v>5.00063</v>
      </c>
      <c r="CO371">
        <v>13528.8785714286</v>
      </c>
      <c r="CP371">
        <v>17256.8714285714</v>
      </c>
      <c r="CQ371">
        <v>39.20275</v>
      </c>
      <c r="CR371">
        <v>39.375</v>
      </c>
      <c r="CS371">
        <v>38.75</v>
      </c>
      <c r="CT371">
        <v>38.687</v>
      </c>
      <c r="CU371">
        <v>39.875</v>
      </c>
      <c r="CV371">
        <v>1955.09785714286</v>
      </c>
      <c r="CW371">
        <v>39.9007142857143</v>
      </c>
      <c r="CX371">
        <v>0</v>
      </c>
      <c r="CY371">
        <v>1663691751.5</v>
      </c>
      <c r="CZ371">
        <v>0</v>
      </c>
      <c r="DA371">
        <v>0</v>
      </c>
      <c r="DB371" t="s">
        <v>356</v>
      </c>
      <c r="DC371">
        <v>1660677648.1</v>
      </c>
      <c r="DD371">
        <v>1660677649.1</v>
      </c>
      <c r="DE371">
        <v>0</v>
      </c>
      <c r="DF371">
        <v>-1.042</v>
      </c>
      <c r="DG371">
        <v>0.003</v>
      </c>
      <c r="DH371">
        <v>5.218</v>
      </c>
      <c r="DI371">
        <v>0.344</v>
      </c>
      <c r="DJ371">
        <v>417</v>
      </c>
      <c r="DK371">
        <v>22</v>
      </c>
      <c r="DL371">
        <v>1.24</v>
      </c>
      <c r="DM371">
        <v>0.53</v>
      </c>
      <c r="DN371">
        <v>-44.37693</v>
      </c>
      <c r="DO371">
        <v>-3.06344240150078</v>
      </c>
      <c r="DP371">
        <v>0.599887497452647</v>
      </c>
      <c r="DQ371">
        <v>0</v>
      </c>
      <c r="DR371">
        <v>1.32109325</v>
      </c>
      <c r="DS371">
        <v>-0.348326116322703</v>
      </c>
      <c r="DT371">
        <v>0.0457618078416653</v>
      </c>
      <c r="DU371">
        <v>0</v>
      </c>
      <c r="DV371">
        <v>0</v>
      </c>
      <c r="DW371">
        <v>2</v>
      </c>
      <c r="DX371" t="s">
        <v>357</v>
      </c>
      <c r="DY371">
        <v>2.97286</v>
      </c>
      <c r="DZ371">
        <v>2.75338</v>
      </c>
      <c r="EA371">
        <v>0.17329</v>
      </c>
      <c r="EB371">
        <v>0.178602</v>
      </c>
      <c r="EC371">
        <v>0.0912896</v>
      </c>
      <c r="ED371">
        <v>0.087837</v>
      </c>
      <c r="EE371">
        <v>32210.9</v>
      </c>
      <c r="EF371">
        <v>34874</v>
      </c>
      <c r="EG371">
        <v>35310.7</v>
      </c>
      <c r="EH371">
        <v>38507.5</v>
      </c>
      <c r="EI371">
        <v>45507.3</v>
      </c>
      <c r="EJ371">
        <v>50733.7</v>
      </c>
      <c r="EK371">
        <v>55199.1</v>
      </c>
      <c r="EL371">
        <v>61765.7</v>
      </c>
      <c r="EM371">
        <v>1.9826</v>
      </c>
      <c r="EN371">
        <v>1.8302</v>
      </c>
      <c r="EO371">
        <v>0.0982285</v>
      </c>
      <c r="EP371">
        <v>0</v>
      </c>
      <c r="EQ371">
        <v>23.3824</v>
      </c>
      <c r="ER371">
        <v>999.9</v>
      </c>
      <c r="ES371">
        <v>48.248</v>
      </c>
      <c r="ET371">
        <v>29.275</v>
      </c>
      <c r="EU371">
        <v>21.7678</v>
      </c>
      <c r="EV371">
        <v>56.1641</v>
      </c>
      <c r="EW371">
        <v>49.1426</v>
      </c>
      <c r="EX371">
        <v>1</v>
      </c>
      <c r="EY371">
        <v>0.00621951</v>
      </c>
      <c r="EZ371">
        <v>2.84381</v>
      </c>
      <c r="FA371">
        <v>20.1248</v>
      </c>
      <c r="FB371">
        <v>5.19932</v>
      </c>
      <c r="FC371">
        <v>12.0064</v>
      </c>
      <c r="FD371">
        <v>4.976</v>
      </c>
      <c r="FE371">
        <v>3.2938</v>
      </c>
      <c r="FF371">
        <v>9999</v>
      </c>
      <c r="FG371">
        <v>9999</v>
      </c>
      <c r="FH371">
        <v>9999</v>
      </c>
      <c r="FI371">
        <v>694</v>
      </c>
      <c r="FJ371">
        <v>1.86295</v>
      </c>
      <c r="FK371">
        <v>1.86777</v>
      </c>
      <c r="FL371">
        <v>1.86752</v>
      </c>
      <c r="FM371">
        <v>1.86874</v>
      </c>
      <c r="FN371">
        <v>1.86963</v>
      </c>
      <c r="FO371">
        <v>1.86563</v>
      </c>
      <c r="FP371">
        <v>1.86664</v>
      </c>
      <c r="FQ371">
        <v>1.86813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9.53</v>
      </c>
      <c r="GF371">
        <v>0.2875</v>
      </c>
      <c r="GG371">
        <v>3.61927167264205</v>
      </c>
      <c r="GH371">
        <v>0.00509506669552449</v>
      </c>
      <c r="GI371">
        <v>1.17866753763249e-06</v>
      </c>
      <c r="GJ371">
        <v>-6.62632595388568e-10</v>
      </c>
      <c r="GK371">
        <v>-0.0260112845827318</v>
      </c>
      <c r="GL371">
        <v>-0.0225051504344278</v>
      </c>
      <c r="GM371">
        <v>0.00262967521021688</v>
      </c>
      <c r="GN371">
        <v>-3.50088843362945e-05</v>
      </c>
      <c r="GO371">
        <v>-5</v>
      </c>
      <c r="GP371">
        <v>1640</v>
      </c>
      <c r="GQ371">
        <v>1</v>
      </c>
      <c r="GR371">
        <v>20</v>
      </c>
      <c r="GS371">
        <v>50235.1</v>
      </c>
      <c r="GT371">
        <v>50235.1</v>
      </c>
      <c r="GU371">
        <v>2.2583</v>
      </c>
      <c r="GV371">
        <v>2.59399</v>
      </c>
      <c r="GW371">
        <v>1.54785</v>
      </c>
      <c r="GX371">
        <v>2.30103</v>
      </c>
      <c r="GY371">
        <v>1.34644</v>
      </c>
      <c r="GZ371">
        <v>2.27905</v>
      </c>
      <c r="HA371">
        <v>32.8647</v>
      </c>
      <c r="HB371">
        <v>14.8325</v>
      </c>
      <c r="HC371">
        <v>18</v>
      </c>
      <c r="HD371">
        <v>503.197</v>
      </c>
      <c r="HE371">
        <v>405.53</v>
      </c>
      <c r="HF371">
        <v>18.8395</v>
      </c>
      <c r="HG371">
        <v>27.1261</v>
      </c>
      <c r="HH371">
        <v>30</v>
      </c>
      <c r="HI371">
        <v>27.1172</v>
      </c>
      <c r="HJ371">
        <v>27.0615</v>
      </c>
      <c r="HK371">
        <v>45.3266</v>
      </c>
      <c r="HL371">
        <v>18.1594</v>
      </c>
      <c r="HM371">
        <v>25.3983</v>
      </c>
      <c r="HN371">
        <v>18.8431</v>
      </c>
      <c r="HO371">
        <v>1126.59</v>
      </c>
      <c r="HP371">
        <v>18.7845</v>
      </c>
      <c r="HQ371">
        <v>102.394</v>
      </c>
      <c r="HR371">
        <v>102.809</v>
      </c>
    </row>
    <row r="372" spans="1:226">
      <c r="A372">
        <v>356</v>
      </c>
      <c r="B372">
        <v>1663691760.1</v>
      </c>
      <c r="C372">
        <v>3985</v>
      </c>
      <c r="D372" t="s">
        <v>1074</v>
      </c>
      <c r="E372" t="s">
        <v>1075</v>
      </c>
      <c r="F372">
        <v>5</v>
      </c>
      <c r="G372" t="s">
        <v>941</v>
      </c>
      <c r="H372" t="s">
        <v>354</v>
      </c>
      <c r="I372">
        <v>1663691752.35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1141.21317453712</v>
      </c>
      <c r="AK372">
        <v>1104.64757575758</v>
      </c>
      <c r="AL372">
        <v>3.45127892966573</v>
      </c>
      <c r="AM372">
        <v>65.3987867649005</v>
      </c>
      <c r="AN372">
        <f>(AP372 - AO372 + BO372*1E3/(8.314*(BQ372+273.15)) * AR372/BN372 * AQ372) * BN372/(100*BB372) * 1000/(1000 - AP372)</f>
        <v>0</v>
      </c>
      <c r="AO372">
        <v>18.761487191726</v>
      </c>
      <c r="AP372">
        <v>20.1245131868132</v>
      </c>
      <c r="AQ372">
        <v>0.00940536328576716</v>
      </c>
      <c r="AR372">
        <v>122.627900174774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1663691752.35</v>
      </c>
      <c r="BH372">
        <v>1058.07</v>
      </c>
      <c r="BI372">
        <v>1102.60678571429</v>
      </c>
      <c r="BJ372">
        <v>20.06385</v>
      </c>
      <c r="BK372">
        <v>18.7477535714286</v>
      </c>
      <c r="BL372">
        <v>1048.57642857143</v>
      </c>
      <c r="BM372">
        <v>19.7772214285714</v>
      </c>
      <c r="BN372">
        <v>500.091321428571</v>
      </c>
      <c r="BO372">
        <v>90.5670714285714</v>
      </c>
      <c r="BP372">
        <v>0.10005315</v>
      </c>
      <c r="BQ372">
        <v>24.0818464285714</v>
      </c>
      <c r="BR372">
        <v>24.9988964285714</v>
      </c>
      <c r="BS372">
        <v>999.9</v>
      </c>
      <c r="BT372">
        <v>0</v>
      </c>
      <c r="BU372">
        <v>0</v>
      </c>
      <c r="BV372">
        <v>9985.71428571429</v>
      </c>
      <c r="BW372">
        <v>0</v>
      </c>
      <c r="BX372">
        <v>15.3356</v>
      </c>
      <c r="BY372">
        <v>-44.5375428571429</v>
      </c>
      <c r="BZ372">
        <v>1079.73428571429</v>
      </c>
      <c r="CA372">
        <v>1123.67392857143</v>
      </c>
      <c r="CB372">
        <v>1.31611142857143</v>
      </c>
      <c r="CC372">
        <v>1102.60678571429</v>
      </c>
      <c r="CD372">
        <v>18.7477535714286</v>
      </c>
      <c r="CE372">
        <v>1.81712607142857</v>
      </c>
      <c r="CF372">
        <v>1.69792892857143</v>
      </c>
      <c r="CG372">
        <v>15.9348428571429</v>
      </c>
      <c r="CH372">
        <v>14.8775035714286</v>
      </c>
      <c r="CI372">
        <v>2000.02214285714</v>
      </c>
      <c r="CJ372">
        <v>0.979998392857143</v>
      </c>
      <c r="CK372">
        <v>0.0200018142857143</v>
      </c>
      <c r="CL372">
        <v>0</v>
      </c>
      <c r="CM372">
        <v>685.962071428571</v>
      </c>
      <c r="CN372">
        <v>5.00063</v>
      </c>
      <c r="CO372">
        <v>13530.2678571429</v>
      </c>
      <c r="CP372">
        <v>17257.075</v>
      </c>
      <c r="CQ372">
        <v>39.20725</v>
      </c>
      <c r="CR372">
        <v>39.3705</v>
      </c>
      <c r="CS372">
        <v>38.75</v>
      </c>
      <c r="CT372">
        <v>38.687</v>
      </c>
      <c r="CU372">
        <v>39.875</v>
      </c>
      <c r="CV372">
        <v>1955.12107142857</v>
      </c>
      <c r="CW372">
        <v>39.9010714285714</v>
      </c>
      <c r="CX372">
        <v>0</v>
      </c>
      <c r="CY372">
        <v>1663691756.9</v>
      </c>
      <c r="CZ372">
        <v>0</v>
      </c>
      <c r="DA372">
        <v>0</v>
      </c>
      <c r="DB372" t="s">
        <v>356</v>
      </c>
      <c r="DC372">
        <v>1660677648.1</v>
      </c>
      <c r="DD372">
        <v>1660677649.1</v>
      </c>
      <c r="DE372">
        <v>0</v>
      </c>
      <c r="DF372">
        <v>-1.042</v>
      </c>
      <c r="DG372">
        <v>0.003</v>
      </c>
      <c r="DH372">
        <v>5.218</v>
      </c>
      <c r="DI372">
        <v>0.344</v>
      </c>
      <c r="DJ372">
        <v>417</v>
      </c>
      <c r="DK372">
        <v>22</v>
      </c>
      <c r="DL372">
        <v>1.24</v>
      </c>
      <c r="DM372">
        <v>0.53</v>
      </c>
      <c r="DN372">
        <v>-44.4925292682927</v>
      </c>
      <c r="DO372">
        <v>0.117156794425028</v>
      </c>
      <c r="DP372">
        <v>0.479048712958578</v>
      </c>
      <c r="DQ372">
        <v>0</v>
      </c>
      <c r="DR372">
        <v>1.30876292682927</v>
      </c>
      <c r="DS372">
        <v>0.135996376306623</v>
      </c>
      <c r="DT372">
        <v>0.0256180033154947</v>
      </c>
      <c r="DU372">
        <v>0</v>
      </c>
      <c r="DV372">
        <v>0</v>
      </c>
      <c r="DW372">
        <v>2</v>
      </c>
      <c r="DX372" t="s">
        <v>357</v>
      </c>
      <c r="DY372">
        <v>2.97282</v>
      </c>
      <c r="DZ372">
        <v>2.75393</v>
      </c>
      <c r="EA372">
        <v>0.175179</v>
      </c>
      <c r="EB372">
        <v>0.180521</v>
      </c>
      <c r="EC372">
        <v>0.0914134</v>
      </c>
      <c r="ED372">
        <v>0.0878558</v>
      </c>
      <c r="EE372">
        <v>32136.8</v>
      </c>
      <c r="EF372">
        <v>34792.4</v>
      </c>
      <c r="EG372">
        <v>35310.1</v>
      </c>
      <c r="EH372">
        <v>38507.3</v>
      </c>
      <c r="EI372">
        <v>45500.9</v>
      </c>
      <c r="EJ372">
        <v>50731.9</v>
      </c>
      <c r="EK372">
        <v>55198.9</v>
      </c>
      <c r="EL372">
        <v>61764.7</v>
      </c>
      <c r="EM372">
        <v>1.9832</v>
      </c>
      <c r="EN372">
        <v>1.8304</v>
      </c>
      <c r="EO372">
        <v>0.0980496</v>
      </c>
      <c r="EP372">
        <v>0</v>
      </c>
      <c r="EQ372">
        <v>23.3844</v>
      </c>
      <c r="ER372">
        <v>999.9</v>
      </c>
      <c r="ES372">
        <v>48.248</v>
      </c>
      <c r="ET372">
        <v>29.275</v>
      </c>
      <c r="EU372">
        <v>21.7679</v>
      </c>
      <c r="EV372">
        <v>56.3141</v>
      </c>
      <c r="EW372">
        <v>49.1747</v>
      </c>
      <c r="EX372">
        <v>1</v>
      </c>
      <c r="EY372">
        <v>0.00628049</v>
      </c>
      <c r="EZ372">
        <v>2.83956</v>
      </c>
      <c r="FA372">
        <v>20.1248</v>
      </c>
      <c r="FB372">
        <v>5.19932</v>
      </c>
      <c r="FC372">
        <v>12.0076</v>
      </c>
      <c r="FD372">
        <v>4.9756</v>
      </c>
      <c r="FE372">
        <v>3.294</v>
      </c>
      <c r="FF372">
        <v>9999</v>
      </c>
      <c r="FG372">
        <v>9999</v>
      </c>
      <c r="FH372">
        <v>9999</v>
      </c>
      <c r="FI372">
        <v>694</v>
      </c>
      <c r="FJ372">
        <v>1.86295</v>
      </c>
      <c r="FK372">
        <v>1.86783</v>
      </c>
      <c r="FL372">
        <v>1.86752</v>
      </c>
      <c r="FM372">
        <v>1.86874</v>
      </c>
      <c r="FN372">
        <v>1.86954</v>
      </c>
      <c r="FO372">
        <v>1.86563</v>
      </c>
      <c r="FP372">
        <v>1.86676</v>
      </c>
      <c r="FQ372">
        <v>1.86813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9.64</v>
      </c>
      <c r="GF372">
        <v>0.2891</v>
      </c>
      <c r="GG372">
        <v>3.61927167264205</v>
      </c>
      <c r="GH372">
        <v>0.00509506669552449</v>
      </c>
      <c r="GI372">
        <v>1.17866753763249e-06</v>
      </c>
      <c r="GJ372">
        <v>-6.62632595388568e-10</v>
      </c>
      <c r="GK372">
        <v>-0.0260112845827318</v>
      </c>
      <c r="GL372">
        <v>-0.0225051504344278</v>
      </c>
      <c r="GM372">
        <v>0.00262967521021688</v>
      </c>
      <c r="GN372">
        <v>-3.50088843362945e-05</v>
      </c>
      <c r="GO372">
        <v>-5</v>
      </c>
      <c r="GP372">
        <v>1640</v>
      </c>
      <c r="GQ372">
        <v>1</v>
      </c>
      <c r="GR372">
        <v>20</v>
      </c>
      <c r="GS372">
        <v>50235.2</v>
      </c>
      <c r="GT372">
        <v>50235.2</v>
      </c>
      <c r="GU372">
        <v>2.28882</v>
      </c>
      <c r="GV372">
        <v>2.57568</v>
      </c>
      <c r="GW372">
        <v>1.54785</v>
      </c>
      <c r="GX372">
        <v>2.30225</v>
      </c>
      <c r="GY372">
        <v>1.34644</v>
      </c>
      <c r="GZ372">
        <v>2.30103</v>
      </c>
      <c r="HA372">
        <v>32.8647</v>
      </c>
      <c r="HB372">
        <v>14.8325</v>
      </c>
      <c r="HC372">
        <v>18</v>
      </c>
      <c r="HD372">
        <v>503.595</v>
      </c>
      <c r="HE372">
        <v>405.658</v>
      </c>
      <c r="HF372">
        <v>18.842</v>
      </c>
      <c r="HG372">
        <v>27.1284</v>
      </c>
      <c r="HH372">
        <v>30.0001</v>
      </c>
      <c r="HI372">
        <v>27.1172</v>
      </c>
      <c r="HJ372">
        <v>27.0638</v>
      </c>
      <c r="HK372">
        <v>45.8322</v>
      </c>
      <c r="HL372">
        <v>18.1594</v>
      </c>
      <c r="HM372">
        <v>25.3983</v>
      </c>
      <c r="HN372">
        <v>18.8442</v>
      </c>
      <c r="HO372">
        <v>1140.01</v>
      </c>
      <c r="HP372">
        <v>18.7721</v>
      </c>
      <c r="HQ372">
        <v>102.393</v>
      </c>
      <c r="HR372">
        <v>102.808</v>
      </c>
    </row>
    <row r="373" spans="1:226">
      <c r="A373">
        <v>357</v>
      </c>
      <c r="B373">
        <v>1663691765.1</v>
      </c>
      <c r="C373">
        <v>3990</v>
      </c>
      <c r="D373" t="s">
        <v>1076</v>
      </c>
      <c r="E373" t="s">
        <v>1077</v>
      </c>
      <c r="F373">
        <v>5</v>
      </c>
      <c r="G373" t="s">
        <v>941</v>
      </c>
      <c r="H373" t="s">
        <v>354</v>
      </c>
      <c r="I373">
        <v>1663691757.61852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1156.83992670724</v>
      </c>
      <c r="AK373">
        <v>1121.1656969697</v>
      </c>
      <c r="AL373">
        <v>3.28333037652444</v>
      </c>
      <c r="AM373">
        <v>65.3987867649005</v>
      </c>
      <c r="AN373">
        <f>(AP373 - AO373 + BO373*1E3/(8.314*(BQ373+273.15)) * AR373/BN373 * AQ373) * BN373/(100*BB373) * 1000/(1000 - AP373)</f>
        <v>0</v>
      </c>
      <c r="AO373">
        <v>18.7667436268888</v>
      </c>
      <c r="AP373">
        <v>20.1456703296703</v>
      </c>
      <c r="AQ373">
        <v>0.00594492377779233</v>
      </c>
      <c r="AR373">
        <v>122.627900174774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1663691757.61852</v>
      </c>
      <c r="BH373">
        <v>1075.70111111111</v>
      </c>
      <c r="BI373">
        <v>1119.88555555556</v>
      </c>
      <c r="BJ373">
        <v>20.1079185185185</v>
      </c>
      <c r="BK373">
        <v>18.7625555555556</v>
      </c>
      <c r="BL373">
        <v>1066.11407407407</v>
      </c>
      <c r="BM373">
        <v>19.8195666666667</v>
      </c>
      <c r="BN373">
        <v>500.10337037037</v>
      </c>
      <c r="BO373">
        <v>90.5673555555555</v>
      </c>
      <c r="BP373">
        <v>0.100098814814815</v>
      </c>
      <c r="BQ373">
        <v>24.0804777777778</v>
      </c>
      <c r="BR373">
        <v>25.0032666666667</v>
      </c>
      <c r="BS373">
        <v>999.9</v>
      </c>
      <c r="BT373">
        <v>0</v>
      </c>
      <c r="BU373">
        <v>0</v>
      </c>
      <c r="BV373">
        <v>9980.37037037037</v>
      </c>
      <c r="BW373">
        <v>0</v>
      </c>
      <c r="BX373">
        <v>15.3356</v>
      </c>
      <c r="BY373">
        <v>-44.1844</v>
      </c>
      <c r="BZ373">
        <v>1097.77555555556</v>
      </c>
      <c r="CA373">
        <v>1141.29962962963</v>
      </c>
      <c r="CB373">
        <v>1.34537</v>
      </c>
      <c r="CC373">
        <v>1119.88555555556</v>
      </c>
      <c r="CD373">
        <v>18.7625555555556</v>
      </c>
      <c r="CE373">
        <v>1.82112185185185</v>
      </c>
      <c r="CF373">
        <v>1.69927555555556</v>
      </c>
      <c r="CG373">
        <v>15.9692481481482</v>
      </c>
      <c r="CH373">
        <v>14.8898111111111</v>
      </c>
      <c r="CI373">
        <v>2000.02703703704</v>
      </c>
      <c r="CJ373">
        <v>0.979998333333334</v>
      </c>
      <c r="CK373">
        <v>0.0200018777777778</v>
      </c>
      <c r="CL373">
        <v>0</v>
      </c>
      <c r="CM373">
        <v>685.848740740741</v>
      </c>
      <c r="CN373">
        <v>5.00063</v>
      </c>
      <c r="CO373">
        <v>13529.2888888889</v>
      </c>
      <c r="CP373">
        <v>17257.1222222222</v>
      </c>
      <c r="CQ373">
        <v>39.2033333333333</v>
      </c>
      <c r="CR373">
        <v>39.3703333333333</v>
      </c>
      <c r="CS373">
        <v>38.75</v>
      </c>
      <c r="CT373">
        <v>38.687</v>
      </c>
      <c r="CU373">
        <v>39.875</v>
      </c>
      <c r="CV373">
        <v>1955.12555555556</v>
      </c>
      <c r="CW373">
        <v>39.9014814814815</v>
      </c>
      <c r="CX373">
        <v>0</v>
      </c>
      <c r="CY373">
        <v>1663691762.3</v>
      </c>
      <c r="CZ373">
        <v>0</v>
      </c>
      <c r="DA373">
        <v>0</v>
      </c>
      <c r="DB373" t="s">
        <v>356</v>
      </c>
      <c r="DC373">
        <v>1660677648.1</v>
      </c>
      <c r="DD373">
        <v>1660677649.1</v>
      </c>
      <c r="DE373">
        <v>0</v>
      </c>
      <c r="DF373">
        <v>-1.042</v>
      </c>
      <c r="DG373">
        <v>0.003</v>
      </c>
      <c r="DH373">
        <v>5.218</v>
      </c>
      <c r="DI373">
        <v>0.344</v>
      </c>
      <c r="DJ373">
        <v>417</v>
      </c>
      <c r="DK373">
        <v>22</v>
      </c>
      <c r="DL373">
        <v>1.24</v>
      </c>
      <c r="DM373">
        <v>0.53</v>
      </c>
      <c r="DN373">
        <v>-44.3019707317073</v>
      </c>
      <c r="DO373">
        <v>2.25712891986062</v>
      </c>
      <c r="DP373">
        <v>0.553693424129143</v>
      </c>
      <c r="DQ373">
        <v>0</v>
      </c>
      <c r="DR373">
        <v>1.3230112195122</v>
      </c>
      <c r="DS373">
        <v>0.331592822299653</v>
      </c>
      <c r="DT373">
        <v>0.0331516227903664</v>
      </c>
      <c r="DU373">
        <v>0</v>
      </c>
      <c r="DV373">
        <v>0</v>
      </c>
      <c r="DW373">
        <v>2</v>
      </c>
      <c r="DX373" t="s">
        <v>357</v>
      </c>
      <c r="DY373">
        <v>2.97273</v>
      </c>
      <c r="DZ373">
        <v>2.75369</v>
      </c>
      <c r="EA373">
        <v>0.176831</v>
      </c>
      <c r="EB373">
        <v>0.182113</v>
      </c>
      <c r="EC373">
        <v>0.0914815</v>
      </c>
      <c r="ED373">
        <v>0.0878772</v>
      </c>
      <c r="EE373">
        <v>32072.7</v>
      </c>
      <c r="EF373">
        <v>34724.8</v>
      </c>
      <c r="EG373">
        <v>35310.3</v>
      </c>
      <c r="EH373">
        <v>38507.2</v>
      </c>
      <c r="EI373">
        <v>45497.1</v>
      </c>
      <c r="EJ373">
        <v>50731.2</v>
      </c>
      <c r="EK373">
        <v>55198.5</v>
      </c>
      <c r="EL373">
        <v>61765.3</v>
      </c>
      <c r="EM373">
        <v>1.9826</v>
      </c>
      <c r="EN373">
        <v>1.831</v>
      </c>
      <c r="EO373">
        <v>0.0989437</v>
      </c>
      <c r="EP373">
        <v>0</v>
      </c>
      <c r="EQ373">
        <v>23.3844</v>
      </c>
      <c r="ER373">
        <v>999.9</v>
      </c>
      <c r="ES373">
        <v>48.272</v>
      </c>
      <c r="ET373">
        <v>29.275</v>
      </c>
      <c r="EU373">
        <v>21.78</v>
      </c>
      <c r="EV373">
        <v>55.7841</v>
      </c>
      <c r="EW373">
        <v>49.0865</v>
      </c>
      <c r="EX373">
        <v>1</v>
      </c>
      <c r="EY373">
        <v>0.00640244</v>
      </c>
      <c r="EZ373">
        <v>2.83484</v>
      </c>
      <c r="FA373">
        <v>20.1243</v>
      </c>
      <c r="FB373">
        <v>5.19932</v>
      </c>
      <c r="FC373">
        <v>12.0088</v>
      </c>
      <c r="FD373">
        <v>4.976</v>
      </c>
      <c r="FE373">
        <v>3.2938</v>
      </c>
      <c r="FF373">
        <v>9999</v>
      </c>
      <c r="FG373">
        <v>9999</v>
      </c>
      <c r="FH373">
        <v>9999</v>
      </c>
      <c r="FI373">
        <v>694</v>
      </c>
      <c r="FJ373">
        <v>1.86295</v>
      </c>
      <c r="FK373">
        <v>1.86783</v>
      </c>
      <c r="FL373">
        <v>1.86752</v>
      </c>
      <c r="FM373">
        <v>1.86874</v>
      </c>
      <c r="FN373">
        <v>1.86951</v>
      </c>
      <c r="FO373">
        <v>1.86557</v>
      </c>
      <c r="FP373">
        <v>1.86673</v>
      </c>
      <c r="FQ373">
        <v>1.8681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9.72</v>
      </c>
      <c r="GF373">
        <v>0.29</v>
      </c>
      <c r="GG373">
        <v>3.61927167264205</v>
      </c>
      <c r="GH373">
        <v>0.00509506669552449</v>
      </c>
      <c r="GI373">
        <v>1.17866753763249e-06</v>
      </c>
      <c r="GJ373">
        <v>-6.62632595388568e-10</v>
      </c>
      <c r="GK373">
        <v>-0.0260112845827318</v>
      </c>
      <c r="GL373">
        <v>-0.0225051504344278</v>
      </c>
      <c r="GM373">
        <v>0.00262967521021688</v>
      </c>
      <c r="GN373">
        <v>-3.50088843362945e-05</v>
      </c>
      <c r="GO373">
        <v>-5</v>
      </c>
      <c r="GP373">
        <v>1640</v>
      </c>
      <c r="GQ373">
        <v>1</v>
      </c>
      <c r="GR373">
        <v>20</v>
      </c>
      <c r="GS373">
        <v>50235.3</v>
      </c>
      <c r="GT373">
        <v>50235.3</v>
      </c>
      <c r="GU373">
        <v>2.31201</v>
      </c>
      <c r="GV373">
        <v>2.58911</v>
      </c>
      <c r="GW373">
        <v>1.54785</v>
      </c>
      <c r="GX373">
        <v>2.30225</v>
      </c>
      <c r="GY373">
        <v>1.34644</v>
      </c>
      <c r="GZ373">
        <v>2.38403</v>
      </c>
      <c r="HA373">
        <v>32.8647</v>
      </c>
      <c r="HB373">
        <v>14.8325</v>
      </c>
      <c r="HC373">
        <v>18</v>
      </c>
      <c r="HD373">
        <v>503.218</v>
      </c>
      <c r="HE373">
        <v>405.993</v>
      </c>
      <c r="HF373">
        <v>18.8434</v>
      </c>
      <c r="HG373">
        <v>27.1284</v>
      </c>
      <c r="HH373">
        <v>30.0001</v>
      </c>
      <c r="HI373">
        <v>27.1195</v>
      </c>
      <c r="HJ373">
        <v>27.0638</v>
      </c>
      <c r="HK373">
        <v>46.3948</v>
      </c>
      <c r="HL373">
        <v>18.1594</v>
      </c>
      <c r="HM373">
        <v>25.7761</v>
      </c>
      <c r="HN373">
        <v>18.8432</v>
      </c>
      <c r="HO373">
        <v>1160.09</v>
      </c>
      <c r="HP373">
        <v>18.7589</v>
      </c>
      <c r="HQ373">
        <v>102.393</v>
      </c>
      <c r="HR373">
        <v>102.809</v>
      </c>
    </row>
    <row r="374" spans="1:226">
      <c r="A374">
        <v>358</v>
      </c>
      <c r="B374">
        <v>1663691770.1</v>
      </c>
      <c r="C374">
        <v>3995</v>
      </c>
      <c r="D374" t="s">
        <v>1078</v>
      </c>
      <c r="E374" t="s">
        <v>1079</v>
      </c>
      <c r="F374">
        <v>5</v>
      </c>
      <c r="G374" t="s">
        <v>941</v>
      </c>
      <c r="H374" t="s">
        <v>354</v>
      </c>
      <c r="I374">
        <v>1663691762.33214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1174.16634666542</v>
      </c>
      <c r="AK374">
        <v>1138.04412121212</v>
      </c>
      <c r="AL374">
        <v>3.38443471187692</v>
      </c>
      <c r="AM374">
        <v>65.3987867649005</v>
      </c>
      <c r="AN374">
        <f>(AP374 - AO374 + BO374*1E3/(8.314*(BQ374+273.15)) * AR374/BN374 * AQ374) * BN374/(100*BB374) * 1000/(1000 - AP374)</f>
        <v>0</v>
      </c>
      <c r="AO374">
        <v>18.7847814043788</v>
      </c>
      <c r="AP374">
        <v>20.1729835164835</v>
      </c>
      <c r="AQ374">
        <v>0.00106734398074407</v>
      </c>
      <c r="AR374">
        <v>122.627900174774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1663691762.33214</v>
      </c>
      <c r="BH374">
        <v>1091.23321428571</v>
      </c>
      <c r="BI374">
        <v>1135.38892857143</v>
      </c>
      <c r="BJ374">
        <v>20.1360428571429</v>
      </c>
      <c r="BK374">
        <v>18.7775857142857</v>
      </c>
      <c r="BL374">
        <v>1081.56392857143</v>
      </c>
      <c r="BM374">
        <v>19.8465928571429</v>
      </c>
      <c r="BN374">
        <v>500.072892857143</v>
      </c>
      <c r="BO374">
        <v>90.5676035714286</v>
      </c>
      <c r="BP374">
        <v>0.099996575</v>
      </c>
      <c r="BQ374">
        <v>24.0809321428571</v>
      </c>
      <c r="BR374">
        <v>25.0006607142857</v>
      </c>
      <c r="BS374">
        <v>999.9</v>
      </c>
      <c r="BT374">
        <v>0</v>
      </c>
      <c r="BU374">
        <v>0</v>
      </c>
      <c r="BV374">
        <v>9983.57142857143</v>
      </c>
      <c r="BW374">
        <v>0</v>
      </c>
      <c r="BX374">
        <v>15.3356</v>
      </c>
      <c r="BY374">
        <v>-44.1562964285714</v>
      </c>
      <c r="BZ374">
        <v>1113.65785714286</v>
      </c>
      <c r="CA374">
        <v>1157.11785714286</v>
      </c>
      <c r="CB374">
        <v>1.35846178571429</v>
      </c>
      <c r="CC374">
        <v>1135.38892857143</v>
      </c>
      <c r="CD374">
        <v>18.7775857142857</v>
      </c>
      <c r="CE374">
        <v>1.82367321428571</v>
      </c>
      <c r="CF374">
        <v>1.70064178571429</v>
      </c>
      <c r="CG374">
        <v>15.9911821428571</v>
      </c>
      <c r="CH374">
        <v>14.9022821428571</v>
      </c>
      <c r="CI374">
        <v>2000.01785714286</v>
      </c>
      <c r="CJ374">
        <v>0.979998285714286</v>
      </c>
      <c r="CK374">
        <v>0.0200019285714286</v>
      </c>
      <c r="CL374">
        <v>0</v>
      </c>
      <c r="CM374">
        <v>685.714321428571</v>
      </c>
      <c r="CN374">
        <v>5.00063</v>
      </c>
      <c r="CO374">
        <v>13526.7071428571</v>
      </c>
      <c r="CP374">
        <v>17257.0428571429</v>
      </c>
      <c r="CQ374">
        <v>39.196</v>
      </c>
      <c r="CR374">
        <v>39.3705</v>
      </c>
      <c r="CS374">
        <v>38.75</v>
      </c>
      <c r="CT374">
        <v>38.687</v>
      </c>
      <c r="CU374">
        <v>39.875</v>
      </c>
      <c r="CV374">
        <v>1955.11642857143</v>
      </c>
      <c r="CW374">
        <v>39.9014285714286</v>
      </c>
      <c r="CX374">
        <v>0</v>
      </c>
      <c r="CY374">
        <v>1663691767.1</v>
      </c>
      <c r="CZ374">
        <v>0</v>
      </c>
      <c r="DA374">
        <v>0</v>
      </c>
      <c r="DB374" t="s">
        <v>356</v>
      </c>
      <c r="DC374">
        <v>1660677648.1</v>
      </c>
      <c r="DD374">
        <v>1660677649.1</v>
      </c>
      <c r="DE374">
        <v>0</v>
      </c>
      <c r="DF374">
        <v>-1.042</v>
      </c>
      <c r="DG374">
        <v>0.003</v>
      </c>
      <c r="DH374">
        <v>5.218</v>
      </c>
      <c r="DI374">
        <v>0.344</v>
      </c>
      <c r="DJ374">
        <v>417</v>
      </c>
      <c r="DK374">
        <v>22</v>
      </c>
      <c r="DL374">
        <v>1.24</v>
      </c>
      <c r="DM374">
        <v>0.53</v>
      </c>
      <c r="DN374">
        <v>-44.2226951219512</v>
      </c>
      <c r="DO374">
        <v>1.73902996515672</v>
      </c>
      <c r="DP374">
        <v>0.479987894639641</v>
      </c>
      <c r="DQ374">
        <v>0</v>
      </c>
      <c r="DR374">
        <v>1.34291780487805</v>
      </c>
      <c r="DS374">
        <v>0.242574564459932</v>
      </c>
      <c r="DT374">
        <v>0.0270092065163872</v>
      </c>
      <c r="DU374">
        <v>0</v>
      </c>
      <c r="DV374">
        <v>0</v>
      </c>
      <c r="DW374">
        <v>2</v>
      </c>
      <c r="DX374" t="s">
        <v>357</v>
      </c>
      <c r="DY374">
        <v>2.97351</v>
      </c>
      <c r="DZ374">
        <v>2.75324</v>
      </c>
      <c r="EA374">
        <v>0.178485</v>
      </c>
      <c r="EB374">
        <v>0.183761</v>
      </c>
      <c r="EC374">
        <v>0.0915743</v>
      </c>
      <c r="ED374">
        <v>0.0880044</v>
      </c>
      <c r="EE374">
        <v>32008</v>
      </c>
      <c r="EF374">
        <v>34654.9</v>
      </c>
      <c r="EG374">
        <v>35310</v>
      </c>
      <c r="EH374">
        <v>38507.2</v>
      </c>
      <c r="EI374">
        <v>45493</v>
      </c>
      <c r="EJ374">
        <v>50724.1</v>
      </c>
      <c r="EK374">
        <v>55199.1</v>
      </c>
      <c r="EL374">
        <v>61765.2</v>
      </c>
      <c r="EM374">
        <v>1.982</v>
      </c>
      <c r="EN374">
        <v>1.8308</v>
      </c>
      <c r="EO374">
        <v>0.0968575</v>
      </c>
      <c r="EP374">
        <v>0</v>
      </c>
      <c r="EQ374">
        <v>23.3844</v>
      </c>
      <c r="ER374">
        <v>999.9</v>
      </c>
      <c r="ES374">
        <v>48.297</v>
      </c>
      <c r="ET374">
        <v>29.275</v>
      </c>
      <c r="EU374">
        <v>21.791</v>
      </c>
      <c r="EV374">
        <v>56.2441</v>
      </c>
      <c r="EW374">
        <v>48.8622</v>
      </c>
      <c r="EX374">
        <v>1</v>
      </c>
      <c r="EY374">
        <v>0.00615854</v>
      </c>
      <c r="EZ374">
        <v>2.83617</v>
      </c>
      <c r="FA374">
        <v>20.1247</v>
      </c>
      <c r="FB374">
        <v>5.20052</v>
      </c>
      <c r="FC374">
        <v>12.0088</v>
      </c>
      <c r="FD374">
        <v>4.9756</v>
      </c>
      <c r="FE374">
        <v>3.2936</v>
      </c>
      <c r="FF374">
        <v>9999</v>
      </c>
      <c r="FG374">
        <v>9999</v>
      </c>
      <c r="FH374">
        <v>9999</v>
      </c>
      <c r="FI374">
        <v>694</v>
      </c>
      <c r="FJ374">
        <v>1.86295</v>
      </c>
      <c r="FK374">
        <v>1.8678</v>
      </c>
      <c r="FL374">
        <v>1.86752</v>
      </c>
      <c r="FM374">
        <v>1.86874</v>
      </c>
      <c r="FN374">
        <v>1.86957</v>
      </c>
      <c r="FO374">
        <v>1.86563</v>
      </c>
      <c r="FP374">
        <v>1.8667</v>
      </c>
      <c r="FQ374">
        <v>1.86813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9.8</v>
      </c>
      <c r="GF374">
        <v>0.2911</v>
      </c>
      <c r="GG374">
        <v>3.61927167264205</v>
      </c>
      <c r="GH374">
        <v>0.00509506669552449</v>
      </c>
      <c r="GI374">
        <v>1.17866753763249e-06</v>
      </c>
      <c r="GJ374">
        <v>-6.62632595388568e-10</v>
      </c>
      <c r="GK374">
        <v>-0.0260112845827318</v>
      </c>
      <c r="GL374">
        <v>-0.0225051504344278</v>
      </c>
      <c r="GM374">
        <v>0.00262967521021688</v>
      </c>
      <c r="GN374">
        <v>-3.50088843362945e-05</v>
      </c>
      <c r="GO374">
        <v>-5</v>
      </c>
      <c r="GP374">
        <v>1640</v>
      </c>
      <c r="GQ374">
        <v>1</v>
      </c>
      <c r="GR374">
        <v>20</v>
      </c>
      <c r="GS374">
        <v>50235.4</v>
      </c>
      <c r="GT374">
        <v>50235.3</v>
      </c>
      <c r="GU374">
        <v>2.34253</v>
      </c>
      <c r="GV374">
        <v>2.55737</v>
      </c>
      <c r="GW374">
        <v>1.54785</v>
      </c>
      <c r="GX374">
        <v>2.30225</v>
      </c>
      <c r="GY374">
        <v>1.34644</v>
      </c>
      <c r="GZ374">
        <v>2.41089</v>
      </c>
      <c r="HA374">
        <v>32.8647</v>
      </c>
      <c r="HB374">
        <v>14.8413</v>
      </c>
      <c r="HC374">
        <v>18</v>
      </c>
      <c r="HD374">
        <v>502.819</v>
      </c>
      <c r="HE374">
        <v>405.898</v>
      </c>
      <c r="HF374">
        <v>18.8428</v>
      </c>
      <c r="HG374">
        <v>27.1284</v>
      </c>
      <c r="HH374">
        <v>30</v>
      </c>
      <c r="HI374">
        <v>27.1195</v>
      </c>
      <c r="HJ374">
        <v>27.0661</v>
      </c>
      <c r="HK374">
        <v>46.9092</v>
      </c>
      <c r="HL374">
        <v>18.1594</v>
      </c>
      <c r="HM374">
        <v>25.7761</v>
      </c>
      <c r="HN374">
        <v>18.843</v>
      </c>
      <c r="HO374">
        <v>1173.81</v>
      </c>
      <c r="HP374">
        <v>18.7579</v>
      </c>
      <c r="HQ374">
        <v>102.393</v>
      </c>
      <c r="HR374">
        <v>102.808</v>
      </c>
    </row>
    <row r="375" spans="1:226">
      <c r="A375">
        <v>359</v>
      </c>
      <c r="B375">
        <v>1663691775.1</v>
      </c>
      <c r="C375">
        <v>4000</v>
      </c>
      <c r="D375" t="s">
        <v>1080</v>
      </c>
      <c r="E375" t="s">
        <v>1081</v>
      </c>
      <c r="F375">
        <v>5</v>
      </c>
      <c r="G375" t="s">
        <v>941</v>
      </c>
      <c r="H375" t="s">
        <v>354</v>
      </c>
      <c r="I375">
        <v>1663691767.6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1191.16846371619</v>
      </c>
      <c r="AK375">
        <v>1154.95175757576</v>
      </c>
      <c r="AL375">
        <v>3.39895199019583</v>
      </c>
      <c r="AM375">
        <v>65.3987867649005</v>
      </c>
      <c r="AN375">
        <f>(AP375 - AO375 + BO375*1E3/(8.314*(BQ375+273.15)) * AR375/BN375 * AQ375) * BN375/(100*BB375) * 1000/(1000 - AP375)</f>
        <v>0</v>
      </c>
      <c r="AO375">
        <v>18.8146147373535</v>
      </c>
      <c r="AP375">
        <v>20.1903923076923</v>
      </c>
      <c r="AQ375">
        <v>0.00603788672192634</v>
      </c>
      <c r="AR375">
        <v>122.627900174774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1663691767.6</v>
      </c>
      <c r="BH375">
        <v>1108.55592592593</v>
      </c>
      <c r="BI375">
        <v>1152.68259259259</v>
      </c>
      <c r="BJ375">
        <v>20.1616703703704</v>
      </c>
      <c r="BK375">
        <v>18.7957962962963</v>
      </c>
      <c r="BL375">
        <v>1098.79407407407</v>
      </c>
      <c r="BM375">
        <v>19.8712185185185</v>
      </c>
      <c r="BN375">
        <v>500.091259259259</v>
      </c>
      <c r="BO375">
        <v>90.5670370370371</v>
      </c>
      <c r="BP375">
        <v>0.0999309185185185</v>
      </c>
      <c r="BQ375">
        <v>24.0821777777778</v>
      </c>
      <c r="BR375">
        <v>24.9958740740741</v>
      </c>
      <c r="BS375">
        <v>999.9</v>
      </c>
      <c r="BT375">
        <v>0</v>
      </c>
      <c r="BU375">
        <v>0</v>
      </c>
      <c r="BV375">
        <v>9999.07407407407</v>
      </c>
      <c r="BW375">
        <v>0</v>
      </c>
      <c r="BX375">
        <v>15.3356</v>
      </c>
      <c r="BY375">
        <v>-44.1277481481482</v>
      </c>
      <c r="BZ375">
        <v>1131.36518518519</v>
      </c>
      <c r="CA375">
        <v>1174.7637037037</v>
      </c>
      <c r="CB375">
        <v>1.36588333333333</v>
      </c>
      <c r="CC375">
        <v>1152.68259259259</v>
      </c>
      <c r="CD375">
        <v>18.7957962962963</v>
      </c>
      <c r="CE375">
        <v>1.82598259259259</v>
      </c>
      <c r="CF375">
        <v>1.70227962962963</v>
      </c>
      <c r="CG375">
        <v>16.0109925925926</v>
      </c>
      <c r="CH375">
        <v>14.9172222222222</v>
      </c>
      <c r="CI375">
        <v>2000.01481481481</v>
      </c>
      <c r="CJ375">
        <v>0.979998111111111</v>
      </c>
      <c r="CK375">
        <v>0.0200021148148148</v>
      </c>
      <c r="CL375">
        <v>0</v>
      </c>
      <c r="CM375">
        <v>685.482185185185</v>
      </c>
      <c r="CN375">
        <v>5.00063</v>
      </c>
      <c r="CO375">
        <v>13522.337037037</v>
      </c>
      <c r="CP375">
        <v>17257.0259259259</v>
      </c>
      <c r="CQ375">
        <v>39.194</v>
      </c>
      <c r="CR375">
        <v>39.375</v>
      </c>
      <c r="CS375">
        <v>38.75</v>
      </c>
      <c r="CT375">
        <v>38.687</v>
      </c>
      <c r="CU375">
        <v>39.875</v>
      </c>
      <c r="CV375">
        <v>1955.11296296296</v>
      </c>
      <c r="CW375">
        <v>39.9018518518519</v>
      </c>
      <c r="CX375">
        <v>0</v>
      </c>
      <c r="CY375">
        <v>1663691771.9</v>
      </c>
      <c r="CZ375">
        <v>0</v>
      </c>
      <c r="DA375">
        <v>0</v>
      </c>
      <c r="DB375" t="s">
        <v>356</v>
      </c>
      <c r="DC375">
        <v>1660677648.1</v>
      </c>
      <c r="DD375">
        <v>1660677649.1</v>
      </c>
      <c r="DE375">
        <v>0</v>
      </c>
      <c r="DF375">
        <v>-1.042</v>
      </c>
      <c r="DG375">
        <v>0.003</v>
      </c>
      <c r="DH375">
        <v>5.218</v>
      </c>
      <c r="DI375">
        <v>0.344</v>
      </c>
      <c r="DJ375">
        <v>417</v>
      </c>
      <c r="DK375">
        <v>22</v>
      </c>
      <c r="DL375">
        <v>1.24</v>
      </c>
      <c r="DM375">
        <v>0.53</v>
      </c>
      <c r="DN375">
        <v>-44.1516317073171</v>
      </c>
      <c r="DO375">
        <v>-0.451837630662087</v>
      </c>
      <c r="DP375">
        <v>0.443100993519605</v>
      </c>
      <c r="DQ375">
        <v>0</v>
      </c>
      <c r="DR375">
        <v>1.35808341463415</v>
      </c>
      <c r="DS375">
        <v>0.0985609756097556</v>
      </c>
      <c r="DT375">
        <v>0.014340712743752</v>
      </c>
      <c r="DU375">
        <v>1</v>
      </c>
      <c r="DV375">
        <v>1</v>
      </c>
      <c r="DW375">
        <v>2</v>
      </c>
      <c r="DX375" t="s">
        <v>395</v>
      </c>
      <c r="DY375">
        <v>2.9731</v>
      </c>
      <c r="DZ375">
        <v>2.75431</v>
      </c>
      <c r="EA375">
        <v>0.180151</v>
      </c>
      <c r="EB375">
        <v>0.185405</v>
      </c>
      <c r="EC375">
        <v>0.0916301</v>
      </c>
      <c r="ED375">
        <v>0.0880289</v>
      </c>
      <c r="EE375">
        <v>31943.2</v>
      </c>
      <c r="EF375">
        <v>34584.5</v>
      </c>
      <c r="EG375">
        <v>35310.2</v>
      </c>
      <c r="EH375">
        <v>38506.6</v>
      </c>
      <c r="EI375">
        <v>45489.9</v>
      </c>
      <c r="EJ375">
        <v>50722</v>
      </c>
      <c r="EK375">
        <v>55198.8</v>
      </c>
      <c r="EL375">
        <v>61764.3</v>
      </c>
      <c r="EM375">
        <v>1.982</v>
      </c>
      <c r="EN375">
        <v>1.831</v>
      </c>
      <c r="EO375">
        <v>0.0981987</v>
      </c>
      <c r="EP375">
        <v>0</v>
      </c>
      <c r="EQ375">
        <v>23.3844</v>
      </c>
      <c r="ER375">
        <v>999.9</v>
      </c>
      <c r="ES375">
        <v>48.297</v>
      </c>
      <c r="ET375">
        <v>29.275</v>
      </c>
      <c r="EU375">
        <v>21.7904</v>
      </c>
      <c r="EV375">
        <v>56.5241</v>
      </c>
      <c r="EW375">
        <v>48.4936</v>
      </c>
      <c r="EX375">
        <v>1</v>
      </c>
      <c r="EY375">
        <v>0.00646341</v>
      </c>
      <c r="EZ375">
        <v>2.83551</v>
      </c>
      <c r="FA375">
        <v>20.1248</v>
      </c>
      <c r="FB375">
        <v>5.20052</v>
      </c>
      <c r="FC375">
        <v>12.0064</v>
      </c>
      <c r="FD375">
        <v>4.976</v>
      </c>
      <c r="FE375">
        <v>3.2938</v>
      </c>
      <c r="FF375">
        <v>9999</v>
      </c>
      <c r="FG375">
        <v>9999</v>
      </c>
      <c r="FH375">
        <v>9999</v>
      </c>
      <c r="FI375">
        <v>694</v>
      </c>
      <c r="FJ375">
        <v>1.86295</v>
      </c>
      <c r="FK375">
        <v>1.8678</v>
      </c>
      <c r="FL375">
        <v>1.86752</v>
      </c>
      <c r="FM375">
        <v>1.86874</v>
      </c>
      <c r="FN375">
        <v>1.86951</v>
      </c>
      <c r="FO375">
        <v>1.8656</v>
      </c>
      <c r="FP375">
        <v>1.86673</v>
      </c>
      <c r="FQ375">
        <v>1.86807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9.89</v>
      </c>
      <c r="GF375">
        <v>0.2918</v>
      </c>
      <c r="GG375">
        <v>3.61927167264205</v>
      </c>
      <c r="GH375">
        <v>0.00509506669552449</v>
      </c>
      <c r="GI375">
        <v>1.17866753763249e-06</v>
      </c>
      <c r="GJ375">
        <v>-6.62632595388568e-10</v>
      </c>
      <c r="GK375">
        <v>-0.0260112845827318</v>
      </c>
      <c r="GL375">
        <v>-0.0225051504344278</v>
      </c>
      <c r="GM375">
        <v>0.00262967521021688</v>
      </c>
      <c r="GN375">
        <v>-3.50088843362945e-05</v>
      </c>
      <c r="GO375">
        <v>-5</v>
      </c>
      <c r="GP375">
        <v>1640</v>
      </c>
      <c r="GQ375">
        <v>1</v>
      </c>
      <c r="GR375">
        <v>20</v>
      </c>
      <c r="GS375">
        <v>50235.4</v>
      </c>
      <c r="GT375">
        <v>50235.4</v>
      </c>
      <c r="GU375">
        <v>2.36694</v>
      </c>
      <c r="GV375">
        <v>2.56592</v>
      </c>
      <c r="GW375">
        <v>1.54785</v>
      </c>
      <c r="GX375">
        <v>2.30225</v>
      </c>
      <c r="GY375">
        <v>1.34644</v>
      </c>
      <c r="GZ375">
        <v>2.42188</v>
      </c>
      <c r="HA375">
        <v>32.8647</v>
      </c>
      <c r="HB375">
        <v>14.8413</v>
      </c>
      <c r="HC375">
        <v>18</v>
      </c>
      <c r="HD375">
        <v>502.836</v>
      </c>
      <c r="HE375">
        <v>406.01</v>
      </c>
      <c r="HF375">
        <v>18.8426</v>
      </c>
      <c r="HG375">
        <v>27.1307</v>
      </c>
      <c r="HH375">
        <v>30.0002</v>
      </c>
      <c r="HI375">
        <v>27.1218</v>
      </c>
      <c r="HJ375">
        <v>27.0661</v>
      </c>
      <c r="HK375">
        <v>47.4807</v>
      </c>
      <c r="HL375">
        <v>18.1594</v>
      </c>
      <c r="HM375">
        <v>25.7761</v>
      </c>
      <c r="HN375">
        <v>18.8527</v>
      </c>
      <c r="HO375">
        <v>1194.02</v>
      </c>
      <c r="HP375">
        <v>18.7579</v>
      </c>
      <c r="HQ375">
        <v>102.393</v>
      </c>
      <c r="HR375">
        <v>102.807</v>
      </c>
    </row>
    <row r="376" spans="1:226">
      <c r="A376">
        <v>360</v>
      </c>
      <c r="B376">
        <v>1663691780.1</v>
      </c>
      <c r="C376">
        <v>4005</v>
      </c>
      <c r="D376" t="s">
        <v>1082</v>
      </c>
      <c r="E376" t="s">
        <v>1083</v>
      </c>
      <c r="F376">
        <v>5</v>
      </c>
      <c r="G376" t="s">
        <v>941</v>
      </c>
      <c r="H376" t="s">
        <v>354</v>
      </c>
      <c r="I376">
        <v>1663691772.31429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1208.48443415607</v>
      </c>
      <c r="AK376">
        <v>1171.94618181818</v>
      </c>
      <c r="AL376">
        <v>3.3744341944132</v>
      </c>
      <c r="AM376">
        <v>65.3987867649005</v>
      </c>
      <c r="AN376">
        <f>(AP376 - AO376 + BO376*1E3/(8.314*(BQ376+273.15)) * AR376/BN376 * AQ376) * BN376/(100*BB376) * 1000/(1000 - AP376)</f>
        <v>0</v>
      </c>
      <c r="AO376">
        <v>18.8222323015879</v>
      </c>
      <c r="AP376">
        <v>20.2079813186813</v>
      </c>
      <c r="AQ376">
        <v>0.00360623441783101</v>
      </c>
      <c r="AR376">
        <v>122.627900174774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1663691772.31429</v>
      </c>
      <c r="BH376">
        <v>1124.10821428571</v>
      </c>
      <c r="BI376">
        <v>1168.56535714286</v>
      </c>
      <c r="BJ376">
        <v>20.1820821428571</v>
      </c>
      <c r="BK376">
        <v>18.8125928571429</v>
      </c>
      <c r="BL376">
        <v>1114.26392857143</v>
      </c>
      <c r="BM376">
        <v>19.8908321428571</v>
      </c>
      <c r="BN376">
        <v>500.095642857143</v>
      </c>
      <c r="BO376">
        <v>90.5674464285714</v>
      </c>
      <c r="BP376">
        <v>0.0999575035714286</v>
      </c>
      <c r="BQ376">
        <v>24.0838464285714</v>
      </c>
      <c r="BR376">
        <v>24.9964321428571</v>
      </c>
      <c r="BS376">
        <v>999.9</v>
      </c>
      <c r="BT376">
        <v>0</v>
      </c>
      <c r="BU376">
        <v>0</v>
      </c>
      <c r="BV376">
        <v>10002.8571428571</v>
      </c>
      <c r="BW376">
        <v>0</v>
      </c>
      <c r="BX376">
        <v>15.3356</v>
      </c>
      <c r="BY376">
        <v>-44.4581</v>
      </c>
      <c r="BZ376">
        <v>1147.26214285714</v>
      </c>
      <c r="CA376">
        <v>1190.97071428571</v>
      </c>
      <c r="CB376">
        <v>1.36949535714286</v>
      </c>
      <c r="CC376">
        <v>1168.56535714286</v>
      </c>
      <c r="CD376">
        <v>18.8125928571429</v>
      </c>
      <c r="CE376">
        <v>1.82784</v>
      </c>
      <c r="CF376">
        <v>1.70380857142857</v>
      </c>
      <c r="CG376">
        <v>16.0269178571429</v>
      </c>
      <c r="CH376">
        <v>14.9311607142857</v>
      </c>
      <c r="CI376">
        <v>2000.00285714286</v>
      </c>
      <c r="CJ376">
        <v>0.979998071428572</v>
      </c>
      <c r="CK376">
        <v>0.0200021571428571</v>
      </c>
      <c r="CL376">
        <v>0</v>
      </c>
      <c r="CM376">
        <v>685.251</v>
      </c>
      <c r="CN376">
        <v>5.00063</v>
      </c>
      <c r="CO376">
        <v>13516.9928571429</v>
      </c>
      <c r="CP376">
        <v>17256.9285714286</v>
      </c>
      <c r="CQ376">
        <v>39.20275</v>
      </c>
      <c r="CR376">
        <v>39.375</v>
      </c>
      <c r="CS376">
        <v>38.75</v>
      </c>
      <c r="CT376">
        <v>38.687</v>
      </c>
      <c r="CU376">
        <v>39.875</v>
      </c>
      <c r="CV376">
        <v>1955.10142857143</v>
      </c>
      <c r="CW376">
        <v>39.9014285714286</v>
      </c>
      <c r="CX376">
        <v>0</v>
      </c>
      <c r="CY376">
        <v>1663691777.3</v>
      </c>
      <c r="CZ376">
        <v>0</v>
      </c>
      <c r="DA376">
        <v>0</v>
      </c>
      <c r="DB376" t="s">
        <v>356</v>
      </c>
      <c r="DC376">
        <v>1660677648.1</v>
      </c>
      <c r="DD376">
        <v>1660677649.1</v>
      </c>
      <c r="DE376">
        <v>0</v>
      </c>
      <c r="DF376">
        <v>-1.042</v>
      </c>
      <c r="DG376">
        <v>0.003</v>
      </c>
      <c r="DH376">
        <v>5.218</v>
      </c>
      <c r="DI376">
        <v>0.344</v>
      </c>
      <c r="DJ376">
        <v>417</v>
      </c>
      <c r="DK376">
        <v>22</v>
      </c>
      <c r="DL376">
        <v>1.24</v>
      </c>
      <c r="DM376">
        <v>0.53</v>
      </c>
      <c r="DN376">
        <v>-44.2381780487805</v>
      </c>
      <c r="DO376">
        <v>-2.96267665505222</v>
      </c>
      <c r="DP376">
        <v>0.409547188092216</v>
      </c>
      <c r="DQ376">
        <v>0</v>
      </c>
      <c r="DR376">
        <v>1.36769024390244</v>
      </c>
      <c r="DS376">
        <v>0.0481398606271798</v>
      </c>
      <c r="DT376">
        <v>0.00876300969786646</v>
      </c>
      <c r="DU376">
        <v>1</v>
      </c>
      <c r="DV376">
        <v>1</v>
      </c>
      <c r="DW376">
        <v>2</v>
      </c>
      <c r="DX376" t="s">
        <v>395</v>
      </c>
      <c r="DY376">
        <v>2.97384</v>
      </c>
      <c r="DZ376">
        <v>2.75377</v>
      </c>
      <c r="EA376">
        <v>0.181827</v>
      </c>
      <c r="EB376">
        <v>0.187102</v>
      </c>
      <c r="EC376">
        <v>0.0916742</v>
      </c>
      <c r="ED376">
        <v>0.0880553</v>
      </c>
      <c r="EE376">
        <v>31878.3</v>
      </c>
      <c r="EF376">
        <v>34513.2</v>
      </c>
      <c r="EG376">
        <v>35310.5</v>
      </c>
      <c r="EH376">
        <v>38507.3</v>
      </c>
      <c r="EI376">
        <v>45487.7</v>
      </c>
      <c r="EJ376">
        <v>50721.3</v>
      </c>
      <c r="EK376">
        <v>55198.7</v>
      </c>
      <c r="EL376">
        <v>61765.1</v>
      </c>
      <c r="EM376">
        <v>1.9834</v>
      </c>
      <c r="EN376">
        <v>1.8304</v>
      </c>
      <c r="EO376">
        <v>0.0983477</v>
      </c>
      <c r="EP376">
        <v>0</v>
      </c>
      <c r="EQ376">
        <v>23.3844</v>
      </c>
      <c r="ER376">
        <v>999.9</v>
      </c>
      <c r="ES376">
        <v>48.346</v>
      </c>
      <c r="ET376">
        <v>29.275</v>
      </c>
      <c r="EU376">
        <v>21.8114</v>
      </c>
      <c r="EV376">
        <v>55.7841</v>
      </c>
      <c r="EW376">
        <v>48.5337</v>
      </c>
      <c r="EX376">
        <v>1</v>
      </c>
      <c r="EY376">
        <v>0.00623984</v>
      </c>
      <c r="EZ376">
        <v>2.80462</v>
      </c>
      <c r="FA376">
        <v>20.1252</v>
      </c>
      <c r="FB376">
        <v>5.20052</v>
      </c>
      <c r="FC376">
        <v>12.0052</v>
      </c>
      <c r="FD376">
        <v>4.9756</v>
      </c>
      <c r="FE376">
        <v>3.2938</v>
      </c>
      <c r="FF376">
        <v>9999</v>
      </c>
      <c r="FG376">
        <v>9999</v>
      </c>
      <c r="FH376">
        <v>9999</v>
      </c>
      <c r="FI376">
        <v>694</v>
      </c>
      <c r="FJ376">
        <v>1.86295</v>
      </c>
      <c r="FK376">
        <v>1.86783</v>
      </c>
      <c r="FL376">
        <v>1.86752</v>
      </c>
      <c r="FM376">
        <v>1.86874</v>
      </c>
      <c r="FN376">
        <v>1.86957</v>
      </c>
      <c r="FO376">
        <v>1.86557</v>
      </c>
      <c r="FP376">
        <v>1.86667</v>
      </c>
      <c r="FQ376">
        <v>1.86813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9.98</v>
      </c>
      <c r="GF376">
        <v>0.2923</v>
      </c>
      <c r="GG376">
        <v>3.61927167264205</v>
      </c>
      <c r="GH376">
        <v>0.00509506669552449</v>
      </c>
      <c r="GI376">
        <v>1.17866753763249e-06</v>
      </c>
      <c r="GJ376">
        <v>-6.62632595388568e-10</v>
      </c>
      <c r="GK376">
        <v>-0.0260112845827318</v>
      </c>
      <c r="GL376">
        <v>-0.0225051504344278</v>
      </c>
      <c r="GM376">
        <v>0.00262967521021688</v>
      </c>
      <c r="GN376">
        <v>-3.50088843362945e-05</v>
      </c>
      <c r="GO376">
        <v>-5</v>
      </c>
      <c r="GP376">
        <v>1640</v>
      </c>
      <c r="GQ376">
        <v>1</v>
      </c>
      <c r="GR376">
        <v>20</v>
      </c>
      <c r="GS376">
        <v>50235.5</v>
      </c>
      <c r="GT376">
        <v>50235.5</v>
      </c>
      <c r="GU376">
        <v>2.3938</v>
      </c>
      <c r="GV376">
        <v>2.57202</v>
      </c>
      <c r="GW376">
        <v>1.54785</v>
      </c>
      <c r="GX376">
        <v>2.30225</v>
      </c>
      <c r="GY376">
        <v>1.34644</v>
      </c>
      <c r="GZ376">
        <v>2.44263</v>
      </c>
      <c r="HA376">
        <v>32.8647</v>
      </c>
      <c r="HB376">
        <v>14.8325</v>
      </c>
      <c r="HC376">
        <v>18</v>
      </c>
      <c r="HD376">
        <v>503.77</v>
      </c>
      <c r="HE376">
        <v>405.674</v>
      </c>
      <c r="HF376">
        <v>18.8516</v>
      </c>
      <c r="HG376">
        <v>27.1307</v>
      </c>
      <c r="HH376">
        <v>30</v>
      </c>
      <c r="HI376">
        <v>27.1218</v>
      </c>
      <c r="HJ376">
        <v>27.0661</v>
      </c>
      <c r="HK376">
        <v>47.9853</v>
      </c>
      <c r="HL376">
        <v>18.1594</v>
      </c>
      <c r="HM376">
        <v>25.7761</v>
      </c>
      <c r="HN376">
        <v>18.8473</v>
      </c>
      <c r="HO376">
        <v>1207.44</v>
      </c>
      <c r="HP376">
        <v>18.7579</v>
      </c>
      <c r="HQ376">
        <v>102.393</v>
      </c>
      <c r="HR376">
        <v>102.809</v>
      </c>
    </row>
    <row r="377" spans="1:226">
      <c r="A377">
        <v>361</v>
      </c>
      <c r="B377">
        <v>1663691785.1</v>
      </c>
      <c r="C377">
        <v>4010</v>
      </c>
      <c r="D377" t="s">
        <v>1084</v>
      </c>
      <c r="E377" t="s">
        <v>1085</v>
      </c>
      <c r="F377">
        <v>5</v>
      </c>
      <c r="G377" t="s">
        <v>941</v>
      </c>
      <c r="H377" t="s">
        <v>354</v>
      </c>
      <c r="I377">
        <v>1663691777.6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1225.63316630176</v>
      </c>
      <c r="AK377">
        <v>1189.33703030303</v>
      </c>
      <c r="AL377">
        <v>3.46257988697407</v>
      </c>
      <c r="AM377">
        <v>65.3987867649005</v>
      </c>
      <c r="AN377">
        <f>(AP377 - AO377 + BO377*1E3/(8.314*(BQ377+273.15)) * AR377/BN377 * AQ377) * BN377/(100*BB377) * 1000/(1000 - AP377)</f>
        <v>0</v>
      </c>
      <c r="AO377">
        <v>18.8256356166389</v>
      </c>
      <c r="AP377">
        <v>20.2222461538462</v>
      </c>
      <c r="AQ377">
        <v>0.0013105787348391</v>
      </c>
      <c r="AR377">
        <v>122.627900174774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1663691777.6</v>
      </c>
      <c r="BH377">
        <v>1141.71925925926</v>
      </c>
      <c r="BI377">
        <v>1186.39037037037</v>
      </c>
      <c r="BJ377">
        <v>20.2023740740741</v>
      </c>
      <c r="BK377">
        <v>18.8216222222222</v>
      </c>
      <c r="BL377">
        <v>1131.78333333333</v>
      </c>
      <c r="BM377">
        <v>19.9103296296296</v>
      </c>
      <c r="BN377">
        <v>500.106407407408</v>
      </c>
      <c r="BO377">
        <v>90.5673555555556</v>
      </c>
      <c r="BP377">
        <v>0.100080166666667</v>
      </c>
      <c r="BQ377">
        <v>24.0852</v>
      </c>
      <c r="BR377">
        <v>24.9966962962963</v>
      </c>
      <c r="BS377">
        <v>999.9</v>
      </c>
      <c r="BT377">
        <v>0</v>
      </c>
      <c r="BU377">
        <v>0</v>
      </c>
      <c r="BV377">
        <v>10004.0740740741</v>
      </c>
      <c r="BW377">
        <v>0</v>
      </c>
      <c r="BX377">
        <v>15.3356</v>
      </c>
      <c r="BY377">
        <v>-44.6708814814815</v>
      </c>
      <c r="BZ377">
        <v>1165.26037037037</v>
      </c>
      <c r="CA377">
        <v>1209.14777777778</v>
      </c>
      <c r="CB377">
        <v>1.38074703703704</v>
      </c>
      <c r="CC377">
        <v>1186.39037037037</v>
      </c>
      <c r="CD377">
        <v>18.8216222222222</v>
      </c>
      <c r="CE377">
        <v>1.82967592592593</v>
      </c>
      <c r="CF377">
        <v>1.70462444444444</v>
      </c>
      <c r="CG377">
        <v>16.042637037037</v>
      </c>
      <c r="CH377">
        <v>14.9386</v>
      </c>
      <c r="CI377">
        <v>2000.0137037037</v>
      </c>
      <c r="CJ377">
        <v>0.979998</v>
      </c>
      <c r="CK377">
        <v>0.0200022333333333</v>
      </c>
      <c r="CL377">
        <v>0</v>
      </c>
      <c r="CM377">
        <v>684.867666666667</v>
      </c>
      <c r="CN377">
        <v>5.00063</v>
      </c>
      <c r="CO377">
        <v>13509.9481481482</v>
      </c>
      <c r="CP377">
        <v>17257.0222222222</v>
      </c>
      <c r="CQ377">
        <v>39.2033333333333</v>
      </c>
      <c r="CR377">
        <v>39.375</v>
      </c>
      <c r="CS377">
        <v>38.75</v>
      </c>
      <c r="CT377">
        <v>38.687</v>
      </c>
      <c r="CU377">
        <v>39.875</v>
      </c>
      <c r="CV377">
        <v>1955.11185185185</v>
      </c>
      <c r="CW377">
        <v>39.9018518518519</v>
      </c>
      <c r="CX377">
        <v>0</v>
      </c>
      <c r="CY377">
        <v>1663691782.1</v>
      </c>
      <c r="CZ377">
        <v>0</v>
      </c>
      <c r="DA377">
        <v>0</v>
      </c>
      <c r="DB377" t="s">
        <v>356</v>
      </c>
      <c r="DC377">
        <v>1660677648.1</v>
      </c>
      <c r="DD377">
        <v>1660677649.1</v>
      </c>
      <c r="DE377">
        <v>0</v>
      </c>
      <c r="DF377">
        <v>-1.042</v>
      </c>
      <c r="DG377">
        <v>0.003</v>
      </c>
      <c r="DH377">
        <v>5.218</v>
      </c>
      <c r="DI377">
        <v>0.344</v>
      </c>
      <c r="DJ377">
        <v>417</v>
      </c>
      <c r="DK377">
        <v>22</v>
      </c>
      <c r="DL377">
        <v>1.24</v>
      </c>
      <c r="DM377">
        <v>0.53</v>
      </c>
      <c r="DN377">
        <v>-44.4643025</v>
      </c>
      <c r="DO377">
        <v>-3.1610307692307</v>
      </c>
      <c r="DP377">
        <v>0.402721196044794</v>
      </c>
      <c r="DQ377">
        <v>0</v>
      </c>
      <c r="DR377">
        <v>1.373651</v>
      </c>
      <c r="DS377">
        <v>0.0913206754221364</v>
      </c>
      <c r="DT377">
        <v>0.0116658370466932</v>
      </c>
      <c r="DU377">
        <v>1</v>
      </c>
      <c r="DV377">
        <v>1</v>
      </c>
      <c r="DW377">
        <v>2</v>
      </c>
      <c r="DX377" t="s">
        <v>395</v>
      </c>
      <c r="DY377">
        <v>2.97236</v>
      </c>
      <c r="DZ377">
        <v>2.75401</v>
      </c>
      <c r="EA377">
        <v>0.183477</v>
      </c>
      <c r="EB377">
        <v>0.188658</v>
      </c>
      <c r="EC377">
        <v>0.0917052</v>
      </c>
      <c r="ED377">
        <v>0.0880434</v>
      </c>
      <c r="EE377">
        <v>31813.3</v>
      </c>
      <c r="EF377">
        <v>34446.8</v>
      </c>
      <c r="EG377">
        <v>35309.7</v>
      </c>
      <c r="EH377">
        <v>38506.9</v>
      </c>
      <c r="EI377">
        <v>45485.3</v>
      </c>
      <c r="EJ377">
        <v>50721.1</v>
      </c>
      <c r="EK377">
        <v>55197.7</v>
      </c>
      <c r="EL377">
        <v>61764</v>
      </c>
      <c r="EM377">
        <v>1.9826</v>
      </c>
      <c r="EN377">
        <v>1.83</v>
      </c>
      <c r="EO377">
        <v>0.0976622</v>
      </c>
      <c r="EP377">
        <v>0</v>
      </c>
      <c r="EQ377">
        <v>23.3864</v>
      </c>
      <c r="ER377">
        <v>999.9</v>
      </c>
      <c r="ES377">
        <v>48.37</v>
      </c>
      <c r="ET377">
        <v>29.275</v>
      </c>
      <c r="EU377">
        <v>21.8235</v>
      </c>
      <c r="EV377">
        <v>56.0341</v>
      </c>
      <c r="EW377">
        <v>48.6899</v>
      </c>
      <c r="EX377">
        <v>1</v>
      </c>
      <c r="EY377">
        <v>0.00634146</v>
      </c>
      <c r="EZ377">
        <v>2.83078</v>
      </c>
      <c r="FA377">
        <v>20.125</v>
      </c>
      <c r="FB377">
        <v>5.19812</v>
      </c>
      <c r="FC377">
        <v>12.0052</v>
      </c>
      <c r="FD377">
        <v>4.9756</v>
      </c>
      <c r="FE377">
        <v>3.2936</v>
      </c>
      <c r="FF377">
        <v>9999</v>
      </c>
      <c r="FG377">
        <v>9999</v>
      </c>
      <c r="FH377">
        <v>9999</v>
      </c>
      <c r="FI377">
        <v>694</v>
      </c>
      <c r="FJ377">
        <v>1.86295</v>
      </c>
      <c r="FK377">
        <v>1.86783</v>
      </c>
      <c r="FL377">
        <v>1.86752</v>
      </c>
      <c r="FM377">
        <v>1.86874</v>
      </c>
      <c r="FN377">
        <v>1.8696</v>
      </c>
      <c r="FO377">
        <v>1.86563</v>
      </c>
      <c r="FP377">
        <v>1.86673</v>
      </c>
      <c r="FQ377">
        <v>1.86813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10.07</v>
      </c>
      <c r="GF377">
        <v>0.2926</v>
      </c>
      <c r="GG377">
        <v>3.61927167264205</v>
      </c>
      <c r="GH377">
        <v>0.00509506669552449</v>
      </c>
      <c r="GI377">
        <v>1.17866753763249e-06</v>
      </c>
      <c r="GJ377">
        <v>-6.62632595388568e-10</v>
      </c>
      <c r="GK377">
        <v>-0.0260112845827318</v>
      </c>
      <c r="GL377">
        <v>-0.0225051504344278</v>
      </c>
      <c r="GM377">
        <v>0.00262967521021688</v>
      </c>
      <c r="GN377">
        <v>-3.50088843362945e-05</v>
      </c>
      <c r="GO377">
        <v>-5</v>
      </c>
      <c r="GP377">
        <v>1640</v>
      </c>
      <c r="GQ377">
        <v>1</v>
      </c>
      <c r="GR377">
        <v>20</v>
      </c>
      <c r="GS377">
        <v>50235.6</v>
      </c>
      <c r="GT377">
        <v>50235.6</v>
      </c>
      <c r="GU377">
        <v>2.42065</v>
      </c>
      <c r="GV377">
        <v>2.59277</v>
      </c>
      <c r="GW377">
        <v>1.54785</v>
      </c>
      <c r="GX377">
        <v>2.30225</v>
      </c>
      <c r="GY377">
        <v>1.34644</v>
      </c>
      <c r="GZ377">
        <v>2.28027</v>
      </c>
      <c r="HA377">
        <v>32.8869</v>
      </c>
      <c r="HB377">
        <v>14.8238</v>
      </c>
      <c r="HC377">
        <v>18</v>
      </c>
      <c r="HD377">
        <v>503.238</v>
      </c>
      <c r="HE377">
        <v>405.467</v>
      </c>
      <c r="HF377">
        <v>18.8487</v>
      </c>
      <c r="HG377">
        <v>27.1307</v>
      </c>
      <c r="HH377">
        <v>30.0001</v>
      </c>
      <c r="HI377">
        <v>27.1218</v>
      </c>
      <c r="HJ377">
        <v>27.0684</v>
      </c>
      <c r="HK377">
        <v>48.5554</v>
      </c>
      <c r="HL377">
        <v>18.1594</v>
      </c>
      <c r="HM377">
        <v>26.1577</v>
      </c>
      <c r="HN377">
        <v>18.848</v>
      </c>
      <c r="HO377">
        <v>1227.62</v>
      </c>
      <c r="HP377">
        <v>18.7511</v>
      </c>
      <c r="HQ377">
        <v>102.391</v>
      </c>
      <c r="HR377">
        <v>102.807</v>
      </c>
    </row>
    <row r="378" spans="1:226">
      <c r="A378">
        <v>362</v>
      </c>
      <c r="B378">
        <v>1663691790.1</v>
      </c>
      <c r="C378">
        <v>4015</v>
      </c>
      <c r="D378" t="s">
        <v>1086</v>
      </c>
      <c r="E378" t="s">
        <v>1087</v>
      </c>
      <c r="F378">
        <v>5</v>
      </c>
      <c r="G378" t="s">
        <v>941</v>
      </c>
      <c r="H378" t="s">
        <v>354</v>
      </c>
      <c r="I378">
        <v>1663691782.31429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1242.840162359</v>
      </c>
      <c r="AK378">
        <v>1206.41884848485</v>
      </c>
      <c r="AL378">
        <v>3.464192926169</v>
      </c>
      <c r="AM378">
        <v>65.3987867649005</v>
      </c>
      <c r="AN378">
        <f>(AP378 - AO378 + BO378*1E3/(8.314*(BQ378+273.15)) * AR378/BN378 * AQ378) * BN378/(100*BB378) * 1000/(1000 - AP378)</f>
        <v>0</v>
      </c>
      <c r="AO378">
        <v>18.8230290622064</v>
      </c>
      <c r="AP378">
        <v>20.2341736263736</v>
      </c>
      <c r="AQ378">
        <v>-0.000170362503572516</v>
      </c>
      <c r="AR378">
        <v>122.627900174774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1663691782.31429</v>
      </c>
      <c r="BH378">
        <v>1157.48714285714</v>
      </c>
      <c r="BI378">
        <v>1202.32357142857</v>
      </c>
      <c r="BJ378">
        <v>20.214875</v>
      </c>
      <c r="BK378">
        <v>18.8291214285714</v>
      </c>
      <c r="BL378">
        <v>1147.47035714286</v>
      </c>
      <c r="BM378">
        <v>19.9223428571429</v>
      </c>
      <c r="BN378">
        <v>500.101571428571</v>
      </c>
      <c r="BO378">
        <v>90.5686178571428</v>
      </c>
      <c r="BP378">
        <v>0.100187460714286</v>
      </c>
      <c r="BQ378">
        <v>24.0875785714286</v>
      </c>
      <c r="BR378">
        <v>25.0059714285714</v>
      </c>
      <c r="BS378">
        <v>999.9</v>
      </c>
      <c r="BT378">
        <v>0</v>
      </c>
      <c r="BU378">
        <v>0</v>
      </c>
      <c r="BV378">
        <v>10011.9642857143</v>
      </c>
      <c r="BW378">
        <v>0</v>
      </c>
      <c r="BX378">
        <v>15.3356</v>
      </c>
      <c r="BY378">
        <v>-44.8363571428571</v>
      </c>
      <c r="BZ378">
        <v>1181.36857142857</v>
      </c>
      <c r="CA378">
        <v>1225.39607142857</v>
      </c>
      <c r="CB378">
        <v>1.38574392857143</v>
      </c>
      <c r="CC378">
        <v>1202.32357142857</v>
      </c>
      <c r="CD378">
        <v>18.8291214285714</v>
      </c>
      <c r="CE378">
        <v>1.83083357142857</v>
      </c>
      <c r="CF378">
        <v>1.7053275</v>
      </c>
      <c r="CG378">
        <v>16.05255</v>
      </c>
      <c r="CH378">
        <v>14.9450071428571</v>
      </c>
      <c r="CI378">
        <v>2000.00321428571</v>
      </c>
      <c r="CJ378">
        <v>0.979997857142857</v>
      </c>
      <c r="CK378">
        <v>0.0200023857142857</v>
      </c>
      <c r="CL378">
        <v>0</v>
      </c>
      <c r="CM378">
        <v>684.494785714286</v>
      </c>
      <c r="CN378">
        <v>5.00063</v>
      </c>
      <c r="CO378">
        <v>13502.6107142857</v>
      </c>
      <c r="CP378">
        <v>17256.925</v>
      </c>
      <c r="CQ378">
        <v>39.214</v>
      </c>
      <c r="CR378">
        <v>39.375</v>
      </c>
      <c r="CS378">
        <v>38.75</v>
      </c>
      <c r="CT378">
        <v>38.687</v>
      </c>
      <c r="CU378">
        <v>39.875</v>
      </c>
      <c r="CV378">
        <v>1955.10107142857</v>
      </c>
      <c r="CW378">
        <v>39.9021428571429</v>
      </c>
      <c r="CX378">
        <v>0</v>
      </c>
      <c r="CY378">
        <v>1663691786.9</v>
      </c>
      <c r="CZ378">
        <v>0</v>
      </c>
      <c r="DA378">
        <v>0</v>
      </c>
      <c r="DB378" t="s">
        <v>356</v>
      </c>
      <c r="DC378">
        <v>1660677648.1</v>
      </c>
      <c r="DD378">
        <v>1660677649.1</v>
      </c>
      <c r="DE378">
        <v>0</v>
      </c>
      <c r="DF378">
        <v>-1.042</v>
      </c>
      <c r="DG378">
        <v>0.003</v>
      </c>
      <c r="DH378">
        <v>5.218</v>
      </c>
      <c r="DI378">
        <v>0.344</v>
      </c>
      <c r="DJ378">
        <v>417</v>
      </c>
      <c r="DK378">
        <v>22</v>
      </c>
      <c r="DL378">
        <v>1.24</v>
      </c>
      <c r="DM378">
        <v>0.53</v>
      </c>
      <c r="DN378">
        <v>-44.6294731707317</v>
      </c>
      <c r="DO378">
        <v>-2.10677770034845</v>
      </c>
      <c r="DP378">
        <v>0.393833080913289</v>
      </c>
      <c r="DQ378">
        <v>0</v>
      </c>
      <c r="DR378">
        <v>1.3800143902439</v>
      </c>
      <c r="DS378">
        <v>0.106419094076657</v>
      </c>
      <c r="DT378">
        <v>0.0123507780042848</v>
      </c>
      <c r="DU378">
        <v>0</v>
      </c>
      <c r="DV378">
        <v>0</v>
      </c>
      <c r="DW378">
        <v>2</v>
      </c>
      <c r="DX378" t="s">
        <v>357</v>
      </c>
      <c r="DY378">
        <v>2.97259</v>
      </c>
      <c r="DZ378">
        <v>2.75406</v>
      </c>
      <c r="EA378">
        <v>0.185115</v>
      </c>
      <c r="EB378">
        <v>0.190362</v>
      </c>
      <c r="EC378">
        <v>0.0917629</v>
      </c>
      <c r="ED378">
        <v>0.0881702</v>
      </c>
      <c r="EE378">
        <v>31749.9</v>
      </c>
      <c r="EF378">
        <v>34374.6</v>
      </c>
      <c r="EG378">
        <v>35310.1</v>
      </c>
      <c r="EH378">
        <v>38507.1</v>
      </c>
      <c r="EI378">
        <v>45484</v>
      </c>
      <c r="EJ378">
        <v>50714.2</v>
      </c>
      <c r="EK378">
        <v>55199.7</v>
      </c>
      <c r="EL378">
        <v>61764.2</v>
      </c>
      <c r="EM378">
        <v>1.983</v>
      </c>
      <c r="EN378">
        <v>1.8308</v>
      </c>
      <c r="EO378">
        <v>0.0993907</v>
      </c>
      <c r="EP378">
        <v>0</v>
      </c>
      <c r="EQ378">
        <v>23.3879</v>
      </c>
      <c r="ER378">
        <v>999.9</v>
      </c>
      <c r="ES378">
        <v>48.395</v>
      </c>
      <c r="ET378">
        <v>29.285</v>
      </c>
      <c r="EU378">
        <v>21.8458</v>
      </c>
      <c r="EV378">
        <v>55.6241</v>
      </c>
      <c r="EW378">
        <v>48.6338</v>
      </c>
      <c r="EX378">
        <v>1</v>
      </c>
      <c r="EY378">
        <v>0.00646341</v>
      </c>
      <c r="EZ378">
        <v>2.82963</v>
      </c>
      <c r="FA378">
        <v>20.1251</v>
      </c>
      <c r="FB378">
        <v>5.20052</v>
      </c>
      <c r="FC378">
        <v>12.0052</v>
      </c>
      <c r="FD378">
        <v>4.9756</v>
      </c>
      <c r="FE378">
        <v>3.2938</v>
      </c>
      <c r="FF378">
        <v>9999</v>
      </c>
      <c r="FG378">
        <v>9999</v>
      </c>
      <c r="FH378">
        <v>9999</v>
      </c>
      <c r="FI378">
        <v>694</v>
      </c>
      <c r="FJ378">
        <v>1.86295</v>
      </c>
      <c r="FK378">
        <v>1.8678</v>
      </c>
      <c r="FL378">
        <v>1.86752</v>
      </c>
      <c r="FM378">
        <v>1.86874</v>
      </c>
      <c r="FN378">
        <v>1.86957</v>
      </c>
      <c r="FO378">
        <v>1.86563</v>
      </c>
      <c r="FP378">
        <v>1.8667</v>
      </c>
      <c r="FQ378">
        <v>1.8681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10.15</v>
      </c>
      <c r="GF378">
        <v>0.2934</v>
      </c>
      <c r="GG378">
        <v>3.61927167264205</v>
      </c>
      <c r="GH378">
        <v>0.00509506669552449</v>
      </c>
      <c r="GI378">
        <v>1.17866753763249e-06</v>
      </c>
      <c r="GJ378">
        <v>-6.62632595388568e-10</v>
      </c>
      <c r="GK378">
        <v>-0.0260112845827318</v>
      </c>
      <c r="GL378">
        <v>-0.0225051504344278</v>
      </c>
      <c r="GM378">
        <v>0.00262967521021688</v>
      </c>
      <c r="GN378">
        <v>-3.50088843362945e-05</v>
      </c>
      <c r="GO378">
        <v>-5</v>
      </c>
      <c r="GP378">
        <v>1640</v>
      </c>
      <c r="GQ378">
        <v>1</v>
      </c>
      <c r="GR378">
        <v>20</v>
      </c>
      <c r="GS378">
        <v>50235.7</v>
      </c>
      <c r="GT378">
        <v>50235.7</v>
      </c>
      <c r="GU378">
        <v>2.44751</v>
      </c>
      <c r="GV378">
        <v>2.58057</v>
      </c>
      <c r="GW378">
        <v>1.54785</v>
      </c>
      <c r="GX378">
        <v>2.30103</v>
      </c>
      <c r="GY378">
        <v>1.34644</v>
      </c>
      <c r="GZ378">
        <v>2.34375</v>
      </c>
      <c r="HA378">
        <v>32.8869</v>
      </c>
      <c r="HB378">
        <v>14.8325</v>
      </c>
      <c r="HC378">
        <v>18</v>
      </c>
      <c r="HD378">
        <v>503.525</v>
      </c>
      <c r="HE378">
        <v>405.914</v>
      </c>
      <c r="HF378">
        <v>18.8487</v>
      </c>
      <c r="HG378">
        <v>27.1307</v>
      </c>
      <c r="HH378">
        <v>30.0002</v>
      </c>
      <c r="HI378">
        <v>27.1241</v>
      </c>
      <c r="HJ378">
        <v>27.0684</v>
      </c>
      <c r="HK378">
        <v>49.0514</v>
      </c>
      <c r="HL378">
        <v>18.4574</v>
      </c>
      <c r="HM378">
        <v>26.1577</v>
      </c>
      <c r="HN378">
        <v>18.8483</v>
      </c>
      <c r="HO378">
        <v>1241.01</v>
      </c>
      <c r="HP378">
        <v>18.7338</v>
      </c>
      <c r="HQ378">
        <v>102.394</v>
      </c>
      <c r="HR378">
        <v>102.807</v>
      </c>
    </row>
    <row r="379" spans="1:226">
      <c r="A379">
        <v>363</v>
      </c>
      <c r="B379">
        <v>1663691795.1</v>
      </c>
      <c r="C379">
        <v>4020</v>
      </c>
      <c r="D379" t="s">
        <v>1088</v>
      </c>
      <c r="E379" t="s">
        <v>1089</v>
      </c>
      <c r="F379">
        <v>5</v>
      </c>
      <c r="G379" t="s">
        <v>941</v>
      </c>
      <c r="H379" t="s">
        <v>354</v>
      </c>
      <c r="I379">
        <v>1663691787.6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1259.96381710642</v>
      </c>
      <c r="AK379">
        <v>1223.46333333333</v>
      </c>
      <c r="AL379">
        <v>3.34454056240316</v>
      </c>
      <c r="AM379">
        <v>65.3987867649005</v>
      </c>
      <c r="AN379">
        <f>(AP379 - AO379 + BO379*1E3/(8.314*(BQ379+273.15)) * AR379/BN379 * AQ379) * BN379/(100*BB379) * 1000/(1000 - AP379)</f>
        <v>0</v>
      </c>
      <c r="AO379">
        <v>18.8674626414091</v>
      </c>
      <c r="AP379">
        <v>20.2432846153846</v>
      </c>
      <c r="AQ379">
        <v>0.00177926701794528</v>
      </c>
      <c r="AR379">
        <v>122.627900174774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1663691787.6</v>
      </c>
      <c r="BH379">
        <v>1175.2837037037</v>
      </c>
      <c r="BI379">
        <v>1220.07444444444</v>
      </c>
      <c r="BJ379">
        <v>20.227837037037</v>
      </c>
      <c r="BK379">
        <v>18.8405</v>
      </c>
      <c r="BL379">
        <v>1165.1762962963</v>
      </c>
      <c r="BM379">
        <v>19.9348</v>
      </c>
      <c r="BN379">
        <v>500.101740740741</v>
      </c>
      <c r="BO379">
        <v>90.569162962963</v>
      </c>
      <c r="BP379">
        <v>0.100308511111111</v>
      </c>
      <c r="BQ379">
        <v>24.0907666666667</v>
      </c>
      <c r="BR379">
        <v>25.0054888888889</v>
      </c>
      <c r="BS379">
        <v>999.9</v>
      </c>
      <c r="BT379">
        <v>0</v>
      </c>
      <c r="BU379">
        <v>0</v>
      </c>
      <c r="BV379">
        <v>9984.07407407407</v>
      </c>
      <c r="BW379">
        <v>0</v>
      </c>
      <c r="BX379">
        <v>15.3356</v>
      </c>
      <c r="BY379">
        <v>-44.7910666666667</v>
      </c>
      <c r="BZ379">
        <v>1199.54777777778</v>
      </c>
      <c r="CA379">
        <v>1243.50259259259</v>
      </c>
      <c r="CB379">
        <v>1.38732962962963</v>
      </c>
      <c r="CC379">
        <v>1220.07444444444</v>
      </c>
      <c r="CD379">
        <v>18.8405</v>
      </c>
      <c r="CE379">
        <v>1.83201814814815</v>
      </c>
      <c r="CF379">
        <v>1.70636814814815</v>
      </c>
      <c r="CG379">
        <v>16.0626814814815</v>
      </c>
      <c r="CH379">
        <v>14.9544814814815</v>
      </c>
      <c r="CI379">
        <v>1999.99925925926</v>
      </c>
      <c r="CJ379">
        <v>0.979998111111111</v>
      </c>
      <c r="CK379">
        <v>0.0200021148148148</v>
      </c>
      <c r="CL379">
        <v>0</v>
      </c>
      <c r="CM379">
        <v>683.993111111111</v>
      </c>
      <c r="CN379">
        <v>5.00063</v>
      </c>
      <c r="CO379">
        <v>13493.5074074074</v>
      </c>
      <c r="CP379">
        <v>17256.8814814815</v>
      </c>
      <c r="CQ379">
        <v>39.2196666666667</v>
      </c>
      <c r="CR379">
        <v>39.375</v>
      </c>
      <c r="CS379">
        <v>38.75</v>
      </c>
      <c r="CT379">
        <v>38.687</v>
      </c>
      <c r="CU379">
        <v>39.875</v>
      </c>
      <c r="CV379">
        <v>1955.09777777778</v>
      </c>
      <c r="CW379">
        <v>39.9014814814815</v>
      </c>
      <c r="CX379">
        <v>0</v>
      </c>
      <c r="CY379">
        <v>1663691792.3</v>
      </c>
      <c r="CZ379">
        <v>0</v>
      </c>
      <c r="DA379">
        <v>0</v>
      </c>
      <c r="DB379" t="s">
        <v>356</v>
      </c>
      <c r="DC379">
        <v>1660677648.1</v>
      </c>
      <c r="DD379">
        <v>1660677649.1</v>
      </c>
      <c r="DE379">
        <v>0</v>
      </c>
      <c r="DF379">
        <v>-1.042</v>
      </c>
      <c r="DG379">
        <v>0.003</v>
      </c>
      <c r="DH379">
        <v>5.218</v>
      </c>
      <c r="DI379">
        <v>0.344</v>
      </c>
      <c r="DJ379">
        <v>417</v>
      </c>
      <c r="DK379">
        <v>22</v>
      </c>
      <c r="DL379">
        <v>1.24</v>
      </c>
      <c r="DM379">
        <v>0.53</v>
      </c>
      <c r="DN379">
        <v>-44.7982097560976</v>
      </c>
      <c r="DO379">
        <v>-0.0835108013938055</v>
      </c>
      <c r="DP379">
        <v>0.419398958327607</v>
      </c>
      <c r="DQ379">
        <v>1</v>
      </c>
      <c r="DR379">
        <v>1.38486048780488</v>
      </c>
      <c r="DS379">
        <v>0.0132457839721276</v>
      </c>
      <c r="DT379">
        <v>0.00925580133206368</v>
      </c>
      <c r="DU379">
        <v>1</v>
      </c>
      <c r="DV379">
        <v>2</v>
      </c>
      <c r="DW379">
        <v>2</v>
      </c>
      <c r="DX379" t="s">
        <v>548</v>
      </c>
      <c r="DY379">
        <v>2.97304</v>
      </c>
      <c r="DZ379">
        <v>2.75356</v>
      </c>
      <c r="EA379">
        <v>0.186747</v>
      </c>
      <c r="EB379">
        <v>0.191809</v>
      </c>
      <c r="EC379">
        <v>0.0917908</v>
      </c>
      <c r="ED379">
        <v>0.0880949</v>
      </c>
      <c r="EE379">
        <v>31686.1</v>
      </c>
      <c r="EF379">
        <v>34313.2</v>
      </c>
      <c r="EG379">
        <v>35309.9</v>
      </c>
      <c r="EH379">
        <v>38507.1</v>
      </c>
      <c r="EI379">
        <v>45482</v>
      </c>
      <c r="EJ379">
        <v>50718.5</v>
      </c>
      <c r="EK379">
        <v>55198.9</v>
      </c>
      <c r="EL379">
        <v>61764.3</v>
      </c>
      <c r="EM379">
        <v>1.9832</v>
      </c>
      <c r="EN379">
        <v>1.831</v>
      </c>
      <c r="EO379">
        <v>0.0981987</v>
      </c>
      <c r="EP379">
        <v>0</v>
      </c>
      <c r="EQ379">
        <v>23.3903</v>
      </c>
      <c r="ER379">
        <v>999.9</v>
      </c>
      <c r="ES379">
        <v>48.395</v>
      </c>
      <c r="ET379">
        <v>29.285</v>
      </c>
      <c r="EU379">
        <v>21.8489</v>
      </c>
      <c r="EV379">
        <v>55.7841</v>
      </c>
      <c r="EW379">
        <v>49.0425</v>
      </c>
      <c r="EX379">
        <v>1</v>
      </c>
      <c r="EY379">
        <v>0.00640244</v>
      </c>
      <c r="EZ379">
        <v>2.83137</v>
      </c>
      <c r="FA379">
        <v>20.1248</v>
      </c>
      <c r="FB379">
        <v>5.19932</v>
      </c>
      <c r="FC379">
        <v>12.0052</v>
      </c>
      <c r="FD379">
        <v>4.9752</v>
      </c>
      <c r="FE379">
        <v>3.294</v>
      </c>
      <c r="FF379">
        <v>9999</v>
      </c>
      <c r="FG379">
        <v>9999</v>
      </c>
      <c r="FH379">
        <v>9999</v>
      </c>
      <c r="FI379">
        <v>694</v>
      </c>
      <c r="FJ379">
        <v>1.86295</v>
      </c>
      <c r="FK379">
        <v>1.86783</v>
      </c>
      <c r="FL379">
        <v>1.86752</v>
      </c>
      <c r="FM379">
        <v>1.86874</v>
      </c>
      <c r="FN379">
        <v>1.86957</v>
      </c>
      <c r="FO379">
        <v>1.8656</v>
      </c>
      <c r="FP379">
        <v>1.8667</v>
      </c>
      <c r="FQ379">
        <v>1.8681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10.24</v>
      </c>
      <c r="GF379">
        <v>0.2938</v>
      </c>
      <c r="GG379">
        <v>3.61927167264205</v>
      </c>
      <c r="GH379">
        <v>0.00509506669552449</v>
      </c>
      <c r="GI379">
        <v>1.17866753763249e-06</v>
      </c>
      <c r="GJ379">
        <v>-6.62632595388568e-10</v>
      </c>
      <c r="GK379">
        <v>-0.0260112845827318</v>
      </c>
      <c r="GL379">
        <v>-0.0225051504344278</v>
      </c>
      <c r="GM379">
        <v>0.00262967521021688</v>
      </c>
      <c r="GN379">
        <v>-3.50088843362945e-05</v>
      </c>
      <c r="GO379">
        <v>-5</v>
      </c>
      <c r="GP379">
        <v>1640</v>
      </c>
      <c r="GQ379">
        <v>1</v>
      </c>
      <c r="GR379">
        <v>20</v>
      </c>
      <c r="GS379">
        <v>50235.8</v>
      </c>
      <c r="GT379">
        <v>50235.8</v>
      </c>
      <c r="GU379">
        <v>2.47314</v>
      </c>
      <c r="GV379">
        <v>2.59033</v>
      </c>
      <c r="GW379">
        <v>1.54785</v>
      </c>
      <c r="GX379">
        <v>2.30225</v>
      </c>
      <c r="GY379">
        <v>1.34644</v>
      </c>
      <c r="GZ379">
        <v>2.31689</v>
      </c>
      <c r="HA379">
        <v>32.8647</v>
      </c>
      <c r="HB379">
        <v>14.8238</v>
      </c>
      <c r="HC379">
        <v>18</v>
      </c>
      <c r="HD379">
        <v>503.658</v>
      </c>
      <c r="HE379">
        <v>406.042</v>
      </c>
      <c r="HF379">
        <v>18.8489</v>
      </c>
      <c r="HG379">
        <v>27.133</v>
      </c>
      <c r="HH379">
        <v>30.0001</v>
      </c>
      <c r="HI379">
        <v>27.1241</v>
      </c>
      <c r="HJ379">
        <v>27.0706</v>
      </c>
      <c r="HK379">
        <v>49.606</v>
      </c>
      <c r="HL379">
        <v>18.7314</v>
      </c>
      <c r="HM379">
        <v>26.1577</v>
      </c>
      <c r="HN379">
        <v>18.8398</v>
      </c>
      <c r="HO379">
        <v>1261.23</v>
      </c>
      <c r="HP379">
        <v>18.7175</v>
      </c>
      <c r="HQ379">
        <v>102.393</v>
      </c>
      <c r="HR379">
        <v>102.807</v>
      </c>
    </row>
    <row r="380" spans="1:226">
      <c r="A380">
        <v>364</v>
      </c>
      <c r="B380">
        <v>1663691800.1</v>
      </c>
      <c r="C380">
        <v>4025</v>
      </c>
      <c r="D380" t="s">
        <v>1090</v>
      </c>
      <c r="E380" t="s">
        <v>1091</v>
      </c>
      <c r="F380">
        <v>5</v>
      </c>
      <c r="G380" t="s">
        <v>941</v>
      </c>
      <c r="H380" t="s">
        <v>354</v>
      </c>
      <c r="I380">
        <v>1663691792.31429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1277.01409086772</v>
      </c>
      <c r="AK380">
        <v>1240.53109090909</v>
      </c>
      <c r="AL380">
        <v>3.4252985179632</v>
      </c>
      <c r="AM380">
        <v>65.3987867649005</v>
      </c>
      <c r="AN380">
        <f>(AP380 - AO380 + BO380*1E3/(8.314*(BQ380+273.15)) * AR380/BN380 * AQ380) * BN380/(100*BB380) * 1000/(1000 - AP380)</f>
        <v>0</v>
      </c>
      <c r="AO380">
        <v>18.8311332687144</v>
      </c>
      <c r="AP380">
        <v>20.2421582417582</v>
      </c>
      <c r="AQ380">
        <v>0.000731059308441683</v>
      </c>
      <c r="AR380">
        <v>122.627900174774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1663691792.31429</v>
      </c>
      <c r="BH380">
        <v>1191.07</v>
      </c>
      <c r="BI380">
        <v>1235.90392857143</v>
      </c>
      <c r="BJ380">
        <v>20.2363642857143</v>
      </c>
      <c r="BK380">
        <v>18.8383285714286</v>
      </c>
      <c r="BL380">
        <v>1180.88214285714</v>
      </c>
      <c r="BM380">
        <v>19.9429928571429</v>
      </c>
      <c r="BN380">
        <v>500.084071428571</v>
      </c>
      <c r="BO380">
        <v>90.5704214285714</v>
      </c>
      <c r="BP380">
        <v>0.100271842857143</v>
      </c>
      <c r="BQ380">
        <v>24.0924321428571</v>
      </c>
      <c r="BR380">
        <v>25.0079</v>
      </c>
      <c r="BS380">
        <v>999.9</v>
      </c>
      <c r="BT380">
        <v>0</v>
      </c>
      <c r="BU380">
        <v>0</v>
      </c>
      <c r="BV380">
        <v>9978.75</v>
      </c>
      <c r="BW380">
        <v>0</v>
      </c>
      <c r="BX380">
        <v>15.3356</v>
      </c>
      <c r="BY380">
        <v>-44.8346607142857</v>
      </c>
      <c r="BZ380">
        <v>1215.67071428571</v>
      </c>
      <c r="CA380">
        <v>1259.63321428571</v>
      </c>
      <c r="CB380">
        <v>1.39803464285714</v>
      </c>
      <c r="CC380">
        <v>1235.90392857143</v>
      </c>
      <c r="CD380">
        <v>18.8383285714286</v>
      </c>
      <c r="CE380">
        <v>1.83281535714286</v>
      </c>
      <c r="CF380">
        <v>1.706195</v>
      </c>
      <c r="CG380">
        <v>16.0695107142857</v>
      </c>
      <c r="CH380">
        <v>14.9529035714286</v>
      </c>
      <c r="CI380">
        <v>1999.98357142857</v>
      </c>
      <c r="CJ380">
        <v>0.979997964285715</v>
      </c>
      <c r="CK380">
        <v>0.0200022714285714</v>
      </c>
      <c r="CL380">
        <v>0</v>
      </c>
      <c r="CM380">
        <v>683.560607142857</v>
      </c>
      <c r="CN380">
        <v>5.00063</v>
      </c>
      <c r="CO380">
        <v>13484.8285714286</v>
      </c>
      <c r="CP380">
        <v>17256.7428571429</v>
      </c>
      <c r="CQ380">
        <v>39.22525</v>
      </c>
      <c r="CR380">
        <v>39.375</v>
      </c>
      <c r="CS380">
        <v>38.75</v>
      </c>
      <c r="CT380">
        <v>38.687</v>
      </c>
      <c r="CU380">
        <v>39.875</v>
      </c>
      <c r="CV380">
        <v>1955.08178571429</v>
      </c>
      <c r="CW380">
        <v>39.9017857142857</v>
      </c>
      <c r="CX380">
        <v>0</v>
      </c>
      <c r="CY380">
        <v>1663691797.1</v>
      </c>
      <c r="CZ380">
        <v>0</v>
      </c>
      <c r="DA380">
        <v>0</v>
      </c>
      <c r="DB380" t="s">
        <v>356</v>
      </c>
      <c r="DC380">
        <v>1660677648.1</v>
      </c>
      <c r="DD380">
        <v>1660677649.1</v>
      </c>
      <c r="DE380">
        <v>0</v>
      </c>
      <c r="DF380">
        <v>-1.042</v>
      </c>
      <c r="DG380">
        <v>0.003</v>
      </c>
      <c r="DH380">
        <v>5.218</v>
      </c>
      <c r="DI380">
        <v>0.344</v>
      </c>
      <c r="DJ380">
        <v>417</v>
      </c>
      <c r="DK380">
        <v>22</v>
      </c>
      <c r="DL380">
        <v>1.24</v>
      </c>
      <c r="DM380">
        <v>0.53</v>
      </c>
      <c r="DN380">
        <v>-44.8186951219512</v>
      </c>
      <c r="DO380">
        <v>0.151480139372856</v>
      </c>
      <c r="DP380">
        <v>0.444980467069921</v>
      </c>
      <c r="DQ380">
        <v>0</v>
      </c>
      <c r="DR380">
        <v>1.39364219512195</v>
      </c>
      <c r="DS380">
        <v>0.0888907317073196</v>
      </c>
      <c r="DT380">
        <v>0.016942701502589</v>
      </c>
      <c r="DU380">
        <v>1</v>
      </c>
      <c r="DV380">
        <v>1</v>
      </c>
      <c r="DW380">
        <v>2</v>
      </c>
      <c r="DX380" t="s">
        <v>395</v>
      </c>
      <c r="DY380">
        <v>2.97248</v>
      </c>
      <c r="DZ380">
        <v>2.75386</v>
      </c>
      <c r="EA380">
        <v>0.188355</v>
      </c>
      <c r="EB380">
        <v>0.193525</v>
      </c>
      <c r="EC380">
        <v>0.091776</v>
      </c>
      <c r="ED380">
        <v>0.0880004</v>
      </c>
      <c r="EE380">
        <v>31623.1</v>
      </c>
      <c r="EF380">
        <v>34240</v>
      </c>
      <c r="EG380">
        <v>35309.5</v>
      </c>
      <c r="EH380">
        <v>38506.7</v>
      </c>
      <c r="EI380">
        <v>45482.4</v>
      </c>
      <c r="EJ380">
        <v>50724</v>
      </c>
      <c r="EK380">
        <v>55198.3</v>
      </c>
      <c r="EL380">
        <v>61764.5</v>
      </c>
      <c r="EM380">
        <v>1.9828</v>
      </c>
      <c r="EN380">
        <v>1.8308</v>
      </c>
      <c r="EO380">
        <v>0.0964105</v>
      </c>
      <c r="EP380">
        <v>0</v>
      </c>
      <c r="EQ380">
        <v>23.3943</v>
      </c>
      <c r="ER380">
        <v>999.9</v>
      </c>
      <c r="ES380">
        <v>48.419</v>
      </c>
      <c r="ET380">
        <v>29.285</v>
      </c>
      <c r="EU380">
        <v>21.8578</v>
      </c>
      <c r="EV380">
        <v>56.5741</v>
      </c>
      <c r="EW380">
        <v>48.9022</v>
      </c>
      <c r="EX380">
        <v>1</v>
      </c>
      <c r="EY380">
        <v>0.00699187</v>
      </c>
      <c r="EZ380">
        <v>2.86259</v>
      </c>
      <c r="FA380">
        <v>20.1242</v>
      </c>
      <c r="FB380">
        <v>5.20291</v>
      </c>
      <c r="FC380">
        <v>12.0076</v>
      </c>
      <c r="FD380">
        <v>4.976</v>
      </c>
      <c r="FE380">
        <v>3.294</v>
      </c>
      <c r="FF380">
        <v>9999</v>
      </c>
      <c r="FG380">
        <v>9999</v>
      </c>
      <c r="FH380">
        <v>9999</v>
      </c>
      <c r="FI380">
        <v>694</v>
      </c>
      <c r="FJ380">
        <v>1.86295</v>
      </c>
      <c r="FK380">
        <v>1.86777</v>
      </c>
      <c r="FL380">
        <v>1.86752</v>
      </c>
      <c r="FM380">
        <v>1.86874</v>
      </c>
      <c r="FN380">
        <v>1.86954</v>
      </c>
      <c r="FO380">
        <v>1.86563</v>
      </c>
      <c r="FP380">
        <v>1.86667</v>
      </c>
      <c r="FQ380">
        <v>1.86813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10.32</v>
      </c>
      <c r="GF380">
        <v>0.2936</v>
      </c>
      <c r="GG380">
        <v>3.61927167264205</v>
      </c>
      <c r="GH380">
        <v>0.00509506669552449</v>
      </c>
      <c r="GI380">
        <v>1.17866753763249e-06</v>
      </c>
      <c r="GJ380">
        <v>-6.62632595388568e-10</v>
      </c>
      <c r="GK380">
        <v>-0.0260112845827318</v>
      </c>
      <c r="GL380">
        <v>-0.0225051504344278</v>
      </c>
      <c r="GM380">
        <v>0.00262967521021688</v>
      </c>
      <c r="GN380">
        <v>-3.50088843362945e-05</v>
      </c>
      <c r="GO380">
        <v>-5</v>
      </c>
      <c r="GP380">
        <v>1640</v>
      </c>
      <c r="GQ380">
        <v>1</v>
      </c>
      <c r="GR380">
        <v>20</v>
      </c>
      <c r="GS380">
        <v>50235.9</v>
      </c>
      <c r="GT380">
        <v>50235.8</v>
      </c>
      <c r="GU380">
        <v>2.5</v>
      </c>
      <c r="GV380">
        <v>2.59155</v>
      </c>
      <c r="GW380">
        <v>1.54785</v>
      </c>
      <c r="GX380">
        <v>2.30225</v>
      </c>
      <c r="GY380">
        <v>1.34644</v>
      </c>
      <c r="GZ380">
        <v>2.30225</v>
      </c>
      <c r="HA380">
        <v>32.8647</v>
      </c>
      <c r="HB380">
        <v>14.8238</v>
      </c>
      <c r="HC380">
        <v>18</v>
      </c>
      <c r="HD380">
        <v>503.392</v>
      </c>
      <c r="HE380">
        <v>405.93</v>
      </c>
      <c r="HF380">
        <v>18.8415</v>
      </c>
      <c r="HG380">
        <v>27.133</v>
      </c>
      <c r="HH380">
        <v>30.0002</v>
      </c>
      <c r="HI380">
        <v>27.1241</v>
      </c>
      <c r="HJ380">
        <v>27.0706</v>
      </c>
      <c r="HK380">
        <v>50.1046</v>
      </c>
      <c r="HL380">
        <v>19.0194</v>
      </c>
      <c r="HM380">
        <v>26.1577</v>
      </c>
      <c r="HN380">
        <v>18.8385</v>
      </c>
      <c r="HO380">
        <v>1274.71</v>
      </c>
      <c r="HP380">
        <v>18.7098</v>
      </c>
      <c r="HQ380">
        <v>102.392</v>
      </c>
      <c r="HR380">
        <v>102.807</v>
      </c>
    </row>
    <row r="381" spans="1:226">
      <c r="A381">
        <v>365</v>
      </c>
      <c r="B381">
        <v>1663691805.1</v>
      </c>
      <c r="C381">
        <v>4030</v>
      </c>
      <c r="D381" t="s">
        <v>1092</v>
      </c>
      <c r="E381" t="s">
        <v>1093</v>
      </c>
      <c r="F381">
        <v>5</v>
      </c>
      <c r="G381" t="s">
        <v>941</v>
      </c>
      <c r="H381" t="s">
        <v>354</v>
      </c>
      <c r="I381">
        <v>1663691797.6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1294.15899243058</v>
      </c>
      <c r="AK381">
        <v>1257.62327272727</v>
      </c>
      <c r="AL381">
        <v>3.35046235718747</v>
      </c>
      <c r="AM381">
        <v>65.3987867649005</v>
      </c>
      <c r="AN381">
        <f>(AP381 - AO381 + BO381*1E3/(8.314*(BQ381+273.15)) * AR381/BN381 * AQ381) * BN381/(100*BB381) * 1000/(1000 - AP381)</f>
        <v>0</v>
      </c>
      <c r="AO381">
        <v>18.8070051962955</v>
      </c>
      <c r="AP381">
        <v>20.2331582417582</v>
      </c>
      <c r="AQ381">
        <v>-9.2356673342272e-05</v>
      </c>
      <c r="AR381">
        <v>122.627900174774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1663691797.6</v>
      </c>
      <c r="BH381">
        <v>1208.83925925926</v>
      </c>
      <c r="BI381">
        <v>1253.62</v>
      </c>
      <c r="BJ381">
        <v>20.2413185185185</v>
      </c>
      <c r="BK381">
        <v>18.8212888888889</v>
      </c>
      <c r="BL381">
        <v>1198.56111111111</v>
      </c>
      <c r="BM381">
        <v>19.9477518518519</v>
      </c>
      <c r="BN381">
        <v>500.057962962963</v>
      </c>
      <c r="BO381">
        <v>90.5696407407408</v>
      </c>
      <c r="BP381">
        <v>0.100088937037037</v>
      </c>
      <c r="BQ381">
        <v>24.0938592592593</v>
      </c>
      <c r="BR381">
        <v>25.0050148148148</v>
      </c>
      <c r="BS381">
        <v>999.9</v>
      </c>
      <c r="BT381">
        <v>0</v>
      </c>
      <c r="BU381">
        <v>0</v>
      </c>
      <c r="BV381">
        <v>9974.25925925926</v>
      </c>
      <c r="BW381">
        <v>0</v>
      </c>
      <c r="BX381">
        <v>15.3356</v>
      </c>
      <c r="BY381">
        <v>-44.7818814814815</v>
      </c>
      <c r="BZ381">
        <v>1233.81333333333</v>
      </c>
      <c r="CA381">
        <v>1277.66814814815</v>
      </c>
      <c r="CB381">
        <v>1.42002925925926</v>
      </c>
      <c r="CC381">
        <v>1253.62</v>
      </c>
      <c r="CD381">
        <v>18.8212888888889</v>
      </c>
      <c r="CE381">
        <v>1.83324851851852</v>
      </c>
      <c r="CF381">
        <v>1.70463703703704</v>
      </c>
      <c r="CG381">
        <v>16.0732111111111</v>
      </c>
      <c r="CH381">
        <v>14.9387</v>
      </c>
      <c r="CI381">
        <v>1999.98074074074</v>
      </c>
      <c r="CJ381">
        <v>0.979998222222222</v>
      </c>
      <c r="CK381">
        <v>0.0200019962962963</v>
      </c>
      <c r="CL381">
        <v>0</v>
      </c>
      <c r="CM381">
        <v>683.044777777778</v>
      </c>
      <c r="CN381">
        <v>5.00063</v>
      </c>
      <c r="CO381">
        <v>13474.6518518519</v>
      </c>
      <c r="CP381">
        <v>17256.7222222222</v>
      </c>
      <c r="CQ381">
        <v>39.2336666666667</v>
      </c>
      <c r="CR381">
        <v>39.375</v>
      </c>
      <c r="CS381">
        <v>38.75</v>
      </c>
      <c r="CT381">
        <v>38.687</v>
      </c>
      <c r="CU381">
        <v>39.875</v>
      </c>
      <c r="CV381">
        <v>1955.07962962963</v>
      </c>
      <c r="CW381">
        <v>39.9011111111111</v>
      </c>
      <c r="CX381">
        <v>0</v>
      </c>
      <c r="CY381">
        <v>1663691802.5</v>
      </c>
      <c r="CZ381">
        <v>0</v>
      </c>
      <c r="DA381">
        <v>0</v>
      </c>
      <c r="DB381" t="s">
        <v>356</v>
      </c>
      <c r="DC381">
        <v>1660677648.1</v>
      </c>
      <c r="DD381">
        <v>1660677649.1</v>
      </c>
      <c r="DE381">
        <v>0</v>
      </c>
      <c r="DF381">
        <v>-1.042</v>
      </c>
      <c r="DG381">
        <v>0.003</v>
      </c>
      <c r="DH381">
        <v>5.218</v>
      </c>
      <c r="DI381">
        <v>0.344</v>
      </c>
      <c r="DJ381">
        <v>417</v>
      </c>
      <c r="DK381">
        <v>22</v>
      </c>
      <c r="DL381">
        <v>1.24</v>
      </c>
      <c r="DM381">
        <v>0.53</v>
      </c>
      <c r="DN381">
        <v>-44.8321170731707</v>
      </c>
      <c r="DO381">
        <v>-0.0749707317073324</v>
      </c>
      <c r="DP381">
        <v>0.492119293936545</v>
      </c>
      <c r="DQ381">
        <v>1</v>
      </c>
      <c r="DR381">
        <v>1.40976073170732</v>
      </c>
      <c r="DS381">
        <v>0.256120348432058</v>
      </c>
      <c r="DT381">
        <v>0.0287020268163599</v>
      </c>
      <c r="DU381">
        <v>0</v>
      </c>
      <c r="DV381">
        <v>1</v>
      </c>
      <c r="DW381">
        <v>2</v>
      </c>
      <c r="DX381" t="s">
        <v>395</v>
      </c>
      <c r="DY381">
        <v>2.97184</v>
      </c>
      <c r="DZ381">
        <v>2.75315</v>
      </c>
      <c r="EA381">
        <v>0.189958</v>
      </c>
      <c r="EB381">
        <v>0.194948</v>
      </c>
      <c r="EC381">
        <v>0.0917439</v>
      </c>
      <c r="ED381">
        <v>0.0878822</v>
      </c>
      <c r="EE381">
        <v>31561.7</v>
      </c>
      <c r="EF381">
        <v>34179.3</v>
      </c>
      <c r="EG381">
        <v>35310.6</v>
      </c>
      <c r="EH381">
        <v>38506.4</v>
      </c>
      <c r="EI381">
        <v>45485</v>
      </c>
      <c r="EJ381">
        <v>50730.2</v>
      </c>
      <c r="EK381">
        <v>55199.5</v>
      </c>
      <c r="EL381">
        <v>61763.9</v>
      </c>
      <c r="EM381">
        <v>1.9826</v>
      </c>
      <c r="EN381">
        <v>1.831</v>
      </c>
      <c r="EO381">
        <v>0.0976026</v>
      </c>
      <c r="EP381">
        <v>0</v>
      </c>
      <c r="EQ381">
        <v>23.3978</v>
      </c>
      <c r="ER381">
        <v>999.9</v>
      </c>
      <c r="ES381">
        <v>48.443</v>
      </c>
      <c r="ET381">
        <v>29.285</v>
      </c>
      <c r="EU381">
        <v>21.8696</v>
      </c>
      <c r="EV381">
        <v>56.1041</v>
      </c>
      <c r="EW381">
        <v>48.9183</v>
      </c>
      <c r="EX381">
        <v>1</v>
      </c>
      <c r="EY381">
        <v>0.00630081</v>
      </c>
      <c r="EZ381">
        <v>2.85562</v>
      </c>
      <c r="FA381">
        <v>20.124</v>
      </c>
      <c r="FB381">
        <v>5.20172</v>
      </c>
      <c r="FC381">
        <v>12.0064</v>
      </c>
      <c r="FD381">
        <v>4.976</v>
      </c>
      <c r="FE381">
        <v>3.2938</v>
      </c>
      <c r="FF381">
        <v>9999</v>
      </c>
      <c r="FG381">
        <v>9999</v>
      </c>
      <c r="FH381">
        <v>9999</v>
      </c>
      <c r="FI381">
        <v>694</v>
      </c>
      <c r="FJ381">
        <v>1.86295</v>
      </c>
      <c r="FK381">
        <v>1.8678</v>
      </c>
      <c r="FL381">
        <v>1.86752</v>
      </c>
      <c r="FM381">
        <v>1.86874</v>
      </c>
      <c r="FN381">
        <v>1.86957</v>
      </c>
      <c r="FO381">
        <v>1.86557</v>
      </c>
      <c r="FP381">
        <v>1.8667</v>
      </c>
      <c r="FQ381">
        <v>1.86813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10.4</v>
      </c>
      <c r="GF381">
        <v>0.2932</v>
      </c>
      <c r="GG381">
        <v>3.61927167264205</v>
      </c>
      <c r="GH381">
        <v>0.00509506669552449</v>
      </c>
      <c r="GI381">
        <v>1.17866753763249e-06</v>
      </c>
      <c r="GJ381">
        <v>-6.62632595388568e-10</v>
      </c>
      <c r="GK381">
        <v>-0.0260112845827318</v>
      </c>
      <c r="GL381">
        <v>-0.0225051504344278</v>
      </c>
      <c r="GM381">
        <v>0.00262967521021688</v>
      </c>
      <c r="GN381">
        <v>-3.50088843362945e-05</v>
      </c>
      <c r="GO381">
        <v>-5</v>
      </c>
      <c r="GP381">
        <v>1640</v>
      </c>
      <c r="GQ381">
        <v>1</v>
      </c>
      <c r="GR381">
        <v>20</v>
      </c>
      <c r="GS381">
        <v>50235.9</v>
      </c>
      <c r="GT381">
        <v>50235.9</v>
      </c>
      <c r="GU381">
        <v>2.52563</v>
      </c>
      <c r="GV381">
        <v>2.58301</v>
      </c>
      <c r="GW381">
        <v>1.54785</v>
      </c>
      <c r="GX381">
        <v>2.30225</v>
      </c>
      <c r="GY381">
        <v>1.34644</v>
      </c>
      <c r="GZ381">
        <v>2.41211</v>
      </c>
      <c r="HA381">
        <v>32.8869</v>
      </c>
      <c r="HB381">
        <v>14.8325</v>
      </c>
      <c r="HC381">
        <v>18</v>
      </c>
      <c r="HD381">
        <v>503.28</v>
      </c>
      <c r="HE381">
        <v>406.042</v>
      </c>
      <c r="HF381">
        <v>18.838</v>
      </c>
      <c r="HG381">
        <v>27.133</v>
      </c>
      <c r="HH381">
        <v>30.0001</v>
      </c>
      <c r="HI381">
        <v>27.1264</v>
      </c>
      <c r="HJ381">
        <v>27.0706</v>
      </c>
      <c r="HK381">
        <v>50.6602</v>
      </c>
      <c r="HL381">
        <v>19.0194</v>
      </c>
      <c r="HM381">
        <v>26.1577</v>
      </c>
      <c r="HN381">
        <v>18.8365</v>
      </c>
      <c r="HO381">
        <v>1294.83</v>
      </c>
      <c r="HP381">
        <v>18.7075</v>
      </c>
      <c r="HQ381">
        <v>102.394</v>
      </c>
      <c r="HR381">
        <v>102.806</v>
      </c>
    </row>
    <row r="382" spans="1:226">
      <c r="A382">
        <v>366</v>
      </c>
      <c r="B382">
        <v>1663691810.1</v>
      </c>
      <c r="C382">
        <v>4035</v>
      </c>
      <c r="D382" t="s">
        <v>1094</v>
      </c>
      <c r="E382" t="s">
        <v>1095</v>
      </c>
      <c r="F382">
        <v>5</v>
      </c>
      <c r="G382" t="s">
        <v>941</v>
      </c>
      <c r="H382" t="s">
        <v>354</v>
      </c>
      <c r="I382">
        <v>1663691802.31429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1311.26720296366</v>
      </c>
      <c r="AK382">
        <v>1274.45884848485</v>
      </c>
      <c r="AL382">
        <v>3.37133192891612</v>
      </c>
      <c r="AM382">
        <v>65.3987867649005</v>
      </c>
      <c r="AN382">
        <f>(AP382 - AO382 + BO382*1E3/(8.314*(BQ382+273.15)) * AR382/BN382 * AQ382) * BN382/(100*BB382) * 1000/(1000 - AP382)</f>
        <v>0</v>
      </c>
      <c r="AO382">
        <v>18.7758871875869</v>
      </c>
      <c r="AP382">
        <v>20.2162131868132</v>
      </c>
      <c r="AQ382">
        <v>-0.000434043112051283</v>
      </c>
      <c r="AR382">
        <v>122.627900174774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1663691802.31429</v>
      </c>
      <c r="BH382">
        <v>1224.50571428571</v>
      </c>
      <c r="BI382">
        <v>1269.45357142857</v>
      </c>
      <c r="BJ382">
        <v>20.2356321428571</v>
      </c>
      <c r="BK382">
        <v>18.7956071428571</v>
      </c>
      <c r="BL382">
        <v>1214.14892857143</v>
      </c>
      <c r="BM382">
        <v>19.9422857142857</v>
      </c>
      <c r="BN382">
        <v>500.046214285714</v>
      </c>
      <c r="BO382">
        <v>90.5687535714286</v>
      </c>
      <c r="BP382">
        <v>0.100045242857143</v>
      </c>
      <c r="BQ382">
        <v>24.0956928571429</v>
      </c>
      <c r="BR382">
        <v>25.0024821428571</v>
      </c>
      <c r="BS382">
        <v>999.9</v>
      </c>
      <c r="BT382">
        <v>0</v>
      </c>
      <c r="BU382">
        <v>0</v>
      </c>
      <c r="BV382">
        <v>9988.75</v>
      </c>
      <c r="BW382">
        <v>0</v>
      </c>
      <c r="BX382">
        <v>15.3356</v>
      </c>
      <c r="BY382">
        <v>-44.9484071428571</v>
      </c>
      <c r="BZ382">
        <v>1249.79607142857</v>
      </c>
      <c r="CA382">
        <v>1293.77142857143</v>
      </c>
      <c r="CB382">
        <v>1.44002357142857</v>
      </c>
      <c r="CC382">
        <v>1269.45357142857</v>
      </c>
      <c r="CD382">
        <v>18.7956071428571</v>
      </c>
      <c r="CE382">
        <v>1.83271535714286</v>
      </c>
      <c r="CF382">
        <v>1.702295</v>
      </c>
      <c r="CG382">
        <v>16.0686607142857</v>
      </c>
      <c r="CH382">
        <v>14.9173607142857</v>
      </c>
      <c r="CI382">
        <v>1999.99392857143</v>
      </c>
      <c r="CJ382">
        <v>0.979998178571429</v>
      </c>
      <c r="CK382">
        <v>0.0200020428571429</v>
      </c>
      <c r="CL382">
        <v>0</v>
      </c>
      <c r="CM382">
        <v>682.600214285714</v>
      </c>
      <c r="CN382">
        <v>5.00063</v>
      </c>
      <c r="CO382">
        <v>13465.4285714286</v>
      </c>
      <c r="CP382">
        <v>17256.8321428571</v>
      </c>
      <c r="CQ382">
        <v>39.241</v>
      </c>
      <c r="CR382">
        <v>39.375</v>
      </c>
      <c r="CS382">
        <v>38.75</v>
      </c>
      <c r="CT382">
        <v>38.687</v>
      </c>
      <c r="CU382">
        <v>39.875</v>
      </c>
      <c r="CV382">
        <v>1955.09214285714</v>
      </c>
      <c r="CW382">
        <v>39.9017857142857</v>
      </c>
      <c r="CX382">
        <v>0</v>
      </c>
      <c r="CY382">
        <v>1663691807.3</v>
      </c>
      <c r="CZ382">
        <v>0</v>
      </c>
      <c r="DA382">
        <v>0</v>
      </c>
      <c r="DB382" t="s">
        <v>356</v>
      </c>
      <c r="DC382">
        <v>1660677648.1</v>
      </c>
      <c r="DD382">
        <v>1660677649.1</v>
      </c>
      <c r="DE382">
        <v>0</v>
      </c>
      <c r="DF382">
        <v>-1.042</v>
      </c>
      <c r="DG382">
        <v>0.003</v>
      </c>
      <c r="DH382">
        <v>5.218</v>
      </c>
      <c r="DI382">
        <v>0.344</v>
      </c>
      <c r="DJ382">
        <v>417</v>
      </c>
      <c r="DK382">
        <v>22</v>
      </c>
      <c r="DL382">
        <v>1.24</v>
      </c>
      <c r="DM382">
        <v>0.53</v>
      </c>
      <c r="DN382">
        <v>-44.9106756097561</v>
      </c>
      <c r="DO382">
        <v>0.124935888501601</v>
      </c>
      <c r="DP382">
        <v>0.499486865366256</v>
      </c>
      <c r="DQ382">
        <v>0</v>
      </c>
      <c r="DR382">
        <v>1.42120926829268</v>
      </c>
      <c r="DS382">
        <v>0.2921393728223</v>
      </c>
      <c r="DT382">
        <v>0.030656815132997</v>
      </c>
      <c r="DU382">
        <v>0</v>
      </c>
      <c r="DV382">
        <v>0</v>
      </c>
      <c r="DW382">
        <v>2</v>
      </c>
      <c r="DX382" t="s">
        <v>357</v>
      </c>
      <c r="DY382">
        <v>2.97263</v>
      </c>
      <c r="DZ382">
        <v>2.75392</v>
      </c>
      <c r="EA382">
        <v>0.191522</v>
      </c>
      <c r="EB382">
        <v>0.196657</v>
      </c>
      <c r="EC382">
        <v>0.0916811</v>
      </c>
      <c r="ED382">
        <v>0.0878718</v>
      </c>
      <c r="EE382">
        <v>31500.3</v>
      </c>
      <c r="EF382">
        <v>34107.6</v>
      </c>
      <c r="EG382">
        <v>35310.2</v>
      </c>
      <c r="EH382">
        <v>38507.4</v>
      </c>
      <c r="EI382">
        <v>45487.5</v>
      </c>
      <c r="EJ382">
        <v>50731.2</v>
      </c>
      <c r="EK382">
        <v>55198.7</v>
      </c>
      <c r="EL382">
        <v>61764.4</v>
      </c>
      <c r="EM382">
        <v>1.9822</v>
      </c>
      <c r="EN382">
        <v>1.8304</v>
      </c>
      <c r="EO382">
        <v>0.0964105</v>
      </c>
      <c r="EP382">
        <v>0</v>
      </c>
      <c r="EQ382">
        <v>23.3982</v>
      </c>
      <c r="ER382">
        <v>999.9</v>
      </c>
      <c r="ES382">
        <v>48.443</v>
      </c>
      <c r="ET382">
        <v>29.285</v>
      </c>
      <c r="EU382">
        <v>21.8673</v>
      </c>
      <c r="EV382">
        <v>56.3841</v>
      </c>
      <c r="EW382">
        <v>49.2067</v>
      </c>
      <c r="EX382">
        <v>1</v>
      </c>
      <c r="EY382">
        <v>0.00678862</v>
      </c>
      <c r="EZ382">
        <v>2.8556</v>
      </c>
      <c r="FA382">
        <v>20.125</v>
      </c>
      <c r="FB382">
        <v>5.20052</v>
      </c>
      <c r="FC382">
        <v>12.004</v>
      </c>
      <c r="FD382">
        <v>4.9756</v>
      </c>
      <c r="FE382">
        <v>3.2938</v>
      </c>
      <c r="FF382">
        <v>9999</v>
      </c>
      <c r="FG382">
        <v>9999</v>
      </c>
      <c r="FH382">
        <v>9999</v>
      </c>
      <c r="FI382">
        <v>694</v>
      </c>
      <c r="FJ382">
        <v>1.86295</v>
      </c>
      <c r="FK382">
        <v>1.86783</v>
      </c>
      <c r="FL382">
        <v>1.86752</v>
      </c>
      <c r="FM382">
        <v>1.86874</v>
      </c>
      <c r="FN382">
        <v>1.86951</v>
      </c>
      <c r="FO382">
        <v>1.86554</v>
      </c>
      <c r="FP382">
        <v>1.86673</v>
      </c>
      <c r="FQ382">
        <v>1.86813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10.48</v>
      </c>
      <c r="GF382">
        <v>0.2924</v>
      </c>
      <c r="GG382">
        <v>3.61927167264205</v>
      </c>
      <c r="GH382">
        <v>0.00509506669552449</v>
      </c>
      <c r="GI382">
        <v>1.17866753763249e-06</v>
      </c>
      <c r="GJ382">
        <v>-6.62632595388568e-10</v>
      </c>
      <c r="GK382">
        <v>-0.0260112845827318</v>
      </c>
      <c r="GL382">
        <v>-0.0225051504344278</v>
      </c>
      <c r="GM382">
        <v>0.00262967521021688</v>
      </c>
      <c r="GN382">
        <v>-3.50088843362945e-05</v>
      </c>
      <c r="GO382">
        <v>-5</v>
      </c>
      <c r="GP382">
        <v>1640</v>
      </c>
      <c r="GQ382">
        <v>1</v>
      </c>
      <c r="GR382">
        <v>20</v>
      </c>
      <c r="GS382">
        <v>50236</v>
      </c>
      <c r="GT382">
        <v>50236</v>
      </c>
      <c r="GU382">
        <v>2.54883</v>
      </c>
      <c r="GV382">
        <v>2.59521</v>
      </c>
      <c r="GW382">
        <v>1.54785</v>
      </c>
      <c r="GX382">
        <v>2.30103</v>
      </c>
      <c r="GY382">
        <v>1.34644</v>
      </c>
      <c r="GZ382">
        <v>2.28394</v>
      </c>
      <c r="HA382">
        <v>32.8869</v>
      </c>
      <c r="HB382">
        <v>14.815</v>
      </c>
      <c r="HC382">
        <v>18</v>
      </c>
      <c r="HD382">
        <v>503.014</v>
      </c>
      <c r="HE382">
        <v>405.723</v>
      </c>
      <c r="HF382">
        <v>18.8355</v>
      </c>
      <c r="HG382">
        <v>27.1353</v>
      </c>
      <c r="HH382">
        <v>30</v>
      </c>
      <c r="HI382">
        <v>27.1264</v>
      </c>
      <c r="HJ382">
        <v>27.0729</v>
      </c>
      <c r="HK382">
        <v>51.1297</v>
      </c>
      <c r="HL382">
        <v>19.0194</v>
      </c>
      <c r="HM382">
        <v>26.1577</v>
      </c>
      <c r="HN382">
        <v>18.8419</v>
      </c>
      <c r="HO382">
        <v>1308.27</v>
      </c>
      <c r="HP382">
        <v>18.7187</v>
      </c>
      <c r="HQ382">
        <v>102.393</v>
      </c>
      <c r="HR382">
        <v>102.808</v>
      </c>
    </row>
    <row r="383" spans="1:226">
      <c r="A383">
        <v>367</v>
      </c>
      <c r="B383">
        <v>1663691815.1</v>
      </c>
      <c r="C383">
        <v>4040</v>
      </c>
      <c r="D383" t="s">
        <v>1096</v>
      </c>
      <c r="E383" t="s">
        <v>1097</v>
      </c>
      <c r="F383">
        <v>5</v>
      </c>
      <c r="G383" t="s">
        <v>941</v>
      </c>
      <c r="H383" t="s">
        <v>354</v>
      </c>
      <c r="I383">
        <v>1663691807.6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1327.73917986274</v>
      </c>
      <c r="AK383">
        <v>1291.45127272727</v>
      </c>
      <c r="AL383">
        <v>3.32362235264937</v>
      </c>
      <c r="AM383">
        <v>65.3987867649005</v>
      </c>
      <c r="AN383">
        <f>(AP383 - AO383 + BO383*1E3/(8.314*(BQ383+273.15)) * AR383/BN383 * AQ383) * BN383/(100*BB383) * 1000/(1000 - AP383)</f>
        <v>0</v>
      </c>
      <c r="AO383">
        <v>18.7726224969709</v>
      </c>
      <c r="AP383">
        <v>20.2098978021978</v>
      </c>
      <c r="AQ383">
        <v>-0.000151995326028743</v>
      </c>
      <c r="AR383">
        <v>122.627900174774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1663691807.6</v>
      </c>
      <c r="BH383">
        <v>1242.19962962963</v>
      </c>
      <c r="BI383">
        <v>1287.06</v>
      </c>
      <c r="BJ383">
        <v>20.2242962962963</v>
      </c>
      <c r="BK383">
        <v>18.778962962963</v>
      </c>
      <c r="BL383">
        <v>1231.75407407407</v>
      </c>
      <c r="BM383">
        <v>19.9313962962963</v>
      </c>
      <c r="BN383">
        <v>500.071111111111</v>
      </c>
      <c r="BO383">
        <v>90.5674888888889</v>
      </c>
      <c r="BP383">
        <v>0.100000085185185</v>
      </c>
      <c r="BQ383">
        <v>24.0972259259259</v>
      </c>
      <c r="BR383">
        <v>25.0026037037037</v>
      </c>
      <c r="BS383">
        <v>999.9</v>
      </c>
      <c r="BT383">
        <v>0</v>
      </c>
      <c r="BU383">
        <v>0</v>
      </c>
      <c r="BV383">
        <v>10003.8888888889</v>
      </c>
      <c r="BW383">
        <v>0</v>
      </c>
      <c r="BX383">
        <v>15.3356</v>
      </c>
      <c r="BY383">
        <v>-44.8607851851852</v>
      </c>
      <c r="BZ383">
        <v>1267.84111111111</v>
      </c>
      <c r="CA383">
        <v>1311.69333333333</v>
      </c>
      <c r="CB383">
        <v>1.44533555555556</v>
      </c>
      <c r="CC383">
        <v>1287.06</v>
      </c>
      <c r="CD383">
        <v>18.778962962963</v>
      </c>
      <c r="CE383">
        <v>1.83166407407407</v>
      </c>
      <c r="CF383">
        <v>1.70076444444444</v>
      </c>
      <c r="CG383">
        <v>16.059662962963</v>
      </c>
      <c r="CH383">
        <v>14.9034037037037</v>
      </c>
      <c r="CI383">
        <v>1999.98444444444</v>
      </c>
      <c r="CJ383">
        <v>0.979998444444445</v>
      </c>
      <c r="CK383">
        <v>0.0200017592592593</v>
      </c>
      <c r="CL383">
        <v>0</v>
      </c>
      <c r="CM383">
        <v>682.003148148148</v>
      </c>
      <c r="CN383">
        <v>5.00063</v>
      </c>
      <c r="CO383">
        <v>13454.5333333333</v>
      </c>
      <c r="CP383">
        <v>17256.7555555556</v>
      </c>
      <c r="CQ383">
        <v>39.25</v>
      </c>
      <c r="CR383">
        <v>39.375</v>
      </c>
      <c r="CS383">
        <v>38.75</v>
      </c>
      <c r="CT383">
        <v>38.687</v>
      </c>
      <c r="CU383">
        <v>39.8795925925926</v>
      </c>
      <c r="CV383">
        <v>1955.0837037037</v>
      </c>
      <c r="CW383">
        <v>39.9007407407407</v>
      </c>
      <c r="CX383">
        <v>0</v>
      </c>
      <c r="CY383">
        <v>1663691812.1</v>
      </c>
      <c r="CZ383">
        <v>0</v>
      </c>
      <c r="DA383">
        <v>0</v>
      </c>
      <c r="DB383" t="s">
        <v>356</v>
      </c>
      <c r="DC383">
        <v>1660677648.1</v>
      </c>
      <c r="DD383">
        <v>1660677649.1</v>
      </c>
      <c r="DE383">
        <v>0</v>
      </c>
      <c r="DF383">
        <v>-1.042</v>
      </c>
      <c r="DG383">
        <v>0.003</v>
      </c>
      <c r="DH383">
        <v>5.218</v>
      </c>
      <c r="DI383">
        <v>0.344</v>
      </c>
      <c r="DJ383">
        <v>417</v>
      </c>
      <c r="DK383">
        <v>22</v>
      </c>
      <c r="DL383">
        <v>1.24</v>
      </c>
      <c r="DM383">
        <v>0.53</v>
      </c>
      <c r="DN383">
        <v>-44.8598853658537</v>
      </c>
      <c r="DO383">
        <v>-1.10129477351915</v>
      </c>
      <c r="DP383">
        <v>0.516768478877583</v>
      </c>
      <c r="DQ383">
        <v>0</v>
      </c>
      <c r="DR383">
        <v>1.43666902439024</v>
      </c>
      <c r="DS383">
        <v>0.107625783972126</v>
      </c>
      <c r="DT383">
        <v>0.0167681826763575</v>
      </c>
      <c r="DU383">
        <v>0</v>
      </c>
      <c r="DV383">
        <v>0</v>
      </c>
      <c r="DW383">
        <v>2</v>
      </c>
      <c r="DX383" t="s">
        <v>357</v>
      </c>
      <c r="DY383">
        <v>2.97316</v>
      </c>
      <c r="DZ383">
        <v>2.7536</v>
      </c>
      <c r="EA383">
        <v>0.193087</v>
      </c>
      <c r="EB383">
        <v>0.198071</v>
      </c>
      <c r="EC383">
        <v>0.0916554</v>
      </c>
      <c r="ED383">
        <v>0.0878942</v>
      </c>
      <c r="EE383">
        <v>31439.1</v>
      </c>
      <c r="EF383">
        <v>34047</v>
      </c>
      <c r="EG383">
        <v>35309.9</v>
      </c>
      <c r="EH383">
        <v>38506.6</v>
      </c>
      <c r="EI383">
        <v>45488.8</v>
      </c>
      <c r="EJ383">
        <v>50729.7</v>
      </c>
      <c r="EK383">
        <v>55198.6</v>
      </c>
      <c r="EL383">
        <v>61764.1</v>
      </c>
      <c r="EM383">
        <v>1.9822</v>
      </c>
      <c r="EN383">
        <v>1.8306</v>
      </c>
      <c r="EO383">
        <v>0.0973046</v>
      </c>
      <c r="EP383">
        <v>0</v>
      </c>
      <c r="EQ383">
        <v>23.4002</v>
      </c>
      <c r="ER383">
        <v>999.9</v>
      </c>
      <c r="ES383">
        <v>48.468</v>
      </c>
      <c r="ET383">
        <v>29.285</v>
      </c>
      <c r="EU383">
        <v>21.8801</v>
      </c>
      <c r="EV383">
        <v>56.2741</v>
      </c>
      <c r="EW383">
        <v>49.0024</v>
      </c>
      <c r="EX383">
        <v>1</v>
      </c>
      <c r="EY383">
        <v>0.00674797</v>
      </c>
      <c r="EZ383">
        <v>2.83678</v>
      </c>
      <c r="FA383">
        <v>20.1247</v>
      </c>
      <c r="FB383">
        <v>5.20052</v>
      </c>
      <c r="FC383">
        <v>12.0088</v>
      </c>
      <c r="FD383">
        <v>4.976</v>
      </c>
      <c r="FE383">
        <v>3.2938</v>
      </c>
      <c r="FF383">
        <v>9999</v>
      </c>
      <c r="FG383">
        <v>9999</v>
      </c>
      <c r="FH383">
        <v>9999</v>
      </c>
      <c r="FI383">
        <v>694</v>
      </c>
      <c r="FJ383">
        <v>1.86295</v>
      </c>
      <c r="FK383">
        <v>1.86783</v>
      </c>
      <c r="FL383">
        <v>1.86752</v>
      </c>
      <c r="FM383">
        <v>1.86874</v>
      </c>
      <c r="FN383">
        <v>1.86954</v>
      </c>
      <c r="FO383">
        <v>1.8656</v>
      </c>
      <c r="FP383">
        <v>1.8667</v>
      </c>
      <c r="FQ383">
        <v>1.86813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10.56</v>
      </c>
      <c r="GF383">
        <v>0.2921</v>
      </c>
      <c r="GG383">
        <v>3.61927167264205</v>
      </c>
      <c r="GH383">
        <v>0.00509506669552449</v>
      </c>
      <c r="GI383">
        <v>1.17866753763249e-06</v>
      </c>
      <c r="GJ383">
        <v>-6.62632595388568e-10</v>
      </c>
      <c r="GK383">
        <v>-0.0260112845827318</v>
      </c>
      <c r="GL383">
        <v>-0.0225051504344278</v>
      </c>
      <c r="GM383">
        <v>0.00262967521021688</v>
      </c>
      <c r="GN383">
        <v>-3.50088843362945e-05</v>
      </c>
      <c r="GO383">
        <v>-5</v>
      </c>
      <c r="GP383">
        <v>1640</v>
      </c>
      <c r="GQ383">
        <v>1</v>
      </c>
      <c r="GR383">
        <v>20</v>
      </c>
      <c r="GS383">
        <v>50236.1</v>
      </c>
      <c r="GT383">
        <v>50236.1</v>
      </c>
      <c r="GU383">
        <v>2.57568</v>
      </c>
      <c r="GV383">
        <v>2.58423</v>
      </c>
      <c r="GW383">
        <v>1.54785</v>
      </c>
      <c r="GX383">
        <v>2.30103</v>
      </c>
      <c r="GY383">
        <v>1.34644</v>
      </c>
      <c r="GZ383">
        <v>2.34253</v>
      </c>
      <c r="HA383">
        <v>32.8647</v>
      </c>
      <c r="HB383">
        <v>14.8238</v>
      </c>
      <c r="HC383">
        <v>18</v>
      </c>
      <c r="HD383">
        <v>503.035</v>
      </c>
      <c r="HE383">
        <v>405.835</v>
      </c>
      <c r="HF383">
        <v>18.8408</v>
      </c>
      <c r="HG383">
        <v>27.1353</v>
      </c>
      <c r="HH383">
        <v>30</v>
      </c>
      <c r="HI383">
        <v>27.1287</v>
      </c>
      <c r="HJ383">
        <v>27.0729</v>
      </c>
      <c r="HK383">
        <v>51.5969</v>
      </c>
      <c r="HL383">
        <v>19.0194</v>
      </c>
      <c r="HM383">
        <v>26.5293</v>
      </c>
      <c r="HN383">
        <v>18.8414</v>
      </c>
      <c r="HO383">
        <v>1321.8</v>
      </c>
      <c r="HP383">
        <v>18.7183</v>
      </c>
      <c r="HQ383">
        <v>102.393</v>
      </c>
      <c r="HR383">
        <v>102.807</v>
      </c>
    </row>
    <row r="384" spans="1:226">
      <c r="A384">
        <v>368</v>
      </c>
      <c r="B384">
        <v>1663691820.1</v>
      </c>
      <c r="C384">
        <v>4045</v>
      </c>
      <c r="D384" t="s">
        <v>1098</v>
      </c>
      <c r="E384" t="s">
        <v>1099</v>
      </c>
      <c r="F384">
        <v>5</v>
      </c>
      <c r="G384" t="s">
        <v>941</v>
      </c>
      <c r="H384" t="s">
        <v>354</v>
      </c>
      <c r="I384">
        <v>1663691812.31429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1343.90663386074</v>
      </c>
      <c r="AK384">
        <v>1308.01115151515</v>
      </c>
      <c r="AL384">
        <v>3.28483601280116</v>
      </c>
      <c r="AM384">
        <v>65.3987867649005</v>
      </c>
      <c r="AN384">
        <f>(AP384 - AO384 + BO384*1E3/(8.314*(BQ384+273.15)) * AR384/BN384 * AQ384) * BN384/(100*BB384) * 1000/(1000 - AP384)</f>
        <v>0</v>
      </c>
      <c r="AO384">
        <v>18.7881727954042</v>
      </c>
      <c r="AP384">
        <v>20.2063956043956</v>
      </c>
      <c r="AQ384">
        <v>-0.000137536799392244</v>
      </c>
      <c r="AR384">
        <v>122.627900174774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1663691812.31429</v>
      </c>
      <c r="BH384">
        <v>1257.76678571429</v>
      </c>
      <c r="BI384">
        <v>1302.38107142857</v>
      </c>
      <c r="BJ384">
        <v>20.2140821428571</v>
      </c>
      <c r="BK384">
        <v>18.7836714285714</v>
      </c>
      <c r="BL384">
        <v>1247.24535714286</v>
      </c>
      <c r="BM384">
        <v>19.921575</v>
      </c>
      <c r="BN384">
        <v>500.043678571429</v>
      </c>
      <c r="BO384">
        <v>90.5677142857143</v>
      </c>
      <c r="BP384">
        <v>0.100084546428571</v>
      </c>
      <c r="BQ384">
        <v>24.096025</v>
      </c>
      <c r="BR384">
        <v>25.0094285714286</v>
      </c>
      <c r="BS384">
        <v>999.9</v>
      </c>
      <c r="BT384">
        <v>0</v>
      </c>
      <c r="BU384">
        <v>0</v>
      </c>
      <c r="BV384">
        <v>9986.25</v>
      </c>
      <c r="BW384">
        <v>0</v>
      </c>
      <c r="BX384">
        <v>15.3356</v>
      </c>
      <c r="BY384">
        <v>-44.6138178571429</v>
      </c>
      <c r="BZ384">
        <v>1283.71571428571</v>
      </c>
      <c r="CA384">
        <v>1327.31285714286</v>
      </c>
      <c r="CB384">
        <v>1.43041321428571</v>
      </c>
      <c r="CC384">
        <v>1302.38107142857</v>
      </c>
      <c r="CD384">
        <v>18.7836714285714</v>
      </c>
      <c r="CE384">
        <v>1.83074321428571</v>
      </c>
      <c r="CF384">
        <v>1.70119535714286</v>
      </c>
      <c r="CG384">
        <v>16.0517892857143</v>
      </c>
      <c r="CH384">
        <v>14.9073321428571</v>
      </c>
      <c r="CI384">
        <v>1999.98928571429</v>
      </c>
      <c r="CJ384">
        <v>0.9799985</v>
      </c>
      <c r="CK384">
        <v>0.0200017</v>
      </c>
      <c r="CL384">
        <v>0</v>
      </c>
      <c r="CM384">
        <v>681.453892857143</v>
      </c>
      <c r="CN384">
        <v>5.00063</v>
      </c>
      <c r="CO384">
        <v>13444.1464285714</v>
      </c>
      <c r="CP384">
        <v>17256.7964285714</v>
      </c>
      <c r="CQ384">
        <v>39.25</v>
      </c>
      <c r="CR384">
        <v>39.375</v>
      </c>
      <c r="CS384">
        <v>38.75</v>
      </c>
      <c r="CT384">
        <v>38.6915</v>
      </c>
      <c r="CU384">
        <v>39.8794285714286</v>
      </c>
      <c r="CV384">
        <v>1955.08857142857</v>
      </c>
      <c r="CW384">
        <v>39.9007142857143</v>
      </c>
      <c r="CX384">
        <v>0</v>
      </c>
      <c r="CY384">
        <v>1663691816.9</v>
      </c>
      <c r="CZ384">
        <v>0</v>
      </c>
      <c r="DA384">
        <v>0</v>
      </c>
      <c r="DB384" t="s">
        <v>356</v>
      </c>
      <c r="DC384">
        <v>1660677648.1</v>
      </c>
      <c r="DD384">
        <v>1660677649.1</v>
      </c>
      <c r="DE384">
        <v>0</v>
      </c>
      <c r="DF384">
        <v>-1.042</v>
      </c>
      <c r="DG384">
        <v>0.003</v>
      </c>
      <c r="DH384">
        <v>5.218</v>
      </c>
      <c r="DI384">
        <v>0.344</v>
      </c>
      <c r="DJ384">
        <v>417</v>
      </c>
      <c r="DK384">
        <v>22</v>
      </c>
      <c r="DL384">
        <v>1.24</v>
      </c>
      <c r="DM384">
        <v>0.53</v>
      </c>
      <c r="DN384">
        <v>-44.7825</v>
      </c>
      <c r="DO384">
        <v>2.83368501742154</v>
      </c>
      <c r="DP384">
        <v>0.587182286899716</v>
      </c>
      <c r="DQ384">
        <v>0</v>
      </c>
      <c r="DR384">
        <v>1.43631341463415</v>
      </c>
      <c r="DS384">
        <v>-0.113909268292678</v>
      </c>
      <c r="DT384">
        <v>0.0175735946056766</v>
      </c>
      <c r="DU384">
        <v>0</v>
      </c>
      <c r="DV384">
        <v>0</v>
      </c>
      <c r="DW384">
        <v>2</v>
      </c>
      <c r="DX384" t="s">
        <v>357</v>
      </c>
      <c r="DY384">
        <v>2.97373</v>
      </c>
      <c r="DZ384">
        <v>2.75414</v>
      </c>
      <c r="EA384">
        <v>0.194579</v>
      </c>
      <c r="EB384">
        <v>0.199475</v>
      </c>
      <c r="EC384">
        <v>0.0916738</v>
      </c>
      <c r="ED384">
        <v>0.0879674</v>
      </c>
      <c r="EE384">
        <v>31381.3</v>
      </c>
      <c r="EF384">
        <v>33987.9</v>
      </c>
      <c r="EG384">
        <v>35310.2</v>
      </c>
      <c r="EH384">
        <v>38507.2</v>
      </c>
      <c r="EI384">
        <v>45488.6</v>
      </c>
      <c r="EJ384">
        <v>50725.9</v>
      </c>
      <c r="EK384">
        <v>55199.5</v>
      </c>
      <c r="EL384">
        <v>61764.4</v>
      </c>
      <c r="EM384">
        <v>1.9828</v>
      </c>
      <c r="EN384">
        <v>1.8312</v>
      </c>
      <c r="EO384">
        <v>0.0996888</v>
      </c>
      <c r="EP384">
        <v>0</v>
      </c>
      <c r="EQ384">
        <v>23.4002</v>
      </c>
      <c r="ER384">
        <v>999.9</v>
      </c>
      <c r="ES384">
        <v>48.492</v>
      </c>
      <c r="ET384">
        <v>29.285</v>
      </c>
      <c r="EU384">
        <v>21.8916</v>
      </c>
      <c r="EV384">
        <v>56.6141</v>
      </c>
      <c r="EW384">
        <v>48.8421</v>
      </c>
      <c r="EX384">
        <v>1</v>
      </c>
      <c r="EY384">
        <v>0.00691057</v>
      </c>
      <c r="EZ384">
        <v>2.84505</v>
      </c>
      <c r="FA384">
        <v>20.1246</v>
      </c>
      <c r="FB384">
        <v>5.19932</v>
      </c>
      <c r="FC384">
        <v>12.0076</v>
      </c>
      <c r="FD384">
        <v>4.976</v>
      </c>
      <c r="FE384">
        <v>3.2938</v>
      </c>
      <c r="FF384">
        <v>9999</v>
      </c>
      <c r="FG384">
        <v>9999</v>
      </c>
      <c r="FH384">
        <v>9999</v>
      </c>
      <c r="FI384">
        <v>694</v>
      </c>
      <c r="FJ384">
        <v>1.86295</v>
      </c>
      <c r="FK384">
        <v>1.86783</v>
      </c>
      <c r="FL384">
        <v>1.86752</v>
      </c>
      <c r="FM384">
        <v>1.86874</v>
      </c>
      <c r="FN384">
        <v>1.86951</v>
      </c>
      <c r="FO384">
        <v>1.8656</v>
      </c>
      <c r="FP384">
        <v>1.86673</v>
      </c>
      <c r="FQ384">
        <v>1.86813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10.64</v>
      </c>
      <c r="GF384">
        <v>0.2924</v>
      </c>
      <c r="GG384">
        <v>3.61927167264205</v>
      </c>
      <c r="GH384">
        <v>0.00509506669552449</v>
      </c>
      <c r="GI384">
        <v>1.17866753763249e-06</v>
      </c>
      <c r="GJ384">
        <v>-6.62632595388568e-10</v>
      </c>
      <c r="GK384">
        <v>-0.0260112845827318</v>
      </c>
      <c r="GL384">
        <v>-0.0225051504344278</v>
      </c>
      <c r="GM384">
        <v>0.00262967521021688</v>
      </c>
      <c r="GN384">
        <v>-3.50088843362945e-05</v>
      </c>
      <c r="GO384">
        <v>-5</v>
      </c>
      <c r="GP384">
        <v>1640</v>
      </c>
      <c r="GQ384">
        <v>1</v>
      </c>
      <c r="GR384">
        <v>20</v>
      </c>
      <c r="GS384">
        <v>50236.2</v>
      </c>
      <c r="GT384">
        <v>50236.2</v>
      </c>
      <c r="GU384">
        <v>2.59888</v>
      </c>
      <c r="GV384">
        <v>2.56836</v>
      </c>
      <c r="GW384">
        <v>1.54785</v>
      </c>
      <c r="GX384">
        <v>2.30225</v>
      </c>
      <c r="GY384">
        <v>1.34644</v>
      </c>
      <c r="GZ384">
        <v>2.43286</v>
      </c>
      <c r="HA384">
        <v>32.8647</v>
      </c>
      <c r="HB384">
        <v>14.8238</v>
      </c>
      <c r="HC384">
        <v>18</v>
      </c>
      <c r="HD384">
        <v>503.433</v>
      </c>
      <c r="HE384">
        <v>406.18</v>
      </c>
      <c r="HF384">
        <v>18.8416</v>
      </c>
      <c r="HG384">
        <v>27.1353</v>
      </c>
      <c r="HH384">
        <v>30.0001</v>
      </c>
      <c r="HI384">
        <v>27.1287</v>
      </c>
      <c r="HJ384">
        <v>27.0748</v>
      </c>
      <c r="HK384">
        <v>52.1684</v>
      </c>
      <c r="HL384">
        <v>19.3025</v>
      </c>
      <c r="HM384">
        <v>26.5293</v>
      </c>
      <c r="HN384">
        <v>18.8153</v>
      </c>
      <c r="HO384">
        <v>1342.16</v>
      </c>
      <c r="HP384">
        <v>18.7183</v>
      </c>
      <c r="HQ384">
        <v>102.394</v>
      </c>
      <c r="HR384">
        <v>102.808</v>
      </c>
    </row>
    <row r="385" spans="1:226">
      <c r="A385">
        <v>369</v>
      </c>
      <c r="B385">
        <v>1663691825.1</v>
      </c>
      <c r="C385">
        <v>4050</v>
      </c>
      <c r="D385" t="s">
        <v>1100</v>
      </c>
      <c r="E385" t="s">
        <v>1101</v>
      </c>
      <c r="F385">
        <v>5</v>
      </c>
      <c r="G385" t="s">
        <v>941</v>
      </c>
      <c r="H385" t="s">
        <v>354</v>
      </c>
      <c r="I385">
        <v>1663691817.6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1361.43829538854</v>
      </c>
      <c r="AK385">
        <v>1324.79709090909</v>
      </c>
      <c r="AL385">
        <v>3.42605455164207</v>
      </c>
      <c r="AM385">
        <v>65.3987867649005</v>
      </c>
      <c r="AN385">
        <f>(AP385 - AO385 + BO385*1E3/(8.314*(BQ385+273.15)) * AR385/BN385 * AQ385) * BN385/(100*BB385) * 1000/(1000 - AP385)</f>
        <v>0</v>
      </c>
      <c r="AO385">
        <v>18.8051097881042</v>
      </c>
      <c r="AP385">
        <v>20.2063901098901</v>
      </c>
      <c r="AQ385">
        <v>7.24829889273022e-05</v>
      </c>
      <c r="AR385">
        <v>122.627900174774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1663691817.6</v>
      </c>
      <c r="BH385">
        <v>1275.10851851852</v>
      </c>
      <c r="BI385">
        <v>1319.75555555556</v>
      </c>
      <c r="BJ385">
        <v>20.2087703703704</v>
      </c>
      <c r="BK385">
        <v>18.7927111111111</v>
      </c>
      <c r="BL385">
        <v>1264.50185185185</v>
      </c>
      <c r="BM385">
        <v>19.9164703703704</v>
      </c>
      <c r="BN385">
        <v>500.039222222222</v>
      </c>
      <c r="BO385">
        <v>90.5668037037037</v>
      </c>
      <c r="BP385">
        <v>0.0998659148148148</v>
      </c>
      <c r="BQ385">
        <v>24.0935962962963</v>
      </c>
      <c r="BR385">
        <v>25.0227925925926</v>
      </c>
      <c r="BS385">
        <v>999.9</v>
      </c>
      <c r="BT385">
        <v>0</v>
      </c>
      <c r="BU385">
        <v>0</v>
      </c>
      <c r="BV385">
        <v>10013.7037037037</v>
      </c>
      <c r="BW385">
        <v>0</v>
      </c>
      <c r="BX385">
        <v>15.3356</v>
      </c>
      <c r="BY385">
        <v>-44.6469296296296</v>
      </c>
      <c r="BZ385">
        <v>1301.40814814815</v>
      </c>
      <c r="CA385">
        <v>1345.03259259259</v>
      </c>
      <c r="CB385">
        <v>1.41606407407407</v>
      </c>
      <c r="CC385">
        <v>1319.75555555556</v>
      </c>
      <c r="CD385">
        <v>18.7927111111111</v>
      </c>
      <c r="CE385">
        <v>1.83024407407407</v>
      </c>
      <c r="CF385">
        <v>1.70199592592593</v>
      </c>
      <c r="CG385">
        <v>16.0475074074074</v>
      </c>
      <c r="CH385">
        <v>14.914637037037</v>
      </c>
      <c r="CI385">
        <v>1999.98888888889</v>
      </c>
      <c r="CJ385">
        <v>0.979998444444445</v>
      </c>
      <c r="CK385">
        <v>0.0200017592592593</v>
      </c>
      <c r="CL385">
        <v>0</v>
      </c>
      <c r="CM385">
        <v>680.784222222222</v>
      </c>
      <c r="CN385">
        <v>5.00063</v>
      </c>
      <c r="CO385">
        <v>13432.137037037</v>
      </c>
      <c r="CP385">
        <v>17256.8</v>
      </c>
      <c r="CQ385">
        <v>39.25</v>
      </c>
      <c r="CR385">
        <v>39.375</v>
      </c>
      <c r="CS385">
        <v>38.75</v>
      </c>
      <c r="CT385">
        <v>38.6916666666667</v>
      </c>
      <c r="CU385">
        <v>39.8841851851852</v>
      </c>
      <c r="CV385">
        <v>1955.08814814815</v>
      </c>
      <c r="CW385">
        <v>39.9007407407407</v>
      </c>
      <c r="CX385">
        <v>0</v>
      </c>
      <c r="CY385">
        <v>1663691822.3</v>
      </c>
      <c r="CZ385">
        <v>0</v>
      </c>
      <c r="DA385">
        <v>0</v>
      </c>
      <c r="DB385" t="s">
        <v>356</v>
      </c>
      <c r="DC385">
        <v>1660677648.1</v>
      </c>
      <c r="DD385">
        <v>1660677649.1</v>
      </c>
      <c r="DE385">
        <v>0</v>
      </c>
      <c r="DF385">
        <v>-1.042</v>
      </c>
      <c r="DG385">
        <v>0.003</v>
      </c>
      <c r="DH385">
        <v>5.218</v>
      </c>
      <c r="DI385">
        <v>0.344</v>
      </c>
      <c r="DJ385">
        <v>417</v>
      </c>
      <c r="DK385">
        <v>22</v>
      </c>
      <c r="DL385">
        <v>1.24</v>
      </c>
      <c r="DM385">
        <v>0.53</v>
      </c>
      <c r="DN385">
        <v>-44.7037878048781</v>
      </c>
      <c r="DO385">
        <v>0.688204181184614</v>
      </c>
      <c r="DP385">
        <v>0.637010694934579</v>
      </c>
      <c r="DQ385">
        <v>0</v>
      </c>
      <c r="DR385">
        <v>1.4279556097561</v>
      </c>
      <c r="DS385">
        <v>-0.193211916376307</v>
      </c>
      <c r="DT385">
        <v>0.0209178413810515</v>
      </c>
      <c r="DU385">
        <v>0</v>
      </c>
      <c r="DV385">
        <v>0</v>
      </c>
      <c r="DW385">
        <v>2</v>
      </c>
      <c r="DX385" t="s">
        <v>357</v>
      </c>
      <c r="DY385">
        <v>2.97325</v>
      </c>
      <c r="DZ385">
        <v>2.75476</v>
      </c>
      <c r="EA385">
        <v>0.19612</v>
      </c>
      <c r="EB385">
        <v>0.201087</v>
      </c>
      <c r="EC385">
        <v>0.0916585</v>
      </c>
      <c r="ED385">
        <v>0.0879556</v>
      </c>
      <c r="EE385">
        <v>31320.8</v>
      </c>
      <c r="EF385">
        <v>33919</v>
      </c>
      <c r="EG385">
        <v>35309.7</v>
      </c>
      <c r="EH385">
        <v>38506.7</v>
      </c>
      <c r="EI385">
        <v>45488.8</v>
      </c>
      <c r="EJ385">
        <v>50726.6</v>
      </c>
      <c r="EK385">
        <v>55198.7</v>
      </c>
      <c r="EL385">
        <v>61764.3</v>
      </c>
      <c r="EM385">
        <v>1.982</v>
      </c>
      <c r="EN385">
        <v>1.8312</v>
      </c>
      <c r="EO385">
        <v>0.100136</v>
      </c>
      <c r="EP385">
        <v>0</v>
      </c>
      <c r="EQ385">
        <v>23.4002</v>
      </c>
      <c r="ER385">
        <v>999.9</v>
      </c>
      <c r="ES385">
        <v>48.492</v>
      </c>
      <c r="ET385">
        <v>29.285</v>
      </c>
      <c r="EU385">
        <v>21.8926</v>
      </c>
      <c r="EV385">
        <v>55.9041</v>
      </c>
      <c r="EW385">
        <v>48.7019</v>
      </c>
      <c r="EX385">
        <v>1</v>
      </c>
      <c r="EY385">
        <v>0.00719512</v>
      </c>
      <c r="EZ385">
        <v>2.92495</v>
      </c>
      <c r="FA385">
        <v>20.1235</v>
      </c>
      <c r="FB385">
        <v>5.19932</v>
      </c>
      <c r="FC385">
        <v>12.0052</v>
      </c>
      <c r="FD385">
        <v>4.9756</v>
      </c>
      <c r="FE385">
        <v>3.2938</v>
      </c>
      <c r="FF385">
        <v>9999</v>
      </c>
      <c r="FG385">
        <v>9999</v>
      </c>
      <c r="FH385">
        <v>9999</v>
      </c>
      <c r="FI385">
        <v>694</v>
      </c>
      <c r="FJ385">
        <v>1.86295</v>
      </c>
      <c r="FK385">
        <v>1.86783</v>
      </c>
      <c r="FL385">
        <v>1.86752</v>
      </c>
      <c r="FM385">
        <v>1.86874</v>
      </c>
      <c r="FN385">
        <v>1.86951</v>
      </c>
      <c r="FO385">
        <v>1.86557</v>
      </c>
      <c r="FP385">
        <v>1.86673</v>
      </c>
      <c r="FQ385">
        <v>1.86807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10.73</v>
      </c>
      <c r="GF385">
        <v>0.2922</v>
      </c>
      <c r="GG385">
        <v>3.61927167264205</v>
      </c>
      <c r="GH385">
        <v>0.00509506669552449</v>
      </c>
      <c r="GI385">
        <v>1.17866753763249e-06</v>
      </c>
      <c r="GJ385">
        <v>-6.62632595388568e-10</v>
      </c>
      <c r="GK385">
        <v>-0.0260112845827318</v>
      </c>
      <c r="GL385">
        <v>-0.0225051504344278</v>
      </c>
      <c r="GM385">
        <v>0.00262967521021688</v>
      </c>
      <c r="GN385">
        <v>-3.50088843362945e-05</v>
      </c>
      <c r="GO385">
        <v>-5</v>
      </c>
      <c r="GP385">
        <v>1640</v>
      </c>
      <c r="GQ385">
        <v>1</v>
      </c>
      <c r="GR385">
        <v>20</v>
      </c>
      <c r="GS385">
        <v>50236.3</v>
      </c>
      <c r="GT385">
        <v>50236.3</v>
      </c>
      <c r="GU385">
        <v>2.62695</v>
      </c>
      <c r="GV385">
        <v>2.5708</v>
      </c>
      <c r="GW385">
        <v>1.54785</v>
      </c>
      <c r="GX385">
        <v>2.30225</v>
      </c>
      <c r="GY385">
        <v>1.34644</v>
      </c>
      <c r="GZ385">
        <v>2.42676</v>
      </c>
      <c r="HA385">
        <v>32.8869</v>
      </c>
      <c r="HB385">
        <v>14.8238</v>
      </c>
      <c r="HC385">
        <v>18</v>
      </c>
      <c r="HD385">
        <v>502.902</v>
      </c>
      <c r="HE385">
        <v>406.187</v>
      </c>
      <c r="HF385">
        <v>18.8177</v>
      </c>
      <c r="HG385">
        <v>27.1376</v>
      </c>
      <c r="HH385">
        <v>30.0004</v>
      </c>
      <c r="HI385">
        <v>27.1287</v>
      </c>
      <c r="HJ385">
        <v>27.0752</v>
      </c>
      <c r="HK385">
        <v>52.649</v>
      </c>
      <c r="HL385">
        <v>19.5818</v>
      </c>
      <c r="HM385">
        <v>26.5293</v>
      </c>
      <c r="HN385">
        <v>18.7751</v>
      </c>
      <c r="HO385">
        <v>1355.63</v>
      </c>
      <c r="HP385">
        <v>18.7183</v>
      </c>
      <c r="HQ385">
        <v>102.392</v>
      </c>
      <c r="HR385">
        <v>102.807</v>
      </c>
    </row>
    <row r="386" spans="1:226">
      <c r="A386">
        <v>370</v>
      </c>
      <c r="B386">
        <v>1663691830.1</v>
      </c>
      <c r="C386">
        <v>4055</v>
      </c>
      <c r="D386" t="s">
        <v>1102</v>
      </c>
      <c r="E386" t="s">
        <v>1103</v>
      </c>
      <c r="F386">
        <v>5</v>
      </c>
      <c r="G386" t="s">
        <v>941</v>
      </c>
      <c r="H386" t="s">
        <v>354</v>
      </c>
      <c r="I386">
        <v>1663691822.31429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1378.53963935608</v>
      </c>
      <c r="AK386">
        <v>1342.01054545455</v>
      </c>
      <c r="AL386">
        <v>3.42998514241689</v>
      </c>
      <c r="AM386">
        <v>65.3987867649005</v>
      </c>
      <c r="AN386">
        <f>(AP386 - AO386 + BO386*1E3/(8.314*(BQ386+273.15)) * AR386/BN386 * AQ386) * BN386/(100*BB386) * 1000/(1000 - AP386)</f>
        <v>0</v>
      </c>
      <c r="AO386">
        <v>18.8018455896209</v>
      </c>
      <c r="AP386">
        <v>20.1982241758242</v>
      </c>
      <c r="AQ386">
        <v>-9.99759583112064e-05</v>
      </c>
      <c r="AR386">
        <v>122.627900174774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1663691822.31429</v>
      </c>
      <c r="BH386">
        <v>1290.60785714286</v>
      </c>
      <c r="BI386">
        <v>1335.30571428571</v>
      </c>
      <c r="BJ386">
        <v>20.2053571428571</v>
      </c>
      <c r="BK386">
        <v>18.7961857142857</v>
      </c>
      <c r="BL386">
        <v>1279.92642857143</v>
      </c>
      <c r="BM386">
        <v>19.9131892857143</v>
      </c>
      <c r="BN386">
        <v>500.046607142857</v>
      </c>
      <c r="BO386">
        <v>90.5656</v>
      </c>
      <c r="BP386">
        <v>0.0999173071428572</v>
      </c>
      <c r="BQ386">
        <v>24.0907392857143</v>
      </c>
      <c r="BR386">
        <v>25.033025</v>
      </c>
      <c r="BS386">
        <v>999.9</v>
      </c>
      <c r="BT386">
        <v>0</v>
      </c>
      <c r="BU386">
        <v>0</v>
      </c>
      <c r="BV386">
        <v>10012.5</v>
      </c>
      <c r="BW386">
        <v>0</v>
      </c>
      <c r="BX386">
        <v>15.3356</v>
      </c>
      <c r="BY386">
        <v>-44.697375</v>
      </c>
      <c r="BZ386">
        <v>1317.22214285714</v>
      </c>
      <c r="CA386">
        <v>1360.885</v>
      </c>
      <c r="CB386">
        <v>1.40917</v>
      </c>
      <c r="CC386">
        <v>1335.30571428571</v>
      </c>
      <c r="CD386">
        <v>18.7961857142857</v>
      </c>
      <c r="CE386">
        <v>1.82990964285714</v>
      </c>
      <c r="CF386">
        <v>1.7022875</v>
      </c>
      <c r="CG386">
        <v>16.0446464285714</v>
      </c>
      <c r="CH386">
        <v>14.9172964285714</v>
      </c>
      <c r="CI386">
        <v>1999.99321428571</v>
      </c>
      <c r="CJ386">
        <v>0.979998285714286</v>
      </c>
      <c r="CK386">
        <v>0.0200019285714286</v>
      </c>
      <c r="CL386">
        <v>0</v>
      </c>
      <c r="CM386">
        <v>680.182</v>
      </c>
      <c r="CN386">
        <v>5.00063</v>
      </c>
      <c r="CO386">
        <v>13421.0964285714</v>
      </c>
      <c r="CP386">
        <v>17256.8357142857</v>
      </c>
      <c r="CQ386">
        <v>39.25</v>
      </c>
      <c r="CR386">
        <v>39.375</v>
      </c>
      <c r="CS386">
        <v>38.7588571428571</v>
      </c>
      <c r="CT386">
        <v>38.696</v>
      </c>
      <c r="CU386">
        <v>39.8794285714286</v>
      </c>
      <c r="CV386">
        <v>1955.09178571429</v>
      </c>
      <c r="CW386">
        <v>39.9014285714286</v>
      </c>
      <c r="CX386">
        <v>0</v>
      </c>
      <c r="CY386">
        <v>1663691827.1</v>
      </c>
      <c r="CZ386">
        <v>0</v>
      </c>
      <c r="DA386">
        <v>0</v>
      </c>
      <c r="DB386" t="s">
        <v>356</v>
      </c>
      <c r="DC386">
        <v>1660677648.1</v>
      </c>
      <c r="DD386">
        <v>1660677649.1</v>
      </c>
      <c r="DE386">
        <v>0</v>
      </c>
      <c r="DF386">
        <v>-1.042</v>
      </c>
      <c r="DG386">
        <v>0.003</v>
      </c>
      <c r="DH386">
        <v>5.218</v>
      </c>
      <c r="DI386">
        <v>0.344</v>
      </c>
      <c r="DJ386">
        <v>417</v>
      </c>
      <c r="DK386">
        <v>22</v>
      </c>
      <c r="DL386">
        <v>1.24</v>
      </c>
      <c r="DM386">
        <v>0.53</v>
      </c>
      <c r="DN386">
        <v>-44.7362658536585</v>
      </c>
      <c r="DO386">
        <v>-0.524080139372896</v>
      </c>
      <c r="DP386">
        <v>0.686243281404672</v>
      </c>
      <c r="DQ386">
        <v>0</v>
      </c>
      <c r="DR386">
        <v>1.41645682926829</v>
      </c>
      <c r="DS386">
        <v>-0.0853218815330998</v>
      </c>
      <c r="DT386">
        <v>0.0151529728933776</v>
      </c>
      <c r="DU386">
        <v>1</v>
      </c>
      <c r="DV386">
        <v>1</v>
      </c>
      <c r="DW386">
        <v>2</v>
      </c>
      <c r="DX386" t="s">
        <v>395</v>
      </c>
      <c r="DY386">
        <v>2.97354</v>
      </c>
      <c r="DZ386">
        <v>2.75415</v>
      </c>
      <c r="EA386">
        <v>0.197665</v>
      </c>
      <c r="EB386">
        <v>0.202538</v>
      </c>
      <c r="EC386">
        <v>0.0916232</v>
      </c>
      <c r="ED386">
        <v>0.0878554</v>
      </c>
      <c r="EE386">
        <v>31260.9</v>
      </c>
      <c r="EF386">
        <v>33857.3</v>
      </c>
      <c r="EG386">
        <v>35310</v>
      </c>
      <c r="EH386">
        <v>38506.5</v>
      </c>
      <c r="EI386">
        <v>45490.8</v>
      </c>
      <c r="EJ386">
        <v>50731.8</v>
      </c>
      <c r="EK386">
        <v>55198.9</v>
      </c>
      <c r="EL386">
        <v>61763.8</v>
      </c>
      <c r="EM386">
        <v>1.9824</v>
      </c>
      <c r="EN386">
        <v>1.8316</v>
      </c>
      <c r="EO386">
        <v>0.0987947</v>
      </c>
      <c r="EP386">
        <v>0</v>
      </c>
      <c r="EQ386">
        <v>23.4002</v>
      </c>
      <c r="ER386">
        <v>999.9</v>
      </c>
      <c r="ES386">
        <v>48.517</v>
      </c>
      <c r="ET386">
        <v>29.285</v>
      </c>
      <c r="EU386">
        <v>21.9026</v>
      </c>
      <c r="EV386">
        <v>56.5141</v>
      </c>
      <c r="EW386">
        <v>48.5176</v>
      </c>
      <c r="EX386">
        <v>1</v>
      </c>
      <c r="EY386">
        <v>0.00772358</v>
      </c>
      <c r="EZ386">
        <v>3.01111</v>
      </c>
      <c r="FA386">
        <v>20.1218</v>
      </c>
      <c r="FB386">
        <v>5.19812</v>
      </c>
      <c r="FC386">
        <v>12.0064</v>
      </c>
      <c r="FD386">
        <v>4.976</v>
      </c>
      <c r="FE386">
        <v>3.294</v>
      </c>
      <c r="FF386">
        <v>9999</v>
      </c>
      <c r="FG386">
        <v>9999</v>
      </c>
      <c r="FH386">
        <v>9999</v>
      </c>
      <c r="FI386">
        <v>694</v>
      </c>
      <c r="FJ386">
        <v>1.86292</v>
      </c>
      <c r="FK386">
        <v>1.86783</v>
      </c>
      <c r="FL386">
        <v>1.86752</v>
      </c>
      <c r="FM386">
        <v>1.86874</v>
      </c>
      <c r="FN386">
        <v>1.86957</v>
      </c>
      <c r="FO386">
        <v>1.86554</v>
      </c>
      <c r="FP386">
        <v>1.8667</v>
      </c>
      <c r="FQ386">
        <v>1.86813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10.8</v>
      </c>
      <c r="GF386">
        <v>0.2918</v>
      </c>
      <c r="GG386">
        <v>3.61927167264205</v>
      </c>
      <c r="GH386">
        <v>0.00509506669552449</v>
      </c>
      <c r="GI386">
        <v>1.17866753763249e-06</v>
      </c>
      <c r="GJ386">
        <v>-6.62632595388568e-10</v>
      </c>
      <c r="GK386">
        <v>-0.0260112845827318</v>
      </c>
      <c r="GL386">
        <v>-0.0225051504344278</v>
      </c>
      <c r="GM386">
        <v>0.00262967521021688</v>
      </c>
      <c r="GN386">
        <v>-3.50088843362945e-05</v>
      </c>
      <c r="GO386">
        <v>-5</v>
      </c>
      <c r="GP386">
        <v>1640</v>
      </c>
      <c r="GQ386">
        <v>1</v>
      </c>
      <c r="GR386">
        <v>20</v>
      </c>
      <c r="GS386">
        <v>50236.4</v>
      </c>
      <c r="GT386">
        <v>50236.3</v>
      </c>
      <c r="GU386">
        <v>2.65137</v>
      </c>
      <c r="GV386">
        <v>2.5708</v>
      </c>
      <c r="GW386">
        <v>1.54785</v>
      </c>
      <c r="GX386">
        <v>2.30225</v>
      </c>
      <c r="GY386">
        <v>1.34644</v>
      </c>
      <c r="GZ386">
        <v>2.36084</v>
      </c>
      <c r="HA386">
        <v>32.8869</v>
      </c>
      <c r="HB386">
        <v>14.8238</v>
      </c>
      <c r="HC386">
        <v>18</v>
      </c>
      <c r="HD386">
        <v>503.19</v>
      </c>
      <c r="HE386">
        <v>406.411</v>
      </c>
      <c r="HF386">
        <v>18.7753</v>
      </c>
      <c r="HG386">
        <v>27.1376</v>
      </c>
      <c r="HH386">
        <v>30.0004</v>
      </c>
      <c r="HI386">
        <v>27.131</v>
      </c>
      <c r="HJ386">
        <v>27.0752</v>
      </c>
      <c r="HK386">
        <v>53.2114</v>
      </c>
      <c r="HL386">
        <v>19.5818</v>
      </c>
      <c r="HM386">
        <v>26.5293</v>
      </c>
      <c r="HN386">
        <v>18.7377</v>
      </c>
      <c r="HO386">
        <v>1375.79</v>
      </c>
      <c r="HP386">
        <v>18.7183</v>
      </c>
      <c r="HQ386">
        <v>102.393</v>
      </c>
      <c r="HR386">
        <v>102.806</v>
      </c>
    </row>
    <row r="387" spans="1:226">
      <c r="A387">
        <v>371</v>
      </c>
      <c r="B387">
        <v>1663691835.1</v>
      </c>
      <c r="C387">
        <v>4060</v>
      </c>
      <c r="D387" t="s">
        <v>1104</v>
      </c>
      <c r="E387" t="s">
        <v>1105</v>
      </c>
      <c r="F387">
        <v>5</v>
      </c>
      <c r="G387" t="s">
        <v>941</v>
      </c>
      <c r="H387" t="s">
        <v>354</v>
      </c>
      <c r="I387">
        <v>1663691827.6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1395.93757817782</v>
      </c>
      <c r="AK387">
        <v>1359.07818181818</v>
      </c>
      <c r="AL387">
        <v>3.4805130650683</v>
      </c>
      <c r="AM387">
        <v>65.3987867649005</v>
      </c>
      <c r="AN387">
        <f>(AP387 - AO387 + BO387*1E3/(8.314*(BQ387+273.15)) * AR387/BN387 * AQ387) * BN387/(100*BB387) * 1000/(1000 - AP387)</f>
        <v>0</v>
      </c>
      <c r="AO387">
        <v>18.7708873548276</v>
      </c>
      <c r="AP387">
        <v>20.1776065934066</v>
      </c>
      <c r="AQ387">
        <v>-0.00524727281673505</v>
      </c>
      <c r="AR387">
        <v>122.627900174774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1663691827.6</v>
      </c>
      <c r="BH387">
        <v>1308.08666666667</v>
      </c>
      <c r="BI387">
        <v>1353.31666666667</v>
      </c>
      <c r="BJ387">
        <v>20.1977592592593</v>
      </c>
      <c r="BK387">
        <v>18.7860333333333</v>
      </c>
      <c r="BL387">
        <v>1297.32037037037</v>
      </c>
      <c r="BM387">
        <v>19.9059074074074</v>
      </c>
      <c r="BN387">
        <v>500.103444444445</v>
      </c>
      <c r="BO387">
        <v>90.5643444444445</v>
      </c>
      <c r="BP387">
        <v>0.0998587296296296</v>
      </c>
      <c r="BQ387">
        <v>24.0922851851852</v>
      </c>
      <c r="BR387">
        <v>25.033162962963</v>
      </c>
      <c r="BS387">
        <v>999.9</v>
      </c>
      <c r="BT387">
        <v>0</v>
      </c>
      <c r="BU387">
        <v>0</v>
      </c>
      <c r="BV387">
        <v>10030.5555555556</v>
      </c>
      <c r="BW387">
        <v>0</v>
      </c>
      <c r="BX387">
        <v>15.3356</v>
      </c>
      <c r="BY387">
        <v>-45.2298259259259</v>
      </c>
      <c r="BZ387">
        <v>1335.05185185185</v>
      </c>
      <c r="CA387">
        <v>1379.22777777778</v>
      </c>
      <c r="CB387">
        <v>1.41172925925926</v>
      </c>
      <c r="CC387">
        <v>1353.31666666667</v>
      </c>
      <c r="CD387">
        <v>18.7860333333333</v>
      </c>
      <c r="CE387">
        <v>1.8291962962963</v>
      </c>
      <c r="CF387">
        <v>1.70134407407407</v>
      </c>
      <c r="CG387">
        <v>16.038537037037</v>
      </c>
      <c r="CH387">
        <v>14.9086962962963</v>
      </c>
      <c r="CI387">
        <v>2000.00740740741</v>
      </c>
      <c r="CJ387">
        <v>0.979998111111111</v>
      </c>
      <c r="CK387">
        <v>0.0200021148148148</v>
      </c>
      <c r="CL387">
        <v>0</v>
      </c>
      <c r="CM387">
        <v>679.523444444445</v>
      </c>
      <c r="CN387">
        <v>5.00063</v>
      </c>
      <c r="CO387">
        <v>13408.962962963</v>
      </c>
      <c r="CP387">
        <v>17256.9592592593</v>
      </c>
      <c r="CQ387">
        <v>39.25</v>
      </c>
      <c r="CR387">
        <v>39.375</v>
      </c>
      <c r="CS387">
        <v>38.7591851851852</v>
      </c>
      <c r="CT387">
        <v>38.7056666666667</v>
      </c>
      <c r="CU387">
        <v>39.8933703703704</v>
      </c>
      <c r="CV387">
        <v>1955.10481481481</v>
      </c>
      <c r="CW387">
        <v>39.9025925925926</v>
      </c>
      <c r="CX387">
        <v>0</v>
      </c>
      <c r="CY387">
        <v>1663691831.9</v>
      </c>
      <c r="CZ387">
        <v>0</v>
      </c>
      <c r="DA387">
        <v>0</v>
      </c>
      <c r="DB387" t="s">
        <v>356</v>
      </c>
      <c r="DC387">
        <v>1660677648.1</v>
      </c>
      <c r="DD387">
        <v>1660677649.1</v>
      </c>
      <c r="DE387">
        <v>0</v>
      </c>
      <c r="DF387">
        <v>-1.042</v>
      </c>
      <c r="DG387">
        <v>0.003</v>
      </c>
      <c r="DH387">
        <v>5.218</v>
      </c>
      <c r="DI387">
        <v>0.344</v>
      </c>
      <c r="DJ387">
        <v>417</v>
      </c>
      <c r="DK387">
        <v>22</v>
      </c>
      <c r="DL387">
        <v>1.24</v>
      </c>
      <c r="DM387">
        <v>0.53</v>
      </c>
      <c r="DN387">
        <v>-44.8206829268293</v>
      </c>
      <c r="DO387">
        <v>-3.82879024390248</v>
      </c>
      <c r="DP387">
        <v>0.717707986648296</v>
      </c>
      <c r="DQ387">
        <v>0</v>
      </c>
      <c r="DR387">
        <v>1.41194609756098</v>
      </c>
      <c r="DS387">
        <v>0.00516313588850483</v>
      </c>
      <c r="DT387">
        <v>0.010635293035065</v>
      </c>
      <c r="DU387">
        <v>1</v>
      </c>
      <c r="DV387">
        <v>1</v>
      </c>
      <c r="DW387">
        <v>2</v>
      </c>
      <c r="DX387" t="s">
        <v>395</v>
      </c>
      <c r="DY387">
        <v>2.97297</v>
      </c>
      <c r="DZ387">
        <v>2.75471</v>
      </c>
      <c r="EA387">
        <v>0.199199</v>
      </c>
      <c r="EB387">
        <v>0.204156</v>
      </c>
      <c r="EC387">
        <v>0.0915566</v>
      </c>
      <c r="ED387">
        <v>0.0878577</v>
      </c>
      <c r="EE387">
        <v>31200.8</v>
      </c>
      <c r="EF387">
        <v>33789</v>
      </c>
      <c r="EG387">
        <v>35309.6</v>
      </c>
      <c r="EH387">
        <v>38507</v>
      </c>
      <c r="EI387">
        <v>45494</v>
      </c>
      <c r="EJ387">
        <v>50731.7</v>
      </c>
      <c r="EK387">
        <v>55198.6</v>
      </c>
      <c r="EL387">
        <v>61763.9</v>
      </c>
      <c r="EM387">
        <v>1.9822</v>
      </c>
      <c r="EN387">
        <v>1.8314</v>
      </c>
      <c r="EO387">
        <v>0.100136</v>
      </c>
      <c r="EP387">
        <v>0</v>
      </c>
      <c r="EQ387">
        <v>23.3982</v>
      </c>
      <c r="ER387">
        <v>999.9</v>
      </c>
      <c r="ES387">
        <v>48.541</v>
      </c>
      <c r="ET387">
        <v>29.285</v>
      </c>
      <c r="EU387">
        <v>21.9158</v>
      </c>
      <c r="EV387">
        <v>56.1341</v>
      </c>
      <c r="EW387">
        <v>48.5096</v>
      </c>
      <c r="EX387">
        <v>1</v>
      </c>
      <c r="EY387">
        <v>0.00768293</v>
      </c>
      <c r="EZ387">
        <v>3.05536</v>
      </c>
      <c r="FA387">
        <v>20.1216</v>
      </c>
      <c r="FB387">
        <v>5.20052</v>
      </c>
      <c r="FC387">
        <v>12.0052</v>
      </c>
      <c r="FD387">
        <v>4.976</v>
      </c>
      <c r="FE387">
        <v>3.294</v>
      </c>
      <c r="FF387">
        <v>9999</v>
      </c>
      <c r="FG387">
        <v>9999</v>
      </c>
      <c r="FH387">
        <v>9999</v>
      </c>
      <c r="FI387">
        <v>694</v>
      </c>
      <c r="FJ387">
        <v>1.86295</v>
      </c>
      <c r="FK387">
        <v>1.86783</v>
      </c>
      <c r="FL387">
        <v>1.86752</v>
      </c>
      <c r="FM387">
        <v>1.86874</v>
      </c>
      <c r="FN387">
        <v>1.86954</v>
      </c>
      <c r="FO387">
        <v>1.86554</v>
      </c>
      <c r="FP387">
        <v>1.86667</v>
      </c>
      <c r="FQ387">
        <v>1.8681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10.88</v>
      </c>
      <c r="GF387">
        <v>0.291</v>
      </c>
      <c r="GG387">
        <v>3.61927167264205</v>
      </c>
      <c r="GH387">
        <v>0.00509506669552449</v>
      </c>
      <c r="GI387">
        <v>1.17866753763249e-06</v>
      </c>
      <c r="GJ387">
        <v>-6.62632595388568e-10</v>
      </c>
      <c r="GK387">
        <v>-0.0260112845827318</v>
      </c>
      <c r="GL387">
        <v>-0.0225051504344278</v>
      </c>
      <c r="GM387">
        <v>0.00262967521021688</v>
      </c>
      <c r="GN387">
        <v>-3.50088843362945e-05</v>
      </c>
      <c r="GO387">
        <v>-5</v>
      </c>
      <c r="GP387">
        <v>1640</v>
      </c>
      <c r="GQ387">
        <v>1</v>
      </c>
      <c r="GR387">
        <v>20</v>
      </c>
      <c r="GS387">
        <v>50236.4</v>
      </c>
      <c r="GT387">
        <v>50236.4</v>
      </c>
      <c r="GU387">
        <v>2.67944</v>
      </c>
      <c r="GV387">
        <v>2.5708</v>
      </c>
      <c r="GW387">
        <v>1.54785</v>
      </c>
      <c r="GX387">
        <v>2.30225</v>
      </c>
      <c r="GY387">
        <v>1.34644</v>
      </c>
      <c r="GZ387">
        <v>2.4231</v>
      </c>
      <c r="HA387">
        <v>32.8869</v>
      </c>
      <c r="HB387">
        <v>14.815</v>
      </c>
      <c r="HC387">
        <v>18</v>
      </c>
      <c r="HD387">
        <v>503.056</v>
      </c>
      <c r="HE387">
        <v>406.315</v>
      </c>
      <c r="HF387">
        <v>18.733</v>
      </c>
      <c r="HG387">
        <v>27.1376</v>
      </c>
      <c r="HH387">
        <v>30.0002</v>
      </c>
      <c r="HI387">
        <v>27.131</v>
      </c>
      <c r="HJ387">
        <v>27.0775</v>
      </c>
      <c r="HK387">
        <v>53.678</v>
      </c>
      <c r="HL387">
        <v>19.5818</v>
      </c>
      <c r="HM387">
        <v>26.5293</v>
      </c>
      <c r="HN387">
        <v>18.7146</v>
      </c>
      <c r="HO387">
        <v>1389.32</v>
      </c>
      <c r="HP387">
        <v>18.7183</v>
      </c>
      <c r="HQ387">
        <v>102.392</v>
      </c>
      <c r="HR387">
        <v>102.807</v>
      </c>
    </row>
    <row r="388" spans="1:226">
      <c r="A388">
        <v>372</v>
      </c>
      <c r="B388">
        <v>1663691839.6</v>
      </c>
      <c r="C388">
        <v>4064.5</v>
      </c>
      <c r="D388" t="s">
        <v>1106</v>
      </c>
      <c r="E388" t="s">
        <v>1107</v>
      </c>
      <c r="F388">
        <v>5</v>
      </c>
      <c r="G388" t="s">
        <v>941</v>
      </c>
      <c r="H388" t="s">
        <v>354</v>
      </c>
      <c r="I388">
        <v>1663691832.04444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1411.32081236002</v>
      </c>
      <c r="AK388">
        <v>1374.78466666667</v>
      </c>
      <c r="AL388">
        <v>3.4945249658423</v>
      </c>
      <c r="AM388">
        <v>65.3987867649005</v>
      </c>
      <c r="AN388">
        <f>(AP388 - AO388 + BO388*1E3/(8.314*(BQ388+273.15)) * AR388/BN388 * AQ388) * BN388/(100*BB388) * 1000/(1000 - AP388)</f>
        <v>0</v>
      </c>
      <c r="AO388">
        <v>18.7715187845878</v>
      </c>
      <c r="AP388">
        <v>20.1607835164835</v>
      </c>
      <c r="AQ388">
        <v>-0.000980234466129183</v>
      </c>
      <c r="AR388">
        <v>122.627900174774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1663691832.04444</v>
      </c>
      <c r="BH388">
        <v>1323.08962962963</v>
      </c>
      <c r="BI388">
        <v>1368.23444444444</v>
      </c>
      <c r="BJ388">
        <v>20.1858148148148</v>
      </c>
      <c r="BK388">
        <v>18.7772962962963</v>
      </c>
      <c r="BL388">
        <v>1312.25185185185</v>
      </c>
      <c r="BM388">
        <v>19.8944333333333</v>
      </c>
      <c r="BN388">
        <v>500.12162962963</v>
      </c>
      <c r="BO388">
        <v>90.5648481481481</v>
      </c>
      <c r="BP388">
        <v>0.0999594037037037</v>
      </c>
      <c r="BQ388">
        <v>24.0934407407407</v>
      </c>
      <c r="BR388">
        <v>25.0313111111111</v>
      </c>
      <c r="BS388">
        <v>999.9</v>
      </c>
      <c r="BT388">
        <v>0</v>
      </c>
      <c r="BU388">
        <v>0</v>
      </c>
      <c r="BV388">
        <v>10017.2222222222</v>
      </c>
      <c r="BW388">
        <v>0</v>
      </c>
      <c r="BX388">
        <v>15.3356</v>
      </c>
      <c r="BY388">
        <v>-45.1443111111111</v>
      </c>
      <c r="BZ388">
        <v>1350.34777777778</v>
      </c>
      <c r="CA388">
        <v>1394.41851851852</v>
      </c>
      <c r="CB388">
        <v>1.40851851851852</v>
      </c>
      <c r="CC388">
        <v>1368.23444444444</v>
      </c>
      <c r="CD388">
        <v>18.7772962962963</v>
      </c>
      <c r="CE388">
        <v>1.82812518518519</v>
      </c>
      <c r="CF388">
        <v>1.70056185185185</v>
      </c>
      <c r="CG388">
        <v>16.0293666666667</v>
      </c>
      <c r="CH388">
        <v>14.901562962963</v>
      </c>
      <c r="CI388">
        <v>1999.98666666667</v>
      </c>
      <c r="CJ388">
        <v>0.979998111111111</v>
      </c>
      <c r="CK388">
        <v>0.0200021148148148</v>
      </c>
      <c r="CL388">
        <v>0</v>
      </c>
      <c r="CM388">
        <v>678.993740740741</v>
      </c>
      <c r="CN388">
        <v>5.00063</v>
      </c>
      <c r="CO388">
        <v>13398.1333333333</v>
      </c>
      <c r="CP388">
        <v>17256.7814814815</v>
      </c>
      <c r="CQ388">
        <v>39.25</v>
      </c>
      <c r="CR388">
        <v>39.375</v>
      </c>
      <c r="CS388">
        <v>38.7637777777778</v>
      </c>
      <c r="CT388">
        <v>38.722</v>
      </c>
      <c r="CU388">
        <v>39.9002592592593</v>
      </c>
      <c r="CV388">
        <v>1955.08444444444</v>
      </c>
      <c r="CW388">
        <v>39.9022222222222</v>
      </c>
      <c r="CX388">
        <v>0</v>
      </c>
      <c r="CY388">
        <v>1663691836.7</v>
      </c>
      <c r="CZ388">
        <v>0</v>
      </c>
      <c r="DA388">
        <v>0</v>
      </c>
      <c r="DB388" t="s">
        <v>356</v>
      </c>
      <c r="DC388">
        <v>1660677648.1</v>
      </c>
      <c r="DD388">
        <v>1660677649.1</v>
      </c>
      <c r="DE388">
        <v>0</v>
      </c>
      <c r="DF388">
        <v>-1.042</v>
      </c>
      <c r="DG388">
        <v>0.003</v>
      </c>
      <c r="DH388">
        <v>5.218</v>
      </c>
      <c r="DI388">
        <v>0.344</v>
      </c>
      <c r="DJ388">
        <v>417</v>
      </c>
      <c r="DK388">
        <v>22</v>
      </c>
      <c r="DL388">
        <v>1.24</v>
      </c>
      <c r="DM388">
        <v>0.53</v>
      </c>
      <c r="DN388">
        <v>-45.0600756097561</v>
      </c>
      <c r="DO388">
        <v>-2.47959094076661</v>
      </c>
      <c r="DP388">
        <v>0.735800775919773</v>
      </c>
      <c r="DQ388">
        <v>0</v>
      </c>
      <c r="DR388">
        <v>1.40822780487805</v>
      </c>
      <c r="DS388">
        <v>-0.00489574912891835</v>
      </c>
      <c r="DT388">
        <v>0.00870180651616975</v>
      </c>
      <c r="DU388">
        <v>1</v>
      </c>
      <c r="DV388">
        <v>1</v>
      </c>
      <c r="DW388">
        <v>2</v>
      </c>
      <c r="DX388" t="s">
        <v>395</v>
      </c>
      <c r="DY388">
        <v>2.97378</v>
      </c>
      <c r="DZ388">
        <v>2.75449</v>
      </c>
      <c r="EA388">
        <v>0.200605</v>
      </c>
      <c r="EB388">
        <v>0.205357</v>
      </c>
      <c r="EC388">
        <v>0.0915168</v>
      </c>
      <c r="ED388">
        <v>0.0878659</v>
      </c>
      <c r="EE388">
        <v>31146.3</v>
      </c>
      <c r="EF388">
        <v>33737.4</v>
      </c>
      <c r="EG388">
        <v>35309.9</v>
      </c>
      <c r="EH388">
        <v>38506.3</v>
      </c>
      <c r="EI388">
        <v>45496</v>
      </c>
      <c r="EJ388">
        <v>50731</v>
      </c>
      <c r="EK388">
        <v>55198.5</v>
      </c>
      <c r="EL388">
        <v>61763.5</v>
      </c>
      <c r="EM388">
        <v>1.9826</v>
      </c>
      <c r="EN388">
        <v>1.8316</v>
      </c>
      <c r="EO388">
        <v>0.0993907</v>
      </c>
      <c r="EP388">
        <v>0</v>
      </c>
      <c r="EQ388">
        <v>23.3982</v>
      </c>
      <c r="ER388">
        <v>999.9</v>
      </c>
      <c r="ES388">
        <v>48.541</v>
      </c>
      <c r="ET388">
        <v>29.306</v>
      </c>
      <c r="EU388">
        <v>21.9405</v>
      </c>
      <c r="EV388">
        <v>55.9741</v>
      </c>
      <c r="EW388">
        <v>48.8502</v>
      </c>
      <c r="EX388">
        <v>1</v>
      </c>
      <c r="EY388">
        <v>0.00796748</v>
      </c>
      <c r="EZ388">
        <v>3.04963</v>
      </c>
      <c r="FA388">
        <v>20.1214</v>
      </c>
      <c r="FB388">
        <v>5.19932</v>
      </c>
      <c r="FC388">
        <v>12.0064</v>
      </c>
      <c r="FD388">
        <v>4.9756</v>
      </c>
      <c r="FE388">
        <v>3.294</v>
      </c>
      <c r="FF388">
        <v>9999</v>
      </c>
      <c r="FG388">
        <v>9999</v>
      </c>
      <c r="FH388">
        <v>9999</v>
      </c>
      <c r="FI388">
        <v>694</v>
      </c>
      <c r="FJ388">
        <v>1.86295</v>
      </c>
      <c r="FK388">
        <v>1.8678</v>
      </c>
      <c r="FL388">
        <v>1.86752</v>
      </c>
      <c r="FM388">
        <v>1.86874</v>
      </c>
      <c r="FN388">
        <v>1.86954</v>
      </c>
      <c r="FO388">
        <v>1.8656</v>
      </c>
      <c r="FP388">
        <v>1.86667</v>
      </c>
      <c r="FQ388">
        <v>1.86813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10.96</v>
      </c>
      <c r="GF388">
        <v>0.2904</v>
      </c>
      <c r="GG388">
        <v>3.61927167264205</v>
      </c>
      <c r="GH388">
        <v>0.00509506669552449</v>
      </c>
      <c r="GI388">
        <v>1.17866753763249e-06</v>
      </c>
      <c r="GJ388">
        <v>-6.62632595388568e-10</v>
      </c>
      <c r="GK388">
        <v>-0.0260112845827318</v>
      </c>
      <c r="GL388">
        <v>-0.0225051504344278</v>
      </c>
      <c r="GM388">
        <v>0.00262967521021688</v>
      </c>
      <c r="GN388">
        <v>-3.50088843362945e-05</v>
      </c>
      <c r="GO388">
        <v>-5</v>
      </c>
      <c r="GP388">
        <v>1640</v>
      </c>
      <c r="GQ388">
        <v>1</v>
      </c>
      <c r="GR388">
        <v>20</v>
      </c>
      <c r="GS388">
        <v>50236.5</v>
      </c>
      <c r="GT388">
        <v>50236.5</v>
      </c>
      <c r="GU388">
        <v>2.70264</v>
      </c>
      <c r="GV388">
        <v>2.58301</v>
      </c>
      <c r="GW388">
        <v>1.54785</v>
      </c>
      <c r="GX388">
        <v>2.30225</v>
      </c>
      <c r="GY388">
        <v>1.34644</v>
      </c>
      <c r="GZ388">
        <v>2.29858</v>
      </c>
      <c r="HA388">
        <v>32.8869</v>
      </c>
      <c r="HB388">
        <v>14.815</v>
      </c>
      <c r="HC388">
        <v>18</v>
      </c>
      <c r="HD388">
        <v>503.322</v>
      </c>
      <c r="HE388">
        <v>406.427</v>
      </c>
      <c r="HF388">
        <v>18.7057</v>
      </c>
      <c r="HG388">
        <v>27.1399</v>
      </c>
      <c r="HH388">
        <v>30</v>
      </c>
      <c r="HI388">
        <v>27.131</v>
      </c>
      <c r="HJ388">
        <v>27.0775</v>
      </c>
      <c r="HK388">
        <v>54.2045</v>
      </c>
      <c r="HL388">
        <v>19.5818</v>
      </c>
      <c r="HM388">
        <v>26.5293</v>
      </c>
      <c r="HN388">
        <v>18.7146</v>
      </c>
      <c r="HO388">
        <v>1409.5</v>
      </c>
      <c r="HP388">
        <v>18.7183</v>
      </c>
      <c r="HQ388">
        <v>102.392</v>
      </c>
      <c r="HR388">
        <v>102.806</v>
      </c>
    </row>
    <row r="389" spans="1:226">
      <c r="A389">
        <v>373</v>
      </c>
      <c r="B389">
        <v>1663691845.1</v>
      </c>
      <c r="C389">
        <v>4070</v>
      </c>
      <c r="D389" t="s">
        <v>1108</v>
      </c>
      <c r="E389" t="s">
        <v>1109</v>
      </c>
      <c r="F389">
        <v>5</v>
      </c>
      <c r="G389" t="s">
        <v>941</v>
      </c>
      <c r="H389" t="s">
        <v>354</v>
      </c>
      <c r="I389">
        <v>1663691837.33214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1430.57310310956</v>
      </c>
      <c r="AK389">
        <v>1393.44157575758</v>
      </c>
      <c r="AL389">
        <v>3.48907949887593</v>
      </c>
      <c r="AM389">
        <v>65.3987867649005</v>
      </c>
      <c r="AN389">
        <f>(AP389 - AO389 + BO389*1E3/(8.314*(BQ389+273.15)) * AR389/BN389 * AQ389) * BN389/(100*BB389) * 1000/(1000 - AP389)</f>
        <v>0</v>
      </c>
      <c r="AO389">
        <v>18.7731147708911</v>
      </c>
      <c r="AP389">
        <v>20.1511912087912</v>
      </c>
      <c r="AQ389">
        <v>-0.000599490402426781</v>
      </c>
      <c r="AR389">
        <v>122.627900174774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1663691837.33214</v>
      </c>
      <c r="BH389">
        <v>1340.82821428571</v>
      </c>
      <c r="BI389">
        <v>1386.17642857143</v>
      </c>
      <c r="BJ389">
        <v>20.1694</v>
      </c>
      <c r="BK389">
        <v>18.77185</v>
      </c>
      <c r="BL389">
        <v>1329.90678571429</v>
      </c>
      <c r="BM389">
        <v>19.8786571428571</v>
      </c>
      <c r="BN389">
        <v>500.109892857143</v>
      </c>
      <c r="BO389">
        <v>90.5660357142857</v>
      </c>
      <c r="BP389">
        <v>0.100052660714286</v>
      </c>
      <c r="BQ389">
        <v>24.0944285714286</v>
      </c>
      <c r="BR389">
        <v>25.0277142857143</v>
      </c>
      <c r="BS389">
        <v>999.9</v>
      </c>
      <c r="BT389">
        <v>0</v>
      </c>
      <c r="BU389">
        <v>0</v>
      </c>
      <c r="BV389">
        <v>9994.28571428571</v>
      </c>
      <c r="BW389">
        <v>0</v>
      </c>
      <c r="BX389">
        <v>15.3356</v>
      </c>
      <c r="BY389">
        <v>-45.3483642857143</v>
      </c>
      <c r="BZ389">
        <v>1368.42892857143</v>
      </c>
      <c r="CA389">
        <v>1412.69607142857</v>
      </c>
      <c r="CB389">
        <v>1.39755035714286</v>
      </c>
      <c r="CC389">
        <v>1386.17642857143</v>
      </c>
      <c r="CD389">
        <v>18.77185</v>
      </c>
      <c r="CE389">
        <v>1.82666285714286</v>
      </c>
      <c r="CF389">
        <v>1.70009142857143</v>
      </c>
      <c r="CG389">
        <v>16.0168428571429</v>
      </c>
      <c r="CH389">
        <v>14.8972678571429</v>
      </c>
      <c r="CI389">
        <v>2000.01107142857</v>
      </c>
      <c r="CJ389">
        <v>0.9799985</v>
      </c>
      <c r="CK389">
        <v>0.0200017</v>
      </c>
      <c r="CL389">
        <v>0</v>
      </c>
      <c r="CM389">
        <v>678.372821428571</v>
      </c>
      <c r="CN389">
        <v>5.00063</v>
      </c>
      <c r="CO389">
        <v>13385.8857142857</v>
      </c>
      <c r="CP389">
        <v>17256.9857142857</v>
      </c>
      <c r="CQ389">
        <v>39.25</v>
      </c>
      <c r="CR389">
        <v>39.375</v>
      </c>
      <c r="CS389">
        <v>38.7677142857143</v>
      </c>
      <c r="CT389">
        <v>38.73425</v>
      </c>
      <c r="CU389">
        <v>39.9215</v>
      </c>
      <c r="CV389">
        <v>1955.10928571429</v>
      </c>
      <c r="CW389">
        <v>39.9017857142857</v>
      </c>
      <c r="CX389">
        <v>0</v>
      </c>
      <c r="CY389">
        <v>1663691842.1</v>
      </c>
      <c r="CZ389">
        <v>0</v>
      </c>
      <c r="DA389">
        <v>0</v>
      </c>
      <c r="DB389" t="s">
        <v>356</v>
      </c>
      <c r="DC389">
        <v>1660677648.1</v>
      </c>
      <c r="DD389">
        <v>1660677649.1</v>
      </c>
      <c r="DE389">
        <v>0</v>
      </c>
      <c r="DF389">
        <v>-1.042</v>
      </c>
      <c r="DG389">
        <v>0.003</v>
      </c>
      <c r="DH389">
        <v>5.218</v>
      </c>
      <c r="DI389">
        <v>0.344</v>
      </c>
      <c r="DJ389">
        <v>417</v>
      </c>
      <c r="DK389">
        <v>22</v>
      </c>
      <c r="DL389">
        <v>1.24</v>
      </c>
      <c r="DM389">
        <v>0.53</v>
      </c>
      <c r="DN389">
        <v>-45.2328731707317</v>
      </c>
      <c r="DO389">
        <v>-1.06582787456457</v>
      </c>
      <c r="DP389">
        <v>0.687834335919947</v>
      </c>
      <c r="DQ389">
        <v>0</v>
      </c>
      <c r="DR389">
        <v>1.40153658536585</v>
      </c>
      <c r="DS389">
        <v>-0.126330731707313</v>
      </c>
      <c r="DT389">
        <v>0.0148526017446162</v>
      </c>
      <c r="DU389">
        <v>0</v>
      </c>
      <c r="DV389">
        <v>0</v>
      </c>
      <c r="DW389">
        <v>2</v>
      </c>
      <c r="DX389" t="s">
        <v>357</v>
      </c>
      <c r="DY389">
        <v>2.97291</v>
      </c>
      <c r="DZ389">
        <v>2.75314</v>
      </c>
      <c r="EA389">
        <v>0.202265</v>
      </c>
      <c r="EB389">
        <v>0.207126</v>
      </c>
      <c r="EC389">
        <v>0.0914916</v>
      </c>
      <c r="ED389">
        <v>0.0878664</v>
      </c>
      <c r="EE389">
        <v>31081.5</v>
      </c>
      <c r="EF389">
        <v>33662.6</v>
      </c>
      <c r="EG389">
        <v>35309.7</v>
      </c>
      <c r="EH389">
        <v>38506.6</v>
      </c>
      <c r="EI389">
        <v>45497.7</v>
      </c>
      <c r="EJ389">
        <v>50731.3</v>
      </c>
      <c r="EK389">
        <v>55199.1</v>
      </c>
      <c r="EL389">
        <v>61763.9</v>
      </c>
      <c r="EM389">
        <v>1.9828</v>
      </c>
      <c r="EN389">
        <v>1.831</v>
      </c>
      <c r="EO389">
        <v>0.0989437</v>
      </c>
      <c r="EP389">
        <v>0</v>
      </c>
      <c r="EQ389">
        <v>23.4002</v>
      </c>
      <c r="ER389">
        <v>999.9</v>
      </c>
      <c r="ES389">
        <v>48.565</v>
      </c>
      <c r="ET389">
        <v>29.306</v>
      </c>
      <c r="EU389">
        <v>21.9534</v>
      </c>
      <c r="EV389">
        <v>56.6041</v>
      </c>
      <c r="EW389">
        <v>48.6418</v>
      </c>
      <c r="EX389">
        <v>1</v>
      </c>
      <c r="EY389">
        <v>0.00821138</v>
      </c>
      <c r="EZ389">
        <v>3.06523</v>
      </c>
      <c r="FA389">
        <v>20.121</v>
      </c>
      <c r="FB389">
        <v>5.20052</v>
      </c>
      <c r="FC389">
        <v>12.0064</v>
      </c>
      <c r="FD389">
        <v>4.9756</v>
      </c>
      <c r="FE389">
        <v>3.294</v>
      </c>
      <c r="FF389">
        <v>9999</v>
      </c>
      <c r="FG389">
        <v>9999</v>
      </c>
      <c r="FH389">
        <v>9999</v>
      </c>
      <c r="FI389">
        <v>694</v>
      </c>
      <c r="FJ389">
        <v>1.86295</v>
      </c>
      <c r="FK389">
        <v>1.8678</v>
      </c>
      <c r="FL389">
        <v>1.86752</v>
      </c>
      <c r="FM389">
        <v>1.86874</v>
      </c>
      <c r="FN389">
        <v>1.86954</v>
      </c>
      <c r="FO389">
        <v>1.8656</v>
      </c>
      <c r="FP389">
        <v>1.86673</v>
      </c>
      <c r="FQ389">
        <v>1.8681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11.04</v>
      </c>
      <c r="GF389">
        <v>0.2902</v>
      </c>
      <c r="GG389">
        <v>3.61927167264205</v>
      </c>
      <c r="GH389">
        <v>0.00509506669552449</v>
      </c>
      <c r="GI389">
        <v>1.17866753763249e-06</v>
      </c>
      <c r="GJ389">
        <v>-6.62632595388568e-10</v>
      </c>
      <c r="GK389">
        <v>-0.0260112845827318</v>
      </c>
      <c r="GL389">
        <v>-0.0225051504344278</v>
      </c>
      <c r="GM389">
        <v>0.00262967521021688</v>
      </c>
      <c r="GN389">
        <v>-3.50088843362945e-05</v>
      </c>
      <c r="GO389">
        <v>-5</v>
      </c>
      <c r="GP389">
        <v>1640</v>
      </c>
      <c r="GQ389">
        <v>1</v>
      </c>
      <c r="GR389">
        <v>20</v>
      </c>
      <c r="GS389">
        <v>50236.6</v>
      </c>
      <c r="GT389">
        <v>50236.6</v>
      </c>
      <c r="GU389">
        <v>2.73071</v>
      </c>
      <c r="GV389">
        <v>2.58179</v>
      </c>
      <c r="GW389">
        <v>1.54785</v>
      </c>
      <c r="GX389">
        <v>2.30103</v>
      </c>
      <c r="GY389">
        <v>1.34644</v>
      </c>
      <c r="GZ389">
        <v>2.29492</v>
      </c>
      <c r="HA389">
        <v>32.8869</v>
      </c>
      <c r="HB389">
        <v>14.8062</v>
      </c>
      <c r="HC389">
        <v>18</v>
      </c>
      <c r="HD389">
        <v>503.476</v>
      </c>
      <c r="HE389">
        <v>406.091</v>
      </c>
      <c r="HF389">
        <v>18.672</v>
      </c>
      <c r="HG389">
        <v>27.1399</v>
      </c>
      <c r="HH389">
        <v>30.0002</v>
      </c>
      <c r="HI389">
        <v>27.1333</v>
      </c>
      <c r="HJ389">
        <v>27.0775</v>
      </c>
      <c r="HK389">
        <v>54.7109</v>
      </c>
      <c r="HL389">
        <v>19.5818</v>
      </c>
      <c r="HM389">
        <v>26.917</v>
      </c>
      <c r="HN389">
        <v>18.6547</v>
      </c>
      <c r="HO389">
        <v>1422.93</v>
      </c>
      <c r="HP389">
        <v>18.7183</v>
      </c>
      <c r="HQ389">
        <v>102.393</v>
      </c>
      <c r="HR389">
        <v>102.807</v>
      </c>
    </row>
    <row r="390" spans="1:226">
      <c r="A390">
        <v>374</v>
      </c>
      <c r="B390">
        <v>1663691849.6</v>
      </c>
      <c r="C390">
        <v>4074.5</v>
      </c>
      <c r="D390" t="s">
        <v>1110</v>
      </c>
      <c r="E390" t="s">
        <v>1111</v>
      </c>
      <c r="F390">
        <v>5</v>
      </c>
      <c r="G390" t="s">
        <v>941</v>
      </c>
      <c r="H390" t="s">
        <v>354</v>
      </c>
      <c r="I390">
        <v>1663691841.77857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1445.7595859859</v>
      </c>
      <c r="AK390">
        <v>1408.92375757576</v>
      </c>
      <c r="AL390">
        <v>3.41308844284165</v>
      </c>
      <c r="AM390">
        <v>65.3987867649005</v>
      </c>
      <c r="AN390">
        <f>(AP390 - AO390 + BO390*1E3/(8.314*(BQ390+273.15)) * AR390/BN390 * AQ390) * BN390/(100*BB390) * 1000/(1000 - AP390)</f>
        <v>0</v>
      </c>
      <c r="AO390">
        <v>18.7719426766312</v>
      </c>
      <c r="AP390">
        <v>20.144810989011</v>
      </c>
      <c r="AQ390">
        <v>-0.000129548702876463</v>
      </c>
      <c r="AR390">
        <v>122.627900174774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1663691841.77857</v>
      </c>
      <c r="BH390">
        <v>1355.87142857143</v>
      </c>
      <c r="BI390">
        <v>1401.13178571429</v>
      </c>
      <c r="BJ390">
        <v>20.1581428571429</v>
      </c>
      <c r="BK390">
        <v>18.7792142857143</v>
      </c>
      <c r="BL390">
        <v>1344.88</v>
      </c>
      <c r="BM390">
        <v>19.867825</v>
      </c>
      <c r="BN390">
        <v>500.110821428571</v>
      </c>
      <c r="BO390">
        <v>90.5667892857143</v>
      </c>
      <c r="BP390">
        <v>0.100155117857143</v>
      </c>
      <c r="BQ390">
        <v>24.0914678571429</v>
      </c>
      <c r="BR390">
        <v>25.027</v>
      </c>
      <c r="BS390">
        <v>999.9</v>
      </c>
      <c r="BT390">
        <v>0</v>
      </c>
      <c r="BU390">
        <v>0</v>
      </c>
      <c r="BV390">
        <v>9987.32142857143</v>
      </c>
      <c r="BW390">
        <v>0</v>
      </c>
      <c r="BX390">
        <v>15.3356</v>
      </c>
      <c r="BY390">
        <v>-45.26025</v>
      </c>
      <c r="BZ390">
        <v>1383.76607142857</v>
      </c>
      <c r="CA390">
        <v>1427.94785714286</v>
      </c>
      <c r="CB390">
        <v>1.37891964285714</v>
      </c>
      <c r="CC390">
        <v>1401.13178571429</v>
      </c>
      <c r="CD390">
        <v>18.7792142857143</v>
      </c>
      <c r="CE390">
        <v>1.82565892857143</v>
      </c>
      <c r="CF390">
        <v>1.7007725</v>
      </c>
      <c r="CG390">
        <v>16.0082321428571</v>
      </c>
      <c r="CH390">
        <v>14.9034821428571</v>
      </c>
      <c r="CI390">
        <v>2000.01321428571</v>
      </c>
      <c r="CJ390">
        <v>0.979998714285714</v>
      </c>
      <c r="CK390">
        <v>0.0200014714285714</v>
      </c>
      <c r="CL390">
        <v>0</v>
      </c>
      <c r="CM390">
        <v>677.883071428571</v>
      </c>
      <c r="CN390">
        <v>5.00063</v>
      </c>
      <c r="CO390">
        <v>13375.4</v>
      </c>
      <c r="CP390">
        <v>17257.0035714286</v>
      </c>
      <c r="CQ390">
        <v>39.25</v>
      </c>
      <c r="CR390">
        <v>39.375</v>
      </c>
      <c r="CS390">
        <v>38.781</v>
      </c>
      <c r="CT390">
        <v>38.741</v>
      </c>
      <c r="CU390">
        <v>39.9281428571429</v>
      </c>
      <c r="CV390">
        <v>1955.11214285714</v>
      </c>
      <c r="CW390">
        <v>39.9010714285714</v>
      </c>
      <c r="CX390">
        <v>0</v>
      </c>
      <c r="CY390">
        <v>1663691846.9</v>
      </c>
      <c r="CZ390">
        <v>0</v>
      </c>
      <c r="DA390">
        <v>0</v>
      </c>
      <c r="DB390" t="s">
        <v>356</v>
      </c>
      <c r="DC390">
        <v>1660677648.1</v>
      </c>
      <c r="DD390">
        <v>1660677649.1</v>
      </c>
      <c r="DE390">
        <v>0</v>
      </c>
      <c r="DF390">
        <v>-1.042</v>
      </c>
      <c r="DG390">
        <v>0.003</v>
      </c>
      <c r="DH390">
        <v>5.218</v>
      </c>
      <c r="DI390">
        <v>0.344</v>
      </c>
      <c r="DJ390">
        <v>417</v>
      </c>
      <c r="DK390">
        <v>22</v>
      </c>
      <c r="DL390">
        <v>1.24</v>
      </c>
      <c r="DM390">
        <v>0.53</v>
      </c>
      <c r="DN390">
        <v>-45.2200341463415</v>
      </c>
      <c r="DO390">
        <v>-1.01978257839716</v>
      </c>
      <c r="DP390">
        <v>0.695469379526099</v>
      </c>
      <c r="DQ390">
        <v>0</v>
      </c>
      <c r="DR390">
        <v>1.39136024390244</v>
      </c>
      <c r="DS390">
        <v>-0.229572125435537</v>
      </c>
      <c r="DT390">
        <v>0.0234103070366509</v>
      </c>
      <c r="DU390">
        <v>0</v>
      </c>
      <c r="DV390">
        <v>0</v>
      </c>
      <c r="DW390">
        <v>2</v>
      </c>
      <c r="DX390" t="s">
        <v>357</v>
      </c>
      <c r="DY390">
        <v>2.97332</v>
      </c>
      <c r="DZ390">
        <v>2.75395</v>
      </c>
      <c r="EA390">
        <v>0.203621</v>
      </c>
      <c r="EB390">
        <v>0.208333</v>
      </c>
      <c r="EC390">
        <v>0.0914777</v>
      </c>
      <c r="ED390">
        <v>0.0879899</v>
      </c>
      <c r="EE390">
        <v>31028.3</v>
      </c>
      <c r="EF390">
        <v>33611.3</v>
      </c>
      <c r="EG390">
        <v>35309.4</v>
      </c>
      <c r="EH390">
        <v>38506.4</v>
      </c>
      <c r="EI390">
        <v>45497.9</v>
      </c>
      <c r="EJ390">
        <v>50724.3</v>
      </c>
      <c r="EK390">
        <v>55198.4</v>
      </c>
      <c r="EL390">
        <v>61763.7</v>
      </c>
      <c r="EM390">
        <v>1.9832</v>
      </c>
      <c r="EN390">
        <v>1.831</v>
      </c>
      <c r="EO390">
        <v>0.0996888</v>
      </c>
      <c r="EP390">
        <v>0</v>
      </c>
      <c r="EQ390">
        <v>23.4021</v>
      </c>
      <c r="ER390">
        <v>999.9</v>
      </c>
      <c r="ES390">
        <v>48.565</v>
      </c>
      <c r="ET390">
        <v>29.306</v>
      </c>
      <c r="EU390">
        <v>21.9514</v>
      </c>
      <c r="EV390">
        <v>56.4741</v>
      </c>
      <c r="EW390">
        <v>48.7019</v>
      </c>
      <c r="EX390">
        <v>1</v>
      </c>
      <c r="EY390">
        <v>0.00794715</v>
      </c>
      <c r="EZ390">
        <v>3.08179</v>
      </c>
      <c r="FA390">
        <v>20.1201</v>
      </c>
      <c r="FB390">
        <v>5.20172</v>
      </c>
      <c r="FC390">
        <v>12.004</v>
      </c>
      <c r="FD390">
        <v>4.976</v>
      </c>
      <c r="FE390">
        <v>3.294</v>
      </c>
      <c r="FF390">
        <v>9999</v>
      </c>
      <c r="FG390">
        <v>9999</v>
      </c>
      <c r="FH390">
        <v>9999</v>
      </c>
      <c r="FI390">
        <v>694</v>
      </c>
      <c r="FJ390">
        <v>1.86295</v>
      </c>
      <c r="FK390">
        <v>1.86783</v>
      </c>
      <c r="FL390">
        <v>1.86752</v>
      </c>
      <c r="FM390">
        <v>1.86874</v>
      </c>
      <c r="FN390">
        <v>1.86951</v>
      </c>
      <c r="FO390">
        <v>1.86557</v>
      </c>
      <c r="FP390">
        <v>1.8667</v>
      </c>
      <c r="FQ390">
        <v>1.8681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11.12</v>
      </c>
      <c r="GF390">
        <v>0.29</v>
      </c>
      <c r="GG390">
        <v>3.61927167264205</v>
      </c>
      <c r="GH390">
        <v>0.00509506669552449</v>
      </c>
      <c r="GI390">
        <v>1.17866753763249e-06</v>
      </c>
      <c r="GJ390">
        <v>-6.62632595388568e-10</v>
      </c>
      <c r="GK390">
        <v>-0.0260112845827318</v>
      </c>
      <c r="GL390">
        <v>-0.0225051504344278</v>
      </c>
      <c r="GM390">
        <v>0.00262967521021688</v>
      </c>
      <c r="GN390">
        <v>-3.50088843362945e-05</v>
      </c>
      <c r="GO390">
        <v>-5</v>
      </c>
      <c r="GP390">
        <v>1640</v>
      </c>
      <c r="GQ390">
        <v>1</v>
      </c>
      <c r="GR390">
        <v>20</v>
      </c>
      <c r="GS390">
        <v>50236.7</v>
      </c>
      <c r="GT390">
        <v>50236.7</v>
      </c>
      <c r="GU390">
        <v>2.75513</v>
      </c>
      <c r="GV390">
        <v>2.58667</v>
      </c>
      <c r="GW390">
        <v>1.54785</v>
      </c>
      <c r="GX390">
        <v>2.30225</v>
      </c>
      <c r="GY390">
        <v>1.34644</v>
      </c>
      <c r="GZ390">
        <v>2.30347</v>
      </c>
      <c r="HA390">
        <v>32.8869</v>
      </c>
      <c r="HB390">
        <v>14.8062</v>
      </c>
      <c r="HC390">
        <v>18</v>
      </c>
      <c r="HD390">
        <v>503.741</v>
      </c>
      <c r="HE390">
        <v>406.107</v>
      </c>
      <c r="HF390">
        <v>18.6454</v>
      </c>
      <c r="HG390">
        <v>27.1399</v>
      </c>
      <c r="HH390">
        <v>30</v>
      </c>
      <c r="HI390">
        <v>27.1333</v>
      </c>
      <c r="HJ390">
        <v>27.0798</v>
      </c>
      <c r="HK390">
        <v>55.2256</v>
      </c>
      <c r="HL390">
        <v>19.5818</v>
      </c>
      <c r="HM390">
        <v>26.917</v>
      </c>
      <c r="HN390">
        <v>18.6547</v>
      </c>
      <c r="HO390">
        <v>1443.05</v>
      </c>
      <c r="HP390">
        <v>18.7222</v>
      </c>
      <c r="HQ390">
        <v>102.392</v>
      </c>
      <c r="HR390">
        <v>102.806</v>
      </c>
    </row>
    <row r="391" spans="1:226">
      <c r="A391">
        <v>375</v>
      </c>
      <c r="B391">
        <v>1663691855.1</v>
      </c>
      <c r="C391">
        <v>4080</v>
      </c>
      <c r="D391" t="s">
        <v>1112</v>
      </c>
      <c r="E391" t="s">
        <v>1113</v>
      </c>
      <c r="F391">
        <v>5</v>
      </c>
      <c r="G391" t="s">
        <v>941</v>
      </c>
      <c r="H391" t="s">
        <v>354</v>
      </c>
      <c r="I391">
        <v>1663691847.35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1464.92795131692</v>
      </c>
      <c r="AK391">
        <v>1427.86503030303</v>
      </c>
      <c r="AL391">
        <v>3.47182924944821</v>
      </c>
      <c r="AM391">
        <v>65.3987867649005</v>
      </c>
      <c r="AN391">
        <f>(AP391 - AO391 + BO391*1E3/(8.314*(BQ391+273.15)) * AR391/BN391 * AQ391) * BN391/(100*BB391) * 1000/(1000 - AP391)</f>
        <v>0</v>
      </c>
      <c r="AO391">
        <v>18.8147828550134</v>
      </c>
      <c r="AP391">
        <v>20.1501186813187</v>
      </c>
      <c r="AQ391">
        <v>0.000142250317320187</v>
      </c>
      <c r="AR391">
        <v>122.627900174774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1663691847.35</v>
      </c>
      <c r="BH391">
        <v>1374.59071428571</v>
      </c>
      <c r="BI391">
        <v>1419.99392857143</v>
      </c>
      <c r="BJ391">
        <v>20.1507392857143</v>
      </c>
      <c r="BK391">
        <v>18.7916321428571</v>
      </c>
      <c r="BL391">
        <v>1363.51321428571</v>
      </c>
      <c r="BM391">
        <v>19.8607035714286</v>
      </c>
      <c r="BN391">
        <v>500.05925</v>
      </c>
      <c r="BO391">
        <v>90.5667321428571</v>
      </c>
      <c r="BP391">
        <v>0.100060557142857</v>
      </c>
      <c r="BQ391">
        <v>24.0864357142857</v>
      </c>
      <c r="BR391">
        <v>25.0266571428571</v>
      </c>
      <c r="BS391">
        <v>999.9</v>
      </c>
      <c r="BT391">
        <v>0</v>
      </c>
      <c r="BU391">
        <v>0</v>
      </c>
      <c r="BV391">
        <v>9992.67857142857</v>
      </c>
      <c r="BW391">
        <v>0</v>
      </c>
      <c r="BX391">
        <v>15.3356</v>
      </c>
      <c r="BY391">
        <v>-45.4028428571429</v>
      </c>
      <c r="BZ391">
        <v>1402.85964285714</v>
      </c>
      <c r="CA391">
        <v>1447.18821428571</v>
      </c>
      <c r="CB391">
        <v>1.35910178571429</v>
      </c>
      <c r="CC391">
        <v>1419.99392857143</v>
      </c>
      <c r="CD391">
        <v>18.7916321428571</v>
      </c>
      <c r="CE391">
        <v>1.82498642857143</v>
      </c>
      <c r="CF391">
        <v>1.70189571428571</v>
      </c>
      <c r="CG391">
        <v>16.0024678571429</v>
      </c>
      <c r="CH391">
        <v>14.9137321428571</v>
      </c>
      <c r="CI391">
        <v>2000.00142857143</v>
      </c>
      <c r="CJ391">
        <v>0.979998928571429</v>
      </c>
      <c r="CK391">
        <v>0.0200012428571429</v>
      </c>
      <c r="CL391">
        <v>0</v>
      </c>
      <c r="CM391">
        <v>677.152678571429</v>
      </c>
      <c r="CN391">
        <v>5.00063</v>
      </c>
      <c r="CO391">
        <v>13362.0892857143</v>
      </c>
      <c r="CP391">
        <v>17256.9</v>
      </c>
      <c r="CQ391">
        <v>39.25</v>
      </c>
      <c r="CR391">
        <v>39.375</v>
      </c>
      <c r="CS391">
        <v>38.7898571428571</v>
      </c>
      <c r="CT391">
        <v>38.73875</v>
      </c>
      <c r="CU391">
        <v>39.9303571428571</v>
      </c>
      <c r="CV391">
        <v>1955.10142857143</v>
      </c>
      <c r="CW391">
        <v>39.9</v>
      </c>
      <c r="CX391">
        <v>0</v>
      </c>
      <c r="CY391">
        <v>1663691852.3</v>
      </c>
      <c r="CZ391">
        <v>0</v>
      </c>
      <c r="DA391">
        <v>0</v>
      </c>
      <c r="DB391" t="s">
        <v>356</v>
      </c>
      <c r="DC391">
        <v>1660677648.1</v>
      </c>
      <c r="DD391">
        <v>1660677649.1</v>
      </c>
      <c r="DE391">
        <v>0</v>
      </c>
      <c r="DF391">
        <v>-1.042</v>
      </c>
      <c r="DG391">
        <v>0.003</v>
      </c>
      <c r="DH391">
        <v>5.218</v>
      </c>
      <c r="DI391">
        <v>0.344</v>
      </c>
      <c r="DJ391">
        <v>417</v>
      </c>
      <c r="DK391">
        <v>22</v>
      </c>
      <c r="DL391">
        <v>1.24</v>
      </c>
      <c r="DM391">
        <v>0.53</v>
      </c>
      <c r="DN391">
        <v>-45.2805390243903</v>
      </c>
      <c r="DO391">
        <v>-0.496820905923417</v>
      </c>
      <c r="DP391">
        <v>0.659966577822658</v>
      </c>
      <c r="DQ391">
        <v>0</v>
      </c>
      <c r="DR391">
        <v>1.3694556097561</v>
      </c>
      <c r="DS391">
        <v>-0.22021296167247</v>
      </c>
      <c r="DT391">
        <v>0.0238471426982794</v>
      </c>
      <c r="DU391">
        <v>0</v>
      </c>
      <c r="DV391">
        <v>0</v>
      </c>
      <c r="DW391">
        <v>2</v>
      </c>
      <c r="DX391" t="s">
        <v>357</v>
      </c>
      <c r="DY391">
        <v>2.97225</v>
      </c>
      <c r="DZ391">
        <v>2.75388</v>
      </c>
      <c r="EA391">
        <v>0.205274</v>
      </c>
      <c r="EB391">
        <v>0.210105</v>
      </c>
      <c r="EC391">
        <v>0.0914596</v>
      </c>
      <c r="ED391">
        <v>0.0879167</v>
      </c>
      <c r="EE391">
        <v>30963.9</v>
      </c>
      <c r="EF391">
        <v>33536.2</v>
      </c>
      <c r="EG391">
        <v>35309.3</v>
      </c>
      <c r="EH391">
        <v>38506.7</v>
      </c>
      <c r="EI391">
        <v>45498.2</v>
      </c>
      <c r="EJ391">
        <v>50727.9</v>
      </c>
      <c r="EK391">
        <v>55197.6</v>
      </c>
      <c r="EL391">
        <v>61763</v>
      </c>
      <c r="EM391">
        <v>1.9828</v>
      </c>
      <c r="EN391">
        <v>1.8314</v>
      </c>
      <c r="EO391">
        <v>0.101179</v>
      </c>
      <c r="EP391">
        <v>0</v>
      </c>
      <c r="EQ391">
        <v>23.4041</v>
      </c>
      <c r="ER391">
        <v>999.9</v>
      </c>
      <c r="ES391">
        <v>48.59</v>
      </c>
      <c r="ET391">
        <v>29.285</v>
      </c>
      <c r="EU391">
        <v>21.9351</v>
      </c>
      <c r="EV391">
        <v>56.1141</v>
      </c>
      <c r="EW391">
        <v>49.0785</v>
      </c>
      <c r="EX391">
        <v>1</v>
      </c>
      <c r="EY391">
        <v>0.00817073</v>
      </c>
      <c r="EZ391">
        <v>3.08041</v>
      </c>
      <c r="FA391">
        <v>20.1208</v>
      </c>
      <c r="FB391">
        <v>5.19932</v>
      </c>
      <c r="FC391">
        <v>12.004</v>
      </c>
      <c r="FD391">
        <v>4.976</v>
      </c>
      <c r="FE391">
        <v>3.2938</v>
      </c>
      <c r="FF391">
        <v>9999</v>
      </c>
      <c r="FG391">
        <v>9999</v>
      </c>
      <c r="FH391">
        <v>9999</v>
      </c>
      <c r="FI391">
        <v>694</v>
      </c>
      <c r="FJ391">
        <v>1.86295</v>
      </c>
      <c r="FK391">
        <v>1.86783</v>
      </c>
      <c r="FL391">
        <v>1.86752</v>
      </c>
      <c r="FM391">
        <v>1.86874</v>
      </c>
      <c r="FN391">
        <v>1.86951</v>
      </c>
      <c r="FO391">
        <v>1.86557</v>
      </c>
      <c r="FP391">
        <v>1.8667</v>
      </c>
      <c r="FQ391">
        <v>1.86813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11.2</v>
      </c>
      <c r="GF391">
        <v>0.2897</v>
      </c>
      <c r="GG391">
        <v>3.61927167264205</v>
      </c>
      <c r="GH391">
        <v>0.00509506669552449</v>
      </c>
      <c r="GI391">
        <v>1.17866753763249e-06</v>
      </c>
      <c r="GJ391">
        <v>-6.62632595388568e-10</v>
      </c>
      <c r="GK391">
        <v>-0.0260112845827318</v>
      </c>
      <c r="GL391">
        <v>-0.0225051504344278</v>
      </c>
      <c r="GM391">
        <v>0.00262967521021688</v>
      </c>
      <c r="GN391">
        <v>-3.50088843362945e-05</v>
      </c>
      <c r="GO391">
        <v>-5</v>
      </c>
      <c r="GP391">
        <v>1640</v>
      </c>
      <c r="GQ391">
        <v>1</v>
      </c>
      <c r="GR391">
        <v>20</v>
      </c>
      <c r="GS391">
        <v>50236.8</v>
      </c>
      <c r="GT391">
        <v>50236.8</v>
      </c>
      <c r="GU391">
        <v>2.78198</v>
      </c>
      <c r="GV391">
        <v>2.5769</v>
      </c>
      <c r="GW391">
        <v>1.54785</v>
      </c>
      <c r="GX391">
        <v>2.30225</v>
      </c>
      <c r="GY391">
        <v>1.34644</v>
      </c>
      <c r="GZ391">
        <v>2.38281</v>
      </c>
      <c r="HA391">
        <v>32.8869</v>
      </c>
      <c r="HB391">
        <v>14.815</v>
      </c>
      <c r="HC391">
        <v>18</v>
      </c>
      <c r="HD391">
        <v>503.496</v>
      </c>
      <c r="HE391">
        <v>406.332</v>
      </c>
      <c r="HF391">
        <v>18.619</v>
      </c>
      <c r="HG391">
        <v>27.1422</v>
      </c>
      <c r="HH391">
        <v>30.0002</v>
      </c>
      <c r="HI391">
        <v>27.1356</v>
      </c>
      <c r="HJ391">
        <v>27.0798</v>
      </c>
      <c r="HK391">
        <v>55.7251</v>
      </c>
      <c r="HL391">
        <v>19.8617</v>
      </c>
      <c r="HM391">
        <v>26.917</v>
      </c>
      <c r="HN391">
        <v>18.5961</v>
      </c>
      <c r="HO391">
        <v>1456.57</v>
      </c>
      <c r="HP391">
        <v>18.7269</v>
      </c>
      <c r="HQ391">
        <v>102.391</v>
      </c>
      <c r="HR391">
        <v>102.806</v>
      </c>
    </row>
    <row r="392" spans="1:226">
      <c r="A392">
        <v>376</v>
      </c>
      <c r="B392">
        <v>1663691860.1</v>
      </c>
      <c r="C392">
        <v>4085</v>
      </c>
      <c r="D392" t="s">
        <v>1114</v>
      </c>
      <c r="E392" t="s">
        <v>1115</v>
      </c>
      <c r="F392">
        <v>5</v>
      </c>
      <c r="G392" t="s">
        <v>941</v>
      </c>
      <c r="H392" t="s">
        <v>354</v>
      </c>
      <c r="I392">
        <v>1663691852.61852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1481.4879330961</v>
      </c>
      <c r="AK392">
        <v>1444.99327272727</v>
      </c>
      <c r="AL392">
        <v>3.41012122557338</v>
      </c>
      <c r="AM392">
        <v>65.3987867649005</v>
      </c>
      <c r="AN392">
        <f>(AP392 - AO392 + BO392*1E3/(8.314*(BQ392+273.15)) * AR392/BN392 * AQ392) * BN392/(100*BB392) * 1000/(1000 - AP392)</f>
        <v>0</v>
      </c>
      <c r="AO392">
        <v>18.783698788525</v>
      </c>
      <c r="AP392">
        <v>20.1348538461539</v>
      </c>
      <c r="AQ392">
        <v>-0.000114457108130674</v>
      </c>
      <c r="AR392">
        <v>122.627900174774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1663691852.61852</v>
      </c>
      <c r="BH392">
        <v>1392.39555555556</v>
      </c>
      <c r="BI392">
        <v>1437.59666666667</v>
      </c>
      <c r="BJ392">
        <v>20.1461259259259</v>
      </c>
      <c r="BK392">
        <v>18.7954296296296</v>
      </c>
      <c r="BL392">
        <v>1381.23666666667</v>
      </c>
      <c r="BM392">
        <v>19.8562666666667</v>
      </c>
      <c r="BN392">
        <v>500.037296296296</v>
      </c>
      <c r="BO392">
        <v>90.5671518518518</v>
      </c>
      <c r="BP392">
        <v>0.0999239444444444</v>
      </c>
      <c r="BQ392">
        <v>24.0806111111111</v>
      </c>
      <c r="BR392">
        <v>25.0387666666667</v>
      </c>
      <c r="BS392">
        <v>999.9</v>
      </c>
      <c r="BT392">
        <v>0</v>
      </c>
      <c r="BU392">
        <v>0</v>
      </c>
      <c r="BV392">
        <v>10012.5925925926</v>
      </c>
      <c r="BW392">
        <v>0</v>
      </c>
      <c r="BX392">
        <v>15.3356</v>
      </c>
      <c r="BY392">
        <v>-45.2005925925926</v>
      </c>
      <c r="BZ392">
        <v>1421.0237037037</v>
      </c>
      <c r="CA392">
        <v>1465.13407407407</v>
      </c>
      <c r="CB392">
        <v>1.35069296296296</v>
      </c>
      <c r="CC392">
        <v>1437.59666666667</v>
      </c>
      <c r="CD392">
        <v>18.7954296296296</v>
      </c>
      <c r="CE392">
        <v>1.82457740740741</v>
      </c>
      <c r="CF392">
        <v>1.70224703703704</v>
      </c>
      <c r="CG392">
        <v>15.9989444444444</v>
      </c>
      <c r="CH392">
        <v>14.9169481481481</v>
      </c>
      <c r="CI392">
        <v>1999.99888888889</v>
      </c>
      <c r="CJ392">
        <v>0.979998666666667</v>
      </c>
      <c r="CK392">
        <v>0.0200015222222222</v>
      </c>
      <c r="CL392">
        <v>0</v>
      </c>
      <c r="CM392">
        <v>676.540111111111</v>
      </c>
      <c r="CN392">
        <v>5.00063</v>
      </c>
      <c r="CO392">
        <v>13349.2</v>
      </c>
      <c r="CP392">
        <v>17256.8888888889</v>
      </c>
      <c r="CQ392">
        <v>39.25</v>
      </c>
      <c r="CR392">
        <v>39.375</v>
      </c>
      <c r="CS392">
        <v>38.7936296296296</v>
      </c>
      <c r="CT392">
        <v>38.7266666666667</v>
      </c>
      <c r="CU392">
        <v>39.9255185185185</v>
      </c>
      <c r="CV392">
        <v>1955.09814814815</v>
      </c>
      <c r="CW392">
        <v>39.9007407407407</v>
      </c>
      <c r="CX392">
        <v>0</v>
      </c>
      <c r="CY392">
        <v>1663691857.1</v>
      </c>
      <c r="CZ392">
        <v>0</v>
      </c>
      <c r="DA392">
        <v>0</v>
      </c>
      <c r="DB392" t="s">
        <v>356</v>
      </c>
      <c r="DC392">
        <v>1660677648.1</v>
      </c>
      <c r="DD392">
        <v>1660677649.1</v>
      </c>
      <c r="DE392">
        <v>0</v>
      </c>
      <c r="DF392">
        <v>-1.042</v>
      </c>
      <c r="DG392">
        <v>0.003</v>
      </c>
      <c r="DH392">
        <v>5.218</v>
      </c>
      <c r="DI392">
        <v>0.344</v>
      </c>
      <c r="DJ392">
        <v>417</v>
      </c>
      <c r="DK392">
        <v>22</v>
      </c>
      <c r="DL392">
        <v>1.24</v>
      </c>
      <c r="DM392">
        <v>0.53</v>
      </c>
      <c r="DN392">
        <v>-45.2385926829268</v>
      </c>
      <c r="DO392">
        <v>-1.01199930313587</v>
      </c>
      <c r="DP392">
        <v>0.650374755153967</v>
      </c>
      <c r="DQ392">
        <v>0</v>
      </c>
      <c r="DR392">
        <v>1.3613943902439</v>
      </c>
      <c r="DS392">
        <v>-0.121161114982579</v>
      </c>
      <c r="DT392">
        <v>0.0183594667610513</v>
      </c>
      <c r="DU392">
        <v>0</v>
      </c>
      <c r="DV392">
        <v>0</v>
      </c>
      <c r="DW392">
        <v>2</v>
      </c>
      <c r="DX392" t="s">
        <v>357</v>
      </c>
      <c r="DY392">
        <v>2.97206</v>
      </c>
      <c r="DZ392">
        <v>2.75352</v>
      </c>
      <c r="EA392">
        <v>0.206748</v>
      </c>
      <c r="EB392">
        <v>0.211456</v>
      </c>
      <c r="EC392">
        <v>0.0914313</v>
      </c>
      <c r="ED392">
        <v>0.0878981</v>
      </c>
      <c r="EE392">
        <v>30906.5</v>
      </c>
      <c r="EF392">
        <v>33478.6</v>
      </c>
      <c r="EG392">
        <v>35309.3</v>
      </c>
      <c r="EH392">
        <v>38506.3</v>
      </c>
      <c r="EI392">
        <v>45500.1</v>
      </c>
      <c r="EJ392">
        <v>50728.8</v>
      </c>
      <c r="EK392">
        <v>55198.1</v>
      </c>
      <c r="EL392">
        <v>61762.8</v>
      </c>
      <c r="EM392">
        <v>1.9824</v>
      </c>
      <c r="EN392">
        <v>1.8322</v>
      </c>
      <c r="EO392">
        <v>0.0995398</v>
      </c>
      <c r="EP392">
        <v>0</v>
      </c>
      <c r="EQ392">
        <v>23.4041</v>
      </c>
      <c r="ER392">
        <v>999.9</v>
      </c>
      <c r="ES392">
        <v>48.614</v>
      </c>
      <c r="ET392">
        <v>29.306</v>
      </c>
      <c r="EU392">
        <v>21.9744</v>
      </c>
      <c r="EV392">
        <v>56.2741</v>
      </c>
      <c r="EW392">
        <v>49.1747</v>
      </c>
      <c r="EX392">
        <v>1</v>
      </c>
      <c r="EY392">
        <v>0.00859756</v>
      </c>
      <c r="EZ392">
        <v>3.11837</v>
      </c>
      <c r="FA392">
        <v>20.1195</v>
      </c>
      <c r="FB392">
        <v>5.19812</v>
      </c>
      <c r="FC392">
        <v>12.004</v>
      </c>
      <c r="FD392">
        <v>4.9756</v>
      </c>
      <c r="FE392">
        <v>3.2938</v>
      </c>
      <c r="FF392">
        <v>9999</v>
      </c>
      <c r="FG392">
        <v>9999</v>
      </c>
      <c r="FH392">
        <v>9999</v>
      </c>
      <c r="FI392">
        <v>694</v>
      </c>
      <c r="FJ392">
        <v>1.86295</v>
      </c>
      <c r="FK392">
        <v>1.86783</v>
      </c>
      <c r="FL392">
        <v>1.86752</v>
      </c>
      <c r="FM392">
        <v>1.86874</v>
      </c>
      <c r="FN392">
        <v>1.8696</v>
      </c>
      <c r="FO392">
        <v>1.8656</v>
      </c>
      <c r="FP392">
        <v>1.86673</v>
      </c>
      <c r="FQ392">
        <v>1.86813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11.27</v>
      </c>
      <c r="GF392">
        <v>0.2894</v>
      </c>
      <c r="GG392">
        <v>3.61927167264205</v>
      </c>
      <c r="GH392">
        <v>0.00509506669552449</v>
      </c>
      <c r="GI392">
        <v>1.17866753763249e-06</v>
      </c>
      <c r="GJ392">
        <v>-6.62632595388568e-10</v>
      </c>
      <c r="GK392">
        <v>-0.0260112845827318</v>
      </c>
      <c r="GL392">
        <v>-0.0225051504344278</v>
      </c>
      <c r="GM392">
        <v>0.00262967521021688</v>
      </c>
      <c r="GN392">
        <v>-3.50088843362945e-05</v>
      </c>
      <c r="GO392">
        <v>-5</v>
      </c>
      <c r="GP392">
        <v>1640</v>
      </c>
      <c r="GQ392">
        <v>1</v>
      </c>
      <c r="GR392">
        <v>20</v>
      </c>
      <c r="GS392">
        <v>50236.9</v>
      </c>
      <c r="GT392">
        <v>50236.8</v>
      </c>
      <c r="GU392">
        <v>2.80518</v>
      </c>
      <c r="GV392">
        <v>2.57202</v>
      </c>
      <c r="GW392">
        <v>1.54785</v>
      </c>
      <c r="GX392">
        <v>2.30225</v>
      </c>
      <c r="GY392">
        <v>1.34644</v>
      </c>
      <c r="GZ392">
        <v>2.44141</v>
      </c>
      <c r="HA392">
        <v>32.9092</v>
      </c>
      <c r="HB392">
        <v>14.815</v>
      </c>
      <c r="HC392">
        <v>18</v>
      </c>
      <c r="HD392">
        <v>503.231</v>
      </c>
      <c r="HE392">
        <v>406.796</v>
      </c>
      <c r="HF392">
        <v>18.5873</v>
      </c>
      <c r="HG392">
        <v>27.1422</v>
      </c>
      <c r="HH392">
        <v>30.0004</v>
      </c>
      <c r="HI392">
        <v>27.1356</v>
      </c>
      <c r="HJ392">
        <v>27.082</v>
      </c>
      <c r="HK392">
        <v>56.2529</v>
      </c>
      <c r="HL392">
        <v>19.8617</v>
      </c>
      <c r="HM392">
        <v>26.917</v>
      </c>
      <c r="HN392">
        <v>18.5354</v>
      </c>
      <c r="HO392">
        <v>1476.68</v>
      </c>
      <c r="HP392">
        <v>18.7374</v>
      </c>
      <c r="HQ392">
        <v>102.391</v>
      </c>
      <c r="HR392">
        <v>102.805</v>
      </c>
    </row>
    <row r="393" spans="1:226">
      <c r="A393">
        <v>377</v>
      </c>
      <c r="B393">
        <v>1663691865.1</v>
      </c>
      <c r="C393">
        <v>4090</v>
      </c>
      <c r="D393" t="s">
        <v>1116</v>
      </c>
      <c r="E393" t="s">
        <v>1117</v>
      </c>
      <c r="F393">
        <v>5</v>
      </c>
      <c r="G393" t="s">
        <v>941</v>
      </c>
      <c r="H393" t="s">
        <v>354</v>
      </c>
      <c r="I393">
        <v>1663691857.33214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1498.20118938918</v>
      </c>
      <c r="AK393">
        <v>1461.66636363636</v>
      </c>
      <c r="AL393">
        <v>3.34262697260722</v>
      </c>
      <c r="AM393">
        <v>65.3987867649005</v>
      </c>
      <c r="AN393">
        <f>(AP393 - AO393 + BO393*1E3/(8.314*(BQ393+273.15)) * AR393/BN393 * AQ393) * BN393/(100*BB393) * 1000/(1000 - AP393)</f>
        <v>0</v>
      </c>
      <c r="AO393">
        <v>18.7814168910916</v>
      </c>
      <c r="AP393">
        <v>20.1218868131868</v>
      </c>
      <c r="AQ393">
        <v>-0.000151051259065362</v>
      </c>
      <c r="AR393">
        <v>122.627900174774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1663691857.33214</v>
      </c>
      <c r="BH393">
        <v>1408.15892857143</v>
      </c>
      <c r="BI393">
        <v>1453.32107142857</v>
      </c>
      <c r="BJ393">
        <v>20.1398964285714</v>
      </c>
      <c r="BK393">
        <v>18.7909392857143</v>
      </c>
      <c r="BL393">
        <v>1396.92892857143</v>
      </c>
      <c r="BM393">
        <v>19.8502892857143</v>
      </c>
      <c r="BN393">
        <v>500.045821428571</v>
      </c>
      <c r="BO393">
        <v>90.5674678571429</v>
      </c>
      <c r="BP393">
        <v>0.0999245214285714</v>
      </c>
      <c r="BQ393">
        <v>24.0792</v>
      </c>
      <c r="BR393">
        <v>25.0351392857143</v>
      </c>
      <c r="BS393">
        <v>999.9</v>
      </c>
      <c r="BT393">
        <v>0</v>
      </c>
      <c r="BU393">
        <v>0</v>
      </c>
      <c r="BV393">
        <v>10011.4285714286</v>
      </c>
      <c r="BW393">
        <v>0</v>
      </c>
      <c r="BX393">
        <v>15.3356</v>
      </c>
      <c r="BY393">
        <v>-45.1620964285714</v>
      </c>
      <c r="BZ393">
        <v>1437.10142857143</v>
      </c>
      <c r="CA393">
        <v>1481.15321428571</v>
      </c>
      <c r="CB393">
        <v>1.34895714285714</v>
      </c>
      <c r="CC393">
        <v>1453.32107142857</v>
      </c>
      <c r="CD393">
        <v>18.7909392857143</v>
      </c>
      <c r="CE393">
        <v>1.82402</v>
      </c>
      <c r="CF393">
        <v>1.70184714285714</v>
      </c>
      <c r="CG393">
        <v>15.9941607142857</v>
      </c>
      <c r="CH393">
        <v>14.9133</v>
      </c>
      <c r="CI393">
        <v>2000.00678571429</v>
      </c>
      <c r="CJ393">
        <v>0.9799985</v>
      </c>
      <c r="CK393">
        <v>0.0200017</v>
      </c>
      <c r="CL393">
        <v>0</v>
      </c>
      <c r="CM393">
        <v>675.857035714286</v>
      </c>
      <c r="CN393">
        <v>5.00063</v>
      </c>
      <c r="CO393">
        <v>13337.7607142857</v>
      </c>
      <c r="CP393">
        <v>17256.9571428571</v>
      </c>
      <c r="CQ393">
        <v>39.25</v>
      </c>
      <c r="CR393">
        <v>39.375</v>
      </c>
      <c r="CS393">
        <v>38.7942857142857</v>
      </c>
      <c r="CT393">
        <v>38.7185</v>
      </c>
      <c r="CU393">
        <v>39.9281428571429</v>
      </c>
      <c r="CV393">
        <v>1955.10535714286</v>
      </c>
      <c r="CW393">
        <v>39.9014285714286</v>
      </c>
      <c r="CX393">
        <v>0</v>
      </c>
      <c r="CY393">
        <v>1663691861.9</v>
      </c>
      <c r="CZ393">
        <v>0</v>
      </c>
      <c r="DA393">
        <v>0</v>
      </c>
      <c r="DB393" t="s">
        <v>356</v>
      </c>
      <c r="DC393">
        <v>1660677648.1</v>
      </c>
      <c r="DD393">
        <v>1660677649.1</v>
      </c>
      <c r="DE393">
        <v>0</v>
      </c>
      <c r="DF393">
        <v>-1.042</v>
      </c>
      <c r="DG393">
        <v>0.003</v>
      </c>
      <c r="DH393">
        <v>5.218</v>
      </c>
      <c r="DI393">
        <v>0.344</v>
      </c>
      <c r="DJ393">
        <v>417</v>
      </c>
      <c r="DK393">
        <v>22</v>
      </c>
      <c r="DL393">
        <v>1.24</v>
      </c>
      <c r="DM393">
        <v>0.53</v>
      </c>
      <c r="DN393">
        <v>-45.2082365853659</v>
      </c>
      <c r="DO393">
        <v>1.29811777003486</v>
      </c>
      <c r="DP393">
        <v>0.534087217119806</v>
      </c>
      <c r="DQ393">
        <v>0</v>
      </c>
      <c r="DR393">
        <v>1.35259512195122</v>
      </c>
      <c r="DS393">
        <v>-0.0364087108013906</v>
      </c>
      <c r="DT393">
        <v>0.0127649713386992</v>
      </c>
      <c r="DU393">
        <v>1</v>
      </c>
      <c r="DV393">
        <v>1</v>
      </c>
      <c r="DW393">
        <v>2</v>
      </c>
      <c r="DX393" t="s">
        <v>395</v>
      </c>
      <c r="DY393">
        <v>2.97257</v>
      </c>
      <c r="DZ393">
        <v>2.75421</v>
      </c>
      <c r="EA393">
        <v>0.208196</v>
      </c>
      <c r="EB393">
        <v>0.212841</v>
      </c>
      <c r="EC393">
        <v>0.0913865</v>
      </c>
      <c r="ED393">
        <v>0.0879045</v>
      </c>
      <c r="EE393">
        <v>30850.3</v>
      </c>
      <c r="EF393">
        <v>33420.1</v>
      </c>
      <c r="EG393">
        <v>35309.6</v>
      </c>
      <c r="EH393">
        <v>38506.7</v>
      </c>
      <c r="EI393">
        <v>45502.5</v>
      </c>
      <c r="EJ393">
        <v>50729</v>
      </c>
      <c r="EK393">
        <v>55198.1</v>
      </c>
      <c r="EL393">
        <v>61763.4</v>
      </c>
      <c r="EM393">
        <v>1.9822</v>
      </c>
      <c r="EN393">
        <v>1.8318</v>
      </c>
      <c r="EO393">
        <v>0.0981987</v>
      </c>
      <c r="EP393">
        <v>0</v>
      </c>
      <c r="EQ393">
        <v>23.4041</v>
      </c>
      <c r="ER393">
        <v>999.9</v>
      </c>
      <c r="ES393">
        <v>48.639</v>
      </c>
      <c r="ET393">
        <v>29.316</v>
      </c>
      <c r="EU393">
        <v>21.9971</v>
      </c>
      <c r="EV393">
        <v>56.2541</v>
      </c>
      <c r="EW393">
        <v>49.1186</v>
      </c>
      <c r="EX393">
        <v>1</v>
      </c>
      <c r="EY393">
        <v>0.00890244</v>
      </c>
      <c r="EZ393">
        <v>3.22828</v>
      </c>
      <c r="FA393">
        <v>20.1181</v>
      </c>
      <c r="FB393">
        <v>5.20052</v>
      </c>
      <c r="FC393">
        <v>12.0052</v>
      </c>
      <c r="FD393">
        <v>4.9756</v>
      </c>
      <c r="FE393">
        <v>3.294</v>
      </c>
      <c r="FF393">
        <v>9999</v>
      </c>
      <c r="FG393">
        <v>9999</v>
      </c>
      <c r="FH393">
        <v>9999</v>
      </c>
      <c r="FI393">
        <v>694</v>
      </c>
      <c r="FJ393">
        <v>1.86295</v>
      </c>
      <c r="FK393">
        <v>1.86777</v>
      </c>
      <c r="FL393">
        <v>1.86752</v>
      </c>
      <c r="FM393">
        <v>1.86874</v>
      </c>
      <c r="FN393">
        <v>1.86951</v>
      </c>
      <c r="FO393">
        <v>1.86563</v>
      </c>
      <c r="FP393">
        <v>1.86667</v>
      </c>
      <c r="FQ393">
        <v>1.86813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11.35</v>
      </c>
      <c r="GF393">
        <v>0.2888</v>
      </c>
      <c r="GG393">
        <v>3.61927167264205</v>
      </c>
      <c r="GH393">
        <v>0.00509506669552449</v>
      </c>
      <c r="GI393">
        <v>1.17866753763249e-06</v>
      </c>
      <c r="GJ393">
        <v>-6.62632595388568e-10</v>
      </c>
      <c r="GK393">
        <v>-0.0260112845827318</v>
      </c>
      <c r="GL393">
        <v>-0.0225051504344278</v>
      </c>
      <c r="GM393">
        <v>0.00262967521021688</v>
      </c>
      <c r="GN393">
        <v>-3.50088843362945e-05</v>
      </c>
      <c r="GO393">
        <v>-5</v>
      </c>
      <c r="GP393">
        <v>1640</v>
      </c>
      <c r="GQ393">
        <v>1</v>
      </c>
      <c r="GR393">
        <v>20</v>
      </c>
      <c r="GS393">
        <v>50236.9</v>
      </c>
      <c r="GT393">
        <v>50236.9</v>
      </c>
      <c r="GU393">
        <v>2.83081</v>
      </c>
      <c r="GV393">
        <v>2.57202</v>
      </c>
      <c r="GW393">
        <v>1.54785</v>
      </c>
      <c r="GX393">
        <v>2.30225</v>
      </c>
      <c r="GY393">
        <v>1.34644</v>
      </c>
      <c r="GZ393">
        <v>2.42432</v>
      </c>
      <c r="HA393">
        <v>32.8869</v>
      </c>
      <c r="HB393">
        <v>14.815</v>
      </c>
      <c r="HC393">
        <v>18</v>
      </c>
      <c r="HD393">
        <v>503.098</v>
      </c>
      <c r="HE393">
        <v>406.572</v>
      </c>
      <c r="HF393">
        <v>18.5285</v>
      </c>
      <c r="HG393">
        <v>27.1445</v>
      </c>
      <c r="HH393">
        <v>30.0003</v>
      </c>
      <c r="HI393">
        <v>27.1356</v>
      </c>
      <c r="HJ393">
        <v>27.082</v>
      </c>
      <c r="HK393">
        <v>56.7088</v>
      </c>
      <c r="HL393">
        <v>19.8617</v>
      </c>
      <c r="HM393">
        <v>26.917</v>
      </c>
      <c r="HN393">
        <v>18.5212</v>
      </c>
      <c r="HO393">
        <v>1490.07</v>
      </c>
      <c r="HP393">
        <v>18.7561</v>
      </c>
      <c r="HQ393">
        <v>102.392</v>
      </c>
      <c r="HR393">
        <v>102.806</v>
      </c>
    </row>
    <row r="394" spans="1:226">
      <c r="A394">
        <v>378</v>
      </c>
      <c r="B394">
        <v>1663691870.1</v>
      </c>
      <c r="C394">
        <v>4095</v>
      </c>
      <c r="D394" t="s">
        <v>1118</v>
      </c>
      <c r="E394" t="s">
        <v>1119</v>
      </c>
      <c r="F394">
        <v>5</v>
      </c>
      <c r="G394" t="s">
        <v>941</v>
      </c>
      <c r="H394" t="s">
        <v>354</v>
      </c>
      <c r="I394">
        <v>1663691862.6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1514.42085218533</v>
      </c>
      <c r="AK394">
        <v>1478.2223030303</v>
      </c>
      <c r="AL394">
        <v>3.30906848505454</v>
      </c>
      <c r="AM394">
        <v>65.3987867649005</v>
      </c>
      <c r="AN394">
        <f>(AP394 - AO394 + BO394*1E3/(8.314*(BQ394+273.15)) * AR394/BN394 * AQ394) * BN394/(100*BB394) * 1000/(1000 - AP394)</f>
        <v>0</v>
      </c>
      <c r="AO394">
        <v>18.785055600355</v>
      </c>
      <c r="AP394">
        <v>20.1055538461539</v>
      </c>
      <c r="AQ394">
        <v>-0.000229069347737826</v>
      </c>
      <c r="AR394">
        <v>122.627900174774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1663691862.6</v>
      </c>
      <c r="BH394">
        <v>1425.64444444444</v>
      </c>
      <c r="BI394">
        <v>1470.40481481481</v>
      </c>
      <c r="BJ394">
        <v>20.127</v>
      </c>
      <c r="BK394">
        <v>18.7833666666667</v>
      </c>
      <c r="BL394">
        <v>1414.33666666667</v>
      </c>
      <c r="BM394">
        <v>19.8378925925926</v>
      </c>
      <c r="BN394">
        <v>500.065925925926</v>
      </c>
      <c r="BO394">
        <v>90.5674925925926</v>
      </c>
      <c r="BP394">
        <v>0.100091718518519</v>
      </c>
      <c r="BQ394">
        <v>24.0759592592593</v>
      </c>
      <c r="BR394">
        <v>25.0306518518519</v>
      </c>
      <c r="BS394">
        <v>999.9</v>
      </c>
      <c r="BT394">
        <v>0</v>
      </c>
      <c r="BU394">
        <v>0</v>
      </c>
      <c r="BV394">
        <v>9998.7037037037</v>
      </c>
      <c r="BW394">
        <v>0</v>
      </c>
      <c r="BX394">
        <v>15.3356</v>
      </c>
      <c r="BY394">
        <v>-44.7605074074074</v>
      </c>
      <c r="BZ394">
        <v>1454.92814814815</v>
      </c>
      <c r="CA394">
        <v>1498.55407407407</v>
      </c>
      <c r="CB394">
        <v>1.34362555555556</v>
      </c>
      <c r="CC394">
        <v>1470.40481481481</v>
      </c>
      <c r="CD394">
        <v>18.7833666666667</v>
      </c>
      <c r="CE394">
        <v>1.82285296296296</v>
      </c>
      <c r="CF394">
        <v>1.70116259259259</v>
      </c>
      <c r="CG394">
        <v>15.984137037037</v>
      </c>
      <c r="CH394">
        <v>14.9070518518519</v>
      </c>
      <c r="CI394">
        <v>1999.99592592593</v>
      </c>
      <c r="CJ394">
        <v>0.979998333333334</v>
      </c>
      <c r="CK394">
        <v>0.0200018777777778</v>
      </c>
      <c r="CL394">
        <v>0</v>
      </c>
      <c r="CM394">
        <v>675.209148148148</v>
      </c>
      <c r="CN394">
        <v>5.00063</v>
      </c>
      <c r="CO394">
        <v>13324.6666666667</v>
      </c>
      <c r="CP394">
        <v>17256.8592592593</v>
      </c>
      <c r="CQ394">
        <v>39.25</v>
      </c>
      <c r="CR394">
        <v>39.375</v>
      </c>
      <c r="CS394">
        <v>38.8028148148148</v>
      </c>
      <c r="CT394">
        <v>38.7103333333333</v>
      </c>
      <c r="CU394">
        <v>39.9255185185185</v>
      </c>
      <c r="CV394">
        <v>1955.09444444444</v>
      </c>
      <c r="CW394">
        <v>39.9014814814815</v>
      </c>
      <c r="CX394">
        <v>0</v>
      </c>
      <c r="CY394">
        <v>1663691867.3</v>
      </c>
      <c r="CZ394">
        <v>0</v>
      </c>
      <c r="DA394">
        <v>0</v>
      </c>
      <c r="DB394" t="s">
        <v>356</v>
      </c>
      <c r="DC394">
        <v>1660677648.1</v>
      </c>
      <c r="DD394">
        <v>1660677649.1</v>
      </c>
      <c r="DE394">
        <v>0</v>
      </c>
      <c r="DF394">
        <v>-1.042</v>
      </c>
      <c r="DG394">
        <v>0.003</v>
      </c>
      <c r="DH394">
        <v>5.218</v>
      </c>
      <c r="DI394">
        <v>0.344</v>
      </c>
      <c r="DJ394">
        <v>417</v>
      </c>
      <c r="DK394">
        <v>22</v>
      </c>
      <c r="DL394">
        <v>1.24</v>
      </c>
      <c r="DM394">
        <v>0.53</v>
      </c>
      <c r="DN394">
        <v>-44.9632243902439</v>
      </c>
      <c r="DO394">
        <v>3.80691428571415</v>
      </c>
      <c r="DP394">
        <v>0.606051653912431</v>
      </c>
      <c r="DQ394">
        <v>0</v>
      </c>
      <c r="DR394">
        <v>1.34382219512195</v>
      </c>
      <c r="DS394">
        <v>-0.0614891289198587</v>
      </c>
      <c r="DT394">
        <v>0.0123928963744273</v>
      </c>
      <c r="DU394">
        <v>1</v>
      </c>
      <c r="DV394">
        <v>1</v>
      </c>
      <c r="DW394">
        <v>2</v>
      </c>
      <c r="DX394" t="s">
        <v>395</v>
      </c>
      <c r="DY394">
        <v>2.97383</v>
      </c>
      <c r="DZ394">
        <v>2.75393</v>
      </c>
      <c r="EA394">
        <v>0.209591</v>
      </c>
      <c r="EB394">
        <v>0.214159</v>
      </c>
      <c r="EC394">
        <v>0.0913336</v>
      </c>
      <c r="ED394">
        <v>0.0879087</v>
      </c>
      <c r="EE394">
        <v>30796.1</v>
      </c>
      <c r="EF394">
        <v>33363.4</v>
      </c>
      <c r="EG394">
        <v>35309.7</v>
      </c>
      <c r="EH394">
        <v>38505.8</v>
      </c>
      <c r="EI394">
        <v>45505.3</v>
      </c>
      <c r="EJ394">
        <v>50728.4</v>
      </c>
      <c r="EK394">
        <v>55198.3</v>
      </c>
      <c r="EL394">
        <v>61762.9</v>
      </c>
      <c r="EM394">
        <v>1.9826</v>
      </c>
      <c r="EN394">
        <v>1.8318</v>
      </c>
      <c r="EO394">
        <v>0.0988841</v>
      </c>
      <c r="EP394">
        <v>0</v>
      </c>
      <c r="EQ394">
        <v>23.4033</v>
      </c>
      <c r="ER394">
        <v>999.9</v>
      </c>
      <c r="ES394">
        <v>48.639</v>
      </c>
      <c r="ET394">
        <v>29.316</v>
      </c>
      <c r="EU394">
        <v>21.9959</v>
      </c>
      <c r="EV394">
        <v>56.5941</v>
      </c>
      <c r="EW394">
        <v>48.774</v>
      </c>
      <c r="EX394">
        <v>1</v>
      </c>
      <c r="EY394">
        <v>0.00865854</v>
      </c>
      <c r="EZ394">
        <v>3.16664</v>
      </c>
      <c r="FA394">
        <v>20.1195</v>
      </c>
      <c r="FB394">
        <v>5.19932</v>
      </c>
      <c r="FC394">
        <v>12.0064</v>
      </c>
      <c r="FD394">
        <v>4.9756</v>
      </c>
      <c r="FE394">
        <v>3.2938</v>
      </c>
      <c r="FF394">
        <v>9999</v>
      </c>
      <c r="FG394">
        <v>9999</v>
      </c>
      <c r="FH394">
        <v>9999</v>
      </c>
      <c r="FI394">
        <v>694</v>
      </c>
      <c r="FJ394">
        <v>1.86295</v>
      </c>
      <c r="FK394">
        <v>1.86783</v>
      </c>
      <c r="FL394">
        <v>1.86752</v>
      </c>
      <c r="FM394">
        <v>1.86874</v>
      </c>
      <c r="FN394">
        <v>1.86951</v>
      </c>
      <c r="FO394">
        <v>1.86557</v>
      </c>
      <c r="FP394">
        <v>1.86676</v>
      </c>
      <c r="FQ394">
        <v>1.86813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11.41</v>
      </c>
      <c r="GF394">
        <v>0.2881</v>
      </c>
      <c r="GG394">
        <v>3.61927167264205</v>
      </c>
      <c r="GH394">
        <v>0.00509506669552449</v>
      </c>
      <c r="GI394">
        <v>1.17866753763249e-06</v>
      </c>
      <c r="GJ394">
        <v>-6.62632595388568e-10</v>
      </c>
      <c r="GK394">
        <v>-0.0260112845827318</v>
      </c>
      <c r="GL394">
        <v>-0.0225051504344278</v>
      </c>
      <c r="GM394">
        <v>0.00262967521021688</v>
      </c>
      <c r="GN394">
        <v>-3.50088843362945e-05</v>
      </c>
      <c r="GO394">
        <v>-5</v>
      </c>
      <c r="GP394">
        <v>1640</v>
      </c>
      <c r="GQ394">
        <v>1</v>
      </c>
      <c r="GR394">
        <v>20</v>
      </c>
      <c r="GS394">
        <v>50237</v>
      </c>
      <c r="GT394">
        <v>50237</v>
      </c>
      <c r="GU394">
        <v>2.854</v>
      </c>
      <c r="GV394">
        <v>2.56714</v>
      </c>
      <c r="GW394">
        <v>1.54785</v>
      </c>
      <c r="GX394">
        <v>2.30225</v>
      </c>
      <c r="GY394">
        <v>1.34644</v>
      </c>
      <c r="GZ394">
        <v>2.43286</v>
      </c>
      <c r="HA394">
        <v>32.9092</v>
      </c>
      <c r="HB394">
        <v>14.815</v>
      </c>
      <c r="HC394">
        <v>18</v>
      </c>
      <c r="HD394">
        <v>503.384</v>
      </c>
      <c r="HE394">
        <v>406.572</v>
      </c>
      <c r="HF394">
        <v>18.5062</v>
      </c>
      <c r="HG394">
        <v>27.1445</v>
      </c>
      <c r="HH394">
        <v>30.0001</v>
      </c>
      <c r="HI394">
        <v>27.1378</v>
      </c>
      <c r="HJ394">
        <v>27.082</v>
      </c>
      <c r="HK394">
        <v>57.2459</v>
      </c>
      <c r="HL394">
        <v>19.8617</v>
      </c>
      <c r="HM394">
        <v>26.917</v>
      </c>
      <c r="HN394">
        <v>18.5049</v>
      </c>
      <c r="HO394">
        <v>1510.42</v>
      </c>
      <c r="HP394">
        <v>18.7815</v>
      </c>
      <c r="HQ394">
        <v>102.392</v>
      </c>
      <c r="HR394">
        <v>102.805</v>
      </c>
    </row>
    <row r="395" spans="1:226">
      <c r="A395">
        <v>379</v>
      </c>
      <c r="B395">
        <v>1663691875.1</v>
      </c>
      <c r="C395">
        <v>4100</v>
      </c>
      <c r="D395" t="s">
        <v>1120</v>
      </c>
      <c r="E395" t="s">
        <v>1121</v>
      </c>
      <c r="F395">
        <v>5</v>
      </c>
      <c r="G395" t="s">
        <v>941</v>
      </c>
      <c r="H395" t="s">
        <v>354</v>
      </c>
      <c r="I395">
        <v>1663691867.31429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1531.50569553627</v>
      </c>
      <c r="AK395">
        <v>1494.71181818182</v>
      </c>
      <c r="AL395">
        <v>3.34182296634172</v>
      </c>
      <c r="AM395">
        <v>65.3987867649005</v>
      </c>
      <c r="AN395">
        <f>(AP395 - AO395 + BO395*1E3/(8.314*(BQ395+273.15)) * AR395/BN395 * AQ395) * BN395/(100*BB395) * 1000/(1000 - AP395)</f>
        <v>0</v>
      </c>
      <c r="AO395">
        <v>18.7846384789034</v>
      </c>
      <c r="AP395">
        <v>20.1020560439561</v>
      </c>
      <c r="AQ395">
        <v>-0.000104753376603558</v>
      </c>
      <c r="AR395">
        <v>122.627900174774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1663691867.31429</v>
      </c>
      <c r="BH395">
        <v>1441.0175</v>
      </c>
      <c r="BI395">
        <v>1485.89107142857</v>
      </c>
      <c r="BJ395">
        <v>20.1150464285714</v>
      </c>
      <c r="BK395">
        <v>18.7841821428571</v>
      </c>
      <c r="BL395">
        <v>1429.64142857143</v>
      </c>
      <c r="BM395">
        <v>19.8264142857143</v>
      </c>
      <c r="BN395">
        <v>500.115107142857</v>
      </c>
      <c r="BO395">
        <v>90.5674857142857</v>
      </c>
      <c r="BP395">
        <v>0.100101507142857</v>
      </c>
      <c r="BQ395">
        <v>24.0697321428571</v>
      </c>
      <c r="BR395">
        <v>25.0232035714286</v>
      </c>
      <c r="BS395">
        <v>999.9</v>
      </c>
      <c r="BT395">
        <v>0</v>
      </c>
      <c r="BU395">
        <v>0</v>
      </c>
      <c r="BV395">
        <v>9997.85714285714</v>
      </c>
      <c r="BW395">
        <v>0</v>
      </c>
      <c r="BX395">
        <v>15.3356</v>
      </c>
      <c r="BY395">
        <v>-44.8741107142857</v>
      </c>
      <c r="BZ395">
        <v>1470.59892857143</v>
      </c>
      <c r="CA395">
        <v>1514.3375</v>
      </c>
      <c r="CB395">
        <v>1.33086178571429</v>
      </c>
      <c r="CC395">
        <v>1485.89107142857</v>
      </c>
      <c r="CD395">
        <v>18.7841821428571</v>
      </c>
      <c r="CE395">
        <v>1.82177</v>
      </c>
      <c r="CF395">
        <v>1.70123607142857</v>
      </c>
      <c r="CG395">
        <v>15.9748392857143</v>
      </c>
      <c r="CH395">
        <v>14.9077178571429</v>
      </c>
      <c r="CI395">
        <v>2000.01642857143</v>
      </c>
      <c r="CJ395">
        <v>0.9799985</v>
      </c>
      <c r="CK395">
        <v>0.0200017</v>
      </c>
      <c r="CL395">
        <v>0</v>
      </c>
      <c r="CM395">
        <v>674.578428571429</v>
      </c>
      <c r="CN395">
        <v>5.00063</v>
      </c>
      <c r="CO395">
        <v>13313.5214285714</v>
      </c>
      <c r="CP395">
        <v>17257.0321428571</v>
      </c>
      <c r="CQ395">
        <v>39.25</v>
      </c>
      <c r="CR395">
        <v>39.375</v>
      </c>
      <c r="CS395">
        <v>38.8075714285714</v>
      </c>
      <c r="CT395">
        <v>38.714</v>
      </c>
      <c r="CU395">
        <v>39.9148571428571</v>
      </c>
      <c r="CV395">
        <v>1955.115</v>
      </c>
      <c r="CW395">
        <v>39.9014285714286</v>
      </c>
      <c r="CX395">
        <v>0</v>
      </c>
      <c r="CY395">
        <v>1663691872.1</v>
      </c>
      <c r="CZ395">
        <v>0</v>
      </c>
      <c r="DA395">
        <v>0</v>
      </c>
      <c r="DB395" t="s">
        <v>356</v>
      </c>
      <c r="DC395">
        <v>1660677648.1</v>
      </c>
      <c r="DD395">
        <v>1660677649.1</v>
      </c>
      <c r="DE395">
        <v>0</v>
      </c>
      <c r="DF395">
        <v>-1.042</v>
      </c>
      <c r="DG395">
        <v>0.003</v>
      </c>
      <c r="DH395">
        <v>5.218</v>
      </c>
      <c r="DI395">
        <v>0.344</v>
      </c>
      <c r="DJ395">
        <v>417</v>
      </c>
      <c r="DK395">
        <v>22</v>
      </c>
      <c r="DL395">
        <v>1.24</v>
      </c>
      <c r="DM395">
        <v>0.53</v>
      </c>
      <c r="DN395">
        <v>-44.9329804878049</v>
      </c>
      <c r="DO395">
        <v>0.626151219512146</v>
      </c>
      <c r="DP395">
        <v>0.613415607418129</v>
      </c>
      <c r="DQ395">
        <v>0</v>
      </c>
      <c r="DR395">
        <v>1.33795682926829</v>
      </c>
      <c r="DS395">
        <v>-0.162819512195123</v>
      </c>
      <c r="DT395">
        <v>0.0165041192846239</v>
      </c>
      <c r="DU395">
        <v>0</v>
      </c>
      <c r="DV395">
        <v>0</v>
      </c>
      <c r="DW395">
        <v>2</v>
      </c>
      <c r="DX395" t="s">
        <v>357</v>
      </c>
      <c r="DY395">
        <v>2.97372</v>
      </c>
      <c r="DZ395">
        <v>2.75399</v>
      </c>
      <c r="EA395">
        <v>0.211031</v>
      </c>
      <c r="EB395">
        <v>0.215758</v>
      </c>
      <c r="EC395">
        <v>0.0913183</v>
      </c>
      <c r="ED395">
        <v>0.0879307</v>
      </c>
      <c r="EE395">
        <v>30739.8</v>
      </c>
      <c r="EF395">
        <v>33295.6</v>
      </c>
      <c r="EG395">
        <v>35309.4</v>
      </c>
      <c r="EH395">
        <v>38505.9</v>
      </c>
      <c r="EI395">
        <v>45505.6</v>
      </c>
      <c r="EJ395">
        <v>50727.2</v>
      </c>
      <c r="EK395">
        <v>55197.6</v>
      </c>
      <c r="EL395">
        <v>61762.9</v>
      </c>
      <c r="EM395">
        <v>1.9826</v>
      </c>
      <c r="EN395">
        <v>1.831</v>
      </c>
      <c r="EO395">
        <v>0.0993907</v>
      </c>
      <c r="EP395">
        <v>0</v>
      </c>
      <c r="EQ395">
        <v>23.4002</v>
      </c>
      <c r="ER395">
        <v>999.9</v>
      </c>
      <c r="ES395">
        <v>48.639</v>
      </c>
      <c r="ET395">
        <v>29.316</v>
      </c>
      <c r="EU395">
        <v>21.9981</v>
      </c>
      <c r="EV395">
        <v>56.2441</v>
      </c>
      <c r="EW395">
        <v>48.8381</v>
      </c>
      <c r="EX395">
        <v>1</v>
      </c>
      <c r="EY395">
        <v>0.00859756</v>
      </c>
      <c r="EZ395">
        <v>3.13935</v>
      </c>
      <c r="FA395">
        <v>20.1197</v>
      </c>
      <c r="FB395">
        <v>5.20052</v>
      </c>
      <c r="FC395">
        <v>12.004</v>
      </c>
      <c r="FD395">
        <v>4.9756</v>
      </c>
      <c r="FE395">
        <v>3.294</v>
      </c>
      <c r="FF395">
        <v>9999</v>
      </c>
      <c r="FG395">
        <v>9999</v>
      </c>
      <c r="FH395">
        <v>9999</v>
      </c>
      <c r="FI395">
        <v>694</v>
      </c>
      <c r="FJ395">
        <v>1.86295</v>
      </c>
      <c r="FK395">
        <v>1.86783</v>
      </c>
      <c r="FL395">
        <v>1.86752</v>
      </c>
      <c r="FM395">
        <v>1.86874</v>
      </c>
      <c r="FN395">
        <v>1.86951</v>
      </c>
      <c r="FO395">
        <v>1.86557</v>
      </c>
      <c r="FP395">
        <v>1.86676</v>
      </c>
      <c r="FQ395">
        <v>1.8681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11.48</v>
      </c>
      <c r="GF395">
        <v>0.288</v>
      </c>
      <c r="GG395">
        <v>3.61927167264205</v>
      </c>
      <c r="GH395">
        <v>0.00509506669552449</v>
      </c>
      <c r="GI395">
        <v>1.17866753763249e-06</v>
      </c>
      <c r="GJ395">
        <v>-6.62632595388568e-10</v>
      </c>
      <c r="GK395">
        <v>-0.0260112845827318</v>
      </c>
      <c r="GL395">
        <v>-0.0225051504344278</v>
      </c>
      <c r="GM395">
        <v>0.00262967521021688</v>
      </c>
      <c r="GN395">
        <v>-3.50088843362945e-05</v>
      </c>
      <c r="GO395">
        <v>-5</v>
      </c>
      <c r="GP395">
        <v>1640</v>
      </c>
      <c r="GQ395">
        <v>1</v>
      </c>
      <c r="GR395">
        <v>20</v>
      </c>
      <c r="GS395">
        <v>50237.1</v>
      </c>
      <c r="GT395">
        <v>50237.1</v>
      </c>
      <c r="GU395">
        <v>2.88086</v>
      </c>
      <c r="GV395">
        <v>2.56592</v>
      </c>
      <c r="GW395">
        <v>1.54785</v>
      </c>
      <c r="GX395">
        <v>2.30225</v>
      </c>
      <c r="GY395">
        <v>1.34644</v>
      </c>
      <c r="GZ395">
        <v>2.41943</v>
      </c>
      <c r="HA395">
        <v>32.9092</v>
      </c>
      <c r="HB395">
        <v>14.815</v>
      </c>
      <c r="HC395">
        <v>18</v>
      </c>
      <c r="HD395">
        <v>503.384</v>
      </c>
      <c r="HE395">
        <v>406.14</v>
      </c>
      <c r="HF395">
        <v>18.492</v>
      </c>
      <c r="HG395">
        <v>27.1445</v>
      </c>
      <c r="HH395">
        <v>30</v>
      </c>
      <c r="HI395">
        <v>27.1378</v>
      </c>
      <c r="HJ395">
        <v>27.0843</v>
      </c>
      <c r="HK395">
        <v>57.7141</v>
      </c>
      <c r="HL395">
        <v>19.8617</v>
      </c>
      <c r="HM395">
        <v>27.2973</v>
      </c>
      <c r="HN395">
        <v>18.4682</v>
      </c>
      <c r="HO395">
        <v>1523.95</v>
      </c>
      <c r="HP395">
        <v>18.8009</v>
      </c>
      <c r="HQ395">
        <v>102.391</v>
      </c>
      <c r="HR395">
        <v>102.805</v>
      </c>
    </row>
    <row r="396" spans="1:226">
      <c r="A396">
        <v>380</v>
      </c>
      <c r="B396">
        <v>1663691880.1</v>
      </c>
      <c r="C396">
        <v>4105</v>
      </c>
      <c r="D396" t="s">
        <v>1122</v>
      </c>
      <c r="E396" t="s">
        <v>1123</v>
      </c>
      <c r="F396">
        <v>5</v>
      </c>
      <c r="G396" t="s">
        <v>941</v>
      </c>
      <c r="H396" t="s">
        <v>354</v>
      </c>
      <c r="I396">
        <v>1663691872.6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1549.1122456062</v>
      </c>
      <c r="AK396">
        <v>1512.182</v>
      </c>
      <c r="AL396">
        <v>3.44555375683754</v>
      </c>
      <c r="AM396">
        <v>65.3987867649005</v>
      </c>
      <c r="AN396">
        <f>(AP396 - AO396 + BO396*1E3/(8.314*(BQ396+273.15)) * AR396/BN396 * AQ396) * BN396/(100*BB396) * 1000/(1000 - AP396)</f>
        <v>0</v>
      </c>
      <c r="AO396">
        <v>18.8021459176728</v>
      </c>
      <c r="AP396">
        <v>20.1038604395605</v>
      </c>
      <c r="AQ396">
        <v>-4.28922049714008e-05</v>
      </c>
      <c r="AR396">
        <v>122.627900174774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1663691872.6</v>
      </c>
      <c r="BH396">
        <v>1458.38851851852</v>
      </c>
      <c r="BI396">
        <v>1503.47703703704</v>
      </c>
      <c r="BJ396">
        <v>20.1054407407407</v>
      </c>
      <c r="BK396">
        <v>18.7966777777778</v>
      </c>
      <c r="BL396">
        <v>1446.93666666667</v>
      </c>
      <c r="BM396">
        <v>19.8171777777778</v>
      </c>
      <c r="BN396">
        <v>500.096037037037</v>
      </c>
      <c r="BO396">
        <v>90.5679</v>
      </c>
      <c r="BP396">
        <v>0.100123422222222</v>
      </c>
      <c r="BQ396">
        <v>24.0596962962963</v>
      </c>
      <c r="BR396">
        <v>25.0346148148148</v>
      </c>
      <c r="BS396">
        <v>999.9</v>
      </c>
      <c r="BT396">
        <v>0</v>
      </c>
      <c r="BU396">
        <v>0</v>
      </c>
      <c r="BV396">
        <v>9993.14814814815</v>
      </c>
      <c r="BW396">
        <v>0</v>
      </c>
      <c r="BX396">
        <v>15.3356</v>
      </c>
      <c r="BY396">
        <v>-45.0893555555555</v>
      </c>
      <c r="BZ396">
        <v>1488.31185185185</v>
      </c>
      <c r="CA396">
        <v>1532.28</v>
      </c>
      <c r="CB396">
        <v>1.30877185185185</v>
      </c>
      <c r="CC396">
        <v>1503.47703703704</v>
      </c>
      <c r="CD396">
        <v>18.7966777777778</v>
      </c>
      <c r="CE396">
        <v>1.82090888888889</v>
      </c>
      <c r="CF396">
        <v>1.70237481481481</v>
      </c>
      <c r="CG396">
        <v>15.967437037037</v>
      </c>
      <c r="CH396">
        <v>14.9181</v>
      </c>
      <c r="CI396">
        <v>2000.01333333333</v>
      </c>
      <c r="CJ396">
        <v>0.979998666666667</v>
      </c>
      <c r="CK396">
        <v>0.0200015222222222</v>
      </c>
      <c r="CL396">
        <v>0</v>
      </c>
      <c r="CM396">
        <v>673.990888888889</v>
      </c>
      <c r="CN396">
        <v>5.00063</v>
      </c>
      <c r="CO396">
        <v>13300.8481481481</v>
      </c>
      <c r="CP396">
        <v>17257</v>
      </c>
      <c r="CQ396">
        <v>39.25</v>
      </c>
      <c r="CR396">
        <v>39.375</v>
      </c>
      <c r="CS396">
        <v>38.812</v>
      </c>
      <c r="CT396">
        <v>38.7056666666667</v>
      </c>
      <c r="CU396">
        <v>39.9071481481481</v>
      </c>
      <c r="CV396">
        <v>1955.11259259259</v>
      </c>
      <c r="CW396">
        <v>39.9007407407407</v>
      </c>
      <c r="CX396">
        <v>0</v>
      </c>
      <c r="CY396">
        <v>1663691876.9</v>
      </c>
      <c r="CZ396">
        <v>0</v>
      </c>
      <c r="DA396">
        <v>0</v>
      </c>
      <c r="DB396" t="s">
        <v>356</v>
      </c>
      <c r="DC396">
        <v>1660677648.1</v>
      </c>
      <c r="DD396">
        <v>1660677649.1</v>
      </c>
      <c r="DE396">
        <v>0</v>
      </c>
      <c r="DF396">
        <v>-1.042</v>
      </c>
      <c r="DG396">
        <v>0.003</v>
      </c>
      <c r="DH396">
        <v>5.218</v>
      </c>
      <c r="DI396">
        <v>0.344</v>
      </c>
      <c r="DJ396">
        <v>417</v>
      </c>
      <c r="DK396">
        <v>22</v>
      </c>
      <c r="DL396">
        <v>1.24</v>
      </c>
      <c r="DM396">
        <v>0.53</v>
      </c>
      <c r="DN396">
        <v>-44.9811951219512</v>
      </c>
      <c r="DO396">
        <v>-3.29833797909405</v>
      </c>
      <c r="DP396">
        <v>0.641544858782192</v>
      </c>
      <c r="DQ396">
        <v>0</v>
      </c>
      <c r="DR396">
        <v>1.32370682926829</v>
      </c>
      <c r="DS396">
        <v>-0.220597212543554</v>
      </c>
      <c r="DT396">
        <v>0.0227955591994308</v>
      </c>
      <c r="DU396">
        <v>0</v>
      </c>
      <c r="DV396">
        <v>0</v>
      </c>
      <c r="DW396">
        <v>2</v>
      </c>
      <c r="DX396" t="s">
        <v>357</v>
      </c>
      <c r="DY396">
        <v>2.97187</v>
      </c>
      <c r="DZ396">
        <v>2.75423</v>
      </c>
      <c r="EA396">
        <v>0.212489</v>
      </c>
      <c r="EB396">
        <v>0.21711</v>
      </c>
      <c r="EC396">
        <v>0.091337</v>
      </c>
      <c r="ED396">
        <v>0.0880461</v>
      </c>
      <c r="EE396">
        <v>30683.1</v>
      </c>
      <c r="EF396">
        <v>33238.4</v>
      </c>
      <c r="EG396">
        <v>35309.6</v>
      </c>
      <c r="EH396">
        <v>38506.1</v>
      </c>
      <c r="EI396">
        <v>45505.6</v>
      </c>
      <c r="EJ396">
        <v>50720.4</v>
      </c>
      <c r="EK396">
        <v>55198.7</v>
      </c>
      <c r="EL396">
        <v>61762.5</v>
      </c>
      <c r="EM396">
        <v>1.9824</v>
      </c>
      <c r="EN396">
        <v>1.8318</v>
      </c>
      <c r="EO396">
        <v>0.100791</v>
      </c>
      <c r="EP396">
        <v>0</v>
      </c>
      <c r="EQ396">
        <v>23.3982</v>
      </c>
      <c r="ER396">
        <v>999.9</v>
      </c>
      <c r="ES396">
        <v>48.663</v>
      </c>
      <c r="ET396">
        <v>29.316</v>
      </c>
      <c r="EU396">
        <v>22.0089</v>
      </c>
      <c r="EV396">
        <v>56.6741</v>
      </c>
      <c r="EW396">
        <v>49.0144</v>
      </c>
      <c r="EX396">
        <v>1</v>
      </c>
      <c r="EY396">
        <v>0.00865854</v>
      </c>
      <c r="EZ396">
        <v>3.20468</v>
      </c>
      <c r="FA396">
        <v>20.1185</v>
      </c>
      <c r="FB396">
        <v>5.19932</v>
      </c>
      <c r="FC396">
        <v>12.0076</v>
      </c>
      <c r="FD396">
        <v>4.976</v>
      </c>
      <c r="FE396">
        <v>3.294</v>
      </c>
      <c r="FF396">
        <v>9999</v>
      </c>
      <c r="FG396">
        <v>9999</v>
      </c>
      <c r="FH396">
        <v>9999</v>
      </c>
      <c r="FI396">
        <v>694</v>
      </c>
      <c r="FJ396">
        <v>1.86295</v>
      </c>
      <c r="FK396">
        <v>1.86783</v>
      </c>
      <c r="FL396">
        <v>1.86752</v>
      </c>
      <c r="FM396">
        <v>1.86874</v>
      </c>
      <c r="FN396">
        <v>1.86951</v>
      </c>
      <c r="FO396">
        <v>1.8656</v>
      </c>
      <c r="FP396">
        <v>1.86673</v>
      </c>
      <c r="FQ396">
        <v>1.86813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11.56</v>
      </c>
      <c r="GF396">
        <v>0.2883</v>
      </c>
      <c r="GG396">
        <v>3.61927167264205</v>
      </c>
      <c r="GH396">
        <v>0.00509506669552449</v>
      </c>
      <c r="GI396">
        <v>1.17866753763249e-06</v>
      </c>
      <c r="GJ396">
        <v>-6.62632595388568e-10</v>
      </c>
      <c r="GK396">
        <v>-0.0260112845827318</v>
      </c>
      <c r="GL396">
        <v>-0.0225051504344278</v>
      </c>
      <c r="GM396">
        <v>0.00262967521021688</v>
      </c>
      <c r="GN396">
        <v>-3.50088843362945e-05</v>
      </c>
      <c r="GO396">
        <v>-5</v>
      </c>
      <c r="GP396">
        <v>1640</v>
      </c>
      <c r="GQ396">
        <v>1</v>
      </c>
      <c r="GR396">
        <v>20</v>
      </c>
      <c r="GS396">
        <v>50237.2</v>
      </c>
      <c r="GT396">
        <v>50237.2</v>
      </c>
      <c r="GU396">
        <v>2.90405</v>
      </c>
      <c r="GV396">
        <v>2.57324</v>
      </c>
      <c r="GW396">
        <v>1.54785</v>
      </c>
      <c r="GX396">
        <v>2.30103</v>
      </c>
      <c r="GY396">
        <v>1.34644</v>
      </c>
      <c r="GZ396">
        <v>2.34985</v>
      </c>
      <c r="HA396">
        <v>32.9092</v>
      </c>
      <c r="HB396">
        <v>14.8062</v>
      </c>
      <c r="HC396">
        <v>18</v>
      </c>
      <c r="HD396">
        <v>503.251</v>
      </c>
      <c r="HE396">
        <v>406.589</v>
      </c>
      <c r="HF396">
        <v>18.4611</v>
      </c>
      <c r="HG396">
        <v>27.1468</v>
      </c>
      <c r="HH396">
        <v>30.0001</v>
      </c>
      <c r="HI396">
        <v>27.1378</v>
      </c>
      <c r="HJ396">
        <v>27.0843</v>
      </c>
      <c r="HK396">
        <v>58.2507</v>
      </c>
      <c r="HL396">
        <v>19.8617</v>
      </c>
      <c r="HM396">
        <v>27.2973</v>
      </c>
      <c r="HN396">
        <v>18.4162</v>
      </c>
      <c r="HO396">
        <v>1544.11</v>
      </c>
      <c r="HP396">
        <v>18.8128</v>
      </c>
      <c r="HQ396">
        <v>102.392</v>
      </c>
      <c r="HR396">
        <v>102.805</v>
      </c>
    </row>
    <row r="397" spans="1:226">
      <c r="A397">
        <v>381</v>
      </c>
      <c r="B397">
        <v>1663691885.1</v>
      </c>
      <c r="C397">
        <v>4110</v>
      </c>
      <c r="D397" t="s">
        <v>1124</v>
      </c>
      <c r="E397" t="s">
        <v>1125</v>
      </c>
      <c r="F397">
        <v>5</v>
      </c>
      <c r="G397" t="s">
        <v>941</v>
      </c>
      <c r="H397" t="s">
        <v>354</v>
      </c>
      <c r="I397">
        <v>1663691877.31429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1566.22776116639</v>
      </c>
      <c r="AK397">
        <v>1529.57478787879</v>
      </c>
      <c r="AL397">
        <v>3.49202535394036</v>
      </c>
      <c r="AM397">
        <v>65.3987867649005</v>
      </c>
      <c r="AN397">
        <f>(AP397 - AO397 + BO397*1E3/(8.314*(BQ397+273.15)) * AR397/BN397 * AQ397) * BN397/(100*BB397) * 1000/(1000 - AP397)</f>
        <v>0</v>
      </c>
      <c r="AO397">
        <v>18.8299128585617</v>
      </c>
      <c r="AP397">
        <v>20.1009813186813</v>
      </c>
      <c r="AQ397">
        <v>2.5799956803768e-05</v>
      </c>
      <c r="AR397">
        <v>122.627900174774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1663691877.31429</v>
      </c>
      <c r="BH397">
        <v>1474.09071428571</v>
      </c>
      <c r="BI397">
        <v>1519.52785714286</v>
      </c>
      <c r="BJ397">
        <v>20.1027464285714</v>
      </c>
      <c r="BK397">
        <v>18.8117178571429</v>
      </c>
      <c r="BL397">
        <v>1462.57071428571</v>
      </c>
      <c r="BM397">
        <v>19.8145964285714</v>
      </c>
      <c r="BN397">
        <v>500.122035714286</v>
      </c>
      <c r="BO397">
        <v>90.5686142857143</v>
      </c>
      <c r="BP397">
        <v>0.100053946428571</v>
      </c>
      <c r="BQ397">
        <v>24.0517785714286</v>
      </c>
      <c r="BR397">
        <v>25.0371392857143</v>
      </c>
      <c r="BS397">
        <v>999.9</v>
      </c>
      <c r="BT397">
        <v>0</v>
      </c>
      <c r="BU397">
        <v>0</v>
      </c>
      <c r="BV397">
        <v>9999.82142857143</v>
      </c>
      <c r="BW397">
        <v>0</v>
      </c>
      <c r="BX397">
        <v>15.3356</v>
      </c>
      <c r="BY397">
        <v>-45.4389357142857</v>
      </c>
      <c r="BZ397">
        <v>1504.33107142857</v>
      </c>
      <c r="CA397">
        <v>1548.66178571429</v>
      </c>
      <c r="CB397">
        <v>1.29103821428571</v>
      </c>
      <c r="CC397">
        <v>1519.52785714286</v>
      </c>
      <c r="CD397">
        <v>18.8117178571429</v>
      </c>
      <c r="CE397">
        <v>1.82067928571429</v>
      </c>
      <c r="CF397">
        <v>1.70375107142857</v>
      </c>
      <c r="CG397">
        <v>15.9654678571429</v>
      </c>
      <c r="CH397">
        <v>14.9306428571429</v>
      </c>
      <c r="CI397">
        <v>2000.02964285714</v>
      </c>
      <c r="CJ397">
        <v>0.979998607142857</v>
      </c>
      <c r="CK397">
        <v>0.0200015857142857</v>
      </c>
      <c r="CL397">
        <v>0</v>
      </c>
      <c r="CM397">
        <v>673.469892857143</v>
      </c>
      <c r="CN397">
        <v>5.00063</v>
      </c>
      <c r="CO397">
        <v>13289.9714285714</v>
      </c>
      <c r="CP397">
        <v>17257.1392857143</v>
      </c>
      <c r="CQ397">
        <v>39.25</v>
      </c>
      <c r="CR397">
        <v>39.375</v>
      </c>
      <c r="CS397">
        <v>38.812</v>
      </c>
      <c r="CT397">
        <v>38.69825</v>
      </c>
      <c r="CU397">
        <v>39.8993571428571</v>
      </c>
      <c r="CV397">
        <v>1955.12821428571</v>
      </c>
      <c r="CW397">
        <v>39.9014285714286</v>
      </c>
      <c r="CX397">
        <v>0</v>
      </c>
      <c r="CY397">
        <v>1663691882.3</v>
      </c>
      <c r="CZ397">
        <v>0</v>
      </c>
      <c r="DA397">
        <v>0</v>
      </c>
      <c r="DB397" t="s">
        <v>356</v>
      </c>
      <c r="DC397">
        <v>1660677648.1</v>
      </c>
      <c r="DD397">
        <v>1660677649.1</v>
      </c>
      <c r="DE397">
        <v>0</v>
      </c>
      <c r="DF397">
        <v>-1.042</v>
      </c>
      <c r="DG397">
        <v>0.003</v>
      </c>
      <c r="DH397">
        <v>5.218</v>
      </c>
      <c r="DI397">
        <v>0.344</v>
      </c>
      <c r="DJ397">
        <v>417</v>
      </c>
      <c r="DK397">
        <v>22</v>
      </c>
      <c r="DL397">
        <v>1.24</v>
      </c>
      <c r="DM397">
        <v>0.53</v>
      </c>
      <c r="DN397">
        <v>-45.1191926829268</v>
      </c>
      <c r="DO397">
        <v>-4.71448222996512</v>
      </c>
      <c r="DP397">
        <v>0.654117335409363</v>
      </c>
      <c r="DQ397">
        <v>0</v>
      </c>
      <c r="DR397">
        <v>1.30488658536585</v>
      </c>
      <c r="DS397">
        <v>-0.243573031358885</v>
      </c>
      <c r="DT397">
        <v>0.0249656187595579</v>
      </c>
      <c r="DU397">
        <v>0</v>
      </c>
      <c r="DV397">
        <v>0</v>
      </c>
      <c r="DW397">
        <v>2</v>
      </c>
      <c r="DX397" t="s">
        <v>357</v>
      </c>
      <c r="DY397">
        <v>2.97385</v>
      </c>
      <c r="DZ397">
        <v>2.75359</v>
      </c>
      <c r="EA397">
        <v>0.213932</v>
      </c>
      <c r="EB397">
        <v>0.218567</v>
      </c>
      <c r="EC397">
        <v>0.0913278</v>
      </c>
      <c r="ED397">
        <v>0.0880649</v>
      </c>
      <c r="EE397">
        <v>30627</v>
      </c>
      <c r="EF397">
        <v>33176.4</v>
      </c>
      <c r="EG397">
        <v>35309.7</v>
      </c>
      <c r="EH397">
        <v>38505.9</v>
      </c>
      <c r="EI397">
        <v>45505.4</v>
      </c>
      <c r="EJ397">
        <v>50719.4</v>
      </c>
      <c r="EK397">
        <v>55197.9</v>
      </c>
      <c r="EL397">
        <v>61762.4</v>
      </c>
      <c r="EM397">
        <v>1.9826</v>
      </c>
      <c r="EN397">
        <v>1.8314</v>
      </c>
      <c r="EO397">
        <v>0.0996888</v>
      </c>
      <c r="EP397">
        <v>0</v>
      </c>
      <c r="EQ397">
        <v>23.3962</v>
      </c>
      <c r="ER397">
        <v>999.9</v>
      </c>
      <c r="ES397">
        <v>48.688</v>
      </c>
      <c r="ET397">
        <v>29.306</v>
      </c>
      <c r="EU397">
        <v>22.0073</v>
      </c>
      <c r="EV397">
        <v>56.3541</v>
      </c>
      <c r="EW397">
        <v>48.5256</v>
      </c>
      <c r="EX397">
        <v>1</v>
      </c>
      <c r="EY397">
        <v>0.00955285</v>
      </c>
      <c r="EZ397">
        <v>3.28839</v>
      </c>
      <c r="FA397">
        <v>20.1168</v>
      </c>
      <c r="FB397">
        <v>5.20172</v>
      </c>
      <c r="FC397">
        <v>12.0088</v>
      </c>
      <c r="FD397">
        <v>4.9756</v>
      </c>
      <c r="FE397">
        <v>3.2938</v>
      </c>
      <c r="FF397">
        <v>9999</v>
      </c>
      <c r="FG397">
        <v>9999</v>
      </c>
      <c r="FH397">
        <v>9999</v>
      </c>
      <c r="FI397">
        <v>694</v>
      </c>
      <c r="FJ397">
        <v>1.86295</v>
      </c>
      <c r="FK397">
        <v>1.8678</v>
      </c>
      <c r="FL397">
        <v>1.86752</v>
      </c>
      <c r="FM397">
        <v>1.86874</v>
      </c>
      <c r="FN397">
        <v>1.86954</v>
      </c>
      <c r="FO397">
        <v>1.8656</v>
      </c>
      <c r="FP397">
        <v>1.86667</v>
      </c>
      <c r="FQ397">
        <v>1.86813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11.63</v>
      </c>
      <c r="GF397">
        <v>0.2881</v>
      </c>
      <c r="GG397">
        <v>3.61927167264205</v>
      </c>
      <c r="GH397">
        <v>0.00509506669552449</v>
      </c>
      <c r="GI397">
        <v>1.17866753763249e-06</v>
      </c>
      <c r="GJ397">
        <v>-6.62632595388568e-10</v>
      </c>
      <c r="GK397">
        <v>-0.0260112845827318</v>
      </c>
      <c r="GL397">
        <v>-0.0225051504344278</v>
      </c>
      <c r="GM397">
        <v>0.00262967521021688</v>
      </c>
      <c r="GN397">
        <v>-3.50088843362945e-05</v>
      </c>
      <c r="GO397">
        <v>-5</v>
      </c>
      <c r="GP397">
        <v>1640</v>
      </c>
      <c r="GQ397">
        <v>1</v>
      </c>
      <c r="GR397">
        <v>20</v>
      </c>
      <c r="GS397">
        <v>50237.3</v>
      </c>
      <c r="GT397">
        <v>50237.3</v>
      </c>
      <c r="GU397">
        <v>2.93091</v>
      </c>
      <c r="GV397">
        <v>2.58179</v>
      </c>
      <c r="GW397">
        <v>1.54785</v>
      </c>
      <c r="GX397">
        <v>2.30225</v>
      </c>
      <c r="GY397">
        <v>1.34644</v>
      </c>
      <c r="GZ397">
        <v>2.31812</v>
      </c>
      <c r="HA397">
        <v>32.9092</v>
      </c>
      <c r="HB397">
        <v>14.7975</v>
      </c>
      <c r="HC397">
        <v>18</v>
      </c>
      <c r="HD397">
        <v>503.404</v>
      </c>
      <c r="HE397">
        <v>406.374</v>
      </c>
      <c r="HF397">
        <v>18.4096</v>
      </c>
      <c r="HG397">
        <v>27.1468</v>
      </c>
      <c r="HH397">
        <v>30.0004</v>
      </c>
      <c r="HI397">
        <v>27.1401</v>
      </c>
      <c r="HJ397">
        <v>27.0861</v>
      </c>
      <c r="HK397">
        <v>58.7167</v>
      </c>
      <c r="HL397">
        <v>19.8617</v>
      </c>
      <c r="HM397">
        <v>27.2973</v>
      </c>
      <c r="HN397">
        <v>18.3899</v>
      </c>
      <c r="HO397">
        <v>1557.54</v>
      </c>
      <c r="HP397">
        <v>18.8316</v>
      </c>
      <c r="HQ397">
        <v>102.392</v>
      </c>
      <c r="HR397">
        <v>102.804</v>
      </c>
    </row>
    <row r="398" spans="1:226">
      <c r="A398">
        <v>382</v>
      </c>
      <c r="B398">
        <v>1663691890.1</v>
      </c>
      <c r="C398">
        <v>4115</v>
      </c>
      <c r="D398" t="s">
        <v>1126</v>
      </c>
      <c r="E398" t="s">
        <v>1127</v>
      </c>
      <c r="F398">
        <v>5</v>
      </c>
      <c r="G398" t="s">
        <v>941</v>
      </c>
      <c r="H398" t="s">
        <v>354</v>
      </c>
      <c r="I398">
        <v>1663691882.6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1583.28493532571</v>
      </c>
      <c r="AK398">
        <v>1546.49224242424</v>
      </c>
      <c r="AL398">
        <v>3.39152559406327</v>
      </c>
      <c r="AM398">
        <v>65.3987867649005</v>
      </c>
      <c r="AN398">
        <f>(AP398 - AO398 + BO398*1E3/(8.314*(BQ398+273.15)) * AR398/BN398 * AQ398) * BN398/(100*BB398) * 1000/(1000 - AP398)</f>
        <v>0</v>
      </c>
      <c r="AO398">
        <v>18.8324035232675</v>
      </c>
      <c r="AP398">
        <v>20.095010989011</v>
      </c>
      <c r="AQ398">
        <v>2.50817003221739e-06</v>
      </c>
      <c r="AR398">
        <v>122.627900174774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1663691882.6</v>
      </c>
      <c r="BH398">
        <v>1491.93074074074</v>
      </c>
      <c r="BI398">
        <v>1537.4162962963</v>
      </c>
      <c r="BJ398">
        <v>20.1012740740741</v>
      </c>
      <c r="BK398">
        <v>18.8289222222222</v>
      </c>
      <c r="BL398">
        <v>1480.33592592593</v>
      </c>
      <c r="BM398">
        <v>19.8131703703704</v>
      </c>
      <c r="BN398">
        <v>500.134222222222</v>
      </c>
      <c r="BO398">
        <v>90.5678851851852</v>
      </c>
      <c r="BP398">
        <v>0.100055381481481</v>
      </c>
      <c r="BQ398">
        <v>24.0473666666667</v>
      </c>
      <c r="BR398">
        <v>25.0334777777778</v>
      </c>
      <c r="BS398">
        <v>999.9</v>
      </c>
      <c r="BT398">
        <v>0</v>
      </c>
      <c r="BU398">
        <v>0</v>
      </c>
      <c r="BV398">
        <v>9999.81481481482</v>
      </c>
      <c r="BW398">
        <v>0</v>
      </c>
      <c r="BX398">
        <v>15.3356</v>
      </c>
      <c r="BY398">
        <v>-45.4867074074074</v>
      </c>
      <c r="BZ398">
        <v>1522.53592592593</v>
      </c>
      <c r="CA398">
        <v>1566.92074074074</v>
      </c>
      <c r="CB398">
        <v>1.27235518518519</v>
      </c>
      <c r="CC398">
        <v>1537.4162962963</v>
      </c>
      <c r="CD398">
        <v>18.8289222222222</v>
      </c>
      <c r="CE398">
        <v>1.82053074074074</v>
      </c>
      <c r="CF398">
        <v>1.7052962962963</v>
      </c>
      <c r="CG398">
        <v>15.9641925925926</v>
      </c>
      <c r="CH398">
        <v>14.9447222222222</v>
      </c>
      <c r="CI398">
        <v>2000.02407407407</v>
      </c>
      <c r="CJ398">
        <v>0.979998777777778</v>
      </c>
      <c r="CK398">
        <v>0.0200014037037037</v>
      </c>
      <c r="CL398">
        <v>0</v>
      </c>
      <c r="CM398">
        <v>672.857777777778</v>
      </c>
      <c r="CN398">
        <v>5.00063</v>
      </c>
      <c r="CO398">
        <v>13277.8222222222</v>
      </c>
      <c r="CP398">
        <v>17257.0925925926</v>
      </c>
      <c r="CQ398">
        <v>39.25</v>
      </c>
      <c r="CR398">
        <v>39.375</v>
      </c>
      <c r="CS398">
        <v>38.812</v>
      </c>
      <c r="CT398">
        <v>38.687</v>
      </c>
      <c r="CU398">
        <v>39.9048518518518</v>
      </c>
      <c r="CV398">
        <v>1955.12333333333</v>
      </c>
      <c r="CW398">
        <v>39.9007407407407</v>
      </c>
      <c r="CX398">
        <v>0</v>
      </c>
      <c r="CY398">
        <v>1663691887.1</v>
      </c>
      <c r="CZ398">
        <v>0</v>
      </c>
      <c r="DA398">
        <v>0</v>
      </c>
      <c r="DB398" t="s">
        <v>356</v>
      </c>
      <c r="DC398">
        <v>1660677648.1</v>
      </c>
      <c r="DD398">
        <v>1660677649.1</v>
      </c>
      <c r="DE398">
        <v>0</v>
      </c>
      <c r="DF398">
        <v>-1.042</v>
      </c>
      <c r="DG398">
        <v>0.003</v>
      </c>
      <c r="DH398">
        <v>5.218</v>
      </c>
      <c r="DI398">
        <v>0.344</v>
      </c>
      <c r="DJ398">
        <v>417</v>
      </c>
      <c r="DK398">
        <v>22</v>
      </c>
      <c r="DL398">
        <v>1.24</v>
      </c>
      <c r="DM398">
        <v>0.53</v>
      </c>
      <c r="DN398">
        <v>-45.4157365853659</v>
      </c>
      <c r="DO398">
        <v>-1.20766620209059</v>
      </c>
      <c r="DP398">
        <v>0.466858532788168</v>
      </c>
      <c r="DQ398">
        <v>0</v>
      </c>
      <c r="DR398">
        <v>1.2853787804878</v>
      </c>
      <c r="DS398">
        <v>-0.203139303135884</v>
      </c>
      <c r="DT398">
        <v>0.0216796305651092</v>
      </c>
      <c r="DU398">
        <v>0</v>
      </c>
      <c r="DV398">
        <v>0</v>
      </c>
      <c r="DW398">
        <v>2</v>
      </c>
      <c r="DX398" t="s">
        <v>357</v>
      </c>
      <c r="DY398">
        <v>2.97322</v>
      </c>
      <c r="DZ398">
        <v>2.75454</v>
      </c>
      <c r="EA398">
        <v>0.215358</v>
      </c>
      <c r="EB398">
        <v>0.219884</v>
      </c>
      <c r="EC398">
        <v>0.0913078</v>
      </c>
      <c r="ED398">
        <v>0.0880785</v>
      </c>
      <c r="EE398">
        <v>30571.2</v>
      </c>
      <c r="EF398">
        <v>33120.4</v>
      </c>
      <c r="EG398">
        <v>35309.4</v>
      </c>
      <c r="EH398">
        <v>38505.8</v>
      </c>
      <c r="EI398">
        <v>45506.8</v>
      </c>
      <c r="EJ398">
        <v>50718.9</v>
      </c>
      <c r="EK398">
        <v>55198.4</v>
      </c>
      <c r="EL398">
        <v>61762.7</v>
      </c>
      <c r="EM398">
        <v>1.9818</v>
      </c>
      <c r="EN398">
        <v>1.8314</v>
      </c>
      <c r="EO398">
        <v>0.0996888</v>
      </c>
      <c r="EP398">
        <v>0</v>
      </c>
      <c r="EQ398">
        <v>23.3951</v>
      </c>
      <c r="ER398">
        <v>999.9</v>
      </c>
      <c r="ES398">
        <v>48.712</v>
      </c>
      <c r="ET398">
        <v>29.316</v>
      </c>
      <c r="EU398">
        <v>22.0318</v>
      </c>
      <c r="EV398">
        <v>56.3941</v>
      </c>
      <c r="EW398">
        <v>48.4375</v>
      </c>
      <c r="EX398">
        <v>1</v>
      </c>
      <c r="EY398">
        <v>0.00918699</v>
      </c>
      <c r="EZ398">
        <v>3.27035</v>
      </c>
      <c r="FA398">
        <v>20.1175</v>
      </c>
      <c r="FB398">
        <v>5.20052</v>
      </c>
      <c r="FC398">
        <v>12.0076</v>
      </c>
      <c r="FD398">
        <v>4.9756</v>
      </c>
      <c r="FE398">
        <v>3.2938</v>
      </c>
      <c r="FF398">
        <v>9999</v>
      </c>
      <c r="FG398">
        <v>9999</v>
      </c>
      <c r="FH398">
        <v>9999</v>
      </c>
      <c r="FI398">
        <v>694</v>
      </c>
      <c r="FJ398">
        <v>1.86292</v>
      </c>
      <c r="FK398">
        <v>1.86783</v>
      </c>
      <c r="FL398">
        <v>1.86752</v>
      </c>
      <c r="FM398">
        <v>1.86874</v>
      </c>
      <c r="FN398">
        <v>1.86951</v>
      </c>
      <c r="FO398">
        <v>1.86554</v>
      </c>
      <c r="FP398">
        <v>1.8667</v>
      </c>
      <c r="FQ398">
        <v>1.86813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11.7</v>
      </c>
      <c r="GF398">
        <v>0.2879</v>
      </c>
      <c r="GG398">
        <v>3.61927167264205</v>
      </c>
      <c r="GH398">
        <v>0.00509506669552449</v>
      </c>
      <c r="GI398">
        <v>1.17866753763249e-06</v>
      </c>
      <c r="GJ398">
        <v>-6.62632595388568e-10</v>
      </c>
      <c r="GK398">
        <v>-0.0260112845827318</v>
      </c>
      <c r="GL398">
        <v>-0.0225051504344278</v>
      </c>
      <c r="GM398">
        <v>0.00262967521021688</v>
      </c>
      <c r="GN398">
        <v>-3.50088843362945e-05</v>
      </c>
      <c r="GO398">
        <v>-5</v>
      </c>
      <c r="GP398">
        <v>1640</v>
      </c>
      <c r="GQ398">
        <v>1</v>
      </c>
      <c r="GR398">
        <v>20</v>
      </c>
      <c r="GS398">
        <v>50237.4</v>
      </c>
      <c r="GT398">
        <v>50237.3</v>
      </c>
      <c r="GU398">
        <v>2.95654</v>
      </c>
      <c r="GV398">
        <v>2.5769</v>
      </c>
      <c r="GW398">
        <v>1.54785</v>
      </c>
      <c r="GX398">
        <v>2.30103</v>
      </c>
      <c r="GY398">
        <v>1.34644</v>
      </c>
      <c r="GZ398">
        <v>2.3291</v>
      </c>
      <c r="HA398">
        <v>32.9092</v>
      </c>
      <c r="HB398">
        <v>14.7975</v>
      </c>
      <c r="HC398">
        <v>18</v>
      </c>
      <c r="HD398">
        <v>502.873</v>
      </c>
      <c r="HE398">
        <v>406.381</v>
      </c>
      <c r="HF398">
        <v>18.3776</v>
      </c>
      <c r="HG398">
        <v>27.1491</v>
      </c>
      <c r="HH398">
        <v>30</v>
      </c>
      <c r="HI398">
        <v>27.1401</v>
      </c>
      <c r="HJ398">
        <v>27.0866</v>
      </c>
      <c r="HK398">
        <v>59.2586</v>
      </c>
      <c r="HL398">
        <v>19.8617</v>
      </c>
      <c r="HM398">
        <v>27.2973</v>
      </c>
      <c r="HN398">
        <v>18.3657</v>
      </c>
      <c r="HO398">
        <v>1577.77</v>
      </c>
      <c r="HP398">
        <v>18.8537</v>
      </c>
      <c r="HQ398">
        <v>102.392</v>
      </c>
      <c r="HR398">
        <v>102.804</v>
      </c>
    </row>
    <row r="399" spans="1:226">
      <c r="A399">
        <v>383</v>
      </c>
      <c r="B399">
        <v>1663691895.1</v>
      </c>
      <c r="C399">
        <v>4120</v>
      </c>
      <c r="D399" t="s">
        <v>1128</v>
      </c>
      <c r="E399" t="s">
        <v>1129</v>
      </c>
      <c r="F399">
        <v>5</v>
      </c>
      <c r="G399" t="s">
        <v>941</v>
      </c>
      <c r="H399" t="s">
        <v>354</v>
      </c>
      <c r="I399">
        <v>1663691887.31429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1600.79042897327</v>
      </c>
      <c r="AK399">
        <v>1563.73206060606</v>
      </c>
      <c r="AL399">
        <v>3.42454019291444</v>
      </c>
      <c r="AM399">
        <v>65.3987867649005</v>
      </c>
      <c r="AN399">
        <f>(AP399 - AO399 + BO399*1E3/(8.314*(BQ399+273.15)) * AR399/BN399 * AQ399) * BN399/(100*BB399) * 1000/(1000 - AP399)</f>
        <v>0</v>
      </c>
      <c r="AO399">
        <v>18.8365318720084</v>
      </c>
      <c r="AP399">
        <v>20.0909879120879</v>
      </c>
      <c r="AQ399">
        <v>-1.56712001881903e-05</v>
      </c>
      <c r="AR399">
        <v>122.627900174774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1663691887.31429</v>
      </c>
      <c r="BH399">
        <v>1507.81714285714</v>
      </c>
      <c r="BI399">
        <v>1553.34214285714</v>
      </c>
      <c r="BJ399">
        <v>20.0988071428571</v>
      </c>
      <c r="BK399">
        <v>18.83485</v>
      </c>
      <c r="BL399">
        <v>1496.15607142857</v>
      </c>
      <c r="BM399">
        <v>19.8107892857143</v>
      </c>
      <c r="BN399">
        <v>500.116142857143</v>
      </c>
      <c r="BO399">
        <v>90.5663428571429</v>
      </c>
      <c r="BP399">
        <v>0.0999855714285714</v>
      </c>
      <c r="BQ399">
        <v>24.0420357142857</v>
      </c>
      <c r="BR399">
        <v>25.0332035714286</v>
      </c>
      <c r="BS399">
        <v>999.9</v>
      </c>
      <c r="BT399">
        <v>0</v>
      </c>
      <c r="BU399">
        <v>0</v>
      </c>
      <c r="BV399">
        <v>10009.4642857143</v>
      </c>
      <c r="BW399">
        <v>0</v>
      </c>
      <c r="BX399">
        <v>15.3356</v>
      </c>
      <c r="BY399">
        <v>-45.5261178571429</v>
      </c>
      <c r="BZ399">
        <v>1538.74428571429</v>
      </c>
      <c r="CA399">
        <v>1583.16142857143</v>
      </c>
      <c r="CB399">
        <v>1.26394821428571</v>
      </c>
      <c r="CC399">
        <v>1553.34214285714</v>
      </c>
      <c r="CD399">
        <v>18.83485</v>
      </c>
      <c r="CE399">
        <v>1.82027571428571</v>
      </c>
      <c r="CF399">
        <v>1.705805</v>
      </c>
      <c r="CG399">
        <v>15.9619964285714</v>
      </c>
      <c r="CH399">
        <v>14.9493428571429</v>
      </c>
      <c r="CI399">
        <v>2000.02607142857</v>
      </c>
      <c r="CJ399">
        <v>0.9799985</v>
      </c>
      <c r="CK399">
        <v>0.0200017</v>
      </c>
      <c r="CL399">
        <v>0</v>
      </c>
      <c r="CM399">
        <v>672.259285714286</v>
      </c>
      <c r="CN399">
        <v>5.00063</v>
      </c>
      <c r="CO399">
        <v>13267.1107142857</v>
      </c>
      <c r="CP399">
        <v>17257.1035714286</v>
      </c>
      <c r="CQ399">
        <v>39.25</v>
      </c>
      <c r="CR399">
        <v>39.3794285714286</v>
      </c>
      <c r="CS399">
        <v>38.812</v>
      </c>
      <c r="CT399">
        <v>38.687</v>
      </c>
      <c r="CU399">
        <v>39.8971428571429</v>
      </c>
      <c r="CV399">
        <v>1955.12428571429</v>
      </c>
      <c r="CW399">
        <v>39.9017857142857</v>
      </c>
      <c r="CX399">
        <v>0</v>
      </c>
      <c r="CY399">
        <v>1663691891.9</v>
      </c>
      <c r="CZ399">
        <v>0</v>
      </c>
      <c r="DA399">
        <v>0</v>
      </c>
      <c r="DB399" t="s">
        <v>356</v>
      </c>
      <c r="DC399">
        <v>1660677648.1</v>
      </c>
      <c r="DD399">
        <v>1660677649.1</v>
      </c>
      <c r="DE399">
        <v>0</v>
      </c>
      <c r="DF399">
        <v>-1.042</v>
      </c>
      <c r="DG399">
        <v>0.003</v>
      </c>
      <c r="DH399">
        <v>5.218</v>
      </c>
      <c r="DI399">
        <v>0.344</v>
      </c>
      <c r="DJ399">
        <v>417</v>
      </c>
      <c r="DK399">
        <v>22</v>
      </c>
      <c r="DL399">
        <v>1.24</v>
      </c>
      <c r="DM399">
        <v>0.53</v>
      </c>
      <c r="DN399">
        <v>-45.5645878048781</v>
      </c>
      <c r="DO399">
        <v>0.685103832752543</v>
      </c>
      <c r="DP399">
        <v>0.277369522122562</v>
      </c>
      <c r="DQ399">
        <v>0</v>
      </c>
      <c r="DR399">
        <v>1.27325756097561</v>
      </c>
      <c r="DS399">
        <v>-0.149087665505226</v>
      </c>
      <c r="DT399">
        <v>0.01666500770645</v>
      </c>
      <c r="DU399">
        <v>0</v>
      </c>
      <c r="DV399">
        <v>0</v>
      </c>
      <c r="DW399">
        <v>2</v>
      </c>
      <c r="DX399" t="s">
        <v>357</v>
      </c>
      <c r="DY399">
        <v>2.97284</v>
      </c>
      <c r="DZ399">
        <v>2.75452</v>
      </c>
      <c r="EA399">
        <v>0.216773</v>
      </c>
      <c r="EB399">
        <v>0.221378</v>
      </c>
      <c r="EC399">
        <v>0.091302</v>
      </c>
      <c r="ED399">
        <v>0.088082</v>
      </c>
      <c r="EE399">
        <v>30516.1</v>
      </c>
      <c r="EF399">
        <v>33057.4</v>
      </c>
      <c r="EG399">
        <v>35309.4</v>
      </c>
      <c r="EH399">
        <v>38506.2</v>
      </c>
      <c r="EI399">
        <v>45507</v>
      </c>
      <c r="EJ399">
        <v>50718.5</v>
      </c>
      <c r="EK399">
        <v>55198.2</v>
      </c>
      <c r="EL399">
        <v>61762.4</v>
      </c>
      <c r="EM399">
        <v>1.9828</v>
      </c>
      <c r="EN399">
        <v>1.8314</v>
      </c>
      <c r="EO399">
        <v>0.0987947</v>
      </c>
      <c r="EP399">
        <v>0</v>
      </c>
      <c r="EQ399">
        <v>23.3927</v>
      </c>
      <c r="ER399">
        <v>999.9</v>
      </c>
      <c r="ES399">
        <v>48.712</v>
      </c>
      <c r="ET399">
        <v>29.316</v>
      </c>
      <c r="EU399">
        <v>22.0309</v>
      </c>
      <c r="EV399">
        <v>56.4941</v>
      </c>
      <c r="EW399">
        <v>48.5417</v>
      </c>
      <c r="EX399">
        <v>1</v>
      </c>
      <c r="EY399">
        <v>0.00916667</v>
      </c>
      <c r="EZ399">
        <v>3.25316</v>
      </c>
      <c r="FA399">
        <v>20.1181</v>
      </c>
      <c r="FB399">
        <v>5.20052</v>
      </c>
      <c r="FC399">
        <v>12.0064</v>
      </c>
      <c r="FD399">
        <v>4.976</v>
      </c>
      <c r="FE399">
        <v>3.2938</v>
      </c>
      <c r="FF399">
        <v>9999</v>
      </c>
      <c r="FG399">
        <v>9999</v>
      </c>
      <c r="FH399">
        <v>9999</v>
      </c>
      <c r="FI399">
        <v>694</v>
      </c>
      <c r="FJ399">
        <v>1.86295</v>
      </c>
      <c r="FK399">
        <v>1.8678</v>
      </c>
      <c r="FL399">
        <v>1.86752</v>
      </c>
      <c r="FM399">
        <v>1.86874</v>
      </c>
      <c r="FN399">
        <v>1.86951</v>
      </c>
      <c r="FO399">
        <v>1.86554</v>
      </c>
      <c r="FP399">
        <v>1.86667</v>
      </c>
      <c r="FQ399">
        <v>1.86813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11.77</v>
      </c>
      <c r="GF399">
        <v>0.2879</v>
      </c>
      <c r="GG399">
        <v>3.61927167264205</v>
      </c>
      <c r="GH399">
        <v>0.00509506669552449</v>
      </c>
      <c r="GI399">
        <v>1.17866753763249e-06</v>
      </c>
      <c r="GJ399">
        <v>-6.62632595388568e-10</v>
      </c>
      <c r="GK399">
        <v>-0.0260112845827318</v>
      </c>
      <c r="GL399">
        <v>-0.0225051504344278</v>
      </c>
      <c r="GM399">
        <v>0.00262967521021688</v>
      </c>
      <c r="GN399">
        <v>-3.50088843362945e-05</v>
      </c>
      <c r="GO399">
        <v>-5</v>
      </c>
      <c r="GP399">
        <v>1640</v>
      </c>
      <c r="GQ399">
        <v>1</v>
      </c>
      <c r="GR399">
        <v>20</v>
      </c>
      <c r="GS399">
        <v>50237.4</v>
      </c>
      <c r="GT399">
        <v>50237.4</v>
      </c>
      <c r="GU399">
        <v>2.98218</v>
      </c>
      <c r="GV399">
        <v>2.58301</v>
      </c>
      <c r="GW399">
        <v>1.54785</v>
      </c>
      <c r="GX399">
        <v>2.30103</v>
      </c>
      <c r="GY399">
        <v>1.34644</v>
      </c>
      <c r="GZ399">
        <v>2.30591</v>
      </c>
      <c r="HA399">
        <v>32.9092</v>
      </c>
      <c r="HB399">
        <v>14.7975</v>
      </c>
      <c r="HC399">
        <v>18</v>
      </c>
      <c r="HD399">
        <v>503.537</v>
      </c>
      <c r="HE399">
        <v>406.38</v>
      </c>
      <c r="HF399">
        <v>18.3528</v>
      </c>
      <c r="HG399">
        <v>27.1491</v>
      </c>
      <c r="HH399">
        <v>30</v>
      </c>
      <c r="HI399">
        <v>27.1401</v>
      </c>
      <c r="HJ399">
        <v>27.0866</v>
      </c>
      <c r="HK399">
        <v>59.7167</v>
      </c>
      <c r="HL399">
        <v>19.8617</v>
      </c>
      <c r="HM399">
        <v>27.6684</v>
      </c>
      <c r="HN399">
        <v>18.32</v>
      </c>
      <c r="HO399">
        <v>1591.31</v>
      </c>
      <c r="HP399">
        <v>18.8736</v>
      </c>
      <c r="HQ399">
        <v>102.392</v>
      </c>
      <c r="HR399">
        <v>102.805</v>
      </c>
    </row>
    <row r="400" spans="1:226">
      <c r="A400">
        <v>384</v>
      </c>
      <c r="B400">
        <v>1663691900.1</v>
      </c>
      <c r="C400">
        <v>4125</v>
      </c>
      <c r="D400" t="s">
        <v>1130</v>
      </c>
      <c r="E400" t="s">
        <v>1131</v>
      </c>
      <c r="F400">
        <v>5</v>
      </c>
      <c r="G400" t="s">
        <v>941</v>
      </c>
      <c r="H400" t="s">
        <v>354</v>
      </c>
      <c r="I400">
        <v>1663691892.6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1617.74511163884</v>
      </c>
      <c r="AK400">
        <v>1580.87490909091</v>
      </c>
      <c r="AL400">
        <v>3.40377750663971</v>
      </c>
      <c r="AM400">
        <v>65.3987867649005</v>
      </c>
      <c r="AN400">
        <f>(AP400 - AO400 + BO400*1E3/(8.314*(BQ400+273.15)) * AR400/BN400 * AQ400) * BN400/(100*BB400) * 1000/(1000 - AP400)</f>
        <v>0</v>
      </c>
      <c r="AO400">
        <v>18.8472113800795</v>
      </c>
      <c r="AP400">
        <v>20.0953285714286</v>
      </c>
      <c r="AQ400">
        <v>-1.75451343807113e-06</v>
      </c>
      <c r="AR400">
        <v>122.627900174774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1663691892.6</v>
      </c>
      <c r="BH400">
        <v>1525.62296296296</v>
      </c>
      <c r="BI400">
        <v>1571.03111111111</v>
      </c>
      <c r="BJ400">
        <v>20.0954592592593</v>
      </c>
      <c r="BK400">
        <v>18.8474777777778</v>
      </c>
      <c r="BL400">
        <v>1513.88814814815</v>
      </c>
      <c r="BM400">
        <v>19.8075740740741</v>
      </c>
      <c r="BN400">
        <v>500.129185185185</v>
      </c>
      <c r="BO400">
        <v>90.5655333333333</v>
      </c>
      <c r="BP400">
        <v>0.100032855555556</v>
      </c>
      <c r="BQ400">
        <v>24.0374296296296</v>
      </c>
      <c r="BR400">
        <v>25.0278296296296</v>
      </c>
      <c r="BS400">
        <v>999.9</v>
      </c>
      <c r="BT400">
        <v>0</v>
      </c>
      <c r="BU400">
        <v>0</v>
      </c>
      <c r="BV400">
        <v>10005.7407407407</v>
      </c>
      <c r="BW400">
        <v>0</v>
      </c>
      <c r="BX400">
        <v>15.3356</v>
      </c>
      <c r="BY400">
        <v>-45.4088148148148</v>
      </c>
      <c r="BZ400">
        <v>1556.91</v>
      </c>
      <c r="CA400">
        <v>1601.21037037037</v>
      </c>
      <c r="CB400">
        <v>1.24797296296296</v>
      </c>
      <c r="CC400">
        <v>1571.03111111111</v>
      </c>
      <c r="CD400">
        <v>18.8474777777778</v>
      </c>
      <c r="CE400">
        <v>1.81995666666667</v>
      </c>
      <c r="CF400">
        <v>1.7069337037037</v>
      </c>
      <c r="CG400">
        <v>15.9592444444444</v>
      </c>
      <c r="CH400">
        <v>14.9596111111111</v>
      </c>
      <c r="CI400">
        <v>2000.02962962963</v>
      </c>
      <c r="CJ400">
        <v>0.979998777777778</v>
      </c>
      <c r="CK400">
        <v>0.0200014037037037</v>
      </c>
      <c r="CL400">
        <v>0</v>
      </c>
      <c r="CM400">
        <v>671.617444444444</v>
      </c>
      <c r="CN400">
        <v>5.00063</v>
      </c>
      <c r="CO400">
        <v>13254.9888888889</v>
      </c>
      <c r="CP400">
        <v>17257.137037037</v>
      </c>
      <c r="CQ400">
        <v>39.25</v>
      </c>
      <c r="CR400">
        <v>39.3795925925926</v>
      </c>
      <c r="CS400">
        <v>38.812</v>
      </c>
      <c r="CT400">
        <v>38.687</v>
      </c>
      <c r="CU400">
        <v>39.8956666666667</v>
      </c>
      <c r="CV400">
        <v>1955.12851851852</v>
      </c>
      <c r="CW400">
        <v>39.9011111111111</v>
      </c>
      <c r="CX400">
        <v>0</v>
      </c>
      <c r="CY400">
        <v>1663691897.3</v>
      </c>
      <c r="CZ400">
        <v>0</v>
      </c>
      <c r="DA400">
        <v>0</v>
      </c>
      <c r="DB400" t="s">
        <v>356</v>
      </c>
      <c r="DC400">
        <v>1660677648.1</v>
      </c>
      <c r="DD400">
        <v>1660677649.1</v>
      </c>
      <c r="DE400">
        <v>0</v>
      </c>
      <c r="DF400">
        <v>-1.042</v>
      </c>
      <c r="DG400">
        <v>0.003</v>
      </c>
      <c r="DH400">
        <v>5.218</v>
      </c>
      <c r="DI400">
        <v>0.344</v>
      </c>
      <c r="DJ400">
        <v>417</v>
      </c>
      <c r="DK400">
        <v>22</v>
      </c>
      <c r="DL400">
        <v>1.24</v>
      </c>
      <c r="DM400">
        <v>0.53</v>
      </c>
      <c r="DN400">
        <v>-45.4592902439024</v>
      </c>
      <c r="DO400">
        <v>0.983993728223042</v>
      </c>
      <c r="DP400">
        <v>0.405900635326526</v>
      </c>
      <c r="DQ400">
        <v>0</v>
      </c>
      <c r="DR400">
        <v>1.25524951219512</v>
      </c>
      <c r="DS400">
        <v>-0.170407944250871</v>
      </c>
      <c r="DT400">
        <v>0.0187853082125393</v>
      </c>
      <c r="DU400">
        <v>0</v>
      </c>
      <c r="DV400">
        <v>0</v>
      </c>
      <c r="DW400">
        <v>2</v>
      </c>
      <c r="DX400" t="s">
        <v>357</v>
      </c>
      <c r="DY400">
        <v>2.97228</v>
      </c>
      <c r="DZ400">
        <v>2.7535</v>
      </c>
      <c r="EA400">
        <v>0.218178</v>
      </c>
      <c r="EB400">
        <v>0.222602</v>
      </c>
      <c r="EC400">
        <v>0.0912982</v>
      </c>
      <c r="ED400">
        <v>0.0882266</v>
      </c>
      <c r="EE400">
        <v>30461.6</v>
      </c>
      <c r="EF400">
        <v>33004.8</v>
      </c>
      <c r="EG400">
        <v>35309.7</v>
      </c>
      <c r="EH400">
        <v>38505.4</v>
      </c>
      <c r="EI400">
        <v>45507.1</v>
      </c>
      <c r="EJ400">
        <v>50710.5</v>
      </c>
      <c r="EK400">
        <v>55198</v>
      </c>
      <c r="EL400">
        <v>61762.5</v>
      </c>
      <c r="EM400">
        <v>1.982</v>
      </c>
      <c r="EN400">
        <v>1.8318</v>
      </c>
      <c r="EO400">
        <v>0.0990927</v>
      </c>
      <c r="EP400">
        <v>0</v>
      </c>
      <c r="EQ400">
        <v>23.3923</v>
      </c>
      <c r="ER400">
        <v>999.9</v>
      </c>
      <c r="ES400">
        <v>48.736</v>
      </c>
      <c r="ET400">
        <v>29.316</v>
      </c>
      <c r="EU400">
        <v>22.0396</v>
      </c>
      <c r="EV400">
        <v>56.2041</v>
      </c>
      <c r="EW400">
        <v>49.1106</v>
      </c>
      <c r="EX400">
        <v>1</v>
      </c>
      <c r="EY400">
        <v>0.00945122</v>
      </c>
      <c r="EZ400">
        <v>3.31939</v>
      </c>
      <c r="FA400">
        <v>20.1159</v>
      </c>
      <c r="FB400">
        <v>5.19812</v>
      </c>
      <c r="FC400">
        <v>12.0076</v>
      </c>
      <c r="FD400">
        <v>4.976</v>
      </c>
      <c r="FE400">
        <v>3.294</v>
      </c>
      <c r="FF400">
        <v>9999</v>
      </c>
      <c r="FG400">
        <v>9999</v>
      </c>
      <c r="FH400">
        <v>9999</v>
      </c>
      <c r="FI400">
        <v>694</v>
      </c>
      <c r="FJ400">
        <v>1.86295</v>
      </c>
      <c r="FK400">
        <v>1.86783</v>
      </c>
      <c r="FL400">
        <v>1.86752</v>
      </c>
      <c r="FM400">
        <v>1.86874</v>
      </c>
      <c r="FN400">
        <v>1.86954</v>
      </c>
      <c r="FO400">
        <v>1.86557</v>
      </c>
      <c r="FP400">
        <v>1.86664</v>
      </c>
      <c r="FQ400">
        <v>1.8681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11.84</v>
      </c>
      <c r="GF400">
        <v>0.2877</v>
      </c>
      <c r="GG400">
        <v>3.61927167264205</v>
      </c>
      <c r="GH400">
        <v>0.00509506669552449</v>
      </c>
      <c r="GI400">
        <v>1.17866753763249e-06</v>
      </c>
      <c r="GJ400">
        <v>-6.62632595388568e-10</v>
      </c>
      <c r="GK400">
        <v>-0.0260112845827318</v>
      </c>
      <c r="GL400">
        <v>-0.0225051504344278</v>
      </c>
      <c r="GM400">
        <v>0.00262967521021688</v>
      </c>
      <c r="GN400">
        <v>-3.50088843362945e-05</v>
      </c>
      <c r="GO400">
        <v>-5</v>
      </c>
      <c r="GP400">
        <v>1640</v>
      </c>
      <c r="GQ400">
        <v>1</v>
      </c>
      <c r="GR400">
        <v>20</v>
      </c>
      <c r="GS400">
        <v>50237.5</v>
      </c>
      <c r="GT400">
        <v>50237.5</v>
      </c>
      <c r="GU400">
        <v>3.00537</v>
      </c>
      <c r="GV400">
        <v>2.56958</v>
      </c>
      <c r="GW400">
        <v>1.54785</v>
      </c>
      <c r="GX400">
        <v>2.30225</v>
      </c>
      <c r="GY400">
        <v>1.34644</v>
      </c>
      <c r="GZ400">
        <v>2.40967</v>
      </c>
      <c r="HA400">
        <v>32.9092</v>
      </c>
      <c r="HB400">
        <v>14.7975</v>
      </c>
      <c r="HC400">
        <v>18</v>
      </c>
      <c r="HD400">
        <v>503.027</v>
      </c>
      <c r="HE400">
        <v>406.621</v>
      </c>
      <c r="HF400">
        <v>18.31</v>
      </c>
      <c r="HG400">
        <v>27.1491</v>
      </c>
      <c r="HH400">
        <v>30.0001</v>
      </c>
      <c r="HI400">
        <v>27.1424</v>
      </c>
      <c r="HJ400">
        <v>27.0889</v>
      </c>
      <c r="HK400">
        <v>60.2504</v>
      </c>
      <c r="HL400">
        <v>19.8617</v>
      </c>
      <c r="HM400">
        <v>27.6684</v>
      </c>
      <c r="HN400">
        <v>18.3079</v>
      </c>
      <c r="HO400">
        <v>1611.43</v>
      </c>
      <c r="HP400">
        <v>18.8949</v>
      </c>
      <c r="HQ400">
        <v>102.392</v>
      </c>
      <c r="HR400">
        <v>102.804</v>
      </c>
    </row>
    <row r="401" spans="1:226">
      <c r="A401">
        <v>385</v>
      </c>
      <c r="B401">
        <v>1663692409</v>
      </c>
      <c r="C401">
        <v>4633.90000009537</v>
      </c>
      <c r="D401" t="s">
        <v>1132</v>
      </c>
      <c r="E401" t="s">
        <v>1133</v>
      </c>
      <c r="F401">
        <v>5</v>
      </c>
      <c r="G401" t="s">
        <v>1134</v>
      </c>
      <c r="H401" t="s">
        <v>354</v>
      </c>
      <c r="I401">
        <v>1663692401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426.57264695362</v>
      </c>
      <c r="AK401">
        <v>402.752290909091</v>
      </c>
      <c r="AL401">
        <v>-0.0277733466804151</v>
      </c>
      <c r="AM401">
        <v>65.3933785945032</v>
      </c>
      <c r="AN401">
        <f>(AP401 - AO401 + BO401*1E3/(8.314*(BQ401+273.15)) * AR401/BN401 * AQ401) * BN401/(100*BB401) * 1000/(1000 - AP401)</f>
        <v>0</v>
      </c>
      <c r="AO401">
        <v>13.872332862724</v>
      </c>
      <c r="AP401">
        <v>19.7659472527473</v>
      </c>
      <c r="AQ401">
        <v>-0.0167998039282011</v>
      </c>
      <c r="AR401">
        <v>122.723130864011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1663692401</v>
      </c>
      <c r="BH401">
        <v>394.822225806452</v>
      </c>
      <c r="BI401">
        <v>420.670419354839</v>
      </c>
      <c r="BJ401">
        <v>19.8491064516129</v>
      </c>
      <c r="BK401">
        <v>13.9477451612903</v>
      </c>
      <c r="BL401">
        <v>389.081064516129</v>
      </c>
      <c r="BM401">
        <v>19.5707741935484</v>
      </c>
      <c r="BN401">
        <v>500.10464516129</v>
      </c>
      <c r="BO401">
        <v>90.5671064516129</v>
      </c>
      <c r="BP401">
        <v>0.0999587387096774</v>
      </c>
      <c r="BQ401">
        <v>24.8661064516129</v>
      </c>
      <c r="BR401">
        <v>25.0042096774194</v>
      </c>
      <c r="BS401">
        <v>999.9</v>
      </c>
      <c r="BT401">
        <v>0</v>
      </c>
      <c r="BU401">
        <v>0</v>
      </c>
      <c r="BV401">
        <v>9996.29032258065</v>
      </c>
      <c r="BW401">
        <v>0</v>
      </c>
      <c r="BX401">
        <v>18.48</v>
      </c>
      <c r="BY401">
        <v>-25.8482580645161</v>
      </c>
      <c r="BZ401">
        <v>402.817741935484</v>
      </c>
      <c r="CA401">
        <v>426.620806451613</v>
      </c>
      <c r="CB401">
        <v>5.90135387096774</v>
      </c>
      <c r="CC401">
        <v>420.670419354839</v>
      </c>
      <c r="CD401">
        <v>13.9477451612903</v>
      </c>
      <c r="CE401">
        <v>1.79767548387097</v>
      </c>
      <c r="CF401">
        <v>1.26320741935484</v>
      </c>
      <c r="CG401">
        <v>15.7665677419355</v>
      </c>
      <c r="CH401">
        <v>10.3676580645161</v>
      </c>
      <c r="CI401">
        <v>2000.01096774194</v>
      </c>
      <c r="CJ401">
        <v>0.979996</v>
      </c>
      <c r="CK401">
        <v>0.0200039</v>
      </c>
      <c r="CL401">
        <v>0</v>
      </c>
      <c r="CM401">
        <v>813.40564516129</v>
      </c>
      <c r="CN401">
        <v>5.00063</v>
      </c>
      <c r="CO401">
        <v>16093.9903225806</v>
      </c>
      <c r="CP401">
        <v>17256.9709677419</v>
      </c>
      <c r="CQ401">
        <v>39.312</v>
      </c>
      <c r="CR401">
        <v>39.429</v>
      </c>
      <c r="CS401">
        <v>38.812</v>
      </c>
      <c r="CT401">
        <v>38.75</v>
      </c>
      <c r="CU401">
        <v>40.008</v>
      </c>
      <c r="CV401">
        <v>1955.10096774193</v>
      </c>
      <c r="CW401">
        <v>39.91</v>
      </c>
      <c r="CX401">
        <v>0</v>
      </c>
      <c r="CY401">
        <v>1663692406.1</v>
      </c>
      <c r="CZ401">
        <v>0</v>
      </c>
      <c r="DA401">
        <v>0</v>
      </c>
      <c r="DB401" t="s">
        <v>356</v>
      </c>
      <c r="DC401">
        <v>1660677648.1</v>
      </c>
      <c r="DD401">
        <v>1660677649.1</v>
      </c>
      <c r="DE401">
        <v>0</v>
      </c>
      <c r="DF401">
        <v>-1.042</v>
      </c>
      <c r="DG401">
        <v>0.003</v>
      </c>
      <c r="DH401">
        <v>5.218</v>
      </c>
      <c r="DI401">
        <v>0.344</v>
      </c>
      <c r="DJ401">
        <v>417</v>
      </c>
      <c r="DK401">
        <v>22</v>
      </c>
      <c r="DL401">
        <v>1.24</v>
      </c>
      <c r="DM401">
        <v>0.53</v>
      </c>
      <c r="DN401">
        <v>-25.8438625</v>
      </c>
      <c r="DO401">
        <v>-0.312773358349005</v>
      </c>
      <c r="DP401">
        <v>0.109972179862682</v>
      </c>
      <c r="DQ401">
        <v>0</v>
      </c>
      <c r="DR401">
        <v>5.8438855</v>
      </c>
      <c r="DS401">
        <v>1.24396727954971</v>
      </c>
      <c r="DT401">
        <v>0.125368957640039</v>
      </c>
      <c r="DU401">
        <v>0</v>
      </c>
      <c r="DV401">
        <v>0</v>
      </c>
      <c r="DW401">
        <v>2</v>
      </c>
      <c r="DX401" t="s">
        <v>357</v>
      </c>
      <c r="DY401">
        <v>2.97268</v>
      </c>
      <c r="DZ401">
        <v>2.75426</v>
      </c>
      <c r="EA401">
        <v>0.0862624</v>
      </c>
      <c r="EB401">
        <v>0.0916838</v>
      </c>
      <c r="EC401">
        <v>0.0901802</v>
      </c>
      <c r="ED401">
        <v>0.0703642</v>
      </c>
      <c r="EE401">
        <v>35587.5</v>
      </c>
      <c r="EF401">
        <v>38548.5</v>
      </c>
      <c r="EG401">
        <v>35299.2</v>
      </c>
      <c r="EH401">
        <v>38496</v>
      </c>
      <c r="EI401">
        <v>45549.6</v>
      </c>
      <c r="EJ401">
        <v>51691.3</v>
      </c>
      <c r="EK401">
        <v>55184.4</v>
      </c>
      <c r="EL401">
        <v>61748.4</v>
      </c>
      <c r="EM401">
        <v>1.9704</v>
      </c>
      <c r="EN401">
        <v>1.8142</v>
      </c>
      <c r="EO401">
        <v>0.0796318</v>
      </c>
      <c r="EP401">
        <v>0</v>
      </c>
      <c r="EQ401">
        <v>23.7353</v>
      </c>
      <c r="ER401">
        <v>999.9</v>
      </c>
      <c r="ES401">
        <v>46.679</v>
      </c>
      <c r="ET401">
        <v>29.477</v>
      </c>
      <c r="EU401">
        <v>21.3072</v>
      </c>
      <c r="EV401">
        <v>56.3941</v>
      </c>
      <c r="EW401">
        <v>49.5593</v>
      </c>
      <c r="EX401">
        <v>1</v>
      </c>
      <c r="EY401">
        <v>0.0176829</v>
      </c>
      <c r="EZ401">
        <v>2.22468</v>
      </c>
      <c r="FA401">
        <v>20.1338</v>
      </c>
      <c r="FB401">
        <v>5.19573</v>
      </c>
      <c r="FC401">
        <v>12.0076</v>
      </c>
      <c r="FD401">
        <v>4.9756</v>
      </c>
      <c r="FE401">
        <v>3.294</v>
      </c>
      <c r="FF401">
        <v>9999</v>
      </c>
      <c r="FG401">
        <v>9999</v>
      </c>
      <c r="FH401">
        <v>9999</v>
      </c>
      <c r="FI401">
        <v>694.1</v>
      </c>
      <c r="FJ401">
        <v>1.86295</v>
      </c>
      <c r="FK401">
        <v>1.86777</v>
      </c>
      <c r="FL401">
        <v>1.86752</v>
      </c>
      <c r="FM401">
        <v>1.86874</v>
      </c>
      <c r="FN401">
        <v>1.86951</v>
      </c>
      <c r="FO401">
        <v>1.8656</v>
      </c>
      <c r="FP401">
        <v>1.8667</v>
      </c>
      <c r="FQ401">
        <v>1.86813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5.741</v>
      </c>
      <c r="GF401">
        <v>0.2746</v>
      </c>
      <c r="GG401">
        <v>3.61927167264205</v>
      </c>
      <c r="GH401">
        <v>0.00509506669552449</v>
      </c>
      <c r="GI401">
        <v>1.17866753763249e-06</v>
      </c>
      <c r="GJ401">
        <v>-6.62632595388568e-10</v>
      </c>
      <c r="GK401">
        <v>-0.0260112845827318</v>
      </c>
      <c r="GL401">
        <v>-0.0225051504344278</v>
      </c>
      <c r="GM401">
        <v>0.00262967521021688</v>
      </c>
      <c r="GN401">
        <v>-3.50088843362945e-05</v>
      </c>
      <c r="GO401">
        <v>-5</v>
      </c>
      <c r="GP401">
        <v>1640</v>
      </c>
      <c r="GQ401">
        <v>1</v>
      </c>
      <c r="GR401">
        <v>20</v>
      </c>
      <c r="GS401">
        <v>50246</v>
      </c>
      <c r="GT401">
        <v>50246</v>
      </c>
      <c r="GU401">
        <v>1.03149</v>
      </c>
      <c r="GV401">
        <v>2.59155</v>
      </c>
      <c r="GW401">
        <v>1.54785</v>
      </c>
      <c r="GX401">
        <v>2.30103</v>
      </c>
      <c r="GY401">
        <v>1.34644</v>
      </c>
      <c r="GZ401">
        <v>2.4231</v>
      </c>
      <c r="HA401">
        <v>33.0429</v>
      </c>
      <c r="HB401">
        <v>14.7099</v>
      </c>
      <c r="HC401">
        <v>18</v>
      </c>
      <c r="HD401">
        <v>496.682</v>
      </c>
      <c r="HE401">
        <v>397.827</v>
      </c>
      <c r="HF401">
        <v>20.4358</v>
      </c>
      <c r="HG401">
        <v>27.3384</v>
      </c>
      <c r="HH401">
        <v>30.0006</v>
      </c>
      <c r="HI401">
        <v>27.2896</v>
      </c>
      <c r="HJ401">
        <v>27.2282</v>
      </c>
      <c r="HK401">
        <v>20.5739</v>
      </c>
      <c r="HL401">
        <v>36.4124</v>
      </c>
      <c r="HM401">
        <v>14.8211</v>
      </c>
      <c r="HN401">
        <v>20.3377</v>
      </c>
      <c r="HO401">
        <v>413.886</v>
      </c>
      <c r="HP401">
        <v>13.7698</v>
      </c>
      <c r="HQ401">
        <v>102.364</v>
      </c>
      <c r="HR401">
        <v>102.78</v>
      </c>
    </row>
    <row r="402" spans="1:226">
      <c r="A402">
        <v>386</v>
      </c>
      <c r="B402">
        <v>1663692414</v>
      </c>
      <c r="C402">
        <v>4638.90000009537</v>
      </c>
      <c r="D402" t="s">
        <v>1135</v>
      </c>
      <c r="E402" t="s">
        <v>1136</v>
      </c>
      <c r="F402">
        <v>5</v>
      </c>
      <c r="G402" t="s">
        <v>1134</v>
      </c>
      <c r="H402" t="s">
        <v>354</v>
      </c>
      <c r="I402">
        <v>1663692406.15517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425.742968722653</v>
      </c>
      <c r="AK402">
        <v>402.281248484849</v>
      </c>
      <c r="AL402">
        <v>-0.133847500828681</v>
      </c>
      <c r="AM402">
        <v>65.3933785945032</v>
      </c>
      <c r="AN402">
        <f>(AP402 - AO402 + BO402*1E3/(8.314*(BQ402+273.15)) * AR402/BN402 * AQ402) * BN402/(100*BB402) * 1000/(1000 - AP402)</f>
        <v>0</v>
      </c>
      <c r="AO402">
        <v>13.7809407360397</v>
      </c>
      <c r="AP402">
        <v>19.689710989011</v>
      </c>
      <c r="AQ402">
        <v>-0.0173000466130157</v>
      </c>
      <c r="AR402">
        <v>122.723130864011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1663692406.15517</v>
      </c>
      <c r="BH402">
        <v>394.774068965517</v>
      </c>
      <c r="BI402">
        <v>420.159551724138</v>
      </c>
      <c r="BJ402">
        <v>19.8014724137931</v>
      </c>
      <c r="BK402">
        <v>13.844424137931</v>
      </c>
      <c r="BL402">
        <v>389.033206896552</v>
      </c>
      <c r="BM402">
        <v>19.5249827586207</v>
      </c>
      <c r="BN402">
        <v>500.083620689655</v>
      </c>
      <c r="BO402">
        <v>90.5673275862069</v>
      </c>
      <c r="BP402">
        <v>0.0999040275862069</v>
      </c>
      <c r="BQ402">
        <v>24.8870068965517</v>
      </c>
      <c r="BR402">
        <v>25.022275862069</v>
      </c>
      <c r="BS402">
        <v>999.9</v>
      </c>
      <c r="BT402">
        <v>0</v>
      </c>
      <c r="BU402">
        <v>0</v>
      </c>
      <c r="BV402">
        <v>10003.9655172414</v>
      </c>
      <c r="BW402">
        <v>0</v>
      </c>
      <c r="BX402">
        <v>18.48</v>
      </c>
      <c r="BY402">
        <v>-25.3854965517241</v>
      </c>
      <c r="BZ402">
        <v>402.749068965517</v>
      </c>
      <c r="CA402">
        <v>426.058137931034</v>
      </c>
      <c r="CB402">
        <v>5.95704689655173</v>
      </c>
      <c r="CC402">
        <v>420.159551724138</v>
      </c>
      <c r="CD402">
        <v>13.844424137931</v>
      </c>
      <c r="CE402">
        <v>1.79336655172414</v>
      </c>
      <c r="CF402">
        <v>1.2538524137931</v>
      </c>
      <c r="CG402">
        <v>15.7290103448276</v>
      </c>
      <c r="CH402">
        <v>10.2566448275862</v>
      </c>
      <c r="CI402">
        <v>1999.99689655172</v>
      </c>
      <c r="CJ402">
        <v>0.979995896551724</v>
      </c>
      <c r="CK402">
        <v>0.0200040103448276</v>
      </c>
      <c r="CL402">
        <v>0</v>
      </c>
      <c r="CM402">
        <v>811.524</v>
      </c>
      <c r="CN402">
        <v>5.00063</v>
      </c>
      <c r="CO402">
        <v>16056.4137931034</v>
      </c>
      <c r="CP402">
        <v>17256.8586206897</v>
      </c>
      <c r="CQ402">
        <v>39.3098620689655</v>
      </c>
      <c r="CR402">
        <v>39.4220344827586</v>
      </c>
      <c r="CS402">
        <v>38.812</v>
      </c>
      <c r="CT402">
        <v>38.75</v>
      </c>
      <c r="CU402">
        <v>40.0085517241379</v>
      </c>
      <c r="CV402">
        <v>1955.08689655172</v>
      </c>
      <c r="CW402">
        <v>39.91</v>
      </c>
      <c r="CX402">
        <v>0</v>
      </c>
      <c r="CY402">
        <v>1663692410.9</v>
      </c>
      <c r="CZ402">
        <v>0</v>
      </c>
      <c r="DA402">
        <v>0</v>
      </c>
      <c r="DB402" t="s">
        <v>356</v>
      </c>
      <c r="DC402">
        <v>1660677648.1</v>
      </c>
      <c r="DD402">
        <v>1660677649.1</v>
      </c>
      <c r="DE402">
        <v>0</v>
      </c>
      <c r="DF402">
        <v>-1.042</v>
      </c>
      <c r="DG402">
        <v>0.003</v>
      </c>
      <c r="DH402">
        <v>5.218</v>
      </c>
      <c r="DI402">
        <v>0.344</v>
      </c>
      <c r="DJ402">
        <v>417</v>
      </c>
      <c r="DK402">
        <v>22</v>
      </c>
      <c r="DL402">
        <v>1.24</v>
      </c>
      <c r="DM402">
        <v>0.53</v>
      </c>
      <c r="DN402">
        <v>-25.7098536585366</v>
      </c>
      <c r="DO402">
        <v>2.26163623693379</v>
      </c>
      <c r="DP402">
        <v>0.527736098636135</v>
      </c>
      <c r="DQ402">
        <v>0</v>
      </c>
      <c r="DR402">
        <v>5.90056317073171</v>
      </c>
      <c r="DS402">
        <v>0.773047317073177</v>
      </c>
      <c r="DT402">
        <v>0.0951403376901729</v>
      </c>
      <c r="DU402">
        <v>0</v>
      </c>
      <c r="DV402">
        <v>0</v>
      </c>
      <c r="DW402">
        <v>2</v>
      </c>
      <c r="DX402" t="s">
        <v>357</v>
      </c>
      <c r="DY402">
        <v>2.9725</v>
      </c>
      <c r="DZ402">
        <v>2.75369</v>
      </c>
      <c r="EA402">
        <v>0.0861444</v>
      </c>
      <c r="EB402">
        <v>0.09056</v>
      </c>
      <c r="EC402">
        <v>0.089963</v>
      </c>
      <c r="ED402">
        <v>0.0703103</v>
      </c>
      <c r="EE402">
        <v>35591.9</v>
      </c>
      <c r="EF402">
        <v>38594.9</v>
      </c>
      <c r="EG402">
        <v>35299</v>
      </c>
      <c r="EH402">
        <v>38494.8</v>
      </c>
      <c r="EI402">
        <v>45561</v>
      </c>
      <c r="EJ402">
        <v>51692.4</v>
      </c>
      <c r="EK402">
        <v>55184.8</v>
      </c>
      <c r="EL402">
        <v>61746.3</v>
      </c>
      <c r="EM402">
        <v>1.97</v>
      </c>
      <c r="EN402">
        <v>1.8142</v>
      </c>
      <c r="EO402">
        <v>0.0789762</v>
      </c>
      <c r="EP402">
        <v>0</v>
      </c>
      <c r="EQ402">
        <v>23.7353</v>
      </c>
      <c r="ER402">
        <v>999.9</v>
      </c>
      <c r="ES402">
        <v>46.606</v>
      </c>
      <c r="ET402">
        <v>29.477</v>
      </c>
      <c r="EU402">
        <v>21.2744</v>
      </c>
      <c r="EV402">
        <v>55.9841</v>
      </c>
      <c r="EW402">
        <v>49.5793</v>
      </c>
      <c r="EX402">
        <v>1</v>
      </c>
      <c r="EY402">
        <v>0.0193089</v>
      </c>
      <c r="EZ402">
        <v>2.41725</v>
      </c>
      <c r="FA402">
        <v>20.131</v>
      </c>
      <c r="FB402">
        <v>5.19573</v>
      </c>
      <c r="FC402">
        <v>12.0064</v>
      </c>
      <c r="FD402">
        <v>4.9756</v>
      </c>
      <c r="FE402">
        <v>3.2936</v>
      </c>
      <c r="FF402">
        <v>9999</v>
      </c>
      <c r="FG402">
        <v>9999</v>
      </c>
      <c r="FH402">
        <v>9999</v>
      </c>
      <c r="FI402">
        <v>694.2</v>
      </c>
      <c r="FJ402">
        <v>1.86295</v>
      </c>
      <c r="FK402">
        <v>1.86783</v>
      </c>
      <c r="FL402">
        <v>1.86752</v>
      </c>
      <c r="FM402">
        <v>1.86874</v>
      </c>
      <c r="FN402">
        <v>1.86951</v>
      </c>
      <c r="FO402">
        <v>1.8656</v>
      </c>
      <c r="FP402">
        <v>1.8667</v>
      </c>
      <c r="FQ402">
        <v>1.86813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5.737</v>
      </c>
      <c r="GF402">
        <v>0.272</v>
      </c>
      <c r="GG402">
        <v>3.61927167264205</v>
      </c>
      <c r="GH402">
        <v>0.00509506669552449</v>
      </c>
      <c r="GI402">
        <v>1.17866753763249e-06</v>
      </c>
      <c r="GJ402">
        <v>-6.62632595388568e-10</v>
      </c>
      <c r="GK402">
        <v>-0.0260112845827318</v>
      </c>
      <c r="GL402">
        <v>-0.0225051504344278</v>
      </c>
      <c r="GM402">
        <v>0.00262967521021688</v>
      </c>
      <c r="GN402">
        <v>-3.50088843362945e-05</v>
      </c>
      <c r="GO402">
        <v>-5</v>
      </c>
      <c r="GP402">
        <v>1640</v>
      </c>
      <c r="GQ402">
        <v>1</v>
      </c>
      <c r="GR402">
        <v>20</v>
      </c>
      <c r="GS402">
        <v>50246.1</v>
      </c>
      <c r="GT402">
        <v>50246.1</v>
      </c>
      <c r="GU402">
        <v>1.00586</v>
      </c>
      <c r="GV402">
        <v>2.59399</v>
      </c>
      <c r="GW402">
        <v>1.54785</v>
      </c>
      <c r="GX402">
        <v>2.30103</v>
      </c>
      <c r="GY402">
        <v>1.34644</v>
      </c>
      <c r="GZ402">
        <v>2.44019</v>
      </c>
      <c r="HA402">
        <v>33.0429</v>
      </c>
      <c r="HB402">
        <v>14.7099</v>
      </c>
      <c r="HC402">
        <v>18</v>
      </c>
      <c r="HD402">
        <v>496.44</v>
      </c>
      <c r="HE402">
        <v>397.843</v>
      </c>
      <c r="HF402">
        <v>20.3767</v>
      </c>
      <c r="HG402">
        <v>27.3407</v>
      </c>
      <c r="HH402">
        <v>30.0011</v>
      </c>
      <c r="HI402">
        <v>27.2919</v>
      </c>
      <c r="HJ402">
        <v>27.2305</v>
      </c>
      <c r="HK402">
        <v>20.0694</v>
      </c>
      <c r="HL402">
        <v>36.4124</v>
      </c>
      <c r="HM402">
        <v>14.8211</v>
      </c>
      <c r="HN402">
        <v>20.302</v>
      </c>
      <c r="HO402">
        <v>400.461</v>
      </c>
      <c r="HP402">
        <v>13.8579</v>
      </c>
      <c r="HQ402">
        <v>102.365</v>
      </c>
      <c r="HR402">
        <v>102.776</v>
      </c>
    </row>
    <row r="403" spans="1:226">
      <c r="A403">
        <v>387</v>
      </c>
      <c r="B403">
        <v>1663692419</v>
      </c>
      <c r="C403">
        <v>4643.90000009537</v>
      </c>
      <c r="D403" t="s">
        <v>1137</v>
      </c>
      <c r="E403" t="s">
        <v>1138</v>
      </c>
      <c r="F403">
        <v>5</v>
      </c>
      <c r="G403" t="s">
        <v>1134</v>
      </c>
      <c r="H403" t="s">
        <v>354</v>
      </c>
      <c r="I403">
        <v>1663692411.23214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413.088925788793</v>
      </c>
      <c r="AK403">
        <v>396.344187878788</v>
      </c>
      <c r="AL403">
        <v>-1.43256677031617</v>
      </c>
      <c r="AM403">
        <v>65.3933785945032</v>
      </c>
      <c r="AN403">
        <f>(AP403 - AO403 + BO403*1E3/(8.314*(BQ403+273.15)) * AR403/BN403 * AQ403) * BN403/(100*BB403) * 1000/(1000 - AP403)</f>
        <v>0</v>
      </c>
      <c r="AO403">
        <v>13.7734666796185</v>
      </c>
      <c r="AP403">
        <v>19.6354054945055</v>
      </c>
      <c r="AQ403">
        <v>-0.0139117233910233</v>
      </c>
      <c r="AR403">
        <v>122.723130864011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1663692411.23214</v>
      </c>
      <c r="BH403">
        <v>393.702</v>
      </c>
      <c r="BI403">
        <v>415.711142857143</v>
      </c>
      <c r="BJ403">
        <v>19.7271571428571</v>
      </c>
      <c r="BK403">
        <v>13.7940357142857</v>
      </c>
      <c r="BL403">
        <v>387.967357142857</v>
      </c>
      <c r="BM403">
        <v>19.4535392857143</v>
      </c>
      <c r="BN403">
        <v>500.091035714286</v>
      </c>
      <c r="BO403">
        <v>90.5679785714286</v>
      </c>
      <c r="BP403">
        <v>0.100017907142857</v>
      </c>
      <c r="BQ403">
        <v>24.897575</v>
      </c>
      <c r="BR403">
        <v>25.0377142857143</v>
      </c>
      <c r="BS403">
        <v>999.9</v>
      </c>
      <c r="BT403">
        <v>0</v>
      </c>
      <c r="BU403">
        <v>0</v>
      </c>
      <c r="BV403">
        <v>10008.9285714286</v>
      </c>
      <c r="BW403">
        <v>0</v>
      </c>
      <c r="BX403">
        <v>18.48</v>
      </c>
      <c r="BY403">
        <v>-22.0090035714286</v>
      </c>
      <c r="BZ403">
        <v>401.625071428571</v>
      </c>
      <c r="CA403">
        <v>421.525714285714</v>
      </c>
      <c r="CB403">
        <v>5.93311571428571</v>
      </c>
      <c r="CC403">
        <v>415.711142857143</v>
      </c>
      <c r="CD403">
        <v>13.7940357142857</v>
      </c>
      <c r="CE403">
        <v>1.78664892857143</v>
      </c>
      <c r="CF403">
        <v>1.24929857142857</v>
      </c>
      <c r="CG403">
        <v>15.6703964285714</v>
      </c>
      <c r="CH403">
        <v>10.202325</v>
      </c>
      <c r="CI403">
        <v>1999.99</v>
      </c>
      <c r="CJ403">
        <v>0.979995892857143</v>
      </c>
      <c r="CK403">
        <v>0.0200040142857143</v>
      </c>
      <c r="CL403">
        <v>0</v>
      </c>
      <c r="CM403">
        <v>809.680178571429</v>
      </c>
      <c r="CN403">
        <v>5.00063</v>
      </c>
      <c r="CO403">
        <v>16021.1964285714</v>
      </c>
      <c r="CP403">
        <v>17256.8</v>
      </c>
      <c r="CQ403">
        <v>39.3097857142857</v>
      </c>
      <c r="CR403">
        <v>39.4259285714286</v>
      </c>
      <c r="CS403">
        <v>38.812</v>
      </c>
      <c r="CT403">
        <v>38.75</v>
      </c>
      <c r="CU403">
        <v>40.0044285714286</v>
      </c>
      <c r="CV403">
        <v>1955.08</v>
      </c>
      <c r="CW403">
        <v>39.91</v>
      </c>
      <c r="CX403">
        <v>0</v>
      </c>
      <c r="CY403">
        <v>1663692416.3</v>
      </c>
      <c r="CZ403">
        <v>0</v>
      </c>
      <c r="DA403">
        <v>0</v>
      </c>
      <c r="DB403" t="s">
        <v>356</v>
      </c>
      <c r="DC403">
        <v>1660677648.1</v>
      </c>
      <c r="DD403">
        <v>1660677649.1</v>
      </c>
      <c r="DE403">
        <v>0</v>
      </c>
      <c r="DF403">
        <v>-1.042</v>
      </c>
      <c r="DG403">
        <v>0.003</v>
      </c>
      <c r="DH403">
        <v>5.218</v>
      </c>
      <c r="DI403">
        <v>0.344</v>
      </c>
      <c r="DJ403">
        <v>417</v>
      </c>
      <c r="DK403">
        <v>22</v>
      </c>
      <c r="DL403">
        <v>1.24</v>
      </c>
      <c r="DM403">
        <v>0.53</v>
      </c>
      <c r="DN403">
        <v>-23.7262536585366</v>
      </c>
      <c r="DO403">
        <v>29.60766271777</v>
      </c>
      <c r="DP403">
        <v>3.74399540787565</v>
      </c>
      <c r="DQ403">
        <v>0</v>
      </c>
      <c r="DR403">
        <v>5.93683780487805</v>
      </c>
      <c r="DS403">
        <v>-0.098439930313593</v>
      </c>
      <c r="DT403">
        <v>0.0409094847677397</v>
      </c>
      <c r="DU403">
        <v>1</v>
      </c>
      <c r="DV403">
        <v>1</v>
      </c>
      <c r="DW403">
        <v>2</v>
      </c>
      <c r="DX403" t="s">
        <v>395</v>
      </c>
      <c r="DY403">
        <v>2.97191</v>
      </c>
      <c r="DZ403">
        <v>2.75347</v>
      </c>
      <c r="EA403">
        <v>0.085058</v>
      </c>
      <c r="EB403">
        <v>0.0881861</v>
      </c>
      <c r="EC403">
        <v>0.0897841</v>
      </c>
      <c r="ED403">
        <v>0.0702833</v>
      </c>
      <c r="EE403">
        <v>35633.7</v>
      </c>
      <c r="EF403">
        <v>38694.9</v>
      </c>
      <c r="EG403">
        <v>35298.7</v>
      </c>
      <c r="EH403">
        <v>38494.1</v>
      </c>
      <c r="EI403">
        <v>45569</v>
      </c>
      <c r="EJ403">
        <v>51693.9</v>
      </c>
      <c r="EK403">
        <v>55183.6</v>
      </c>
      <c r="EL403">
        <v>61746.3</v>
      </c>
      <c r="EM403">
        <v>1.9702</v>
      </c>
      <c r="EN403">
        <v>1.8148</v>
      </c>
      <c r="EO403">
        <v>0.0801682</v>
      </c>
      <c r="EP403">
        <v>0</v>
      </c>
      <c r="EQ403">
        <v>23.7353</v>
      </c>
      <c r="ER403">
        <v>999.9</v>
      </c>
      <c r="ES403">
        <v>46.582</v>
      </c>
      <c r="ET403">
        <v>29.487</v>
      </c>
      <c r="EU403">
        <v>21.2764</v>
      </c>
      <c r="EV403">
        <v>56.0541</v>
      </c>
      <c r="EW403">
        <v>49.7035</v>
      </c>
      <c r="EX403">
        <v>1</v>
      </c>
      <c r="EY403">
        <v>0.019939</v>
      </c>
      <c r="EZ403">
        <v>2.50726</v>
      </c>
      <c r="FA403">
        <v>20.1299</v>
      </c>
      <c r="FB403">
        <v>5.19573</v>
      </c>
      <c r="FC403">
        <v>12.0088</v>
      </c>
      <c r="FD403">
        <v>4.9752</v>
      </c>
      <c r="FE403">
        <v>3.294</v>
      </c>
      <c r="FF403">
        <v>9999</v>
      </c>
      <c r="FG403">
        <v>9999</v>
      </c>
      <c r="FH403">
        <v>9999</v>
      </c>
      <c r="FI403">
        <v>694.2</v>
      </c>
      <c r="FJ403">
        <v>1.86295</v>
      </c>
      <c r="FK403">
        <v>1.86777</v>
      </c>
      <c r="FL403">
        <v>1.86752</v>
      </c>
      <c r="FM403">
        <v>1.86874</v>
      </c>
      <c r="FN403">
        <v>1.86954</v>
      </c>
      <c r="FO403">
        <v>1.86563</v>
      </c>
      <c r="FP403">
        <v>1.86664</v>
      </c>
      <c r="FQ403">
        <v>1.8681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5.702</v>
      </c>
      <c r="GF403">
        <v>0.2699</v>
      </c>
      <c r="GG403">
        <v>3.61927167264205</v>
      </c>
      <c r="GH403">
        <v>0.00509506669552449</v>
      </c>
      <c r="GI403">
        <v>1.17866753763249e-06</v>
      </c>
      <c r="GJ403">
        <v>-6.62632595388568e-10</v>
      </c>
      <c r="GK403">
        <v>-0.0260112845827318</v>
      </c>
      <c r="GL403">
        <v>-0.0225051504344278</v>
      </c>
      <c r="GM403">
        <v>0.00262967521021688</v>
      </c>
      <c r="GN403">
        <v>-3.50088843362945e-05</v>
      </c>
      <c r="GO403">
        <v>-5</v>
      </c>
      <c r="GP403">
        <v>1640</v>
      </c>
      <c r="GQ403">
        <v>1</v>
      </c>
      <c r="GR403">
        <v>20</v>
      </c>
      <c r="GS403">
        <v>50246.2</v>
      </c>
      <c r="GT403">
        <v>50246.2</v>
      </c>
      <c r="GU403">
        <v>0.974121</v>
      </c>
      <c r="GV403">
        <v>2.59399</v>
      </c>
      <c r="GW403">
        <v>1.54785</v>
      </c>
      <c r="GX403">
        <v>2.30103</v>
      </c>
      <c r="GY403">
        <v>1.34644</v>
      </c>
      <c r="GZ403">
        <v>2.34253</v>
      </c>
      <c r="HA403">
        <v>33.0429</v>
      </c>
      <c r="HB403">
        <v>14.7012</v>
      </c>
      <c r="HC403">
        <v>18</v>
      </c>
      <c r="HD403">
        <v>496.57</v>
      </c>
      <c r="HE403">
        <v>398.19</v>
      </c>
      <c r="HF403">
        <v>20.3183</v>
      </c>
      <c r="HG403">
        <v>27.343</v>
      </c>
      <c r="HH403">
        <v>30.0007</v>
      </c>
      <c r="HI403">
        <v>27.2919</v>
      </c>
      <c r="HJ403">
        <v>27.2328</v>
      </c>
      <c r="HK403">
        <v>19.414</v>
      </c>
      <c r="HL403">
        <v>36.1102</v>
      </c>
      <c r="HM403">
        <v>14.4403</v>
      </c>
      <c r="HN403">
        <v>20.2495</v>
      </c>
      <c r="HO403">
        <v>380.341</v>
      </c>
      <c r="HP403">
        <v>13.9006</v>
      </c>
      <c r="HQ403">
        <v>102.363</v>
      </c>
      <c r="HR403">
        <v>102.776</v>
      </c>
    </row>
    <row r="404" spans="1:226">
      <c r="A404">
        <v>388</v>
      </c>
      <c r="B404">
        <v>1663692424</v>
      </c>
      <c r="C404">
        <v>4648.90000009537</v>
      </c>
      <c r="D404" t="s">
        <v>1139</v>
      </c>
      <c r="E404" t="s">
        <v>1140</v>
      </c>
      <c r="F404">
        <v>5</v>
      </c>
      <c r="G404" t="s">
        <v>1134</v>
      </c>
      <c r="H404" t="s">
        <v>354</v>
      </c>
      <c r="I404">
        <v>1663692416.5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397.224173483711</v>
      </c>
      <c r="AK404">
        <v>385.474078787879</v>
      </c>
      <c r="AL404">
        <v>-2.36437379689974</v>
      </c>
      <c r="AM404">
        <v>65.3933785945032</v>
      </c>
      <c r="AN404">
        <f>(AP404 - AO404 + BO404*1E3/(8.314*(BQ404+273.15)) * AR404/BN404 * AQ404) * BN404/(100*BB404) * 1000/(1000 - AP404)</f>
        <v>0</v>
      </c>
      <c r="AO404">
        <v>13.7738807054754</v>
      </c>
      <c r="AP404">
        <v>19.5943131868132</v>
      </c>
      <c r="AQ404">
        <v>-0.0103903151739677</v>
      </c>
      <c r="AR404">
        <v>122.723130864011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1663692416.5</v>
      </c>
      <c r="BH404">
        <v>389.602777777778</v>
      </c>
      <c r="BI404">
        <v>405.649407407407</v>
      </c>
      <c r="BJ404">
        <v>19.6597481481481</v>
      </c>
      <c r="BK404">
        <v>13.7843740740741</v>
      </c>
      <c r="BL404">
        <v>383.891518518519</v>
      </c>
      <c r="BM404">
        <v>19.3887222222222</v>
      </c>
      <c r="BN404">
        <v>500.106518518518</v>
      </c>
      <c r="BO404">
        <v>90.5684407407407</v>
      </c>
      <c r="BP404">
        <v>0.100101555555556</v>
      </c>
      <c r="BQ404">
        <v>24.9020555555556</v>
      </c>
      <c r="BR404">
        <v>25.0504333333333</v>
      </c>
      <c r="BS404">
        <v>999.9</v>
      </c>
      <c r="BT404">
        <v>0</v>
      </c>
      <c r="BU404">
        <v>0</v>
      </c>
      <c r="BV404">
        <v>10002.5925925926</v>
      </c>
      <c r="BW404">
        <v>0</v>
      </c>
      <c r="BX404">
        <v>18.48</v>
      </c>
      <c r="BY404">
        <v>-16.0464455555556</v>
      </c>
      <c r="BZ404">
        <v>397.416222222222</v>
      </c>
      <c r="CA404">
        <v>411.318962962963</v>
      </c>
      <c r="CB404">
        <v>5.87536814814815</v>
      </c>
      <c r="CC404">
        <v>405.649407407407</v>
      </c>
      <c r="CD404">
        <v>13.7843740740741</v>
      </c>
      <c r="CE404">
        <v>1.78055259259259</v>
      </c>
      <c r="CF404">
        <v>1.24843037037037</v>
      </c>
      <c r="CG404">
        <v>15.617062962963</v>
      </c>
      <c r="CH404">
        <v>10.191937037037</v>
      </c>
      <c r="CI404">
        <v>1999.98037037037</v>
      </c>
      <c r="CJ404">
        <v>0.979995888888889</v>
      </c>
      <c r="CK404">
        <v>0.0200040185185185</v>
      </c>
      <c r="CL404">
        <v>0</v>
      </c>
      <c r="CM404">
        <v>807.725888888889</v>
      </c>
      <c r="CN404">
        <v>5.00063</v>
      </c>
      <c r="CO404">
        <v>15982.3777777778</v>
      </c>
      <c r="CP404">
        <v>17256.7074074074</v>
      </c>
      <c r="CQ404">
        <v>39.3097037037037</v>
      </c>
      <c r="CR404">
        <v>39.4301111111111</v>
      </c>
      <c r="CS404">
        <v>38.812</v>
      </c>
      <c r="CT404">
        <v>38.75</v>
      </c>
      <c r="CU404">
        <v>40</v>
      </c>
      <c r="CV404">
        <v>1955.07037037037</v>
      </c>
      <c r="CW404">
        <v>39.91</v>
      </c>
      <c r="CX404">
        <v>0</v>
      </c>
      <c r="CY404">
        <v>1663692421.1</v>
      </c>
      <c r="CZ404">
        <v>0</v>
      </c>
      <c r="DA404">
        <v>0</v>
      </c>
      <c r="DB404" t="s">
        <v>356</v>
      </c>
      <c r="DC404">
        <v>1660677648.1</v>
      </c>
      <c r="DD404">
        <v>1660677649.1</v>
      </c>
      <c r="DE404">
        <v>0</v>
      </c>
      <c r="DF404">
        <v>-1.042</v>
      </c>
      <c r="DG404">
        <v>0.003</v>
      </c>
      <c r="DH404">
        <v>5.218</v>
      </c>
      <c r="DI404">
        <v>0.344</v>
      </c>
      <c r="DJ404">
        <v>417</v>
      </c>
      <c r="DK404">
        <v>22</v>
      </c>
      <c r="DL404">
        <v>1.24</v>
      </c>
      <c r="DM404">
        <v>0.53</v>
      </c>
      <c r="DN404">
        <v>-19.8523834146341</v>
      </c>
      <c r="DO404">
        <v>63.4974993031358</v>
      </c>
      <c r="DP404">
        <v>6.67683962990619</v>
      </c>
      <c r="DQ404">
        <v>0</v>
      </c>
      <c r="DR404">
        <v>5.91540463414634</v>
      </c>
      <c r="DS404">
        <v>-0.5558243205575</v>
      </c>
      <c r="DT404">
        <v>0.057732417790099</v>
      </c>
      <c r="DU404">
        <v>0</v>
      </c>
      <c r="DV404">
        <v>0</v>
      </c>
      <c r="DW404">
        <v>2</v>
      </c>
      <c r="DX404" t="s">
        <v>357</v>
      </c>
      <c r="DY404">
        <v>2.97243</v>
      </c>
      <c r="DZ404">
        <v>2.7544</v>
      </c>
      <c r="EA404">
        <v>0.0831287</v>
      </c>
      <c r="EB404">
        <v>0.085241</v>
      </c>
      <c r="EC404">
        <v>0.0896702</v>
      </c>
      <c r="ED404">
        <v>0.0706329</v>
      </c>
      <c r="EE404">
        <v>35708.9</v>
      </c>
      <c r="EF404">
        <v>38819.9</v>
      </c>
      <c r="EG404">
        <v>35298.7</v>
      </c>
      <c r="EH404">
        <v>38494.1</v>
      </c>
      <c r="EI404">
        <v>45575.3</v>
      </c>
      <c r="EJ404">
        <v>51673.7</v>
      </c>
      <c r="EK404">
        <v>55184.3</v>
      </c>
      <c r="EL404">
        <v>61745.5</v>
      </c>
      <c r="EM404">
        <v>1.9692</v>
      </c>
      <c r="EN404">
        <v>1.8146</v>
      </c>
      <c r="EO404">
        <v>0.0807643</v>
      </c>
      <c r="EP404">
        <v>0</v>
      </c>
      <c r="EQ404">
        <v>23.7353</v>
      </c>
      <c r="ER404">
        <v>999.9</v>
      </c>
      <c r="ES404">
        <v>46.533</v>
      </c>
      <c r="ET404">
        <v>29.477</v>
      </c>
      <c r="EU404">
        <v>21.2408</v>
      </c>
      <c r="EV404">
        <v>56.4541</v>
      </c>
      <c r="EW404">
        <v>49.6795</v>
      </c>
      <c r="EX404">
        <v>1</v>
      </c>
      <c r="EY404">
        <v>0.0205081</v>
      </c>
      <c r="EZ404">
        <v>2.56161</v>
      </c>
      <c r="FA404">
        <v>20.1288</v>
      </c>
      <c r="FB404">
        <v>5.19932</v>
      </c>
      <c r="FC404">
        <v>12.0088</v>
      </c>
      <c r="FD404">
        <v>4.976</v>
      </c>
      <c r="FE404">
        <v>3.294</v>
      </c>
      <c r="FF404">
        <v>9999</v>
      </c>
      <c r="FG404">
        <v>9999</v>
      </c>
      <c r="FH404">
        <v>9999</v>
      </c>
      <c r="FI404">
        <v>694.2</v>
      </c>
      <c r="FJ404">
        <v>1.86295</v>
      </c>
      <c r="FK404">
        <v>1.86777</v>
      </c>
      <c r="FL404">
        <v>1.86752</v>
      </c>
      <c r="FM404">
        <v>1.86874</v>
      </c>
      <c r="FN404">
        <v>1.86951</v>
      </c>
      <c r="FO404">
        <v>1.8656</v>
      </c>
      <c r="FP404">
        <v>1.86673</v>
      </c>
      <c r="FQ404">
        <v>1.86813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5.638</v>
      </c>
      <c r="GF404">
        <v>0.2685</v>
      </c>
      <c r="GG404">
        <v>3.61927167264205</v>
      </c>
      <c r="GH404">
        <v>0.00509506669552449</v>
      </c>
      <c r="GI404">
        <v>1.17866753763249e-06</v>
      </c>
      <c r="GJ404">
        <v>-6.62632595388568e-10</v>
      </c>
      <c r="GK404">
        <v>-0.0260112845827318</v>
      </c>
      <c r="GL404">
        <v>-0.0225051504344278</v>
      </c>
      <c r="GM404">
        <v>0.00262967521021688</v>
      </c>
      <c r="GN404">
        <v>-3.50088843362945e-05</v>
      </c>
      <c r="GO404">
        <v>-5</v>
      </c>
      <c r="GP404">
        <v>1640</v>
      </c>
      <c r="GQ404">
        <v>1</v>
      </c>
      <c r="GR404">
        <v>20</v>
      </c>
      <c r="GS404">
        <v>50246.3</v>
      </c>
      <c r="GT404">
        <v>50246.2</v>
      </c>
      <c r="GU404">
        <v>0.941162</v>
      </c>
      <c r="GV404">
        <v>2.59033</v>
      </c>
      <c r="GW404">
        <v>1.54785</v>
      </c>
      <c r="GX404">
        <v>2.30225</v>
      </c>
      <c r="GY404">
        <v>1.34644</v>
      </c>
      <c r="GZ404">
        <v>2.38403</v>
      </c>
      <c r="HA404">
        <v>33.0429</v>
      </c>
      <c r="HB404">
        <v>14.7012</v>
      </c>
      <c r="HC404">
        <v>18</v>
      </c>
      <c r="HD404">
        <v>495.934</v>
      </c>
      <c r="HE404">
        <v>398.096</v>
      </c>
      <c r="HF404">
        <v>20.2471</v>
      </c>
      <c r="HG404">
        <v>27.3453</v>
      </c>
      <c r="HH404">
        <v>30.0005</v>
      </c>
      <c r="HI404">
        <v>27.2943</v>
      </c>
      <c r="HJ404">
        <v>27.2351</v>
      </c>
      <c r="HK404">
        <v>18.7781</v>
      </c>
      <c r="HL404">
        <v>35.8351</v>
      </c>
      <c r="HM404">
        <v>14.4403</v>
      </c>
      <c r="HN404">
        <v>20.1869</v>
      </c>
      <c r="HO404">
        <v>366.762</v>
      </c>
      <c r="HP404">
        <v>13.9503</v>
      </c>
      <c r="HQ404">
        <v>102.364</v>
      </c>
      <c r="HR404">
        <v>102.775</v>
      </c>
    </row>
    <row r="405" spans="1:226">
      <c r="A405">
        <v>389</v>
      </c>
      <c r="B405">
        <v>1663692429</v>
      </c>
      <c r="C405">
        <v>4653.90000009537</v>
      </c>
      <c r="D405" t="s">
        <v>1141</v>
      </c>
      <c r="E405" t="s">
        <v>1142</v>
      </c>
      <c r="F405">
        <v>5</v>
      </c>
      <c r="G405" t="s">
        <v>1134</v>
      </c>
      <c r="H405" t="s">
        <v>354</v>
      </c>
      <c r="I405">
        <v>1663692421.21429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380.045984696278</v>
      </c>
      <c r="AK405">
        <v>371.549866666667</v>
      </c>
      <c r="AL405">
        <v>-2.84914391813846</v>
      </c>
      <c r="AM405">
        <v>65.3933785945032</v>
      </c>
      <c r="AN405">
        <f>(AP405 - AO405 + BO405*1E3/(8.314*(BQ405+273.15)) * AR405/BN405 * AQ405) * BN405/(100*BB405) * 1000/(1000 - AP405)</f>
        <v>0</v>
      </c>
      <c r="AO405">
        <v>13.863922372972</v>
      </c>
      <c r="AP405">
        <v>19.600767032967</v>
      </c>
      <c r="AQ405">
        <v>0.00122519181847184</v>
      </c>
      <c r="AR405">
        <v>122.723130864011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1663692421.21429</v>
      </c>
      <c r="BH405">
        <v>381.798642857143</v>
      </c>
      <c r="BI405">
        <v>391.645892857143</v>
      </c>
      <c r="BJ405">
        <v>19.6231857142857</v>
      </c>
      <c r="BK405">
        <v>13.8142214285714</v>
      </c>
      <c r="BL405">
        <v>376.131571428571</v>
      </c>
      <c r="BM405">
        <v>19.3535607142857</v>
      </c>
      <c r="BN405">
        <v>500.119535714286</v>
      </c>
      <c r="BO405">
        <v>90.5690928571429</v>
      </c>
      <c r="BP405">
        <v>0.100132689285714</v>
      </c>
      <c r="BQ405">
        <v>24.9010571428571</v>
      </c>
      <c r="BR405">
        <v>25.055325</v>
      </c>
      <c r="BS405">
        <v>999.9</v>
      </c>
      <c r="BT405">
        <v>0</v>
      </c>
      <c r="BU405">
        <v>0</v>
      </c>
      <c r="BV405">
        <v>9998.57142857143</v>
      </c>
      <c r="BW405">
        <v>0</v>
      </c>
      <c r="BX405">
        <v>18.48</v>
      </c>
      <c r="BY405">
        <v>-9.84712285714286</v>
      </c>
      <c r="BZ405">
        <v>389.441035714286</v>
      </c>
      <c r="CA405">
        <v>397.131285714286</v>
      </c>
      <c r="CB405">
        <v>5.80894964285714</v>
      </c>
      <c r="CC405">
        <v>391.645892857143</v>
      </c>
      <c r="CD405">
        <v>13.8142214285714</v>
      </c>
      <c r="CE405">
        <v>1.77725321428571</v>
      </c>
      <c r="CF405">
        <v>1.25114321428571</v>
      </c>
      <c r="CG405">
        <v>15.5881428571429</v>
      </c>
      <c r="CH405">
        <v>10.2243535714286</v>
      </c>
      <c r="CI405">
        <v>1999.98392857143</v>
      </c>
      <c r="CJ405">
        <v>0.979996</v>
      </c>
      <c r="CK405">
        <v>0.0200039</v>
      </c>
      <c r="CL405">
        <v>0</v>
      </c>
      <c r="CM405">
        <v>805.18625</v>
      </c>
      <c r="CN405">
        <v>5.00063</v>
      </c>
      <c r="CO405">
        <v>15933.2892857143</v>
      </c>
      <c r="CP405">
        <v>17256.7392857143</v>
      </c>
      <c r="CQ405">
        <v>39.312</v>
      </c>
      <c r="CR405">
        <v>39.437</v>
      </c>
      <c r="CS405">
        <v>38.812</v>
      </c>
      <c r="CT405">
        <v>38.75</v>
      </c>
      <c r="CU405">
        <v>40.0066428571428</v>
      </c>
      <c r="CV405">
        <v>1955.07392857143</v>
      </c>
      <c r="CW405">
        <v>39.91</v>
      </c>
      <c r="CX405">
        <v>0</v>
      </c>
      <c r="CY405">
        <v>1663692425.9</v>
      </c>
      <c r="CZ405">
        <v>0</v>
      </c>
      <c r="DA405">
        <v>0</v>
      </c>
      <c r="DB405" t="s">
        <v>356</v>
      </c>
      <c r="DC405">
        <v>1660677648.1</v>
      </c>
      <c r="DD405">
        <v>1660677649.1</v>
      </c>
      <c r="DE405">
        <v>0</v>
      </c>
      <c r="DF405">
        <v>-1.042</v>
      </c>
      <c r="DG405">
        <v>0.003</v>
      </c>
      <c r="DH405">
        <v>5.218</v>
      </c>
      <c r="DI405">
        <v>0.344</v>
      </c>
      <c r="DJ405">
        <v>417</v>
      </c>
      <c r="DK405">
        <v>22</v>
      </c>
      <c r="DL405">
        <v>1.24</v>
      </c>
      <c r="DM405">
        <v>0.53</v>
      </c>
      <c r="DN405">
        <v>-13.7137068292683</v>
      </c>
      <c r="DO405">
        <v>78.6760229268293</v>
      </c>
      <c r="DP405">
        <v>7.87777294041122</v>
      </c>
      <c r="DQ405">
        <v>0</v>
      </c>
      <c r="DR405">
        <v>5.84481341463415</v>
      </c>
      <c r="DS405">
        <v>-0.847334006968638</v>
      </c>
      <c r="DT405">
        <v>0.0849658847064517</v>
      </c>
      <c r="DU405">
        <v>0</v>
      </c>
      <c r="DV405">
        <v>0</v>
      </c>
      <c r="DW405">
        <v>2</v>
      </c>
      <c r="DX405" t="s">
        <v>357</v>
      </c>
      <c r="DY405">
        <v>2.97269</v>
      </c>
      <c r="DZ405">
        <v>2.75357</v>
      </c>
      <c r="EA405">
        <v>0.0807087</v>
      </c>
      <c r="EB405">
        <v>0.0824806</v>
      </c>
      <c r="EC405">
        <v>0.0896951</v>
      </c>
      <c r="ED405">
        <v>0.0707007</v>
      </c>
      <c r="EE405">
        <v>35803</v>
      </c>
      <c r="EF405">
        <v>38936.5</v>
      </c>
      <c r="EG405">
        <v>35298.6</v>
      </c>
      <c r="EH405">
        <v>38493.6</v>
      </c>
      <c r="EI405">
        <v>45573.4</v>
      </c>
      <c r="EJ405">
        <v>51669.9</v>
      </c>
      <c r="EK405">
        <v>55183.6</v>
      </c>
      <c r="EL405">
        <v>61745.6</v>
      </c>
      <c r="EM405">
        <v>1.971</v>
      </c>
      <c r="EN405">
        <v>1.814</v>
      </c>
      <c r="EO405">
        <v>0.0802279</v>
      </c>
      <c r="EP405">
        <v>0</v>
      </c>
      <c r="EQ405">
        <v>23.7353</v>
      </c>
      <c r="ER405">
        <v>999.9</v>
      </c>
      <c r="ES405">
        <v>46.508</v>
      </c>
      <c r="ET405">
        <v>29.487</v>
      </c>
      <c r="EU405">
        <v>21.2421</v>
      </c>
      <c r="EV405">
        <v>56.5241</v>
      </c>
      <c r="EW405">
        <v>49.6514</v>
      </c>
      <c r="EX405">
        <v>1</v>
      </c>
      <c r="EY405">
        <v>0.0210366</v>
      </c>
      <c r="EZ405">
        <v>2.63268</v>
      </c>
      <c r="FA405">
        <v>20.1278</v>
      </c>
      <c r="FB405">
        <v>5.19932</v>
      </c>
      <c r="FC405">
        <v>12.0076</v>
      </c>
      <c r="FD405">
        <v>4.976</v>
      </c>
      <c r="FE405">
        <v>3.294</v>
      </c>
      <c r="FF405">
        <v>9999</v>
      </c>
      <c r="FG405">
        <v>9999</v>
      </c>
      <c r="FH405">
        <v>9999</v>
      </c>
      <c r="FI405">
        <v>694.2</v>
      </c>
      <c r="FJ405">
        <v>1.86295</v>
      </c>
      <c r="FK405">
        <v>1.8678</v>
      </c>
      <c r="FL405">
        <v>1.86752</v>
      </c>
      <c r="FM405">
        <v>1.86874</v>
      </c>
      <c r="FN405">
        <v>1.86951</v>
      </c>
      <c r="FO405">
        <v>1.8656</v>
      </c>
      <c r="FP405">
        <v>1.86664</v>
      </c>
      <c r="FQ405">
        <v>1.86813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5.561</v>
      </c>
      <c r="GF405">
        <v>0.2688</v>
      </c>
      <c r="GG405">
        <v>3.61927167264205</v>
      </c>
      <c r="GH405">
        <v>0.00509506669552449</v>
      </c>
      <c r="GI405">
        <v>1.17866753763249e-06</v>
      </c>
      <c r="GJ405">
        <v>-6.62632595388568e-10</v>
      </c>
      <c r="GK405">
        <v>-0.0260112845827318</v>
      </c>
      <c r="GL405">
        <v>-0.0225051504344278</v>
      </c>
      <c r="GM405">
        <v>0.00262967521021688</v>
      </c>
      <c r="GN405">
        <v>-3.50088843362945e-05</v>
      </c>
      <c r="GO405">
        <v>-5</v>
      </c>
      <c r="GP405">
        <v>1640</v>
      </c>
      <c r="GQ405">
        <v>1</v>
      </c>
      <c r="GR405">
        <v>20</v>
      </c>
      <c r="GS405">
        <v>50246.3</v>
      </c>
      <c r="GT405">
        <v>50246.3</v>
      </c>
      <c r="GU405">
        <v>0.909424</v>
      </c>
      <c r="GV405">
        <v>2.60864</v>
      </c>
      <c r="GW405">
        <v>1.54785</v>
      </c>
      <c r="GX405">
        <v>2.30225</v>
      </c>
      <c r="GY405">
        <v>1.34644</v>
      </c>
      <c r="GZ405">
        <v>2.2583</v>
      </c>
      <c r="HA405">
        <v>33.0429</v>
      </c>
      <c r="HB405">
        <v>14.6837</v>
      </c>
      <c r="HC405">
        <v>18</v>
      </c>
      <c r="HD405">
        <v>497.138</v>
      </c>
      <c r="HE405">
        <v>397.781</v>
      </c>
      <c r="HF405">
        <v>20.1773</v>
      </c>
      <c r="HG405">
        <v>27.3453</v>
      </c>
      <c r="HH405">
        <v>30.0006</v>
      </c>
      <c r="HI405">
        <v>27.2965</v>
      </c>
      <c r="HJ405">
        <v>27.2374</v>
      </c>
      <c r="HK405">
        <v>18.0968</v>
      </c>
      <c r="HL405">
        <v>35.5527</v>
      </c>
      <c r="HM405">
        <v>14.0702</v>
      </c>
      <c r="HN405">
        <v>20.1337</v>
      </c>
      <c r="HO405">
        <v>346.628</v>
      </c>
      <c r="HP405">
        <v>13.97</v>
      </c>
      <c r="HQ405">
        <v>102.363</v>
      </c>
      <c r="HR405">
        <v>102.774</v>
      </c>
    </row>
    <row r="406" spans="1:226">
      <c r="A406">
        <v>390</v>
      </c>
      <c r="B406">
        <v>1663692434</v>
      </c>
      <c r="C406">
        <v>4658.90000009537</v>
      </c>
      <c r="D406" t="s">
        <v>1143</v>
      </c>
      <c r="E406" t="s">
        <v>1144</v>
      </c>
      <c r="F406">
        <v>5</v>
      </c>
      <c r="G406" t="s">
        <v>1134</v>
      </c>
      <c r="H406" t="s">
        <v>354</v>
      </c>
      <c r="I406">
        <v>1663692426.5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363.525839823859</v>
      </c>
      <c r="AK406">
        <v>356.666484848485</v>
      </c>
      <c r="AL406">
        <v>-3.02921770214455</v>
      </c>
      <c r="AM406">
        <v>65.3933785945032</v>
      </c>
      <c r="AN406">
        <f>(AP406 - AO406 + BO406*1E3/(8.314*(BQ406+273.15)) * AR406/BN406 * AQ406) * BN406/(100*BB406) * 1000/(1000 - AP406)</f>
        <v>0</v>
      </c>
      <c r="AO406">
        <v>13.8832502826256</v>
      </c>
      <c r="AP406">
        <v>19.5994802197802</v>
      </c>
      <c r="AQ406">
        <v>-0.000215180306899135</v>
      </c>
      <c r="AR406">
        <v>122.723130864011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1663692426.5</v>
      </c>
      <c r="BH406">
        <v>369.389481481482</v>
      </c>
      <c r="BI406">
        <v>374.378407407407</v>
      </c>
      <c r="BJ406">
        <v>19.6025407407407</v>
      </c>
      <c r="BK406">
        <v>13.8557481481481</v>
      </c>
      <c r="BL406">
        <v>363.792518518518</v>
      </c>
      <c r="BM406">
        <v>19.3337074074074</v>
      </c>
      <c r="BN406">
        <v>500.141814814815</v>
      </c>
      <c r="BO406">
        <v>90.5676518518519</v>
      </c>
      <c r="BP406">
        <v>0.0999990185185185</v>
      </c>
      <c r="BQ406">
        <v>24.8987666666667</v>
      </c>
      <c r="BR406">
        <v>25.059537037037</v>
      </c>
      <c r="BS406">
        <v>999.9</v>
      </c>
      <c r="BT406">
        <v>0</v>
      </c>
      <c r="BU406">
        <v>0</v>
      </c>
      <c r="BV406">
        <v>10000.1851851852</v>
      </c>
      <c r="BW406">
        <v>0</v>
      </c>
      <c r="BX406">
        <v>18.48</v>
      </c>
      <c r="BY406">
        <v>-4.98888666666667</v>
      </c>
      <c r="BZ406">
        <v>376.77537037037</v>
      </c>
      <c r="CA406">
        <v>379.638074074074</v>
      </c>
      <c r="CB406">
        <v>5.74678888888889</v>
      </c>
      <c r="CC406">
        <v>374.378407407407</v>
      </c>
      <c r="CD406">
        <v>13.8557481481481</v>
      </c>
      <c r="CE406">
        <v>1.77535592592593</v>
      </c>
      <c r="CF406">
        <v>1.25488296296296</v>
      </c>
      <c r="CG406">
        <v>15.5714851851852</v>
      </c>
      <c r="CH406">
        <v>10.2690296296296</v>
      </c>
      <c r="CI406">
        <v>1999.9937037037</v>
      </c>
      <c r="CJ406">
        <v>0.979996111111111</v>
      </c>
      <c r="CK406">
        <v>0.0200037814814815</v>
      </c>
      <c r="CL406">
        <v>0</v>
      </c>
      <c r="CM406">
        <v>801.058740740741</v>
      </c>
      <c r="CN406">
        <v>5.00063</v>
      </c>
      <c r="CO406">
        <v>15851.3925925926</v>
      </c>
      <c r="CP406">
        <v>17256.8222222222</v>
      </c>
      <c r="CQ406">
        <v>39.312</v>
      </c>
      <c r="CR406">
        <v>39.437</v>
      </c>
      <c r="CS406">
        <v>38.812</v>
      </c>
      <c r="CT406">
        <v>38.75</v>
      </c>
      <c r="CU406">
        <v>40.0068888888889</v>
      </c>
      <c r="CV406">
        <v>1955.0837037037</v>
      </c>
      <c r="CW406">
        <v>39.91</v>
      </c>
      <c r="CX406">
        <v>0</v>
      </c>
      <c r="CY406">
        <v>1663692431.3</v>
      </c>
      <c r="CZ406">
        <v>0</v>
      </c>
      <c r="DA406">
        <v>0</v>
      </c>
      <c r="DB406" t="s">
        <v>356</v>
      </c>
      <c r="DC406">
        <v>1660677648.1</v>
      </c>
      <c r="DD406">
        <v>1660677649.1</v>
      </c>
      <c r="DE406">
        <v>0</v>
      </c>
      <c r="DF406">
        <v>-1.042</v>
      </c>
      <c r="DG406">
        <v>0.003</v>
      </c>
      <c r="DH406">
        <v>5.218</v>
      </c>
      <c r="DI406">
        <v>0.344</v>
      </c>
      <c r="DJ406">
        <v>417</v>
      </c>
      <c r="DK406">
        <v>22</v>
      </c>
      <c r="DL406">
        <v>1.24</v>
      </c>
      <c r="DM406">
        <v>0.53</v>
      </c>
      <c r="DN406">
        <v>-9.24674804878049</v>
      </c>
      <c r="DO406">
        <v>61.5261769337979</v>
      </c>
      <c r="DP406">
        <v>6.29644466867214</v>
      </c>
      <c r="DQ406">
        <v>0</v>
      </c>
      <c r="DR406">
        <v>5.79760682926829</v>
      </c>
      <c r="DS406">
        <v>-0.764286689895467</v>
      </c>
      <c r="DT406">
        <v>0.078036404120098</v>
      </c>
      <c r="DU406">
        <v>0</v>
      </c>
      <c r="DV406">
        <v>0</v>
      </c>
      <c r="DW406">
        <v>2</v>
      </c>
      <c r="DX406" t="s">
        <v>357</v>
      </c>
      <c r="DY406">
        <v>2.97323</v>
      </c>
      <c r="DZ406">
        <v>2.75392</v>
      </c>
      <c r="EA406">
        <v>0.078074</v>
      </c>
      <c r="EB406">
        <v>0.0793416</v>
      </c>
      <c r="EC406">
        <v>0.0896804</v>
      </c>
      <c r="ED406">
        <v>0.0707602</v>
      </c>
      <c r="EE406">
        <v>35905.4</v>
      </c>
      <c r="EF406">
        <v>39069.9</v>
      </c>
      <c r="EG406">
        <v>35298.5</v>
      </c>
      <c r="EH406">
        <v>38493.9</v>
      </c>
      <c r="EI406">
        <v>45574.2</v>
      </c>
      <c r="EJ406">
        <v>51666</v>
      </c>
      <c r="EK406">
        <v>55183.8</v>
      </c>
      <c r="EL406">
        <v>61745</v>
      </c>
      <c r="EM406">
        <v>1.9698</v>
      </c>
      <c r="EN406">
        <v>1.8152</v>
      </c>
      <c r="EO406">
        <v>0.0804663</v>
      </c>
      <c r="EP406">
        <v>0</v>
      </c>
      <c r="EQ406">
        <v>23.7353</v>
      </c>
      <c r="ER406">
        <v>999.9</v>
      </c>
      <c r="ES406">
        <v>46.46</v>
      </c>
      <c r="ET406">
        <v>29.487</v>
      </c>
      <c r="EU406">
        <v>21.2213</v>
      </c>
      <c r="EV406">
        <v>55.6941</v>
      </c>
      <c r="EW406">
        <v>49.4712</v>
      </c>
      <c r="EX406">
        <v>1</v>
      </c>
      <c r="EY406">
        <v>0.0209756</v>
      </c>
      <c r="EZ406">
        <v>2.63623</v>
      </c>
      <c r="FA406">
        <v>20.1277</v>
      </c>
      <c r="FB406">
        <v>5.19932</v>
      </c>
      <c r="FC406">
        <v>12.0064</v>
      </c>
      <c r="FD406">
        <v>4.9748</v>
      </c>
      <c r="FE406">
        <v>3.294</v>
      </c>
      <c r="FF406">
        <v>9999</v>
      </c>
      <c r="FG406">
        <v>9999</v>
      </c>
      <c r="FH406">
        <v>9999</v>
      </c>
      <c r="FI406">
        <v>694.2</v>
      </c>
      <c r="FJ406">
        <v>1.86295</v>
      </c>
      <c r="FK406">
        <v>1.86783</v>
      </c>
      <c r="FL406">
        <v>1.86752</v>
      </c>
      <c r="FM406">
        <v>1.86874</v>
      </c>
      <c r="FN406">
        <v>1.86951</v>
      </c>
      <c r="FO406">
        <v>1.86566</v>
      </c>
      <c r="FP406">
        <v>1.86673</v>
      </c>
      <c r="FQ406">
        <v>1.8681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5.477</v>
      </c>
      <c r="GF406">
        <v>0.2686</v>
      </c>
      <c r="GG406">
        <v>3.61927167264205</v>
      </c>
      <c r="GH406">
        <v>0.00509506669552449</v>
      </c>
      <c r="GI406">
        <v>1.17866753763249e-06</v>
      </c>
      <c r="GJ406">
        <v>-6.62632595388568e-10</v>
      </c>
      <c r="GK406">
        <v>-0.0260112845827318</v>
      </c>
      <c r="GL406">
        <v>-0.0225051504344278</v>
      </c>
      <c r="GM406">
        <v>0.00262967521021688</v>
      </c>
      <c r="GN406">
        <v>-3.50088843362945e-05</v>
      </c>
      <c r="GO406">
        <v>-5</v>
      </c>
      <c r="GP406">
        <v>1640</v>
      </c>
      <c r="GQ406">
        <v>1</v>
      </c>
      <c r="GR406">
        <v>20</v>
      </c>
      <c r="GS406">
        <v>50246.4</v>
      </c>
      <c r="GT406">
        <v>50246.4</v>
      </c>
      <c r="GU406">
        <v>0.875244</v>
      </c>
      <c r="GV406">
        <v>2.6001</v>
      </c>
      <c r="GW406">
        <v>1.54785</v>
      </c>
      <c r="GX406">
        <v>2.30225</v>
      </c>
      <c r="GY406">
        <v>1.34644</v>
      </c>
      <c r="GZ406">
        <v>2.33032</v>
      </c>
      <c r="HA406">
        <v>33.0429</v>
      </c>
      <c r="HB406">
        <v>14.6924</v>
      </c>
      <c r="HC406">
        <v>18</v>
      </c>
      <c r="HD406">
        <v>496.369</v>
      </c>
      <c r="HE406">
        <v>398.459</v>
      </c>
      <c r="HF406">
        <v>20.1161</v>
      </c>
      <c r="HG406">
        <v>27.3477</v>
      </c>
      <c r="HH406">
        <v>30.0002</v>
      </c>
      <c r="HI406">
        <v>27.2988</v>
      </c>
      <c r="HJ406">
        <v>27.2396</v>
      </c>
      <c r="HK406">
        <v>17.4506</v>
      </c>
      <c r="HL406">
        <v>35.2643</v>
      </c>
      <c r="HM406">
        <v>14.0702</v>
      </c>
      <c r="HN406">
        <v>20.0715</v>
      </c>
      <c r="HO406">
        <v>333.219</v>
      </c>
      <c r="HP406">
        <v>13.9997</v>
      </c>
      <c r="HQ406">
        <v>102.363</v>
      </c>
      <c r="HR406">
        <v>102.774</v>
      </c>
    </row>
    <row r="407" spans="1:226">
      <c r="A407">
        <v>391</v>
      </c>
      <c r="B407">
        <v>1663692439</v>
      </c>
      <c r="C407">
        <v>4663.90000009537</v>
      </c>
      <c r="D407" t="s">
        <v>1145</v>
      </c>
      <c r="E407" t="s">
        <v>1146</v>
      </c>
      <c r="F407">
        <v>5</v>
      </c>
      <c r="G407" t="s">
        <v>1134</v>
      </c>
      <c r="H407" t="s">
        <v>354</v>
      </c>
      <c r="I407">
        <v>1663692431.21429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346.330868417607</v>
      </c>
      <c r="AK407">
        <v>340.907121212121</v>
      </c>
      <c r="AL407">
        <v>-3.15612366143835</v>
      </c>
      <c r="AM407">
        <v>65.3933785945032</v>
      </c>
      <c r="AN407">
        <f>(AP407 - AO407 + BO407*1E3/(8.314*(BQ407+273.15)) * AR407/BN407 * AQ407) * BN407/(100*BB407) * 1000/(1000 - AP407)</f>
        <v>0</v>
      </c>
      <c r="AO407">
        <v>13.888357209122</v>
      </c>
      <c r="AP407">
        <v>19.6006516483517</v>
      </c>
      <c r="AQ407">
        <v>-0.000437856278927723</v>
      </c>
      <c r="AR407">
        <v>122.723130864011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1663692431.21429</v>
      </c>
      <c r="BH407">
        <v>356.123285714286</v>
      </c>
      <c r="BI407">
        <v>358.574678571429</v>
      </c>
      <c r="BJ407">
        <v>19.5989107142857</v>
      </c>
      <c r="BK407">
        <v>13.8986892857143</v>
      </c>
      <c r="BL407">
        <v>350.601214285714</v>
      </c>
      <c r="BM407">
        <v>19.3302214285714</v>
      </c>
      <c r="BN407">
        <v>500.097964285714</v>
      </c>
      <c r="BO407">
        <v>90.566625</v>
      </c>
      <c r="BP407">
        <v>0.100095078571429</v>
      </c>
      <c r="BQ407">
        <v>24.8942357142857</v>
      </c>
      <c r="BR407">
        <v>25.0588392857143</v>
      </c>
      <c r="BS407">
        <v>999.9</v>
      </c>
      <c r="BT407">
        <v>0</v>
      </c>
      <c r="BU407">
        <v>0</v>
      </c>
      <c r="BV407">
        <v>9996.25</v>
      </c>
      <c r="BW407">
        <v>0</v>
      </c>
      <c r="BX407">
        <v>18.5119107142857</v>
      </c>
      <c r="BY407">
        <v>-2.45135950357143</v>
      </c>
      <c r="BZ407">
        <v>363.242535714286</v>
      </c>
      <c r="CA407">
        <v>363.628178571429</v>
      </c>
      <c r="CB407">
        <v>5.700215</v>
      </c>
      <c r="CC407">
        <v>358.574678571429</v>
      </c>
      <c r="CD407">
        <v>13.8986892857143</v>
      </c>
      <c r="CE407">
        <v>1.77500714285714</v>
      </c>
      <c r="CF407">
        <v>1.25875785714286</v>
      </c>
      <c r="CG407">
        <v>15.5684142857143</v>
      </c>
      <c r="CH407">
        <v>10.3152035714286</v>
      </c>
      <c r="CI407">
        <v>1999.99428571429</v>
      </c>
      <c r="CJ407">
        <v>0.979996107142857</v>
      </c>
      <c r="CK407">
        <v>0.0200037857142857</v>
      </c>
      <c r="CL407">
        <v>0</v>
      </c>
      <c r="CM407">
        <v>795.771964285714</v>
      </c>
      <c r="CN407">
        <v>5.00063</v>
      </c>
      <c r="CO407">
        <v>15748.4607142857</v>
      </c>
      <c r="CP407">
        <v>17256.8321428571</v>
      </c>
      <c r="CQ407">
        <v>39.312</v>
      </c>
      <c r="CR407">
        <v>39.4281428571429</v>
      </c>
      <c r="CS407">
        <v>38.812</v>
      </c>
      <c r="CT407">
        <v>38.75</v>
      </c>
      <c r="CU407">
        <v>40.0066428571429</v>
      </c>
      <c r="CV407">
        <v>1955.08428571429</v>
      </c>
      <c r="CW407">
        <v>39.91</v>
      </c>
      <c r="CX407">
        <v>0</v>
      </c>
      <c r="CY407">
        <v>1663692436.1</v>
      </c>
      <c r="CZ407">
        <v>0</v>
      </c>
      <c r="DA407">
        <v>0</v>
      </c>
      <c r="DB407" t="s">
        <v>356</v>
      </c>
      <c r="DC407">
        <v>1660677648.1</v>
      </c>
      <c r="DD407">
        <v>1660677649.1</v>
      </c>
      <c r="DE407">
        <v>0</v>
      </c>
      <c r="DF407">
        <v>-1.042</v>
      </c>
      <c r="DG407">
        <v>0.003</v>
      </c>
      <c r="DH407">
        <v>5.218</v>
      </c>
      <c r="DI407">
        <v>0.344</v>
      </c>
      <c r="DJ407">
        <v>417</v>
      </c>
      <c r="DK407">
        <v>22</v>
      </c>
      <c r="DL407">
        <v>1.24</v>
      </c>
      <c r="DM407">
        <v>0.53</v>
      </c>
      <c r="DN407">
        <v>-4.21652529512195</v>
      </c>
      <c r="DO407">
        <v>34.1966059547038</v>
      </c>
      <c r="DP407">
        <v>3.5013822907833</v>
      </c>
      <c r="DQ407">
        <v>0</v>
      </c>
      <c r="DR407">
        <v>5.73130146341463</v>
      </c>
      <c r="DS407">
        <v>-0.586155470383257</v>
      </c>
      <c r="DT407">
        <v>0.0623934369031722</v>
      </c>
      <c r="DU407">
        <v>0</v>
      </c>
      <c r="DV407">
        <v>0</v>
      </c>
      <c r="DW407">
        <v>2</v>
      </c>
      <c r="DX407" t="s">
        <v>357</v>
      </c>
      <c r="DY407">
        <v>2.97335</v>
      </c>
      <c r="DZ407">
        <v>2.75381</v>
      </c>
      <c r="EA407">
        <v>0.0752622</v>
      </c>
      <c r="EB407">
        <v>0.076361</v>
      </c>
      <c r="EC407">
        <v>0.0897051</v>
      </c>
      <c r="ED407">
        <v>0.0711152</v>
      </c>
      <c r="EE407">
        <v>36014</v>
      </c>
      <c r="EF407">
        <v>39196.5</v>
      </c>
      <c r="EG407">
        <v>35297.6</v>
      </c>
      <c r="EH407">
        <v>38494</v>
      </c>
      <c r="EI407">
        <v>45572.3</v>
      </c>
      <c r="EJ407">
        <v>51646.4</v>
      </c>
      <c r="EK407">
        <v>55183.1</v>
      </c>
      <c r="EL407">
        <v>61745.4</v>
      </c>
      <c r="EM407">
        <v>1.97</v>
      </c>
      <c r="EN407">
        <v>1.8138</v>
      </c>
      <c r="EO407">
        <v>0.0813603</v>
      </c>
      <c r="EP407">
        <v>0</v>
      </c>
      <c r="EQ407">
        <v>23.7341</v>
      </c>
      <c r="ER407">
        <v>999.9</v>
      </c>
      <c r="ES407">
        <v>46.435</v>
      </c>
      <c r="ET407">
        <v>29.487</v>
      </c>
      <c r="EU407">
        <v>21.2087</v>
      </c>
      <c r="EV407">
        <v>55.7941</v>
      </c>
      <c r="EW407">
        <v>49.0825</v>
      </c>
      <c r="EX407">
        <v>1</v>
      </c>
      <c r="EY407">
        <v>0.0213415</v>
      </c>
      <c r="EZ407">
        <v>2.67993</v>
      </c>
      <c r="FA407">
        <v>20.1272</v>
      </c>
      <c r="FB407">
        <v>5.19932</v>
      </c>
      <c r="FC407">
        <v>12.0099</v>
      </c>
      <c r="FD407">
        <v>4.9756</v>
      </c>
      <c r="FE407">
        <v>3.294</v>
      </c>
      <c r="FF407">
        <v>9999</v>
      </c>
      <c r="FG407">
        <v>9999</v>
      </c>
      <c r="FH407">
        <v>9999</v>
      </c>
      <c r="FI407">
        <v>694.2</v>
      </c>
      <c r="FJ407">
        <v>1.86295</v>
      </c>
      <c r="FK407">
        <v>1.86777</v>
      </c>
      <c r="FL407">
        <v>1.86752</v>
      </c>
      <c r="FM407">
        <v>1.86874</v>
      </c>
      <c r="FN407">
        <v>1.86951</v>
      </c>
      <c r="FO407">
        <v>1.86563</v>
      </c>
      <c r="FP407">
        <v>1.86676</v>
      </c>
      <c r="FQ407">
        <v>1.8681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5.39</v>
      </c>
      <c r="GF407">
        <v>0.2689</v>
      </c>
      <c r="GG407">
        <v>3.61927167264205</v>
      </c>
      <c r="GH407">
        <v>0.00509506669552449</v>
      </c>
      <c r="GI407">
        <v>1.17866753763249e-06</v>
      </c>
      <c r="GJ407">
        <v>-6.62632595388568e-10</v>
      </c>
      <c r="GK407">
        <v>-0.0260112845827318</v>
      </c>
      <c r="GL407">
        <v>-0.0225051504344278</v>
      </c>
      <c r="GM407">
        <v>0.00262967521021688</v>
      </c>
      <c r="GN407">
        <v>-3.50088843362945e-05</v>
      </c>
      <c r="GO407">
        <v>-5</v>
      </c>
      <c r="GP407">
        <v>1640</v>
      </c>
      <c r="GQ407">
        <v>1</v>
      </c>
      <c r="GR407">
        <v>20</v>
      </c>
      <c r="GS407">
        <v>50246.5</v>
      </c>
      <c r="GT407">
        <v>50246.5</v>
      </c>
      <c r="GU407">
        <v>0.841064</v>
      </c>
      <c r="GV407">
        <v>2.60864</v>
      </c>
      <c r="GW407">
        <v>1.54785</v>
      </c>
      <c r="GX407">
        <v>2.30103</v>
      </c>
      <c r="GY407">
        <v>1.34644</v>
      </c>
      <c r="GZ407">
        <v>2.33154</v>
      </c>
      <c r="HA407">
        <v>33.0429</v>
      </c>
      <c r="HB407">
        <v>14.6837</v>
      </c>
      <c r="HC407">
        <v>18</v>
      </c>
      <c r="HD407">
        <v>496.521</v>
      </c>
      <c r="HE407">
        <v>397.693</v>
      </c>
      <c r="HF407">
        <v>20.0526</v>
      </c>
      <c r="HG407">
        <v>27.3477</v>
      </c>
      <c r="HH407">
        <v>30.0004</v>
      </c>
      <c r="HI407">
        <v>27.3011</v>
      </c>
      <c r="HJ407">
        <v>27.241</v>
      </c>
      <c r="HK407">
        <v>16.7481</v>
      </c>
      <c r="HL407">
        <v>35.2643</v>
      </c>
      <c r="HM407">
        <v>14.0702</v>
      </c>
      <c r="HN407">
        <v>20.0081</v>
      </c>
      <c r="HO407">
        <v>313.074</v>
      </c>
      <c r="HP407">
        <v>14.0207</v>
      </c>
      <c r="HQ407">
        <v>102.361</v>
      </c>
      <c r="HR407">
        <v>102.775</v>
      </c>
    </row>
    <row r="408" spans="1:226">
      <c r="A408">
        <v>392</v>
      </c>
      <c r="B408">
        <v>1663692444</v>
      </c>
      <c r="C408">
        <v>4668.90000009537</v>
      </c>
      <c r="D408" t="s">
        <v>1147</v>
      </c>
      <c r="E408" t="s">
        <v>1148</v>
      </c>
      <c r="F408">
        <v>5</v>
      </c>
      <c r="G408" t="s">
        <v>1134</v>
      </c>
      <c r="H408" t="s">
        <v>354</v>
      </c>
      <c r="I408">
        <v>1663692436.5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329.431392588519</v>
      </c>
      <c r="AK408">
        <v>325.072412121212</v>
      </c>
      <c r="AL408">
        <v>-3.17785316694604</v>
      </c>
      <c r="AM408">
        <v>65.3933785945032</v>
      </c>
      <c r="AN408">
        <f>(AP408 - AO408 + BO408*1E3/(8.314*(BQ408+273.15)) * AR408/BN408 * AQ408) * BN408/(100*BB408) * 1000/(1000 - AP408)</f>
        <v>0</v>
      </c>
      <c r="AO408">
        <v>13.9927526575103</v>
      </c>
      <c r="AP408">
        <v>19.6248967032967</v>
      </c>
      <c r="AQ408">
        <v>0.00040083894065568</v>
      </c>
      <c r="AR408">
        <v>122.723130864011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1663692436.5</v>
      </c>
      <c r="BH408">
        <v>340.325888888889</v>
      </c>
      <c r="BI408">
        <v>340.889555555556</v>
      </c>
      <c r="BJ408">
        <v>19.6038851851852</v>
      </c>
      <c r="BK408">
        <v>13.9410814814815</v>
      </c>
      <c r="BL408">
        <v>334.892925925926</v>
      </c>
      <c r="BM408">
        <v>19.3350074074074</v>
      </c>
      <c r="BN408">
        <v>500.066666666667</v>
      </c>
      <c r="BO408">
        <v>90.5666925925926</v>
      </c>
      <c r="BP408">
        <v>0.100041277777778</v>
      </c>
      <c r="BQ408">
        <v>24.8882851851852</v>
      </c>
      <c r="BR408">
        <v>25.0599925925926</v>
      </c>
      <c r="BS408">
        <v>999.9</v>
      </c>
      <c r="BT408">
        <v>0</v>
      </c>
      <c r="BU408">
        <v>0</v>
      </c>
      <c r="BV408">
        <v>9987.77777777778</v>
      </c>
      <c r="BW408">
        <v>0</v>
      </c>
      <c r="BX408">
        <v>18.7733666666667</v>
      </c>
      <c r="BY408">
        <v>-0.563626818518519</v>
      </c>
      <c r="BZ408">
        <v>347.131</v>
      </c>
      <c r="CA408">
        <v>345.708518518518</v>
      </c>
      <c r="CB408">
        <v>5.66280518518519</v>
      </c>
      <c r="CC408">
        <v>340.889555555556</v>
      </c>
      <c r="CD408">
        <v>13.9410814814815</v>
      </c>
      <c r="CE408">
        <v>1.77545925925926</v>
      </c>
      <c r="CF408">
        <v>1.26259740740741</v>
      </c>
      <c r="CG408">
        <v>15.5723814814815</v>
      </c>
      <c r="CH408">
        <v>10.3607814814815</v>
      </c>
      <c r="CI408">
        <v>2000.02481481481</v>
      </c>
      <c r="CJ408">
        <v>0.979996555555556</v>
      </c>
      <c r="CK408">
        <v>0.0200033074074074</v>
      </c>
      <c r="CL408">
        <v>0</v>
      </c>
      <c r="CM408">
        <v>788.81737037037</v>
      </c>
      <c r="CN408">
        <v>5.00063</v>
      </c>
      <c r="CO408">
        <v>15611.1814814815</v>
      </c>
      <c r="CP408">
        <v>17257.0925925926</v>
      </c>
      <c r="CQ408">
        <v>39.312</v>
      </c>
      <c r="CR408">
        <v>39.4278148148148</v>
      </c>
      <c r="CS408">
        <v>38.812</v>
      </c>
      <c r="CT408">
        <v>38.75</v>
      </c>
      <c r="CU408">
        <v>40.0022962962963</v>
      </c>
      <c r="CV408">
        <v>1955.11481481481</v>
      </c>
      <c r="CW408">
        <v>39.91</v>
      </c>
      <c r="CX408">
        <v>0</v>
      </c>
      <c r="CY408">
        <v>1663692440.9</v>
      </c>
      <c r="CZ408">
        <v>0</v>
      </c>
      <c r="DA408">
        <v>0</v>
      </c>
      <c r="DB408" t="s">
        <v>356</v>
      </c>
      <c r="DC408">
        <v>1660677648.1</v>
      </c>
      <c r="DD408">
        <v>1660677649.1</v>
      </c>
      <c r="DE408">
        <v>0</v>
      </c>
      <c r="DF408">
        <v>-1.042</v>
      </c>
      <c r="DG408">
        <v>0.003</v>
      </c>
      <c r="DH408">
        <v>5.218</v>
      </c>
      <c r="DI408">
        <v>0.344</v>
      </c>
      <c r="DJ408">
        <v>417</v>
      </c>
      <c r="DK408">
        <v>22</v>
      </c>
      <c r="DL408">
        <v>1.24</v>
      </c>
      <c r="DM408">
        <v>0.53</v>
      </c>
      <c r="DN408">
        <v>-2.1399761</v>
      </c>
      <c r="DO408">
        <v>23.5146378668989</v>
      </c>
      <c r="DP408">
        <v>2.36334185838979</v>
      </c>
      <c r="DQ408">
        <v>0</v>
      </c>
      <c r="DR408">
        <v>5.6883856097561</v>
      </c>
      <c r="DS408">
        <v>-0.459279094076649</v>
      </c>
      <c r="DT408">
        <v>0.0483671475405938</v>
      </c>
      <c r="DU408">
        <v>0</v>
      </c>
      <c r="DV408">
        <v>0</v>
      </c>
      <c r="DW408">
        <v>2</v>
      </c>
      <c r="DX408" t="s">
        <v>357</v>
      </c>
      <c r="DY408">
        <v>2.97389</v>
      </c>
      <c r="DZ408">
        <v>2.75368</v>
      </c>
      <c r="EA408">
        <v>0.0723635</v>
      </c>
      <c r="EB408">
        <v>0.0732022</v>
      </c>
      <c r="EC408">
        <v>0.0897792</v>
      </c>
      <c r="ED408">
        <v>0.0710873</v>
      </c>
      <c r="EE408">
        <v>36127.3</v>
      </c>
      <c r="EF408">
        <v>39330.2</v>
      </c>
      <c r="EG408">
        <v>35298.1</v>
      </c>
      <c r="EH408">
        <v>38493.7</v>
      </c>
      <c r="EI408">
        <v>45569</v>
      </c>
      <c r="EJ408">
        <v>51647.6</v>
      </c>
      <c r="EK408">
        <v>55183.7</v>
      </c>
      <c r="EL408">
        <v>61745</v>
      </c>
      <c r="EM408">
        <v>1.9708</v>
      </c>
      <c r="EN408">
        <v>1.8136</v>
      </c>
      <c r="EO408">
        <v>0.0797212</v>
      </c>
      <c r="EP408">
        <v>0</v>
      </c>
      <c r="EQ408">
        <v>23.7337</v>
      </c>
      <c r="ER408">
        <v>999.9</v>
      </c>
      <c r="ES408">
        <v>46.411</v>
      </c>
      <c r="ET408">
        <v>29.487</v>
      </c>
      <c r="EU408">
        <v>21.1985</v>
      </c>
      <c r="EV408">
        <v>56.1341</v>
      </c>
      <c r="EW408">
        <v>48.9503</v>
      </c>
      <c r="EX408">
        <v>1</v>
      </c>
      <c r="EY408">
        <v>0.0215447</v>
      </c>
      <c r="EZ408">
        <v>2.72625</v>
      </c>
      <c r="FA408">
        <v>20.1265</v>
      </c>
      <c r="FB408">
        <v>5.20052</v>
      </c>
      <c r="FC408">
        <v>12.0088</v>
      </c>
      <c r="FD408">
        <v>4.976</v>
      </c>
      <c r="FE408">
        <v>3.294</v>
      </c>
      <c r="FF408">
        <v>9999</v>
      </c>
      <c r="FG408">
        <v>9999</v>
      </c>
      <c r="FH408">
        <v>9999</v>
      </c>
      <c r="FI408">
        <v>694.2</v>
      </c>
      <c r="FJ408">
        <v>1.86295</v>
      </c>
      <c r="FK408">
        <v>1.8678</v>
      </c>
      <c r="FL408">
        <v>1.86752</v>
      </c>
      <c r="FM408">
        <v>1.86874</v>
      </c>
      <c r="FN408">
        <v>1.86951</v>
      </c>
      <c r="FO408">
        <v>1.86563</v>
      </c>
      <c r="FP408">
        <v>1.8667</v>
      </c>
      <c r="FQ408">
        <v>1.86813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5.303</v>
      </c>
      <c r="GF408">
        <v>0.2697</v>
      </c>
      <c r="GG408">
        <v>3.61927167264205</v>
      </c>
      <c r="GH408">
        <v>0.00509506669552449</v>
      </c>
      <c r="GI408">
        <v>1.17866753763249e-06</v>
      </c>
      <c r="GJ408">
        <v>-6.62632595388568e-10</v>
      </c>
      <c r="GK408">
        <v>-0.0260112845827318</v>
      </c>
      <c r="GL408">
        <v>-0.0225051504344278</v>
      </c>
      <c r="GM408">
        <v>0.00262967521021688</v>
      </c>
      <c r="GN408">
        <v>-3.50088843362945e-05</v>
      </c>
      <c r="GO408">
        <v>-5</v>
      </c>
      <c r="GP408">
        <v>1640</v>
      </c>
      <c r="GQ408">
        <v>1</v>
      </c>
      <c r="GR408">
        <v>20</v>
      </c>
      <c r="GS408">
        <v>50246.6</v>
      </c>
      <c r="GT408">
        <v>50246.6</v>
      </c>
      <c r="GU408">
        <v>0.808105</v>
      </c>
      <c r="GV408">
        <v>2.6123</v>
      </c>
      <c r="GW408">
        <v>1.54785</v>
      </c>
      <c r="GX408">
        <v>2.30103</v>
      </c>
      <c r="GY408">
        <v>1.34644</v>
      </c>
      <c r="GZ408">
        <v>2.33032</v>
      </c>
      <c r="HA408">
        <v>33.0429</v>
      </c>
      <c r="HB408">
        <v>14.6837</v>
      </c>
      <c r="HC408">
        <v>18</v>
      </c>
      <c r="HD408">
        <v>497.068</v>
      </c>
      <c r="HE408">
        <v>397.592</v>
      </c>
      <c r="HF408">
        <v>19.9904</v>
      </c>
      <c r="HG408">
        <v>27.35</v>
      </c>
      <c r="HH408">
        <v>30.0001</v>
      </c>
      <c r="HI408">
        <v>27.3034</v>
      </c>
      <c r="HJ408">
        <v>27.2419</v>
      </c>
      <c r="HK408">
        <v>16.1025</v>
      </c>
      <c r="HL408">
        <v>35.2643</v>
      </c>
      <c r="HM408">
        <v>13.6859</v>
      </c>
      <c r="HN408">
        <v>19.9547</v>
      </c>
      <c r="HO408">
        <v>299.664</v>
      </c>
      <c r="HP408">
        <v>14.0263</v>
      </c>
      <c r="HQ408">
        <v>102.362</v>
      </c>
      <c r="HR408">
        <v>102.774</v>
      </c>
    </row>
    <row r="409" spans="1:226">
      <c r="A409">
        <v>393</v>
      </c>
      <c r="B409">
        <v>1663692449</v>
      </c>
      <c r="C409">
        <v>4673.90000009537</v>
      </c>
      <c r="D409" t="s">
        <v>1149</v>
      </c>
      <c r="E409" t="s">
        <v>1150</v>
      </c>
      <c r="F409">
        <v>5</v>
      </c>
      <c r="G409" t="s">
        <v>1134</v>
      </c>
      <c r="H409" t="s">
        <v>354</v>
      </c>
      <c r="I409">
        <v>1663692441.21429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312.527160371419</v>
      </c>
      <c r="AK409">
        <v>309.089987878788</v>
      </c>
      <c r="AL409">
        <v>-3.20865653297729</v>
      </c>
      <c r="AM409">
        <v>65.3933785945032</v>
      </c>
      <c r="AN409">
        <f>(AP409 - AO409 + BO409*1E3/(8.314*(BQ409+273.15)) * AR409/BN409 * AQ409) * BN409/(100*BB409) * 1000/(1000 - AP409)</f>
        <v>0</v>
      </c>
      <c r="AO409">
        <v>13.9806583360921</v>
      </c>
      <c r="AP409">
        <v>19.6296494505495</v>
      </c>
      <c r="AQ409">
        <v>0.000173057820608229</v>
      </c>
      <c r="AR409">
        <v>122.723130864011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1663692441.21429</v>
      </c>
      <c r="BH409">
        <v>325.769285714286</v>
      </c>
      <c r="BI409">
        <v>325.101142857143</v>
      </c>
      <c r="BJ409">
        <v>19.6124142857143</v>
      </c>
      <c r="BK409">
        <v>13.9676214285714</v>
      </c>
      <c r="BL409">
        <v>320.418178571429</v>
      </c>
      <c r="BM409">
        <v>19.3432035714286</v>
      </c>
      <c r="BN409">
        <v>500.040464285714</v>
      </c>
      <c r="BO409">
        <v>90.5684892857143</v>
      </c>
      <c r="BP409">
        <v>0.0999715857142857</v>
      </c>
      <c r="BQ409">
        <v>24.8809607142857</v>
      </c>
      <c r="BR409">
        <v>25.0603428571429</v>
      </c>
      <c r="BS409">
        <v>999.9</v>
      </c>
      <c r="BT409">
        <v>0</v>
      </c>
      <c r="BU409">
        <v>0</v>
      </c>
      <c r="BV409">
        <v>9990.35714285714</v>
      </c>
      <c r="BW409">
        <v>0</v>
      </c>
      <c r="BX409">
        <v>18.8503464285714</v>
      </c>
      <c r="BY409">
        <v>0.668226996428571</v>
      </c>
      <c r="BZ409">
        <v>332.286071428572</v>
      </c>
      <c r="CA409">
        <v>329.706</v>
      </c>
      <c r="CB409">
        <v>5.64478321428572</v>
      </c>
      <c r="CC409">
        <v>325.101142857143</v>
      </c>
      <c r="CD409">
        <v>13.9676214285714</v>
      </c>
      <c r="CE409">
        <v>1.77626607142857</v>
      </c>
      <c r="CF409">
        <v>1.26502714285714</v>
      </c>
      <c r="CG409">
        <v>15.5794714285714</v>
      </c>
      <c r="CH409">
        <v>10.3896142857143</v>
      </c>
      <c r="CI409">
        <v>2000.01142857143</v>
      </c>
      <c r="CJ409">
        <v>0.979996428571429</v>
      </c>
      <c r="CK409">
        <v>0.0200034428571429</v>
      </c>
      <c r="CL409">
        <v>0</v>
      </c>
      <c r="CM409">
        <v>781.948714285714</v>
      </c>
      <c r="CN409">
        <v>5.00063</v>
      </c>
      <c r="CO409">
        <v>15476.9642857143</v>
      </c>
      <c r="CP409">
        <v>17256.9714285714</v>
      </c>
      <c r="CQ409">
        <v>39.312</v>
      </c>
      <c r="CR409">
        <v>39.4281428571429</v>
      </c>
      <c r="CS409">
        <v>38.812</v>
      </c>
      <c r="CT409">
        <v>38.75</v>
      </c>
      <c r="CU409">
        <v>40.0088571428571</v>
      </c>
      <c r="CV409">
        <v>1955.10142857143</v>
      </c>
      <c r="CW409">
        <v>39.91</v>
      </c>
      <c r="CX409">
        <v>0</v>
      </c>
      <c r="CY409">
        <v>1663692446.3</v>
      </c>
      <c r="CZ409">
        <v>0</v>
      </c>
      <c r="DA409">
        <v>0</v>
      </c>
      <c r="DB409" t="s">
        <v>356</v>
      </c>
      <c r="DC409">
        <v>1660677648.1</v>
      </c>
      <c r="DD409">
        <v>1660677649.1</v>
      </c>
      <c r="DE409">
        <v>0</v>
      </c>
      <c r="DF409">
        <v>-1.042</v>
      </c>
      <c r="DG409">
        <v>0.003</v>
      </c>
      <c r="DH409">
        <v>5.218</v>
      </c>
      <c r="DI409">
        <v>0.344</v>
      </c>
      <c r="DJ409">
        <v>417</v>
      </c>
      <c r="DK409">
        <v>22</v>
      </c>
      <c r="DL409">
        <v>1.24</v>
      </c>
      <c r="DM409">
        <v>0.53</v>
      </c>
      <c r="DN409">
        <v>-0.146651782926829</v>
      </c>
      <c r="DO409">
        <v>16.3678410209059</v>
      </c>
      <c r="DP409">
        <v>1.67058062233915</v>
      </c>
      <c r="DQ409">
        <v>0</v>
      </c>
      <c r="DR409">
        <v>5.66183829268293</v>
      </c>
      <c r="DS409">
        <v>-0.283584041811854</v>
      </c>
      <c r="DT409">
        <v>0.0382839265069871</v>
      </c>
      <c r="DU409">
        <v>0</v>
      </c>
      <c r="DV409">
        <v>0</v>
      </c>
      <c r="DW409">
        <v>2</v>
      </c>
      <c r="DX409" t="s">
        <v>357</v>
      </c>
      <c r="DY409">
        <v>2.97207</v>
      </c>
      <c r="DZ409">
        <v>2.75367</v>
      </c>
      <c r="EA409">
        <v>0.0694114</v>
      </c>
      <c r="EB409">
        <v>0.0702723</v>
      </c>
      <c r="EC409">
        <v>0.0897728</v>
      </c>
      <c r="ED409">
        <v>0.0710528</v>
      </c>
      <c r="EE409">
        <v>36241.7</v>
      </c>
      <c r="EF409">
        <v>39454.7</v>
      </c>
      <c r="EG409">
        <v>35297.6</v>
      </c>
      <c r="EH409">
        <v>38493.9</v>
      </c>
      <c r="EI409">
        <v>45568.7</v>
      </c>
      <c r="EJ409">
        <v>51648.6</v>
      </c>
      <c r="EK409">
        <v>55183</v>
      </c>
      <c r="EL409">
        <v>61744.1</v>
      </c>
      <c r="EM409">
        <v>1.9694</v>
      </c>
      <c r="EN409">
        <v>1.8148</v>
      </c>
      <c r="EO409">
        <v>0.0800192</v>
      </c>
      <c r="EP409">
        <v>0</v>
      </c>
      <c r="EQ409">
        <v>23.7333</v>
      </c>
      <c r="ER409">
        <v>999.9</v>
      </c>
      <c r="ES409">
        <v>46.362</v>
      </c>
      <c r="ET409">
        <v>29.487</v>
      </c>
      <c r="EU409">
        <v>21.1745</v>
      </c>
      <c r="EV409">
        <v>56.5341</v>
      </c>
      <c r="EW409">
        <v>49.7236</v>
      </c>
      <c r="EX409">
        <v>1</v>
      </c>
      <c r="EY409">
        <v>0.0215854</v>
      </c>
      <c r="EZ409">
        <v>2.73641</v>
      </c>
      <c r="FA409">
        <v>20.1264</v>
      </c>
      <c r="FB409">
        <v>5.19812</v>
      </c>
      <c r="FC409">
        <v>12.0088</v>
      </c>
      <c r="FD409">
        <v>4.9756</v>
      </c>
      <c r="FE409">
        <v>3.294</v>
      </c>
      <c r="FF409">
        <v>9999</v>
      </c>
      <c r="FG409">
        <v>9999</v>
      </c>
      <c r="FH409">
        <v>9999</v>
      </c>
      <c r="FI409">
        <v>694.2</v>
      </c>
      <c r="FJ409">
        <v>1.86295</v>
      </c>
      <c r="FK409">
        <v>1.86783</v>
      </c>
      <c r="FL409">
        <v>1.86752</v>
      </c>
      <c r="FM409">
        <v>1.86874</v>
      </c>
      <c r="FN409">
        <v>1.86951</v>
      </c>
      <c r="FO409">
        <v>1.86566</v>
      </c>
      <c r="FP409">
        <v>1.86661</v>
      </c>
      <c r="FQ409">
        <v>1.8681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5.215</v>
      </c>
      <c r="GF409">
        <v>0.2697</v>
      </c>
      <c r="GG409">
        <v>3.61927167264205</v>
      </c>
      <c r="GH409">
        <v>0.00509506669552449</v>
      </c>
      <c r="GI409">
        <v>1.17866753763249e-06</v>
      </c>
      <c r="GJ409">
        <v>-6.62632595388568e-10</v>
      </c>
      <c r="GK409">
        <v>-0.0260112845827318</v>
      </c>
      <c r="GL409">
        <v>-0.0225051504344278</v>
      </c>
      <c r="GM409">
        <v>0.00262967521021688</v>
      </c>
      <c r="GN409">
        <v>-3.50088843362945e-05</v>
      </c>
      <c r="GO409">
        <v>-5</v>
      </c>
      <c r="GP409">
        <v>1640</v>
      </c>
      <c r="GQ409">
        <v>1</v>
      </c>
      <c r="GR409">
        <v>20</v>
      </c>
      <c r="GS409">
        <v>50246.7</v>
      </c>
      <c r="GT409">
        <v>50246.7</v>
      </c>
      <c r="GU409">
        <v>0.773926</v>
      </c>
      <c r="GV409">
        <v>2.60376</v>
      </c>
      <c r="GW409">
        <v>1.54785</v>
      </c>
      <c r="GX409">
        <v>2.30225</v>
      </c>
      <c r="GY409">
        <v>1.34644</v>
      </c>
      <c r="GZ409">
        <v>2.43164</v>
      </c>
      <c r="HA409">
        <v>33.0429</v>
      </c>
      <c r="HB409">
        <v>14.6924</v>
      </c>
      <c r="HC409">
        <v>18</v>
      </c>
      <c r="HD409">
        <v>496.147</v>
      </c>
      <c r="HE409">
        <v>398.27</v>
      </c>
      <c r="HF409">
        <v>19.9344</v>
      </c>
      <c r="HG409">
        <v>27.35</v>
      </c>
      <c r="HH409">
        <v>30.0002</v>
      </c>
      <c r="HI409">
        <v>27.3034</v>
      </c>
      <c r="HJ409">
        <v>27.2442</v>
      </c>
      <c r="HK409">
        <v>15.403</v>
      </c>
      <c r="HL409">
        <v>35.2643</v>
      </c>
      <c r="HM409">
        <v>13.6859</v>
      </c>
      <c r="HN409">
        <v>19.8934</v>
      </c>
      <c r="HO409">
        <v>279.532</v>
      </c>
      <c r="HP409">
        <v>14.0444</v>
      </c>
      <c r="HQ409">
        <v>102.361</v>
      </c>
      <c r="HR409">
        <v>102.773</v>
      </c>
    </row>
    <row r="410" spans="1:226">
      <c r="A410">
        <v>394</v>
      </c>
      <c r="B410">
        <v>1663692454</v>
      </c>
      <c r="C410">
        <v>4678.90000009537</v>
      </c>
      <c r="D410" t="s">
        <v>1151</v>
      </c>
      <c r="E410" t="s">
        <v>1152</v>
      </c>
      <c r="F410">
        <v>5</v>
      </c>
      <c r="G410" t="s">
        <v>1134</v>
      </c>
      <c r="H410" t="s">
        <v>354</v>
      </c>
      <c r="I410">
        <v>1663692446.5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295.961083701388</v>
      </c>
      <c r="AK410">
        <v>293.515981818182</v>
      </c>
      <c r="AL410">
        <v>-3.14462960293441</v>
      </c>
      <c r="AM410">
        <v>65.3933785945032</v>
      </c>
      <c r="AN410">
        <f>(AP410 - AO410 + BO410*1E3/(8.314*(BQ410+273.15)) * AR410/BN410 * AQ410) * BN410/(100*BB410) * 1000/(1000 - AP410)</f>
        <v>0</v>
      </c>
      <c r="AO410">
        <v>13.9760892526961</v>
      </c>
      <c r="AP410">
        <v>19.6247923076923</v>
      </c>
      <c r="AQ410">
        <v>-0.000280986666360681</v>
      </c>
      <c r="AR410">
        <v>122.723130864011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1663692446.5</v>
      </c>
      <c r="BH410">
        <v>309.390740740741</v>
      </c>
      <c r="BI410">
        <v>307.616555555556</v>
      </c>
      <c r="BJ410">
        <v>19.6225555555556</v>
      </c>
      <c r="BK410">
        <v>13.9830074074074</v>
      </c>
      <c r="BL410">
        <v>304.131555555556</v>
      </c>
      <c r="BM410">
        <v>19.3529555555556</v>
      </c>
      <c r="BN410">
        <v>500.06962962963</v>
      </c>
      <c r="BO410">
        <v>90.5701333333333</v>
      </c>
      <c r="BP410">
        <v>0.0998222333333333</v>
      </c>
      <c r="BQ410">
        <v>24.8725888888889</v>
      </c>
      <c r="BR410">
        <v>25.0572962962963</v>
      </c>
      <c r="BS410">
        <v>999.9</v>
      </c>
      <c r="BT410">
        <v>0</v>
      </c>
      <c r="BU410">
        <v>0</v>
      </c>
      <c r="BV410">
        <v>10006.6666666667</v>
      </c>
      <c r="BW410">
        <v>0</v>
      </c>
      <c r="BX410">
        <v>19.0499740740741</v>
      </c>
      <c r="BY410">
        <v>1.77427748148148</v>
      </c>
      <c r="BZ410">
        <v>315.583296296296</v>
      </c>
      <c r="CA410">
        <v>311.979074074074</v>
      </c>
      <c r="CB410">
        <v>5.6395462962963</v>
      </c>
      <c r="CC410">
        <v>307.616555555556</v>
      </c>
      <c r="CD410">
        <v>13.9830074074074</v>
      </c>
      <c r="CE410">
        <v>1.77721703703704</v>
      </c>
      <c r="CF410">
        <v>1.26644333333333</v>
      </c>
      <c r="CG410">
        <v>15.5878296296296</v>
      </c>
      <c r="CH410">
        <v>10.4064111111111</v>
      </c>
      <c r="CI410">
        <v>2000.0237037037</v>
      </c>
      <c r="CJ410">
        <v>0.979996777777778</v>
      </c>
      <c r="CK410">
        <v>0.0200030703703704</v>
      </c>
      <c r="CL410">
        <v>0</v>
      </c>
      <c r="CM410">
        <v>774.293259259259</v>
      </c>
      <c r="CN410">
        <v>5.00063</v>
      </c>
      <c r="CO410">
        <v>15325.6851851852</v>
      </c>
      <c r="CP410">
        <v>17257.0814814815</v>
      </c>
      <c r="CQ410">
        <v>39.312</v>
      </c>
      <c r="CR410">
        <v>39.437</v>
      </c>
      <c r="CS410">
        <v>38.812</v>
      </c>
      <c r="CT410">
        <v>38.75</v>
      </c>
      <c r="CU410">
        <v>40.0252592592593</v>
      </c>
      <c r="CV410">
        <v>1955.1137037037</v>
      </c>
      <c r="CW410">
        <v>39.91</v>
      </c>
      <c r="CX410">
        <v>0</v>
      </c>
      <c r="CY410">
        <v>1663692451.1</v>
      </c>
      <c r="CZ410">
        <v>0</v>
      </c>
      <c r="DA410">
        <v>0</v>
      </c>
      <c r="DB410" t="s">
        <v>356</v>
      </c>
      <c r="DC410">
        <v>1660677648.1</v>
      </c>
      <c r="DD410">
        <v>1660677649.1</v>
      </c>
      <c r="DE410">
        <v>0</v>
      </c>
      <c r="DF410">
        <v>-1.042</v>
      </c>
      <c r="DG410">
        <v>0.003</v>
      </c>
      <c r="DH410">
        <v>5.218</v>
      </c>
      <c r="DI410">
        <v>0.344</v>
      </c>
      <c r="DJ410">
        <v>417</v>
      </c>
      <c r="DK410">
        <v>22</v>
      </c>
      <c r="DL410">
        <v>1.24</v>
      </c>
      <c r="DM410">
        <v>0.53</v>
      </c>
      <c r="DN410">
        <v>1.0679396725</v>
      </c>
      <c r="DO410">
        <v>12.3142018750469</v>
      </c>
      <c r="DP410">
        <v>1.22198023754807</v>
      </c>
      <c r="DQ410">
        <v>0</v>
      </c>
      <c r="DR410">
        <v>5.646581</v>
      </c>
      <c r="DS410">
        <v>-0.0580577110694293</v>
      </c>
      <c r="DT410">
        <v>0.0257594288368357</v>
      </c>
      <c r="DU410">
        <v>1</v>
      </c>
      <c r="DV410">
        <v>1</v>
      </c>
      <c r="DW410">
        <v>2</v>
      </c>
      <c r="DX410" t="s">
        <v>395</v>
      </c>
      <c r="DY410">
        <v>2.97275</v>
      </c>
      <c r="DZ410">
        <v>2.75399</v>
      </c>
      <c r="EA410">
        <v>0.0664354</v>
      </c>
      <c r="EB410">
        <v>0.0669628</v>
      </c>
      <c r="EC410">
        <v>0.0897684</v>
      </c>
      <c r="ED410">
        <v>0.0710611</v>
      </c>
      <c r="EE410">
        <v>36357.4</v>
      </c>
      <c r="EF410">
        <v>39594.1</v>
      </c>
      <c r="EG410">
        <v>35297.5</v>
      </c>
      <c r="EH410">
        <v>38492.9</v>
      </c>
      <c r="EI410">
        <v>45568.3</v>
      </c>
      <c r="EJ410">
        <v>51648.3</v>
      </c>
      <c r="EK410">
        <v>55182.3</v>
      </c>
      <c r="EL410">
        <v>61744.3</v>
      </c>
      <c r="EM410">
        <v>1.9706</v>
      </c>
      <c r="EN410">
        <v>1.8138</v>
      </c>
      <c r="EO410">
        <v>0.0794232</v>
      </c>
      <c r="EP410">
        <v>0</v>
      </c>
      <c r="EQ410">
        <v>23.7333</v>
      </c>
      <c r="ER410">
        <v>999.9</v>
      </c>
      <c r="ES410">
        <v>46.337</v>
      </c>
      <c r="ET410">
        <v>29.487</v>
      </c>
      <c r="EU410">
        <v>21.1641</v>
      </c>
      <c r="EV410">
        <v>56.3941</v>
      </c>
      <c r="EW410">
        <v>49.0946</v>
      </c>
      <c r="EX410">
        <v>1</v>
      </c>
      <c r="EY410">
        <v>0.0219512</v>
      </c>
      <c r="EZ410">
        <v>2.79882</v>
      </c>
      <c r="FA410">
        <v>20.1252</v>
      </c>
      <c r="FB410">
        <v>5.19932</v>
      </c>
      <c r="FC410">
        <v>12.0064</v>
      </c>
      <c r="FD410">
        <v>4.9756</v>
      </c>
      <c r="FE410">
        <v>3.294</v>
      </c>
      <c r="FF410">
        <v>9999</v>
      </c>
      <c r="FG410">
        <v>9999</v>
      </c>
      <c r="FH410">
        <v>9999</v>
      </c>
      <c r="FI410">
        <v>694.2</v>
      </c>
      <c r="FJ410">
        <v>1.86295</v>
      </c>
      <c r="FK410">
        <v>1.8678</v>
      </c>
      <c r="FL410">
        <v>1.86752</v>
      </c>
      <c r="FM410">
        <v>1.86874</v>
      </c>
      <c r="FN410">
        <v>1.86954</v>
      </c>
      <c r="FO410">
        <v>1.86563</v>
      </c>
      <c r="FP410">
        <v>1.86667</v>
      </c>
      <c r="FQ410">
        <v>1.8681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5.13</v>
      </c>
      <c r="GF410">
        <v>0.2697</v>
      </c>
      <c r="GG410">
        <v>3.61927167264205</v>
      </c>
      <c r="GH410">
        <v>0.00509506669552449</v>
      </c>
      <c r="GI410">
        <v>1.17866753763249e-06</v>
      </c>
      <c r="GJ410">
        <v>-6.62632595388568e-10</v>
      </c>
      <c r="GK410">
        <v>-0.0260112845827318</v>
      </c>
      <c r="GL410">
        <v>-0.0225051504344278</v>
      </c>
      <c r="GM410">
        <v>0.00262967521021688</v>
      </c>
      <c r="GN410">
        <v>-3.50088843362945e-05</v>
      </c>
      <c r="GO410">
        <v>-5</v>
      </c>
      <c r="GP410">
        <v>1640</v>
      </c>
      <c r="GQ410">
        <v>1</v>
      </c>
      <c r="GR410">
        <v>20</v>
      </c>
      <c r="GS410">
        <v>50246.8</v>
      </c>
      <c r="GT410">
        <v>50246.7</v>
      </c>
      <c r="GU410">
        <v>0.74585</v>
      </c>
      <c r="GV410">
        <v>2.60864</v>
      </c>
      <c r="GW410">
        <v>1.54785</v>
      </c>
      <c r="GX410">
        <v>2.30225</v>
      </c>
      <c r="GY410">
        <v>1.34644</v>
      </c>
      <c r="GZ410">
        <v>2.37671</v>
      </c>
      <c r="HA410">
        <v>33.0429</v>
      </c>
      <c r="HB410">
        <v>14.6924</v>
      </c>
      <c r="HC410">
        <v>18</v>
      </c>
      <c r="HD410">
        <v>496.958</v>
      </c>
      <c r="HE410">
        <v>397.735</v>
      </c>
      <c r="HF410">
        <v>19.8773</v>
      </c>
      <c r="HG410">
        <v>27.3523</v>
      </c>
      <c r="HH410">
        <v>30.0004</v>
      </c>
      <c r="HI410">
        <v>27.3058</v>
      </c>
      <c r="HJ410">
        <v>27.2465</v>
      </c>
      <c r="HK410">
        <v>14.7818</v>
      </c>
      <c r="HL410">
        <v>34.98</v>
      </c>
      <c r="HM410">
        <v>13.3063</v>
      </c>
      <c r="HN410">
        <v>19.8406</v>
      </c>
      <c r="HO410">
        <v>266.031</v>
      </c>
      <c r="HP410">
        <v>14.0625</v>
      </c>
      <c r="HQ410">
        <v>102.36</v>
      </c>
      <c r="HR410">
        <v>102.772</v>
      </c>
    </row>
    <row r="411" spans="1:226">
      <c r="A411">
        <v>395</v>
      </c>
      <c r="B411">
        <v>1663692459</v>
      </c>
      <c r="C411">
        <v>4683.90000009537</v>
      </c>
      <c r="D411" t="s">
        <v>1153</v>
      </c>
      <c r="E411" t="s">
        <v>1154</v>
      </c>
      <c r="F411">
        <v>5</v>
      </c>
      <c r="G411" t="s">
        <v>1134</v>
      </c>
      <c r="H411" t="s">
        <v>354</v>
      </c>
      <c r="I411">
        <v>1663692451.21429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279.727521888093</v>
      </c>
      <c r="AK411">
        <v>277.885054545455</v>
      </c>
      <c r="AL411">
        <v>-3.09768443910602</v>
      </c>
      <c r="AM411">
        <v>65.3933785945032</v>
      </c>
      <c r="AN411">
        <f>(AP411 - AO411 + BO411*1E3/(8.314*(BQ411+273.15)) * AR411/BN411 * AQ411) * BN411/(100*BB411) * 1000/(1000 - AP411)</f>
        <v>0</v>
      </c>
      <c r="AO411">
        <v>13.9725074067414</v>
      </c>
      <c r="AP411">
        <v>19.6169934065934</v>
      </c>
      <c r="AQ411">
        <v>-0.000469107209712418</v>
      </c>
      <c r="AR411">
        <v>122.723130864011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1663692451.21429</v>
      </c>
      <c r="BH411">
        <v>294.806678571429</v>
      </c>
      <c r="BI411">
        <v>292.205357142857</v>
      </c>
      <c r="BJ411">
        <v>19.6236178571429</v>
      </c>
      <c r="BK411">
        <v>13.9775928571429</v>
      </c>
      <c r="BL411">
        <v>289.628928571429</v>
      </c>
      <c r="BM411">
        <v>19.3539821428571</v>
      </c>
      <c r="BN411">
        <v>500.100392857143</v>
      </c>
      <c r="BO411">
        <v>90.5696964285714</v>
      </c>
      <c r="BP411">
        <v>0.0998181928571429</v>
      </c>
      <c r="BQ411">
        <v>24.8655321428571</v>
      </c>
      <c r="BR411">
        <v>25.0570035714286</v>
      </c>
      <c r="BS411">
        <v>999.9</v>
      </c>
      <c r="BT411">
        <v>0</v>
      </c>
      <c r="BU411">
        <v>0</v>
      </c>
      <c r="BV411">
        <v>10020.3571428571</v>
      </c>
      <c r="BW411">
        <v>0</v>
      </c>
      <c r="BX411">
        <v>19.2412142857143</v>
      </c>
      <c r="BY411">
        <v>2.60143285714286</v>
      </c>
      <c r="BZ411">
        <v>300.707785714286</v>
      </c>
      <c r="CA411">
        <v>296.347535714286</v>
      </c>
      <c r="CB411">
        <v>5.64602678571428</v>
      </c>
      <c r="CC411">
        <v>292.205357142857</v>
      </c>
      <c r="CD411">
        <v>13.9775928571429</v>
      </c>
      <c r="CE411">
        <v>1.77730535714286</v>
      </c>
      <c r="CF411">
        <v>1.26594642857143</v>
      </c>
      <c r="CG411">
        <v>15.5886</v>
      </c>
      <c r="CH411">
        <v>10.4005321428571</v>
      </c>
      <c r="CI411">
        <v>2000.01392857143</v>
      </c>
      <c r="CJ411">
        <v>0.97999675</v>
      </c>
      <c r="CK411">
        <v>0.0200031</v>
      </c>
      <c r="CL411">
        <v>0</v>
      </c>
      <c r="CM411">
        <v>767.602678571429</v>
      </c>
      <c r="CN411">
        <v>5.00063</v>
      </c>
      <c r="CO411">
        <v>15195.3821428571</v>
      </c>
      <c r="CP411">
        <v>17257.0071428571</v>
      </c>
      <c r="CQ411">
        <v>39.312</v>
      </c>
      <c r="CR411">
        <v>39.437</v>
      </c>
      <c r="CS411">
        <v>38.812</v>
      </c>
      <c r="CT411">
        <v>38.75</v>
      </c>
      <c r="CU411">
        <v>40.031</v>
      </c>
      <c r="CV411">
        <v>1955.10392857143</v>
      </c>
      <c r="CW411">
        <v>39.91</v>
      </c>
      <c r="CX411">
        <v>0</v>
      </c>
      <c r="CY411">
        <v>1663692455.9</v>
      </c>
      <c r="CZ411">
        <v>0</v>
      </c>
      <c r="DA411">
        <v>0</v>
      </c>
      <c r="DB411" t="s">
        <v>356</v>
      </c>
      <c r="DC411">
        <v>1660677648.1</v>
      </c>
      <c r="DD411">
        <v>1660677649.1</v>
      </c>
      <c r="DE411">
        <v>0</v>
      </c>
      <c r="DF411">
        <v>-1.042</v>
      </c>
      <c r="DG411">
        <v>0.003</v>
      </c>
      <c r="DH411">
        <v>5.218</v>
      </c>
      <c r="DI411">
        <v>0.344</v>
      </c>
      <c r="DJ411">
        <v>417</v>
      </c>
      <c r="DK411">
        <v>22</v>
      </c>
      <c r="DL411">
        <v>1.24</v>
      </c>
      <c r="DM411">
        <v>0.53</v>
      </c>
      <c r="DN411">
        <v>1.89950863414634</v>
      </c>
      <c r="DO411">
        <v>10.9171061602787</v>
      </c>
      <c r="DP411">
        <v>1.1133940144104</v>
      </c>
      <c r="DQ411">
        <v>0</v>
      </c>
      <c r="DR411">
        <v>5.63910975609756</v>
      </c>
      <c r="DS411">
        <v>0.105473937282232</v>
      </c>
      <c r="DT411">
        <v>0.0141436821175729</v>
      </c>
      <c r="DU411">
        <v>0</v>
      </c>
      <c r="DV411">
        <v>0</v>
      </c>
      <c r="DW411">
        <v>2</v>
      </c>
      <c r="DX411" t="s">
        <v>357</v>
      </c>
      <c r="DY411">
        <v>2.97203</v>
      </c>
      <c r="DZ411">
        <v>2.75415</v>
      </c>
      <c r="EA411">
        <v>0.0634365</v>
      </c>
      <c r="EB411">
        <v>0.0638248</v>
      </c>
      <c r="EC411">
        <v>0.0897404</v>
      </c>
      <c r="ED411">
        <v>0.0711333</v>
      </c>
      <c r="EE411">
        <v>36474.2</v>
      </c>
      <c r="EF411">
        <v>39726.9</v>
      </c>
      <c r="EG411">
        <v>35297.5</v>
      </c>
      <c r="EH411">
        <v>38492.6</v>
      </c>
      <c r="EI411">
        <v>45570</v>
      </c>
      <c r="EJ411">
        <v>51643.8</v>
      </c>
      <c r="EK411">
        <v>55182.8</v>
      </c>
      <c r="EL411">
        <v>61743.8</v>
      </c>
      <c r="EM411">
        <v>1.9706</v>
      </c>
      <c r="EN411">
        <v>1.8136</v>
      </c>
      <c r="EO411">
        <v>0.0801682</v>
      </c>
      <c r="EP411">
        <v>0</v>
      </c>
      <c r="EQ411">
        <v>23.7313</v>
      </c>
      <c r="ER411">
        <v>999.9</v>
      </c>
      <c r="ES411">
        <v>46.313</v>
      </c>
      <c r="ET411">
        <v>29.487</v>
      </c>
      <c r="EU411">
        <v>21.1519</v>
      </c>
      <c r="EV411">
        <v>56.2541</v>
      </c>
      <c r="EW411">
        <v>49.3269</v>
      </c>
      <c r="EX411">
        <v>1</v>
      </c>
      <c r="EY411">
        <v>0.0215244</v>
      </c>
      <c r="EZ411">
        <v>2.80839</v>
      </c>
      <c r="FA411">
        <v>20.1252</v>
      </c>
      <c r="FB411">
        <v>5.19932</v>
      </c>
      <c r="FC411">
        <v>12.0076</v>
      </c>
      <c r="FD411">
        <v>4.9756</v>
      </c>
      <c r="FE411">
        <v>3.294</v>
      </c>
      <c r="FF411">
        <v>9999</v>
      </c>
      <c r="FG411">
        <v>9999</v>
      </c>
      <c r="FH411">
        <v>9999</v>
      </c>
      <c r="FI411">
        <v>694.2</v>
      </c>
      <c r="FJ411">
        <v>1.86295</v>
      </c>
      <c r="FK411">
        <v>1.86783</v>
      </c>
      <c r="FL411">
        <v>1.86752</v>
      </c>
      <c r="FM411">
        <v>1.86874</v>
      </c>
      <c r="FN411">
        <v>1.86954</v>
      </c>
      <c r="FO411">
        <v>1.8656</v>
      </c>
      <c r="FP411">
        <v>1.8667</v>
      </c>
      <c r="FQ411">
        <v>1.86813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5.045</v>
      </c>
      <c r="GF411">
        <v>0.2694</v>
      </c>
      <c r="GG411">
        <v>3.61927167264205</v>
      </c>
      <c r="GH411">
        <v>0.00509506669552449</v>
      </c>
      <c r="GI411">
        <v>1.17866753763249e-06</v>
      </c>
      <c r="GJ411">
        <v>-6.62632595388568e-10</v>
      </c>
      <c r="GK411">
        <v>-0.0260112845827318</v>
      </c>
      <c r="GL411">
        <v>-0.0225051504344278</v>
      </c>
      <c r="GM411">
        <v>0.00262967521021688</v>
      </c>
      <c r="GN411">
        <v>-3.50088843362945e-05</v>
      </c>
      <c r="GO411">
        <v>-5</v>
      </c>
      <c r="GP411">
        <v>1640</v>
      </c>
      <c r="GQ411">
        <v>1</v>
      </c>
      <c r="GR411">
        <v>20</v>
      </c>
      <c r="GS411">
        <v>50246.8</v>
      </c>
      <c r="GT411">
        <v>50246.8</v>
      </c>
      <c r="GU411">
        <v>0.710449</v>
      </c>
      <c r="GV411">
        <v>2.60864</v>
      </c>
      <c r="GW411">
        <v>1.54785</v>
      </c>
      <c r="GX411">
        <v>2.30225</v>
      </c>
      <c r="GY411">
        <v>1.34644</v>
      </c>
      <c r="GZ411">
        <v>2.43896</v>
      </c>
      <c r="HA411">
        <v>33.0429</v>
      </c>
      <c r="HB411">
        <v>14.6924</v>
      </c>
      <c r="HC411">
        <v>18</v>
      </c>
      <c r="HD411">
        <v>496.977</v>
      </c>
      <c r="HE411">
        <v>397.634</v>
      </c>
      <c r="HF411">
        <v>19.8212</v>
      </c>
      <c r="HG411">
        <v>27.3523</v>
      </c>
      <c r="HH411">
        <v>30.0001</v>
      </c>
      <c r="HI411">
        <v>27.308</v>
      </c>
      <c r="HJ411">
        <v>27.2484</v>
      </c>
      <c r="HK411">
        <v>14.1426</v>
      </c>
      <c r="HL411">
        <v>34.98</v>
      </c>
      <c r="HM411">
        <v>13.3063</v>
      </c>
      <c r="HN411">
        <v>19.7858</v>
      </c>
      <c r="HO411">
        <v>252.405</v>
      </c>
      <c r="HP411">
        <v>14.0887</v>
      </c>
      <c r="HQ411">
        <v>102.361</v>
      </c>
      <c r="HR411">
        <v>102.772</v>
      </c>
    </row>
    <row r="412" spans="1:226">
      <c r="A412">
        <v>396</v>
      </c>
      <c r="B412">
        <v>1663692464</v>
      </c>
      <c r="C412">
        <v>4688.90000009537</v>
      </c>
      <c r="D412" t="s">
        <v>1155</v>
      </c>
      <c r="E412" t="s">
        <v>1156</v>
      </c>
      <c r="F412">
        <v>5</v>
      </c>
      <c r="G412" t="s">
        <v>1134</v>
      </c>
      <c r="H412" t="s">
        <v>354</v>
      </c>
      <c r="I412">
        <v>1663692456.5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263.514273954508</v>
      </c>
      <c r="AK412">
        <v>262.625</v>
      </c>
      <c r="AL412">
        <v>-3.03188117806872</v>
      </c>
      <c r="AM412">
        <v>65.3933785945032</v>
      </c>
      <c r="AN412">
        <f>(AP412 - AO412 + BO412*1E3/(8.314*(BQ412+273.15)) * AR412/BN412 * AQ412) * BN412/(100*BB412) * 1000/(1000 - AP412)</f>
        <v>0</v>
      </c>
      <c r="AO412">
        <v>13.9984577073705</v>
      </c>
      <c r="AP412">
        <v>19.6154824175824</v>
      </c>
      <c r="AQ412">
        <v>0.000170143029778949</v>
      </c>
      <c r="AR412">
        <v>122.723130864011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1663692456.5</v>
      </c>
      <c r="BH412">
        <v>278.614962962963</v>
      </c>
      <c r="BI412">
        <v>275.221185185185</v>
      </c>
      <c r="BJ412">
        <v>19.6206148148148</v>
      </c>
      <c r="BK412">
        <v>13.9873925925926</v>
      </c>
      <c r="BL412">
        <v>273.527444444444</v>
      </c>
      <c r="BM412">
        <v>19.3510851851852</v>
      </c>
      <c r="BN412">
        <v>500.108148148148</v>
      </c>
      <c r="BO412">
        <v>90.5694333333333</v>
      </c>
      <c r="BP412">
        <v>0.099908662962963</v>
      </c>
      <c r="BQ412">
        <v>24.8560555555556</v>
      </c>
      <c r="BR412">
        <v>25.0550407407407</v>
      </c>
      <c r="BS412">
        <v>999.9</v>
      </c>
      <c r="BT412">
        <v>0</v>
      </c>
      <c r="BU412">
        <v>0</v>
      </c>
      <c r="BV412">
        <v>10022.962962963</v>
      </c>
      <c r="BW412">
        <v>0</v>
      </c>
      <c r="BX412">
        <v>19.5333888888889</v>
      </c>
      <c r="BY412">
        <v>3.3939037037037</v>
      </c>
      <c r="BZ412">
        <v>284.191185185185</v>
      </c>
      <c r="CA412">
        <v>279.125222222222</v>
      </c>
      <c r="CB412">
        <v>5.6332237037037</v>
      </c>
      <c r="CC412">
        <v>275.221185185185</v>
      </c>
      <c r="CD412">
        <v>13.9873925925926</v>
      </c>
      <c r="CE412">
        <v>1.77702777777778</v>
      </c>
      <c r="CF412">
        <v>1.26683</v>
      </c>
      <c r="CG412">
        <v>15.5861666666667</v>
      </c>
      <c r="CH412">
        <v>10.4109666666667</v>
      </c>
      <c r="CI412">
        <v>2000.03185185185</v>
      </c>
      <c r="CJ412">
        <v>0.979997</v>
      </c>
      <c r="CK412">
        <v>0.0200028333333333</v>
      </c>
      <c r="CL412">
        <v>0</v>
      </c>
      <c r="CM412">
        <v>760.658296296296</v>
      </c>
      <c r="CN412">
        <v>5.00063</v>
      </c>
      <c r="CO412">
        <v>15058.2740740741</v>
      </c>
      <c r="CP412">
        <v>17257.162962963</v>
      </c>
      <c r="CQ412">
        <v>39.312</v>
      </c>
      <c r="CR412">
        <v>39.4278148148148</v>
      </c>
      <c r="CS412">
        <v>38.812</v>
      </c>
      <c r="CT412">
        <v>38.75</v>
      </c>
      <c r="CU412">
        <v>40.0298518518519</v>
      </c>
      <c r="CV412">
        <v>1955.12185185185</v>
      </c>
      <c r="CW412">
        <v>39.91</v>
      </c>
      <c r="CX412">
        <v>0</v>
      </c>
      <c r="CY412">
        <v>1663692461.3</v>
      </c>
      <c r="CZ412">
        <v>0</v>
      </c>
      <c r="DA412">
        <v>0</v>
      </c>
      <c r="DB412" t="s">
        <v>356</v>
      </c>
      <c r="DC412">
        <v>1660677648.1</v>
      </c>
      <c r="DD412">
        <v>1660677649.1</v>
      </c>
      <c r="DE412">
        <v>0</v>
      </c>
      <c r="DF412">
        <v>-1.042</v>
      </c>
      <c r="DG412">
        <v>0.003</v>
      </c>
      <c r="DH412">
        <v>5.218</v>
      </c>
      <c r="DI412">
        <v>0.344</v>
      </c>
      <c r="DJ412">
        <v>417</v>
      </c>
      <c r="DK412">
        <v>22</v>
      </c>
      <c r="DL412">
        <v>1.24</v>
      </c>
      <c r="DM412">
        <v>0.53</v>
      </c>
      <c r="DN412">
        <v>2.7675057804878</v>
      </c>
      <c r="DO412">
        <v>9.75958822996516</v>
      </c>
      <c r="DP412">
        <v>1.01675776021554</v>
      </c>
      <c r="DQ412">
        <v>0</v>
      </c>
      <c r="DR412">
        <v>5.64012951219512</v>
      </c>
      <c r="DS412">
        <v>-0.0773767944250857</v>
      </c>
      <c r="DT412">
        <v>0.0126500725826935</v>
      </c>
      <c r="DU412">
        <v>1</v>
      </c>
      <c r="DV412">
        <v>1</v>
      </c>
      <c r="DW412">
        <v>2</v>
      </c>
      <c r="DX412" t="s">
        <v>395</v>
      </c>
      <c r="DY412">
        <v>2.97193</v>
      </c>
      <c r="DZ412">
        <v>2.75441</v>
      </c>
      <c r="EA412">
        <v>0.0604455</v>
      </c>
      <c r="EB412">
        <v>0.0607498</v>
      </c>
      <c r="EC412">
        <v>0.0897483</v>
      </c>
      <c r="ED412">
        <v>0.0713833</v>
      </c>
      <c r="EE412">
        <v>36590.2</v>
      </c>
      <c r="EF412">
        <v>39857.2</v>
      </c>
      <c r="EG412">
        <v>35297.1</v>
      </c>
      <c r="EH412">
        <v>38492.5</v>
      </c>
      <c r="EI412">
        <v>45569.2</v>
      </c>
      <c r="EJ412">
        <v>51629.4</v>
      </c>
      <c r="EK412">
        <v>55182.3</v>
      </c>
      <c r="EL412">
        <v>61743.4</v>
      </c>
      <c r="EM412">
        <v>1.9704</v>
      </c>
      <c r="EN412">
        <v>1.814</v>
      </c>
      <c r="EO412">
        <v>0.0807643</v>
      </c>
      <c r="EP412">
        <v>0</v>
      </c>
      <c r="EQ412">
        <v>23.7297</v>
      </c>
      <c r="ER412">
        <v>999.9</v>
      </c>
      <c r="ES412">
        <v>46.264</v>
      </c>
      <c r="ET412">
        <v>29.507</v>
      </c>
      <c r="EU412">
        <v>21.1537</v>
      </c>
      <c r="EV412">
        <v>55.4841</v>
      </c>
      <c r="EW412">
        <v>49.4912</v>
      </c>
      <c r="EX412">
        <v>1</v>
      </c>
      <c r="EY412">
        <v>0.0221951</v>
      </c>
      <c r="EZ412">
        <v>2.83662</v>
      </c>
      <c r="FA412">
        <v>20.1249</v>
      </c>
      <c r="FB412">
        <v>5.19932</v>
      </c>
      <c r="FC412">
        <v>12.0088</v>
      </c>
      <c r="FD412">
        <v>4.9756</v>
      </c>
      <c r="FE412">
        <v>3.294</v>
      </c>
      <c r="FF412">
        <v>9999</v>
      </c>
      <c r="FG412">
        <v>9999</v>
      </c>
      <c r="FH412">
        <v>9999</v>
      </c>
      <c r="FI412">
        <v>694.2</v>
      </c>
      <c r="FJ412">
        <v>1.86295</v>
      </c>
      <c r="FK412">
        <v>1.86783</v>
      </c>
      <c r="FL412">
        <v>1.86752</v>
      </c>
      <c r="FM412">
        <v>1.86874</v>
      </c>
      <c r="FN412">
        <v>1.86954</v>
      </c>
      <c r="FO412">
        <v>1.86563</v>
      </c>
      <c r="FP412">
        <v>1.86661</v>
      </c>
      <c r="FQ412">
        <v>1.8681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4.962</v>
      </c>
      <c r="GF412">
        <v>0.2694</v>
      </c>
      <c r="GG412">
        <v>3.61927167264205</v>
      </c>
      <c r="GH412">
        <v>0.00509506669552449</v>
      </c>
      <c r="GI412">
        <v>1.17866753763249e-06</v>
      </c>
      <c r="GJ412">
        <v>-6.62632595388568e-10</v>
      </c>
      <c r="GK412">
        <v>-0.0260112845827318</v>
      </c>
      <c r="GL412">
        <v>-0.0225051504344278</v>
      </c>
      <c r="GM412">
        <v>0.00262967521021688</v>
      </c>
      <c r="GN412">
        <v>-3.50088843362945e-05</v>
      </c>
      <c r="GO412">
        <v>-5</v>
      </c>
      <c r="GP412">
        <v>1640</v>
      </c>
      <c r="GQ412">
        <v>1</v>
      </c>
      <c r="GR412">
        <v>20</v>
      </c>
      <c r="GS412">
        <v>50246.9</v>
      </c>
      <c r="GT412">
        <v>50246.9</v>
      </c>
      <c r="GU412">
        <v>0.678711</v>
      </c>
      <c r="GV412">
        <v>2.60498</v>
      </c>
      <c r="GW412">
        <v>1.54785</v>
      </c>
      <c r="GX412">
        <v>2.30225</v>
      </c>
      <c r="GY412">
        <v>1.34644</v>
      </c>
      <c r="GZ412">
        <v>2.44141</v>
      </c>
      <c r="HA412">
        <v>33.0652</v>
      </c>
      <c r="HB412">
        <v>14.6924</v>
      </c>
      <c r="HC412">
        <v>18</v>
      </c>
      <c r="HD412">
        <v>496.846</v>
      </c>
      <c r="HE412">
        <v>397.861</v>
      </c>
      <c r="HF412">
        <v>19.7666</v>
      </c>
      <c r="HG412">
        <v>27.3546</v>
      </c>
      <c r="HH412">
        <v>30.0002</v>
      </c>
      <c r="HI412">
        <v>27.308</v>
      </c>
      <c r="HJ412">
        <v>27.2488</v>
      </c>
      <c r="HK412">
        <v>13.4223</v>
      </c>
      <c r="HL412">
        <v>34.6837</v>
      </c>
      <c r="HM412">
        <v>13.3063</v>
      </c>
      <c r="HN412">
        <v>19.7306</v>
      </c>
      <c r="HO412">
        <v>232.18</v>
      </c>
      <c r="HP412">
        <v>14.1076</v>
      </c>
      <c r="HQ412">
        <v>102.36</v>
      </c>
      <c r="HR412">
        <v>102.771</v>
      </c>
    </row>
    <row r="413" spans="1:226">
      <c r="A413">
        <v>397</v>
      </c>
      <c r="B413">
        <v>1663692469</v>
      </c>
      <c r="C413">
        <v>4693.90000009537</v>
      </c>
      <c r="D413" t="s">
        <v>1157</v>
      </c>
      <c r="E413" t="s">
        <v>1158</v>
      </c>
      <c r="F413">
        <v>5</v>
      </c>
      <c r="G413" t="s">
        <v>1134</v>
      </c>
      <c r="H413" t="s">
        <v>354</v>
      </c>
      <c r="I413">
        <v>1663692461.21429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246.627883725608</v>
      </c>
      <c r="AK413">
        <v>247.265557575757</v>
      </c>
      <c r="AL413">
        <v>-3.14131418529319</v>
      </c>
      <c r="AM413">
        <v>65.3933785945032</v>
      </c>
      <c r="AN413">
        <f>(AP413 - AO413 + BO413*1E3/(8.314*(BQ413+273.15)) * AR413/BN413 * AQ413) * BN413/(100*BB413) * 1000/(1000 - AP413)</f>
        <v>0</v>
      </c>
      <c r="AO413">
        <v>14.0676345523223</v>
      </c>
      <c r="AP413">
        <v>19.6352032967033</v>
      </c>
      <c r="AQ413">
        <v>0.000207983746633171</v>
      </c>
      <c r="AR413">
        <v>122.723130864011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1663692461.21429</v>
      </c>
      <c r="BH413">
        <v>264.3685</v>
      </c>
      <c r="BI413">
        <v>259.917678571429</v>
      </c>
      <c r="BJ413">
        <v>19.6210142857143</v>
      </c>
      <c r="BK413">
        <v>14.019375</v>
      </c>
      <c r="BL413">
        <v>259.359964285714</v>
      </c>
      <c r="BM413">
        <v>19.3514678571429</v>
      </c>
      <c r="BN413">
        <v>500.118607142857</v>
      </c>
      <c r="BO413">
        <v>90.569325</v>
      </c>
      <c r="BP413">
        <v>0.10002315</v>
      </c>
      <c r="BQ413">
        <v>24.8486785714286</v>
      </c>
      <c r="BR413">
        <v>25.055475</v>
      </c>
      <c r="BS413">
        <v>999.9</v>
      </c>
      <c r="BT413">
        <v>0</v>
      </c>
      <c r="BU413">
        <v>0</v>
      </c>
      <c r="BV413">
        <v>9999.10714285714</v>
      </c>
      <c r="BW413">
        <v>0</v>
      </c>
      <c r="BX413">
        <v>19.3161071428571</v>
      </c>
      <c r="BY413">
        <v>4.45091821428571</v>
      </c>
      <c r="BZ413">
        <v>269.659607142857</v>
      </c>
      <c r="CA413">
        <v>263.612785714286</v>
      </c>
      <c r="CB413">
        <v>5.60163535714286</v>
      </c>
      <c r="CC413">
        <v>259.917678571429</v>
      </c>
      <c r="CD413">
        <v>14.019375</v>
      </c>
      <c r="CE413">
        <v>1.77706178571429</v>
      </c>
      <c r="CF413">
        <v>1.26972535714286</v>
      </c>
      <c r="CG413">
        <v>15.5864714285714</v>
      </c>
      <c r="CH413">
        <v>10.4451214285714</v>
      </c>
      <c r="CI413">
        <v>2000.01785714286</v>
      </c>
      <c r="CJ413">
        <v>0.979996964285714</v>
      </c>
      <c r="CK413">
        <v>0.0200028714285714</v>
      </c>
      <c r="CL413">
        <v>0</v>
      </c>
      <c r="CM413">
        <v>755.024107142857</v>
      </c>
      <c r="CN413">
        <v>5.00063</v>
      </c>
      <c r="CO413">
        <v>14947.9357142857</v>
      </c>
      <c r="CP413">
        <v>17257.0357142857</v>
      </c>
      <c r="CQ413">
        <v>39.312</v>
      </c>
      <c r="CR413">
        <v>39.4237142857143</v>
      </c>
      <c r="CS413">
        <v>38.812</v>
      </c>
      <c r="CT413">
        <v>38.75</v>
      </c>
      <c r="CU413">
        <v>40.0199285714286</v>
      </c>
      <c r="CV413">
        <v>1955.10785714286</v>
      </c>
      <c r="CW413">
        <v>39.91</v>
      </c>
      <c r="CX413">
        <v>0</v>
      </c>
      <c r="CY413">
        <v>1663692466.1</v>
      </c>
      <c r="CZ413">
        <v>0</v>
      </c>
      <c r="DA413">
        <v>0</v>
      </c>
      <c r="DB413" t="s">
        <v>356</v>
      </c>
      <c r="DC413">
        <v>1660677648.1</v>
      </c>
      <c r="DD413">
        <v>1660677649.1</v>
      </c>
      <c r="DE413">
        <v>0</v>
      </c>
      <c r="DF413">
        <v>-1.042</v>
      </c>
      <c r="DG413">
        <v>0.003</v>
      </c>
      <c r="DH413">
        <v>5.218</v>
      </c>
      <c r="DI413">
        <v>0.344</v>
      </c>
      <c r="DJ413">
        <v>417</v>
      </c>
      <c r="DK413">
        <v>22</v>
      </c>
      <c r="DL413">
        <v>1.24</v>
      </c>
      <c r="DM413">
        <v>0.53</v>
      </c>
      <c r="DN413">
        <v>3.66426536585366</v>
      </c>
      <c r="DO413">
        <v>11.8299129616725</v>
      </c>
      <c r="DP413">
        <v>1.2712763661349</v>
      </c>
      <c r="DQ413">
        <v>0</v>
      </c>
      <c r="DR413">
        <v>5.61844341463415</v>
      </c>
      <c r="DS413">
        <v>-0.357511777003487</v>
      </c>
      <c r="DT413">
        <v>0.0394425953117393</v>
      </c>
      <c r="DU413">
        <v>0</v>
      </c>
      <c r="DV413">
        <v>0</v>
      </c>
      <c r="DW413">
        <v>2</v>
      </c>
      <c r="DX413" t="s">
        <v>357</v>
      </c>
      <c r="DY413">
        <v>2.97204</v>
      </c>
      <c r="DZ413">
        <v>2.75378</v>
      </c>
      <c r="EA413">
        <v>0.0573251</v>
      </c>
      <c r="EB413">
        <v>0.0570376</v>
      </c>
      <c r="EC413">
        <v>0.0898045</v>
      </c>
      <c r="ED413">
        <v>0.0714204</v>
      </c>
      <c r="EE413">
        <v>36711.9</v>
      </c>
      <c r="EF413">
        <v>40014.3</v>
      </c>
      <c r="EG413">
        <v>35297.3</v>
      </c>
      <c r="EH413">
        <v>38492.2</v>
      </c>
      <c r="EI413">
        <v>45566.9</v>
      </c>
      <c r="EJ413">
        <v>51627.5</v>
      </c>
      <c r="EK413">
        <v>55183.1</v>
      </c>
      <c r="EL413">
        <v>61743.8</v>
      </c>
      <c r="EM413">
        <v>1.97</v>
      </c>
      <c r="EN413">
        <v>1.8146</v>
      </c>
      <c r="EO413">
        <v>0.0806153</v>
      </c>
      <c r="EP413">
        <v>0</v>
      </c>
      <c r="EQ413">
        <v>23.7293</v>
      </c>
      <c r="ER413">
        <v>999.9</v>
      </c>
      <c r="ES413">
        <v>46.24</v>
      </c>
      <c r="ET413">
        <v>29.507</v>
      </c>
      <c r="EU413">
        <v>21.1447</v>
      </c>
      <c r="EV413">
        <v>55.9441</v>
      </c>
      <c r="EW413">
        <v>49.5713</v>
      </c>
      <c r="EX413">
        <v>1</v>
      </c>
      <c r="EY413">
        <v>0.022378</v>
      </c>
      <c r="EZ413">
        <v>2.86828</v>
      </c>
      <c r="FA413">
        <v>20.1243</v>
      </c>
      <c r="FB413">
        <v>5.20052</v>
      </c>
      <c r="FC413">
        <v>12.0088</v>
      </c>
      <c r="FD413">
        <v>4.9756</v>
      </c>
      <c r="FE413">
        <v>3.294</v>
      </c>
      <c r="FF413">
        <v>9999</v>
      </c>
      <c r="FG413">
        <v>9999</v>
      </c>
      <c r="FH413">
        <v>9999</v>
      </c>
      <c r="FI413">
        <v>694.2</v>
      </c>
      <c r="FJ413">
        <v>1.86295</v>
      </c>
      <c r="FK413">
        <v>1.8678</v>
      </c>
      <c r="FL413">
        <v>1.86752</v>
      </c>
      <c r="FM413">
        <v>1.86874</v>
      </c>
      <c r="FN413">
        <v>1.86951</v>
      </c>
      <c r="FO413">
        <v>1.8656</v>
      </c>
      <c r="FP413">
        <v>1.86667</v>
      </c>
      <c r="FQ413">
        <v>1.8681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4.878</v>
      </c>
      <c r="GF413">
        <v>0.2701</v>
      </c>
      <c r="GG413">
        <v>3.61927167264205</v>
      </c>
      <c r="GH413">
        <v>0.00509506669552449</v>
      </c>
      <c r="GI413">
        <v>1.17866753763249e-06</v>
      </c>
      <c r="GJ413">
        <v>-6.62632595388568e-10</v>
      </c>
      <c r="GK413">
        <v>-0.0260112845827318</v>
      </c>
      <c r="GL413">
        <v>-0.0225051504344278</v>
      </c>
      <c r="GM413">
        <v>0.00262967521021688</v>
      </c>
      <c r="GN413">
        <v>-3.50088843362945e-05</v>
      </c>
      <c r="GO413">
        <v>-5</v>
      </c>
      <c r="GP413">
        <v>1640</v>
      </c>
      <c r="GQ413">
        <v>1</v>
      </c>
      <c r="GR413">
        <v>20</v>
      </c>
      <c r="GS413">
        <v>50247</v>
      </c>
      <c r="GT413">
        <v>50247</v>
      </c>
      <c r="GU413">
        <v>0.640869</v>
      </c>
      <c r="GV413">
        <v>2.60864</v>
      </c>
      <c r="GW413">
        <v>1.54785</v>
      </c>
      <c r="GX413">
        <v>2.30225</v>
      </c>
      <c r="GY413">
        <v>1.34644</v>
      </c>
      <c r="GZ413">
        <v>2.42676</v>
      </c>
      <c r="HA413">
        <v>33.0652</v>
      </c>
      <c r="HB413">
        <v>14.6924</v>
      </c>
      <c r="HC413">
        <v>18</v>
      </c>
      <c r="HD413">
        <v>496.603</v>
      </c>
      <c r="HE413">
        <v>398.208</v>
      </c>
      <c r="HF413">
        <v>19.7116</v>
      </c>
      <c r="HG413">
        <v>27.3546</v>
      </c>
      <c r="HH413">
        <v>30.0002</v>
      </c>
      <c r="HI413">
        <v>27.3104</v>
      </c>
      <c r="HJ413">
        <v>27.2511</v>
      </c>
      <c r="HK413">
        <v>12.7554</v>
      </c>
      <c r="HL413">
        <v>34.6837</v>
      </c>
      <c r="HM413">
        <v>12.9317</v>
      </c>
      <c r="HN413">
        <v>19.677</v>
      </c>
      <c r="HO413">
        <v>218.729</v>
      </c>
      <c r="HP413">
        <v>14.1113</v>
      </c>
      <c r="HQ413">
        <v>102.361</v>
      </c>
      <c r="HR413">
        <v>102.771</v>
      </c>
    </row>
    <row r="414" spans="1:226">
      <c r="A414">
        <v>398</v>
      </c>
      <c r="B414">
        <v>1663692474</v>
      </c>
      <c r="C414">
        <v>4698.90000009537</v>
      </c>
      <c r="D414" t="s">
        <v>1159</v>
      </c>
      <c r="E414" t="s">
        <v>1160</v>
      </c>
      <c r="F414">
        <v>5</v>
      </c>
      <c r="G414" t="s">
        <v>1134</v>
      </c>
      <c r="H414" t="s">
        <v>354</v>
      </c>
      <c r="I414">
        <v>1663692466.5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229.850443982826</v>
      </c>
      <c r="AK414">
        <v>231.470563636364</v>
      </c>
      <c r="AL414">
        <v>-3.14945385652622</v>
      </c>
      <c r="AM414">
        <v>65.3933785945032</v>
      </c>
      <c r="AN414">
        <f>(AP414 - AO414 + BO414*1E3/(8.314*(BQ414+273.15)) * AR414/BN414 * AQ414) * BN414/(100*BB414) * 1000/(1000 - AP414)</f>
        <v>0</v>
      </c>
      <c r="AO414">
        <v>14.0713791113701</v>
      </c>
      <c r="AP414">
        <v>19.6408351648352</v>
      </c>
      <c r="AQ414">
        <v>0.000841446869983051</v>
      </c>
      <c r="AR414">
        <v>122.723130864011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1663692466.5</v>
      </c>
      <c r="BH414">
        <v>248.356888888889</v>
      </c>
      <c r="BI414">
        <v>242.649814814815</v>
      </c>
      <c r="BJ414">
        <v>19.627837037037</v>
      </c>
      <c r="BK414">
        <v>14.0516222222222</v>
      </c>
      <c r="BL414">
        <v>243.436888888889</v>
      </c>
      <c r="BM414">
        <v>19.3580296296296</v>
      </c>
      <c r="BN414">
        <v>500.134851851852</v>
      </c>
      <c r="BO414">
        <v>90.5683777777778</v>
      </c>
      <c r="BP414">
        <v>0.0999975148148148</v>
      </c>
      <c r="BQ414">
        <v>24.8389185185185</v>
      </c>
      <c r="BR414">
        <v>25.0491777777778</v>
      </c>
      <c r="BS414">
        <v>999.9</v>
      </c>
      <c r="BT414">
        <v>0</v>
      </c>
      <c r="BU414">
        <v>0</v>
      </c>
      <c r="BV414">
        <v>9988.7037037037</v>
      </c>
      <c r="BW414">
        <v>0</v>
      </c>
      <c r="BX414">
        <v>18.8632777777778</v>
      </c>
      <c r="BY414">
        <v>5.70716703703704</v>
      </c>
      <c r="BZ414">
        <v>253.329222222222</v>
      </c>
      <c r="CA414">
        <v>246.107703703704</v>
      </c>
      <c r="CB414">
        <v>5.57621444444445</v>
      </c>
      <c r="CC414">
        <v>242.649814814815</v>
      </c>
      <c r="CD414">
        <v>14.0516222222222</v>
      </c>
      <c r="CE414">
        <v>1.77766074074074</v>
      </c>
      <c r="CF414">
        <v>1.27263296296296</v>
      </c>
      <c r="CG414">
        <v>15.591737037037</v>
      </c>
      <c r="CH414">
        <v>10.4794296296296</v>
      </c>
      <c r="CI414">
        <v>2000</v>
      </c>
      <c r="CJ414">
        <v>0.979996888888889</v>
      </c>
      <c r="CK414">
        <v>0.0200029518518519</v>
      </c>
      <c r="CL414">
        <v>0</v>
      </c>
      <c r="CM414">
        <v>749.531</v>
      </c>
      <c r="CN414">
        <v>5.00063</v>
      </c>
      <c r="CO414">
        <v>14838.9592592593</v>
      </c>
      <c r="CP414">
        <v>17256.8814814815</v>
      </c>
      <c r="CQ414">
        <v>39.312</v>
      </c>
      <c r="CR414">
        <v>39.4232222222222</v>
      </c>
      <c r="CS414">
        <v>38.812</v>
      </c>
      <c r="CT414">
        <v>38.75</v>
      </c>
      <c r="CU414">
        <v>40.0091851851852</v>
      </c>
      <c r="CV414">
        <v>1955.09</v>
      </c>
      <c r="CW414">
        <v>39.91</v>
      </c>
      <c r="CX414">
        <v>0</v>
      </c>
      <c r="CY414">
        <v>1663692470.9</v>
      </c>
      <c r="CZ414">
        <v>0</v>
      </c>
      <c r="DA414">
        <v>0</v>
      </c>
      <c r="DB414" t="s">
        <v>356</v>
      </c>
      <c r="DC414">
        <v>1660677648.1</v>
      </c>
      <c r="DD414">
        <v>1660677649.1</v>
      </c>
      <c r="DE414">
        <v>0</v>
      </c>
      <c r="DF414">
        <v>-1.042</v>
      </c>
      <c r="DG414">
        <v>0.003</v>
      </c>
      <c r="DH414">
        <v>5.218</v>
      </c>
      <c r="DI414">
        <v>0.344</v>
      </c>
      <c r="DJ414">
        <v>417</v>
      </c>
      <c r="DK414">
        <v>22</v>
      </c>
      <c r="DL414">
        <v>1.24</v>
      </c>
      <c r="DM414">
        <v>0.53</v>
      </c>
      <c r="DN414">
        <v>5.03549390243902</v>
      </c>
      <c r="DO414">
        <v>14.7072597909408</v>
      </c>
      <c r="DP414">
        <v>1.55410888502591</v>
      </c>
      <c r="DQ414">
        <v>0</v>
      </c>
      <c r="DR414">
        <v>5.59431195121951</v>
      </c>
      <c r="DS414">
        <v>-0.324218675958185</v>
      </c>
      <c r="DT414">
        <v>0.0378119816614834</v>
      </c>
      <c r="DU414">
        <v>0</v>
      </c>
      <c r="DV414">
        <v>0</v>
      </c>
      <c r="DW414">
        <v>2</v>
      </c>
      <c r="DX414" t="s">
        <v>357</v>
      </c>
      <c r="DY414">
        <v>2.97184</v>
      </c>
      <c r="DZ414">
        <v>2.75397</v>
      </c>
      <c r="EA414">
        <v>0.0540953</v>
      </c>
      <c r="EB414">
        <v>0.0536154</v>
      </c>
      <c r="EC414">
        <v>0.0898316</v>
      </c>
      <c r="ED414">
        <v>0.0713979</v>
      </c>
      <c r="EE414">
        <v>36837.8</v>
      </c>
      <c r="EF414">
        <v>40160.3</v>
      </c>
      <c r="EG414">
        <v>35297.4</v>
      </c>
      <c r="EH414">
        <v>38492.9</v>
      </c>
      <c r="EI414">
        <v>45565.6</v>
      </c>
      <c r="EJ414">
        <v>51628.9</v>
      </c>
      <c r="EK414">
        <v>55183.3</v>
      </c>
      <c r="EL414">
        <v>61744</v>
      </c>
      <c r="EM414">
        <v>1.97</v>
      </c>
      <c r="EN414">
        <v>1.814</v>
      </c>
      <c r="EO414">
        <v>0.0797212</v>
      </c>
      <c r="EP414">
        <v>0</v>
      </c>
      <c r="EQ414">
        <v>23.7273</v>
      </c>
      <c r="ER414">
        <v>999.9</v>
      </c>
      <c r="ES414">
        <v>46.215</v>
      </c>
      <c r="ET414">
        <v>29.487</v>
      </c>
      <c r="EU414">
        <v>21.106</v>
      </c>
      <c r="EV414">
        <v>56.4341</v>
      </c>
      <c r="EW414">
        <v>49.7115</v>
      </c>
      <c r="EX414">
        <v>1</v>
      </c>
      <c r="EY414">
        <v>0.0221951</v>
      </c>
      <c r="EZ414">
        <v>2.89996</v>
      </c>
      <c r="FA414">
        <v>20.1231</v>
      </c>
      <c r="FB414">
        <v>5.19573</v>
      </c>
      <c r="FC414">
        <v>12.0088</v>
      </c>
      <c r="FD414">
        <v>4.976</v>
      </c>
      <c r="FE414">
        <v>3.294</v>
      </c>
      <c r="FF414">
        <v>9999</v>
      </c>
      <c r="FG414">
        <v>9999</v>
      </c>
      <c r="FH414">
        <v>9999</v>
      </c>
      <c r="FI414">
        <v>694.2</v>
      </c>
      <c r="FJ414">
        <v>1.86295</v>
      </c>
      <c r="FK414">
        <v>1.8678</v>
      </c>
      <c r="FL414">
        <v>1.86752</v>
      </c>
      <c r="FM414">
        <v>1.86874</v>
      </c>
      <c r="FN414">
        <v>1.86951</v>
      </c>
      <c r="FO414">
        <v>1.86563</v>
      </c>
      <c r="FP414">
        <v>1.86667</v>
      </c>
      <c r="FQ414">
        <v>1.8681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4.794</v>
      </c>
      <c r="GF414">
        <v>0.2704</v>
      </c>
      <c r="GG414">
        <v>3.61927167264205</v>
      </c>
      <c r="GH414">
        <v>0.00509506669552449</v>
      </c>
      <c r="GI414">
        <v>1.17866753763249e-06</v>
      </c>
      <c r="GJ414">
        <v>-6.62632595388568e-10</v>
      </c>
      <c r="GK414">
        <v>-0.0260112845827318</v>
      </c>
      <c r="GL414">
        <v>-0.0225051504344278</v>
      </c>
      <c r="GM414">
        <v>0.00262967521021688</v>
      </c>
      <c r="GN414">
        <v>-3.50088843362945e-05</v>
      </c>
      <c r="GO414">
        <v>-5</v>
      </c>
      <c r="GP414">
        <v>1640</v>
      </c>
      <c r="GQ414">
        <v>1</v>
      </c>
      <c r="GR414">
        <v>20</v>
      </c>
      <c r="GS414">
        <v>50247.1</v>
      </c>
      <c r="GT414">
        <v>50247.1</v>
      </c>
      <c r="GU414">
        <v>0.606689</v>
      </c>
      <c r="GV414">
        <v>2.60986</v>
      </c>
      <c r="GW414">
        <v>1.54785</v>
      </c>
      <c r="GX414">
        <v>2.30225</v>
      </c>
      <c r="GY414">
        <v>1.34644</v>
      </c>
      <c r="GZ414">
        <v>2.39136</v>
      </c>
      <c r="HA414">
        <v>33.0652</v>
      </c>
      <c r="HB414">
        <v>14.6837</v>
      </c>
      <c r="HC414">
        <v>18</v>
      </c>
      <c r="HD414">
        <v>496.624</v>
      </c>
      <c r="HE414">
        <v>397.893</v>
      </c>
      <c r="HF414">
        <v>19.6592</v>
      </c>
      <c r="HG414">
        <v>27.357</v>
      </c>
      <c r="HH414">
        <v>30.0001</v>
      </c>
      <c r="HI414">
        <v>27.3127</v>
      </c>
      <c r="HJ414">
        <v>27.2534</v>
      </c>
      <c r="HK414">
        <v>12.0059</v>
      </c>
      <c r="HL414">
        <v>34.6837</v>
      </c>
      <c r="HM414">
        <v>12.9317</v>
      </c>
      <c r="HN414">
        <v>19.6384</v>
      </c>
      <c r="HO414">
        <v>198.496</v>
      </c>
      <c r="HP414">
        <v>14.1185</v>
      </c>
      <c r="HQ414">
        <v>102.361</v>
      </c>
      <c r="HR414">
        <v>102.772</v>
      </c>
    </row>
    <row r="415" spans="1:226">
      <c r="A415">
        <v>399</v>
      </c>
      <c r="B415">
        <v>1663692479</v>
      </c>
      <c r="C415">
        <v>4703.90000009537</v>
      </c>
      <c r="D415" t="s">
        <v>1161</v>
      </c>
      <c r="E415" t="s">
        <v>1162</v>
      </c>
      <c r="F415">
        <v>5</v>
      </c>
      <c r="G415" t="s">
        <v>1134</v>
      </c>
      <c r="H415" t="s">
        <v>354</v>
      </c>
      <c r="I415">
        <v>1663692471.21429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212.562410908545</v>
      </c>
      <c r="AK415">
        <v>215.532357575758</v>
      </c>
      <c r="AL415">
        <v>-3.24328681837278</v>
      </c>
      <c r="AM415">
        <v>65.3933785945032</v>
      </c>
      <c r="AN415">
        <f>(AP415 - AO415 + BO415*1E3/(8.314*(BQ415+273.15)) * AR415/BN415 * AQ415) * BN415/(100*BB415) * 1000/(1000 - AP415)</f>
        <v>0</v>
      </c>
      <c r="AO415">
        <v>14.0715470273318</v>
      </c>
      <c r="AP415">
        <v>19.6399857142857</v>
      </c>
      <c r="AQ415">
        <v>0.000321571602916897</v>
      </c>
      <c r="AR415">
        <v>122.723130864011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1663692471.21429</v>
      </c>
      <c r="BH415">
        <v>233.985678571429</v>
      </c>
      <c r="BI415">
        <v>226.794357142857</v>
      </c>
      <c r="BJ415">
        <v>19.6348785714286</v>
      </c>
      <c r="BK415">
        <v>14.0709892857143</v>
      </c>
      <c r="BL415">
        <v>229.144821428571</v>
      </c>
      <c r="BM415">
        <v>19.3648107142857</v>
      </c>
      <c r="BN415">
        <v>500.120785714286</v>
      </c>
      <c r="BO415">
        <v>90.5667</v>
      </c>
      <c r="BP415">
        <v>0.100046892857143</v>
      </c>
      <c r="BQ415">
        <v>24.8305035714286</v>
      </c>
      <c r="BR415">
        <v>25.0447142857143</v>
      </c>
      <c r="BS415">
        <v>999.9</v>
      </c>
      <c r="BT415">
        <v>0</v>
      </c>
      <c r="BU415">
        <v>0</v>
      </c>
      <c r="BV415">
        <v>9980</v>
      </c>
      <c r="BW415">
        <v>0</v>
      </c>
      <c r="BX415">
        <v>18.48</v>
      </c>
      <c r="BY415">
        <v>7.19136357142857</v>
      </c>
      <c r="BZ415">
        <v>238.671964285714</v>
      </c>
      <c r="CA415">
        <v>230.031142857143</v>
      </c>
      <c r="CB415">
        <v>5.56389857142857</v>
      </c>
      <c r="CC415">
        <v>226.794357142857</v>
      </c>
      <c r="CD415">
        <v>14.0709892857143</v>
      </c>
      <c r="CE415">
        <v>1.77826607142857</v>
      </c>
      <c r="CF415">
        <v>1.2743625</v>
      </c>
      <c r="CG415">
        <v>15.5970464285714</v>
      </c>
      <c r="CH415">
        <v>10.4998392857143</v>
      </c>
      <c r="CI415">
        <v>1999.98928571429</v>
      </c>
      <c r="CJ415">
        <v>0.979996857142857</v>
      </c>
      <c r="CK415">
        <v>0.0200029857142857</v>
      </c>
      <c r="CL415">
        <v>0</v>
      </c>
      <c r="CM415">
        <v>745.311535714286</v>
      </c>
      <c r="CN415">
        <v>5.00063</v>
      </c>
      <c r="CO415">
        <v>14756.6464285714</v>
      </c>
      <c r="CP415">
        <v>17256.8</v>
      </c>
      <c r="CQ415">
        <v>39.312</v>
      </c>
      <c r="CR415">
        <v>39.4281428571429</v>
      </c>
      <c r="CS415">
        <v>38.812</v>
      </c>
      <c r="CT415">
        <v>38.75</v>
      </c>
      <c r="CU415">
        <v>40.0088571428571</v>
      </c>
      <c r="CV415">
        <v>1955.07928571429</v>
      </c>
      <c r="CW415">
        <v>39.9092857142857</v>
      </c>
      <c r="CX415">
        <v>0</v>
      </c>
      <c r="CY415">
        <v>1663692476.3</v>
      </c>
      <c r="CZ415">
        <v>0</v>
      </c>
      <c r="DA415">
        <v>0</v>
      </c>
      <c r="DB415" t="s">
        <v>356</v>
      </c>
      <c r="DC415">
        <v>1660677648.1</v>
      </c>
      <c r="DD415">
        <v>1660677649.1</v>
      </c>
      <c r="DE415">
        <v>0</v>
      </c>
      <c r="DF415">
        <v>-1.042</v>
      </c>
      <c r="DG415">
        <v>0.003</v>
      </c>
      <c r="DH415">
        <v>5.218</v>
      </c>
      <c r="DI415">
        <v>0.344</v>
      </c>
      <c r="DJ415">
        <v>417</v>
      </c>
      <c r="DK415">
        <v>22</v>
      </c>
      <c r="DL415">
        <v>1.24</v>
      </c>
      <c r="DM415">
        <v>0.53</v>
      </c>
      <c r="DN415">
        <v>6.06423951219512</v>
      </c>
      <c r="DO415">
        <v>17.399374076655</v>
      </c>
      <c r="DP415">
        <v>1.79539850265379</v>
      </c>
      <c r="DQ415">
        <v>0</v>
      </c>
      <c r="DR415">
        <v>5.57949414634146</v>
      </c>
      <c r="DS415">
        <v>-0.1673019512195</v>
      </c>
      <c r="DT415">
        <v>0.0274382408039875</v>
      </c>
      <c r="DU415">
        <v>0</v>
      </c>
      <c r="DV415">
        <v>0</v>
      </c>
      <c r="DW415">
        <v>2</v>
      </c>
      <c r="DX415" t="s">
        <v>357</v>
      </c>
      <c r="DY415">
        <v>2.973</v>
      </c>
      <c r="DZ415">
        <v>2.754</v>
      </c>
      <c r="EA415">
        <v>0.0507406</v>
      </c>
      <c r="EB415">
        <v>0.0498596</v>
      </c>
      <c r="EC415">
        <v>0.0898219</v>
      </c>
      <c r="ED415">
        <v>0.0714028</v>
      </c>
      <c r="EE415">
        <v>36968</v>
      </c>
      <c r="EF415">
        <v>40319.3</v>
      </c>
      <c r="EG415">
        <v>35297.2</v>
      </c>
      <c r="EH415">
        <v>38492.7</v>
      </c>
      <c r="EI415">
        <v>45566</v>
      </c>
      <c r="EJ415">
        <v>51627.7</v>
      </c>
      <c r="EK415">
        <v>55183.3</v>
      </c>
      <c r="EL415">
        <v>61743</v>
      </c>
      <c r="EM415">
        <v>1.97</v>
      </c>
      <c r="EN415">
        <v>1.8138</v>
      </c>
      <c r="EO415">
        <v>0.0803173</v>
      </c>
      <c r="EP415">
        <v>0</v>
      </c>
      <c r="EQ415">
        <v>23.7234</v>
      </c>
      <c r="ER415">
        <v>999.9</v>
      </c>
      <c r="ES415">
        <v>46.167</v>
      </c>
      <c r="ET415">
        <v>29.487</v>
      </c>
      <c r="EU415">
        <v>21.0871</v>
      </c>
      <c r="EV415">
        <v>56.3241</v>
      </c>
      <c r="EW415">
        <v>49.5913</v>
      </c>
      <c r="EX415">
        <v>1</v>
      </c>
      <c r="EY415">
        <v>0.0228049</v>
      </c>
      <c r="EZ415">
        <v>2.88678</v>
      </c>
      <c r="FA415">
        <v>20.1243</v>
      </c>
      <c r="FB415">
        <v>5.19812</v>
      </c>
      <c r="FC415">
        <v>12.0064</v>
      </c>
      <c r="FD415">
        <v>4.9756</v>
      </c>
      <c r="FE415">
        <v>3.294</v>
      </c>
      <c r="FF415">
        <v>9999</v>
      </c>
      <c r="FG415">
        <v>9999</v>
      </c>
      <c r="FH415">
        <v>9999</v>
      </c>
      <c r="FI415">
        <v>694.2</v>
      </c>
      <c r="FJ415">
        <v>1.86295</v>
      </c>
      <c r="FK415">
        <v>1.86777</v>
      </c>
      <c r="FL415">
        <v>1.86752</v>
      </c>
      <c r="FM415">
        <v>1.86874</v>
      </c>
      <c r="FN415">
        <v>1.86951</v>
      </c>
      <c r="FO415">
        <v>1.8656</v>
      </c>
      <c r="FP415">
        <v>1.86673</v>
      </c>
      <c r="FQ415">
        <v>1.8681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4.708</v>
      </c>
      <c r="GF415">
        <v>0.2704</v>
      </c>
      <c r="GG415">
        <v>3.61927167264205</v>
      </c>
      <c r="GH415">
        <v>0.00509506669552449</v>
      </c>
      <c r="GI415">
        <v>1.17866753763249e-06</v>
      </c>
      <c r="GJ415">
        <v>-6.62632595388568e-10</v>
      </c>
      <c r="GK415">
        <v>-0.0260112845827318</v>
      </c>
      <c r="GL415">
        <v>-0.0225051504344278</v>
      </c>
      <c r="GM415">
        <v>0.00262967521021688</v>
      </c>
      <c r="GN415">
        <v>-3.50088843362945e-05</v>
      </c>
      <c r="GO415">
        <v>-5</v>
      </c>
      <c r="GP415">
        <v>1640</v>
      </c>
      <c r="GQ415">
        <v>1</v>
      </c>
      <c r="GR415">
        <v>20</v>
      </c>
      <c r="GS415">
        <v>50247.2</v>
      </c>
      <c r="GT415">
        <v>50247.2</v>
      </c>
      <c r="GU415">
        <v>0.568848</v>
      </c>
      <c r="GV415">
        <v>2.61841</v>
      </c>
      <c r="GW415">
        <v>1.54785</v>
      </c>
      <c r="GX415">
        <v>2.30103</v>
      </c>
      <c r="GY415">
        <v>1.34644</v>
      </c>
      <c r="GZ415">
        <v>2.31445</v>
      </c>
      <c r="HA415">
        <v>33.0652</v>
      </c>
      <c r="HB415">
        <v>14.6837</v>
      </c>
      <c r="HC415">
        <v>18</v>
      </c>
      <c r="HD415">
        <v>496.644</v>
      </c>
      <c r="HE415">
        <v>397.783</v>
      </c>
      <c r="HF415">
        <v>19.6198</v>
      </c>
      <c r="HG415">
        <v>27.357</v>
      </c>
      <c r="HH415">
        <v>30.0002</v>
      </c>
      <c r="HI415">
        <v>27.315</v>
      </c>
      <c r="HJ415">
        <v>27.2534</v>
      </c>
      <c r="HK415">
        <v>11.3338</v>
      </c>
      <c r="HL415">
        <v>34.6837</v>
      </c>
      <c r="HM415">
        <v>12.5469</v>
      </c>
      <c r="HN415">
        <v>19.5971</v>
      </c>
      <c r="HO415">
        <v>185.032</v>
      </c>
      <c r="HP415">
        <v>14.1317</v>
      </c>
      <c r="HQ415">
        <v>102.361</v>
      </c>
      <c r="HR415">
        <v>102.771</v>
      </c>
    </row>
    <row r="416" spans="1:226">
      <c r="A416">
        <v>400</v>
      </c>
      <c r="B416">
        <v>1663692484</v>
      </c>
      <c r="C416">
        <v>4708.90000009537</v>
      </c>
      <c r="D416" t="s">
        <v>1163</v>
      </c>
      <c r="E416" t="s">
        <v>1164</v>
      </c>
      <c r="F416">
        <v>5</v>
      </c>
      <c r="G416" t="s">
        <v>1134</v>
      </c>
      <c r="H416" t="s">
        <v>354</v>
      </c>
      <c r="I416">
        <v>1663692476.5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195.687488859519</v>
      </c>
      <c r="AK416">
        <v>199.645042424242</v>
      </c>
      <c r="AL416">
        <v>-3.1697373925044</v>
      </c>
      <c r="AM416">
        <v>65.3933785945032</v>
      </c>
      <c r="AN416">
        <f>(AP416 - AO416 + BO416*1E3/(8.314*(BQ416+273.15)) * AR416/BN416 * AQ416) * BN416/(100*BB416) * 1000/(1000 - AP416)</f>
        <v>0</v>
      </c>
      <c r="AO416">
        <v>14.0706505750754</v>
      </c>
      <c r="AP416">
        <v>19.6352208791209</v>
      </c>
      <c r="AQ416">
        <v>0.000391926808868504</v>
      </c>
      <c r="AR416">
        <v>122.723130864011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1663692476.5</v>
      </c>
      <c r="BH416">
        <v>217.555</v>
      </c>
      <c r="BI416">
        <v>209.133148148148</v>
      </c>
      <c r="BJ416">
        <v>19.6405851851852</v>
      </c>
      <c r="BK416">
        <v>14.0656777777778</v>
      </c>
      <c r="BL416">
        <v>212.804259259259</v>
      </c>
      <c r="BM416">
        <v>19.3703</v>
      </c>
      <c r="BN416">
        <v>500.10837037037</v>
      </c>
      <c r="BO416">
        <v>90.5653962962963</v>
      </c>
      <c r="BP416">
        <v>0.100016492592593</v>
      </c>
      <c r="BQ416">
        <v>24.8185185185185</v>
      </c>
      <c r="BR416">
        <v>25.0396333333333</v>
      </c>
      <c r="BS416">
        <v>999.9</v>
      </c>
      <c r="BT416">
        <v>0</v>
      </c>
      <c r="BU416">
        <v>0</v>
      </c>
      <c r="BV416">
        <v>9996.66666666667</v>
      </c>
      <c r="BW416">
        <v>0</v>
      </c>
      <c r="BX416">
        <v>18.48</v>
      </c>
      <c r="BY416">
        <v>8.42194333333333</v>
      </c>
      <c r="BZ416">
        <v>221.913555555556</v>
      </c>
      <c r="CA416">
        <v>212.11662962963</v>
      </c>
      <c r="CB416">
        <v>5.57492</v>
      </c>
      <c r="CC416">
        <v>209.133148148148</v>
      </c>
      <c r="CD416">
        <v>14.0656777777778</v>
      </c>
      <c r="CE416">
        <v>1.77875703703704</v>
      </c>
      <c r="CF416">
        <v>1.27386222222222</v>
      </c>
      <c r="CG416">
        <v>15.6013444444444</v>
      </c>
      <c r="CH416">
        <v>10.4939555555556</v>
      </c>
      <c r="CI416">
        <v>1999.97518518519</v>
      </c>
      <c r="CJ416">
        <v>0.979996777777778</v>
      </c>
      <c r="CK416">
        <v>0.0200030703703704</v>
      </c>
      <c r="CL416">
        <v>0</v>
      </c>
      <c r="CM416">
        <v>741.358962962963</v>
      </c>
      <c r="CN416">
        <v>5.00063</v>
      </c>
      <c r="CO416">
        <v>14679.3296296296</v>
      </c>
      <c r="CP416">
        <v>17256.6814814815</v>
      </c>
      <c r="CQ416">
        <v>39.312</v>
      </c>
      <c r="CR416">
        <v>39.4278148148148</v>
      </c>
      <c r="CS416">
        <v>38.812</v>
      </c>
      <c r="CT416">
        <v>38.75</v>
      </c>
      <c r="CU416">
        <v>40.0045925925926</v>
      </c>
      <c r="CV416">
        <v>1955.06518518519</v>
      </c>
      <c r="CW416">
        <v>39.9062962962963</v>
      </c>
      <c r="CX416">
        <v>0</v>
      </c>
      <c r="CY416">
        <v>1663692481.1</v>
      </c>
      <c r="CZ416">
        <v>0</v>
      </c>
      <c r="DA416">
        <v>0</v>
      </c>
      <c r="DB416" t="s">
        <v>356</v>
      </c>
      <c r="DC416">
        <v>1660677648.1</v>
      </c>
      <c r="DD416">
        <v>1660677649.1</v>
      </c>
      <c r="DE416">
        <v>0</v>
      </c>
      <c r="DF416">
        <v>-1.042</v>
      </c>
      <c r="DG416">
        <v>0.003</v>
      </c>
      <c r="DH416">
        <v>5.218</v>
      </c>
      <c r="DI416">
        <v>0.344</v>
      </c>
      <c r="DJ416">
        <v>417</v>
      </c>
      <c r="DK416">
        <v>22</v>
      </c>
      <c r="DL416">
        <v>1.24</v>
      </c>
      <c r="DM416">
        <v>0.53</v>
      </c>
      <c r="DN416">
        <v>7.66342609756098</v>
      </c>
      <c r="DO416">
        <v>15.011232543554</v>
      </c>
      <c r="DP416">
        <v>1.59121075417413</v>
      </c>
      <c r="DQ416">
        <v>0</v>
      </c>
      <c r="DR416">
        <v>5.56837536585366</v>
      </c>
      <c r="DS416">
        <v>0.108750522648089</v>
      </c>
      <c r="DT416">
        <v>0.0123545804871105</v>
      </c>
      <c r="DU416">
        <v>0</v>
      </c>
      <c r="DV416">
        <v>0</v>
      </c>
      <c r="DW416">
        <v>2</v>
      </c>
      <c r="DX416" t="s">
        <v>357</v>
      </c>
      <c r="DY416">
        <v>2.97299</v>
      </c>
      <c r="DZ416">
        <v>2.75356</v>
      </c>
      <c r="EA416">
        <v>0.0473342</v>
      </c>
      <c r="EB416">
        <v>0.0463971</v>
      </c>
      <c r="EC416">
        <v>0.089796</v>
      </c>
      <c r="ED416">
        <v>0.0713182</v>
      </c>
      <c r="EE416">
        <v>37100.5</v>
      </c>
      <c r="EF416">
        <v>40466</v>
      </c>
      <c r="EG416">
        <v>35297</v>
      </c>
      <c r="EH416">
        <v>38492.5</v>
      </c>
      <c r="EI416">
        <v>45567.2</v>
      </c>
      <c r="EJ416">
        <v>51632.8</v>
      </c>
      <c r="EK416">
        <v>55183.3</v>
      </c>
      <c r="EL416">
        <v>61743.7</v>
      </c>
      <c r="EM416">
        <v>1.9692</v>
      </c>
      <c r="EN416">
        <v>1.8138</v>
      </c>
      <c r="EO416">
        <v>0.0788271</v>
      </c>
      <c r="EP416">
        <v>0</v>
      </c>
      <c r="EQ416">
        <v>23.7213</v>
      </c>
      <c r="ER416">
        <v>999.9</v>
      </c>
      <c r="ES416">
        <v>46.142</v>
      </c>
      <c r="ET416">
        <v>29.507</v>
      </c>
      <c r="EU416">
        <v>21.0998</v>
      </c>
      <c r="EV416">
        <v>55.8841</v>
      </c>
      <c r="EW416">
        <v>49.4311</v>
      </c>
      <c r="EX416">
        <v>1</v>
      </c>
      <c r="EY416">
        <v>0.0230081</v>
      </c>
      <c r="EZ416">
        <v>2.89532</v>
      </c>
      <c r="FA416">
        <v>20.1237</v>
      </c>
      <c r="FB416">
        <v>5.19812</v>
      </c>
      <c r="FC416">
        <v>12.0076</v>
      </c>
      <c r="FD416">
        <v>4.9756</v>
      </c>
      <c r="FE416">
        <v>3.294</v>
      </c>
      <c r="FF416">
        <v>9999</v>
      </c>
      <c r="FG416">
        <v>9999</v>
      </c>
      <c r="FH416">
        <v>9999</v>
      </c>
      <c r="FI416">
        <v>694.2</v>
      </c>
      <c r="FJ416">
        <v>1.86295</v>
      </c>
      <c r="FK416">
        <v>1.86783</v>
      </c>
      <c r="FL416">
        <v>1.86752</v>
      </c>
      <c r="FM416">
        <v>1.86874</v>
      </c>
      <c r="FN416">
        <v>1.86954</v>
      </c>
      <c r="FO416">
        <v>1.8656</v>
      </c>
      <c r="FP416">
        <v>1.86673</v>
      </c>
      <c r="FQ416">
        <v>1.8681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4.623</v>
      </c>
      <c r="GF416">
        <v>0.2701</v>
      </c>
      <c r="GG416">
        <v>3.61927167264205</v>
      </c>
      <c r="GH416">
        <v>0.00509506669552449</v>
      </c>
      <c r="GI416">
        <v>1.17866753763249e-06</v>
      </c>
      <c r="GJ416">
        <v>-6.62632595388568e-10</v>
      </c>
      <c r="GK416">
        <v>-0.0260112845827318</v>
      </c>
      <c r="GL416">
        <v>-0.0225051504344278</v>
      </c>
      <c r="GM416">
        <v>0.00262967521021688</v>
      </c>
      <c r="GN416">
        <v>-3.50088843362945e-05</v>
      </c>
      <c r="GO416">
        <v>-5</v>
      </c>
      <c r="GP416">
        <v>1640</v>
      </c>
      <c r="GQ416">
        <v>1</v>
      </c>
      <c r="GR416">
        <v>20</v>
      </c>
      <c r="GS416">
        <v>50247.3</v>
      </c>
      <c r="GT416">
        <v>50247.2</v>
      </c>
      <c r="GU416">
        <v>0.537109</v>
      </c>
      <c r="GV416">
        <v>2.62451</v>
      </c>
      <c r="GW416">
        <v>1.54785</v>
      </c>
      <c r="GX416">
        <v>2.30103</v>
      </c>
      <c r="GY416">
        <v>1.34644</v>
      </c>
      <c r="GZ416">
        <v>2.2583</v>
      </c>
      <c r="HA416">
        <v>33.0652</v>
      </c>
      <c r="HB416">
        <v>14.6749</v>
      </c>
      <c r="HC416">
        <v>18</v>
      </c>
      <c r="HD416">
        <v>496.119</v>
      </c>
      <c r="HE416">
        <v>397.799</v>
      </c>
      <c r="HF416">
        <v>19.5795</v>
      </c>
      <c r="HG416">
        <v>27.3593</v>
      </c>
      <c r="HH416">
        <v>30.0004</v>
      </c>
      <c r="HI416">
        <v>27.315</v>
      </c>
      <c r="HJ416">
        <v>27.2557</v>
      </c>
      <c r="HK416">
        <v>10.5989</v>
      </c>
      <c r="HL416">
        <v>34.3991</v>
      </c>
      <c r="HM416">
        <v>12.5469</v>
      </c>
      <c r="HN416">
        <v>19.5605</v>
      </c>
      <c r="HO416">
        <v>164.917</v>
      </c>
      <c r="HP416">
        <v>14.1491</v>
      </c>
      <c r="HQ416">
        <v>102.361</v>
      </c>
      <c r="HR416">
        <v>102.771</v>
      </c>
    </row>
    <row r="417" spans="1:226">
      <c r="A417">
        <v>401</v>
      </c>
      <c r="B417">
        <v>1663692489</v>
      </c>
      <c r="C417">
        <v>4713.90000009537</v>
      </c>
      <c r="D417" t="s">
        <v>1165</v>
      </c>
      <c r="E417" t="s">
        <v>1166</v>
      </c>
      <c r="F417">
        <v>5</v>
      </c>
      <c r="G417" t="s">
        <v>1134</v>
      </c>
      <c r="H417" t="s">
        <v>354</v>
      </c>
      <c r="I417">
        <v>1663692481.21429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179.223210101316</v>
      </c>
      <c r="AK417">
        <v>184.143266666667</v>
      </c>
      <c r="AL417">
        <v>-3.14956381803821</v>
      </c>
      <c r="AM417">
        <v>65.3933785945032</v>
      </c>
      <c r="AN417">
        <f>(AP417 - AO417 + BO417*1E3/(8.314*(BQ417+273.15)) * AR417/BN417 * AQ417) * BN417/(100*BB417) * 1000/(1000 - AP417)</f>
        <v>0</v>
      </c>
      <c r="AO417">
        <v>14.0448546027387</v>
      </c>
      <c r="AP417">
        <v>19.6289527472528</v>
      </c>
      <c r="AQ417">
        <v>-0.000161703174455186</v>
      </c>
      <c r="AR417">
        <v>122.723130864011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1663692481.21429</v>
      </c>
      <c r="BH417">
        <v>202.996428571429</v>
      </c>
      <c r="BI417">
        <v>193.4215</v>
      </c>
      <c r="BJ417">
        <v>19.6383857142857</v>
      </c>
      <c r="BK417">
        <v>14.0635392857143</v>
      </c>
      <c r="BL417">
        <v>198.32525</v>
      </c>
      <c r="BM417">
        <v>19.3681785714286</v>
      </c>
      <c r="BN417">
        <v>500.072357142857</v>
      </c>
      <c r="BO417">
        <v>90.5652821428571</v>
      </c>
      <c r="BP417">
        <v>0.0999457678571428</v>
      </c>
      <c r="BQ417">
        <v>24.8084642857143</v>
      </c>
      <c r="BR417">
        <v>25.0344178571429</v>
      </c>
      <c r="BS417">
        <v>999.9</v>
      </c>
      <c r="BT417">
        <v>0</v>
      </c>
      <c r="BU417">
        <v>0</v>
      </c>
      <c r="BV417">
        <v>10006.25</v>
      </c>
      <c r="BW417">
        <v>0</v>
      </c>
      <c r="BX417">
        <v>18.48</v>
      </c>
      <c r="BY417">
        <v>9.57505071428571</v>
      </c>
      <c r="BZ417">
        <v>207.062964285714</v>
      </c>
      <c r="CA417">
        <v>196.180428571429</v>
      </c>
      <c r="CB417">
        <v>5.57485071428571</v>
      </c>
      <c r="CC417">
        <v>193.4215</v>
      </c>
      <c r="CD417">
        <v>14.0635392857143</v>
      </c>
      <c r="CE417">
        <v>1.77855535714286</v>
      </c>
      <c r="CF417">
        <v>1.27366678571429</v>
      </c>
      <c r="CG417">
        <v>15.599575</v>
      </c>
      <c r="CH417">
        <v>10.4916607142857</v>
      </c>
      <c r="CI417">
        <v>2000.00607142857</v>
      </c>
      <c r="CJ417">
        <v>0.979997071428571</v>
      </c>
      <c r="CK417">
        <v>0.0200027571428571</v>
      </c>
      <c r="CL417">
        <v>0</v>
      </c>
      <c r="CM417">
        <v>738.524857142857</v>
      </c>
      <c r="CN417">
        <v>5.00063</v>
      </c>
      <c r="CO417">
        <v>14624.1107142857</v>
      </c>
      <c r="CP417">
        <v>17256.9535714286</v>
      </c>
      <c r="CQ417">
        <v>39.312</v>
      </c>
      <c r="CR417">
        <v>39.4148571428571</v>
      </c>
      <c r="CS417">
        <v>38.812</v>
      </c>
      <c r="CT417">
        <v>38.75</v>
      </c>
      <c r="CU417">
        <v>40.0132857142857</v>
      </c>
      <c r="CV417">
        <v>1955.09607142857</v>
      </c>
      <c r="CW417">
        <v>39.9035714285714</v>
      </c>
      <c r="CX417">
        <v>0</v>
      </c>
      <c r="CY417">
        <v>1663692485.9</v>
      </c>
      <c r="CZ417">
        <v>0</v>
      </c>
      <c r="DA417">
        <v>0</v>
      </c>
      <c r="DB417" t="s">
        <v>356</v>
      </c>
      <c r="DC417">
        <v>1660677648.1</v>
      </c>
      <c r="DD417">
        <v>1660677649.1</v>
      </c>
      <c r="DE417">
        <v>0</v>
      </c>
      <c r="DF417">
        <v>-1.042</v>
      </c>
      <c r="DG417">
        <v>0.003</v>
      </c>
      <c r="DH417">
        <v>5.218</v>
      </c>
      <c r="DI417">
        <v>0.344</v>
      </c>
      <c r="DJ417">
        <v>417</v>
      </c>
      <c r="DK417">
        <v>22</v>
      </c>
      <c r="DL417">
        <v>1.24</v>
      </c>
      <c r="DM417">
        <v>0.53</v>
      </c>
      <c r="DN417">
        <v>8.66766121951219</v>
      </c>
      <c r="DO417">
        <v>12.7823721951219</v>
      </c>
      <c r="DP417">
        <v>1.34426832721998</v>
      </c>
      <c r="DQ417">
        <v>0</v>
      </c>
      <c r="DR417">
        <v>5.57343292682927</v>
      </c>
      <c r="DS417">
        <v>0.0545625783971942</v>
      </c>
      <c r="DT417">
        <v>0.00998191614722625</v>
      </c>
      <c r="DU417">
        <v>1</v>
      </c>
      <c r="DV417">
        <v>1</v>
      </c>
      <c r="DW417">
        <v>2</v>
      </c>
      <c r="DX417" t="s">
        <v>395</v>
      </c>
      <c r="DY417">
        <v>2.97336</v>
      </c>
      <c r="DZ417">
        <v>2.75378</v>
      </c>
      <c r="EA417">
        <v>0.0439415</v>
      </c>
      <c r="EB417">
        <v>0.0424075</v>
      </c>
      <c r="EC417">
        <v>0.0897876</v>
      </c>
      <c r="ED417">
        <v>0.0714479</v>
      </c>
      <c r="EE417">
        <v>37233.3</v>
      </c>
      <c r="EF417">
        <v>40634.4</v>
      </c>
      <c r="EG417">
        <v>35297.7</v>
      </c>
      <c r="EH417">
        <v>38491.7</v>
      </c>
      <c r="EI417">
        <v>45568.2</v>
      </c>
      <c r="EJ417">
        <v>51625.4</v>
      </c>
      <c r="EK417">
        <v>55184</v>
      </c>
      <c r="EL417">
        <v>61743.5</v>
      </c>
      <c r="EM417">
        <v>1.9696</v>
      </c>
      <c r="EN417">
        <v>1.8132</v>
      </c>
      <c r="EO417">
        <v>0.0809133</v>
      </c>
      <c r="EP417">
        <v>0</v>
      </c>
      <c r="EQ417">
        <v>23.7173</v>
      </c>
      <c r="ER417">
        <v>999.9</v>
      </c>
      <c r="ES417">
        <v>46.093</v>
      </c>
      <c r="ET417">
        <v>29.507</v>
      </c>
      <c r="EU417">
        <v>21.0774</v>
      </c>
      <c r="EV417">
        <v>56.1641</v>
      </c>
      <c r="EW417">
        <v>49.2548</v>
      </c>
      <c r="EX417">
        <v>1</v>
      </c>
      <c r="EY417">
        <v>0.022622</v>
      </c>
      <c r="EZ417">
        <v>2.90586</v>
      </c>
      <c r="FA417">
        <v>20.1239</v>
      </c>
      <c r="FB417">
        <v>5.19812</v>
      </c>
      <c r="FC417">
        <v>12.0099</v>
      </c>
      <c r="FD417">
        <v>4.9756</v>
      </c>
      <c r="FE417">
        <v>3.2938</v>
      </c>
      <c r="FF417">
        <v>9999</v>
      </c>
      <c r="FG417">
        <v>9999</v>
      </c>
      <c r="FH417">
        <v>9999</v>
      </c>
      <c r="FI417">
        <v>694.2</v>
      </c>
      <c r="FJ417">
        <v>1.86295</v>
      </c>
      <c r="FK417">
        <v>1.8678</v>
      </c>
      <c r="FL417">
        <v>1.86752</v>
      </c>
      <c r="FM417">
        <v>1.86874</v>
      </c>
      <c r="FN417">
        <v>1.86951</v>
      </c>
      <c r="FO417">
        <v>1.86563</v>
      </c>
      <c r="FP417">
        <v>1.86664</v>
      </c>
      <c r="FQ417">
        <v>1.86813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4.541</v>
      </c>
      <c r="GF417">
        <v>0.27</v>
      </c>
      <c r="GG417">
        <v>3.61927167264205</v>
      </c>
      <c r="GH417">
        <v>0.00509506669552449</v>
      </c>
      <c r="GI417">
        <v>1.17866753763249e-06</v>
      </c>
      <c r="GJ417">
        <v>-6.62632595388568e-10</v>
      </c>
      <c r="GK417">
        <v>-0.0260112845827318</v>
      </c>
      <c r="GL417">
        <v>-0.0225051504344278</v>
      </c>
      <c r="GM417">
        <v>0.00262967521021688</v>
      </c>
      <c r="GN417">
        <v>-3.50088843362945e-05</v>
      </c>
      <c r="GO417">
        <v>-5</v>
      </c>
      <c r="GP417">
        <v>1640</v>
      </c>
      <c r="GQ417">
        <v>1</v>
      </c>
      <c r="GR417">
        <v>20</v>
      </c>
      <c r="GS417">
        <v>50247.3</v>
      </c>
      <c r="GT417">
        <v>50247.3</v>
      </c>
      <c r="GU417">
        <v>0.498047</v>
      </c>
      <c r="GV417">
        <v>2.63306</v>
      </c>
      <c r="GW417">
        <v>1.54785</v>
      </c>
      <c r="GX417">
        <v>2.30103</v>
      </c>
      <c r="GY417">
        <v>1.34644</v>
      </c>
      <c r="GZ417">
        <v>2.2876</v>
      </c>
      <c r="HA417">
        <v>33.0652</v>
      </c>
      <c r="HB417">
        <v>14.6749</v>
      </c>
      <c r="HC417">
        <v>18</v>
      </c>
      <c r="HD417">
        <v>496.402</v>
      </c>
      <c r="HE417">
        <v>397.484</v>
      </c>
      <c r="HF417">
        <v>19.5448</v>
      </c>
      <c r="HG417">
        <v>27.3593</v>
      </c>
      <c r="HH417">
        <v>30</v>
      </c>
      <c r="HI417">
        <v>27.3173</v>
      </c>
      <c r="HJ417">
        <v>27.258</v>
      </c>
      <c r="HK417">
        <v>9.90067</v>
      </c>
      <c r="HL417">
        <v>34.3991</v>
      </c>
      <c r="HM417">
        <v>12.5469</v>
      </c>
      <c r="HN417">
        <v>19.5348</v>
      </c>
      <c r="HO417">
        <v>151.415</v>
      </c>
      <c r="HP417">
        <v>14.1674</v>
      </c>
      <c r="HQ417">
        <v>102.362</v>
      </c>
      <c r="HR417">
        <v>102.77</v>
      </c>
    </row>
    <row r="418" spans="1:226">
      <c r="A418">
        <v>402</v>
      </c>
      <c r="B418">
        <v>1663692493.5</v>
      </c>
      <c r="C418">
        <v>4718.40000009537</v>
      </c>
      <c r="D418" t="s">
        <v>1167</v>
      </c>
      <c r="E418" t="s">
        <v>1168</v>
      </c>
      <c r="F418">
        <v>5</v>
      </c>
      <c r="G418" t="s">
        <v>1134</v>
      </c>
      <c r="H418" t="s">
        <v>354</v>
      </c>
      <c r="I418">
        <v>1663692485.66071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163.457130581704</v>
      </c>
      <c r="AK418">
        <v>169.801133333333</v>
      </c>
      <c r="AL418">
        <v>-3.19593775998345</v>
      </c>
      <c r="AM418">
        <v>65.3933785945032</v>
      </c>
      <c r="AN418">
        <f>(AP418 - AO418 + BO418*1E3/(8.314*(BQ418+273.15)) * AR418/BN418 * AQ418) * BN418/(100*BB418) * 1000/(1000 - AP418)</f>
        <v>0</v>
      </c>
      <c r="AO418">
        <v>14.0815079920283</v>
      </c>
      <c r="AP418">
        <v>19.633310989011</v>
      </c>
      <c r="AQ418">
        <v>6.92487816317237e-05</v>
      </c>
      <c r="AR418">
        <v>122.723130864011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1663692485.66071</v>
      </c>
      <c r="BH418">
        <v>189.1995</v>
      </c>
      <c r="BI418">
        <v>178.631785714286</v>
      </c>
      <c r="BJ418">
        <v>19.6358035714286</v>
      </c>
      <c r="BK418">
        <v>14.06765</v>
      </c>
      <c r="BL418">
        <v>184.603428571429</v>
      </c>
      <c r="BM418">
        <v>19.3656928571429</v>
      </c>
      <c r="BN418">
        <v>500.015071428571</v>
      </c>
      <c r="BO418">
        <v>90.5650428571429</v>
      </c>
      <c r="BP418">
        <v>0.100048496428571</v>
      </c>
      <c r="BQ418">
        <v>24.7991714285714</v>
      </c>
      <c r="BR418">
        <v>25.0294035714286</v>
      </c>
      <c r="BS418">
        <v>999.9</v>
      </c>
      <c r="BT418">
        <v>0</v>
      </c>
      <c r="BU418">
        <v>0</v>
      </c>
      <c r="BV418">
        <v>9999.64285714286</v>
      </c>
      <c r="BW418">
        <v>0</v>
      </c>
      <c r="BX418">
        <v>18.48</v>
      </c>
      <c r="BY418">
        <v>10.5677739285714</v>
      </c>
      <c r="BZ418">
        <v>192.989107142857</v>
      </c>
      <c r="CA418">
        <v>181.180392857143</v>
      </c>
      <c r="CB418">
        <v>5.56814607142857</v>
      </c>
      <c r="CC418">
        <v>178.631785714286</v>
      </c>
      <c r="CD418">
        <v>14.06765</v>
      </c>
      <c r="CE418">
        <v>1.77831642857143</v>
      </c>
      <c r="CF418">
        <v>1.27403642857143</v>
      </c>
      <c r="CG418">
        <v>15.5974821428571</v>
      </c>
      <c r="CH418">
        <v>10.4960071428571</v>
      </c>
      <c r="CI418">
        <v>2000.00928571429</v>
      </c>
      <c r="CJ418">
        <v>0.979997285714286</v>
      </c>
      <c r="CK418">
        <v>0.0200025285714286</v>
      </c>
      <c r="CL418">
        <v>0</v>
      </c>
      <c r="CM418">
        <v>736.436321428571</v>
      </c>
      <c r="CN418">
        <v>5.00063</v>
      </c>
      <c r="CO418">
        <v>14582.2892857143</v>
      </c>
      <c r="CP418">
        <v>17256.9642857143</v>
      </c>
      <c r="CQ418">
        <v>39.312</v>
      </c>
      <c r="CR418">
        <v>39.4148571428571</v>
      </c>
      <c r="CS418">
        <v>38.812</v>
      </c>
      <c r="CT418">
        <v>38.75</v>
      </c>
      <c r="CU418">
        <v>40.0199285714286</v>
      </c>
      <c r="CV418">
        <v>1955.09928571429</v>
      </c>
      <c r="CW418">
        <v>39.9010714285714</v>
      </c>
      <c r="CX418">
        <v>0</v>
      </c>
      <c r="CY418">
        <v>1663692490.7</v>
      </c>
      <c r="CZ418">
        <v>0</v>
      </c>
      <c r="DA418">
        <v>0</v>
      </c>
      <c r="DB418" t="s">
        <v>356</v>
      </c>
      <c r="DC418">
        <v>1660677648.1</v>
      </c>
      <c r="DD418">
        <v>1660677649.1</v>
      </c>
      <c r="DE418">
        <v>0</v>
      </c>
      <c r="DF418">
        <v>-1.042</v>
      </c>
      <c r="DG418">
        <v>0.003</v>
      </c>
      <c r="DH418">
        <v>5.218</v>
      </c>
      <c r="DI418">
        <v>0.344</v>
      </c>
      <c r="DJ418">
        <v>417</v>
      </c>
      <c r="DK418">
        <v>22</v>
      </c>
      <c r="DL418">
        <v>1.24</v>
      </c>
      <c r="DM418">
        <v>0.53</v>
      </c>
      <c r="DN418">
        <v>9.86172097560976</v>
      </c>
      <c r="DO418">
        <v>14.3897546341464</v>
      </c>
      <c r="DP418">
        <v>1.50464508342245</v>
      </c>
      <c r="DQ418">
        <v>0</v>
      </c>
      <c r="DR418">
        <v>5.56994585365854</v>
      </c>
      <c r="DS418">
        <v>-0.0756213240418106</v>
      </c>
      <c r="DT418">
        <v>0.0137605624132811</v>
      </c>
      <c r="DU418">
        <v>1</v>
      </c>
      <c r="DV418">
        <v>1</v>
      </c>
      <c r="DW418">
        <v>2</v>
      </c>
      <c r="DX418" t="s">
        <v>395</v>
      </c>
      <c r="DY418">
        <v>2.97279</v>
      </c>
      <c r="DZ418">
        <v>2.75371</v>
      </c>
      <c r="EA418">
        <v>0.0407441</v>
      </c>
      <c r="EB418">
        <v>0.0392128</v>
      </c>
      <c r="EC418">
        <v>0.0898178</v>
      </c>
      <c r="ED418">
        <v>0.0715241</v>
      </c>
      <c r="EE418">
        <v>37357.6</v>
      </c>
      <c r="EF418">
        <v>40770</v>
      </c>
      <c r="EG418">
        <v>35297.6</v>
      </c>
      <c r="EH418">
        <v>38491.8</v>
      </c>
      <c r="EI418">
        <v>45566.5</v>
      </c>
      <c r="EJ418">
        <v>51620.3</v>
      </c>
      <c r="EK418">
        <v>55183.9</v>
      </c>
      <c r="EL418">
        <v>61742.6</v>
      </c>
      <c r="EM418">
        <v>1.97</v>
      </c>
      <c r="EN418">
        <v>1.8136</v>
      </c>
      <c r="EO418">
        <v>0.0788271</v>
      </c>
      <c r="EP418">
        <v>0</v>
      </c>
      <c r="EQ418">
        <v>23.7134</v>
      </c>
      <c r="ER418">
        <v>999.9</v>
      </c>
      <c r="ES418">
        <v>46.069</v>
      </c>
      <c r="ET418">
        <v>29.507</v>
      </c>
      <c r="EU418">
        <v>21.0659</v>
      </c>
      <c r="EV418">
        <v>56.6041</v>
      </c>
      <c r="EW418">
        <v>49.0905</v>
      </c>
      <c r="EX418">
        <v>1</v>
      </c>
      <c r="EY418">
        <v>0.0230488</v>
      </c>
      <c r="EZ418">
        <v>2.91115</v>
      </c>
      <c r="FA418">
        <v>20.124</v>
      </c>
      <c r="FB418">
        <v>5.20172</v>
      </c>
      <c r="FC418">
        <v>12.0064</v>
      </c>
      <c r="FD418">
        <v>4.9752</v>
      </c>
      <c r="FE418">
        <v>3.294</v>
      </c>
      <c r="FF418">
        <v>9999</v>
      </c>
      <c r="FG418">
        <v>9999</v>
      </c>
      <c r="FH418">
        <v>9999</v>
      </c>
      <c r="FI418">
        <v>694.2</v>
      </c>
      <c r="FJ418">
        <v>1.86295</v>
      </c>
      <c r="FK418">
        <v>1.86777</v>
      </c>
      <c r="FL418">
        <v>1.86752</v>
      </c>
      <c r="FM418">
        <v>1.86874</v>
      </c>
      <c r="FN418">
        <v>1.86951</v>
      </c>
      <c r="FO418">
        <v>1.86554</v>
      </c>
      <c r="FP418">
        <v>1.86667</v>
      </c>
      <c r="FQ418">
        <v>1.86813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4.465</v>
      </c>
      <c r="GF418">
        <v>0.2703</v>
      </c>
      <c r="GG418">
        <v>3.61927167264205</v>
      </c>
      <c r="GH418">
        <v>0.00509506669552449</v>
      </c>
      <c r="GI418">
        <v>1.17866753763249e-06</v>
      </c>
      <c r="GJ418">
        <v>-6.62632595388568e-10</v>
      </c>
      <c r="GK418">
        <v>-0.0260112845827318</v>
      </c>
      <c r="GL418">
        <v>-0.0225051504344278</v>
      </c>
      <c r="GM418">
        <v>0.00262967521021688</v>
      </c>
      <c r="GN418">
        <v>-3.50088843362945e-05</v>
      </c>
      <c r="GO418">
        <v>-5</v>
      </c>
      <c r="GP418">
        <v>1640</v>
      </c>
      <c r="GQ418">
        <v>1</v>
      </c>
      <c r="GR418">
        <v>20</v>
      </c>
      <c r="GS418">
        <v>50247.4</v>
      </c>
      <c r="GT418">
        <v>50247.4</v>
      </c>
      <c r="GU418">
        <v>0.465088</v>
      </c>
      <c r="GV418">
        <v>2.63184</v>
      </c>
      <c r="GW418">
        <v>1.54785</v>
      </c>
      <c r="GX418">
        <v>2.30225</v>
      </c>
      <c r="GY418">
        <v>1.34644</v>
      </c>
      <c r="GZ418">
        <v>2.32788</v>
      </c>
      <c r="HA418">
        <v>33.0652</v>
      </c>
      <c r="HB418">
        <v>14.6749</v>
      </c>
      <c r="HC418">
        <v>18</v>
      </c>
      <c r="HD418">
        <v>496.665</v>
      </c>
      <c r="HE418">
        <v>397.704</v>
      </c>
      <c r="HF418">
        <v>19.5221</v>
      </c>
      <c r="HG418">
        <v>27.3593</v>
      </c>
      <c r="HH418">
        <v>30.0005</v>
      </c>
      <c r="HI418">
        <v>27.3173</v>
      </c>
      <c r="HJ418">
        <v>27.258</v>
      </c>
      <c r="HK418">
        <v>9.21829</v>
      </c>
      <c r="HL418">
        <v>34.1127</v>
      </c>
      <c r="HM418">
        <v>12.1766</v>
      </c>
      <c r="HN418">
        <v>19.5348</v>
      </c>
      <c r="HO418">
        <v>131.247</v>
      </c>
      <c r="HP418">
        <v>14.1742</v>
      </c>
      <c r="HQ418">
        <v>102.362</v>
      </c>
      <c r="HR418">
        <v>102.77</v>
      </c>
    </row>
    <row r="419" spans="1:226">
      <c r="A419">
        <v>403</v>
      </c>
      <c r="B419">
        <v>1663692499</v>
      </c>
      <c r="C419">
        <v>4723.90000009537</v>
      </c>
      <c r="D419" t="s">
        <v>1169</v>
      </c>
      <c r="E419" t="s">
        <v>1170</v>
      </c>
      <c r="F419">
        <v>5</v>
      </c>
      <c r="G419" t="s">
        <v>1134</v>
      </c>
      <c r="H419" t="s">
        <v>354</v>
      </c>
      <c r="I419">
        <v>1663692491.23214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145.276863851923</v>
      </c>
      <c r="AK419">
        <v>152.650218181818</v>
      </c>
      <c r="AL419">
        <v>-3.15113868001271</v>
      </c>
      <c r="AM419">
        <v>65.3933785945032</v>
      </c>
      <c r="AN419">
        <f>(AP419 - AO419 + BO419*1E3/(8.314*(BQ419+273.15)) * AR419/BN419 * AQ419) * BN419/(100*BB419) * 1000/(1000 - AP419)</f>
        <v>0</v>
      </c>
      <c r="AO419">
        <v>14.1113392771856</v>
      </c>
      <c r="AP419">
        <v>19.6469692307692</v>
      </c>
      <c r="AQ419">
        <v>0.000189534092050123</v>
      </c>
      <c r="AR419">
        <v>122.723130864011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1663692491.23214</v>
      </c>
      <c r="BH419">
        <v>172.065928571429</v>
      </c>
      <c r="BI419">
        <v>160.142928571429</v>
      </c>
      <c r="BJ419">
        <v>19.6363071428571</v>
      </c>
      <c r="BK419">
        <v>14.0862464285714</v>
      </c>
      <c r="BL419">
        <v>167.56275</v>
      </c>
      <c r="BM419">
        <v>19.3661714285714</v>
      </c>
      <c r="BN419">
        <v>500.046964285714</v>
      </c>
      <c r="BO419">
        <v>90.5647678571429</v>
      </c>
      <c r="BP419">
        <v>0.0999449428571429</v>
      </c>
      <c r="BQ419">
        <v>24.78985</v>
      </c>
      <c r="BR419">
        <v>25.0240785714286</v>
      </c>
      <c r="BS419">
        <v>999.9</v>
      </c>
      <c r="BT419">
        <v>0</v>
      </c>
      <c r="BU419">
        <v>0</v>
      </c>
      <c r="BV419">
        <v>10001.0714285714</v>
      </c>
      <c r="BW419">
        <v>0</v>
      </c>
      <c r="BX419">
        <v>18.48</v>
      </c>
      <c r="BY419">
        <v>11.9230478571429</v>
      </c>
      <c r="BZ419">
        <v>175.512178571429</v>
      </c>
      <c r="CA419">
        <v>162.430607142857</v>
      </c>
      <c r="CB419">
        <v>5.55004642857143</v>
      </c>
      <c r="CC419">
        <v>160.142928571429</v>
      </c>
      <c r="CD419">
        <v>14.0862464285714</v>
      </c>
      <c r="CE419">
        <v>1.77835714285714</v>
      </c>
      <c r="CF419">
        <v>1.2757175</v>
      </c>
      <c r="CG419">
        <v>15.5978428571429</v>
      </c>
      <c r="CH419">
        <v>10.515775</v>
      </c>
      <c r="CI419">
        <v>2000.03642857143</v>
      </c>
      <c r="CJ419">
        <v>0.979997392857143</v>
      </c>
      <c r="CK419">
        <v>0.0200024142857143</v>
      </c>
      <c r="CL419">
        <v>0</v>
      </c>
      <c r="CM419">
        <v>734.51875</v>
      </c>
      <c r="CN419">
        <v>5.00063</v>
      </c>
      <c r="CO419">
        <v>14543.6107142857</v>
      </c>
      <c r="CP419">
        <v>17257.1892857143</v>
      </c>
      <c r="CQ419">
        <v>39.312</v>
      </c>
      <c r="CR419">
        <v>39.4192857142857</v>
      </c>
      <c r="CS419">
        <v>38.812</v>
      </c>
      <c r="CT419">
        <v>38.75</v>
      </c>
      <c r="CU419">
        <v>40.0332142857143</v>
      </c>
      <c r="CV419">
        <v>1955.12642857143</v>
      </c>
      <c r="CW419">
        <v>39.9014285714286</v>
      </c>
      <c r="CX419">
        <v>0</v>
      </c>
      <c r="CY419">
        <v>1663692496.1</v>
      </c>
      <c r="CZ419">
        <v>0</v>
      </c>
      <c r="DA419">
        <v>0</v>
      </c>
      <c r="DB419" t="s">
        <v>356</v>
      </c>
      <c r="DC419">
        <v>1660677648.1</v>
      </c>
      <c r="DD419">
        <v>1660677649.1</v>
      </c>
      <c r="DE419">
        <v>0</v>
      </c>
      <c r="DF419">
        <v>-1.042</v>
      </c>
      <c r="DG419">
        <v>0.003</v>
      </c>
      <c r="DH419">
        <v>5.218</v>
      </c>
      <c r="DI419">
        <v>0.344</v>
      </c>
      <c r="DJ419">
        <v>417</v>
      </c>
      <c r="DK419">
        <v>22</v>
      </c>
      <c r="DL419">
        <v>1.24</v>
      </c>
      <c r="DM419">
        <v>0.53</v>
      </c>
      <c r="DN419">
        <v>11.2489936585366</v>
      </c>
      <c r="DO419">
        <v>14.6335062020906</v>
      </c>
      <c r="DP419">
        <v>1.52389394846542</v>
      </c>
      <c r="DQ419">
        <v>0</v>
      </c>
      <c r="DR419">
        <v>5.55815</v>
      </c>
      <c r="DS419">
        <v>-0.202391498257851</v>
      </c>
      <c r="DT419">
        <v>0.0218908970946774</v>
      </c>
      <c r="DU419">
        <v>0</v>
      </c>
      <c r="DV419">
        <v>0</v>
      </c>
      <c r="DW419">
        <v>2</v>
      </c>
      <c r="DX419" t="s">
        <v>357</v>
      </c>
      <c r="DY419">
        <v>2.9732</v>
      </c>
      <c r="DZ419">
        <v>2.75441</v>
      </c>
      <c r="EA419">
        <v>0.0368229</v>
      </c>
      <c r="EB419">
        <v>0.0345495</v>
      </c>
      <c r="EC419">
        <v>0.0898407</v>
      </c>
      <c r="ED419">
        <v>0.0715864</v>
      </c>
      <c r="EE419">
        <v>37510.4</v>
      </c>
      <c r="EF419">
        <v>40968.8</v>
      </c>
      <c r="EG419">
        <v>35297.8</v>
      </c>
      <c r="EH419">
        <v>38492.7</v>
      </c>
      <c r="EI419">
        <v>45565.4</v>
      </c>
      <c r="EJ419">
        <v>51616.8</v>
      </c>
      <c r="EK419">
        <v>55184.1</v>
      </c>
      <c r="EL419">
        <v>61742.7</v>
      </c>
      <c r="EM419">
        <v>1.9704</v>
      </c>
      <c r="EN419">
        <v>1.8134</v>
      </c>
      <c r="EO419">
        <v>0.0794232</v>
      </c>
      <c r="EP419">
        <v>0</v>
      </c>
      <c r="EQ419">
        <v>23.7094</v>
      </c>
      <c r="ER419">
        <v>999.9</v>
      </c>
      <c r="ES419">
        <v>46.044</v>
      </c>
      <c r="ET419">
        <v>29.507</v>
      </c>
      <c r="EU419">
        <v>21.055</v>
      </c>
      <c r="EV419">
        <v>56.4841</v>
      </c>
      <c r="EW419">
        <v>49.0505</v>
      </c>
      <c r="EX419">
        <v>1</v>
      </c>
      <c r="EY419">
        <v>0.0221341</v>
      </c>
      <c r="EZ419">
        <v>2.88712</v>
      </c>
      <c r="FA419">
        <v>20.124</v>
      </c>
      <c r="FB419">
        <v>5.19932</v>
      </c>
      <c r="FC419">
        <v>12.004</v>
      </c>
      <c r="FD419">
        <v>4.9752</v>
      </c>
      <c r="FE419">
        <v>3.294</v>
      </c>
      <c r="FF419">
        <v>9999</v>
      </c>
      <c r="FG419">
        <v>9999</v>
      </c>
      <c r="FH419">
        <v>9999</v>
      </c>
      <c r="FI419">
        <v>694.2</v>
      </c>
      <c r="FJ419">
        <v>1.86295</v>
      </c>
      <c r="FK419">
        <v>1.8678</v>
      </c>
      <c r="FL419">
        <v>1.86752</v>
      </c>
      <c r="FM419">
        <v>1.86874</v>
      </c>
      <c r="FN419">
        <v>1.86951</v>
      </c>
      <c r="FO419">
        <v>1.86563</v>
      </c>
      <c r="FP419">
        <v>1.86664</v>
      </c>
      <c r="FQ419">
        <v>1.8681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4.374</v>
      </c>
      <c r="GF419">
        <v>0.2706</v>
      </c>
      <c r="GG419">
        <v>3.61927167264205</v>
      </c>
      <c r="GH419">
        <v>0.00509506669552449</v>
      </c>
      <c r="GI419">
        <v>1.17866753763249e-06</v>
      </c>
      <c r="GJ419">
        <v>-6.62632595388568e-10</v>
      </c>
      <c r="GK419">
        <v>-0.0260112845827318</v>
      </c>
      <c r="GL419">
        <v>-0.0225051504344278</v>
      </c>
      <c r="GM419">
        <v>0.00262967521021688</v>
      </c>
      <c r="GN419">
        <v>-3.50088843362945e-05</v>
      </c>
      <c r="GO419">
        <v>-5</v>
      </c>
      <c r="GP419">
        <v>1640</v>
      </c>
      <c r="GQ419">
        <v>1</v>
      </c>
      <c r="GR419">
        <v>20</v>
      </c>
      <c r="GS419">
        <v>50247.5</v>
      </c>
      <c r="GT419">
        <v>50247.5</v>
      </c>
      <c r="GU419">
        <v>0.426025</v>
      </c>
      <c r="GV419">
        <v>2.63184</v>
      </c>
      <c r="GW419">
        <v>1.54785</v>
      </c>
      <c r="GX419">
        <v>2.30103</v>
      </c>
      <c r="GY419">
        <v>1.34644</v>
      </c>
      <c r="GZ419">
        <v>2.37305</v>
      </c>
      <c r="HA419">
        <v>33.0652</v>
      </c>
      <c r="HB419">
        <v>14.6749</v>
      </c>
      <c r="HC419">
        <v>18</v>
      </c>
      <c r="HD419">
        <v>496.949</v>
      </c>
      <c r="HE419">
        <v>397.61</v>
      </c>
      <c r="HF419">
        <v>19.4996</v>
      </c>
      <c r="HG419">
        <v>27.3616</v>
      </c>
      <c r="HH419">
        <v>30.0001</v>
      </c>
      <c r="HI419">
        <v>27.3196</v>
      </c>
      <c r="HJ419">
        <v>27.2603</v>
      </c>
      <c r="HK419">
        <v>8.45005</v>
      </c>
      <c r="HL419">
        <v>34.1127</v>
      </c>
      <c r="HM419">
        <v>12.1766</v>
      </c>
      <c r="HN419">
        <v>19.4891</v>
      </c>
      <c r="HO419">
        <v>117.831</v>
      </c>
      <c r="HP419">
        <v>14.1032</v>
      </c>
      <c r="HQ419">
        <v>102.362</v>
      </c>
      <c r="HR419">
        <v>102.771</v>
      </c>
    </row>
    <row r="420" spans="1:226">
      <c r="A420">
        <v>404</v>
      </c>
      <c r="B420">
        <v>1663692504</v>
      </c>
      <c r="C420">
        <v>4728.90000009537</v>
      </c>
      <c r="D420" t="s">
        <v>1171</v>
      </c>
      <c r="E420" t="s">
        <v>1172</v>
      </c>
      <c r="F420">
        <v>5</v>
      </c>
      <c r="G420" t="s">
        <v>1134</v>
      </c>
      <c r="H420" t="s">
        <v>354</v>
      </c>
      <c r="I420">
        <v>1663692496.51852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127.819015981619</v>
      </c>
      <c r="AK420">
        <v>136.499842424242</v>
      </c>
      <c r="AL420">
        <v>-3.23252819308248</v>
      </c>
      <c r="AM420">
        <v>65.3933785945032</v>
      </c>
      <c r="AN420">
        <f>(AP420 - AO420 + BO420*1E3/(8.314*(BQ420+273.15)) * AR420/BN420 * AQ420) * BN420/(100*BB420) * 1000/(1000 - AP420)</f>
        <v>0</v>
      </c>
      <c r="AO420">
        <v>14.1172008759704</v>
      </c>
      <c r="AP420">
        <v>19.6481912087912</v>
      </c>
      <c r="AQ420">
        <v>0.00012966694509322</v>
      </c>
      <c r="AR420">
        <v>122.723130864011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1663692496.51852</v>
      </c>
      <c r="BH420">
        <v>155.661814814815</v>
      </c>
      <c r="BI420">
        <v>142.345407407407</v>
      </c>
      <c r="BJ420">
        <v>19.6425777777778</v>
      </c>
      <c r="BK420">
        <v>14.1066518518519</v>
      </c>
      <c r="BL420">
        <v>151.247074074074</v>
      </c>
      <c r="BM420">
        <v>19.3722037037037</v>
      </c>
      <c r="BN420">
        <v>500.064111111111</v>
      </c>
      <c r="BO420">
        <v>90.5648666666667</v>
      </c>
      <c r="BP420">
        <v>0.0998708777777778</v>
      </c>
      <c r="BQ420">
        <v>24.7800481481481</v>
      </c>
      <c r="BR420">
        <v>25.0236148148148</v>
      </c>
      <c r="BS420">
        <v>999.9</v>
      </c>
      <c r="BT420">
        <v>0</v>
      </c>
      <c r="BU420">
        <v>0</v>
      </c>
      <c r="BV420">
        <v>10013.8888888889</v>
      </c>
      <c r="BW420">
        <v>0</v>
      </c>
      <c r="BX420">
        <v>18.4722259259259</v>
      </c>
      <c r="BY420">
        <v>13.3163333333333</v>
      </c>
      <c r="BZ420">
        <v>158.780333333333</v>
      </c>
      <c r="CA420">
        <v>144.381962962963</v>
      </c>
      <c r="CB420">
        <v>5.53591518518518</v>
      </c>
      <c r="CC420">
        <v>142.345407407407</v>
      </c>
      <c r="CD420">
        <v>14.1066518518519</v>
      </c>
      <c r="CE420">
        <v>1.77892666666667</v>
      </c>
      <c r="CF420">
        <v>1.27756740740741</v>
      </c>
      <c r="CG420">
        <v>15.6028407407407</v>
      </c>
      <c r="CH420">
        <v>10.5375148148148</v>
      </c>
      <c r="CI420">
        <v>1999.99962962963</v>
      </c>
      <c r="CJ420">
        <v>0.979997111111111</v>
      </c>
      <c r="CK420">
        <v>0.0200027148148148</v>
      </c>
      <c r="CL420">
        <v>0</v>
      </c>
      <c r="CM420">
        <v>733.384888888889</v>
      </c>
      <c r="CN420">
        <v>5.00063</v>
      </c>
      <c r="CO420">
        <v>14519.4703703704</v>
      </c>
      <c r="CP420">
        <v>17256.8703703704</v>
      </c>
      <c r="CQ420">
        <v>39.312</v>
      </c>
      <c r="CR420">
        <v>39.4278148148148</v>
      </c>
      <c r="CS420">
        <v>38.812</v>
      </c>
      <c r="CT420">
        <v>38.75</v>
      </c>
      <c r="CU420">
        <v>40.0344444444444</v>
      </c>
      <c r="CV420">
        <v>1955.08962962963</v>
      </c>
      <c r="CW420">
        <v>39.9011111111111</v>
      </c>
      <c r="CX420">
        <v>0</v>
      </c>
      <c r="CY420">
        <v>1663692500.9</v>
      </c>
      <c r="CZ420">
        <v>0</v>
      </c>
      <c r="DA420">
        <v>0</v>
      </c>
      <c r="DB420" t="s">
        <v>356</v>
      </c>
      <c r="DC420">
        <v>1660677648.1</v>
      </c>
      <c r="DD420">
        <v>1660677649.1</v>
      </c>
      <c r="DE420">
        <v>0</v>
      </c>
      <c r="DF420">
        <v>-1.042</v>
      </c>
      <c r="DG420">
        <v>0.003</v>
      </c>
      <c r="DH420">
        <v>5.218</v>
      </c>
      <c r="DI420">
        <v>0.344</v>
      </c>
      <c r="DJ420">
        <v>417</v>
      </c>
      <c r="DK420">
        <v>22</v>
      </c>
      <c r="DL420">
        <v>1.24</v>
      </c>
      <c r="DM420">
        <v>0.53</v>
      </c>
      <c r="DN420">
        <v>12.2390058536585</v>
      </c>
      <c r="DO420">
        <v>17.1633687804878</v>
      </c>
      <c r="DP420">
        <v>1.74886147930447</v>
      </c>
      <c r="DQ420">
        <v>0</v>
      </c>
      <c r="DR420">
        <v>5.54908634146341</v>
      </c>
      <c r="DS420">
        <v>-0.190592613240422</v>
      </c>
      <c r="DT420">
        <v>0.0209511356879552</v>
      </c>
      <c r="DU420">
        <v>0</v>
      </c>
      <c r="DV420">
        <v>0</v>
      </c>
      <c r="DW420">
        <v>2</v>
      </c>
      <c r="DX420" t="s">
        <v>357</v>
      </c>
      <c r="DY420">
        <v>2.97257</v>
      </c>
      <c r="DZ420">
        <v>2.7539</v>
      </c>
      <c r="EA420">
        <v>0.0330631</v>
      </c>
      <c r="EB420">
        <v>0.0306276</v>
      </c>
      <c r="EC420">
        <v>0.0898411</v>
      </c>
      <c r="ED420">
        <v>0.0715922</v>
      </c>
      <c r="EE420">
        <v>37656.3</v>
      </c>
      <c r="EF420">
        <v>41133.9</v>
      </c>
      <c r="EG420">
        <v>35297.3</v>
      </c>
      <c r="EH420">
        <v>38491.6</v>
      </c>
      <c r="EI420">
        <v>45564.3</v>
      </c>
      <c r="EJ420">
        <v>51615.8</v>
      </c>
      <c r="EK420">
        <v>55183</v>
      </c>
      <c r="EL420">
        <v>61742.1</v>
      </c>
      <c r="EM420">
        <v>1.9694</v>
      </c>
      <c r="EN420">
        <v>1.8138</v>
      </c>
      <c r="EO420">
        <v>0.0810623</v>
      </c>
      <c r="EP420">
        <v>0</v>
      </c>
      <c r="EQ420">
        <v>23.7058</v>
      </c>
      <c r="ER420">
        <v>999.9</v>
      </c>
      <c r="ES420">
        <v>46.02</v>
      </c>
      <c r="ET420">
        <v>29.517</v>
      </c>
      <c r="EU420">
        <v>21.0538</v>
      </c>
      <c r="EV420">
        <v>56.1641</v>
      </c>
      <c r="EW420">
        <v>49.1026</v>
      </c>
      <c r="EX420">
        <v>1</v>
      </c>
      <c r="EY420">
        <v>0.0226829</v>
      </c>
      <c r="EZ420">
        <v>2.89996</v>
      </c>
      <c r="FA420">
        <v>20.1233</v>
      </c>
      <c r="FB420">
        <v>5.19692</v>
      </c>
      <c r="FC420">
        <v>12.0088</v>
      </c>
      <c r="FD420">
        <v>4.976</v>
      </c>
      <c r="FE420">
        <v>3.294</v>
      </c>
      <c r="FF420">
        <v>9999</v>
      </c>
      <c r="FG420">
        <v>9999</v>
      </c>
      <c r="FH420">
        <v>9999</v>
      </c>
      <c r="FI420">
        <v>694.2</v>
      </c>
      <c r="FJ420">
        <v>1.86295</v>
      </c>
      <c r="FK420">
        <v>1.86783</v>
      </c>
      <c r="FL420">
        <v>1.86758</v>
      </c>
      <c r="FM420">
        <v>1.86874</v>
      </c>
      <c r="FN420">
        <v>1.86954</v>
      </c>
      <c r="FO420">
        <v>1.86563</v>
      </c>
      <c r="FP420">
        <v>1.86664</v>
      </c>
      <c r="FQ420">
        <v>1.86807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4.29</v>
      </c>
      <c r="GF420">
        <v>0.2706</v>
      </c>
      <c r="GG420">
        <v>3.61927167264205</v>
      </c>
      <c r="GH420">
        <v>0.00509506669552449</v>
      </c>
      <c r="GI420">
        <v>1.17866753763249e-06</v>
      </c>
      <c r="GJ420">
        <v>-6.62632595388568e-10</v>
      </c>
      <c r="GK420">
        <v>-0.0260112845827318</v>
      </c>
      <c r="GL420">
        <v>-0.0225051504344278</v>
      </c>
      <c r="GM420">
        <v>0.00262967521021688</v>
      </c>
      <c r="GN420">
        <v>-3.50088843362945e-05</v>
      </c>
      <c r="GO420">
        <v>-5</v>
      </c>
      <c r="GP420">
        <v>1640</v>
      </c>
      <c r="GQ420">
        <v>1</v>
      </c>
      <c r="GR420">
        <v>20</v>
      </c>
      <c r="GS420">
        <v>50247.6</v>
      </c>
      <c r="GT420">
        <v>50247.6</v>
      </c>
      <c r="GU420">
        <v>0.389404</v>
      </c>
      <c r="GV420">
        <v>2.62573</v>
      </c>
      <c r="GW420">
        <v>1.54785</v>
      </c>
      <c r="GX420">
        <v>2.30103</v>
      </c>
      <c r="GY420">
        <v>1.34644</v>
      </c>
      <c r="GZ420">
        <v>2.41943</v>
      </c>
      <c r="HA420">
        <v>33.0652</v>
      </c>
      <c r="HB420">
        <v>14.6749</v>
      </c>
      <c r="HC420">
        <v>18</v>
      </c>
      <c r="HD420">
        <v>496.312</v>
      </c>
      <c r="HE420">
        <v>397.84</v>
      </c>
      <c r="HF420">
        <v>19.4792</v>
      </c>
      <c r="HG420">
        <v>27.3639</v>
      </c>
      <c r="HH420">
        <v>30.0001</v>
      </c>
      <c r="HI420">
        <v>27.322</v>
      </c>
      <c r="HJ420">
        <v>27.2621</v>
      </c>
      <c r="HK420">
        <v>7.71369</v>
      </c>
      <c r="HL420">
        <v>34.1127</v>
      </c>
      <c r="HM420">
        <v>11.789</v>
      </c>
      <c r="HN420">
        <v>19.4652</v>
      </c>
      <c r="HO420">
        <v>97.6823</v>
      </c>
      <c r="HP420">
        <v>14.0843</v>
      </c>
      <c r="HQ420">
        <v>102.361</v>
      </c>
      <c r="HR420">
        <v>102.769</v>
      </c>
    </row>
    <row r="421" spans="1:226">
      <c r="A421">
        <v>405</v>
      </c>
      <c r="B421">
        <v>1663692509</v>
      </c>
      <c r="C421">
        <v>4733.90000009537</v>
      </c>
      <c r="D421" t="s">
        <v>1173</v>
      </c>
      <c r="E421" t="s">
        <v>1174</v>
      </c>
      <c r="F421">
        <v>5</v>
      </c>
      <c r="G421" t="s">
        <v>1134</v>
      </c>
      <c r="H421" t="s">
        <v>354</v>
      </c>
      <c r="I421">
        <v>1663692501.23214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111.312269251459</v>
      </c>
      <c r="AK421">
        <v>120.800963636364</v>
      </c>
      <c r="AL421">
        <v>-3.15216852141156</v>
      </c>
      <c r="AM421">
        <v>65.3933785945032</v>
      </c>
      <c r="AN421">
        <f>(AP421 - AO421 + BO421*1E3/(8.314*(BQ421+273.15)) * AR421/BN421 * AQ421) * BN421/(100*BB421) * 1000/(1000 - AP421)</f>
        <v>0</v>
      </c>
      <c r="AO421">
        <v>14.1195807542284</v>
      </c>
      <c r="AP421">
        <v>19.6558813186813</v>
      </c>
      <c r="AQ421">
        <v>-7.84759042050686e-05</v>
      </c>
      <c r="AR421">
        <v>122.723130864011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1663692501.23214</v>
      </c>
      <c r="BH421">
        <v>141.026928571429</v>
      </c>
      <c r="BI421">
        <v>126.618821428571</v>
      </c>
      <c r="BJ421">
        <v>19.6479607142857</v>
      </c>
      <c r="BK421">
        <v>14.1148785714286</v>
      </c>
      <c r="BL421">
        <v>136.690642857143</v>
      </c>
      <c r="BM421">
        <v>19.3773785714286</v>
      </c>
      <c r="BN421">
        <v>500.093535714286</v>
      </c>
      <c r="BO421">
        <v>90.5658607142857</v>
      </c>
      <c r="BP421">
        <v>0.099750375</v>
      </c>
      <c r="BQ421">
        <v>24.7726607142857</v>
      </c>
      <c r="BR421">
        <v>25.0247142857143</v>
      </c>
      <c r="BS421">
        <v>999.9</v>
      </c>
      <c r="BT421">
        <v>0</v>
      </c>
      <c r="BU421">
        <v>0</v>
      </c>
      <c r="BV421">
        <v>10028.3928571429</v>
      </c>
      <c r="BW421">
        <v>0</v>
      </c>
      <c r="BX421">
        <v>18.4725035714286</v>
      </c>
      <c r="BY421">
        <v>14.4080214285714</v>
      </c>
      <c r="BZ421">
        <v>143.853107142857</v>
      </c>
      <c r="CA421">
        <v>128.431607142857</v>
      </c>
      <c r="CB421">
        <v>5.53307428571429</v>
      </c>
      <c r="CC421">
        <v>126.618821428571</v>
      </c>
      <c r="CD421">
        <v>14.1148785714286</v>
      </c>
      <c r="CE421">
        <v>1.77943428571429</v>
      </c>
      <c r="CF421">
        <v>1.27832571428571</v>
      </c>
      <c r="CG421">
        <v>15.6072892857143</v>
      </c>
      <c r="CH421">
        <v>10.5464285714286</v>
      </c>
      <c r="CI421">
        <v>2000.0075</v>
      </c>
      <c r="CJ421">
        <v>0.979997071428571</v>
      </c>
      <c r="CK421">
        <v>0.0200027571428571</v>
      </c>
      <c r="CL421">
        <v>0</v>
      </c>
      <c r="CM421">
        <v>732.761214285714</v>
      </c>
      <c r="CN421">
        <v>5.00063</v>
      </c>
      <c r="CO421">
        <v>14507.7178571429</v>
      </c>
      <c r="CP421">
        <v>17256.9321428571</v>
      </c>
      <c r="CQ421">
        <v>39.312</v>
      </c>
      <c r="CR421">
        <v>39.4303571428571</v>
      </c>
      <c r="CS421">
        <v>38.812</v>
      </c>
      <c r="CT421">
        <v>38.75</v>
      </c>
      <c r="CU421">
        <v>40.0332142857143</v>
      </c>
      <c r="CV421">
        <v>1955.0975</v>
      </c>
      <c r="CW421">
        <v>39.9014285714286</v>
      </c>
      <c r="CX421">
        <v>0</v>
      </c>
      <c r="CY421">
        <v>1663692506.3</v>
      </c>
      <c r="CZ421">
        <v>0</v>
      </c>
      <c r="DA421">
        <v>0</v>
      </c>
      <c r="DB421" t="s">
        <v>356</v>
      </c>
      <c r="DC421">
        <v>1660677648.1</v>
      </c>
      <c r="DD421">
        <v>1660677649.1</v>
      </c>
      <c r="DE421">
        <v>0</v>
      </c>
      <c r="DF421">
        <v>-1.042</v>
      </c>
      <c r="DG421">
        <v>0.003</v>
      </c>
      <c r="DH421">
        <v>5.218</v>
      </c>
      <c r="DI421">
        <v>0.344</v>
      </c>
      <c r="DJ421">
        <v>417</v>
      </c>
      <c r="DK421">
        <v>22</v>
      </c>
      <c r="DL421">
        <v>1.24</v>
      </c>
      <c r="DM421">
        <v>0.53</v>
      </c>
      <c r="DN421">
        <v>13.5283829268293</v>
      </c>
      <c r="DO421">
        <v>14.1553296167247</v>
      </c>
      <c r="DP421">
        <v>1.4547705199811</v>
      </c>
      <c r="DQ421">
        <v>0</v>
      </c>
      <c r="DR421">
        <v>5.53725073170732</v>
      </c>
      <c r="DS421">
        <v>-0.0638872473867716</v>
      </c>
      <c r="DT421">
        <v>0.00947251747264065</v>
      </c>
      <c r="DU421">
        <v>1</v>
      </c>
      <c r="DV421">
        <v>1</v>
      </c>
      <c r="DW421">
        <v>2</v>
      </c>
      <c r="DX421" t="s">
        <v>395</v>
      </c>
      <c r="DY421">
        <v>2.97272</v>
      </c>
      <c r="DZ421">
        <v>2.75406</v>
      </c>
      <c r="EA421">
        <v>0.0293191</v>
      </c>
      <c r="EB421">
        <v>0.0265318</v>
      </c>
      <c r="EC421">
        <v>0.0898562</v>
      </c>
      <c r="ED421">
        <v>0.0715262</v>
      </c>
      <c r="EE421">
        <v>37801</v>
      </c>
      <c r="EF421">
        <v>41307.8</v>
      </c>
      <c r="EG421">
        <v>35296.3</v>
      </c>
      <c r="EH421">
        <v>38491.8</v>
      </c>
      <c r="EI421">
        <v>45562.6</v>
      </c>
      <c r="EJ421">
        <v>51618.9</v>
      </c>
      <c r="EK421">
        <v>55181.9</v>
      </c>
      <c r="EL421">
        <v>61741.6</v>
      </c>
      <c r="EM421">
        <v>1.97</v>
      </c>
      <c r="EN421">
        <v>1.8126</v>
      </c>
      <c r="EO421">
        <v>0.0809133</v>
      </c>
      <c r="EP421">
        <v>0</v>
      </c>
      <c r="EQ421">
        <v>23.7034</v>
      </c>
      <c r="ER421">
        <v>999.9</v>
      </c>
      <c r="ES421">
        <v>45.996</v>
      </c>
      <c r="ET421">
        <v>29.517</v>
      </c>
      <c r="EU421">
        <v>21.0456</v>
      </c>
      <c r="EV421">
        <v>56.2041</v>
      </c>
      <c r="EW421">
        <v>49.1987</v>
      </c>
      <c r="EX421">
        <v>1</v>
      </c>
      <c r="EY421">
        <v>0.0227236</v>
      </c>
      <c r="EZ421">
        <v>2.90856</v>
      </c>
      <c r="FA421">
        <v>20.1241</v>
      </c>
      <c r="FB421">
        <v>5.19932</v>
      </c>
      <c r="FC421">
        <v>12.0076</v>
      </c>
      <c r="FD421">
        <v>4.976</v>
      </c>
      <c r="FE421">
        <v>3.294</v>
      </c>
      <c r="FF421">
        <v>9999</v>
      </c>
      <c r="FG421">
        <v>9999</v>
      </c>
      <c r="FH421">
        <v>9999</v>
      </c>
      <c r="FI421">
        <v>694.2</v>
      </c>
      <c r="FJ421">
        <v>1.86295</v>
      </c>
      <c r="FK421">
        <v>1.8678</v>
      </c>
      <c r="FL421">
        <v>1.86752</v>
      </c>
      <c r="FM421">
        <v>1.86874</v>
      </c>
      <c r="FN421">
        <v>1.86951</v>
      </c>
      <c r="FO421">
        <v>1.86563</v>
      </c>
      <c r="FP421">
        <v>1.8667</v>
      </c>
      <c r="FQ421">
        <v>1.8681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4.208</v>
      </c>
      <c r="GF421">
        <v>0.2708</v>
      </c>
      <c r="GG421">
        <v>3.61927167264205</v>
      </c>
      <c r="GH421">
        <v>0.00509506669552449</v>
      </c>
      <c r="GI421">
        <v>1.17866753763249e-06</v>
      </c>
      <c r="GJ421">
        <v>-6.62632595388568e-10</v>
      </c>
      <c r="GK421">
        <v>-0.0260112845827318</v>
      </c>
      <c r="GL421">
        <v>-0.0225051504344278</v>
      </c>
      <c r="GM421">
        <v>0.00262967521021688</v>
      </c>
      <c r="GN421">
        <v>-3.50088843362945e-05</v>
      </c>
      <c r="GO421">
        <v>-5</v>
      </c>
      <c r="GP421">
        <v>1640</v>
      </c>
      <c r="GQ421">
        <v>1</v>
      </c>
      <c r="GR421">
        <v>20</v>
      </c>
      <c r="GS421">
        <v>50247.7</v>
      </c>
      <c r="GT421">
        <v>50247.7</v>
      </c>
      <c r="GU421">
        <v>0.356445</v>
      </c>
      <c r="GV421">
        <v>2.63794</v>
      </c>
      <c r="GW421">
        <v>1.54785</v>
      </c>
      <c r="GX421">
        <v>2.30103</v>
      </c>
      <c r="GY421">
        <v>1.34644</v>
      </c>
      <c r="GZ421">
        <v>2.40723</v>
      </c>
      <c r="HA421">
        <v>33.0652</v>
      </c>
      <c r="HB421">
        <v>14.6837</v>
      </c>
      <c r="HC421">
        <v>18</v>
      </c>
      <c r="HD421">
        <v>496.707</v>
      </c>
      <c r="HE421">
        <v>397.185</v>
      </c>
      <c r="HF421">
        <v>19.4558</v>
      </c>
      <c r="HG421">
        <v>27.3639</v>
      </c>
      <c r="HH421">
        <v>30.0001</v>
      </c>
      <c r="HI421">
        <v>27.322</v>
      </c>
      <c r="HJ421">
        <v>27.2626</v>
      </c>
      <c r="HK421">
        <v>7.04573</v>
      </c>
      <c r="HL421">
        <v>34.1127</v>
      </c>
      <c r="HM421">
        <v>11.789</v>
      </c>
      <c r="HN421">
        <v>19.4361</v>
      </c>
      <c r="HO421">
        <v>84.2438</v>
      </c>
      <c r="HP421">
        <v>14.0617</v>
      </c>
      <c r="HQ421">
        <v>102.358</v>
      </c>
      <c r="HR421">
        <v>102.768</v>
      </c>
    </row>
    <row r="422" spans="1:226">
      <c r="A422">
        <v>406</v>
      </c>
      <c r="B422">
        <v>1663692514</v>
      </c>
      <c r="C422">
        <v>4738.90000009537</v>
      </c>
      <c r="D422" t="s">
        <v>1175</v>
      </c>
      <c r="E422" t="s">
        <v>1176</v>
      </c>
      <c r="F422">
        <v>5</v>
      </c>
      <c r="G422" t="s">
        <v>1134</v>
      </c>
      <c r="H422" t="s">
        <v>354</v>
      </c>
      <c r="I422">
        <v>1663692506.5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95.2265204816226</v>
      </c>
      <c r="AK422">
        <v>105.398333333333</v>
      </c>
      <c r="AL422">
        <v>-3.06676316405355</v>
      </c>
      <c r="AM422">
        <v>65.3933785945032</v>
      </c>
      <c r="AN422">
        <f>(AP422 - AO422 + BO422*1E3/(8.314*(BQ422+273.15)) * AR422/BN422 * AQ422) * BN422/(100*BB422) * 1000/(1000 - AP422)</f>
        <v>0</v>
      </c>
      <c r="AO422">
        <v>14.1027208547798</v>
      </c>
      <c r="AP422">
        <v>19.6495802197802</v>
      </c>
      <c r="AQ422">
        <v>-2.28791368122619e-05</v>
      </c>
      <c r="AR422">
        <v>122.723130864011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1663692506.5</v>
      </c>
      <c r="BH422">
        <v>124.691703703704</v>
      </c>
      <c r="BI422">
        <v>109.294533333333</v>
      </c>
      <c r="BJ422">
        <v>19.6507518518519</v>
      </c>
      <c r="BK422">
        <v>14.1109111111111</v>
      </c>
      <c r="BL422">
        <v>120.442659259259</v>
      </c>
      <c r="BM422">
        <v>19.3800666666667</v>
      </c>
      <c r="BN422">
        <v>500.089888888889</v>
      </c>
      <c r="BO422">
        <v>90.5665407407407</v>
      </c>
      <c r="BP422">
        <v>0.0998377222222222</v>
      </c>
      <c r="BQ422">
        <v>24.764</v>
      </c>
      <c r="BR422">
        <v>25.0278111111111</v>
      </c>
      <c r="BS422">
        <v>999.9</v>
      </c>
      <c r="BT422">
        <v>0</v>
      </c>
      <c r="BU422">
        <v>0</v>
      </c>
      <c r="BV422">
        <v>10017.4074074074</v>
      </c>
      <c r="BW422">
        <v>0</v>
      </c>
      <c r="BX422">
        <v>18.4722259259259</v>
      </c>
      <c r="BY422">
        <v>15.3971259259259</v>
      </c>
      <c r="BZ422">
        <v>127.191111111111</v>
      </c>
      <c r="CA422">
        <v>110.858992592593</v>
      </c>
      <c r="CB422">
        <v>5.53984</v>
      </c>
      <c r="CC422">
        <v>109.294533333333</v>
      </c>
      <c r="CD422">
        <v>14.1109111111111</v>
      </c>
      <c r="CE422">
        <v>1.77970074074074</v>
      </c>
      <c r="CF422">
        <v>1.2779762962963</v>
      </c>
      <c r="CG422">
        <v>15.6096259259259</v>
      </c>
      <c r="CH422">
        <v>10.5423148148148</v>
      </c>
      <c r="CI422">
        <v>2000</v>
      </c>
      <c r="CJ422">
        <v>0.979997111111111</v>
      </c>
      <c r="CK422">
        <v>0.0200027148148148</v>
      </c>
      <c r="CL422">
        <v>0</v>
      </c>
      <c r="CM422">
        <v>732.538592592592</v>
      </c>
      <c r="CN422">
        <v>5.00063</v>
      </c>
      <c r="CO422">
        <v>14502.9296296296</v>
      </c>
      <c r="CP422">
        <v>17256.8740740741</v>
      </c>
      <c r="CQ422">
        <v>39.312</v>
      </c>
      <c r="CR422">
        <v>39.4301111111111</v>
      </c>
      <c r="CS422">
        <v>38.812</v>
      </c>
      <c r="CT422">
        <v>38.75</v>
      </c>
      <c r="CU422">
        <v>40.0367407407407</v>
      </c>
      <c r="CV422">
        <v>1955.09</v>
      </c>
      <c r="CW422">
        <v>39.9011111111111</v>
      </c>
      <c r="CX422">
        <v>0</v>
      </c>
      <c r="CY422">
        <v>1663692511.1</v>
      </c>
      <c r="CZ422">
        <v>0</v>
      </c>
      <c r="DA422">
        <v>0</v>
      </c>
      <c r="DB422" t="s">
        <v>356</v>
      </c>
      <c r="DC422">
        <v>1660677648.1</v>
      </c>
      <c r="DD422">
        <v>1660677649.1</v>
      </c>
      <c r="DE422">
        <v>0</v>
      </c>
      <c r="DF422">
        <v>-1.042</v>
      </c>
      <c r="DG422">
        <v>0.003</v>
      </c>
      <c r="DH422">
        <v>5.218</v>
      </c>
      <c r="DI422">
        <v>0.344</v>
      </c>
      <c r="DJ422">
        <v>417</v>
      </c>
      <c r="DK422">
        <v>22</v>
      </c>
      <c r="DL422">
        <v>1.24</v>
      </c>
      <c r="DM422">
        <v>0.53</v>
      </c>
      <c r="DN422">
        <v>14.521643902439</v>
      </c>
      <c r="DO422">
        <v>12.8231142857143</v>
      </c>
      <c r="DP422">
        <v>1.34216335108637</v>
      </c>
      <c r="DQ422">
        <v>0</v>
      </c>
      <c r="DR422">
        <v>5.53698390243903</v>
      </c>
      <c r="DS422">
        <v>0.0554581881533053</v>
      </c>
      <c r="DT422">
        <v>0.00890772311606248</v>
      </c>
      <c r="DU422">
        <v>1</v>
      </c>
      <c r="DV422">
        <v>1</v>
      </c>
      <c r="DW422">
        <v>2</v>
      </c>
      <c r="DX422" t="s">
        <v>395</v>
      </c>
      <c r="DY422">
        <v>2.97347</v>
      </c>
      <c r="DZ422">
        <v>2.75389</v>
      </c>
      <c r="EA422">
        <v>0.0255831</v>
      </c>
      <c r="EB422">
        <v>0.022562</v>
      </c>
      <c r="EC422">
        <v>0.0898428</v>
      </c>
      <c r="ED422">
        <v>0.0715096</v>
      </c>
      <c r="EE422">
        <v>37946.1</v>
      </c>
      <c r="EF422">
        <v>41475.4</v>
      </c>
      <c r="EG422">
        <v>35296</v>
      </c>
      <c r="EH422">
        <v>38491</v>
      </c>
      <c r="EI422">
        <v>45563.1</v>
      </c>
      <c r="EJ422">
        <v>51618.5</v>
      </c>
      <c r="EK422">
        <v>55181.7</v>
      </c>
      <c r="EL422">
        <v>61740</v>
      </c>
      <c r="EM422">
        <v>1.9694</v>
      </c>
      <c r="EN422">
        <v>1.813</v>
      </c>
      <c r="EO422">
        <v>0.0812709</v>
      </c>
      <c r="EP422">
        <v>0</v>
      </c>
      <c r="EQ422">
        <v>23.7014</v>
      </c>
      <c r="ER422">
        <v>999.9</v>
      </c>
      <c r="ES422">
        <v>45.947</v>
      </c>
      <c r="ET422">
        <v>29.517</v>
      </c>
      <c r="EU422">
        <v>21.021</v>
      </c>
      <c r="EV422">
        <v>56.3041</v>
      </c>
      <c r="EW422">
        <v>49.359</v>
      </c>
      <c r="EX422">
        <v>1</v>
      </c>
      <c r="EY422">
        <v>0.0228862</v>
      </c>
      <c r="EZ422">
        <v>2.94486</v>
      </c>
      <c r="FA422">
        <v>20.1233</v>
      </c>
      <c r="FB422">
        <v>5.19932</v>
      </c>
      <c r="FC422">
        <v>12.0099</v>
      </c>
      <c r="FD422">
        <v>4.9752</v>
      </c>
      <c r="FE422">
        <v>3.294</v>
      </c>
      <c r="FF422">
        <v>9999</v>
      </c>
      <c r="FG422">
        <v>9999</v>
      </c>
      <c r="FH422">
        <v>9999</v>
      </c>
      <c r="FI422">
        <v>694.2</v>
      </c>
      <c r="FJ422">
        <v>1.86295</v>
      </c>
      <c r="FK422">
        <v>1.86783</v>
      </c>
      <c r="FL422">
        <v>1.86752</v>
      </c>
      <c r="FM422">
        <v>1.86874</v>
      </c>
      <c r="FN422">
        <v>1.86954</v>
      </c>
      <c r="FO422">
        <v>1.8656</v>
      </c>
      <c r="FP422">
        <v>1.86676</v>
      </c>
      <c r="FQ422">
        <v>1.8681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4.128</v>
      </c>
      <c r="GF422">
        <v>0.2706</v>
      </c>
      <c r="GG422">
        <v>3.61927167264205</v>
      </c>
      <c r="GH422">
        <v>0.00509506669552449</v>
      </c>
      <c r="GI422">
        <v>1.17866753763249e-06</v>
      </c>
      <c r="GJ422">
        <v>-6.62632595388568e-10</v>
      </c>
      <c r="GK422">
        <v>-0.0260112845827318</v>
      </c>
      <c r="GL422">
        <v>-0.0225051504344278</v>
      </c>
      <c r="GM422">
        <v>0.00262967521021688</v>
      </c>
      <c r="GN422">
        <v>-3.50088843362945e-05</v>
      </c>
      <c r="GO422">
        <v>-5</v>
      </c>
      <c r="GP422">
        <v>1640</v>
      </c>
      <c r="GQ422">
        <v>1</v>
      </c>
      <c r="GR422">
        <v>20</v>
      </c>
      <c r="GS422">
        <v>50247.8</v>
      </c>
      <c r="GT422">
        <v>50247.7</v>
      </c>
      <c r="GU422">
        <v>0.318604</v>
      </c>
      <c r="GV422">
        <v>2.63672</v>
      </c>
      <c r="GW422">
        <v>1.54785</v>
      </c>
      <c r="GX422">
        <v>2.30225</v>
      </c>
      <c r="GY422">
        <v>1.34644</v>
      </c>
      <c r="GZ422">
        <v>2.39014</v>
      </c>
      <c r="HA422">
        <v>33.0652</v>
      </c>
      <c r="HB422">
        <v>14.6749</v>
      </c>
      <c r="HC422">
        <v>18</v>
      </c>
      <c r="HD422">
        <v>496.32</v>
      </c>
      <c r="HE422">
        <v>397.422</v>
      </c>
      <c r="HF422">
        <v>19.4287</v>
      </c>
      <c r="HG422">
        <v>27.3639</v>
      </c>
      <c r="HH422">
        <v>30.0003</v>
      </c>
      <c r="HI422">
        <v>27.3233</v>
      </c>
      <c r="HJ422">
        <v>27.2648</v>
      </c>
      <c r="HK422">
        <v>6.29559</v>
      </c>
      <c r="HL422">
        <v>34.1127</v>
      </c>
      <c r="HM422">
        <v>11.789</v>
      </c>
      <c r="HN422">
        <v>19.4034</v>
      </c>
      <c r="HO422">
        <v>63.8661</v>
      </c>
      <c r="HP422">
        <v>14.0469</v>
      </c>
      <c r="HQ422">
        <v>102.358</v>
      </c>
      <c r="HR422">
        <v>102.766</v>
      </c>
    </row>
    <row r="423" spans="1:226">
      <c r="A423">
        <v>407</v>
      </c>
      <c r="B423">
        <v>1663692519</v>
      </c>
      <c r="C423">
        <v>4743.90000009537</v>
      </c>
      <c r="D423" t="s">
        <v>1177</v>
      </c>
      <c r="E423" t="s">
        <v>1178</v>
      </c>
      <c r="F423">
        <v>5</v>
      </c>
      <c r="G423" t="s">
        <v>1134</v>
      </c>
      <c r="H423" t="s">
        <v>354</v>
      </c>
      <c r="I423">
        <v>1663692511.21429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78.3877725199524</v>
      </c>
      <c r="AK423">
        <v>90.0087715151515</v>
      </c>
      <c r="AL423">
        <v>-3.10151868010232</v>
      </c>
      <c r="AM423">
        <v>65.3933785945032</v>
      </c>
      <c r="AN423">
        <f>(AP423 - AO423 + BO423*1E3/(8.314*(BQ423+273.15)) * AR423/BN423 * AQ423) * BN423/(100*BB423) * 1000/(1000 - AP423)</f>
        <v>0</v>
      </c>
      <c r="AO423">
        <v>14.0995899839906</v>
      </c>
      <c r="AP423">
        <v>19.6411296703297</v>
      </c>
      <c r="AQ423">
        <v>-0.000110449250106322</v>
      </c>
      <c r="AR423">
        <v>122.723130864011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1663692511.21429</v>
      </c>
      <c r="BH423">
        <v>110.287342857143</v>
      </c>
      <c r="BI423">
        <v>93.9149535714286</v>
      </c>
      <c r="BJ423">
        <v>19.6485535714286</v>
      </c>
      <c r="BK423">
        <v>14.1051821428571</v>
      </c>
      <c r="BL423">
        <v>106.114710714286</v>
      </c>
      <c r="BM423">
        <v>19.3779428571429</v>
      </c>
      <c r="BN423">
        <v>500.116357142857</v>
      </c>
      <c r="BO423">
        <v>90.5668571428571</v>
      </c>
      <c r="BP423">
        <v>0.100021646428571</v>
      </c>
      <c r="BQ423">
        <v>24.7564535714286</v>
      </c>
      <c r="BR423">
        <v>25.0298892857143</v>
      </c>
      <c r="BS423">
        <v>999.9</v>
      </c>
      <c r="BT423">
        <v>0</v>
      </c>
      <c r="BU423">
        <v>0</v>
      </c>
      <c r="BV423">
        <v>10010</v>
      </c>
      <c r="BW423">
        <v>0</v>
      </c>
      <c r="BX423">
        <v>18.4717142857143</v>
      </c>
      <c r="BY423">
        <v>16.3723464285714</v>
      </c>
      <c r="BZ423">
        <v>112.497832142857</v>
      </c>
      <c r="CA423">
        <v>95.2587178571428</v>
      </c>
      <c r="CB423">
        <v>5.54336357142857</v>
      </c>
      <c r="CC423">
        <v>93.9149535714286</v>
      </c>
      <c r="CD423">
        <v>14.1051821428571</v>
      </c>
      <c r="CE423">
        <v>1.77950821428571</v>
      </c>
      <c r="CF423">
        <v>1.2774625</v>
      </c>
      <c r="CG423">
        <v>15.6079392857143</v>
      </c>
      <c r="CH423">
        <v>10.5362821428571</v>
      </c>
      <c r="CI423">
        <v>1999.98857142857</v>
      </c>
      <c r="CJ423">
        <v>0.979996964285714</v>
      </c>
      <c r="CK423">
        <v>0.0200028714285714</v>
      </c>
      <c r="CL423">
        <v>0</v>
      </c>
      <c r="CM423">
        <v>732.745535714286</v>
      </c>
      <c r="CN423">
        <v>5.00063</v>
      </c>
      <c r="CO423">
        <v>14505.5321428571</v>
      </c>
      <c r="CP423">
        <v>17256.7714285714</v>
      </c>
      <c r="CQ423">
        <v>39.312</v>
      </c>
      <c r="CR423">
        <v>39.4303571428571</v>
      </c>
      <c r="CS423">
        <v>38.812</v>
      </c>
      <c r="CT423">
        <v>38.7588571428571</v>
      </c>
      <c r="CU423">
        <v>40.0420714285714</v>
      </c>
      <c r="CV423">
        <v>1955.07857142857</v>
      </c>
      <c r="CW423">
        <v>39.9014285714286</v>
      </c>
      <c r="CX423">
        <v>0</v>
      </c>
      <c r="CY423">
        <v>1663692515.9</v>
      </c>
      <c r="CZ423">
        <v>0</v>
      </c>
      <c r="DA423">
        <v>0</v>
      </c>
      <c r="DB423" t="s">
        <v>356</v>
      </c>
      <c r="DC423">
        <v>1660677648.1</v>
      </c>
      <c r="DD423">
        <v>1660677649.1</v>
      </c>
      <c r="DE423">
        <v>0</v>
      </c>
      <c r="DF423">
        <v>-1.042</v>
      </c>
      <c r="DG423">
        <v>0.003</v>
      </c>
      <c r="DH423">
        <v>5.218</v>
      </c>
      <c r="DI423">
        <v>0.344</v>
      </c>
      <c r="DJ423">
        <v>417</v>
      </c>
      <c r="DK423">
        <v>22</v>
      </c>
      <c r="DL423">
        <v>1.24</v>
      </c>
      <c r="DM423">
        <v>0.53</v>
      </c>
      <c r="DN423">
        <v>15.6592975609756</v>
      </c>
      <c r="DO423">
        <v>10.7838627177701</v>
      </c>
      <c r="DP423">
        <v>1.11738615909212</v>
      </c>
      <c r="DQ423">
        <v>0</v>
      </c>
      <c r="DR423">
        <v>5.54002951219512</v>
      </c>
      <c r="DS423">
        <v>0.0654037630662246</v>
      </c>
      <c r="DT423">
        <v>0.00872284803323017</v>
      </c>
      <c r="DU423">
        <v>1</v>
      </c>
      <c r="DV423">
        <v>1</v>
      </c>
      <c r="DW423">
        <v>2</v>
      </c>
      <c r="DX423" t="s">
        <v>395</v>
      </c>
      <c r="DY423">
        <v>2.97233</v>
      </c>
      <c r="DZ423">
        <v>2.75477</v>
      </c>
      <c r="EA423">
        <v>0.0217731</v>
      </c>
      <c r="EB423">
        <v>0.0180311</v>
      </c>
      <c r="EC423">
        <v>0.0898239</v>
      </c>
      <c r="ED423">
        <v>0.0714955</v>
      </c>
      <c r="EE423">
        <v>38094.3</v>
      </c>
      <c r="EF423">
        <v>41668.2</v>
      </c>
      <c r="EG423">
        <v>35296</v>
      </c>
      <c r="EH423">
        <v>38491.6</v>
      </c>
      <c r="EI423">
        <v>45563.7</v>
      </c>
      <c r="EJ423">
        <v>51620.4</v>
      </c>
      <c r="EK423">
        <v>55181.4</v>
      </c>
      <c r="EL423">
        <v>61741.5</v>
      </c>
      <c r="EM423">
        <v>1.971</v>
      </c>
      <c r="EN423">
        <v>1.813</v>
      </c>
      <c r="EO423">
        <v>0.0809133</v>
      </c>
      <c r="EP423">
        <v>0</v>
      </c>
      <c r="EQ423">
        <v>23.6978</v>
      </c>
      <c r="ER423">
        <v>999.9</v>
      </c>
      <c r="ES423">
        <v>45.922</v>
      </c>
      <c r="ET423">
        <v>29.517</v>
      </c>
      <c r="EU423">
        <v>21.0118</v>
      </c>
      <c r="EV423">
        <v>56.4941</v>
      </c>
      <c r="EW423">
        <v>49.4712</v>
      </c>
      <c r="EX423">
        <v>1</v>
      </c>
      <c r="EY423">
        <v>0.0232317</v>
      </c>
      <c r="EZ423">
        <v>2.97671</v>
      </c>
      <c r="FA423">
        <v>20.123</v>
      </c>
      <c r="FB423">
        <v>5.19932</v>
      </c>
      <c r="FC423">
        <v>12.0076</v>
      </c>
      <c r="FD423">
        <v>4.976</v>
      </c>
      <c r="FE423">
        <v>3.294</v>
      </c>
      <c r="FF423">
        <v>9999</v>
      </c>
      <c r="FG423">
        <v>9999</v>
      </c>
      <c r="FH423">
        <v>9999</v>
      </c>
      <c r="FI423">
        <v>694.2</v>
      </c>
      <c r="FJ423">
        <v>1.86295</v>
      </c>
      <c r="FK423">
        <v>1.86777</v>
      </c>
      <c r="FL423">
        <v>1.86752</v>
      </c>
      <c r="FM423">
        <v>1.86871</v>
      </c>
      <c r="FN423">
        <v>1.86951</v>
      </c>
      <c r="FO423">
        <v>1.86566</v>
      </c>
      <c r="FP423">
        <v>1.8667</v>
      </c>
      <c r="FQ423">
        <v>1.86813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4.048</v>
      </c>
      <c r="GF423">
        <v>0.2704</v>
      </c>
      <c r="GG423">
        <v>3.61927167264205</v>
      </c>
      <c r="GH423">
        <v>0.00509506669552449</v>
      </c>
      <c r="GI423">
        <v>1.17866753763249e-06</v>
      </c>
      <c r="GJ423">
        <v>-6.62632595388568e-10</v>
      </c>
      <c r="GK423">
        <v>-0.0260112845827318</v>
      </c>
      <c r="GL423">
        <v>-0.0225051504344278</v>
      </c>
      <c r="GM423">
        <v>0.00262967521021688</v>
      </c>
      <c r="GN423">
        <v>-3.50088843362945e-05</v>
      </c>
      <c r="GO423">
        <v>-5</v>
      </c>
      <c r="GP423">
        <v>1640</v>
      </c>
      <c r="GQ423">
        <v>1</v>
      </c>
      <c r="GR423">
        <v>20</v>
      </c>
      <c r="GS423">
        <v>50247.8</v>
      </c>
      <c r="GT423">
        <v>50247.8</v>
      </c>
      <c r="GU423">
        <v>0.283203</v>
      </c>
      <c r="GV423">
        <v>2.64526</v>
      </c>
      <c r="GW423">
        <v>1.54785</v>
      </c>
      <c r="GX423">
        <v>2.30225</v>
      </c>
      <c r="GY423">
        <v>1.34644</v>
      </c>
      <c r="GZ423">
        <v>2.41821</v>
      </c>
      <c r="HA423">
        <v>33.0652</v>
      </c>
      <c r="HB423">
        <v>14.6749</v>
      </c>
      <c r="HC423">
        <v>18</v>
      </c>
      <c r="HD423">
        <v>497.384</v>
      </c>
      <c r="HE423">
        <v>397.422</v>
      </c>
      <c r="HF423">
        <v>19.3961</v>
      </c>
      <c r="HG423">
        <v>27.3662</v>
      </c>
      <c r="HH423">
        <v>30.0004</v>
      </c>
      <c r="HI423">
        <v>27.3242</v>
      </c>
      <c r="HJ423">
        <v>27.2648</v>
      </c>
      <c r="HK423">
        <v>5.58539</v>
      </c>
      <c r="HL423">
        <v>34.1127</v>
      </c>
      <c r="HM423">
        <v>11.4128</v>
      </c>
      <c r="HN423">
        <v>19.3753</v>
      </c>
      <c r="HO423">
        <v>50.3515</v>
      </c>
      <c r="HP423">
        <v>14.034</v>
      </c>
      <c r="HQ423">
        <v>102.357</v>
      </c>
      <c r="HR423">
        <v>102.768</v>
      </c>
    </row>
    <row r="424" spans="1:226">
      <c r="A424">
        <v>408</v>
      </c>
      <c r="B424">
        <v>1663692524</v>
      </c>
      <c r="C424">
        <v>4748.90000009537</v>
      </c>
      <c r="D424" t="s">
        <v>1179</v>
      </c>
      <c r="E424" t="s">
        <v>1180</v>
      </c>
      <c r="F424">
        <v>5</v>
      </c>
      <c r="G424" t="s">
        <v>1134</v>
      </c>
      <c r="H424" t="s">
        <v>354</v>
      </c>
      <c r="I424">
        <v>1663692516.5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61.0856414089884</v>
      </c>
      <c r="AK424">
        <v>74.0638272727273</v>
      </c>
      <c r="AL424">
        <v>-3.19208348980131</v>
      </c>
      <c r="AM424">
        <v>65.3933785945032</v>
      </c>
      <c r="AN424">
        <f>(AP424 - AO424 + BO424*1E3/(8.314*(BQ424+273.15)) * AR424/BN424 * AQ424) * BN424/(100*BB424) * 1000/(1000 - AP424)</f>
        <v>0</v>
      </c>
      <c r="AO424">
        <v>14.0903982879817</v>
      </c>
      <c r="AP424">
        <v>19.6335582417582</v>
      </c>
      <c r="AQ424">
        <v>7.85034577798373e-05</v>
      </c>
      <c r="AR424">
        <v>122.723130864011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1663692516.5</v>
      </c>
      <c r="BH424">
        <v>94.1726259259259</v>
      </c>
      <c r="BI424">
        <v>76.5134666666667</v>
      </c>
      <c r="BJ424">
        <v>19.6453111111111</v>
      </c>
      <c r="BK424">
        <v>14.0953888888889</v>
      </c>
      <c r="BL424">
        <v>90.0851518518519</v>
      </c>
      <c r="BM424">
        <v>19.3748333333333</v>
      </c>
      <c r="BN424">
        <v>500.12237037037</v>
      </c>
      <c r="BO424">
        <v>90.5664777777778</v>
      </c>
      <c r="BP424">
        <v>0.100089274074074</v>
      </c>
      <c r="BQ424">
        <v>24.7473296296296</v>
      </c>
      <c r="BR424">
        <v>25.0228925925926</v>
      </c>
      <c r="BS424">
        <v>999.9</v>
      </c>
      <c r="BT424">
        <v>0</v>
      </c>
      <c r="BU424">
        <v>0</v>
      </c>
      <c r="BV424">
        <v>10002.037037037</v>
      </c>
      <c r="BW424">
        <v>0</v>
      </c>
      <c r="BX424">
        <v>18.4587296296296</v>
      </c>
      <c r="BY424">
        <v>17.6592037037037</v>
      </c>
      <c r="BZ424">
        <v>96.0598740740741</v>
      </c>
      <c r="CA424">
        <v>77.6075</v>
      </c>
      <c r="CB424">
        <v>5.54992703703704</v>
      </c>
      <c r="CC424">
        <v>76.5134666666667</v>
      </c>
      <c r="CD424">
        <v>14.0953888888889</v>
      </c>
      <c r="CE424">
        <v>1.77920703703704</v>
      </c>
      <c r="CF424">
        <v>1.27656925925926</v>
      </c>
      <c r="CG424">
        <v>15.6053</v>
      </c>
      <c r="CH424">
        <v>10.5257888888889</v>
      </c>
      <c r="CI424">
        <v>1999.98925925926</v>
      </c>
      <c r="CJ424">
        <v>0.979997111111111</v>
      </c>
      <c r="CK424">
        <v>0.0200027148148148</v>
      </c>
      <c r="CL424">
        <v>0</v>
      </c>
      <c r="CM424">
        <v>733.300518518519</v>
      </c>
      <c r="CN424">
        <v>5.00063</v>
      </c>
      <c r="CO424">
        <v>14515.4481481481</v>
      </c>
      <c r="CP424">
        <v>17256.7962962963</v>
      </c>
      <c r="CQ424">
        <v>39.312</v>
      </c>
      <c r="CR424">
        <v>39.4347037037037</v>
      </c>
      <c r="CS424">
        <v>38.812</v>
      </c>
      <c r="CT424">
        <v>38.772962962963</v>
      </c>
      <c r="CU424">
        <v>40.0505185185185</v>
      </c>
      <c r="CV424">
        <v>1955.07925925926</v>
      </c>
      <c r="CW424">
        <v>39.9011111111111</v>
      </c>
      <c r="CX424">
        <v>0</v>
      </c>
      <c r="CY424">
        <v>1663692521.3</v>
      </c>
      <c r="CZ424">
        <v>0</v>
      </c>
      <c r="DA424">
        <v>0</v>
      </c>
      <c r="DB424" t="s">
        <v>356</v>
      </c>
      <c r="DC424">
        <v>1660677648.1</v>
      </c>
      <c r="DD424">
        <v>1660677649.1</v>
      </c>
      <c r="DE424">
        <v>0</v>
      </c>
      <c r="DF424">
        <v>-1.042</v>
      </c>
      <c r="DG424">
        <v>0.003</v>
      </c>
      <c r="DH424">
        <v>5.218</v>
      </c>
      <c r="DI424">
        <v>0.344</v>
      </c>
      <c r="DJ424">
        <v>417</v>
      </c>
      <c r="DK424">
        <v>22</v>
      </c>
      <c r="DL424">
        <v>1.24</v>
      </c>
      <c r="DM424">
        <v>0.53</v>
      </c>
      <c r="DN424">
        <v>16.7670195121951</v>
      </c>
      <c r="DO424">
        <v>15.0355526132404</v>
      </c>
      <c r="DP424">
        <v>1.53165843310995</v>
      </c>
      <c r="DQ424">
        <v>0</v>
      </c>
      <c r="DR424">
        <v>5.54517609756097</v>
      </c>
      <c r="DS424">
        <v>0.0713441811846982</v>
      </c>
      <c r="DT424">
        <v>0.00943288872239145</v>
      </c>
      <c r="DU424">
        <v>1</v>
      </c>
      <c r="DV424">
        <v>1</v>
      </c>
      <c r="DW424">
        <v>2</v>
      </c>
      <c r="DX424" t="s">
        <v>395</v>
      </c>
      <c r="DY424">
        <v>2.97246</v>
      </c>
      <c r="DZ424">
        <v>2.75376</v>
      </c>
      <c r="EA424">
        <v>0.0178273</v>
      </c>
      <c r="EB424">
        <v>0.0137962</v>
      </c>
      <c r="EC424">
        <v>0.0897998</v>
      </c>
      <c r="ED424">
        <v>0.0714576</v>
      </c>
      <c r="EE424">
        <v>38248.3</v>
      </c>
      <c r="EF424">
        <v>41847.7</v>
      </c>
      <c r="EG424">
        <v>35296.4</v>
      </c>
      <c r="EH424">
        <v>38491.5</v>
      </c>
      <c r="EI424">
        <v>45564.9</v>
      </c>
      <c r="EJ424">
        <v>51622.5</v>
      </c>
      <c r="EK424">
        <v>55181.6</v>
      </c>
      <c r="EL424">
        <v>61741.6</v>
      </c>
      <c r="EM424">
        <v>1.9704</v>
      </c>
      <c r="EN424">
        <v>1.8124</v>
      </c>
      <c r="EO424">
        <v>0.0797212</v>
      </c>
      <c r="EP424">
        <v>0</v>
      </c>
      <c r="EQ424">
        <v>23.6954</v>
      </c>
      <c r="ER424">
        <v>999.9</v>
      </c>
      <c r="ES424">
        <v>45.898</v>
      </c>
      <c r="ET424">
        <v>29.507</v>
      </c>
      <c r="EU424">
        <v>20.9847</v>
      </c>
      <c r="EV424">
        <v>55.9041</v>
      </c>
      <c r="EW424">
        <v>49.5753</v>
      </c>
      <c r="EX424">
        <v>1</v>
      </c>
      <c r="EY424">
        <v>0.0234553</v>
      </c>
      <c r="EZ424">
        <v>2.98477</v>
      </c>
      <c r="FA424">
        <v>20.1228</v>
      </c>
      <c r="FB424">
        <v>5.20052</v>
      </c>
      <c r="FC424">
        <v>12.0088</v>
      </c>
      <c r="FD424">
        <v>4.976</v>
      </c>
      <c r="FE424">
        <v>3.294</v>
      </c>
      <c r="FF424">
        <v>9999</v>
      </c>
      <c r="FG424">
        <v>9999</v>
      </c>
      <c r="FH424">
        <v>9999</v>
      </c>
      <c r="FI424">
        <v>694.2</v>
      </c>
      <c r="FJ424">
        <v>1.86295</v>
      </c>
      <c r="FK424">
        <v>1.8678</v>
      </c>
      <c r="FL424">
        <v>1.86752</v>
      </c>
      <c r="FM424">
        <v>1.86874</v>
      </c>
      <c r="FN424">
        <v>1.86951</v>
      </c>
      <c r="FO424">
        <v>1.8656</v>
      </c>
      <c r="FP424">
        <v>1.86667</v>
      </c>
      <c r="FQ424">
        <v>1.86804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3.967</v>
      </c>
      <c r="GF424">
        <v>0.27</v>
      </c>
      <c r="GG424">
        <v>3.61927167264205</v>
      </c>
      <c r="GH424">
        <v>0.00509506669552449</v>
      </c>
      <c r="GI424">
        <v>1.17866753763249e-06</v>
      </c>
      <c r="GJ424">
        <v>-6.62632595388568e-10</v>
      </c>
      <c r="GK424">
        <v>-0.0260112845827318</v>
      </c>
      <c r="GL424">
        <v>-0.0225051504344278</v>
      </c>
      <c r="GM424">
        <v>0.00262967521021688</v>
      </c>
      <c r="GN424">
        <v>-3.50088843362945e-05</v>
      </c>
      <c r="GO424">
        <v>-5</v>
      </c>
      <c r="GP424">
        <v>1640</v>
      </c>
      <c r="GQ424">
        <v>1</v>
      </c>
      <c r="GR424">
        <v>20</v>
      </c>
      <c r="GS424">
        <v>50247.9</v>
      </c>
      <c r="GT424">
        <v>50247.9</v>
      </c>
      <c r="GU424">
        <v>0.246582</v>
      </c>
      <c r="GV424">
        <v>2.66724</v>
      </c>
      <c r="GW424">
        <v>1.54785</v>
      </c>
      <c r="GX424">
        <v>2.30225</v>
      </c>
      <c r="GY424">
        <v>1.34644</v>
      </c>
      <c r="GZ424">
        <v>2.29492</v>
      </c>
      <c r="HA424">
        <v>33.0652</v>
      </c>
      <c r="HB424">
        <v>14.6661</v>
      </c>
      <c r="HC424">
        <v>18</v>
      </c>
      <c r="HD424">
        <v>497.011</v>
      </c>
      <c r="HE424">
        <v>397.108</v>
      </c>
      <c r="HF424">
        <v>19.3656</v>
      </c>
      <c r="HG424">
        <v>27.3662</v>
      </c>
      <c r="HH424">
        <v>30.0002</v>
      </c>
      <c r="HI424">
        <v>27.3265</v>
      </c>
      <c r="HJ424">
        <v>27.2672</v>
      </c>
      <c r="HK424">
        <v>4.83635</v>
      </c>
      <c r="HL424">
        <v>34.1127</v>
      </c>
      <c r="HM424">
        <v>11.4128</v>
      </c>
      <c r="HN424">
        <v>19.3675</v>
      </c>
      <c r="HO424">
        <v>30.2432</v>
      </c>
      <c r="HP424">
        <v>14.0253</v>
      </c>
      <c r="HQ424">
        <v>102.358</v>
      </c>
      <c r="HR424">
        <v>102.768</v>
      </c>
    </row>
    <row r="425" spans="1:226">
      <c r="A425">
        <v>409</v>
      </c>
      <c r="B425">
        <v>1663692621</v>
      </c>
      <c r="C425">
        <v>4845.90000009537</v>
      </c>
      <c r="D425" t="s">
        <v>1181</v>
      </c>
      <c r="E425" t="s">
        <v>1182</v>
      </c>
      <c r="F425">
        <v>5</v>
      </c>
      <c r="G425" t="s">
        <v>1134</v>
      </c>
      <c r="H425" t="s">
        <v>354</v>
      </c>
      <c r="I425">
        <v>1663692613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426.517333741618</v>
      </c>
      <c r="AK425">
        <v>402.951496969697</v>
      </c>
      <c r="AL425">
        <v>-0.0361713695919077</v>
      </c>
      <c r="AM425">
        <v>65.3933785945032</v>
      </c>
      <c r="AN425">
        <f>(AP425 - AO425 + BO425*1E3/(8.314*(BQ425+273.15)) * AR425/BN425 * AQ425) * BN425/(100*BB425) * 1000/(1000 - AP425)</f>
        <v>0</v>
      </c>
      <c r="AO425">
        <v>13.8519299469499</v>
      </c>
      <c r="AP425">
        <v>19.5150626373626</v>
      </c>
      <c r="AQ425">
        <v>0.00080930740901211</v>
      </c>
      <c r="AR425">
        <v>122.723130864011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1663692613</v>
      </c>
      <c r="BH425">
        <v>395.185774193548</v>
      </c>
      <c r="BI425">
        <v>420.641322580645</v>
      </c>
      <c r="BJ425">
        <v>19.491164516129</v>
      </c>
      <c r="BK425">
        <v>13.829135483871</v>
      </c>
      <c r="BL425">
        <v>389.442516129032</v>
      </c>
      <c r="BM425">
        <v>19.2265903225806</v>
      </c>
      <c r="BN425">
        <v>500.050451612903</v>
      </c>
      <c r="BO425">
        <v>90.5660129032258</v>
      </c>
      <c r="BP425">
        <v>0.10000005483871</v>
      </c>
      <c r="BQ425">
        <v>24.7629419354839</v>
      </c>
      <c r="BR425">
        <v>24.9750935483871</v>
      </c>
      <c r="BS425">
        <v>999.9</v>
      </c>
      <c r="BT425">
        <v>0</v>
      </c>
      <c r="BU425">
        <v>0</v>
      </c>
      <c r="BV425">
        <v>10000</v>
      </c>
      <c r="BW425">
        <v>0</v>
      </c>
      <c r="BX425">
        <v>18.48</v>
      </c>
      <c r="BY425">
        <v>-25.4556032258065</v>
      </c>
      <c r="BZ425">
        <v>403.041483870968</v>
      </c>
      <c r="CA425">
        <v>426.539935483871</v>
      </c>
      <c r="CB425">
        <v>5.66202741935484</v>
      </c>
      <c r="CC425">
        <v>420.641322580645</v>
      </c>
      <c r="CD425">
        <v>13.829135483871</v>
      </c>
      <c r="CE425">
        <v>1.76523516129032</v>
      </c>
      <c r="CF425">
        <v>1.25244870967742</v>
      </c>
      <c r="CG425">
        <v>15.4823</v>
      </c>
      <c r="CH425">
        <v>10.2400032258065</v>
      </c>
      <c r="CI425">
        <v>1999.99387096774</v>
      </c>
      <c r="CJ425">
        <v>0.979996677419355</v>
      </c>
      <c r="CK425">
        <v>0.0200031774193548</v>
      </c>
      <c r="CL425">
        <v>0</v>
      </c>
      <c r="CM425">
        <v>754.306516129032</v>
      </c>
      <c r="CN425">
        <v>5.00063</v>
      </c>
      <c r="CO425">
        <v>14943.0548387097</v>
      </c>
      <c r="CP425">
        <v>17256.8258064516</v>
      </c>
      <c r="CQ425">
        <v>39.308</v>
      </c>
      <c r="CR425">
        <v>39.379</v>
      </c>
      <c r="CS425">
        <v>38.812</v>
      </c>
      <c r="CT425">
        <v>38.812</v>
      </c>
      <c r="CU425">
        <v>40.012</v>
      </c>
      <c r="CV425">
        <v>1955.08387096774</v>
      </c>
      <c r="CW425">
        <v>39.91</v>
      </c>
      <c r="CX425">
        <v>0</v>
      </c>
      <c r="CY425">
        <v>1663692617.9</v>
      </c>
      <c r="CZ425">
        <v>0</v>
      </c>
      <c r="DA425">
        <v>0</v>
      </c>
      <c r="DB425" t="s">
        <v>356</v>
      </c>
      <c r="DC425">
        <v>1660677648.1</v>
      </c>
      <c r="DD425">
        <v>1660677649.1</v>
      </c>
      <c r="DE425">
        <v>0</v>
      </c>
      <c r="DF425">
        <v>-1.042</v>
      </c>
      <c r="DG425">
        <v>0.003</v>
      </c>
      <c r="DH425">
        <v>5.218</v>
      </c>
      <c r="DI425">
        <v>0.344</v>
      </c>
      <c r="DJ425">
        <v>417</v>
      </c>
      <c r="DK425">
        <v>22</v>
      </c>
      <c r="DL425">
        <v>1.24</v>
      </c>
      <c r="DM425">
        <v>0.53</v>
      </c>
      <c r="DN425">
        <v>-25.4263225</v>
      </c>
      <c r="DO425">
        <v>-0.666491932457808</v>
      </c>
      <c r="DP425">
        <v>0.118738524682388</v>
      </c>
      <c r="DQ425">
        <v>0</v>
      </c>
      <c r="DR425">
        <v>5.6683175</v>
      </c>
      <c r="DS425">
        <v>-0.13893275797373</v>
      </c>
      <c r="DT425">
        <v>0.0225282971782157</v>
      </c>
      <c r="DU425">
        <v>0</v>
      </c>
      <c r="DV425">
        <v>0</v>
      </c>
      <c r="DW425">
        <v>2</v>
      </c>
      <c r="DX425" t="s">
        <v>357</v>
      </c>
      <c r="DY425">
        <v>2.973</v>
      </c>
      <c r="DZ425">
        <v>2.7541</v>
      </c>
      <c r="EA425">
        <v>0.0863028</v>
      </c>
      <c r="EB425">
        <v>0.0916468</v>
      </c>
      <c r="EC425">
        <v>0.0893991</v>
      </c>
      <c r="ED425">
        <v>0.0705301</v>
      </c>
      <c r="EE425">
        <v>35582.8</v>
      </c>
      <c r="EF425">
        <v>38544.3</v>
      </c>
      <c r="EG425">
        <v>35296.4</v>
      </c>
      <c r="EH425">
        <v>38490.4</v>
      </c>
      <c r="EI425">
        <v>45586.5</v>
      </c>
      <c r="EJ425">
        <v>51675.5</v>
      </c>
      <c r="EK425">
        <v>55181</v>
      </c>
      <c r="EL425">
        <v>61740.6</v>
      </c>
      <c r="EM425">
        <v>1.9706</v>
      </c>
      <c r="EN425">
        <v>1.8138</v>
      </c>
      <c r="EO425">
        <v>0.0807941</v>
      </c>
      <c r="EP425">
        <v>0</v>
      </c>
      <c r="EQ425">
        <v>23.6536</v>
      </c>
      <c r="ER425">
        <v>999.9</v>
      </c>
      <c r="ES425">
        <v>45.33</v>
      </c>
      <c r="ET425">
        <v>29.547</v>
      </c>
      <c r="EU425">
        <v>20.7771</v>
      </c>
      <c r="EV425">
        <v>56.6741</v>
      </c>
      <c r="EW425">
        <v>48.9904</v>
      </c>
      <c r="EX425">
        <v>1</v>
      </c>
      <c r="EY425">
        <v>0.0215854</v>
      </c>
      <c r="EZ425">
        <v>2.19664</v>
      </c>
      <c r="FA425">
        <v>20.1338</v>
      </c>
      <c r="FB425">
        <v>5.19932</v>
      </c>
      <c r="FC425">
        <v>12.0076</v>
      </c>
      <c r="FD425">
        <v>4.976</v>
      </c>
      <c r="FE425">
        <v>3.294</v>
      </c>
      <c r="FF425">
        <v>9999</v>
      </c>
      <c r="FG425">
        <v>9999</v>
      </c>
      <c r="FH425">
        <v>9999</v>
      </c>
      <c r="FI425">
        <v>694.2</v>
      </c>
      <c r="FJ425">
        <v>1.86295</v>
      </c>
      <c r="FK425">
        <v>1.86783</v>
      </c>
      <c r="FL425">
        <v>1.86752</v>
      </c>
      <c r="FM425">
        <v>1.86874</v>
      </c>
      <c r="FN425">
        <v>1.8696</v>
      </c>
      <c r="FO425">
        <v>1.86563</v>
      </c>
      <c r="FP425">
        <v>1.86667</v>
      </c>
      <c r="FQ425">
        <v>1.8681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5.743</v>
      </c>
      <c r="GF425">
        <v>0.2654</v>
      </c>
      <c r="GG425">
        <v>3.61927167264205</v>
      </c>
      <c r="GH425">
        <v>0.00509506669552449</v>
      </c>
      <c r="GI425">
        <v>1.17866753763249e-06</v>
      </c>
      <c r="GJ425">
        <v>-6.62632595388568e-10</v>
      </c>
      <c r="GK425">
        <v>-0.0260112845827318</v>
      </c>
      <c r="GL425">
        <v>-0.0225051504344278</v>
      </c>
      <c r="GM425">
        <v>0.00262967521021688</v>
      </c>
      <c r="GN425">
        <v>-3.50088843362945e-05</v>
      </c>
      <c r="GO425">
        <v>-5</v>
      </c>
      <c r="GP425">
        <v>1640</v>
      </c>
      <c r="GQ425">
        <v>1</v>
      </c>
      <c r="GR425">
        <v>20</v>
      </c>
      <c r="GS425">
        <v>50249.5</v>
      </c>
      <c r="GT425">
        <v>50249.5</v>
      </c>
      <c r="GU425">
        <v>1.03149</v>
      </c>
      <c r="GV425">
        <v>2.62085</v>
      </c>
      <c r="GW425">
        <v>1.54785</v>
      </c>
      <c r="GX425">
        <v>2.30225</v>
      </c>
      <c r="GY425">
        <v>1.34644</v>
      </c>
      <c r="GZ425">
        <v>2.39624</v>
      </c>
      <c r="HA425">
        <v>33.0875</v>
      </c>
      <c r="HB425">
        <v>14.6661</v>
      </c>
      <c r="HC425">
        <v>18</v>
      </c>
      <c r="HD425">
        <v>497.306</v>
      </c>
      <c r="HE425">
        <v>398.007</v>
      </c>
      <c r="HF425">
        <v>20.1299</v>
      </c>
      <c r="HG425">
        <v>27.3732</v>
      </c>
      <c r="HH425">
        <v>30.0002</v>
      </c>
      <c r="HI425">
        <v>27.345</v>
      </c>
      <c r="HJ425">
        <v>27.2855</v>
      </c>
      <c r="HK425">
        <v>20.7409</v>
      </c>
      <c r="HL425">
        <v>34.6592</v>
      </c>
      <c r="HM425">
        <v>8.38835</v>
      </c>
      <c r="HN425">
        <v>20.1358</v>
      </c>
      <c r="HO425">
        <v>427.42</v>
      </c>
      <c r="HP425">
        <v>13.8519</v>
      </c>
      <c r="HQ425">
        <v>102.357</v>
      </c>
      <c r="HR425">
        <v>102.766</v>
      </c>
    </row>
    <row r="426" spans="1:226">
      <c r="A426">
        <v>410</v>
      </c>
      <c r="B426">
        <v>1663692626</v>
      </c>
      <c r="C426">
        <v>4850.90000009537</v>
      </c>
      <c r="D426" t="s">
        <v>1183</v>
      </c>
      <c r="E426" t="s">
        <v>1184</v>
      </c>
      <c r="F426">
        <v>5</v>
      </c>
      <c r="G426" t="s">
        <v>1134</v>
      </c>
      <c r="H426" t="s">
        <v>354</v>
      </c>
      <c r="I426">
        <v>1663692618.15517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427.475544272878</v>
      </c>
      <c r="AK426">
        <v>403.418709090909</v>
      </c>
      <c r="AL426">
        <v>0.136202599037092</v>
      </c>
      <c r="AM426">
        <v>65.3933785945032</v>
      </c>
      <c r="AN426">
        <f>(AP426 - AO426 + BO426*1E3/(8.314*(BQ426+273.15)) * AR426/BN426 * AQ426) * BN426/(100*BB426) * 1000/(1000 - AP426)</f>
        <v>0</v>
      </c>
      <c r="AO426">
        <v>13.8376260468427</v>
      </c>
      <c r="AP426">
        <v>19.521354945055</v>
      </c>
      <c r="AQ426">
        <v>0.000288388573653721</v>
      </c>
      <c r="AR426">
        <v>122.723130864011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1663692618.15517</v>
      </c>
      <c r="BH426">
        <v>395.175448275862</v>
      </c>
      <c r="BI426">
        <v>421.179862068965</v>
      </c>
      <c r="BJ426">
        <v>19.5060517241379</v>
      </c>
      <c r="BK426">
        <v>13.8432620689655</v>
      </c>
      <c r="BL426">
        <v>389.432448275862</v>
      </c>
      <c r="BM426">
        <v>19.2409103448276</v>
      </c>
      <c r="BN426">
        <v>500.086344827586</v>
      </c>
      <c r="BO426">
        <v>90.5651</v>
      </c>
      <c r="BP426">
        <v>0.100107565517241</v>
      </c>
      <c r="BQ426">
        <v>24.7637448275862</v>
      </c>
      <c r="BR426">
        <v>24.9718655172414</v>
      </c>
      <c r="BS426">
        <v>999.9</v>
      </c>
      <c r="BT426">
        <v>0</v>
      </c>
      <c r="BU426">
        <v>0</v>
      </c>
      <c r="BV426">
        <v>9995.34482758621</v>
      </c>
      <c r="BW426">
        <v>0</v>
      </c>
      <c r="BX426">
        <v>18.48</v>
      </c>
      <c r="BY426">
        <v>-26.0043827586207</v>
      </c>
      <c r="BZ426">
        <v>403.037172413793</v>
      </c>
      <c r="CA426">
        <v>427.092206896552</v>
      </c>
      <c r="CB426">
        <v>5.66279689655172</v>
      </c>
      <c r="CC426">
        <v>421.179862068965</v>
      </c>
      <c r="CD426">
        <v>13.8432620689655</v>
      </c>
      <c r="CE426">
        <v>1.76656517241379</v>
      </c>
      <c r="CF426">
        <v>1.25371517241379</v>
      </c>
      <c r="CG426">
        <v>15.4940517241379</v>
      </c>
      <c r="CH426">
        <v>10.2551517241379</v>
      </c>
      <c r="CI426">
        <v>1999.98137931035</v>
      </c>
      <c r="CJ426">
        <v>0.979996517241379</v>
      </c>
      <c r="CK426">
        <v>0.0200033482758621</v>
      </c>
      <c r="CL426">
        <v>0</v>
      </c>
      <c r="CM426">
        <v>754.474344827586</v>
      </c>
      <c r="CN426">
        <v>5.00063</v>
      </c>
      <c r="CO426">
        <v>14946.1379310345</v>
      </c>
      <c r="CP426">
        <v>17256.7103448276</v>
      </c>
      <c r="CQ426">
        <v>39.307724137931</v>
      </c>
      <c r="CR426">
        <v>39.379275862069</v>
      </c>
      <c r="CS426">
        <v>38.812</v>
      </c>
      <c r="CT426">
        <v>38.8098620689655</v>
      </c>
      <c r="CU426">
        <v>40.004275862069</v>
      </c>
      <c r="CV426">
        <v>1955.07137931035</v>
      </c>
      <c r="CW426">
        <v>39.91</v>
      </c>
      <c r="CX426">
        <v>0</v>
      </c>
      <c r="CY426">
        <v>1663692623.3</v>
      </c>
      <c r="CZ426">
        <v>0</v>
      </c>
      <c r="DA426">
        <v>0</v>
      </c>
      <c r="DB426" t="s">
        <v>356</v>
      </c>
      <c r="DC426">
        <v>1660677648.1</v>
      </c>
      <c r="DD426">
        <v>1660677649.1</v>
      </c>
      <c r="DE426">
        <v>0</v>
      </c>
      <c r="DF426">
        <v>-1.042</v>
      </c>
      <c r="DG426">
        <v>0.003</v>
      </c>
      <c r="DH426">
        <v>5.218</v>
      </c>
      <c r="DI426">
        <v>0.344</v>
      </c>
      <c r="DJ426">
        <v>417</v>
      </c>
      <c r="DK426">
        <v>22</v>
      </c>
      <c r="DL426">
        <v>1.24</v>
      </c>
      <c r="DM426">
        <v>0.53</v>
      </c>
      <c r="DN426">
        <v>-25.628912195122</v>
      </c>
      <c r="DO426">
        <v>-3.00307526132402</v>
      </c>
      <c r="DP426">
        <v>0.593721108953634</v>
      </c>
      <c r="DQ426">
        <v>0</v>
      </c>
      <c r="DR426">
        <v>5.66754414634146</v>
      </c>
      <c r="DS426">
        <v>-0.0157852264808296</v>
      </c>
      <c r="DT426">
        <v>0.0215454597079609</v>
      </c>
      <c r="DU426">
        <v>1</v>
      </c>
      <c r="DV426">
        <v>1</v>
      </c>
      <c r="DW426">
        <v>2</v>
      </c>
      <c r="DX426" t="s">
        <v>395</v>
      </c>
      <c r="DY426">
        <v>2.9735</v>
      </c>
      <c r="DZ426">
        <v>2.75423</v>
      </c>
      <c r="EA426">
        <v>0.086416</v>
      </c>
      <c r="EB426">
        <v>0.092766</v>
      </c>
      <c r="EC426">
        <v>0.0894188</v>
      </c>
      <c r="ED426">
        <v>0.070534</v>
      </c>
      <c r="EE426">
        <v>35578.8</v>
      </c>
      <c r="EF426">
        <v>38497.3</v>
      </c>
      <c r="EG426">
        <v>35296.8</v>
      </c>
      <c r="EH426">
        <v>38490.9</v>
      </c>
      <c r="EI426">
        <v>45586</v>
      </c>
      <c r="EJ426">
        <v>51675.3</v>
      </c>
      <c r="EK426">
        <v>55181.6</v>
      </c>
      <c r="EL426">
        <v>61740.6</v>
      </c>
      <c r="EM426">
        <v>1.97</v>
      </c>
      <c r="EN426">
        <v>1.8136</v>
      </c>
      <c r="EO426">
        <v>0.0795722</v>
      </c>
      <c r="EP426">
        <v>0</v>
      </c>
      <c r="EQ426">
        <v>23.652</v>
      </c>
      <c r="ER426">
        <v>999.9</v>
      </c>
      <c r="ES426">
        <v>45.306</v>
      </c>
      <c r="ET426">
        <v>29.547</v>
      </c>
      <c r="EU426">
        <v>20.7635</v>
      </c>
      <c r="EV426">
        <v>56.3541</v>
      </c>
      <c r="EW426">
        <v>49.4111</v>
      </c>
      <c r="EX426">
        <v>1</v>
      </c>
      <c r="EY426">
        <v>0.0214228</v>
      </c>
      <c r="EZ426">
        <v>2.17926</v>
      </c>
      <c r="FA426">
        <v>20.1345</v>
      </c>
      <c r="FB426">
        <v>5.20291</v>
      </c>
      <c r="FC426">
        <v>12.0088</v>
      </c>
      <c r="FD426">
        <v>4.976</v>
      </c>
      <c r="FE426">
        <v>3.294</v>
      </c>
      <c r="FF426">
        <v>9999</v>
      </c>
      <c r="FG426">
        <v>9999</v>
      </c>
      <c r="FH426">
        <v>9999</v>
      </c>
      <c r="FI426">
        <v>694.2</v>
      </c>
      <c r="FJ426">
        <v>1.86295</v>
      </c>
      <c r="FK426">
        <v>1.8678</v>
      </c>
      <c r="FL426">
        <v>1.86752</v>
      </c>
      <c r="FM426">
        <v>1.86874</v>
      </c>
      <c r="FN426">
        <v>1.86957</v>
      </c>
      <c r="FO426">
        <v>1.8656</v>
      </c>
      <c r="FP426">
        <v>1.86667</v>
      </c>
      <c r="FQ426">
        <v>1.8681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5.747</v>
      </c>
      <c r="GF426">
        <v>0.2656</v>
      </c>
      <c r="GG426">
        <v>3.61927167264205</v>
      </c>
      <c r="GH426">
        <v>0.00509506669552449</v>
      </c>
      <c r="GI426">
        <v>1.17866753763249e-06</v>
      </c>
      <c r="GJ426">
        <v>-6.62632595388568e-10</v>
      </c>
      <c r="GK426">
        <v>-0.0260112845827318</v>
      </c>
      <c r="GL426">
        <v>-0.0225051504344278</v>
      </c>
      <c r="GM426">
        <v>0.00262967521021688</v>
      </c>
      <c r="GN426">
        <v>-3.50088843362945e-05</v>
      </c>
      <c r="GO426">
        <v>-5</v>
      </c>
      <c r="GP426">
        <v>1640</v>
      </c>
      <c r="GQ426">
        <v>1</v>
      </c>
      <c r="GR426">
        <v>20</v>
      </c>
      <c r="GS426">
        <v>50249.6</v>
      </c>
      <c r="GT426">
        <v>50249.6</v>
      </c>
      <c r="GU426">
        <v>1.05591</v>
      </c>
      <c r="GV426">
        <v>2.61597</v>
      </c>
      <c r="GW426">
        <v>1.54785</v>
      </c>
      <c r="GX426">
        <v>2.30225</v>
      </c>
      <c r="GY426">
        <v>1.34644</v>
      </c>
      <c r="GZ426">
        <v>2.38525</v>
      </c>
      <c r="HA426">
        <v>33.0875</v>
      </c>
      <c r="HB426">
        <v>14.6574</v>
      </c>
      <c r="HC426">
        <v>18</v>
      </c>
      <c r="HD426">
        <v>496.913</v>
      </c>
      <c r="HE426">
        <v>397.913</v>
      </c>
      <c r="HF426">
        <v>20.1473</v>
      </c>
      <c r="HG426">
        <v>27.3732</v>
      </c>
      <c r="HH426">
        <v>30</v>
      </c>
      <c r="HI426">
        <v>27.345</v>
      </c>
      <c r="HJ426">
        <v>27.2878</v>
      </c>
      <c r="HK426">
        <v>21.2472</v>
      </c>
      <c r="HL426">
        <v>34.6592</v>
      </c>
      <c r="HM426">
        <v>8.38835</v>
      </c>
      <c r="HN426">
        <v>20.1548</v>
      </c>
      <c r="HO426">
        <v>440.901</v>
      </c>
      <c r="HP426">
        <v>13.8519</v>
      </c>
      <c r="HQ426">
        <v>102.359</v>
      </c>
      <c r="HR426">
        <v>102.767</v>
      </c>
    </row>
    <row r="427" spans="1:226">
      <c r="A427">
        <v>411</v>
      </c>
      <c r="B427">
        <v>1663692631</v>
      </c>
      <c r="C427">
        <v>4855.90000009537</v>
      </c>
      <c r="D427" t="s">
        <v>1185</v>
      </c>
      <c r="E427" t="s">
        <v>1186</v>
      </c>
      <c r="F427">
        <v>5</v>
      </c>
      <c r="G427" t="s">
        <v>1134</v>
      </c>
      <c r="H427" t="s">
        <v>354</v>
      </c>
      <c r="I427">
        <v>1663692623.23214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439.613545267436</v>
      </c>
      <c r="AK427">
        <v>409.064442424242</v>
      </c>
      <c r="AL427">
        <v>1.35678423845199</v>
      </c>
      <c r="AM427">
        <v>65.3933785945032</v>
      </c>
      <c r="AN427">
        <f>(AP427 - AO427 + BO427*1E3/(8.314*(BQ427+273.15)) * AR427/BN427 * AQ427) * BN427/(100*BB427) * 1000/(1000 - AP427)</f>
        <v>0</v>
      </c>
      <c r="AO427">
        <v>13.8373653659066</v>
      </c>
      <c r="AP427">
        <v>19.527954945055</v>
      </c>
      <c r="AQ427">
        <v>0.000288362147059117</v>
      </c>
      <c r="AR427">
        <v>122.723130864011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1663692623.23214</v>
      </c>
      <c r="BH427">
        <v>396.188821428571</v>
      </c>
      <c r="BI427">
        <v>425.605107142857</v>
      </c>
      <c r="BJ427">
        <v>19.5168142857143</v>
      </c>
      <c r="BK427">
        <v>13.8391107142857</v>
      </c>
      <c r="BL427">
        <v>390.44</v>
      </c>
      <c r="BM427">
        <v>19.2512642857143</v>
      </c>
      <c r="BN427">
        <v>500.103107142857</v>
      </c>
      <c r="BO427">
        <v>90.5652857142857</v>
      </c>
      <c r="BP427">
        <v>0.100047285714286</v>
      </c>
      <c r="BQ427">
        <v>24.7674607142857</v>
      </c>
      <c r="BR427">
        <v>24.9688785714286</v>
      </c>
      <c r="BS427">
        <v>999.9</v>
      </c>
      <c r="BT427">
        <v>0</v>
      </c>
      <c r="BU427">
        <v>0</v>
      </c>
      <c r="BV427">
        <v>10001.7857142857</v>
      </c>
      <c r="BW427">
        <v>0</v>
      </c>
      <c r="BX427">
        <v>18.48</v>
      </c>
      <c r="BY427">
        <v>-29.41635</v>
      </c>
      <c r="BZ427">
        <v>404.075071428571</v>
      </c>
      <c r="CA427">
        <v>431.577821428571</v>
      </c>
      <c r="CB427">
        <v>5.67770642857143</v>
      </c>
      <c r="CC427">
        <v>425.605107142857</v>
      </c>
      <c r="CD427">
        <v>13.8391107142857</v>
      </c>
      <c r="CE427">
        <v>1.76754357142857</v>
      </c>
      <c r="CF427">
        <v>1.25334214285714</v>
      </c>
      <c r="CG427">
        <v>15.5026857142857</v>
      </c>
      <c r="CH427">
        <v>10.2507</v>
      </c>
      <c r="CI427">
        <v>1999.98571428571</v>
      </c>
      <c r="CJ427">
        <v>0.979996535714286</v>
      </c>
      <c r="CK427">
        <v>0.0200033285714286</v>
      </c>
      <c r="CL427">
        <v>0</v>
      </c>
      <c r="CM427">
        <v>754.405607142857</v>
      </c>
      <c r="CN427">
        <v>5.00063</v>
      </c>
      <c r="CO427">
        <v>14946.2285714286</v>
      </c>
      <c r="CP427">
        <v>17256.75</v>
      </c>
      <c r="CQ427">
        <v>39.3075714285714</v>
      </c>
      <c r="CR427">
        <v>39.375</v>
      </c>
      <c r="CS427">
        <v>38.8075714285714</v>
      </c>
      <c r="CT427">
        <v>38.8075714285714</v>
      </c>
      <c r="CU427">
        <v>40</v>
      </c>
      <c r="CV427">
        <v>1955.07571428571</v>
      </c>
      <c r="CW427">
        <v>39.91</v>
      </c>
      <c r="CX427">
        <v>0</v>
      </c>
      <c r="CY427">
        <v>1663692628.1</v>
      </c>
      <c r="CZ427">
        <v>0</v>
      </c>
      <c r="DA427">
        <v>0</v>
      </c>
      <c r="DB427" t="s">
        <v>356</v>
      </c>
      <c r="DC427">
        <v>1660677648.1</v>
      </c>
      <c r="DD427">
        <v>1660677649.1</v>
      </c>
      <c r="DE427">
        <v>0</v>
      </c>
      <c r="DF427">
        <v>-1.042</v>
      </c>
      <c r="DG427">
        <v>0.003</v>
      </c>
      <c r="DH427">
        <v>5.218</v>
      </c>
      <c r="DI427">
        <v>0.344</v>
      </c>
      <c r="DJ427">
        <v>417</v>
      </c>
      <c r="DK427">
        <v>22</v>
      </c>
      <c r="DL427">
        <v>1.24</v>
      </c>
      <c r="DM427">
        <v>0.53</v>
      </c>
      <c r="DN427">
        <v>-28.3105731707317</v>
      </c>
      <c r="DO427">
        <v>-36.974912195122</v>
      </c>
      <c r="DP427">
        <v>4.43515792520123</v>
      </c>
      <c r="DQ427">
        <v>0</v>
      </c>
      <c r="DR427">
        <v>5.66857414634146</v>
      </c>
      <c r="DS427">
        <v>0.183520348432061</v>
      </c>
      <c r="DT427">
        <v>0.019003729926005</v>
      </c>
      <c r="DU427">
        <v>0</v>
      </c>
      <c r="DV427">
        <v>0</v>
      </c>
      <c r="DW427">
        <v>2</v>
      </c>
      <c r="DX427" t="s">
        <v>357</v>
      </c>
      <c r="DY427">
        <v>2.97375</v>
      </c>
      <c r="DZ427">
        <v>2.75341</v>
      </c>
      <c r="EA427">
        <v>0.0874639</v>
      </c>
      <c r="EB427">
        <v>0.0952677</v>
      </c>
      <c r="EC427">
        <v>0.0894408</v>
      </c>
      <c r="ED427">
        <v>0.0705162</v>
      </c>
      <c r="EE427">
        <v>35536.8</v>
      </c>
      <c r="EF427">
        <v>38391.4</v>
      </c>
      <c r="EG427">
        <v>35295.6</v>
      </c>
      <c r="EH427">
        <v>38491.1</v>
      </c>
      <c r="EI427">
        <v>45584.1</v>
      </c>
      <c r="EJ427">
        <v>51676.6</v>
      </c>
      <c r="EK427">
        <v>55180.6</v>
      </c>
      <c r="EL427">
        <v>61740.9</v>
      </c>
      <c r="EM427">
        <v>1.97</v>
      </c>
      <c r="EN427">
        <v>1.8132</v>
      </c>
      <c r="EO427">
        <v>0.0805855</v>
      </c>
      <c r="EP427">
        <v>0</v>
      </c>
      <c r="EQ427">
        <v>23.6516</v>
      </c>
      <c r="ER427">
        <v>999.9</v>
      </c>
      <c r="ES427">
        <v>45.281</v>
      </c>
      <c r="ET427">
        <v>29.557</v>
      </c>
      <c r="EU427">
        <v>20.7643</v>
      </c>
      <c r="EV427">
        <v>55.9142</v>
      </c>
      <c r="EW427">
        <v>49.0264</v>
      </c>
      <c r="EX427">
        <v>1</v>
      </c>
      <c r="EY427">
        <v>0.0215041</v>
      </c>
      <c r="EZ427">
        <v>2.10771</v>
      </c>
      <c r="FA427">
        <v>20.1349</v>
      </c>
      <c r="FB427">
        <v>5.20291</v>
      </c>
      <c r="FC427">
        <v>12.0099</v>
      </c>
      <c r="FD427">
        <v>4.9752</v>
      </c>
      <c r="FE427">
        <v>3.2938</v>
      </c>
      <c r="FF427">
        <v>9999</v>
      </c>
      <c r="FG427">
        <v>9999</v>
      </c>
      <c r="FH427">
        <v>9999</v>
      </c>
      <c r="FI427">
        <v>694.2</v>
      </c>
      <c r="FJ427">
        <v>1.86295</v>
      </c>
      <c r="FK427">
        <v>1.8678</v>
      </c>
      <c r="FL427">
        <v>1.86752</v>
      </c>
      <c r="FM427">
        <v>1.86874</v>
      </c>
      <c r="FN427">
        <v>1.86954</v>
      </c>
      <c r="FO427">
        <v>1.86569</v>
      </c>
      <c r="FP427">
        <v>1.86667</v>
      </c>
      <c r="FQ427">
        <v>1.8681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5.781</v>
      </c>
      <c r="GF427">
        <v>0.2659</v>
      </c>
      <c r="GG427">
        <v>3.61927167264205</v>
      </c>
      <c r="GH427">
        <v>0.00509506669552449</v>
      </c>
      <c r="GI427">
        <v>1.17866753763249e-06</v>
      </c>
      <c r="GJ427">
        <v>-6.62632595388568e-10</v>
      </c>
      <c r="GK427">
        <v>-0.0260112845827318</v>
      </c>
      <c r="GL427">
        <v>-0.0225051504344278</v>
      </c>
      <c r="GM427">
        <v>0.00262967521021688</v>
      </c>
      <c r="GN427">
        <v>-3.50088843362945e-05</v>
      </c>
      <c r="GO427">
        <v>-5</v>
      </c>
      <c r="GP427">
        <v>1640</v>
      </c>
      <c r="GQ427">
        <v>1</v>
      </c>
      <c r="GR427">
        <v>20</v>
      </c>
      <c r="GS427">
        <v>50249.7</v>
      </c>
      <c r="GT427">
        <v>50249.7</v>
      </c>
      <c r="GU427">
        <v>1.08765</v>
      </c>
      <c r="GV427">
        <v>2.60498</v>
      </c>
      <c r="GW427">
        <v>1.54785</v>
      </c>
      <c r="GX427">
        <v>2.30225</v>
      </c>
      <c r="GY427">
        <v>1.34644</v>
      </c>
      <c r="GZ427">
        <v>2.42065</v>
      </c>
      <c r="HA427">
        <v>33.0875</v>
      </c>
      <c r="HB427">
        <v>14.6661</v>
      </c>
      <c r="HC427">
        <v>18</v>
      </c>
      <c r="HD427">
        <v>496.924</v>
      </c>
      <c r="HE427">
        <v>397.692</v>
      </c>
      <c r="HF427">
        <v>20.1678</v>
      </c>
      <c r="HG427">
        <v>27.3732</v>
      </c>
      <c r="HH427">
        <v>30.0001</v>
      </c>
      <c r="HI427">
        <v>27.3469</v>
      </c>
      <c r="HJ427">
        <v>27.2878</v>
      </c>
      <c r="HK427">
        <v>21.9161</v>
      </c>
      <c r="HL427">
        <v>34.6592</v>
      </c>
      <c r="HM427">
        <v>8.00621</v>
      </c>
      <c r="HN427">
        <v>20.1841</v>
      </c>
      <c r="HO427">
        <v>461.067</v>
      </c>
      <c r="HP427">
        <v>13.8519</v>
      </c>
      <c r="HQ427">
        <v>102.356</v>
      </c>
      <c r="HR427">
        <v>102.767</v>
      </c>
    </row>
    <row r="428" spans="1:226">
      <c r="A428">
        <v>412</v>
      </c>
      <c r="B428">
        <v>1663692636</v>
      </c>
      <c r="C428">
        <v>4860.90000009537</v>
      </c>
      <c r="D428" t="s">
        <v>1187</v>
      </c>
      <c r="E428" t="s">
        <v>1188</v>
      </c>
      <c r="F428">
        <v>5</v>
      </c>
      <c r="G428" t="s">
        <v>1134</v>
      </c>
      <c r="H428" t="s">
        <v>354</v>
      </c>
      <c r="I428">
        <v>1663692628.5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456.468583627156</v>
      </c>
      <c r="AK428">
        <v>420.374860606061</v>
      </c>
      <c r="AL428">
        <v>2.39055210231944</v>
      </c>
      <c r="AM428">
        <v>65.3933785945032</v>
      </c>
      <c r="AN428">
        <f>(AP428 - AO428 + BO428*1E3/(8.314*(BQ428+273.15)) * AR428/BN428 * AQ428) * BN428/(100*BB428) * 1000/(1000 - AP428)</f>
        <v>0</v>
      </c>
      <c r="AO428">
        <v>13.8262363169289</v>
      </c>
      <c r="AP428">
        <v>19.5256538461539</v>
      </c>
      <c r="AQ428">
        <v>-0.000310839076948649</v>
      </c>
      <c r="AR428">
        <v>122.723130864011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1663692628.5</v>
      </c>
      <c r="BH428">
        <v>400.310925925926</v>
      </c>
      <c r="BI428">
        <v>435.890333333333</v>
      </c>
      <c r="BJ428">
        <v>19.5226444444444</v>
      </c>
      <c r="BK428">
        <v>13.8323259259259</v>
      </c>
      <c r="BL428">
        <v>394.538740740741</v>
      </c>
      <c r="BM428">
        <v>19.2568814814815</v>
      </c>
      <c r="BN428">
        <v>500.137407407407</v>
      </c>
      <c r="BO428">
        <v>90.5671037037037</v>
      </c>
      <c r="BP428">
        <v>0.100115262962963</v>
      </c>
      <c r="BQ428">
        <v>24.771262962963</v>
      </c>
      <c r="BR428">
        <v>24.9645925925926</v>
      </c>
      <c r="BS428">
        <v>999.9</v>
      </c>
      <c r="BT428">
        <v>0</v>
      </c>
      <c r="BU428">
        <v>0</v>
      </c>
      <c r="BV428">
        <v>9996.85185185185</v>
      </c>
      <c r="BW428">
        <v>0</v>
      </c>
      <c r="BX428">
        <v>18.48</v>
      </c>
      <c r="BY428">
        <v>-35.5795037037037</v>
      </c>
      <c r="BZ428">
        <v>408.281703703704</v>
      </c>
      <c r="CA428">
        <v>442.004333333333</v>
      </c>
      <c r="CB428">
        <v>5.69033037037037</v>
      </c>
      <c r="CC428">
        <v>435.890333333333</v>
      </c>
      <c r="CD428">
        <v>13.8323259259259</v>
      </c>
      <c r="CE428">
        <v>1.76810814814815</v>
      </c>
      <c r="CF428">
        <v>1.25275333333333</v>
      </c>
      <c r="CG428">
        <v>15.5076740740741</v>
      </c>
      <c r="CH428">
        <v>10.243662962963</v>
      </c>
      <c r="CI428">
        <v>1999.97407407407</v>
      </c>
      <c r="CJ428">
        <v>0.979996555555556</v>
      </c>
      <c r="CK428">
        <v>0.0200033074074074</v>
      </c>
      <c r="CL428">
        <v>0</v>
      </c>
      <c r="CM428">
        <v>754.341074074074</v>
      </c>
      <c r="CN428">
        <v>5.00063</v>
      </c>
      <c r="CO428">
        <v>14944.2296296296</v>
      </c>
      <c r="CP428">
        <v>17256.6518518518</v>
      </c>
      <c r="CQ428">
        <v>39.3051111111111</v>
      </c>
      <c r="CR428">
        <v>39.375</v>
      </c>
      <c r="CS428">
        <v>38.8074074074074</v>
      </c>
      <c r="CT428">
        <v>38.7982222222222</v>
      </c>
      <c r="CU428">
        <v>40</v>
      </c>
      <c r="CV428">
        <v>1955.06407407407</v>
      </c>
      <c r="CW428">
        <v>39.91</v>
      </c>
      <c r="CX428">
        <v>0</v>
      </c>
      <c r="CY428">
        <v>1663692632.9</v>
      </c>
      <c r="CZ428">
        <v>0</v>
      </c>
      <c r="DA428">
        <v>0</v>
      </c>
      <c r="DB428" t="s">
        <v>356</v>
      </c>
      <c r="DC428">
        <v>1660677648.1</v>
      </c>
      <c r="DD428">
        <v>1660677649.1</v>
      </c>
      <c r="DE428">
        <v>0</v>
      </c>
      <c r="DF428">
        <v>-1.042</v>
      </c>
      <c r="DG428">
        <v>0.003</v>
      </c>
      <c r="DH428">
        <v>5.218</v>
      </c>
      <c r="DI428">
        <v>0.344</v>
      </c>
      <c r="DJ428">
        <v>417</v>
      </c>
      <c r="DK428">
        <v>22</v>
      </c>
      <c r="DL428">
        <v>1.24</v>
      </c>
      <c r="DM428">
        <v>0.53</v>
      </c>
      <c r="DN428">
        <v>-31.6830317073171</v>
      </c>
      <c r="DO428">
        <v>-65.4573616724739</v>
      </c>
      <c r="DP428">
        <v>6.89498713090431</v>
      </c>
      <c r="DQ428">
        <v>0</v>
      </c>
      <c r="DR428">
        <v>5.67989634146342</v>
      </c>
      <c r="DS428">
        <v>0.151977073170734</v>
      </c>
      <c r="DT428">
        <v>0.0160477885044452</v>
      </c>
      <c r="DU428">
        <v>0</v>
      </c>
      <c r="DV428">
        <v>0</v>
      </c>
      <c r="DW428">
        <v>2</v>
      </c>
      <c r="DX428" t="s">
        <v>357</v>
      </c>
      <c r="DY428">
        <v>2.97384</v>
      </c>
      <c r="DZ428">
        <v>2.75395</v>
      </c>
      <c r="EA428">
        <v>0.0893934</v>
      </c>
      <c r="EB428">
        <v>0.0979668</v>
      </c>
      <c r="EC428">
        <v>0.0894582</v>
      </c>
      <c r="ED428">
        <v>0.0704945</v>
      </c>
      <c r="EE428">
        <v>35462</v>
      </c>
      <c r="EF428">
        <v>38276.3</v>
      </c>
      <c r="EG428">
        <v>35295.9</v>
      </c>
      <c r="EH428">
        <v>38490.4</v>
      </c>
      <c r="EI428">
        <v>45583.4</v>
      </c>
      <c r="EJ428">
        <v>51678.2</v>
      </c>
      <c r="EK428">
        <v>55180.8</v>
      </c>
      <c r="EL428">
        <v>61741.3</v>
      </c>
      <c r="EM428">
        <v>1.9702</v>
      </c>
      <c r="EN428">
        <v>1.8132</v>
      </c>
      <c r="EO428">
        <v>0.0803173</v>
      </c>
      <c r="EP428">
        <v>0</v>
      </c>
      <c r="EQ428">
        <v>23.6496</v>
      </c>
      <c r="ER428">
        <v>999.9</v>
      </c>
      <c r="ES428">
        <v>45.233</v>
      </c>
      <c r="ET428">
        <v>29.547</v>
      </c>
      <c r="EU428">
        <v>20.7325</v>
      </c>
      <c r="EV428">
        <v>56.4041</v>
      </c>
      <c r="EW428">
        <v>49.0505</v>
      </c>
      <c r="EX428">
        <v>1</v>
      </c>
      <c r="EY428">
        <v>0.0210366</v>
      </c>
      <c r="EZ428">
        <v>2.10011</v>
      </c>
      <c r="FA428">
        <v>20.1319</v>
      </c>
      <c r="FB428">
        <v>5.19932</v>
      </c>
      <c r="FC428">
        <v>12.0088</v>
      </c>
      <c r="FD428">
        <v>4.9756</v>
      </c>
      <c r="FE428">
        <v>3.294</v>
      </c>
      <c r="FF428">
        <v>9999</v>
      </c>
      <c r="FG428">
        <v>9999</v>
      </c>
      <c r="FH428">
        <v>9999</v>
      </c>
      <c r="FI428">
        <v>694.2</v>
      </c>
      <c r="FJ428">
        <v>1.86295</v>
      </c>
      <c r="FK428">
        <v>1.8678</v>
      </c>
      <c r="FL428">
        <v>1.86752</v>
      </c>
      <c r="FM428">
        <v>1.86874</v>
      </c>
      <c r="FN428">
        <v>1.86954</v>
      </c>
      <c r="FO428">
        <v>1.86566</v>
      </c>
      <c r="FP428">
        <v>1.8667</v>
      </c>
      <c r="FQ428">
        <v>1.86813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5.847</v>
      </c>
      <c r="GF428">
        <v>0.2661</v>
      </c>
      <c r="GG428">
        <v>3.61927167264205</v>
      </c>
      <c r="GH428">
        <v>0.00509506669552449</v>
      </c>
      <c r="GI428">
        <v>1.17866753763249e-06</v>
      </c>
      <c r="GJ428">
        <v>-6.62632595388568e-10</v>
      </c>
      <c r="GK428">
        <v>-0.0260112845827318</v>
      </c>
      <c r="GL428">
        <v>-0.0225051504344278</v>
      </c>
      <c r="GM428">
        <v>0.00262967521021688</v>
      </c>
      <c r="GN428">
        <v>-3.50088843362945e-05</v>
      </c>
      <c r="GO428">
        <v>-5</v>
      </c>
      <c r="GP428">
        <v>1640</v>
      </c>
      <c r="GQ428">
        <v>1</v>
      </c>
      <c r="GR428">
        <v>20</v>
      </c>
      <c r="GS428">
        <v>50249.8</v>
      </c>
      <c r="GT428">
        <v>50249.8</v>
      </c>
      <c r="GU428">
        <v>1.11938</v>
      </c>
      <c r="GV428">
        <v>2.60864</v>
      </c>
      <c r="GW428">
        <v>1.54785</v>
      </c>
      <c r="GX428">
        <v>2.30103</v>
      </c>
      <c r="GY428">
        <v>1.34644</v>
      </c>
      <c r="GZ428">
        <v>2.44263</v>
      </c>
      <c r="HA428">
        <v>33.0875</v>
      </c>
      <c r="HB428">
        <v>14.6661</v>
      </c>
      <c r="HC428">
        <v>18</v>
      </c>
      <c r="HD428">
        <v>497.064</v>
      </c>
      <c r="HE428">
        <v>397.692</v>
      </c>
      <c r="HF428">
        <v>20.1971</v>
      </c>
      <c r="HG428">
        <v>27.3708</v>
      </c>
      <c r="HH428">
        <v>30.0001</v>
      </c>
      <c r="HI428">
        <v>27.3473</v>
      </c>
      <c r="HJ428">
        <v>27.2878</v>
      </c>
      <c r="HK428">
        <v>22.5285</v>
      </c>
      <c r="HL428">
        <v>34.6592</v>
      </c>
      <c r="HM428">
        <v>8.00621</v>
      </c>
      <c r="HN428">
        <v>20.2077</v>
      </c>
      <c r="HO428">
        <v>474.573</v>
      </c>
      <c r="HP428">
        <v>13.8519</v>
      </c>
      <c r="HQ428">
        <v>102.357</v>
      </c>
      <c r="HR428">
        <v>102.767</v>
      </c>
    </row>
    <row r="429" spans="1:226">
      <c r="A429">
        <v>413</v>
      </c>
      <c r="B429">
        <v>1663692641</v>
      </c>
      <c r="C429">
        <v>4865.90000009537</v>
      </c>
      <c r="D429" t="s">
        <v>1189</v>
      </c>
      <c r="E429" t="s">
        <v>1190</v>
      </c>
      <c r="F429">
        <v>5</v>
      </c>
      <c r="G429" t="s">
        <v>1134</v>
      </c>
      <c r="H429" t="s">
        <v>354</v>
      </c>
      <c r="I429">
        <v>1663692633.21429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473.505462201292</v>
      </c>
      <c r="AK429">
        <v>434.476642424242</v>
      </c>
      <c r="AL429">
        <v>2.88901807318306</v>
      </c>
      <c r="AM429">
        <v>65.3933785945032</v>
      </c>
      <c r="AN429">
        <f>(AP429 - AO429 + BO429*1E3/(8.314*(BQ429+273.15)) * AR429/BN429 * AQ429) * BN429/(100*BB429) * 1000/(1000 - AP429)</f>
        <v>0</v>
      </c>
      <c r="AO429">
        <v>13.8203640924125</v>
      </c>
      <c r="AP429">
        <v>19.5291571428572</v>
      </c>
      <c r="AQ429">
        <v>0.000191458155423327</v>
      </c>
      <c r="AR429">
        <v>122.723130864011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1663692633.21429</v>
      </c>
      <c r="BH429">
        <v>408.212714285714</v>
      </c>
      <c r="BI429">
        <v>450.036</v>
      </c>
      <c r="BJ429">
        <v>19.5263357142857</v>
      </c>
      <c r="BK429">
        <v>13.8281642857143</v>
      </c>
      <c r="BL429">
        <v>402.395428571429</v>
      </c>
      <c r="BM429">
        <v>19.2604285714286</v>
      </c>
      <c r="BN429">
        <v>500.105107142857</v>
      </c>
      <c r="BO429">
        <v>90.5677642857143</v>
      </c>
      <c r="BP429">
        <v>0.100157946428571</v>
      </c>
      <c r="BQ429">
        <v>24.7753</v>
      </c>
      <c r="BR429">
        <v>24.9667607142857</v>
      </c>
      <c r="BS429">
        <v>999.9</v>
      </c>
      <c r="BT429">
        <v>0</v>
      </c>
      <c r="BU429">
        <v>0</v>
      </c>
      <c r="BV429">
        <v>9980</v>
      </c>
      <c r="BW429">
        <v>0</v>
      </c>
      <c r="BX429">
        <v>18.4752678571429</v>
      </c>
      <c r="BY429">
        <v>-41.8234607142857</v>
      </c>
      <c r="BZ429">
        <v>416.342285714286</v>
      </c>
      <c r="CA429">
        <v>456.3465</v>
      </c>
      <c r="CB429">
        <v>5.69816928571429</v>
      </c>
      <c r="CC429">
        <v>450.036</v>
      </c>
      <c r="CD429">
        <v>13.8281642857143</v>
      </c>
      <c r="CE429">
        <v>1.76845607142857</v>
      </c>
      <c r="CF429">
        <v>1.25238642857143</v>
      </c>
      <c r="CG429">
        <v>15.5107392857143</v>
      </c>
      <c r="CH429">
        <v>10.2392857142857</v>
      </c>
      <c r="CI429">
        <v>1999.97464285714</v>
      </c>
      <c r="CJ429">
        <v>0.979996428571429</v>
      </c>
      <c r="CK429">
        <v>0.0200034428571429</v>
      </c>
      <c r="CL429">
        <v>0</v>
      </c>
      <c r="CM429">
        <v>754.468678571429</v>
      </c>
      <c r="CN429">
        <v>5.00063</v>
      </c>
      <c r="CO429">
        <v>14946.7714285714</v>
      </c>
      <c r="CP429">
        <v>17256.6607142857</v>
      </c>
      <c r="CQ429">
        <v>39.3009285714286</v>
      </c>
      <c r="CR429">
        <v>39.375</v>
      </c>
      <c r="CS429">
        <v>38.8075714285714</v>
      </c>
      <c r="CT429">
        <v>38.7965</v>
      </c>
      <c r="CU429">
        <v>40</v>
      </c>
      <c r="CV429">
        <v>1955.06464285714</v>
      </c>
      <c r="CW429">
        <v>39.91</v>
      </c>
      <c r="CX429">
        <v>0</v>
      </c>
      <c r="CY429">
        <v>1663692638.3</v>
      </c>
      <c r="CZ429">
        <v>0</v>
      </c>
      <c r="DA429">
        <v>0</v>
      </c>
      <c r="DB429" t="s">
        <v>356</v>
      </c>
      <c r="DC429">
        <v>1660677648.1</v>
      </c>
      <c r="DD429">
        <v>1660677649.1</v>
      </c>
      <c r="DE429">
        <v>0</v>
      </c>
      <c r="DF429">
        <v>-1.042</v>
      </c>
      <c r="DG429">
        <v>0.003</v>
      </c>
      <c r="DH429">
        <v>5.218</v>
      </c>
      <c r="DI429">
        <v>0.344</v>
      </c>
      <c r="DJ429">
        <v>417</v>
      </c>
      <c r="DK429">
        <v>22</v>
      </c>
      <c r="DL429">
        <v>1.24</v>
      </c>
      <c r="DM429">
        <v>0.53</v>
      </c>
      <c r="DN429">
        <v>-37.9128536585366</v>
      </c>
      <c r="DO429">
        <v>-80.0479588850174</v>
      </c>
      <c r="DP429">
        <v>8.0376527397875</v>
      </c>
      <c r="DQ429">
        <v>0</v>
      </c>
      <c r="DR429">
        <v>5.6937843902439</v>
      </c>
      <c r="DS429">
        <v>0.101542160278736</v>
      </c>
      <c r="DT429">
        <v>0.0105122453679971</v>
      </c>
      <c r="DU429">
        <v>0</v>
      </c>
      <c r="DV429">
        <v>0</v>
      </c>
      <c r="DW429">
        <v>2</v>
      </c>
      <c r="DX429" t="s">
        <v>357</v>
      </c>
      <c r="DY429">
        <v>2.97417</v>
      </c>
      <c r="DZ429">
        <v>2.75389</v>
      </c>
      <c r="EA429">
        <v>0.0916932</v>
      </c>
      <c r="EB429">
        <v>0.100445</v>
      </c>
      <c r="EC429">
        <v>0.0894331</v>
      </c>
      <c r="ED429">
        <v>0.0704743</v>
      </c>
      <c r="EE429">
        <v>35372.6</v>
      </c>
      <c r="EF429">
        <v>38170.8</v>
      </c>
      <c r="EG429">
        <v>35296</v>
      </c>
      <c r="EH429">
        <v>38490.1</v>
      </c>
      <c r="EI429">
        <v>45584.3</v>
      </c>
      <c r="EJ429">
        <v>51678.4</v>
      </c>
      <c r="EK429">
        <v>55180.3</v>
      </c>
      <c r="EL429">
        <v>61740.1</v>
      </c>
      <c r="EM429">
        <v>1.9704</v>
      </c>
      <c r="EN429">
        <v>1.8148</v>
      </c>
      <c r="EO429">
        <v>0.0799</v>
      </c>
      <c r="EP429">
        <v>0</v>
      </c>
      <c r="EQ429">
        <v>23.6496</v>
      </c>
      <c r="ER429">
        <v>999.9</v>
      </c>
      <c r="ES429">
        <v>45.233</v>
      </c>
      <c r="ET429">
        <v>29.557</v>
      </c>
      <c r="EU429">
        <v>20.7466</v>
      </c>
      <c r="EV429">
        <v>56.2641</v>
      </c>
      <c r="EW429">
        <v>49.0465</v>
      </c>
      <c r="EX429">
        <v>1</v>
      </c>
      <c r="EY429">
        <v>0.0209756</v>
      </c>
      <c r="EZ429">
        <v>2.11</v>
      </c>
      <c r="FA429">
        <v>20.1356</v>
      </c>
      <c r="FB429">
        <v>5.20291</v>
      </c>
      <c r="FC429">
        <v>12.0099</v>
      </c>
      <c r="FD429">
        <v>4.976</v>
      </c>
      <c r="FE429">
        <v>3.294</v>
      </c>
      <c r="FF429">
        <v>9999</v>
      </c>
      <c r="FG429">
        <v>9999</v>
      </c>
      <c r="FH429">
        <v>9999</v>
      </c>
      <c r="FI429">
        <v>694.2</v>
      </c>
      <c r="FJ429">
        <v>1.86298</v>
      </c>
      <c r="FK429">
        <v>1.8678</v>
      </c>
      <c r="FL429">
        <v>1.86752</v>
      </c>
      <c r="FM429">
        <v>1.86874</v>
      </c>
      <c r="FN429">
        <v>1.86954</v>
      </c>
      <c r="FO429">
        <v>1.86563</v>
      </c>
      <c r="FP429">
        <v>1.86667</v>
      </c>
      <c r="FQ429">
        <v>1.86813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5.926</v>
      </c>
      <c r="GF429">
        <v>0.2659</v>
      </c>
      <c r="GG429">
        <v>3.61927167264205</v>
      </c>
      <c r="GH429">
        <v>0.00509506669552449</v>
      </c>
      <c r="GI429">
        <v>1.17866753763249e-06</v>
      </c>
      <c r="GJ429">
        <v>-6.62632595388568e-10</v>
      </c>
      <c r="GK429">
        <v>-0.0260112845827318</v>
      </c>
      <c r="GL429">
        <v>-0.0225051504344278</v>
      </c>
      <c r="GM429">
        <v>0.00262967521021688</v>
      </c>
      <c r="GN429">
        <v>-3.50088843362945e-05</v>
      </c>
      <c r="GO429">
        <v>-5</v>
      </c>
      <c r="GP429">
        <v>1640</v>
      </c>
      <c r="GQ429">
        <v>1</v>
      </c>
      <c r="GR429">
        <v>20</v>
      </c>
      <c r="GS429">
        <v>50249.9</v>
      </c>
      <c r="GT429">
        <v>50249.9</v>
      </c>
      <c r="GU429">
        <v>1.15112</v>
      </c>
      <c r="GV429">
        <v>2.6062</v>
      </c>
      <c r="GW429">
        <v>1.54785</v>
      </c>
      <c r="GX429">
        <v>2.30225</v>
      </c>
      <c r="GY429">
        <v>1.34644</v>
      </c>
      <c r="GZ429">
        <v>2.38403</v>
      </c>
      <c r="HA429">
        <v>33.0875</v>
      </c>
      <c r="HB429">
        <v>14.6574</v>
      </c>
      <c r="HC429">
        <v>18</v>
      </c>
      <c r="HD429">
        <v>497.195</v>
      </c>
      <c r="HE429">
        <v>398.575</v>
      </c>
      <c r="HF429">
        <v>20.2208</v>
      </c>
      <c r="HG429">
        <v>27.3708</v>
      </c>
      <c r="HH429">
        <v>30.0001</v>
      </c>
      <c r="HI429">
        <v>27.3473</v>
      </c>
      <c r="HJ429">
        <v>27.2878</v>
      </c>
      <c r="HK429">
        <v>23.191</v>
      </c>
      <c r="HL429">
        <v>34.6592</v>
      </c>
      <c r="HM429">
        <v>7.62612</v>
      </c>
      <c r="HN429">
        <v>20.2268</v>
      </c>
      <c r="HO429">
        <v>494.707</v>
      </c>
      <c r="HP429">
        <v>13.8519</v>
      </c>
      <c r="HQ429">
        <v>102.356</v>
      </c>
      <c r="HR429">
        <v>102.765</v>
      </c>
    </row>
    <row r="430" spans="1:226">
      <c r="A430">
        <v>414</v>
      </c>
      <c r="B430">
        <v>1663692646</v>
      </c>
      <c r="C430">
        <v>4870.90000009537</v>
      </c>
      <c r="D430" t="s">
        <v>1191</v>
      </c>
      <c r="E430" t="s">
        <v>1192</v>
      </c>
      <c r="F430">
        <v>5</v>
      </c>
      <c r="G430" t="s">
        <v>1134</v>
      </c>
      <c r="H430" t="s">
        <v>354</v>
      </c>
      <c r="I430">
        <v>1663692638.5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490.157334604691</v>
      </c>
      <c r="AK430">
        <v>449.29383030303</v>
      </c>
      <c r="AL430">
        <v>2.99754210210044</v>
      </c>
      <c r="AM430">
        <v>65.3933785945032</v>
      </c>
      <c r="AN430">
        <f>(AP430 - AO430 + BO430*1E3/(8.314*(BQ430+273.15)) * AR430/BN430 * AQ430) * BN430/(100*BB430) * 1000/(1000 - AP430)</f>
        <v>0</v>
      </c>
      <c r="AO430">
        <v>13.8233330435781</v>
      </c>
      <c r="AP430">
        <v>19.5384318681319</v>
      </c>
      <c r="AQ430">
        <v>1.08891760675314e-05</v>
      </c>
      <c r="AR430">
        <v>122.723130864011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1663692638.5</v>
      </c>
      <c r="BH430">
        <v>420.783666666667</v>
      </c>
      <c r="BI430">
        <v>467.548851851852</v>
      </c>
      <c r="BJ430">
        <v>19.5288518518519</v>
      </c>
      <c r="BK430">
        <v>13.8209851851852</v>
      </c>
      <c r="BL430">
        <v>414.894888888889</v>
      </c>
      <c r="BM430">
        <v>19.262837037037</v>
      </c>
      <c r="BN430">
        <v>500.046037037037</v>
      </c>
      <c r="BO430">
        <v>90.566662962963</v>
      </c>
      <c r="BP430">
        <v>0.100118655555556</v>
      </c>
      <c r="BQ430">
        <v>24.7786</v>
      </c>
      <c r="BR430">
        <v>24.9702666666667</v>
      </c>
      <c r="BS430">
        <v>999.9</v>
      </c>
      <c r="BT430">
        <v>0</v>
      </c>
      <c r="BU430">
        <v>0</v>
      </c>
      <c r="BV430">
        <v>9974.25925925926</v>
      </c>
      <c r="BW430">
        <v>0</v>
      </c>
      <c r="BX430">
        <v>18.4750925925926</v>
      </c>
      <c r="BY430">
        <v>-46.7651740740741</v>
      </c>
      <c r="BZ430">
        <v>429.164888888889</v>
      </c>
      <c r="CA430">
        <v>474.101481481481</v>
      </c>
      <c r="CB430">
        <v>5.70785333333333</v>
      </c>
      <c r="CC430">
        <v>467.548851851852</v>
      </c>
      <c r="CD430">
        <v>13.8209851851852</v>
      </c>
      <c r="CE430">
        <v>1.76866259259259</v>
      </c>
      <c r="CF430">
        <v>1.25172185185185</v>
      </c>
      <c r="CG430">
        <v>15.5125592592593</v>
      </c>
      <c r="CH430">
        <v>10.2313407407407</v>
      </c>
      <c r="CI430">
        <v>2000.00037037037</v>
      </c>
      <c r="CJ430">
        <v>0.979996666666667</v>
      </c>
      <c r="CK430">
        <v>0.0200031888888889</v>
      </c>
      <c r="CL430">
        <v>0</v>
      </c>
      <c r="CM430">
        <v>755.205851851852</v>
      </c>
      <c r="CN430">
        <v>5.00063</v>
      </c>
      <c r="CO430">
        <v>14961.8555555556</v>
      </c>
      <c r="CP430">
        <v>17256.8851851852</v>
      </c>
      <c r="CQ430">
        <v>39.2936296296296</v>
      </c>
      <c r="CR430">
        <v>39.3795925925926</v>
      </c>
      <c r="CS430">
        <v>38.812</v>
      </c>
      <c r="CT430">
        <v>38.7775555555556</v>
      </c>
      <c r="CU430">
        <v>40</v>
      </c>
      <c r="CV430">
        <v>1955.09037037037</v>
      </c>
      <c r="CW430">
        <v>39.91</v>
      </c>
      <c r="CX430">
        <v>0</v>
      </c>
      <c r="CY430">
        <v>1663692643.1</v>
      </c>
      <c r="CZ430">
        <v>0</v>
      </c>
      <c r="DA430">
        <v>0</v>
      </c>
      <c r="DB430" t="s">
        <v>356</v>
      </c>
      <c r="DC430">
        <v>1660677648.1</v>
      </c>
      <c r="DD430">
        <v>1660677649.1</v>
      </c>
      <c r="DE430">
        <v>0</v>
      </c>
      <c r="DF430">
        <v>-1.042</v>
      </c>
      <c r="DG430">
        <v>0.003</v>
      </c>
      <c r="DH430">
        <v>5.218</v>
      </c>
      <c r="DI430">
        <v>0.344</v>
      </c>
      <c r="DJ430">
        <v>417</v>
      </c>
      <c r="DK430">
        <v>22</v>
      </c>
      <c r="DL430">
        <v>1.24</v>
      </c>
      <c r="DM430">
        <v>0.53</v>
      </c>
      <c r="DN430">
        <v>-42.4299658536585</v>
      </c>
      <c r="DO430">
        <v>-62.0365672473868</v>
      </c>
      <c r="DP430">
        <v>6.39138031660744</v>
      </c>
      <c r="DQ430">
        <v>0</v>
      </c>
      <c r="DR430">
        <v>5.69961</v>
      </c>
      <c r="DS430">
        <v>0.09958452961672</v>
      </c>
      <c r="DT430">
        <v>0.0105766293215219</v>
      </c>
      <c r="DU430">
        <v>1</v>
      </c>
      <c r="DV430">
        <v>1</v>
      </c>
      <c r="DW430">
        <v>2</v>
      </c>
      <c r="DX430" t="s">
        <v>395</v>
      </c>
      <c r="DY430">
        <v>2.97365</v>
      </c>
      <c r="DZ430">
        <v>2.75394</v>
      </c>
      <c r="EA430">
        <v>0.0941037</v>
      </c>
      <c r="EB430">
        <v>0.103192</v>
      </c>
      <c r="EC430">
        <v>0.089474</v>
      </c>
      <c r="ED430">
        <v>0.0704279</v>
      </c>
      <c r="EE430">
        <v>35277.8</v>
      </c>
      <c r="EF430">
        <v>38054.3</v>
      </c>
      <c r="EG430">
        <v>35295.1</v>
      </c>
      <c r="EH430">
        <v>38490.2</v>
      </c>
      <c r="EI430">
        <v>45582.2</v>
      </c>
      <c r="EJ430">
        <v>51681.6</v>
      </c>
      <c r="EK430">
        <v>55180.2</v>
      </c>
      <c r="EL430">
        <v>61740.8</v>
      </c>
      <c r="EM430">
        <v>1.9698</v>
      </c>
      <c r="EN430">
        <v>1.8134</v>
      </c>
      <c r="EO430">
        <v>0.0803173</v>
      </c>
      <c r="EP430">
        <v>0</v>
      </c>
      <c r="EQ430">
        <v>23.6476</v>
      </c>
      <c r="ER430">
        <v>999.9</v>
      </c>
      <c r="ES430">
        <v>45.208</v>
      </c>
      <c r="ET430">
        <v>29.557</v>
      </c>
      <c r="EU430">
        <v>20.731</v>
      </c>
      <c r="EV430">
        <v>56.3641</v>
      </c>
      <c r="EW430">
        <v>48.9904</v>
      </c>
      <c r="EX430">
        <v>1</v>
      </c>
      <c r="EY430">
        <v>0.0214228</v>
      </c>
      <c r="EZ430">
        <v>2.10316</v>
      </c>
      <c r="FA430">
        <v>20.1344</v>
      </c>
      <c r="FB430">
        <v>5.20052</v>
      </c>
      <c r="FC430">
        <v>12.0064</v>
      </c>
      <c r="FD430">
        <v>4.9756</v>
      </c>
      <c r="FE430">
        <v>3.294</v>
      </c>
      <c r="FF430">
        <v>9999</v>
      </c>
      <c r="FG430">
        <v>9999</v>
      </c>
      <c r="FH430">
        <v>9999</v>
      </c>
      <c r="FI430">
        <v>694.2</v>
      </c>
      <c r="FJ430">
        <v>1.86295</v>
      </c>
      <c r="FK430">
        <v>1.86783</v>
      </c>
      <c r="FL430">
        <v>1.86752</v>
      </c>
      <c r="FM430">
        <v>1.86874</v>
      </c>
      <c r="FN430">
        <v>1.86954</v>
      </c>
      <c r="FO430">
        <v>1.86566</v>
      </c>
      <c r="FP430">
        <v>1.86667</v>
      </c>
      <c r="FQ430">
        <v>1.8681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6.011</v>
      </c>
      <c r="GF430">
        <v>0.2664</v>
      </c>
      <c r="GG430">
        <v>3.61927167264205</v>
      </c>
      <c r="GH430">
        <v>0.00509506669552449</v>
      </c>
      <c r="GI430">
        <v>1.17866753763249e-06</v>
      </c>
      <c r="GJ430">
        <v>-6.62632595388568e-10</v>
      </c>
      <c r="GK430">
        <v>-0.0260112845827318</v>
      </c>
      <c r="GL430">
        <v>-0.0225051504344278</v>
      </c>
      <c r="GM430">
        <v>0.00262967521021688</v>
      </c>
      <c r="GN430">
        <v>-3.50088843362945e-05</v>
      </c>
      <c r="GO430">
        <v>-5</v>
      </c>
      <c r="GP430">
        <v>1640</v>
      </c>
      <c r="GQ430">
        <v>1</v>
      </c>
      <c r="GR430">
        <v>20</v>
      </c>
      <c r="GS430">
        <v>50250</v>
      </c>
      <c r="GT430">
        <v>50249.9</v>
      </c>
      <c r="GU430">
        <v>1.18408</v>
      </c>
      <c r="GV430">
        <v>2.6062</v>
      </c>
      <c r="GW430">
        <v>1.54785</v>
      </c>
      <c r="GX430">
        <v>2.30225</v>
      </c>
      <c r="GY430">
        <v>1.34644</v>
      </c>
      <c r="GZ430">
        <v>2.42065</v>
      </c>
      <c r="HA430">
        <v>33.0652</v>
      </c>
      <c r="HB430">
        <v>14.6574</v>
      </c>
      <c r="HC430">
        <v>18</v>
      </c>
      <c r="HD430">
        <v>496.8</v>
      </c>
      <c r="HE430">
        <v>397.818</v>
      </c>
      <c r="HF430">
        <v>20.2406</v>
      </c>
      <c r="HG430">
        <v>27.3708</v>
      </c>
      <c r="HH430">
        <v>30</v>
      </c>
      <c r="HI430">
        <v>27.3473</v>
      </c>
      <c r="HJ430">
        <v>27.2901</v>
      </c>
      <c r="HK430">
        <v>23.8107</v>
      </c>
      <c r="HL430">
        <v>34.6592</v>
      </c>
      <c r="HM430">
        <v>7.62612</v>
      </c>
      <c r="HN430">
        <v>20.2462</v>
      </c>
      <c r="HO430">
        <v>508.145</v>
      </c>
      <c r="HP430">
        <v>13.8495</v>
      </c>
      <c r="HQ430">
        <v>102.355</v>
      </c>
      <c r="HR430">
        <v>102.766</v>
      </c>
    </row>
    <row r="431" spans="1:226">
      <c r="A431">
        <v>415</v>
      </c>
      <c r="B431">
        <v>1663692651</v>
      </c>
      <c r="C431">
        <v>4875.90000009537</v>
      </c>
      <c r="D431" t="s">
        <v>1193</v>
      </c>
      <c r="E431" t="s">
        <v>1194</v>
      </c>
      <c r="F431">
        <v>5</v>
      </c>
      <c r="G431" t="s">
        <v>1134</v>
      </c>
      <c r="H431" t="s">
        <v>354</v>
      </c>
      <c r="I431">
        <v>1663692643.21429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507.721685233349</v>
      </c>
      <c r="AK431">
        <v>465.407284848484</v>
      </c>
      <c r="AL431">
        <v>3.2259217893438</v>
      </c>
      <c r="AM431">
        <v>65.3933785945032</v>
      </c>
      <c r="AN431">
        <f>(AP431 - AO431 + BO431*1E3/(8.314*(BQ431+273.15)) * AR431/BN431 * AQ431) * BN431/(100*BB431) * 1000/(1000 - AP431)</f>
        <v>0</v>
      </c>
      <c r="AO431">
        <v>13.807218390128</v>
      </c>
      <c r="AP431">
        <v>19.5334406593407</v>
      </c>
      <c r="AQ431">
        <v>-0.000131983896038823</v>
      </c>
      <c r="AR431">
        <v>122.723130864011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1663692643.21429</v>
      </c>
      <c r="BH431">
        <v>434.157678571429</v>
      </c>
      <c r="BI431">
        <v>483.428607142857</v>
      </c>
      <c r="BJ431">
        <v>19.5317142857143</v>
      </c>
      <c r="BK431">
        <v>13.8154678571429</v>
      </c>
      <c r="BL431">
        <v>428.192678571429</v>
      </c>
      <c r="BM431">
        <v>19.2655857142857</v>
      </c>
      <c r="BN431">
        <v>500.024571428572</v>
      </c>
      <c r="BO431">
        <v>90.5644071428571</v>
      </c>
      <c r="BP431">
        <v>0.0999425642857143</v>
      </c>
      <c r="BQ431">
        <v>24.7807035714286</v>
      </c>
      <c r="BR431">
        <v>24.9746821428571</v>
      </c>
      <c r="BS431">
        <v>999.9</v>
      </c>
      <c r="BT431">
        <v>0</v>
      </c>
      <c r="BU431">
        <v>0</v>
      </c>
      <c r="BV431">
        <v>9989.64285714286</v>
      </c>
      <c r="BW431">
        <v>0</v>
      </c>
      <c r="BX431">
        <v>18.4681714285714</v>
      </c>
      <c r="BY431">
        <v>-49.2708535714286</v>
      </c>
      <c r="BZ431">
        <v>442.806428571429</v>
      </c>
      <c r="CA431">
        <v>490.200892857143</v>
      </c>
      <c r="CB431">
        <v>5.71623464285714</v>
      </c>
      <c r="CC431">
        <v>483.428607142857</v>
      </c>
      <c r="CD431">
        <v>13.8154678571429</v>
      </c>
      <c r="CE431">
        <v>1.7688775</v>
      </c>
      <c r="CF431">
        <v>1.25119071428571</v>
      </c>
      <c r="CG431">
        <v>15.51445</v>
      </c>
      <c r="CH431">
        <v>10.2249857142857</v>
      </c>
      <c r="CI431">
        <v>2000.02642857143</v>
      </c>
      <c r="CJ431">
        <v>0.979996642857143</v>
      </c>
      <c r="CK431">
        <v>0.0200032142857143</v>
      </c>
      <c r="CL431">
        <v>0</v>
      </c>
      <c r="CM431">
        <v>756.6715</v>
      </c>
      <c r="CN431">
        <v>5.00063</v>
      </c>
      <c r="CO431">
        <v>14991.5464285714</v>
      </c>
      <c r="CP431">
        <v>17257.1107142857</v>
      </c>
      <c r="CQ431">
        <v>39.2898571428571</v>
      </c>
      <c r="CR431">
        <v>39.3794285714286</v>
      </c>
      <c r="CS431">
        <v>38.812</v>
      </c>
      <c r="CT431">
        <v>38.7677142857143</v>
      </c>
      <c r="CU431">
        <v>40</v>
      </c>
      <c r="CV431">
        <v>1955.11642857143</v>
      </c>
      <c r="CW431">
        <v>39.91</v>
      </c>
      <c r="CX431">
        <v>0</v>
      </c>
      <c r="CY431">
        <v>1663692648.5</v>
      </c>
      <c r="CZ431">
        <v>0</v>
      </c>
      <c r="DA431">
        <v>0</v>
      </c>
      <c r="DB431" t="s">
        <v>356</v>
      </c>
      <c r="DC431">
        <v>1660677648.1</v>
      </c>
      <c r="DD431">
        <v>1660677649.1</v>
      </c>
      <c r="DE431">
        <v>0</v>
      </c>
      <c r="DF431">
        <v>-1.042</v>
      </c>
      <c r="DG431">
        <v>0.003</v>
      </c>
      <c r="DH431">
        <v>5.218</v>
      </c>
      <c r="DI431">
        <v>0.344</v>
      </c>
      <c r="DJ431">
        <v>417</v>
      </c>
      <c r="DK431">
        <v>22</v>
      </c>
      <c r="DL431">
        <v>1.24</v>
      </c>
      <c r="DM431">
        <v>0.53</v>
      </c>
      <c r="DN431">
        <v>-47.5882</v>
      </c>
      <c r="DO431">
        <v>-33.306612543554</v>
      </c>
      <c r="DP431">
        <v>3.38249634802319</v>
      </c>
      <c r="DQ431">
        <v>0</v>
      </c>
      <c r="DR431">
        <v>5.71171951219512</v>
      </c>
      <c r="DS431">
        <v>0.110257630662028</v>
      </c>
      <c r="DT431">
        <v>0.011949735572382</v>
      </c>
      <c r="DU431">
        <v>0</v>
      </c>
      <c r="DV431">
        <v>0</v>
      </c>
      <c r="DW431">
        <v>2</v>
      </c>
      <c r="DX431" t="s">
        <v>357</v>
      </c>
      <c r="DY431">
        <v>2.97315</v>
      </c>
      <c r="DZ431">
        <v>2.75438</v>
      </c>
      <c r="EA431">
        <v>0.0966379</v>
      </c>
      <c r="EB431">
        <v>0.105704</v>
      </c>
      <c r="EC431">
        <v>0.0894576</v>
      </c>
      <c r="ED431">
        <v>0.0704222</v>
      </c>
      <c r="EE431">
        <v>35179.7</v>
      </c>
      <c r="EF431">
        <v>37948.2</v>
      </c>
      <c r="EG431">
        <v>35295.6</v>
      </c>
      <c r="EH431">
        <v>38490.6</v>
      </c>
      <c r="EI431">
        <v>45583.2</v>
      </c>
      <c r="EJ431">
        <v>51682.3</v>
      </c>
      <c r="EK431">
        <v>55180.3</v>
      </c>
      <c r="EL431">
        <v>61741.1</v>
      </c>
      <c r="EM431">
        <v>1.9694</v>
      </c>
      <c r="EN431">
        <v>1.8138</v>
      </c>
      <c r="EO431">
        <v>0.0791252</v>
      </c>
      <c r="EP431">
        <v>0</v>
      </c>
      <c r="EQ431">
        <v>23.6476</v>
      </c>
      <c r="ER431">
        <v>999.9</v>
      </c>
      <c r="ES431">
        <v>45.184</v>
      </c>
      <c r="ET431">
        <v>29.557</v>
      </c>
      <c r="EU431">
        <v>20.7207</v>
      </c>
      <c r="EV431">
        <v>56.1941</v>
      </c>
      <c r="EW431">
        <v>49.1947</v>
      </c>
      <c r="EX431">
        <v>1</v>
      </c>
      <c r="EY431">
        <v>0.0207317</v>
      </c>
      <c r="EZ431">
        <v>2.10481</v>
      </c>
      <c r="FA431">
        <v>20.1355</v>
      </c>
      <c r="FB431">
        <v>5.20052</v>
      </c>
      <c r="FC431">
        <v>12.0064</v>
      </c>
      <c r="FD431">
        <v>4.9756</v>
      </c>
      <c r="FE431">
        <v>3.294</v>
      </c>
      <c r="FF431">
        <v>9999</v>
      </c>
      <c r="FG431">
        <v>9999</v>
      </c>
      <c r="FH431">
        <v>9999</v>
      </c>
      <c r="FI431">
        <v>694.2</v>
      </c>
      <c r="FJ431">
        <v>1.86295</v>
      </c>
      <c r="FK431">
        <v>1.86783</v>
      </c>
      <c r="FL431">
        <v>1.86752</v>
      </c>
      <c r="FM431">
        <v>1.86874</v>
      </c>
      <c r="FN431">
        <v>1.86954</v>
      </c>
      <c r="FO431">
        <v>1.86566</v>
      </c>
      <c r="FP431">
        <v>1.86667</v>
      </c>
      <c r="FQ431">
        <v>1.86813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6.101</v>
      </c>
      <c r="GF431">
        <v>0.266</v>
      </c>
      <c r="GG431">
        <v>3.61927167264205</v>
      </c>
      <c r="GH431">
        <v>0.00509506669552449</v>
      </c>
      <c r="GI431">
        <v>1.17866753763249e-06</v>
      </c>
      <c r="GJ431">
        <v>-6.62632595388568e-10</v>
      </c>
      <c r="GK431">
        <v>-0.0260112845827318</v>
      </c>
      <c r="GL431">
        <v>-0.0225051504344278</v>
      </c>
      <c r="GM431">
        <v>0.00262967521021688</v>
      </c>
      <c r="GN431">
        <v>-3.50088843362945e-05</v>
      </c>
      <c r="GO431">
        <v>-5</v>
      </c>
      <c r="GP431">
        <v>1640</v>
      </c>
      <c r="GQ431">
        <v>1</v>
      </c>
      <c r="GR431">
        <v>20</v>
      </c>
      <c r="GS431">
        <v>50250</v>
      </c>
      <c r="GT431">
        <v>50250</v>
      </c>
      <c r="GU431">
        <v>1.21582</v>
      </c>
      <c r="GV431">
        <v>2.6001</v>
      </c>
      <c r="GW431">
        <v>1.54785</v>
      </c>
      <c r="GX431">
        <v>2.30225</v>
      </c>
      <c r="GY431">
        <v>1.34644</v>
      </c>
      <c r="GZ431">
        <v>2.34741</v>
      </c>
      <c r="HA431">
        <v>33.0875</v>
      </c>
      <c r="HB431">
        <v>14.6574</v>
      </c>
      <c r="HC431">
        <v>18</v>
      </c>
      <c r="HD431">
        <v>496.537</v>
      </c>
      <c r="HE431">
        <v>398.039</v>
      </c>
      <c r="HF431">
        <v>20.2586</v>
      </c>
      <c r="HG431">
        <v>27.3708</v>
      </c>
      <c r="HH431">
        <v>29.9999</v>
      </c>
      <c r="HI431">
        <v>27.3473</v>
      </c>
      <c r="HJ431">
        <v>27.2901</v>
      </c>
      <c r="HK431">
        <v>24.482</v>
      </c>
      <c r="HL431">
        <v>34.6592</v>
      </c>
      <c r="HM431">
        <v>7.62612</v>
      </c>
      <c r="HN431">
        <v>20.2636</v>
      </c>
      <c r="HO431">
        <v>528.35</v>
      </c>
      <c r="HP431">
        <v>13.8514</v>
      </c>
      <c r="HQ431">
        <v>102.356</v>
      </c>
      <c r="HR431">
        <v>102.767</v>
      </c>
    </row>
    <row r="432" spans="1:226">
      <c r="A432">
        <v>416</v>
      </c>
      <c r="B432">
        <v>1663692656</v>
      </c>
      <c r="C432">
        <v>4880.90000009537</v>
      </c>
      <c r="D432" t="s">
        <v>1195</v>
      </c>
      <c r="E432" t="s">
        <v>1196</v>
      </c>
      <c r="F432">
        <v>5</v>
      </c>
      <c r="G432" t="s">
        <v>1134</v>
      </c>
      <c r="H432" t="s">
        <v>354</v>
      </c>
      <c r="I432">
        <v>1663692648.5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524.926924746751</v>
      </c>
      <c r="AK432">
        <v>481.741290909091</v>
      </c>
      <c r="AL432">
        <v>3.29035213435545</v>
      </c>
      <c r="AM432">
        <v>65.3933785945032</v>
      </c>
      <c r="AN432">
        <f>(AP432 - AO432 + BO432*1E3/(8.314*(BQ432+273.15)) * AR432/BN432 * AQ432) * BN432/(100*BB432) * 1000/(1000 - AP432)</f>
        <v>0</v>
      </c>
      <c r="AO432">
        <v>13.8064970687537</v>
      </c>
      <c r="AP432">
        <v>19.5280912087912</v>
      </c>
      <c r="AQ432">
        <v>-1.22855053288135e-05</v>
      </c>
      <c r="AR432">
        <v>122.723130864011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1663692648.5</v>
      </c>
      <c r="BH432">
        <v>450.155074074074</v>
      </c>
      <c r="BI432">
        <v>501.312888888889</v>
      </c>
      <c r="BJ432">
        <v>19.5323333333333</v>
      </c>
      <c r="BK432">
        <v>13.809962962963</v>
      </c>
      <c r="BL432">
        <v>444.098851851852</v>
      </c>
      <c r="BM432">
        <v>19.2661851851852</v>
      </c>
      <c r="BN432">
        <v>500.001444444444</v>
      </c>
      <c r="BO432">
        <v>90.5638296296297</v>
      </c>
      <c r="BP432">
        <v>0.0998382037037037</v>
      </c>
      <c r="BQ432">
        <v>24.7847555555556</v>
      </c>
      <c r="BR432">
        <v>24.9724444444444</v>
      </c>
      <c r="BS432">
        <v>999.9</v>
      </c>
      <c r="BT432">
        <v>0</v>
      </c>
      <c r="BU432">
        <v>0</v>
      </c>
      <c r="BV432">
        <v>9996.66666666667</v>
      </c>
      <c r="BW432">
        <v>0</v>
      </c>
      <c r="BX432">
        <v>18.4701851851852</v>
      </c>
      <c r="BY432">
        <v>-51.1577074074074</v>
      </c>
      <c r="BZ432">
        <v>459.122851851852</v>
      </c>
      <c r="CA432">
        <v>508.333</v>
      </c>
      <c r="CB432">
        <v>5.72237333333333</v>
      </c>
      <c r="CC432">
        <v>501.312888888889</v>
      </c>
      <c r="CD432">
        <v>13.809962962963</v>
      </c>
      <c r="CE432">
        <v>1.7689237037037</v>
      </c>
      <c r="CF432">
        <v>1.25068296296296</v>
      </c>
      <c r="CG432">
        <v>15.5148518518519</v>
      </c>
      <c r="CH432">
        <v>10.2189259259259</v>
      </c>
      <c r="CI432">
        <v>2000.03888888889</v>
      </c>
      <c r="CJ432">
        <v>0.979996666666667</v>
      </c>
      <c r="CK432">
        <v>0.0200031888888889</v>
      </c>
      <c r="CL432">
        <v>0</v>
      </c>
      <c r="CM432">
        <v>758.924777777778</v>
      </c>
      <c r="CN432">
        <v>5.00063</v>
      </c>
      <c r="CO432">
        <v>15037.3259259259</v>
      </c>
      <c r="CP432">
        <v>17257.2074074074</v>
      </c>
      <c r="CQ432">
        <v>39.2752592592593</v>
      </c>
      <c r="CR432">
        <v>39.3795925925926</v>
      </c>
      <c r="CS432">
        <v>38.8028148148148</v>
      </c>
      <c r="CT432">
        <v>38.75</v>
      </c>
      <c r="CU432">
        <v>40</v>
      </c>
      <c r="CV432">
        <v>1955.12888888889</v>
      </c>
      <c r="CW432">
        <v>39.91</v>
      </c>
      <c r="CX432">
        <v>0</v>
      </c>
      <c r="CY432">
        <v>1663692653.3</v>
      </c>
      <c r="CZ432">
        <v>0</v>
      </c>
      <c r="DA432">
        <v>0</v>
      </c>
      <c r="DB432" t="s">
        <v>356</v>
      </c>
      <c r="DC432">
        <v>1660677648.1</v>
      </c>
      <c r="DD432">
        <v>1660677649.1</v>
      </c>
      <c r="DE432">
        <v>0</v>
      </c>
      <c r="DF432">
        <v>-1.042</v>
      </c>
      <c r="DG432">
        <v>0.003</v>
      </c>
      <c r="DH432">
        <v>5.218</v>
      </c>
      <c r="DI432">
        <v>0.344</v>
      </c>
      <c r="DJ432">
        <v>417</v>
      </c>
      <c r="DK432">
        <v>22</v>
      </c>
      <c r="DL432">
        <v>1.24</v>
      </c>
      <c r="DM432">
        <v>0.53</v>
      </c>
      <c r="DN432">
        <v>-49.5906024390244</v>
      </c>
      <c r="DO432">
        <v>-23.4848404181185</v>
      </c>
      <c r="DP432">
        <v>2.3617287525721</v>
      </c>
      <c r="DQ432">
        <v>0</v>
      </c>
      <c r="DR432">
        <v>5.71712536585366</v>
      </c>
      <c r="DS432">
        <v>0.0881320557491368</v>
      </c>
      <c r="DT432">
        <v>0.0104647389576385</v>
      </c>
      <c r="DU432">
        <v>1</v>
      </c>
      <c r="DV432">
        <v>1</v>
      </c>
      <c r="DW432">
        <v>2</v>
      </c>
      <c r="DX432" t="s">
        <v>395</v>
      </c>
      <c r="DY432">
        <v>2.97365</v>
      </c>
      <c r="DZ432">
        <v>2.75377</v>
      </c>
      <c r="EA432">
        <v>0.0991629</v>
      </c>
      <c r="EB432">
        <v>0.108286</v>
      </c>
      <c r="EC432">
        <v>0.0894599</v>
      </c>
      <c r="ED432">
        <v>0.0704249</v>
      </c>
      <c r="EE432">
        <v>35081.1</v>
      </c>
      <c r="EF432">
        <v>37838.9</v>
      </c>
      <c r="EG432">
        <v>35295.3</v>
      </c>
      <c r="EH432">
        <v>38490.9</v>
      </c>
      <c r="EI432">
        <v>45583.2</v>
      </c>
      <c r="EJ432">
        <v>51682.8</v>
      </c>
      <c r="EK432">
        <v>55180.4</v>
      </c>
      <c r="EL432">
        <v>61741.8</v>
      </c>
      <c r="EM432">
        <v>1.9698</v>
      </c>
      <c r="EN432">
        <v>1.8138</v>
      </c>
      <c r="EO432">
        <v>0.0812113</v>
      </c>
      <c r="EP432">
        <v>0</v>
      </c>
      <c r="EQ432">
        <v>23.6456</v>
      </c>
      <c r="ER432">
        <v>999.9</v>
      </c>
      <c r="ES432">
        <v>45.159</v>
      </c>
      <c r="ET432">
        <v>29.557</v>
      </c>
      <c r="EU432">
        <v>20.7085</v>
      </c>
      <c r="EV432">
        <v>56.4442</v>
      </c>
      <c r="EW432">
        <v>48.9784</v>
      </c>
      <c r="EX432">
        <v>1</v>
      </c>
      <c r="EY432">
        <v>0.0207317</v>
      </c>
      <c r="EZ432">
        <v>2.07144</v>
      </c>
      <c r="FA432">
        <v>20.135</v>
      </c>
      <c r="FB432">
        <v>5.20052</v>
      </c>
      <c r="FC432">
        <v>12.0088</v>
      </c>
      <c r="FD432">
        <v>4.976</v>
      </c>
      <c r="FE432">
        <v>3.294</v>
      </c>
      <c r="FF432">
        <v>9999</v>
      </c>
      <c r="FG432">
        <v>9999</v>
      </c>
      <c r="FH432">
        <v>9999</v>
      </c>
      <c r="FI432">
        <v>694.2</v>
      </c>
      <c r="FJ432">
        <v>1.86295</v>
      </c>
      <c r="FK432">
        <v>1.86783</v>
      </c>
      <c r="FL432">
        <v>1.86752</v>
      </c>
      <c r="FM432">
        <v>1.86871</v>
      </c>
      <c r="FN432">
        <v>1.86951</v>
      </c>
      <c r="FO432">
        <v>1.86563</v>
      </c>
      <c r="FP432">
        <v>1.86667</v>
      </c>
      <c r="FQ432">
        <v>1.8681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6.192</v>
      </c>
      <c r="GF432">
        <v>0.2661</v>
      </c>
      <c r="GG432">
        <v>3.61927167264205</v>
      </c>
      <c r="GH432">
        <v>0.00509506669552449</v>
      </c>
      <c r="GI432">
        <v>1.17866753763249e-06</v>
      </c>
      <c r="GJ432">
        <v>-6.62632595388568e-10</v>
      </c>
      <c r="GK432">
        <v>-0.0260112845827318</v>
      </c>
      <c r="GL432">
        <v>-0.0225051504344278</v>
      </c>
      <c r="GM432">
        <v>0.00262967521021688</v>
      </c>
      <c r="GN432">
        <v>-3.50088843362945e-05</v>
      </c>
      <c r="GO432">
        <v>-5</v>
      </c>
      <c r="GP432">
        <v>1640</v>
      </c>
      <c r="GQ432">
        <v>1</v>
      </c>
      <c r="GR432">
        <v>20</v>
      </c>
      <c r="GS432">
        <v>50250.1</v>
      </c>
      <c r="GT432">
        <v>50250.1</v>
      </c>
      <c r="GU432">
        <v>1.25</v>
      </c>
      <c r="GV432">
        <v>2.60986</v>
      </c>
      <c r="GW432">
        <v>1.54785</v>
      </c>
      <c r="GX432">
        <v>2.30225</v>
      </c>
      <c r="GY432">
        <v>1.34644</v>
      </c>
      <c r="GZ432">
        <v>2.34497</v>
      </c>
      <c r="HA432">
        <v>33.0875</v>
      </c>
      <c r="HB432">
        <v>14.6486</v>
      </c>
      <c r="HC432">
        <v>18</v>
      </c>
      <c r="HD432">
        <v>496.8</v>
      </c>
      <c r="HE432">
        <v>398.039</v>
      </c>
      <c r="HF432">
        <v>20.2771</v>
      </c>
      <c r="HG432">
        <v>27.3708</v>
      </c>
      <c r="HH432">
        <v>29.9999</v>
      </c>
      <c r="HI432">
        <v>27.3473</v>
      </c>
      <c r="HJ432">
        <v>27.2901</v>
      </c>
      <c r="HK432">
        <v>25.0878</v>
      </c>
      <c r="HL432">
        <v>34.6592</v>
      </c>
      <c r="HM432">
        <v>7.24952</v>
      </c>
      <c r="HN432">
        <v>20.2859</v>
      </c>
      <c r="HO432">
        <v>541.802</v>
      </c>
      <c r="HP432">
        <v>13.8514</v>
      </c>
      <c r="HQ432">
        <v>102.356</v>
      </c>
      <c r="HR432">
        <v>102.768</v>
      </c>
    </row>
    <row r="433" spans="1:226">
      <c r="A433">
        <v>417</v>
      </c>
      <c r="B433">
        <v>1663692661</v>
      </c>
      <c r="C433">
        <v>4885.90000009537</v>
      </c>
      <c r="D433" t="s">
        <v>1197</v>
      </c>
      <c r="E433" t="s">
        <v>1198</v>
      </c>
      <c r="F433">
        <v>5</v>
      </c>
      <c r="G433" t="s">
        <v>1134</v>
      </c>
      <c r="H433" t="s">
        <v>354</v>
      </c>
      <c r="I433">
        <v>1663692653.21429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542.029750490422</v>
      </c>
      <c r="AK433">
        <v>497.987812121212</v>
      </c>
      <c r="AL433">
        <v>3.3007648083622</v>
      </c>
      <c r="AM433">
        <v>65.3933785945032</v>
      </c>
      <c r="AN433">
        <f>(AP433 - AO433 + BO433*1E3/(8.314*(BQ433+273.15)) * AR433/BN433 * AQ433) * BN433/(100*BB433) * 1000/(1000 - AP433)</f>
        <v>0</v>
      </c>
      <c r="AO433">
        <v>13.8013510226895</v>
      </c>
      <c r="AP433">
        <v>19.5301692307692</v>
      </c>
      <c r="AQ433">
        <v>9.76510073534921e-05</v>
      </c>
      <c r="AR433">
        <v>122.723130864011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1663692653.21429</v>
      </c>
      <c r="BH433">
        <v>464.9655</v>
      </c>
      <c r="BI433">
        <v>517.344714285714</v>
      </c>
      <c r="BJ433">
        <v>19.5322535714286</v>
      </c>
      <c r="BK433">
        <v>13.8031964285714</v>
      </c>
      <c r="BL433">
        <v>458.824535714286</v>
      </c>
      <c r="BM433">
        <v>19.2661178571429</v>
      </c>
      <c r="BN433">
        <v>500.036714285714</v>
      </c>
      <c r="BO433">
        <v>90.5656428571429</v>
      </c>
      <c r="BP433">
        <v>0.0997535357142857</v>
      </c>
      <c r="BQ433">
        <v>24.787275</v>
      </c>
      <c r="BR433">
        <v>24.9749607142857</v>
      </c>
      <c r="BS433">
        <v>999.9</v>
      </c>
      <c r="BT433">
        <v>0</v>
      </c>
      <c r="BU433">
        <v>0</v>
      </c>
      <c r="BV433">
        <v>10020.3571428571</v>
      </c>
      <c r="BW433">
        <v>0</v>
      </c>
      <c r="BX433">
        <v>18.4665892857143</v>
      </c>
      <c r="BY433">
        <v>-52.3791821428571</v>
      </c>
      <c r="BZ433">
        <v>474.22825</v>
      </c>
      <c r="CA433">
        <v>524.58575</v>
      </c>
      <c r="CB433">
        <v>5.72906714285714</v>
      </c>
      <c r="CC433">
        <v>517.344714285714</v>
      </c>
      <c r="CD433">
        <v>13.8031964285714</v>
      </c>
      <c r="CE433">
        <v>1.76895142857143</v>
      </c>
      <c r="CF433">
        <v>1.25009464285714</v>
      </c>
      <c r="CG433">
        <v>15.5150928571429</v>
      </c>
      <c r="CH433">
        <v>10.2118857142857</v>
      </c>
      <c r="CI433">
        <v>2000.01535714286</v>
      </c>
      <c r="CJ433">
        <v>0.979996321428572</v>
      </c>
      <c r="CK433">
        <v>0.0200035571428571</v>
      </c>
      <c r="CL433">
        <v>0</v>
      </c>
      <c r="CM433">
        <v>761.327107142857</v>
      </c>
      <c r="CN433">
        <v>5.00063</v>
      </c>
      <c r="CO433">
        <v>15085.2928571429</v>
      </c>
      <c r="CP433">
        <v>17256.9964285714</v>
      </c>
      <c r="CQ433">
        <v>39.2632857142857</v>
      </c>
      <c r="CR433">
        <v>39.3772142857143</v>
      </c>
      <c r="CS433">
        <v>38.7942857142857</v>
      </c>
      <c r="CT433">
        <v>38.75</v>
      </c>
      <c r="CU433">
        <v>40</v>
      </c>
      <c r="CV433">
        <v>1955.10535714286</v>
      </c>
      <c r="CW433">
        <v>39.91</v>
      </c>
      <c r="CX433">
        <v>0</v>
      </c>
      <c r="CY433">
        <v>1663692658.1</v>
      </c>
      <c r="CZ433">
        <v>0</v>
      </c>
      <c r="DA433">
        <v>0</v>
      </c>
      <c r="DB433" t="s">
        <v>356</v>
      </c>
      <c r="DC433">
        <v>1660677648.1</v>
      </c>
      <c r="DD433">
        <v>1660677649.1</v>
      </c>
      <c r="DE433">
        <v>0</v>
      </c>
      <c r="DF433">
        <v>-1.042</v>
      </c>
      <c r="DG433">
        <v>0.003</v>
      </c>
      <c r="DH433">
        <v>5.218</v>
      </c>
      <c r="DI433">
        <v>0.344</v>
      </c>
      <c r="DJ433">
        <v>417</v>
      </c>
      <c r="DK433">
        <v>22</v>
      </c>
      <c r="DL433">
        <v>1.24</v>
      </c>
      <c r="DM433">
        <v>0.53</v>
      </c>
      <c r="DN433">
        <v>-51.2476390243902</v>
      </c>
      <c r="DO433">
        <v>-17.6629421602787</v>
      </c>
      <c r="DP433">
        <v>1.81057555016833</v>
      </c>
      <c r="DQ433">
        <v>0</v>
      </c>
      <c r="DR433">
        <v>5.72337512195122</v>
      </c>
      <c r="DS433">
        <v>0.0801907317073217</v>
      </c>
      <c r="DT433">
        <v>0.0103268856122522</v>
      </c>
      <c r="DU433">
        <v>1</v>
      </c>
      <c r="DV433">
        <v>1</v>
      </c>
      <c r="DW433">
        <v>2</v>
      </c>
      <c r="DX433" t="s">
        <v>395</v>
      </c>
      <c r="DY433">
        <v>2.97263</v>
      </c>
      <c r="DZ433">
        <v>2.75409</v>
      </c>
      <c r="EA433">
        <v>0.101651</v>
      </c>
      <c r="EB433">
        <v>0.110662</v>
      </c>
      <c r="EC433">
        <v>0.0894482</v>
      </c>
      <c r="ED433">
        <v>0.0703693</v>
      </c>
      <c r="EE433">
        <v>34984.5</v>
      </c>
      <c r="EF433">
        <v>37738.3</v>
      </c>
      <c r="EG433">
        <v>35295.6</v>
      </c>
      <c r="EH433">
        <v>38491</v>
      </c>
      <c r="EI433">
        <v>45584.1</v>
      </c>
      <c r="EJ433">
        <v>51685.7</v>
      </c>
      <c r="EK433">
        <v>55180.7</v>
      </c>
      <c r="EL433">
        <v>61741.5</v>
      </c>
      <c r="EM433">
        <v>1.9702</v>
      </c>
      <c r="EN433">
        <v>1.814</v>
      </c>
      <c r="EO433">
        <v>0.0816584</v>
      </c>
      <c r="EP433">
        <v>0</v>
      </c>
      <c r="EQ433">
        <v>23.644</v>
      </c>
      <c r="ER433">
        <v>999.9</v>
      </c>
      <c r="ES433">
        <v>45.135</v>
      </c>
      <c r="ET433">
        <v>29.557</v>
      </c>
      <c r="EU433">
        <v>20.6972</v>
      </c>
      <c r="EV433">
        <v>55.7341</v>
      </c>
      <c r="EW433">
        <v>49.0465</v>
      </c>
      <c r="EX433">
        <v>1</v>
      </c>
      <c r="EY433">
        <v>0.0208537</v>
      </c>
      <c r="EZ433">
        <v>2.07619</v>
      </c>
      <c r="FA433">
        <v>20.1337</v>
      </c>
      <c r="FB433">
        <v>5.20052</v>
      </c>
      <c r="FC433">
        <v>12.0052</v>
      </c>
      <c r="FD433">
        <v>4.9756</v>
      </c>
      <c r="FE433">
        <v>3.294</v>
      </c>
      <c r="FF433">
        <v>9999</v>
      </c>
      <c r="FG433">
        <v>9999</v>
      </c>
      <c r="FH433">
        <v>9999</v>
      </c>
      <c r="FI433">
        <v>694.2</v>
      </c>
      <c r="FJ433">
        <v>1.86295</v>
      </c>
      <c r="FK433">
        <v>1.8678</v>
      </c>
      <c r="FL433">
        <v>1.86752</v>
      </c>
      <c r="FM433">
        <v>1.86874</v>
      </c>
      <c r="FN433">
        <v>1.86951</v>
      </c>
      <c r="FO433">
        <v>1.86569</v>
      </c>
      <c r="FP433">
        <v>1.86664</v>
      </c>
      <c r="FQ433">
        <v>1.8681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6.284</v>
      </c>
      <c r="GF433">
        <v>0.2659</v>
      </c>
      <c r="GG433">
        <v>3.61927167264205</v>
      </c>
      <c r="GH433">
        <v>0.00509506669552449</v>
      </c>
      <c r="GI433">
        <v>1.17866753763249e-06</v>
      </c>
      <c r="GJ433">
        <v>-6.62632595388568e-10</v>
      </c>
      <c r="GK433">
        <v>-0.0260112845827318</v>
      </c>
      <c r="GL433">
        <v>-0.0225051504344278</v>
      </c>
      <c r="GM433">
        <v>0.00262967521021688</v>
      </c>
      <c r="GN433">
        <v>-3.50088843362945e-05</v>
      </c>
      <c r="GO433">
        <v>-5</v>
      </c>
      <c r="GP433">
        <v>1640</v>
      </c>
      <c r="GQ433">
        <v>1</v>
      </c>
      <c r="GR433">
        <v>20</v>
      </c>
      <c r="GS433">
        <v>50250.2</v>
      </c>
      <c r="GT433">
        <v>50250.2</v>
      </c>
      <c r="GU433">
        <v>1.27441</v>
      </c>
      <c r="GV433">
        <v>2.60254</v>
      </c>
      <c r="GW433">
        <v>1.54785</v>
      </c>
      <c r="GX433">
        <v>2.30225</v>
      </c>
      <c r="GY433">
        <v>1.34644</v>
      </c>
      <c r="GZ433">
        <v>2.39868</v>
      </c>
      <c r="HA433">
        <v>33.0875</v>
      </c>
      <c r="HB433">
        <v>14.6574</v>
      </c>
      <c r="HC433">
        <v>18</v>
      </c>
      <c r="HD433">
        <v>497.084</v>
      </c>
      <c r="HE433">
        <v>398.149</v>
      </c>
      <c r="HF433">
        <v>20.2981</v>
      </c>
      <c r="HG433">
        <v>27.3686</v>
      </c>
      <c r="HH433">
        <v>30</v>
      </c>
      <c r="HI433">
        <v>27.3497</v>
      </c>
      <c r="HJ433">
        <v>27.2901</v>
      </c>
      <c r="HK433">
        <v>25.6279</v>
      </c>
      <c r="HL433">
        <v>34.6592</v>
      </c>
      <c r="HM433">
        <v>7.24952</v>
      </c>
      <c r="HN433">
        <v>20.3029</v>
      </c>
      <c r="HO433">
        <v>555.38</v>
      </c>
      <c r="HP433">
        <v>13.8513</v>
      </c>
      <c r="HQ433">
        <v>102.356</v>
      </c>
      <c r="HR433">
        <v>102.768</v>
      </c>
    </row>
    <row r="434" spans="1:226">
      <c r="A434">
        <v>418</v>
      </c>
      <c r="B434">
        <v>1663692666</v>
      </c>
      <c r="C434">
        <v>4890.90000009537</v>
      </c>
      <c r="D434" t="s">
        <v>1199</v>
      </c>
      <c r="E434" t="s">
        <v>1200</v>
      </c>
      <c r="F434">
        <v>5</v>
      </c>
      <c r="G434" t="s">
        <v>1134</v>
      </c>
      <c r="H434" t="s">
        <v>354</v>
      </c>
      <c r="I434">
        <v>1663692658.5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557.69315238193</v>
      </c>
      <c r="AK434">
        <v>513.653139393939</v>
      </c>
      <c r="AL434">
        <v>3.08608565721582</v>
      </c>
      <c r="AM434">
        <v>65.3933785945032</v>
      </c>
      <c r="AN434">
        <f>(AP434 - AO434 + BO434*1E3/(8.314*(BQ434+273.15)) * AR434/BN434 * AQ434) * BN434/(100*BB434) * 1000/(1000 - AP434)</f>
        <v>0</v>
      </c>
      <c r="AO434">
        <v>13.7940687060226</v>
      </c>
      <c r="AP434">
        <v>19.5291615384615</v>
      </c>
      <c r="AQ434">
        <v>-9.8224925207261e-05</v>
      </c>
      <c r="AR434">
        <v>122.723130864011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1663692658.5</v>
      </c>
      <c r="BH434">
        <v>481.747666666667</v>
      </c>
      <c r="BI434">
        <v>534.617222222222</v>
      </c>
      <c r="BJ434">
        <v>19.5299777777778</v>
      </c>
      <c r="BK434">
        <v>13.7985481481481</v>
      </c>
      <c r="BL434">
        <v>475.510481481481</v>
      </c>
      <c r="BM434">
        <v>19.2639222222222</v>
      </c>
      <c r="BN434">
        <v>500.070777777778</v>
      </c>
      <c r="BO434">
        <v>90.5672074074074</v>
      </c>
      <c r="BP434">
        <v>0.0999107296296296</v>
      </c>
      <c r="BQ434">
        <v>24.7918925925926</v>
      </c>
      <c r="BR434">
        <v>24.9766111111111</v>
      </c>
      <c r="BS434">
        <v>999.9</v>
      </c>
      <c r="BT434">
        <v>0</v>
      </c>
      <c r="BU434">
        <v>0</v>
      </c>
      <c r="BV434">
        <v>10009.8148148148</v>
      </c>
      <c r="BW434">
        <v>0</v>
      </c>
      <c r="BX434">
        <v>18.4697703703704</v>
      </c>
      <c r="BY434">
        <v>-52.8696074074074</v>
      </c>
      <c r="BZ434">
        <v>491.343555555556</v>
      </c>
      <c r="CA434">
        <v>542.097444444444</v>
      </c>
      <c r="CB434">
        <v>5.73144222222222</v>
      </c>
      <c r="CC434">
        <v>534.617222222222</v>
      </c>
      <c r="CD434">
        <v>13.7985481481481</v>
      </c>
      <c r="CE434">
        <v>1.7687762962963</v>
      </c>
      <c r="CF434">
        <v>1.24969444444444</v>
      </c>
      <c r="CG434">
        <v>15.5135481481481</v>
      </c>
      <c r="CH434">
        <v>10.2071037037037</v>
      </c>
      <c r="CI434">
        <v>1999.99222222222</v>
      </c>
      <c r="CJ434">
        <v>0.979996222222222</v>
      </c>
      <c r="CK434">
        <v>0.020003662962963</v>
      </c>
      <c r="CL434">
        <v>0</v>
      </c>
      <c r="CM434">
        <v>764.234074074074</v>
      </c>
      <c r="CN434">
        <v>5.00063</v>
      </c>
      <c r="CO434">
        <v>15142.6888888889</v>
      </c>
      <c r="CP434">
        <v>17256.8111111111</v>
      </c>
      <c r="CQ434">
        <v>39.2522962962963</v>
      </c>
      <c r="CR434">
        <v>39.375</v>
      </c>
      <c r="CS434">
        <v>38.7867407407407</v>
      </c>
      <c r="CT434">
        <v>38.75</v>
      </c>
      <c r="CU434">
        <v>40</v>
      </c>
      <c r="CV434">
        <v>1955.08222222222</v>
      </c>
      <c r="CW434">
        <v>39.91</v>
      </c>
      <c r="CX434">
        <v>0</v>
      </c>
      <c r="CY434">
        <v>1663692662.9</v>
      </c>
      <c r="CZ434">
        <v>0</v>
      </c>
      <c r="DA434">
        <v>0</v>
      </c>
      <c r="DB434" t="s">
        <v>356</v>
      </c>
      <c r="DC434">
        <v>1660677648.1</v>
      </c>
      <c r="DD434">
        <v>1660677649.1</v>
      </c>
      <c r="DE434">
        <v>0</v>
      </c>
      <c r="DF434">
        <v>-1.042</v>
      </c>
      <c r="DG434">
        <v>0.003</v>
      </c>
      <c r="DH434">
        <v>5.218</v>
      </c>
      <c r="DI434">
        <v>0.344</v>
      </c>
      <c r="DJ434">
        <v>417</v>
      </c>
      <c r="DK434">
        <v>22</v>
      </c>
      <c r="DL434">
        <v>1.24</v>
      </c>
      <c r="DM434">
        <v>0.53</v>
      </c>
      <c r="DN434">
        <v>-52.359456097561</v>
      </c>
      <c r="DO434">
        <v>-8.45569965156811</v>
      </c>
      <c r="DP434">
        <v>0.972697206300988</v>
      </c>
      <c r="DQ434">
        <v>0</v>
      </c>
      <c r="DR434">
        <v>5.72979268292683</v>
      </c>
      <c r="DS434">
        <v>0.0324319860627202</v>
      </c>
      <c r="DT434">
        <v>0.00588683981825612</v>
      </c>
      <c r="DU434">
        <v>1</v>
      </c>
      <c r="DV434">
        <v>1</v>
      </c>
      <c r="DW434">
        <v>2</v>
      </c>
      <c r="DX434" t="s">
        <v>395</v>
      </c>
      <c r="DY434">
        <v>2.97211</v>
      </c>
      <c r="DZ434">
        <v>2.75385</v>
      </c>
      <c r="EA434">
        <v>0.103995</v>
      </c>
      <c r="EB434">
        <v>0.112793</v>
      </c>
      <c r="EC434">
        <v>0.0894492</v>
      </c>
      <c r="ED434">
        <v>0.0703791</v>
      </c>
      <c r="EE434">
        <v>34893.6</v>
      </c>
      <c r="EF434">
        <v>37648</v>
      </c>
      <c r="EG434">
        <v>35295.9</v>
      </c>
      <c r="EH434">
        <v>38491.2</v>
      </c>
      <c r="EI434">
        <v>45585.1</v>
      </c>
      <c r="EJ434">
        <v>51685.5</v>
      </c>
      <c r="EK434">
        <v>55181.9</v>
      </c>
      <c r="EL434">
        <v>61741.8</v>
      </c>
      <c r="EM434">
        <v>1.9698</v>
      </c>
      <c r="EN434">
        <v>1.8142</v>
      </c>
      <c r="EO434">
        <v>0.0813603</v>
      </c>
      <c r="EP434">
        <v>0</v>
      </c>
      <c r="EQ434">
        <v>23.6436</v>
      </c>
      <c r="ER434">
        <v>999.9</v>
      </c>
      <c r="ES434">
        <v>45.11</v>
      </c>
      <c r="ET434">
        <v>29.578</v>
      </c>
      <c r="EU434">
        <v>20.7113</v>
      </c>
      <c r="EV434">
        <v>56.4041</v>
      </c>
      <c r="EW434">
        <v>49.1026</v>
      </c>
      <c r="EX434">
        <v>1</v>
      </c>
      <c r="EY434">
        <v>0.0209146</v>
      </c>
      <c r="EZ434">
        <v>2.09804</v>
      </c>
      <c r="FA434">
        <v>20.1313</v>
      </c>
      <c r="FB434">
        <v>5.20052</v>
      </c>
      <c r="FC434">
        <v>12.0088</v>
      </c>
      <c r="FD434">
        <v>4.976</v>
      </c>
      <c r="FE434">
        <v>3.2936</v>
      </c>
      <c r="FF434">
        <v>9999</v>
      </c>
      <c r="FG434">
        <v>9999</v>
      </c>
      <c r="FH434">
        <v>9999</v>
      </c>
      <c r="FI434">
        <v>694.2</v>
      </c>
      <c r="FJ434">
        <v>1.86295</v>
      </c>
      <c r="FK434">
        <v>1.86783</v>
      </c>
      <c r="FL434">
        <v>1.86749</v>
      </c>
      <c r="FM434">
        <v>1.86871</v>
      </c>
      <c r="FN434">
        <v>1.86954</v>
      </c>
      <c r="FO434">
        <v>1.86569</v>
      </c>
      <c r="FP434">
        <v>1.86664</v>
      </c>
      <c r="FQ434">
        <v>1.86807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6.371</v>
      </c>
      <c r="GF434">
        <v>0.2659</v>
      </c>
      <c r="GG434">
        <v>3.61927167264205</v>
      </c>
      <c r="GH434">
        <v>0.00509506669552449</v>
      </c>
      <c r="GI434">
        <v>1.17866753763249e-06</v>
      </c>
      <c r="GJ434">
        <v>-6.62632595388568e-10</v>
      </c>
      <c r="GK434">
        <v>-0.0260112845827318</v>
      </c>
      <c r="GL434">
        <v>-0.0225051504344278</v>
      </c>
      <c r="GM434">
        <v>0.00262967521021688</v>
      </c>
      <c r="GN434">
        <v>-3.50088843362945e-05</v>
      </c>
      <c r="GO434">
        <v>-5</v>
      </c>
      <c r="GP434">
        <v>1640</v>
      </c>
      <c r="GQ434">
        <v>1</v>
      </c>
      <c r="GR434">
        <v>20</v>
      </c>
      <c r="GS434">
        <v>50250.3</v>
      </c>
      <c r="GT434">
        <v>50250.3</v>
      </c>
      <c r="GU434">
        <v>1.30249</v>
      </c>
      <c r="GV434">
        <v>2.59521</v>
      </c>
      <c r="GW434">
        <v>1.54785</v>
      </c>
      <c r="GX434">
        <v>2.30225</v>
      </c>
      <c r="GY434">
        <v>1.34644</v>
      </c>
      <c r="GZ434">
        <v>2.35718</v>
      </c>
      <c r="HA434">
        <v>33.0875</v>
      </c>
      <c r="HB434">
        <v>14.6574</v>
      </c>
      <c r="HC434">
        <v>18</v>
      </c>
      <c r="HD434">
        <v>496.821</v>
      </c>
      <c r="HE434">
        <v>398.259</v>
      </c>
      <c r="HF434">
        <v>20.314</v>
      </c>
      <c r="HG434">
        <v>27.3686</v>
      </c>
      <c r="HH434">
        <v>30.0001</v>
      </c>
      <c r="HI434">
        <v>27.3497</v>
      </c>
      <c r="HJ434">
        <v>27.2901</v>
      </c>
      <c r="HK434">
        <v>26.2783</v>
      </c>
      <c r="HL434">
        <v>34.6592</v>
      </c>
      <c r="HM434">
        <v>7.24952</v>
      </c>
      <c r="HN434">
        <v>20.3146</v>
      </c>
      <c r="HO434">
        <v>575.726</v>
      </c>
      <c r="HP434">
        <v>13.8513</v>
      </c>
      <c r="HQ434">
        <v>102.358</v>
      </c>
      <c r="HR434">
        <v>102.768</v>
      </c>
    </row>
    <row r="435" spans="1:226">
      <c r="A435">
        <v>419</v>
      </c>
      <c r="B435">
        <v>1663692671</v>
      </c>
      <c r="C435">
        <v>4895.90000009537</v>
      </c>
      <c r="D435" t="s">
        <v>1201</v>
      </c>
      <c r="E435" t="s">
        <v>1202</v>
      </c>
      <c r="F435">
        <v>5</v>
      </c>
      <c r="G435" t="s">
        <v>1134</v>
      </c>
      <c r="H435" t="s">
        <v>354</v>
      </c>
      <c r="I435">
        <v>1663692663.21429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574.361541465535</v>
      </c>
      <c r="AK435">
        <v>529.362975757575</v>
      </c>
      <c r="AL435">
        <v>3.22982065175919</v>
      </c>
      <c r="AM435">
        <v>65.3933785945032</v>
      </c>
      <c r="AN435">
        <f>(AP435 - AO435 + BO435*1E3/(8.314*(BQ435+273.15)) * AR435/BN435 * AQ435) * BN435/(100*BB435) * 1000/(1000 - AP435)</f>
        <v>0</v>
      </c>
      <c r="AO435">
        <v>13.7929781636615</v>
      </c>
      <c r="AP435">
        <v>19.5259131868132</v>
      </c>
      <c r="AQ435">
        <v>9.38250859608218e-06</v>
      </c>
      <c r="AR435">
        <v>122.723130864011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1663692663.21429</v>
      </c>
      <c r="BH435">
        <v>496.44675</v>
      </c>
      <c r="BI435">
        <v>550.009892857143</v>
      </c>
      <c r="BJ435">
        <v>19.5285714285714</v>
      </c>
      <c r="BK435">
        <v>13.7940035714286</v>
      </c>
      <c r="BL435">
        <v>490.125142857143</v>
      </c>
      <c r="BM435">
        <v>19.2625607142857</v>
      </c>
      <c r="BN435">
        <v>500.104178571429</v>
      </c>
      <c r="BO435">
        <v>90.5677928571429</v>
      </c>
      <c r="BP435">
        <v>0.0999890821428571</v>
      </c>
      <c r="BQ435">
        <v>24.7936857142857</v>
      </c>
      <c r="BR435">
        <v>24.9792178571429</v>
      </c>
      <c r="BS435">
        <v>999.9</v>
      </c>
      <c r="BT435">
        <v>0</v>
      </c>
      <c r="BU435">
        <v>0</v>
      </c>
      <c r="BV435">
        <v>10004.8214285714</v>
      </c>
      <c r="BW435">
        <v>0</v>
      </c>
      <c r="BX435">
        <v>18.4610678571429</v>
      </c>
      <c r="BY435">
        <v>-53.56315</v>
      </c>
      <c r="BZ435">
        <v>506.334642857143</v>
      </c>
      <c r="CA435">
        <v>557.702714285714</v>
      </c>
      <c r="CB435">
        <v>5.73456607142857</v>
      </c>
      <c r="CC435">
        <v>550.009892857143</v>
      </c>
      <c r="CD435">
        <v>13.7940035714286</v>
      </c>
      <c r="CE435">
        <v>1.76865928571429</v>
      </c>
      <c r="CF435">
        <v>1.24929178571429</v>
      </c>
      <c r="CG435">
        <v>15.5125142857143</v>
      </c>
      <c r="CH435">
        <v>10.202275</v>
      </c>
      <c r="CI435">
        <v>2000.00535714286</v>
      </c>
      <c r="CJ435">
        <v>0.979996428571429</v>
      </c>
      <c r="CK435">
        <v>0.0200034428571429</v>
      </c>
      <c r="CL435">
        <v>0</v>
      </c>
      <c r="CM435">
        <v>766.91275</v>
      </c>
      <c r="CN435">
        <v>5.00063</v>
      </c>
      <c r="CO435">
        <v>15195.25</v>
      </c>
      <c r="CP435">
        <v>17256.9357142857</v>
      </c>
      <c r="CQ435">
        <v>39.25</v>
      </c>
      <c r="CR435">
        <v>39.375</v>
      </c>
      <c r="CS435">
        <v>38.7787857142857</v>
      </c>
      <c r="CT435">
        <v>38.75</v>
      </c>
      <c r="CU435">
        <v>40</v>
      </c>
      <c r="CV435">
        <v>1955.09535714286</v>
      </c>
      <c r="CW435">
        <v>39.91</v>
      </c>
      <c r="CX435">
        <v>0</v>
      </c>
      <c r="CY435">
        <v>1663692668.3</v>
      </c>
      <c r="CZ435">
        <v>0</v>
      </c>
      <c r="DA435">
        <v>0</v>
      </c>
      <c r="DB435" t="s">
        <v>356</v>
      </c>
      <c r="DC435">
        <v>1660677648.1</v>
      </c>
      <c r="DD435">
        <v>1660677649.1</v>
      </c>
      <c r="DE435">
        <v>0</v>
      </c>
      <c r="DF435">
        <v>-1.042</v>
      </c>
      <c r="DG435">
        <v>0.003</v>
      </c>
      <c r="DH435">
        <v>5.218</v>
      </c>
      <c r="DI435">
        <v>0.344</v>
      </c>
      <c r="DJ435">
        <v>417</v>
      </c>
      <c r="DK435">
        <v>22</v>
      </c>
      <c r="DL435">
        <v>1.24</v>
      </c>
      <c r="DM435">
        <v>0.53</v>
      </c>
      <c r="DN435">
        <v>-53.0148292682927</v>
      </c>
      <c r="DO435">
        <v>-5.82935749128924</v>
      </c>
      <c r="DP435">
        <v>0.849303284691205</v>
      </c>
      <c r="DQ435">
        <v>0</v>
      </c>
      <c r="DR435">
        <v>5.73151073170732</v>
      </c>
      <c r="DS435">
        <v>0.0358220905923337</v>
      </c>
      <c r="DT435">
        <v>0.00601116010484395</v>
      </c>
      <c r="DU435">
        <v>1</v>
      </c>
      <c r="DV435">
        <v>1</v>
      </c>
      <c r="DW435">
        <v>2</v>
      </c>
      <c r="DX435" t="s">
        <v>395</v>
      </c>
      <c r="DY435">
        <v>2.97231</v>
      </c>
      <c r="DZ435">
        <v>2.75358</v>
      </c>
      <c r="EA435">
        <v>0.106333</v>
      </c>
      <c r="EB435">
        <v>0.115446</v>
      </c>
      <c r="EC435">
        <v>0.0894375</v>
      </c>
      <c r="ED435">
        <v>0.0703394</v>
      </c>
      <c r="EE435">
        <v>34801.9</v>
      </c>
      <c r="EF435">
        <v>37535.4</v>
      </c>
      <c r="EG435">
        <v>35295.2</v>
      </c>
      <c r="EH435">
        <v>38491.1</v>
      </c>
      <c r="EI435">
        <v>45584</v>
      </c>
      <c r="EJ435">
        <v>51687.3</v>
      </c>
      <c r="EK435">
        <v>55179.8</v>
      </c>
      <c r="EL435">
        <v>61741.3</v>
      </c>
      <c r="EM435">
        <v>1.9704</v>
      </c>
      <c r="EN435">
        <v>1.8146</v>
      </c>
      <c r="EO435">
        <v>0.0806153</v>
      </c>
      <c r="EP435">
        <v>0</v>
      </c>
      <c r="EQ435">
        <v>23.6417</v>
      </c>
      <c r="ER435">
        <v>999.9</v>
      </c>
      <c r="ES435">
        <v>45.086</v>
      </c>
      <c r="ET435">
        <v>29.578</v>
      </c>
      <c r="EU435">
        <v>20.7005</v>
      </c>
      <c r="EV435">
        <v>56.3241</v>
      </c>
      <c r="EW435">
        <v>49.2508</v>
      </c>
      <c r="EX435">
        <v>1</v>
      </c>
      <c r="EY435">
        <v>0.020813</v>
      </c>
      <c r="EZ435">
        <v>2.06486</v>
      </c>
      <c r="FA435">
        <v>20.1368</v>
      </c>
      <c r="FB435">
        <v>5.20172</v>
      </c>
      <c r="FC435">
        <v>12.004</v>
      </c>
      <c r="FD435">
        <v>4.9756</v>
      </c>
      <c r="FE435">
        <v>3.294</v>
      </c>
      <c r="FF435">
        <v>9999</v>
      </c>
      <c r="FG435">
        <v>9999</v>
      </c>
      <c r="FH435">
        <v>9999</v>
      </c>
      <c r="FI435">
        <v>694.2</v>
      </c>
      <c r="FJ435">
        <v>1.86295</v>
      </c>
      <c r="FK435">
        <v>1.8678</v>
      </c>
      <c r="FL435">
        <v>1.86752</v>
      </c>
      <c r="FM435">
        <v>1.86874</v>
      </c>
      <c r="FN435">
        <v>1.86951</v>
      </c>
      <c r="FO435">
        <v>1.86569</v>
      </c>
      <c r="FP435">
        <v>1.86667</v>
      </c>
      <c r="FQ435">
        <v>1.8681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6.461</v>
      </c>
      <c r="GF435">
        <v>0.2658</v>
      </c>
      <c r="GG435">
        <v>3.61927167264205</v>
      </c>
      <c r="GH435">
        <v>0.00509506669552449</v>
      </c>
      <c r="GI435">
        <v>1.17866753763249e-06</v>
      </c>
      <c r="GJ435">
        <v>-6.62632595388568e-10</v>
      </c>
      <c r="GK435">
        <v>-0.0260112845827318</v>
      </c>
      <c r="GL435">
        <v>-0.0225051504344278</v>
      </c>
      <c r="GM435">
        <v>0.00262967521021688</v>
      </c>
      <c r="GN435">
        <v>-3.50088843362945e-05</v>
      </c>
      <c r="GO435">
        <v>-5</v>
      </c>
      <c r="GP435">
        <v>1640</v>
      </c>
      <c r="GQ435">
        <v>1</v>
      </c>
      <c r="GR435">
        <v>20</v>
      </c>
      <c r="GS435">
        <v>50250.4</v>
      </c>
      <c r="GT435">
        <v>50250.4</v>
      </c>
      <c r="GU435">
        <v>1.33667</v>
      </c>
      <c r="GV435">
        <v>2.60254</v>
      </c>
      <c r="GW435">
        <v>1.54785</v>
      </c>
      <c r="GX435">
        <v>2.30225</v>
      </c>
      <c r="GY435">
        <v>1.34644</v>
      </c>
      <c r="GZ435">
        <v>2.33887</v>
      </c>
      <c r="HA435">
        <v>33.0875</v>
      </c>
      <c r="HB435">
        <v>14.6486</v>
      </c>
      <c r="HC435">
        <v>18</v>
      </c>
      <c r="HD435">
        <v>497.216</v>
      </c>
      <c r="HE435">
        <v>398.49</v>
      </c>
      <c r="HF435">
        <v>20.3253</v>
      </c>
      <c r="HG435">
        <v>27.3686</v>
      </c>
      <c r="HH435">
        <v>30</v>
      </c>
      <c r="HI435">
        <v>27.3497</v>
      </c>
      <c r="HJ435">
        <v>27.2919</v>
      </c>
      <c r="HK435">
        <v>26.8625</v>
      </c>
      <c r="HL435">
        <v>34.6592</v>
      </c>
      <c r="HM435">
        <v>6.87425</v>
      </c>
      <c r="HN435">
        <v>20.3322</v>
      </c>
      <c r="HO435">
        <v>589.189</v>
      </c>
      <c r="HP435">
        <v>13.8513</v>
      </c>
      <c r="HQ435">
        <v>102.355</v>
      </c>
      <c r="HR435">
        <v>102.768</v>
      </c>
    </row>
    <row r="436" spans="1:226">
      <c r="A436">
        <v>420</v>
      </c>
      <c r="B436">
        <v>1663692676</v>
      </c>
      <c r="C436">
        <v>4900.90000009537</v>
      </c>
      <c r="D436" t="s">
        <v>1203</v>
      </c>
      <c r="E436" t="s">
        <v>1204</v>
      </c>
      <c r="F436">
        <v>5</v>
      </c>
      <c r="G436" t="s">
        <v>1134</v>
      </c>
      <c r="H436" t="s">
        <v>354</v>
      </c>
      <c r="I436">
        <v>1663692668.5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591.730903795937</v>
      </c>
      <c r="AK436">
        <v>545.639121212121</v>
      </c>
      <c r="AL436">
        <v>3.2418317659904</v>
      </c>
      <c r="AM436">
        <v>65.3933785945032</v>
      </c>
      <c r="AN436">
        <f>(AP436 - AO436 + BO436*1E3/(8.314*(BQ436+273.15)) * AR436/BN436 * AQ436) * BN436/(100*BB436) * 1000/(1000 - AP436)</f>
        <v>0</v>
      </c>
      <c r="AO436">
        <v>13.7851295818122</v>
      </c>
      <c r="AP436">
        <v>19.5302043956044</v>
      </c>
      <c r="AQ436">
        <v>2.7620543776116e-05</v>
      </c>
      <c r="AR436">
        <v>122.723130864011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1663692668.5</v>
      </c>
      <c r="BH436">
        <v>512.970222222222</v>
      </c>
      <c r="BI436">
        <v>567.25862962963</v>
      </c>
      <c r="BJ436">
        <v>19.5274481481481</v>
      </c>
      <c r="BK436">
        <v>13.7898</v>
      </c>
      <c r="BL436">
        <v>506.553703703704</v>
      </c>
      <c r="BM436">
        <v>19.2614777777778</v>
      </c>
      <c r="BN436">
        <v>500.130481481481</v>
      </c>
      <c r="BO436">
        <v>90.5665629629629</v>
      </c>
      <c r="BP436">
        <v>0.1000896</v>
      </c>
      <c r="BQ436">
        <v>24.7967555555556</v>
      </c>
      <c r="BR436">
        <v>24.9753888888889</v>
      </c>
      <c r="BS436">
        <v>999.9</v>
      </c>
      <c r="BT436">
        <v>0</v>
      </c>
      <c r="BU436">
        <v>0</v>
      </c>
      <c r="BV436">
        <v>9997.59259259259</v>
      </c>
      <c r="BW436">
        <v>0</v>
      </c>
      <c r="BX436">
        <v>18.4603666666667</v>
      </c>
      <c r="BY436">
        <v>-54.2884814814815</v>
      </c>
      <c r="BZ436">
        <v>523.186592592593</v>
      </c>
      <c r="CA436">
        <v>575.190296296296</v>
      </c>
      <c r="CB436">
        <v>5.73764444444445</v>
      </c>
      <c r="CC436">
        <v>567.25862962963</v>
      </c>
      <c r="CD436">
        <v>13.7898</v>
      </c>
      <c r="CE436">
        <v>1.76853296296296</v>
      </c>
      <c r="CF436">
        <v>1.2488937037037</v>
      </c>
      <c r="CG436">
        <v>15.5114074074074</v>
      </c>
      <c r="CH436">
        <v>10.1975111111111</v>
      </c>
      <c r="CI436">
        <v>2000.02666666667</v>
      </c>
      <c r="CJ436">
        <v>0.979996444444445</v>
      </c>
      <c r="CK436">
        <v>0.0200034259259259</v>
      </c>
      <c r="CL436">
        <v>0</v>
      </c>
      <c r="CM436">
        <v>769.808407407407</v>
      </c>
      <c r="CN436">
        <v>5.00063</v>
      </c>
      <c r="CO436">
        <v>15252.3962962963</v>
      </c>
      <c r="CP436">
        <v>17257.1222222222</v>
      </c>
      <c r="CQ436">
        <v>39.25</v>
      </c>
      <c r="CR436">
        <v>39.375</v>
      </c>
      <c r="CS436">
        <v>38.7775555555556</v>
      </c>
      <c r="CT436">
        <v>38.75</v>
      </c>
      <c r="CU436">
        <v>40</v>
      </c>
      <c r="CV436">
        <v>1955.11666666667</v>
      </c>
      <c r="CW436">
        <v>39.91</v>
      </c>
      <c r="CX436">
        <v>0</v>
      </c>
      <c r="CY436">
        <v>1663692673.1</v>
      </c>
      <c r="CZ436">
        <v>0</v>
      </c>
      <c r="DA436">
        <v>0</v>
      </c>
      <c r="DB436" t="s">
        <v>356</v>
      </c>
      <c r="DC436">
        <v>1660677648.1</v>
      </c>
      <c r="DD436">
        <v>1660677649.1</v>
      </c>
      <c r="DE436">
        <v>0</v>
      </c>
      <c r="DF436">
        <v>-1.042</v>
      </c>
      <c r="DG436">
        <v>0.003</v>
      </c>
      <c r="DH436">
        <v>5.218</v>
      </c>
      <c r="DI436">
        <v>0.344</v>
      </c>
      <c r="DJ436">
        <v>417</v>
      </c>
      <c r="DK436">
        <v>22</v>
      </c>
      <c r="DL436">
        <v>1.24</v>
      </c>
      <c r="DM436">
        <v>0.53</v>
      </c>
      <c r="DN436">
        <v>-53.9884219512195</v>
      </c>
      <c r="DO436">
        <v>-9.20206411149821</v>
      </c>
      <c r="DP436">
        <v>1.20176750146063</v>
      </c>
      <c r="DQ436">
        <v>0</v>
      </c>
      <c r="DR436">
        <v>5.73641365853659</v>
      </c>
      <c r="DS436">
        <v>0.0388126829268297</v>
      </c>
      <c r="DT436">
        <v>0.00589757484514905</v>
      </c>
      <c r="DU436">
        <v>1</v>
      </c>
      <c r="DV436">
        <v>1</v>
      </c>
      <c r="DW436">
        <v>2</v>
      </c>
      <c r="DX436" t="s">
        <v>395</v>
      </c>
      <c r="DY436">
        <v>2.97148</v>
      </c>
      <c r="DZ436">
        <v>2.7542</v>
      </c>
      <c r="EA436">
        <v>0.108698</v>
      </c>
      <c r="EB436">
        <v>0.117723</v>
      </c>
      <c r="EC436">
        <v>0.0894479</v>
      </c>
      <c r="ED436">
        <v>0.0703406</v>
      </c>
      <c r="EE436">
        <v>34709.7</v>
      </c>
      <c r="EF436">
        <v>37438.7</v>
      </c>
      <c r="EG436">
        <v>35295.1</v>
      </c>
      <c r="EH436">
        <v>38490.9</v>
      </c>
      <c r="EI436">
        <v>45584.1</v>
      </c>
      <c r="EJ436">
        <v>51687.4</v>
      </c>
      <c r="EK436">
        <v>55180.4</v>
      </c>
      <c r="EL436">
        <v>61741.4</v>
      </c>
      <c r="EM436">
        <v>1.9696</v>
      </c>
      <c r="EN436">
        <v>1.8144</v>
      </c>
      <c r="EO436">
        <v>0.0788271</v>
      </c>
      <c r="EP436">
        <v>0</v>
      </c>
      <c r="EQ436">
        <v>23.6396</v>
      </c>
      <c r="ER436">
        <v>999.9</v>
      </c>
      <c r="ES436">
        <v>45.062</v>
      </c>
      <c r="ET436">
        <v>29.578</v>
      </c>
      <c r="EU436">
        <v>20.6901</v>
      </c>
      <c r="EV436">
        <v>55.6141</v>
      </c>
      <c r="EW436">
        <v>49.6354</v>
      </c>
      <c r="EX436">
        <v>1</v>
      </c>
      <c r="EY436">
        <v>0.020813</v>
      </c>
      <c r="EZ436">
        <v>2.03534</v>
      </c>
      <c r="FA436">
        <v>20.1395</v>
      </c>
      <c r="FB436">
        <v>5.20172</v>
      </c>
      <c r="FC436">
        <v>12.0088</v>
      </c>
      <c r="FD436">
        <v>4.976</v>
      </c>
      <c r="FE436">
        <v>3.2938</v>
      </c>
      <c r="FF436">
        <v>9999</v>
      </c>
      <c r="FG436">
        <v>9999</v>
      </c>
      <c r="FH436">
        <v>9999</v>
      </c>
      <c r="FI436">
        <v>694.2</v>
      </c>
      <c r="FJ436">
        <v>1.86295</v>
      </c>
      <c r="FK436">
        <v>1.86783</v>
      </c>
      <c r="FL436">
        <v>1.86752</v>
      </c>
      <c r="FM436">
        <v>1.86874</v>
      </c>
      <c r="FN436">
        <v>1.86957</v>
      </c>
      <c r="FO436">
        <v>1.86569</v>
      </c>
      <c r="FP436">
        <v>1.8667</v>
      </c>
      <c r="FQ436">
        <v>1.86807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6.552</v>
      </c>
      <c r="GF436">
        <v>0.266</v>
      </c>
      <c r="GG436">
        <v>3.61927167264205</v>
      </c>
      <c r="GH436">
        <v>0.00509506669552449</v>
      </c>
      <c r="GI436">
        <v>1.17866753763249e-06</v>
      </c>
      <c r="GJ436">
        <v>-6.62632595388568e-10</v>
      </c>
      <c r="GK436">
        <v>-0.0260112845827318</v>
      </c>
      <c r="GL436">
        <v>-0.0225051504344278</v>
      </c>
      <c r="GM436">
        <v>0.00262967521021688</v>
      </c>
      <c r="GN436">
        <v>-3.50088843362945e-05</v>
      </c>
      <c r="GO436">
        <v>-5</v>
      </c>
      <c r="GP436">
        <v>1640</v>
      </c>
      <c r="GQ436">
        <v>1</v>
      </c>
      <c r="GR436">
        <v>20</v>
      </c>
      <c r="GS436">
        <v>50250.5</v>
      </c>
      <c r="GT436">
        <v>50250.4</v>
      </c>
      <c r="GU436">
        <v>1.37085</v>
      </c>
      <c r="GV436">
        <v>2.6062</v>
      </c>
      <c r="GW436">
        <v>1.54785</v>
      </c>
      <c r="GX436">
        <v>2.30103</v>
      </c>
      <c r="GY436">
        <v>1.34644</v>
      </c>
      <c r="GZ436">
        <v>2.3938</v>
      </c>
      <c r="HA436">
        <v>33.0875</v>
      </c>
      <c r="HB436">
        <v>14.6486</v>
      </c>
      <c r="HC436">
        <v>18</v>
      </c>
      <c r="HD436">
        <v>496.69</v>
      </c>
      <c r="HE436">
        <v>398.386</v>
      </c>
      <c r="HF436">
        <v>20.3449</v>
      </c>
      <c r="HG436">
        <v>27.3686</v>
      </c>
      <c r="HH436">
        <v>30</v>
      </c>
      <c r="HI436">
        <v>27.3497</v>
      </c>
      <c r="HJ436">
        <v>27.2924</v>
      </c>
      <c r="HK436">
        <v>27.5205</v>
      </c>
      <c r="HL436">
        <v>34.6592</v>
      </c>
      <c r="HM436">
        <v>6.87425</v>
      </c>
      <c r="HN436">
        <v>20.3538</v>
      </c>
      <c r="HO436">
        <v>609.323</v>
      </c>
      <c r="HP436">
        <v>13.8513</v>
      </c>
      <c r="HQ436">
        <v>102.355</v>
      </c>
      <c r="HR436">
        <v>102.767</v>
      </c>
    </row>
    <row r="437" spans="1:226">
      <c r="A437">
        <v>421</v>
      </c>
      <c r="B437">
        <v>1663692681</v>
      </c>
      <c r="C437">
        <v>4905.90000009537</v>
      </c>
      <c r="D437" t="s">
        <v>1205</v>
      </c>
      <c r="E437" t="s">
        <v>1206</v>
      </c>
      <c r="F437">
        <v>5</v>
      </c>
      <c r="G437" t="s">
        <v>1134</v>
      </c>
      <c r="H437" t="s">
        <v>354</v>
      </c>
      <c r="I437">
        <v>1663692673.21429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609.177450961892</v>
      </c>
      <c r="AK437">
        <v>562.102309090909</v>
      </c>
      <c r="AL437">
        <v>3.31554513268881</v>
      </c>
      <c r="AM437">
        <v>65.3933785945032</v>
      </c>
      <c r="AN437">
        <f>(AP437 - AO437 + BO437*1E3/(8.314*(BQ437+273.15)) * AR437/BN437 * AQ437) * BN437/(100*BB437) * 1000/(1000 - AP437)</f>
        <v>0</v>
      </c>
      <c r="AO437">
        <v>13.786585308631</v>
      </c>
      <c r="AP437">
        <v>19.5293703296703</v>
      </c>
      <c r="AQ437">
        <v>3.41327241613889e-07</v>
      </c>
      <c r="AR437">
        <v>122.723130864011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1663692673.21429</v>
      </c>
      <c r="BH437">
        <v>527.749285714286</v>
      </c>
      <c r="BI437">
        <v>583.256464285714</v>
      </c>
      <c r="BJ437">
        <v>19.5285321428571</v>
      </c>
      <c r="BK437">
        <v>13.7880678571429</v>
      </c>
      <c r="BL437">
        <v>521.247857142857</v>
      </c>
      <c r="BM437">
        <v>19.2625285714286</v>
      </c>
      <c r="BN437">
        <v>500.0955</v>
      </c>
      <c r="BO437">
        <v>90.5654392857143</v>
      </c>
      <c r="BP437">
        <v>0.100062385714286</v>
      </c>
      <c r="BQ437">
        <v>24.8002821428571</v>
      </c>
      <c r="BR437">
        <v>24.9704571428571</v>
      </c>
      <c r="BS437">
        <v>999.9</v>
      </c>
      <c r="BT437">
        <v>0</v>
      </c>
      <c r="BU437">
        <v>0</v>
      </c>
      <c r="BV437">
        <v>9996.78571428571</v>
      </c>
      <c r="BW437">
        <v>0</v>
      </c>
      <c r="BX437">
        <v>18.4626464285714</v>
      </c>
      <c r="BY437">
        <v>-55.5071785714286</v>
      </c>
      <c r="BZ437">
        <v>538.26075</v>
      </c>
      <c r="CA437">
        <v>591.410892857143</v>
      </c>
      <c r="CB437">
        <v>5.74046107142857</v>
      </c>
      <c r="CC437">
        <v>583.256464285714</v>
      </c>
      <c r="CD437">
        <v>13.7880678571429</v>
      </c>
      <c r="CE437">
        <v>1.76860964285714</v>
      </c>
      <c r="CF437">
        <v>1.24872214285714</v>
      </c>
      <c r="CG437">
        <v>15.5120785714286</v>
      </c>
      <c r="CH437">
        <v>10.1954464285714</v>
      </c>
      <c r="CI437">
        <v>2000.03607142857</v>
      </c>
      <c r="CJ437">
        <v>0.979996535714286</v>
      </c>
      <c r="CK437">
        <v>0.0200033285714286</v>
      </c>
      <c r="CL437">
        <v>0</v>
      </c>
      <c r="CM437">
        <v>772.195607142857</v>
      </c>
      <c r="CN437">
        <v>5.00063</v>
      </c>
      <c r="CO437">
        <v>15299.7714285714</v>
      </c>
      <c r="CP437">
        <v>17257.1857142857</v>
      </c>
      <c r="CQ437">
        <v>39.25</v>
      </c>
      <c r="CR437">
        <v>39.375</v>
      </c>
      <c r="CS437">
        <v>38.7655</v>
      </c>
      <c r="CT437">
        <v>38.75</v>
      </c>
      <c r="CU437">
        <v>40</v>
      </c>
      <c r="CV437">
        <v>1955.12607142857</v>
      </c>
      <c r="CW437">
        <v>39.91</v>
      </c>
      <c r="CX437">
        <v>0</v>
      </c>
      <c r="CY437">
        <v>1663692677.9</v>
      </c>
      <c r="CZ437">
        <v>0</v>
      </c>
      <c r="DA437">
        <v>0</v>
      </c>
      <c r="DB437" t="s">
        <v>356</v>
      </c>
      <c r="DC437">
        <v>1660677648.1</v>
      </c>
      <c r="DD437">
        <v>1660677649.1</v>
      </c>
      <c r="DE437">
        <v>0</v>
      </c>
      <c r="DF437">
        <v>-1.042</v>
      </c>
      <c r="DG437">
        <v>0.003</v>
      </c>
      <c r="DH437">
        <v>5.218</v>
      </c>
      <c r="DI437">
        <v>0.344</v>
      </c>
      <c r="DJ437">
        <v>417</v>
      </c>
      <c r="DK437">
        <v>22</v>
      </c>
      <c r="DL437">
        <v>1.24</v>
      </c>
      <c r="DM437">
        <v>0.53</v>
      </c>
      <c r="DN437">
        <v>-54.6485024390244</v>
      </c>
      <c r="DO437">
        <v>-13.2596947735192</v>
      </c>
      <c r="DP437">
        <v>1.49161642285169</v>
      </c>
      <c r="DQ437">
        <v>0</v>
      </c>
      <c r="DR437">
        <v>5.73890536585366</v>
      </c>
      <c r="DS437">
        <v>0.042382787456443</v>
      </c>
      <c r="DT437">
        <v>0.00534848421543302</v>
      </c>
      <c r="DU437">
        <v>1</v>
      </c>
      <c r="DV437">
        <v>1</v>
      </c>
      <c r="DW437">
        <v>2</v>
      </c>
      <c r="DX437" t="s">
        <v>395</v>
      </c>
      <c r="DY437">
        <v>2.97226</v>
      </c>
      <c r="DZ437">
        <v>2.75423</v>
      </c>
      <c r="EA437">
        <v>0.111088</v>
      </c>
      <c r="EB437">
        <v>0.120182</v>
      </c>
      <c r="EC437">
        <v>0.089439</v>
      </c>
      <c r="ED437">
        <v>0.0704101</v>
      </c>
      <c r="EE437">
        <v>34617.1</v>
      </c>
      <c r="EF437">
        <v>37334.5</v>
      </c>
      <c r="EG437">
        <v>35295.5</v>
      </c>
      <c r="EH437">
        <v>38491</v>
      </c>
      <c r="EI437">
        <v>45584.4</v>
      </c>
      <c r="EJ437">
        <v>51683.9</v>
      </c>
      <c r="EK437">
        <v>55180.2</v>
      </c>
      <c r="EL437">
        <v>61741.7</v>
      </c>
      <c r="EM437">
        <v>1.971</v>
      </c>
      <c r="EN437">
        <v>1.8148</v>
      </c>
      <c r="EO437">
        <v>0.0819564</v>
      </c>
      <c r="EP437">
        <v>0</v>
      </c>
      <c r="EQ437">
        <v>23.6396</v>
      </c>
      <c r="ER437">
        <v>999.9</v>
      </c>
      <c r="ES437">
        <v>45.037</v>
      </c>
      <c r="ET437">
        <v>29.578</v>
      </c>
      <c r="EU437">
        <v>20.6779</v>
      </c>
      <c r="EV437">
        <v>56.1341</v>
      </c>
      <c r="EW437">
        <v>49.6274</v>
      </c>
      <c r="EX437">
        <v>1</v>
      </c>
      <c r="EY437">
        <v>0.0202846</v>
      </c>
      <c r="EZ437">
        <v>1.99906</v>
      </c>
      <c r="FA437">
        <v>20.1322</v>
      </c>
      <c r="FB437">
        <v>5.20172</v>
      </c>
      <c r="FC437">
        <v>12.0088</v>
      </c>
      <c r="FD437">
        <v>4.976</v>
      </c>
      <c r="FE437">
        <v>3.294</v>
      </c>
      <c r="FF437">
        <v>9999</v>
      </c>
      <c r="FG437">
        <v>9999</v>
      </c>
      <c r="FH437">
        <v>9999</v>
      </c>
      <c r="FI437">
        <v>694.2</v>
      </c>
      <c r="FJ437">
        <v>1.86295</v>
      </c>
      <c r="FK437">
        <v>1.86783</v>
      </c>
      <c r="FL437">
        <v>1.86752</v>
      </c>
      <c r="FM437">
        <v>1.86874</v>
      </c>
      <c r="FN437">
        <v>1.86957</v>
      </c>
      <c r="FO437">
        <v>1.86563</v>
      </c>
      <c r="FP437">
        <v>1.86673</v>
      </c>
      <c r="FQ437">
        <v>1.8681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6.646</v>
      </c>
      <c r="GF437">
        <v>0.2658</v>
      </c>
      <c r="GG437">
        <v>3.61927167264205</v>
      </c>
      <c r="GH437">
        <v>0.00509506669552449</v>
      </c>
      <c r="GI437">
        <v>1.17866753763249e-06</v>
      </c>
      <c r="GJ437">
        <v>-6.62632595388568e-10</v>
      </c>
      <c r="GK437">
        <v>-0.0260112845827318</v>
      </c>
      <c r="GL437">
        <v>-0.0225051504344278</v>
      </c>
      <c r="GM437">
        <v>0.00262967521021688</v>
      </c>
      <c r="GN437">
        <v>-3.50088843362945e-05</v>
      </c>
      <c r="GO437">
        <v>-5</v>
      </c>
      <c r="GP437">
        <v>1640</v>
      </c>
      <c r="GQ437">
        <v>1</v>
      </c>
      <c r="GR437">
        <v>20</v>
      </c>
      <c r="GS437">
        <v>50250.5</v>
      </c>
      <c r="GT437">
        <v>50250.5</v>
      </c>
      <c r="GU437">
        <v>1.39893</v>
      </c>
      <c r="GV437">
        <v>2.61108</v>
      </c>
      <c r="GW437">
        <v>1.54785</v>
      </c>
      <c r="GX437">
        <v>2.30225</v>
      </c>
      <c r="GY437">
        <v>1.34644</v>
      </c>
      <c r="GZ437">
        <v>2.31689</v>
      </c>
      <c r="HA437">
        <v>33.0875</v>
      </c>
      <c r="HB437">
        <v>14.6486</v>
      </c>
      <c r="HC437">
        <v>18</v>
      </c>
      <c r="HD437">
        <v>497.611</v>
      </c>
      <c r="HE437">
        <v>398.607</v>
      </c>
      <c r="HF437">
        <v>20.3661</v>
      </c>
      <c r="HG437">
        <v>27.3662</v>
      </c>
      <c r="HH437">
        <v>30</v>
      </c>
      <c r="HI437">
        <v>27.3497</v>
      </c>
      <c r="HJ437">
        <v>27.2924</v>
      </c>
      <c r="HK437">
        <v>28.0901</v>
      </c>
      <c r="HL437">
        <v>34.387</v>
      </c>
      <c r="HM437">
        <v>6.49467</v>
      </c>
      <c r="HN437">
        <v>20.3772</v>
      </c>
      <c r="HO437">
        <v>622.732</v>
      </c>
      <c r="HP437">
        <v>13.8513</v>
      </c>
      <c r="HQ437">
        <v>102.355</v>
      </c>
      <c r="HR437">
        <v>102.768</v>
      </c>
    </row>
    <row r="438" spans="1:226">
      <c r="A438">
        <v>422</v>
      </c>
      <c r="B438">
        <v>1663692685.5</v>
      </c>
      <c r="C438">
        <v>4910.40000009537</v>
      </c>
      <c r="D438" t="s">
        <v>1207</v>
      </c>
      <c r="E438" t="s">
        <v>1208</v>
      </c>
      <c r="F438">
        <v>5</v>
      </c>
      <c r="G438" t="s">
        <v>1134</v>
      </c>
      <c r="H438" t="s">
        <v>354</v>
      </c>
      <c r="I438">
        <v>1663692677.66071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624.383411621053</v>
      </c>
      <c r="AK438">
        <v>577.236733333333</v>
      </c>
      <c r="AL438">
        <v>3.36111909153534</v>
      </c>
      <c r="AM438">
        <v>65.3933785945032</v>
      </c>
      <c r="AN438">
        <f>(AP438 - AO438 + BO438*1E3/(8.314*(BQ438+273.15)) * AR438/BN438 * AQ438) * BN438/(100*BB438) * 1000/(1000 - AP438)</f>
        <v>0</v>
      </c>
      <c r="AO438">
        <v>13.8072609312153</v>
      </c>
      <c r="AP438">
        <v>19.5372175824176</v>
      </c>
      <c r="AQ438">
        <v>-2.12643826798606e-05</v>
      </c>
      <c r="AR438">
        <v>122.723130864011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1663692677.66071</v>
      </c>
      <c r="BH438">
        <v>542.049571428571</v>
      </c>
      <c r="BI438">
        <v>598.363821428571</v>
      </c>
      <c r="BJ438">
        <v>19.5304285714286</v>
      </c>
      <c r="BK438">
        <v>13.7941821428571</v>
      </c>
      <c r="BL438">
        <v>535.465892857143</v>
      </c>
      <c r="BM438">
        <v>19.2643571428571</v>
      </c>
      <c r="BN438">
        <v>500.126392857143</v>
      </c>
      <c r="BO438">
        <v>90.564675</v>
      </c>
      <c r="BP438">
        <v>0.100038485714286</v>
      </c>
      <c r="BQ438">
        <v>24.8046607142857</v>
      </c>
      <c r="BR438">
        <v>24.9718178571429</v>
      </c>
      <c r="BS438">
        <v>999.9</v>
      </c>
      <c r="BT438">
        <v>0</v>
      </c>
      <c r="BU438">
        <v>0</v>
      </c>
      <c r="BV438">
        <v>9985.71428571429</v>
      </c>
      <c r="BW438">
        <v>0</v>
      </c>
      <c r="BX438">
        <v>18.4721107142857</v>
      </c>
      <c r="BY438">
        <v>-56.3143535714286</v>
      </c>
      <c r="BZ438">
        <v>552.846964285714</v>
      </c>
      <c r="CA438">
        <v>606.733607142857</v>
      </c>
      <c r="CB438">
        <v>5.73624571428571</v>
      </c>
      <c r="CC438">
        <v>598.363821428571</v>
      </c>
      <c r="CD438">
        <v>13.7941821428571</v>
      </c>
      <c r="CE438">
        <v>1.76876642857143</v>
      </c>
      <c r="CF438">
        <v>1.249265</v>
      </c>
      <c r="CG438">
        <v>15.5134607142857</v>
      </c>
      <c r="CH438">
        <v>10.2019357142857</v>
      </c>
      <c r="CI438">
        <v>2000.01678571429</v>
      </c>
      <c r="CJ438">
        <v>0.979996321428572</v>
      </c>
      <c r="CK438">
        <v>0.0200035571428571</v>
      </c>
      <c r="CL438">
        <v>0</v>
      </c>
      <c r="CM438">
        <v>774.266</v>
      </c>
      <c r="CN438">
        <v>5.00063</v>
      </c>
      <c r="CO438">
        <v>15341.3964285714</v>
      </c>
      <c r="CP438">
        <v>17257.0178571429</v>
      </c>
      <c r="CQ438">
        <v>39.25</v>
      </c>
      <c r="CR438">
        <v>39.375</v>
      </c>
      <c r="CS438">
        <v>38.7588571428571</v>
      </c>
      <c r="CT438">
        <v>38.75</v>
      </c>
      <c r="CU438">
        <v>40</v>
      </c>
      <c r="CV438">
        <v>1955.10678571429</v>
      </c>
      <c r="CW438">
        <v>39.91</v>
      </c>
      <c r="CX438">
        <v>0</v>
      </c>
      <c r="CY438">
        <v>1663692682.7</v>
      </c>
      <c r="CZ438">
        <v>0</v>
      </c>
      <c r="DA438">
        <v>0</v>
      </c>
      <c r="DB438" t="s">
        <v>356</v>
      </c>
      <c r="DC438">
        <v>1660677648.1</v>
      </c>
      <c r="DD438">
        <v>1660677649.1</v>
      </c>
      <c r="DE438">
        <v>0</v>
      </c>
      <c r="DF438">
        <v>-1.042</v>
      </c>
      <c r="DG438">
        <v>0.003</v>
      </c>
      <c r="DH438">
        <v>5.218</v>
      </c>
      <c r="DI438">
        <v>0.344</v>
      </c>
      <c r="DJ438">
        <v>417</v>
      </c>
      <c r="DK438">
        <v>22</v>
      </c>
      <c r="DL438">
        <v>1.24</v>
      </c>
      <c r="DM438">
        <v>0.53</v>
      </c>
      <c r="DN438">
        <v>-55.5614756097561</v>
      </c>
      <c r="DO438">
        <v>-13.3841038327526</v>
      </c>
      <c r="DP438">
        <v>1.49414821150437</v>
      </c>
      <c r="DQ438">
        <v>0</v>
      </c>
      <c r="DR438">
        <v>5.73612780487805</v>
      </c>
      <c r="DS438">
        <v>-0.0338999999999954</v>
      </c>
      <c r="DT438">
        <v>0.00944123661603589</v>
      </c>
      <c r="DU438">
        <v>1</v>
      </c>
      <c r="DV438">
        <v>1</v>
      </c>
      <c r="DW438">
        <v>2</v>
      </c>
      <c r="DX438" t="s">
        <v>395</v>
      </c>
      <c r="DY438">
        <v>2.97154</v>
      </c>
      <c r="DZ438">
        <v>2.75318</v>
      </c>
      <c r="EA438">
        <v>0.113195</v>
      </c>
      <c r="EB438">
        <v>0.122115</v>
      </c>
      <c r="EC438">
        <v>0.0894689</v>
      </c>
      <c r="ED438">
        <v>0.070443</v>
      </c>
      <c r="EE438">
        <v>34535.8</v>
      </c>
      <c r="EF438">
        <v>37252.8</v>
      </c>
      <c r="EG438">
        <v>35296.2</v>
      </c>
      <c r="EH438">
        <v>38491.4</v>
      </c>
      <c r="EI438">
        <v>45583.1</v>
      </c>
      <c r="EJ438">
        <v>51682.4</v>
      </c>
      <c r="EK438">
        <v>55180.4</v>
      </c>
      <c r="EL438">
        <v>61742.1</v>
      </c>
      <c r="EM438">
        <v>1.97</v>
      </c>
      <c r="EN438">
        <v>1.8152</v>
      </c>
      <c r="EO438">
        <v>0.0810623</v>
      </c>
      <c r="EP438">
        <v>0</v>
      </c>
      <c r="EQ438">
        <v>23.6377</v>
      </c>
      <c r="ER438">
        <v>999.9</v>
      </c>
      <c r="ES438">
        <v>45.037</v>
      </c>
      <c r="ET438">
        <v>29.578</v>
      </c>
      <c r="EU438">
        <v>20.6784</v>
      </c>
      <c r="EV438">
        <v>56.3941</v>
      </c>
      <c r="EW438">
        <v>49.6955</v>
      </c>
      <c r="EX438">
        <v>1</v>
      </c>
      <c r="EY438">
        <v>0.0203659</v>
      </c>
      <c r="EZ438">
        <v>2.00932</v>
      </c>
      <c r="FA438">
        <v>20.1383</v>
      </c>
      <c r="FB438">
        <v>5.19932</v>
      </c>
      <c r="FC438">
        <v>12.004</v>
      </c>
      <c r="FD438">
        <v>4.9736</v>
      </c>
      <c r="FE438">
        <v>3.294</v>
      </c>
      <c r="FF438">
        <v>9999</v>
      </c>
      <c r="FG438">
        <v>9999</v>
      </c>
      <c r="FH438">
        <v>9999</v>
      </c>
      <c r="FI438">
        <v>694.2</v>
      </c>
      <c r="FJ438">
        <v>1.86295</v>
      </c>
      <c r="FK438">
        <v>1.86783</v>
      </c>
      <c r="FL438">
        <v>1.86752</v>
      </c>
      <c r="FM438">
        <v>1.86874</v>
      </c>
      <c r="FN438">
        <v>1.86957</v>
      </c>
      <c r="FO438">
        <v>1.86566</v>
      </c>
      <c r="FP438">
        <v>1.86676</v>
      </c>
      <c r="FQ438">
        <v>1.86807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6.73</v>
      </c>
      <c r="GF438">
        <v>0.2662</v>
      </c>
      <c r="GG438">
        <v>3.61927167264205</v>
      </c>
      <c r="GH438">
        <v>0.00509506669552449</v>
      </c>
      <c r="GI438">
        <v>1.17866753763249e-06</v>
      </c>
      <c r="GJ438">
        <v>-6.62632595388568e-10</v>
      </c>
      <c r="GK438">
        <v>-0.0260112845827318</v>
      </c>
      <c r="GL438">
        <v>-0.0225051504344278</v>
      </c>
      <c r="GM438">
        <v>0.00262967521021688</v>
      </c>
      <c r="GN438">
        <v>-3.50088843362945e-05</v>
      </c>
      <c r="GO438">
        <v>-5</v>
      </c>
      <c r="GP438">
        <v>1640</v>
      </c>
      <c r="GQ438">
        <v>1</v>
      </c>
      <c r="GR438">
        <v>20</v>
      </c>
      <c r="GS438">
        <v>50250.6</v>
      </c>
      <c r="GT438">
        <v>50250.6</v>
      </c>
      <c r="GU438">
        <v>1.427</v>
      </c>
      <c r="GV438">
        <v>2.61108</v>
      </c>
      <c r="GW438">
        <v>1.54785</v>
      </c>
      <c r="GX438">
        <v>2.30225</v>
      </c>
      <c r="GY438">
        <v>1.34644</v>
      </c>
      <c r="GZ438">
        <v>2.34375</v>
      </c>
      <c r="HA438">
        <v>33.0875</v>
      </c>
      <c r="HB438">
        <v>14.6486</v>
      </c>
      <c r="HC438">
        <v>18</v>
      </c>
      <c r="HD438">
        <v>496.952</v>
      </c>
      <c r="HE438">
        <v>398.828</v>
      </c>
      <c r="HF438">
        <v>20.3862</v>
      </c>
      <c r="HG438">
        <v>27.3662</v>
      </c>
      <c r="HH438">
        <v>30.0001</v>
      </c>
      <c r="HI438">
        <v>27.3497</v>
      </c>
      <c r="HJ438">
        <v>27.2924</v>
      </c>
      <c r="HK438">
        <v>28.6896</v>
      </c>
      <c r="HL438">
        <v>34.387</v>
      </c>
      <c r="HM438">
        <v>6.49467</v>
      </c>
      <c r="HN438">
        <v>20.3927</v>
      </c>
      <c r="HO438">
        <v>642.816</v>
      </c>
      <c r="HP438">
        <v>13.8511</v>
      </c>
      <c r="HQ438">
        <v>102.357</v>
      </c>
      <c r="HR438">
        <v>102.769</v>
      </c>
    </row>
    <row r="439" spans="1:226">
      <c r="A439">
        <v>423</v>
      </c>
      <c r="B439">
        <v>1663692691</v>
      </c>
      <c r="C439">
        <v>4915.90000009537</v>
      </c>
      <c r="D439" t="s">
        <v>1209</v>
      </c>
      <c r="E439" t="s">
        <v>1210</v>
      </c>
      <c r="F439">
        <v>5</v>
      </c>
      <c r="G439" t="s">
        <v>1134</v>
      </c>
      <c r="H439" t="s">
        <v>354</v>
      </c>
      <c r="I439">
        <v>1663692683.23214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643.128954142632</v>
      </c>
      <c r="AK439">
        <v>595.242763636364</v>
      </c>
      <c r="AL439">
        <v>3.33836435012731</v>
      </c>
      <c r="AM439">
        <v>65.3933785945032</v>
      </c>
      <c r="AN439">
        <f>(AP439 - AO439 + BO439*1E3/(8.314*(BQ439+273.15)) * AR439/BN439 * AQ439) * BN439/(100*BB439) * 1000/(1000 - AP439)</f>
        <v>0</v>
      </c>
      <c r="AO439">
        <v>13.813139736154</v>
      </c>
      <c r="AP439">
        <v>19.5478351648352</v>
      </c>
      <c r="AQ439">
        <v>9.85010722968607e-05</v>
      </c>
      <c r="AR439">
        <v>122.723130864011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1663692683.23214</v>
      </c>
      <c r="BH439">
        <v>560.018928571429</v>
      </c>
      <c r="BI439">
        <v>617.187178571428</v>
      </c>
      <c r="BJ439">
        <v>19.5364714285714</v>
      </c>
      <c r="BK439">
        <v>13.803875</v>
      </c>
      <c r="BL439">
        <v>553.331785714286</v>
      </c>
      <c r="BM439">
        <v>19.2701678571429</v>
      </c>
      <c r="BN439">
        <v>500.095892857143</v>
      </c>
      <c r="BO439">
        <v>90.5641785714286</v>
      </c>
      <c r="BP439">
        <v>0.100103192857143</v>
      </c>
      <c r="BQ439">
        <v>24.8106535714286</v>
      </c>
      <c r="BR439">
        <v>24.9703285714286</v>
      </c>
      <c r="BS439">
        <v>999.9</v>
      </c>
      <c r="BT439">
        <v>0</v>
      </c>
      <c r="BU439">
        <v>0</v>
      </c>
      <c r="BV439">
        <v>9970.17857142857</v>
      </c>
      <c r="BW439">
        <v>0</v>
      </c>
      <c r="BX439">
        <v>18.48</v>
      </c>
      <c r="BY439">
        <v>-57.1682964285714</v>
      </c>
      <c r="BZ439">
        <v>571.177928571429</v>
      </c>
      <c r="CA439">
        <v>625.826392857143</v>
      </c>
      <c r="CB439">
        <v>5.73259571428571</v>
      </c>
      <c r="CC439">
        <v>617.187178571428</v>
      </c>
      <c r="CD439">
        <v>13.803875</v>
      </c>
      <c r="CE439">
        <v>1.76930464285714</v>
      </c>
      <c r="CF439">
        <v>1.25013642857143</v>
      </c>
      <c r="CG439">
        <v>15.5182035714286</v>
      </c>
      <c r="CH439">
        <v>10.2123678571429</v>
      </c>
      <c r="CI439">
        <v>1999.99928571429</v>
      </c>
      <c r="CJ439">
        <v>0.979996321428572</v>
      </c>
      <c r="CK439">
        <v>0.0200035571428571</v>
      </c>
      <c r="CL439">
        <v>0</v>
      </c>
      <c r="CM439">
        <v>776.635964285714</v>
      </c>
      <c r="CN439">
        <v>5.00063</v>
      </c>
      <c r="CO439">
        <v>15389.5964285714</v>
      </c>
      <c r="CP439">
        <v>17256.8607142857</v>
      </c>
      <c r="CQ439">
        <v>39.25</v>
      </c>
      <c r="CR439">
        <v>39.375</v>
      </c>
      <c r="CS439">
        <v>38.75</v>
      </c>
      <c r="CT439">
        <v>38.75</v>
      </c>
      <c r="CU439">
        <v>40</v>
      </c>
      <c r="CV439">
        <v>1955.08928571429</v>
      </c>
      <c r="CW439">
        <v>39.91</v>
      </c>
      <c r="CX439">
        <v>0</v>
      </c>
      <c r="CY439">
        <v>1663692688.1</v>
      </c>
      <c r="CZ439">
        <v>0</v>
      </c>
      <c r="DA439">
        <v>0</v>
      </c>
      <c r="DB439" t="s">
        <v>356</v>
      </c>
      <c r="DC439">
        <v>1660677648.1</v>
      </c>
      <c r="DD439">
        <v>1660677649.1</v>
      </c>
      <c r="DE439">
        <v>0</v>
      </c>
      <c r="DF439">
        <v>-1.042</v>
      </c>
      <c r="DG439">
        <v>0.003</v>
      </c>
      <c r="DH439">
        <v>5.218</v>
      </c>
      <c r="DI439">
        <v>0.344</v>
      </c>
      <c r="DJ439">
        <v>417</v>
      </c>
      <c r="DK439">
        <v>22</v>
      </c>
      <c r="DL439">
        <v>1.24</v>
      </c>
      <c r="DM439">
        <v>0.53</v>
      </c>
      <c r="DN439">
        <v>-56.5817975609756</v>
      </c>
      <c r="DO439">
        <v>-7.92109547038329</v>
      </c>
      <c r="DP439">
        <v>0.894020336017902</v>
      </c>
      <c r="DQ439">
        <v>0</v>
      </c>
      <c r="DR439">
        <v>5.7348443902439</v>
      </c>
      <c r="DS439">
        <v>-0.0585265505226477</v>
      </c>
      <c r="DT439">
        <v>0.0101001632560533</v>
      </c>
      <c r="DU439">
        <v>1</v>
      </c>
      <c r="DV439">
        <v>1</v>
      </c>
      <c r="DW439">
        <v>2</v>
      </c>
      <c r="DX439" t="s">
        <v>395</v>
      </c>
      <c r="DY439">
        <v>2.97257</v>
      </c>
      <c r="DZ439">
        <v>2.75361</v>
      </c>
      <c r="EA439">
        <v>0.11574</v>
      </c>
      <c r="EB439">
        <v>0.124746</v>
      </c>
      <c r="EC439">
        <v>0.089509</v>
      </c>
      <c r="ED439">
        <v>0.0704586</v>
      </c>
      <c r="EE439">
        <v>34436.5</v>
      </c>
      <c r="EF439">
        <v>37141.3</v>
      </c>
      <c r="EG439">
        <v>35295.9</v>
      </c>
      <c r="EH439">
        <v>38491.5</v>
      </c>
      <c r="EI439">
        <v>45581.5</v>
      </c>
      <c r="EJ439">
        <v>51681.9</v>
      </c>
      <c r="EK439">
        <v>55180.9</v>
      </c>
      <c r="EL439">
        <v>61742.4</v>
      </c>
      <c r="EM439">
        <v>1.9698</v>
      </c>
      <c r="EN439">
        <v>1.8146</v>
      </c>
      <c r="EO439">
        <v>0.0815094</v>
      </c>
      <c r="EP439">
        <v>0</v>
      </c>
      <c r="EQ439">
        <v>23.6377</v>
      </c>
      <c r="ER439">
        <v>999.9</v>
      </c>
      <c r="ES439">
        <v>45.013</v>
      </c>
      <c r="ET439">
        <v>29.578</v>
      </c>
      <c r="EU439">
        <v>20.666</v>
      </c>
      <c r="EV439">
        <v>56.4541</v>
      </c>
      <c r="EW439">
        <v>49.6154</v>
      </c>
      <c r="EX439">
        <v>1</v>
      </c>
      <c r="EY439">
        <v>0.0208943</v>
      </c>
      <c r="EZ439">
        <v>1.9954</v>
      </c>
      <c r="FA439">
        <v>20.1361</v>
      </c>
      <c r="FB439">
        <v>5.19932</v>
      </c>
      <c r="FC439">
        <v>12.0076</v>
      </c>
      <c r="FD439">
        <v>4.9756</v>
      </c>
      <c r="FE439">
        <v>3.294</v>
      </c>
      <c r="FF439">
        <v>9999</v>
      </c>
      <c r="FG439">
        <v>9999</v>
      </c>
      <c r="FH439">
        <v>9999</v>
      </c>
      <c r="FI439">
        <v>694.2</v>
      </c>
      <c r="FJ439">
        <v>1.86295</v>
      </c>
      <c r="FK439">
        <v>1.86783</v>
      </c>
      <c r="FL439">
        <v>1.86755</v>
      </c>
      <c r="FM439">
        <v>1.86874</v>
      </c>
      <c r="FN439">
        <v>1.86954</v>
      </c>
      <c r="FO439">
        <v>1.86569</v>
      </c>
      <c r="FP439">
        <v>1.86673</v>
      </c>
      <c r="FQ439">
        <v>1.86813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6.832</v>
      </c>
      <c r="GF439">
        <v>0.2667</v>
      </c>
      <c r="GG439">
        <v>3.61927167264205</v>
      </c>
      <c r="GH439">
        <v>0.00509506669552449</v>
      </c>
      <c r="GI439">
        <v>1.17866753763249e-06</v>
      </c>
      <c r="GJ439">
        <v>-6.62632595388568e-10</v>
      </c>
      <c r="GK439">
        <v>-0.0260112845827318</v>
      </c>
      <c r="GL439">
        <v>-0.0225051504344278</v>
      </c>
      <c r="GM439">
        <v>0.00262967521021688</v>
      </c>
      <c r="GN439">
        <v>-3.50088843362945e-05</v>
      </c>
      <c r="GO439">
        <v>-5</v>
      </c>
      <c r="GP439">
        <v>1640</v>
      </c>
      <c r="GQ439">
        <v>1</v>
      </c>
      <c r="GR439">
        <v>20</v>
      </c>
      <c r="GS439">
        <v>50250.7</v>
      </c>
      <c r="GT439">
        <v>50250.7</v>
      </c>
      <c r="GU439">
        <v>1.46118</v>
      </c>
      <c r="GV439">
        <v>2.60132</v>
      </c>
      <c r="GW439">
        <v>1.54785</v>
      </c>
      <c r="GX439">
        <v>2.30225</v>
      </c>
      <c r="GY439">
        <v>1.34644</v>
      </c>
      <c r="GZ439">
        <v>2.42676</v>
      </c>
      <c r="HA439">
        <v>33.0875</v>
      </c>
      <c r="HB439">
        <v>14.6574</v>
      </c>
      <c r="HC439">
        <v>18</v>
      </c>
      <c r="HD439">
        <v>496.821</v>
      </c>
      <c r="HE439">
        <v>398.496</v>
      </c>
      <c r="HF439">
        <v>20.4074</v>
      </c>
      <c r="HG439">
        <v>27.3662</v>
      </c>
      <c r="HH439">
        <v>30.0001</v>
      </c>
      <c r="HI439">
        <v>27.3497</v>
      </c>
      <c r="HJ439">
        <v>27.2924</v>
      </c>
      <c r="HK439">
        <v>29.3082</v>
      </c>
      <c r="HL439">
        <v>34.387</v>
      </c>
      <c r="HM439">
        <v>6.49467</v>
      </c>
      <c r="HN439">
        <v>20.4145</v>
      </c>
      <c r="HO439">
        <v>656.311</v>
      </c>
      <c r="HP439">
        <v>13.8391</v>
      </c>
      <c r="HQ439">
        <v>102.357</v>
      </c>
      <c r="HR439">
        <v>102.769</v>
      </c>
    </row>
    <row r="440" spans="1:226">
      <c r="A440">
        <v>424</v>
      </c>
      <c r="B440">
        <v>1663692695.5</v>
      </c>
      <c r="C440">
        <v>4920.40000009537</v>
      </c>
      <c r="D440" t="s">
        <v>1211</v>
      </c>
      <c r="E440" t="s">
        <v>1212</v>
      </c>
      <c r="F440">
        <v>5</v>
      </c>
      <c r="G440" t="s">
        <v>1134</v>
      </c>
      <c r="H440" t="s">
        <v>354</v>
      </c>
      <c r="I440">
        <v>1663692687.67857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658.684576923551</v>
      </c>
      <c r="AK440">
        <v>610.352703030303</v>
      </c>
      <c r="AL440">
        <v>3.33674827539014</v>
      </c>
      <c r="AM440">
        <v>65.3933785945032</v>
      </c>
      <c r="AN440">
        <f>(AP440 - AO440 + BO440*1E3/(8.314*(BQ440+273.15)) * AR440/BN440 * AQ440) * BN440/(100*BB440) * 1000/(1000 - AP440)</f>
        <v>0</v>
      </c>
      <c r="AO440">
        <v>13.8135439166806</v>
      </c>
      <c r="AP440">
        <v>19.5547956043956</v>
      </c>
      <c r="AQ440">
        <v>1.72068829398359e-05</v>
      </c>
      <c r="AR440">
        <v>122.723130864011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1663692687.67857</v>
      </c>
      <c r="BH440">
        <v>574.51875</v>
      </c>
      <c r="BI440">
        <v>632.132178571429</v>
      </c>
      <c r="BJ440">
        <v>19.5420785714286</v>
      </c>
      <c r="BK440">
        <v>13.8115964285714</v>
      </c>
      <c r="BL440">
        <v>567.748071428571</v>
      </c>
      <c r="BM440">
        <v>19.2755607142857</v>
      </c>
      <c r="BN440">
        <v>500.105392857143</v>
      </c>
      <c r="BO440">
        <v>90.5645964285714</v>
      </c>
      <c r="BP440">
        <v>0.100067782142857</v>
      </c>
      <c r="BQ440">
        <v>24.8147392857143</v>
      </c>
      <c r="BR440">
        <v>24.9723821428571</v>
      </c>
      <c r="BS440">
        <v>999.9</v>
      </c>
      <c r="BT440">
        <v>0</v>
      </c>
      <c r="BU440">
        <v>0</v>
      </c>
      <c r="BV440">
        <v>9975</v>
      </c>
      <c r="BW440">
        <v>0</v>
      </c>
      <c r="BX440">
        <v>18.4756607142857</v>
      </c>
      <c r="BY440">
        <v>-57.6134285714286</v>
      </c>
      <c r="BZ440">
        <v>585.97</v>
      </c>
      <c r="CA440">
        <v>640.985392857143</v>
      </c>
      <c r="CB440">
        <v>5.73047642857143</v>
      </c>
      <c r="CC440">
        <v>632.132178571429</v>
      </c>
      <c r="CD440">
        <v>13.8115964285714</v>
      </c>
      <c r="CE440">
        <v>1.76982</v>
      </c>
      <c r="CF440">
        <v>1.25084142857143</v>
      </c>
      <c r="CG440">
        <v>15.5227535714286</v>
      </c>
      <c r="CH440">
        <v>10.2208107142857</v>
      </c>
      <c r="CI440">
        <v>2000.00285714286</v>
      </c>
      <c r="CJ440">
        <v>0.979996321428572</v>
      </c>
      <c r="CK440">
        <v>0.0200035571428571</v>
      </c>
      <c r="CL440">
        <v>0</v>
      </c>
      <c r="CM440">
        <v>778.397928571429</v>
      </c>
      <c r="CN440">
        <v>5.00063</v>
      </c>
      <c r="CO440">
        <v>15424.8357142857</v>
      </c>
      <c r="CP440">
        <v>17256.9</v>
      </c>
      <c r="CQ440">
        <v>39.25</v>
      </c>
      <c r="CR440">
        <v>39.375</v>
      </c>
      <c r="CS440">
        <v>38.75</v>
      </c>
      <c r="CT440">
        <v>38.75</v>
      </c>
      <c r="CU440">
        <v>40</v>
      </c>
      <c r="CV440">
        <v>1955.09285714286</v>
      </c>
      <c r="CW440">
        <v>39.91</v>
      </c>
      <c r="CX440">
        <v>0</v>
      </c>
      <c r="CY440">
        <v>1663692693.5</v>
      </c>
      <c r="CZ440">
        <v>0</v>
      </c>
      <c r="DA440">
        <v>0</v>
      </c>
      <c r="DB440" t="s">
        <v>356</v>
      </c>
      <c r="DC440">
        <v>1660677648.1</v>
      </c>
      <c r="DD440">
        <v>1660677649.1</v>
      </c>
      <c r="DE440">
        <v>0</v>
      </c>
      <c r="DF440">
        <v>-1.042</v>
      </c>
      <c r="DG440">
        <v>0.003</v>
      </c>
      <c r="DH440">
        <v>5.218</v>
      </c>
      <c r="DI440">
        <v>0.344</v>
      </c>
      <c r="DJ440">
        <v>417</v>
      </c>
      <c r="DK440">
        <v>22</v>
      </c>
      <c r="DL440">
        <v>1.24</v>
      </c>
      <c r="DM440">
        <v>0.53</v>
      </c>
      <c r="DN440">
        <v>-57.2239317073171</v>
      </c>
      <c r="DO440">
        <v>-7.91429686411146</v>
      </c>
      <c r="DP440">
        <v>0.92209544118447</v>
      </c>
      <c r="DQ440">
        <v>0</v>
      </c>
      <c r="DR440">
        <v>5.73358707317073</v>
      </c>
      <c r="DS440">
        <v>-0.0291288501742141</v>
      </c>
      <c r="DT440">
        <v>0.0095829401883338</v>
      </c>
      <c r="DU440">
        <v>1</v>
      </c>
      <c r="DV440">
        <v>1</v>
      </c>
      <c r="DW440">
        <v>2</v>
      </c>
      <c r="DX440" t="s">
        <v>395</v>
      </c>
      <c r="DY440">
        <v>2.97197</v>
      </c>
      <c r="DZ440">
        <v>2.75362</v>
      </c>
      <c r="EA440">
        <v>0.11779</v>
      </c>
      <c r="EB440">
        <v>0.126611</v>
      </c>
      <c r="EC440">
        <v>0.0895163</v>
      </c>
      <c r="ED440">
        <v>0.0704346</v>
      </c>
      <c r="EE440">
        <v>34356.3</v>
      </c>
      <c r="EF440">
        <v>37061.2</v>
      </c>
      <c r="EG440">
        <v>35295.6</v>
      </c>
      <c r="EH440">
        <v>38490.4</v>
      </c>
      <c r="EI440">
        <v>45580.9</v>
      </c>
      <c r="EJ440">
        <v>51681.6</v>
      </c>
      <c r="EK440">
        <v>55180.6</v>
      </c>
      <c r="EL440">
        <v>61740.4</v>
      </c>
      <c r="EM440">
        <v>1.9706</v>
      </c>
      <c r="EN440">
        <v>1.8148</v>
      </c>
      <c r="EO440">
        <v>0.0818074</v>
      </c>
      <c r="EP440">
        <v>0</v>
      </c>
      <c r="EQ440">
        <v>23.6357</v>
      </c>
      <c r="ER440">
        <v>999.9</v>
      </c>
      <c r="ES440">
        <v>44.988</v>
      </c>
      <c r="ET440">
        <v>29.578</v>
      </c>
      <c r="EU440">
        <v>20.6568</v>
      </c>
      <c r="EV440">
        <v>56.2641</v>
      </c>
      <c r="EW440">
        <v>49.4952</v>
      </c>
      <c r="EX440">
        <v>1</v>
      </c>
      <c r="EY440">
        <v>0.0204268</v>
      </c>
      <c r="EZ440">
        <v>1.96423</v>
      </c>
      <c r="FA440">
        <v>20.1365</v>
      </c>
      <c r="FB440">
        <v>5.20052</v>
      </c>
      <c r="FC440">
        <v>12.0076</v>
      </c>
      <c r="FD440">
        <v>4.9756</v>
      </c>
      <c r="FE440">
        <v>3.294</v>
      </c>
      <c r="FF440">
        <v>9999</v>
      </c>
      <c r="FG440">
        <v>9999</v>
      </c>
      <c r="FH440">
        <v>9999</v>
      </c>
      <c r="FI440">
        <v>694.2</v>
      </c>
      <c r="FJ440">
        <v>1.86295</v>
      </c>
      <c r="FK440">
        <v>1.86783</v>
      </c>
      <c r="FL440">
        <v>1.86752</v>
      </c>
      <c r="FM440">
        <v>1.86874</v>
      </c>
      <c r="FN440">
        <v>1.86957</v>
      </c>
      <c r="FO440">
        <v>1.86566</v>
      </c>
      <c r="FP440">
        <v>1.86676</v>
      </c>
      <c r="FQ440">
        <v>1.8681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6.917</v>
      </c>
      <c r="GF440">
        <v>0.2668</v>
      </c>
      <c r="GG440">
        <v>3.61927167264205</v>
      </c>
      <c r="GH440">
        <v>0.00509506669552449</v>
      </c>
      <c r="GI440">
        <v>1.17866753763249e-06</v>
      </c>
      <c r="GJ440">
        <v>-6.62632595388568e-10</v>
      </c>
      <c r="GK440">
        <v>-0.0260112845827318</v>
      </c>
      <c r="GL440">
        <v>-0.0225051504344278</v>
      </c>
      <c r="GM440">
        <v>0.00262967521021688</v>
      </c>
      <c r="GN440">
        <v>-3.50088843362945e-05</v>
      </c>
      <c r="GO440">
        <v>-5</v>
      </c>
      <c r="GP440">
        <v>1640</v>
      </c>
      <c r="GQ440">
        <v>1</v>
      </c>
      <c r="GR440">
        <v>20</v>
      </c>
      <c r="GS440">
        <v>50250.8</v>
      </c>
      <c r="GT440">
        <v>50250.8</v>
      </c>
      <c r="GU440">
        <v>1.48682</v>
      </c>
      <c r="GV440">
        <v>2.59766</v>
      </c>
      <c r="GW440">
        <v>1.54785</v>
      </c>
      <c r="GX440">
        <v>2.30225</v>
      </c>
      <c r="GY440">
        <v>1.34644</v>
      </c>
      <c r="GZ440">
        <v>2.44263</v>
      </c>
      <c r="HA440">
        <v>33.0875</v>
      </c>
      <c r="HB440">
        <v>14.6574</v>
      </c>
      <c r="HC440">
        <v>18</v>
      </c>
      <c r="HD440">
        <v>497.349</v>
      </c>
      <c r="HE440">
        <v>398.607</v>
      </c>
      <c r="HF440">
        <v>20.4248</v>
      </c>
      <c r="HG440">
        <v>27.3662</v>
      </c>
      <c r="HH440">
        <v>30.0001</v>
      </c>
      <c r="HI440">
        <v>27.3497</v>
      </c>
      <c r="HJ440">
        <v>27.2924</v>
      </c>
      <c r="HK440">
        <v>29.903</v>
      </c>
      <c r="HL440">
        <v>34.387</v>
      </c>
      <c r="HM440">
        <v>6.12136</v>
      </c>
      <c r="HN440">
        <v>20.4365</v>
      </c>
      <c r="HO440">
        <v>676.45</v>
      </c>
      <c r="HP440">
        <v>13.8326</v>
      </c>
      <c r="HQ440">
        <v>102.356</v>
      </c>
      <c r="HR440">
        <v>102.766</v>
      </c>
    </row>
    <row r="441" spans="1:226">
      <c r="A441">
        <v>425</v>
      </c>
      <c r="B441">
        <v>1663692701</v>
      </c>
      <c r="C441">
        <v>4925.90000009537</v>
      </c>
      <c r="D441" t="s">
        <v>1213</v>
      </c>
      <c r="E441" t="s">
        <v>1214</v>
      </c>
      <c r="F441">
        <v>5</v>
      </c>
      <c r="G441" t="s">
        <v>1134</v>
      </c>
      <c r="H441" t="s">
        <v>354</v>
      </c>
      <c r="I441">
        <v>1663692693.25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676.58337737854</v>
      </c>
      <c r="AK441">
        <v>628.365290909091</v>
      </c>
      <c r="AL441">
        <v>3.28714720765206</v>
      </c>
      <c r="AM441">
        <v>65.3933785945032</v>
      </c>
      <c r="AN441">
        <f>(AP441 - AO441 + BO441*1E3/(8.314*(BQ441+273.15)) * AR441/BN441 * AQ441) * BN441/(100*BB441) * 1000/(1000 - AP441)</f>
        <v>0</v>
      </c>
      <c r="AO441">
        <v>13.808156143992</v>
      </c>
      <c r="AP441">
        <v>19.5597076923077</v>
      </c>
      <c r="AQ441">
        <v>4.6624969058463e-05</v>
      </c>
      <c r="AR441">
        <v>122.723130864011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1663692693.25</v>
      </c>
      <c r="BH441">
        <v>592.591214285714</v>
      </c>
      <c r="BI441">
        <v>650.807178571428</v>
      </c>
      <c r="BJ441">
        <v>19.5515607142857</v>
      </c>
      <c r="BK441">
        <v>13.8100035714286</v>
      </c>
      <c r="BL441">
        <v>585.716535714286</v>
      </c>
      <c r="BM441">
        <v>19.2846857142857</v>
      </c>
      <c r="BN441">
        <v>500.092714285714</v>
      </c>
      <c r="BO441">
        <v>90.5636428571429</v>
      </c>
      <c r="BP441">
        <v>0.100172535714286</v>
      </c>
      <c r="BQ441">
        <v>24.81765</v>
      </c>
      <c r="BR441">
        <v>24.9762357142857</v>
      </c>
      <c r="BS441">
        <v>999.9</v>
      </c>
      <c r="BT441">
        <v>0</v>
      </c>
      <c r="BU441">
        <v>0</v>
      </c>
      <c r="BV441">
        <v>9995.35714285714</v>
      </c>
      <c r="BW441">
        <v>0</v>
      </c>
      <c r="BX441">
        <v>18.4661964285714</v>
      </c>
      <c r="BY441">
        <v>-58.2158285714286</v>
      </c>
      <c r="BZ441">
        <v>604.4085</v>
      </c>
      <c r="CA441">
        <v>659.920642857143</v>
      </c>
      <c r="CB441">
        <v>5.74156464285714</v>
      </c>
      <c r="CC441">
        <v>650.807178571428</v>
      </c>
      <c r="CD441">
        <v>13.8100035714286</v>
      </c>
      <c r="CE441">
        <v>1.77065964285714</v>
      </c>
      <c r="CF441">
        <v>1.25068321428571</v>
      </c>
      <c r="CG441">
        <v>15.5301571428571</v>
      </c>
      <c r="CH441">
        <v>10.218925</v>
      </c>
      <c r="CI441">
        <v>1999.99428571429</v>
      </c>
      <c r="CJ441">
        <v>0.979996214285714</v>
      </c>
      <c r="CK441">
        <v>0.0200036714285714</v>
      </c>
      <c r="CL441">
        <v>0</v>
      </c>
      <c r="CM441">
        <v>780.454</v>
      </c>
      <c r="CN441">
        <v>5.00063</v>
      </c>
      <c r="CO441">
        <v>15464.5357142857</v>
      </c>
      <c r="CP441">
        <v>17256.8321428571</v>
      </c>
      <c r="CQ441">
        <v>39.25</v>
      </c>
      <c r="CR441">
        <v>39.375</v>
      </c>
      <c r="CS441">
        <v>38.7544285714286</v>
      </c>
      <c r="CT441">
        <v>38.75</v>
      </c>
      <c r="CU441">
        <v>40</v>
      </c>
      <c r="CV441">
        <v>1955.08428571429</v>
      </c>
      <c r="CW441">
        <v>39.91</v>
      </c>
      <c r="CX441">
        <v>0</v>
      </c>
      <c r="CY441">
        <v>1663692698.3</v>
      </c>
      <c r="CZ441">
        <v>0</v>
      </c>
      <c r="DA441">
        <v>0</v>
      </c>
      <c r="DB441" t="s">
        <v>356</v>
      </c>
      <c r="DC441">
        <v>1660677648.1</v>
      </c>
      <c r="DD441">
        <v>1660677649.1</v>
      </c>
      <c r="DE441">
        <v>0</v>
      </c>
      <c r="DF441">
        <v>-1.042</v>
      </c>
      <c r="DG441">
        <v>0.003</v>
      </c>
      <c r="DH441">
        <v>5.218</v>
      </c>
      <c r="DI441">
        <v>0.344</v>
      </c>
      <c r="DJ441">
        <v>417</v>
      </c>
      <c r="DK441">
        <v>22</v>
      </c>
      <c r="DL441">
        <v>1.24</v>
      </c>
      <c r="DM441">
        <v>0.53</v>
      </c>
      <c r="DN441">
        <v>-57.7546658536585</v>
      </c>
      <c r="DO441">
        <v>-5.42481114982589</v>
      </c>
      <c r="DP441">
        <v>0.698594201832529</v>
      </c>
      <c r="DQ441">
        <v>0</v>
      </c>
      <c r="DR441">
        <v>5.73531170731707</v>
      </c>
      <c r="DS441">
        <v>0.0916687108013974</v>
      </c>
      <c r="DT441">
        <v>0.0120678427563664</v>
      </c>
      <c r="DU441">
        <v>1</v>
      </c>
      <c r="DV441">
        <v>1</v>
      </c>
      <c r="DW441">
        <v>2</v>
      </c>
      <c r="DX441" t="s">
        <v>395</v>
      </c>
      <c r="DY441">
        <v>2.97299</v>
      </c>
      <c r="DZ441">
        <v>2.7541</v>
      </c>
      <c r="EA441">
        <v>0.120249</v>
      </c>
      <c r="EB441">
        <v>0.129159</v>
      </c>
      <c r="EC441">
        <v>0.0895414</v>
      </c>
      <c r="ED441">
        <v>0.0704068</v>
      </c>
      <c r="EE441">
        <v>34260.7</v>
      </c>
      <c r="EF441">
        <v>36953</v>
      </c>
      <c r="EG441">
        <v>35295.7</v>
      </c>
      <c r="EH441">
        <v>38490.3</v>
      </c>
      <c r="EI441">
        <v>45580.3</v>
      </c>
      <c r="EJ441">
        <v>51683.1</v>
      </c>
      <c r="EK441">
        <v>55181.2</v>
      </c>
      <c r="EL441">
        <v>61740.3</v>
      </c>
      <c r="EM441">
        <v>1.9708</v>
      </c>
      <c r="EN441">
        <v>1.8142</v>
      </c>
      <c r="EO441">
        <v>0.0826716</v>
      </c>
      <c r="EP441">
        <v>0</v>
      </c>
      <c r="EQ441">
        <v>23.6357</v>
      </c>
      <c r="ER441">
        <v>999.9</v>
      </c>
      <c r="ES441">
        <v>44.964</v>
      </c>
      <c r="ET441">
        <v>29.578</v>
      </c>
      <c r="EU441">
        <v>20.6434</v>
      </c>
      <c r="EV441">
        <v>56.5041</v>
      </c>
      <c r="EW441">
        <v>49.6154</v>
      </c>
      <c r="EX441">
        <v>1</v>
      </c>
      <c r="EY441">
        <v>0.0203049</v>
      </c>
      <c r="EZ441">
        <v>2.01941</v>
      </c>
      <c r="FA441">
        <v>20.1361</v>
      </c>
      <c r="FB441">
        <v>5.19932</v>
      </c>
      <c r="FC441">
        <v>12.0076</v>
      </c>
      <c r="FD441">
        <v>4.9756</v>
      </c>
      <c r="FE441">
        <v>3.294</v>
      </c>
      <c r="FF441">
        <v>9999</v>
      </c>
      <c r="FG441">
        <v>9999</v>
      </c>
      <c r="FH441">
        <v>9999</v>
      </c>
      <c r="FI441">
        <v>694.2</v>
      </c>
      <c r="FJ441">
        <v>1.86295</v>
      </c>
      <c r="FK441">
        <v>1.86783</v>
      </c>
      <c r="FL441">
        <v>1.86752</v>
      </c>
      <c r="FM441">
        <v>1.86874</v>
      </c>
      <c r="FN441">
        <v>1.86951</v>
      </c>
      <c r="FO441">
        <v>1.86566</v>
      </c>
      <c r="FP441">
        <v>1.86664</v>
      </c>
      <c r="FQ441">
        <v>1.8681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7.018</v>
      </c>
      <c r="GF441">
        <v>0.267</v>
      </c>
      <c r="GG441">
        <v>3.61927167264205</v>
      </c>
      <c r="GH441">
        <v>0.00509506669552449</v>
      </c>
      <c r="GI441">
        <v>1.17866753763249e-06</v>
      </c>
      <c r="GJ441">
        <v>-6.62632595388568e-10</v>
      </c>
      <c r="GK441">
        <v>-0.0260112845827318</v>
      </c>
      <c r="GL441">
        <v>-0.0225051504344278</v>
      </c>
      <c r="GM441">
        <v>0.00262967521021688</v>
      </c>
      <c r="GN441">
        <v>-3.50088843362945e-05</v>
      </c>
      <c r="GO441">
        <v>-5</v>
      </c>
      <c r="GP441">
        <v>1640</v>
      </c>
      <c r="GQ441">
        <v>1</v>
      </c>
      <c r="GR441">
        <v>20</v>
      </c>
      <c r="GS441">
        <v>50250.9</v>
      </c>
      <c r="GT441">
        <v>50250.9</v>
      </c>
      <c r="GU441">
        <v>1.521</v>
      </c>
      <c r="GV441">
        <v>2.59766</v>
      </c>
      <c r="GW441">
        <v>1.54785</v>
      </c>
      <c r="GX441">
        <v>2.30225</v>
      </c>
      <c r="GY441">
        <v>1.34644</v>
      </c>
      <c r="GZ441">
        <v>2.43286</v>
      </c>
      <c r="HA441">
        <v>33.0875</v>
      </c>
      <c r="HB441">
        <v>14.6486</v>
      </c>
      <c r="HC441">
        <v>18</v>
      </c>
      <c r="HD441">
        <v>497.48</v>
      </c>
      <c r="HE441">
        <v>398.292</v>
      </c>
      <c r="HF441">
        <v>20.4479</v>
      </c>
      <c r="HG441">
        <v>27.3639</v>
      </c>
      <c r="HH441">
        <v>30.0001</v>
      </c>
      <c r="HI441">
        <v>27.3497</v>
      </c>
      <c r="HJ441">
        <v>27.2948</v>
      </c>
      <c r="HK441">
        <v>30.5105</v>
      </c>
      <c r="HL441">
        <v>34.387</v>
      </c>
      <c r="HM441">
        <v>6.12136</v>
      </c>
      <c r="HN441">
        <v>20.4471</v>
      </c>
      <c r="HO441">
        <v>689.848</v>
      </c>
      <c r="HP441">
        <v>13.8195</v>
      </c>
      <c r="HQ441">
        <v>102.357</v>
      </c>
      <c r="HR441">
        <v>102.766</v>
      </c>
    </row>
    <row r="442" spans="1:226">
      <c r="A442">
        <v>426</v>
      </c>
      <c r="B442">
        <v>1663692705.5</v>
      </c>
      <c r="C442">
        <v>4930.40000009537</v>
      </c>
      <c r="D442" t="s">
        <v>1215</v>
      </c>
      <c r="E442" t="s">
        <v>1216</v>
      </c>
      <c r="F442">
        <v>5</v>
      </c>
      <c r="G442" t="s">
        <v>1134</v>
      </c>
      <c r="H442" t="s">
        <v>354</v>
      </c>
      <c r="I442">
        <v>1663692697.67857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692.898254415576</v>
      </c>
      <c r="AK442">
        <v>643.67106060606</v>
      </c>
      <c r="AL442">
        <v>3.41962115626827</v>
      </c>
      <c r="AM442">
        <v>65.3933785945032</v>
      </c>
      <c r="AN442">
        <f>(AP442 - AO442 + BO442*1E3/(8.314*(BQ442+273.15)) * AR442/BN442 * AQ442) * BN442/(100*BB442) * 1000/(1000 - AP442)</f>
        <v>0</v>
      </c>
      <c r="AO442">
        <v>13.8024864093096</v>
      </c>
      <c r="AP442">
        <v>19.5570956043956</v>
      </c>
      <c r="AQ442">
        <v>-3.35826196562927e-05</v>
      </c>
      <c r="AR442">
        <v>122.723130864011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1663692697.67857</v>
      </c>
      <c r="BH442">
        <v>607.057035714286</v>
      </c>
      <c r="BI442">
        <v>665.699535714286</v>
      </c>
      <c r="BJ442">
        <v>19.5553035714286</v>
      </c>
      <c r="BK442">
        <v>13.8074607142857</v>
      </c>
      <c r="BL442">
        <v>600.098964285714</v>
      </c>
      <c r="BM442">
        <v>19.2882892857143</v>
      </c>
      <c r="BN442">
        <v>500.0755</v>
      </c>
      <c r="BO442">
        <v>90.56435</v>
      </c>
      <c r="BP442">
        <v>0.100096935714286</v>
      </c>
      <c r="BQ442">
        <v>24.8215214285714</v>
      </c>
      <c r="BR442">
        <v>24.9801607142857</v>
      </c>
      <c r="BS442">
        <v>999.9</v>
      </c>
      <c r="BT442">
        <v>0</v>
      </c>
      <c r="BU442">
        <v>0</v>
      </c>
      <c r="BV442">
        <v>10003.3928571429</v>
      </c>
      <c r="BW442">
        <v>0</v>
      </c>
      <c r="BX442">
        <v>18.4539714285714</v>
      </c>
      <c r="BY442">
        <v>-58.6424214285714</v>
      </c>
      <c r="BZ442">
        <v>619.165035714286</v>
      </c>
      <c r="CA442">
        <v>675.019785714286</v>
      </c>
      <c r="CB442">
        <v>5.74784964285714</v>
      </c>
      <c r="CC442">
        <v>665.699535714286</v>
      </c>
      <c r="CD442">
        <v>13.8074607142857</v>
      </c>
      <c r="CE442">
        <v>1.77101321428571</v>
      </c>
      <c r="CF442">
        <v>1.25046285714286</v>
      </c>
      <c r="CG442">
        <v>15.5332642857143</v>
      </c>
      <c r="CH442">
        <v>10.2162964285714</v>
      </c>
      <c r="CI442">
        <v>1999.98535714286</v>
      </c>
      <c r="CJ442">
        <v>0.979996107142857</v>
      </c>
      <c r="CK442">
        <v>0.0200037857142857</v>
      </c>
      <c r="CL442">
        <v>0</v>
      </c>
      <c r="CM442">
        <v>781.855464285715</v>
      </c>
      <c r="CN442">
        <v>5.00063</v>
      </c>
      <c r="CO442">
        <v>15491.9357142857</v>
      </c>
      <c r="CP442">
        <v>17256.7607142857</v>
      </c>
      <c r="CQ442">
        <v>39.25</v>
      </c>
      <c r="CR442">
        <v>39.375</v>
      </c>
      <c r="CS442">
        <v>38.7544285714286</v>
      </c>
      <c r="CT442">
        <v>38.75</v>
      </c>
      <c r="CU442">
        <v>40</v>
      </c>
      <c r="CV442">
        <v>1955.07535714286</v>
      </c>
      <c r="CW442">
        <v>39.91</v>
      </c>
      <c r="CX442">
        <v>0</v>
      </c>
      <c r="CY442">
        <v>1663692702.5</v>
      </c>
      <c r="CZ442">
        <v>0</v>
      </c>
      <c r="DA442">
        <v>0</v>
      </c>
      <c r="DB442" t="s">
        <v>356</v>
      </c>
      <c r="DC442">
        <v>1660677648.1</v>
      </c>
      <c r="DD442">
        <v>1660677649.1</v>
      </c>
      <c r="DE442">
        <v>0</v>
      </c>
      <c r="DF442">
        <v>-1.042</v>
      </c>
      <c r="DG442">
        <v>0.003</v>
      </c>
      <c r="DH442">
        <v>5.218</v>
      </c>
      <c r="DI442">
        <v>0.344</v>
      </c>
      <c r="DJ442">
        <v>417</v>
      </c>
      <c r="DK442">
        <v>22</v>
      </c>
      <c r="DL442">
        <v>1.24</v>
      </c>
      <c r="DM442">
        <v>0.53</v>
      </c>
      <c r="DN442">
        <v>-58.3136170731707</v>
      </c>
      <c r="DO442">
        <v>-6.57660836236937</v>
      </c>
      <c r="DP442">
        <v>0.808389952358613</v>
      </c>
      <c r="DQ442">
        <v>0</v>
      </c>
      <c r="DR442">
        <v>5.74228804878049</v>
      </c>
      <c r="DS442">
        <v>0.107470034843203</v>
      </c>
      <c r="DT442">
        <v>0.0116036937389722</v>
      </c>
      <c r="DU442">
        <v>0</v>
      </c>
      <c r="DV442">
        <v>0</v>
      </c>
      <c r="DW442">
        <v>2</v>
      </c>
      <c r="DX442" t="s">
        <v>357</v>
      </c>
      <c r="DY442">
        <v>2.97167</v>
      </c>
      <c r="DZ442">
        <v>2.75397</v>
      </c>
      <c r="EA442">
        <v>0.122283</v>
      </c>
      <c r="EB442">
        <v>0.131036</v>
      </c>
      <c r="EC442">
        <v>0.0895543</v>
      </c>
      <c r="ED442">
        <v>0.0704118</v>
      </c>
      <c r="EE442">
        <v>34181.6</v>
      </c>
      <c r="EF442">
        <v>36873.1</v>
      </c>
      <c r="EG442">
        <v>35295.8</v>
      </c>
      <c r="EH442">
        <v>38490</v>
      </c>
      <c r="EI442">
        <v>45579.8</v>
      </c>
      <c r="EJ442">
        <v>51682.5</v>
      </c>
      <c r="EK442">
        <v>55181.4</v>
      </c>
      <c r="EL442">
        <v>61739.9</v>
      </c>
      <c r="EM442">
        <v>1.9696</v>
      </c>
      <c r="EN442">
        <v>1.8154</v>
      </c>
      <c r="EO442">
        <v>0.0825524</v>
      </c>
      <c r="EP442">
        <v>0</v>
      </c>
      <c r="EQ442">
        <v>23.6377</v>
      </c>
      <c r="ER442">
        <v>999.9</v>
      </c>
      <c r="ES442">
        <v>44.94</v>
      </c>
      <c r="ET442">
        <v>29.588</v>
      </c>
      <c r="EU442">
        <v>20.6483</v>
      </c>
      <c r="EV442">
        <v>56.5241</v>
      </c>
      <c r="EW442">
        <v>49.383</v>
      </c>
      <c r="EX442">
        <v>1</v>
      </c>
      <c r="EY442">
        <v>0.0202439</v>
      </c>
      <c r="EZ442">
        <v>2.0305</v>
      </c>
      <c r="FA442">
        <v>20.136</v>
      </c>
      <c r="FB442">
        <v>5.19932</v>
      </c>
      <c r="FC442">
        <v>12.0076</v>
      </c>
      <c r="FD442">
        <v>4.9756</v>
      </c>
      <c r="FE442">
        <v>3.294</v>
      </c>
      <c r="FF442">
        <v>9999</v>
      </c>
      <c r="FG442">
        <v>9999</v>
      </c>
      <c r="FH442">
        <v>9999</v>
      </c>
      <c r="FI442">
        <v>694.2</v>
      </c>
      <c r="FJ442">
        <v>1.86295</v>
      </c>
      <c r="FK442">
        <v>1.8678</v>
      </c>
      <c r="FL442">
        <v>1.86752</v>
      </c>
      <c r="FM442">
        <v>1.86874</v>
      </c>
      <c r="FN442">
        <v>1.86954</v>
      </c>
      <c r="FO442">
        <v>1.86563</v>
      </c>
      <c r="FP442">
        <v>1.86667</v>
      </c>
      <c r="FQ442">
        <v>1.86807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7.105</v>
      </c>
      <c r="GF442">
        <v>0.2673</v>
      </c>
      <c r="GG442">
        <v>3.61927167264205</v>
      </c>
      <c r="GH442">
        <v>0.00509506669552449</v>
      </c>
      <c r="GI442">
        <v>1.17866753763249e-06</v>
      </c>
      <c r="GJ442">
        <v>-6.62632595388568e-10</v>
      </c>
      <c r="GK442">
        <v>-0.0260112845827318</v>
      </c>
      <c r="GL442">
        <v>-0.0225051504344278</v>
      </c>
      <c r="GM442">
        <v>0.00262967521021688</v>
      </c>
      <c r="GN442">
        <v>-3.50088843362945e-05</v>
      </c>
      <c r="GO442">
        <v>-5</v>
      </c>
      <c r="GP442">
        <v>1640</v>
      </c>
      <c r="GQ442">
        <v>1</v>
      </c>
      <c r="GR442">
        <v>20</v>
      </c>
      <c r="GS442">
        <v>50251</v>
      </c>
      <c r="GT442">
        <v>50250.9</v>
      </c>
      <c r="GU442">
        <v>1.54785</v>
      </c>
      <c r="GV442">
        <v>2.6062</v>
      </c>
      <c r="GW442">
        <v>1.54785</v>
      </c>
      <c r="GX442">
        <v>2.30225</v>
      </c>
      <c r="GY442">
        <v>1.34644</v>
      </c>
      <c r="GZ442">
        <v>2.39624</v>
      </c>
      <c r="HA442">
        <v>33.0875</v>
      </c>
      <c r="HB442">
        <v>14.6486</v>
      </c>
      <c r="HC442">
        <v>18</v>
      </c>
      <c r="HD442">
        <v>496.71</v>
      </c>
      <c r="HE442">
        <v>398.954</v>
      </c>
      <c r="HF442">
        <v>20.4555</v>
      </c>
      <c r="HG442">
        <v>27.3639</v>
      </c>
      <c r="HH442">
        <v>30</v>
      </c>
      <c r="HI442">
        <v>27.352</v>
      </c>
      <c r="HJ442">
        <v>27.2948</v>
      </c>
      <c r="HK442">
        <v>31.0963</v>
      </c>
      <c r="HL442">
        <v>34.387</v>
      </c>
      <c r="HM442">
        <v>5.74018</v>
      </c>
      <c r="HN442">
        <v>20.4553</v>
      </c>
      <c r="HO442">
        <v>710.017</v>
      </c>
      <c r="HP442">
        <v>13.808</v>
      </c>
      <c r="HQ442">
        <v>102.357</v>
      </c>
      <c r="HR442">
        <v>102.765</v>
      </c>
    </row>
    <row r="443" spans="1:226">
      <c r="A443">
        <v>427</v>
      </c>
      <c r="B443">
        <v>1663692711</v>
      </c>
      <c r="C443">
        <v>4935.90000009537</v>
      </c>
      <c r="D443" t="s">
        <v>1217</v>
      </c>
      <c r="E443" t="s">
        <v>1218</v>
      </c>
      <c r="F443">
        <v>5</v>
      </c>
      <c r="G443" t="s">
        <v>1134</v>
      </c>
      <c r="H443" t="s">
        <v>354</v>
      </c>
      <c r="I443">
        <v>1663692703.25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711.532787175102</v>
      </c>
      <c r="AK443">
        <v>662.022709090909</v>
      </c>
      <c r="AL443">
        <v>3.41772734957077</v>
      </c>
      <c r="AM443">
        <v>65.3933785945032</v>
      </c>
      <c r="AN443">
        <f>(AP443 - AO443 + BO443*1E3/(8.314*(BQ443+273.15)) * AR443/BN443 * AQ443) * BN443/(100*BB443) * 1000/(1000 - AP443)</f>
        <v>0</v>
      </c>
      <c r="AO443">
        <v>13.803166426318</v>
      </c>
      <c r="AP443">
        <v>19.5615054945055</v>
      </c>
      <c r="AQ443">
        <v>5.21740659822446e-05</v>
      </c>
      <c r="AR443">
        <v>122.723130864011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1663692703.25</v>
      </c>
      <c r="BH443">
        <v>625.192214285714</v>
      </c>
      <c r="BI443">
        <v>684.483928571429</v>
      </c>
      <c r="BJ443">
        <v>19.55995</v>
      </c>
      <c r="BK443">
        <v>13.8028964285714</v>
      </c>
      <c r="BL443">
        <v>618.129714285714</v>
      </c>
      <c r="BM443">
        <v>19.2927571428571</v>
      </c>
      <c r="BN443">
        <v>500.115535714286</v>
      </c>
      <c r="BO443">
        <v>90.565125</v>
      </c>
      <c r="BP443">
        <v>0.100049957142857</v>
      </c>
      <c r="BQ443">
        <v>24.8260964285714</v>
      </c>
      <c r="BR443">
        <v>24.9888071428571</v>
      </c>
      <c r="BS443">
        <v>999.9</v>
      </c>
      <c r="BT443">
        <v>0</v>
      </c>
      <c r="BU443">
        <v>0</v>
      </c>
      <c r="BV443">
        <v>10012.1428571429</v>
      </c>
      <c r="BW443">
        <v>0</v>
      </c>
      <c r="BX443">
        <v>18.4523964285714</v>
      </c>
      <c r="BY443">
        <v>-59.2916892857143</v>
      </c>
      <c r="BZ443">
        <v>637.664857142857</v>
      </c>
      <c r="CA443">
        <v>694.063964285714</v>
      </c>
      <c r="CB443">
        <v>5.75706607142857</v>
      </c>
      <c r="CC443">
        <v>684.483928571429</v>
      </c>
      <c r="CD443">
        <v>13.8028964285714</v>
      </c>
      <c r="CE443">
        <v>1.77144964285714</v>
      </c>
      <c r="CF443">
        <v>1.25006</v>
      </c>
      <c r="CG443">
        <v>15.5371035714286</v>
      </c>
      <c r="CH443">
        <v>10.2114785714286</v>
      </c>
      <c r="CI443">
        <v>2000.0225</v>
      </c>
      <c r="CJ443">
        <v>0.979996214285714</v>
      </c>
      <c r="CK443">
        <v>0.0200036714285714</v>
      </c>
      <c r="CL443">
        <v>0</v>
      </c>
      <c r="CM443">
        <v>783.321928571429</v>
      </c>
      <c r="CN443">
        <v>5.00063</v>
      </c>
      <c r="CO443">
        <v>15522.0714285714</v>
      </c>
      <c r="CP443">
        <v>17257.0821428571</v>
      </c>
      <c r="CQ443">
        <v>39.25</v>
      </c>
      <c r="CR443">
        <v>39.375</v>
      </c>
      <c r="CS443">
        <v>38.7588571428571</v>
      </c>
      <c r="CT443">
        <v>38.75</v>
      </c>
      <c r="CU443">
        <v>40</v>
      </c>
      <c r="CV443">
        <v>1955.1125</v>
      </c>
      <c r="CW443">
        <v>39.91</v>
      </c>
      <c r="CX443">
        <v>0</v>
      </c>
      <c r="CY443">
        <v>1663692707.9</v>
      </c>
      <c r="CZ443">
        <v>0</v>
      </c>
      <c r="DA443">
        <v>0</v>
      </c>
      <c r="DB443" t="s">
        <v>356</v>
      </c>
      <c r="DC443">
        <v>1660677648.1</v>
      </c>
      <c r="DD443">
        <v>1660677649.1</v>
      </c>
      <c r="DE443">
        <v>0</v>
      </c>
      <c r="DF443">
        <v>-1.042</v>
      </c>
      <c r="DG443">
        <v>0.003</v>
      </c>
      <c r="DH443">
        <v>5.218</v>
      </c>
      <c r="DI443">
        <v>0.344</v>
      </c>
      <c r="DJ443">
        <v>417</v>
      </c>
      <c r="DK443">
        <v>22</v>
      </c>
      <c r="DL443">
        <v>1.24</v>
      </c>
      <c r="DM443">
        <v>0.53</v>
      </c>
      <c r="DN443">
        <v>-58.9760146341464</v>
      </c>
      <c r="DO443">
        <v>-6.71347944250886</v>
      </c>
      <c r="DP443">
        <v>0.803324909986834</v>
      </c>
      <c r="DQ443">
        <v>0</v>
      </c>
      <c r="DR443">
        <v>5.75157024390244</v>
      </c>
      <c r="DS443">
        <v>0.0924510104529645</v>
      </c>
      <c r="DT443">
        <v>0.0102379746205367</v>
      </c>
      <c r="DU443">
        <v>1</v>
      </c>
      <c r="DV443">
        <v>1</v>
      </c>
      <c r="DW443">
        <v>2</v>
      </c>
      <c r="DX443" t="s">
        <v>395</v>
      </c>
      <c r="DY443">
        <v>2.97358</v>
      </c>
      <c r="DZ443">
        <v>2.75406</v>
      </c>
      <c r="EA443">
        <v>0.124736</v>
      </c>
      <c r="EB443">
        <v>0.133563</v>
      </c>
      <c r="EC443">
        <v>0.0895669</v>
      </c>
      <c r="ED443">
        <v>0.0703827</v>
      </c>
      <c r="EE443">
        <v>34086.4</v>
      </c>
      <c r="EF443">
        <v>36765.3</v>
      </c>
      <c r="EG443">
        <v>35296.1</v>
      </c>
      <c r="EH443">
        <v>38489.4</v>
      </c>
      <c r="EI443">
        <v>45579.7</v>
      </c>
      <c r="EJ443">
        <v>51683.6</v>
      </c>
      <c r="EK443">
        <v>55182</v>
      </c>
      <c r="EL443">
        <v>61739.1</v>
      </c>
      <c r="EM443">
        <v>1.97</v>
      </c>
      <c r="EN443">
        <v>1.8142</v>
      </c>
      <c r="EO443">
        <v>0.0826418</v>
      </c>
      <c r="EP443">
        <v>0</v>
      </c>
      <c r="EQ443">
        <v>23.6396</v>
      </c>
      <c r="ER443">
        <v>999.9</v>
      </c>
      <c r="ES443">
        <v>44.915</v>
      </c>
      <c r="ET443">
        <v>29.578</v>
      </c>
      <c r="EU443">
        <v>20.6225</v>
      </c>
      <c r="EV443">
        <v>56.1941</v>
      </c>
      <c r="EW443">
        <v>49.1747</v>
      </c>
      <c r="EX443">
        <v>1</v>
      </c>
      <c r="EY443">
        <v>0.0201829</v>
      </c>
      <c r="EZ443">
        <v>2.05351</v>
      </c>
      <c r="FA443">
        <v>20.1358</v>
      </c>
      <c r="FB443">
        <v>5.19812</v>
      </c>
      <c r="FC443">
        <v>12.0088</v>
      </c>
      <c r="FD443">
        <v>4.976</v>
      </c>
      <c r="FE443">
        <v>3.294</v>
      </c>
      <c r="FF443">
        <v>9999</v>
      </c>
      <c r="FG443">
        <v>9999</v>
      </c>
      <c r="FH443">
        <v>9999</v>
      </c>
      <c r="FI443">
        <v>694.2</v>
      </c>
      <c r="FJ443">
        <v>1.86295</v>
      </c>
      <c r="FK443">
        <v>1.86783</v>
      </c>
      <c r="FL443">
        <v>1.86752</v>
      </c>
      <c r="FM443">
        <v>1.86874</v>
      </c>
      <c r="FN443">
        <v>1.8696</v>
      </c>
      <c r="FO443">
        <v>1.86566</v>
      </c>
      <c r="FP443">
        <v>1.86664</v>
      </c>
      <c r="FQ443">
        <v>1.86807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7.21</v>
      </c>
      <c r="GF443">
        <v>0.2674</v>
      </c>
      <c r="GG443">
        <v>3.61927167264205</v>
      </c>
      <c r="GH443">
        <v>0.00509506669552449</v>
      </c>
      <c r="GI443">
        <v>1.17866753763249e-06</v>
      </c>
      <c r="GJ443">
        <v>-6.62632595388568e-10</v>
      </c>
      <c r="GK443">
        <v>-0.0260112845827318</v>
      </c>
      <c r="GL443">
        <v>-0.0225051504344278</v>
      </c>
      <c r="GM443">
        <v>0.00262967521021688</v>
      </c>
      <c r="GN443">
        <v>-3.50088843362945e-05</v>
      </c>
      <c r="GO443">
        <v>-5</v>
      </c>
      <c r="GP443">
        <v>1640</v>
      </c>
      <c r="GQ443">
        <v>1</v>
      </c>
      <c r="GR443">
        <v>20</v>
      </c>
      <c r="GS443">
        <v>50251</v>
      </c>
      <c r="GT443">
        <v>50251</v>
      </c>
      <c r="GU443">
        <v>1.57959</v>
      </c>
      <c r="GV443">
        <v>2.59399</v>
      </c>
      <c r="GW443">
        <v>1.54785</v>
      </c>
      <c r="GX443">
        <v>2.30225</v>
      </c>
      <c r="GY443">
        <v>1.34644</v>
      </c>
      <c r="GZ443">
        <v>2.42188</v>
      </c>
      <c r="HA443">
        <v>33.0875</v>
      </c>
      <c r="HB443">
        <v>14.6486</v>
      </c>
      <c r="HC443">
        <v>18</v>
      </c>
      <c r="HD443">
        <v>496.973</v>
      </c>
      <c r="HE443">
        <v>398.292</v>
      </c>
      <c r="HF443">
        <v>20.4639</v>
      </c>
      <c r="HG443">
        <v>27.3639</v>
      </c>
      <c r="HH443">
        <v>30</v>
      </c>
      <c r="HI443">
        <v>27.352</v>
      </c>
      <c r="HJ443">
        <v>27.2948</v>
      </c>
      <c r="HK443">
        <v>31.7037</v>
      </c>
      <c r="HL443">
        <v>34.387</v>
      </c>
      <c r="HM443">
        <v>5.74018</v>
      </c>
      <c r="HN443">
        <v>20.4622</v>
      </c>
      <c r="HO443">
        <v>723.43</v>
      </c>
      <c r="HP443">
        <v>13.7956</v>
      </c>
      <c r="HQ443">
        <v>102.358</v>
      </c>
      <c r="HR443">
        <v>102.763</v>
      </c>
    </row>
    <row r="444" spans="1:226">
      <c r="A444">
        <v>428</v>
      </c>
      <c r="B444">
        <v>1663692716</v>
      </c>
      <c r="C444">
        <v>4940.90000009537</v>
      </c>
      <c r="D444" t="s">
        <v>1219</v>
      </c>
      <c r="E444" t="s">
        <v>1220</v>
      </c>
      <c r="F444">
        <v>5</v>
      </c>
      <c r="G444" t="s">
        <v>1134</v>
      </c>
      <c r="H444" t="s">
        <v>354</v>
      </c>
      <c r="I444">
        <v>1663692708.51852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728.706316554314</v>
      </c>
      <c r="AK444">
        <v>678.894018181818</v>
      </c>
      <c r="AL444">
        <v>3.3605990799707</v>
      </c>
      <c r="AM444">
        <v>65.3933785945032</v>
      </c>
      <c r="AN444">
        <f>(AP444 - AO444 + BO444*1E3/(8.314*(BQ444+273.15)) * AR444/BN444 * AQ444) * BN444/(100*BB444) * 1000/(1000 - AP444)</f>
        <v>0</v>
      </c>
      <c r="AO444">
        <v>13.7934713911228</v>
      </c>
      <c r="AP444">
        <v>19.561432967033</v>
      </c>
      <c r="AQ444">
        <v>-7.13020836712442e-06</v>
      </c>
      <c r="AR444">
        <v>122.723130864011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1663692708.51852</v>
      </c>
      <c r="BH444">
        <v>642.544185185185</v>
      </c>
      <c r="BI444">
        <v>702.302666666667</v>
      </c>
      <c r="BJ444">
        <v>19.5607888888889</v>
      </c>
      <c r="BK444">
        <v>13.798862962963</v>
      </c>
      <c r="BL444">
        <v>635.381703703704</v>
      </c>
      <c r="BM444">
        <v>19.2935703703704</v>
      </c>
      <c r="BN444">
        <v>500.104777777778</v>
      </c>
      <c r="BO444">
        <v>90.5675185185185</v>
      </c>
      <c r="BP444">
        <v>0.0999159444444444</v>
      </c>
      <c r="BQ444">
        <v>24.8324111111111</v>
      </c>
      <c r="BR444">
        <v>24.9948814814815</v>
      </c>
      <c r="BS444">
        <v>999.9</v>
      </c>
      <c r="BT444">
        <v>0</v>
      </c>
      <c r="BU444">
        <v>0</v>
      </c>
      <c r="BV444">
        <v>10020.3703703704</v>
      </c>
      <c r="BW444">
        <v>0</v>
      </c>
      <c r="BX444">
        <v>18.4530111111111</v>
      </c>
      <c r="BY444">
        <v>-59.7586148148148</v>
      </c>
      <c r="BZ444">
        <v>655.363481481481</v>
      </c>
      <c r="CA444">
        <v>712.129222222222</v>
      </c>
      <c r="CB444">
        <v>5.76192888888889</v>
      </c>
      <c r="CC444">
        <v>702.302666666667</v>
      </c>
      <c r="CD444">
        <v>13.798862962963</v>
      </c>
      <c r="CE444">
        <v>1.77157296296296</v>
      </c>
      <c r="CF444">
        <v>1.24972925925926</v>
      </c>
      <c r="CG444">
        <v>15.5381925925926</v>
      </c>
      <c r="CH444">
        <v>10.2075111111111</v>
      </c>
      <c r="CI444">
        <v>2000.01777777778</v>
      </c>
      <c r="CJ444">
        <v>0.979996111111111</v>
      </c>
      <c r="CK444">
        <v>0.0200037814814815</v>
      </c>
      <c r="CL444">
        <v>0</v>
      </c>
      <c r="CM444">
        <v>784.375111111111</v>
      </c>
      <c r="CN444">
        <v>5.00063</v>
      </c>
      <c r="CO444">
        <v>15544.5888888889</v>
      </c>
      <c r="CP444">
        <v>17257.0407407407</v>
      </c>
      <c r="CQ444">
        <v>39.25</v>
      </c>
      <c r="CR444">
        <v>39.375</v>
      </c>
      <c r="CS444">
        <v>38.7545925925926</v>
      </c>
      <c r="CT444">
        <v>38.75</v>
      </c>
      <c r="CU444">
        <v>40</v>
      </c>
      <c r="CV444">
        <v>1955.10777777778</v>
      </c>
      <c r="CW444">
        <v>39.91</v>
      </c>
      <c r="CX444">
        <v>0</v>
      </c>
      <c r="CY444">
        <v>1663692713.3</v>
      </c>
      <c r="CZ444">
        <v>0</v>
      </c>
      <c r="DA444">
        <v>0</v>
      </c>
      <c r="DB444" t="s">
        <v>356</v>
      </c>
      <c r="DC444">
        <v>1660677648.1</v>
      </c>
      <c r="DD444">
        <v>1660677649.1</v>
      </c>
      <c r="DE444">
        <v>0</v>
      </c>
      <c r="DF444">
        <v>-1.042</v>
      </c>
      <c r="DG444">
        <v>0.003</v>
      </c>
      <c r="DH444">
        <v>5.218</v>
      </c>
      <c r="DI444">
        <v>0.344</v>
      </c>
      <c r="DJ444">
        <v>417</v>
      </c>
      <c r="DK444">
        <v>22</v>
      </c>
      <c r="DL444">
        <v>1.24</v>
      </c>
      <c r="DM444">
        <v>0.53</v>
      </c>
      <c r="DN444">
        <v>-59.3479853658537</v>
      </c>
      <c r="DO444">
        <v>-7.50159721254364</v>
      </c>
      <c r="DP444">
        <v>0.862338699108978</v>
      </c>
      <c r="DQ444">
        <v>0</v>
      </c>
      <c r="DR444">
        <v>5.75816097560976</v>
      </c>
      <c r="DS444">
        <v>0.0703239721254285</v>
      </c>
      <c r="DT444">
        <v>0.00792522825858189</v>
      </c>
      <c r="DU444">
        <v>1</v>
      </c>
      <c r="DV444">
        <v>1</v>
      </c>
      <c r="DW444">
        <v>2</v>
      </c>
      <c r="DX444" t="s">
        <v>395</v>
      </c>
      <c r="DY444">
        <v>2.97292</v>
      </c>
      <c r="DZ444">
        <v>2.75363</v>
      </c>
      <c r="EA444">
        <v>0.126926</v>
      </c>
      <c r="EB444">
        <v>0.135485</v>
      </c>
      <c r="EC444">
        <v>0.089554</v>
      </c>
      <c r="ED444">
        <v>0.0703703</v>
      </c>
      <c r="EE444">
        <v>34001.4</v>
      </c>
      <c r="EF444">
        <v>36684.1</v>
      </c>
      <c r="EG444">
        <v>35296.3</v>
      </c>
      <c r="EH444">
        <v>38489.7</v>
      </c>
      <c r="EI444">
        <v>45580.2</v>
      </c>
      <c r="EJ444">
        <v>51684.8</v>
      </c>
      <c r="EK444">
        <v>55181.7</v>
      </c>
      <c r="EL444">
        <v>61739.7</v>
      </c>
      <c r="EM444">
        <v>1.9698</v>
      </c>
      <c r="EN444">
        <v>1.8148</v>
      </c>
      <c r="EO444">
        <v>0.0835359</v>
      </c>
      <c r="EP444">
        <v>0</v>
      </c>
      <c r="EQ444">
        <v>23.6396</v>
      </c>
      <c r="ER444">
        <v>999.9</v>
      </c>
      <c r="ES444">
        <v>44.891</v>
      </c>
      <c r="ET444">
        <v>29.578</v>
      </c>
      <c r="EU444">
        <v>20.612</v>
      </c>
      <c r="EV444">
        <v>56.4741</v>
      </c>
      <c r="EW444">
        <v>49.1466</v>
      </c>
      <c r="EX444">
        <v>1</v>
      </c>
      <c r="EY444">
        <v>0.0207317</v>
      </c>
      <c r="EZ444">
        <v>2.09303</v>
      </c>
      <c r="FA444">
        <v>20.1336</v>
      </c>
      <c r="FB444">
        <v>5.19453</v>
      </c>
      <c r="FC444">
        <v>12.0064</v>
      </c>
      <c r="FD444">
        <v>4.9744</v>
      </c>
      <c r="FE444">
        <v>3.2932</v>
      </c>
      <c r="FF444">
        <v>9999</v>
      </c>
      <c r="FG444">
        <v>9999</v>
      </c>
      <c r="FH444">
        <v>9999</v>
      </c>
      <c r="FI444">
        <v>694.2</v>
      </c>
      <c r="FJ444">
        <v>1.86295</v>
      </c>
      <c r="FK444">
        <v>1.86783</v>
      </c>
      <c r="FL444">
        <v>1.86752</v>
      </c>
      <c r="FM444">
        <v>1.86874</v>
      </c>
      <c r="FN444">
        <v>1.86957</v>
      </c>
      <c r="FO444">
        <v>1.86563</v>
      </c>
      <c r="FP444">
        <v>1.8667</v>
      </c>
      <c r="FQ444">
        <v>1.8681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7.304</v>
      </c>
      <c r="GF444">
        <v>0.2673</v>
      </c>
      <c r="GG444">
        <v>3.61927167264205</v>
      </c>
      <c r="GH444">
        <v>0.00509506669552449</v>
      </c>
      <c r="GI444">
        <v>1.17866753763249e-06</v>
      </c>
      <c r="GJ444">
        <v>-6.62632595388568e-10</v>
      </c>
      <c r="GK444">
        <v>-0.0260112845827318</v>
      </c>
      <c r="GL444">
        <v>-0.0225051504344278</v>
      </c>
      <c r="GM444">
        <v>0.00262967521021688</v>
      </c>
      <c r="GN444">
        <v>-3.50088843362945e-05</v>
      </c>
      <c r="GO444">
        <v>-5</v>
      </c>
      <c r="GP444">
        <v>1640</v>
      </c>
      <c r="GQ444">
        <v>1</v>
      </c>
      <c r="GR444">
        <v>20</v>
      </c>
      <c r="GS444">
        <v>50251.1</v>
      </c>
      <c r="GT444">
        <v>50251.1</v>
      </c>
      <c r="GU444">
        <v>1.60767</v>
      </c>
      <c r="GV444">
        <v>2.6001</v>
      </c>
      <c r="GW444">
        <v>1.54785</v>
      </c>
      <c r="GX444">
        <v>2.30225</v>
      </c>
      <c r="GY444">
        <v>1.34644</v>
      </c>
      <c r="GZ444">
        <v>2.43286</v>
      </c>
      <c r="HA444">
        <v>33.0875</v>
      </c>
      <c r="HB444">
        <v>14.6399</v>
      </c>
      <c r="HC444">
        <v>18</v>
      </c>
      <c r="HD444">
        <v>496.841</v>
      </c>
      <c r="HE444">
        <v>398.623</v>
      </c>
      <c r="HF444">
        <v>20.4675</v>
      </c>
      <c r="HG444">
        <v>27.363</v>
      </c>
      <c r="HH444">
        <v>30.0004</v>
      </c>
      <c r="HI444">
        <v>27.352</v>
      </c>
      <c r="HJ444">
        <v>27.2948</v>
      </c>
      <c r="HK444">
        <v>32.2939</v>
      </c>
      <c r="HL444">
        <v>34.387</v>
      </c>
      <c r="HM444">
        <v>5.74018</v>
      </c>
      <c r="HN444">
        <v>20.4623</v>
      </c>
      <c r="HO444">
        <v>743.507</v>
      </c>
      <c r="HP444">
        <v>13.7894</v>
      </c>
      <c r="HQ444">
        <v>102.358</v>
      </c>
      <c r="HR444">
        <v>102.764</v>
      </c>
    </row>
    <row r="445" spans="1:226">
      <c r="A445">
        <v>429</v>
      </c>
      <c r="B445">
        <v>1663692721</v>
      </c>
      <c r="C445">
        <v>4945.90000009537</v>
      </c>
      <c r="D445" t="s">
        <v>1221</v>
      </c>
      <c r="E445" t="s">
        <v>1222</v>
      </c>
      <c r="F445">
        <v>5</v>
      </c>
      <c r="G445" t="s">
        <v>1134</v>
      </c>
      <c r="H445" t="s">
        <v>354</v>
      </c>
      <c r="I445">
        <v>1663692713.23214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744.704077430573</v>
      </c>
      <c r="AK445">
        <v>695.355121212121</v>
      </c>
      <c r="AL445">
        <v>3.33654750839603</v>
      </c>
      <c r="AM445">
        <v>65.3933785945032</v>
      </c>
      <c r="AN445">
        <f>(AP445 - AO445 + BO445*1E3/(8.314*(BQ445+273.15)) * AR445/BN445 * AQ445) * BN445/(100*BB445) * 1000/(1000 - AP445)</f>
        <v>0</v>
      </c>
      <c r="AO445">
        <v>13.7921170604762</v>
      </c>
      <c r="AP445">
        <v>19.558721978022</v>
      </c>
      <c r="AQ445">
        <v>-1.99686822371615e-05</v>
      </c>
      <c r="AR445">
        <v>122.723130864011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1663692713.23214</v>
      </c>
      <c r="BH445">
        <v>657.983928571429</v>
      </c>
      <c r="BI445">
        <v>717.906571428571</v>
      </c>
      <c r="BJ445">
        <v>19.5614607142857</v>
      </c>
      <c r="BK445">
        <v>13.7952678571429</v>
      </c>
      <c r="BL445">
        <v>650.732571428572</v>
      </c>
      <c r="BM445">
        <v>19.2942178571429</v>
      </c>
      <c r="BN445">
        <v>500.094214285714</v>
      </c>
      <c r="BO445">
        <v>90.5678035714286</v>
      </c>
      <c r="BP445">
        <v>0.0999329857142857</v>
      </c>
      <c r="BQ445">
        <v>24.8379928571429</v>
      </c>
      <c r="BR445">
        <v>25.0019714285714</v>
      </c>
      <c r="BS445">
        <v>999.9</v>
      </c>
      <c r="BT445">
        <v>0</v>
      </c>
      <c r="BU445">
        <v>0</v>
      </c>
      <c r="BV445">
        <v>10023.0357142857</v>
      </c>
      <c r="BW445">
        <v>0</v>
      </c>
      <c r="BX445">
        <v>18.4662</v>
      </c>
      <c r="BY445">
        <v>-59.9227857142857</v>
      </c>
      <c r="BZ445">
        <v>671.111678571428</v>
      </c>
      <c r="CA445">
        <v>727.948892857143</v>
      </c>
      <c r="CB445">
        <v>5.76620107142857</v>
      </c>
      <c r="CC445">
        <v>717.906571428571</v>
      </c>
      <c r="CD445">
        <v>13.7952678571429</v>
      </c>
      <c r="CE445">
        <v>1.77163928571429</v>
      </c>
      <c r="CF445">
        <v>1.24940678571429</v>
      </c>
      <c r="CG445">
        <v>15.5387821428571</v>
      </c>
      <c r="CH445">
        <v>10.2036535714286</v>
      </c>
      <c r="CI445">
        <v>2000.0225</v>
      </c>
      <c r="CJ445">
        <v>0.979996107142857</v>
      </c>
      <c r="CK445">
        <v>0.0200037857142857</v>
      </c>
      <c r="CL445">
        <v>0</v>
      </c>
      <c r="CM445">
        <v>785.049321428571</v>
      </c>
      <c r="CN445">
        <v>5.00063</v>
      </c>
      <c r="CO445">
        <v>15560.2392857143</v>
      </c>
      <c r="CP445">
        <v>17257.0785714286</v>
      </c>
      <c r="CQ445">
        <v>39.25</v>
      </c>
      <c r="CR445">
        <v>39.375</v>
      </c>
      <c r="CS445">
        <v>38.7544285714286</v>
      </c>
      <c r="CT445">
        <v>38.75</v>
      </c>
      <c r="CU445">
        <v>40</v>
      </c>
      <c r="CV445">
        <v>1955.1125</v>
      </c>
      <c r="CW445">
        <v>39.91</v>
      </c>
      <c r="CX445">
        <v>0</v>
      </c>
      <c r="CY445">
        <v>1663692718.1</v>
      </c>
      <c r="CZ445">
        <v>0</v>
      </c>
      <c r="DA445">
        <v>0</v>
      </c>
      <c r="DB445" t="s">
        <v>356</v>
      </c>
      <c r="DC445">
        <v>1660677648.1</v>
      </c>
      <c r="DD445">
        <v>1660677649.1</v>
      </c>
      <c r="DE445">
        <v>0</v>
      </c>
      <c r="DF445">
        <v>-1.042</v>
      </c>
      <c r="DG445">
        <v>0.003</v>
      </c>
      <c r="DH445">
        <v>5.218</v>
      </c>
      <c r="DI445">
        <v>0.344</v>
      </c>
      <c r="DJ445">
        <v>417</v>
      </c>
      <c r="DK445">
        <v>22</v>
      </c>
      <c r="DL445">
        <v>1.24</v>
      </c>
      <c r="DM445">
        <v>0.53</v>
      </c>
      <c r="DN445">
        <v>-59.7388170731707</v>
      </c>
      <c r="DO445">
        <v>-1.53688432055751</v>
      </c>
      <c r="DP445">
        <v>0.521086374518186</v>
      </c>
      <c r="DQ445">
        <v>0</v>
      </c>
      <c r="DR445">
        <v>5.76314341463415</v>
      </c>
      <c r="DS445">
        <v>0.0536698954703951</v>
      </c>
      <c r="DT445">
        <v>0.0065359253398116</v>
      </c>
      <c r="DU445">
        <v>1</v>
      </c>
      <c r="DV445">
        <v>1</v>
      </c>
      <c r="DW445">
        <v>2</v>
      </c>
      <c r="DX445" t="s">
        <v>395</v>
      </c>
      <c r="DY445">
        <v>2.97341</v>
      </c>
      <c r="DZ445">
        <v>2.75433</v>
      </c>
      <c r="EA445">
        <v>0.129046</v>
      </c>
      <c r="EB445">
        <v>0.137592</v>
      </c>
      <c r="EC445">
        <v>0.0895513</v>
      </c>
      <c r="ED445">
        <v>0.0703759</v>
      </c>
      <c r="EE445">
        <v>33919</v>
      </c>
      <c r="EF445">
        <v>36594.4</v>
      </c>
      <c r="EG445">
        <v>35296.4</v>
      </c>
      <c r="EH445">
        <v>38489.4</v>
      </c>
      <c r="EI445">
        <v>45580.3</v>
      </c>
      <c r="EJ445">
        <v>51685.1</v>
      </c>
      <c r="EK445">
        <v>55181.6</v>
      </c>
      <c r="EL445">
        <v>61740.3</v>
      </c>
      <c r="EM445">
        <v>1.9694</v>
      </c>
      <c r="EN445">
        <v>1.8144</v>
      </c>
      <c r="EO445">
        <v>0.0839531</v>
      </c>
      <c r="EP445">
        <v>0</v>
      </c>
      <c r="EQ445">
        <v>23.6417</v>
      </c>
      <c r="ER445">
        <v>999.9</v>
      </c>
      <c r="ES445">
        <v>44.891</v>
      </c>
      <c r="ET445">
        <v>29.578</v>
      </c>
      <c r="EU445">
        <v>20.61</v>
      </c>
      <c r="EV445">
        <v>56.1241</v>
      </c>
      <c r="EW445">
        <v>49.0705</v>
      </c>
      <c r="EX445">
        <v>1</v>
      </c>
      <c r="EY445">
        <v>0.0226626</v>
      </c>
      <c r="EZ445">
        <v>3.55619</v>
      </c>
      <c r="FA445">
        <v>20.1104</v>
      </c>
      <c r="FB445">
        <v>5.20052</v>
      </c>
      <c r="FC445">
        <v>12.0064</v>
      </c>
      <c r="FD445">
        <v>4.9756</v>
      </c>
      <c r="FE445">
        <v>3.294</v>
      </c>
      <c r="FF445">
        <v>9999</v>
      </c>
      <c r="FG445">
        <v>9999</v>
      </c>
      <c r="FH445">
        <v>9999</v>
      </c>
      <c r="FI445">
        <v>694.2</v>
      </c>
      <c r="FJ445">
        <v>1.86295</v>
      </c>
      <c r="FK445">
        <v>1.86777</v>
      </c>
      <c r="FL445">
        <v>1.86752</v>
      </c>
      <c r="FM445">
        <v>1.86874</v>
      </c>
      <c r="FN445">
        <v>1.86954</v>
      </c>
      <c r="FO445">
        <v>1.86557</v>
      </c>
      <c r="FP445">
        <v>1.86661</v>
      </c>
      <c r="FQ445">
        <v>1.86813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7.397</v>
      </c>
      <c r="GF445">
        <v>0.2672</v>
      </c>
      <c r="GG445">
        <v>3.61927167264205</v>
      </c>
      <c r="GH445">
        <v>0.00509506669552449</v>
      </c>
      <c r="GI445">
        <v>1.17866753763249e-06</v>
      </c>
      <c r="GJ445">
        <v>-6.62632595388568e-10</v>
      </c>
      <c r="GK445">
        <v>-0.0260112845827318</v>
      </c>
      <c r="GL445">
        <v>-0.0225051504344278</v>
      </c>
      <c r="GM445">
        <v>0.00262967521021688</v>
      </c>
      <c r="GN445">
        <v>-3.50088843362945e-05</v>
      </c>
      <c r="GO445">
        <v>-5</v>
      </c>
      <c r="GP445">
        <v>1640</v>
      </c>
      <c r="GQ445">
        <v>1</v>
      </c>
      <c r="GR445">
        <v>20</v>
      </c>
      <c r="GS445">
        <v>50251.2</v>
      </c>
      <c r="GT445">
        <v>50251.2</v>
      </c>
      <c r="GU445">
        <v>1.63818</v>
      </c>
      <c r="GV445">
        <v>2.60376</v>
      </c>
      <c r="GW445">
        <v>1.54785</v>
      </c>
      <c r="GX445">
        <v>2.30225</v>
      </c>
      <c r="GY445">
        <v>1.34644</v>
      </c>
      <c r="GZ445">
        <v>2.26318</v>
      </c>
      <c r="HA445">
        <v>33.0875</v>
      </c>
      <c r="HB445">
        <v>14.6136</v>
      </c>
      <c r="HC445">
        <v>18</v>
      </c>
      <c r="HD445">
        <v>496.579</v>
      </c>
      <c r="HE445">
        <v>398.402</v>
      </c>
      <c r="HF445">
        <v>20.39</v>
      </c>
      <c r="HG445">
        <v>27.3616</v>
      </c>
      <c r="HH445">
        <v>30.0018</v>
      </c>
      <c r="HI445">
        <v>27.352</v>
      </c>
      <c r="HJ445">
        <v>27.2948</v>
      </c>
      <c r="HK445">
        <v>32.8407</v>
      </c>
      <c r="HL445">
        <v>34.387</v>
      </c>
      <c r="HM445">
        <v>5.36325</v>
      </c>
      <c r="HN445">
        <v>20.1757</v>
      </c>
      <c r="HO445">
        <v>756.909</v>
      </c>
      <c r="HP445">
        <v>13.7824</v>
      </c>
      <c r="HQ445">
        <v>102.358</v>
      </c>
      <c r="HR445">
        <v>102.765</v>
      </c>
    </row>
    <row r="446" spans="1:226">
      <c r="A446">
        <v>430</v>
      </c>
      <c r="B446">
        <v>1663692726</v>
      </c>
      <c r="C446">
        <v>4950.90000009537</v>
      </c>
      <c r="D446" t="s">
        <v>1223</v>
      </c>
      <c r="E446" t="s">
        <v>1224</v>
      </c>
      <c r="F446">
        <v>5</v>
      </c>
      <c r="G446" t="s">
        <v>1134</v>
      </c>
      <c r="H446" t="s">
        <v>354</v>
      </c>
      <c r="I446">
        <v>1663692718.5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761.372830160454</v>
      </c>
      <c r="AK446">
        <v>711.797387878788</v>
      </c>
      <c r="AL446">
        <v>3.32969643065153</v>
      </c>
      <c r="AM446">
        <v>65.3933785945032</v>
      </c>
      <c r="AN446">
        <f>(AP446 - AO446 + BO446*1E3/(8.314*(BQ446+273.15)) * AR446/BN446 * AQ446) * BN446/(100*BB446) * 1000/(1000 - AP446)</f>
        <v>0</v>
      </c>
      <c r="AO446">
        <v>13.7918390097579</v>
      </c>
      <c r="AP446">
        <v>19.5338615384616</v>
      </c>
      <c r="AQ446">
        <v>6.01221165209511e-06</v>
      </c>
      <c r="AR446">
        <v>122.723130864011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1663692718.5</v>
      </c>
      <c r="BH446">
        <v>675.194111111111</v>
      </c>
      <c r="BI446">
        <v>735.188407407407</v>
      </c>
      <c r="BJ446">
        <v>19.5564555555556</v>
      </c>
      <c r="BK446">
        <v>13.7907925925926</v>
      </c>
      <c r="BL446">
        <v>667.843703703704</v>
      </c>
      <c r="BM446">
        <v>19.2894</v>
      </c>
      <c r="BN446">
        <v>500.103407407407</v>
      </c>
      <c r="BO446">
        <v>90.5680185185185</v>
      </c>
      <c r="BP446">
        <v>0.0999152851851852</v>
      </c>
      <c r="BQ446">
        <v>24.8408407407407</v>
      </c>
      <c r="BR446">
        <v>25.010037037037</v>
      </c>
      <c r="BS446">
        <v>999.9</v>
      </c>
      <c r="BT446">
        <v>0</v>
      </c>
      <c r="BU446">
        <v>0</v>
      </c>
      <c r="BV446">
        <v>10022.7777777778</v>
      </c>
      <c r="BW446">
        <v>0</v>
      </c>
      <c r="BX446">
        <v>18.4632333333333</v>
      </c>
      <c r="BY446">
        <v>-59.9944259259259</v>
      </c>
      <c r="BZ446">
        <v>688.661666666667</v>
      </c>
      <c r="CA446">
        <v>745.469037037037</v>
      </c>
      <c r="CB446">
        <v>5.76565888888889</v>
      </c>
      <c r="CC446">
        <v>735.188407407407</v>
      </c>
      <c r="CD446">
        <v>13.7907925925926</v>
      </c>
      <c r="CE446">
        <v>1.77118888888889</v>
      </c>
      <c r="CF446">
        <v>1.24900481481481</v>
      </c>
      <c r="CG446">
        <v>15.5348185185185</v>
      </c>
      <c r="CH446">
        <v>10.1988407407407</v>
      </c>
      <c r="CI446">
        <v>1999.99518518518</v>
      </c>
      <c r="CJ446">
        <v>0.979996</v>
      </c>
      <c r="CK446">
        <v>0.0200039</v>
      </c>
      <c r="CL446">
        <v>0</v>
      </c>
      <c r="CM446">
        <v>785.669407407407</v>
      </c>
      <c r="CN446">
        <v>5.00063</v>
      </c>
      <c r="CO446">
        <v>15573.0555555556</v>
      </c>
      <c r="CP446">
        <v>17256.8444444444</v>
      </c>
      <c r="CQ446">
        <v>39.25</v>
      </c>
      <c r="CR446">
        <v>39.375</v>
      </c>
      <c r="CS446">
        <v>38.75</v>
      </c>
      <c r="CT446">
        <v>38.75</v>
      </c>
      <c r="CU446">
        <v>40</v>
      </c>
      <c r="CV446">
        <v>1955.08518518518</v>
      </c>
      <c r="CW446">
        <v>39.91</v>
      </c>
      <c r="CX446">
        <v>0</v>
      </c>
      <c r="CY446">
        <v>1663692722.9</v>
      </c>
      <c r="CZ446">
        <v>0</v>
      </c>
      <c r="DA446">
        <v>0</v>
      </c>
      <c r="DB446" t="s">
        <v>356</v>
      </c>
      <c r="DC446">
        <v>1660677648.1</v>
      </c>
      <c r="DD446">
        <v>1660677649.1</v>
      </c>
      <c r="DE446">
        <v>0</v>
      </c>
      <c r="DF446">
        <v>-1.042</v>
      </c>
      <c r="DG446">
        <v>0.003</v>
      </c>
      <c r="DH446">
        <v>5.218</v>
      </c>
      <c r="DI446">
        <v>0.344</v>
      </c>
      <c r="DJ446">
        <v>417</v>
      </c>
      <c r="DK446">
        <v>22</v>
      </c>
      <c r="DL446">
        <v>1.24</v>
      </c>
      <c r="DM446">
        <v>0.53</v>
      </c>
      <c r="DN446">
        <v>-59.878443902439</v>
      </c>
      <c r="DO446">
        <v>-1.44957909407659</v>
      </c>
      <c r="DP446">
        <v>0.519098811050027</v>
      </c>
      <c r="DQ446">
        <v>0</v>
      </c>
      <c r="DR446">
        <v>5.76513731707317</v>
      </c>
      <c r="DS446">
        <v>0.0209193031358969</v>
      </c>
      <c r="DT446">
        <v>0.00498207666780182</v>
      </c>
      <c r="DU446">
        <v>1</v>
      </c>
      <c r="DV446">
        <v>1</v>
      </c>
      <c r="DW446">
        <v>2</v>
      </c>
      <c r="DX446" t="s">
        <v>395</v>
      </c>
      <c r="DY446">
        <v>2.97315</v>
      </c>
      <c r="DZ446">
        <v>2.75334</v>
      </c>
      <c r="EA446">
        <v>0.131132</v>
      </c>
      <c r="EB446">
        <v>0.139653</v>
      </c>
      <c r="EC446">
        <v>0.0894723</v>
      </c>
      <c r="ED446">
        <v>0.0703437</v>
      </c>
      <c r="EE446">
        <v>33836.9</v>
      </c>
      <c r="EF446">
        <v>36507.3</v>
      </c>
      <c r="EG446">
        <v>35295.6</v>
      </c>
      <c r="EH446">
        <v>38489.8</v>
      </c>
      <c r="EI446">
        <v>45583.8</v>
      </c>
      <c r="EJ446">
        <v>51686.4</v>
      </c>
      <c r="EK446">
        <v>55180.9</v>
      </c>
      <c r="EL446">
        <v>61739.6</v>
      </c>
      <c r="EM446">
        <v>1.97</v>
      </c>
      <c r="EN446">
        <v>1.8154</v>
      </c>
      <c r="EO446">
        <v>0.0832975</v>
      </c>
      <c r="EP446">
        <v>0</v>
      </c>
      <c r="EQ446">
        <v>23.6436</v>
      </c>
      <c r="ER446">
        <v>999.9</v>
      </c>
      <c r="ES446">
        <v>44.866</v>
      </c>
      <c r="ET446">
        <v>29.578</v>
      </c>
      <c r="EU446">
        <v>20.6012</v>
      </c>
      <c r="EV446">
        <v>55.6241</v>
      </c>
      <c r="EW446">
        <v>49.375</v>
      </c>
      <c r="EX446">
        <v>1</v>
      </c>
      <c r="EY446">
        <v>0.0236992</v>
      </c>
      <c r="EZ446">
        <v>2.85597</v>
      </c>
      <c r="FA446">
        <v>20.123</v>
      </c>
      <c r="FB446">
        <v>5.19932</v>
      </c>
      <c r="FC446">
        <v>12.0088</v>
      </c>
      <c r="FD446">
        <v>4.976</v>
      </c>
      <c r="FE446">
        <v>3.2938</v>
      </c>
      <c r="FF446">
        <v>9999</v>
      </c>
      <c r="FG446">
        <v>9999</v>
      </c>
      <c r="FH446">
        <v>9999</v>
      </c>
      <c r="FI446">
        <v>694.2</v>
      </c>
      <c r="FJ446">
        <v>1.86295</v>
      </c>
      <c r="FK446">
        <v>1.86783</v>
      </c>
      <c r="FL446">
        <v>1.86752</v>
      </c>
      <c r="FM446">
        <v>1.86874</v>
      </c>
      <c r="FN446">
        <v>1.86957</v>
      </c>
      <c r="FO446">
        <v>1.86557</v>
      </c>
      <c r="FP446">
        <v>1.86667</v>
      </c>
      <c r="FQ446">
        <v>1.86807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7.489</v>
      </c>
      <c r="GF446">
        <v>0.2663</v>
      </c>
      <c r="GG446">
        <v>3.61927167264205</v>
      </c>
      <c r="GH446">
        <v>0.00509506669552449</v>
      </c>
      <c r="GI446">
        <v>1.17866753763249e-06</v>
      </c>
      <c r="GJ446">
        <v>-6.62632595388568e-10</v>
      </c>
      <c r="GK446">
        <v>-0.0260112845827318</v>
      </c>
      <c r="GL446">
        <v>-0.0225051504344278</v>
      </c>
      <c r="GM446">
        <v>0.00262967521021688</v>
      </c>
      <c r="GN446">
        <v>-3.50088843362945e-05</v>
      </c>
      <c r="GO446">
        <v>-5</v>
      </c>
      <c r="GP446">
        <v>1640</v>
      </c>
      <c r="GQ446">
        <v>1</v>
      </c>
      <c r="GR446">
        <v>20</v>
      </c>
      <c r="GS446">
        <v>50251.3</v>
      </c>
      <c r="GT446">
        <v>50251.3</v>
      </c>
      <c r="GU446">
        <v>1.66504</v>
      </c>
      <c r="GV446">
        <v>2.60742</v>
      </c>
      <c r="GW446">
        <v>1.54785</v>
      </c>
      <c r="GX446">
        <v>2.30103</v>
      </c>
      <c r="GY446">
        <v>1.34644</v>
      </c>
      <c r="GZ446">
        <v>2.32178</v>
      </c>
      <c r="HA446">
        <v>33.0875</v>
      </c>
      <c r="HB446">
        <v>14.6224</v>
      </c>
      <c r="HC446">
        <v>18</v>
      </c>
      <c r="HD446">
        <v>496.973</v>
      </c>
      <c r="HE446">
        <v>398.955</v>
      </c>
      <c r="HF446">
        <v>20.1556</v>
      </c>
      <c r="HG446">
        <v>27.3616</v>
      </c>
      <c r="HH446">
        <v>30.0005</v>
      </c>
      <c r="HI446">
        <v>27.352</v>
      </c>
      <c r="HJ446">
        <v>27.2948</v>
      </c>
      <c r="HK446">
        <v>33.4571</v>
      </c>
      <c r="HL446">
        <v>34.387</v>
      </c>
      <c r="HM446">
        <v>5.36325</v>
      </c>
      <c r="HN446">
        <v>20.1576</v>
      </c>
      <c r="HO446">
        <v>777.265</v>
      </c>
      <c r="HP446">
        <v>13.7937</v>
      </c>
      <c r="HQ446">
        <v>102.356</v>
      </c>
      <c r="HR446">
        <v>102.764</v>
      </c>
    </row>
    <row r="447" spans="1:226">
      <c r="A447">
        <v>431</v>
      </c>
      <c r="B447">
        <v>1663692731</v>
      </c>
      <c r="C447">
        <v>4955.90000009537</v>
      </c>
      <c r="D447" t="s">
        <v>1225</v>
      </c>
      <c r="E447" t="s">
        <v>1226</v>
      </c>
      <c r="F447">
        <v>5</v>
      </c>
      <c r="G447" t="s">
        <v>1134</v>
      </c>
      <c r="H447" t="s">
        <v>354</v>
      </c>
      <c r="I447">
        <v>1663692723.21429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778.55169984014</v>
      </c>
      <c r="AK447">
        <v>728.486878787879</v>
      </c>
      <c r="AL447">
        <v>3.35912439283688</v>
      </c>
      <c r="AM447">
        <v>65.3933785945032</v>
      </c>
      <c r="AN447">
        <f>(AP447 - AO447 + BO447*1E3/(8.314*(BQ447+273.15)) * AR447/BN447 * AQ447) * BN447/(100*BB447) * 1000/(1000 - AP447)</f>
        <v>0</v>
      </c>
      <c r="AO447">
        <v>13.7853469012099</v>
      </c>
      <c r="AP447">
        <v>19.5179879120879</v>
      </c>
      <c r="AQ447">
        <v>-0.00545191146334289</v>
      </c>
      <c r="AR447">
        <v>122.723130864011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1663692723.21429</v>
      </c>
      <c r="BH447">
        <v>690.47975</v>
      </c>
      <c r="BI447">
        <v>750.741035714286</v>
      </c>
      <c r="BJ447">
        <v>19.5446857142857</v>
      </c>
      <c r="BK447">
        <v>13.7879571428571</v>
      </c>
      <c r="BL447">
        <v>683.041571428572</v>
      </c>
      <c r="BM447">
        <v>19.278075</v>
      </c>
      <c r="BN447">
        <v>500.115642857143</v>
      </c>
      <c r="BO447">
        <v>90.5664642857143</v>
      </c>
      <c r="BP447">
        <v>0.100077021428571</v>
      </c>
      <c r="BQ447">
        <v>24.8391928571429</v>
      </c>
      <c r="BR447">
        <v>25.0100964285714</v>
      </c>
      <c r="BS447">
        <v>999.9</v>
      </c>
      <c r="BT447">
        <v>0</v>
      </c>
      <c r="BU447">
        <v>0</v>
      </c>
      <c r="BV447">
        <v>10002.1428571429</v>
      </c>
      <c r="BW447">
        <v>0</v>
      </c>
      <c r="BX447">
        <v>18.4717178571429</v>
      </c>
      <c r="BY447">
        <v>-60.2613428571428</v>
      </c>
      <c r="BZ447">
        <v>704.243678571429</v>
      </c>
      <c r="CA447">
        <v>761.236857142857</v>
      </c>
      <c r="CB447">
        <v>5.75672357142857</v>
      </c>
      <c r="CC447">
        <v>750.741035714286</v>
      </c>
      <c r="CD447">
        <v>13.7879571428571</v>
      </c>
      <c r="CE447">
        <v>1.77009214285714</v>
      </c>
      <c r="CF447">
        <v>1.24872607142857</v>
      </c>
      <c r="CG447">
        <v>15.5251428571429</v>
      </c>
      <c r="CH447">
        <v>10.1955107142857</v>
      </c>
      <c r="CI447">
        <v>1999.99857142857</v>
      </c>
      <c r="CJ447">
        <v>0.979996</v>
      </c>
      <c r="CK447">
        <v>0.0200039</v>
      </c>
      <c r="CL447">
        <v>0</v>
      </c>
      <c r="CM447">
        <v>786.060642857143</v>
      </c>
      <c r="CN447">
        <v>5.00063</v>
      </c>
      <c r="CO447">
        <v>15580.8392857143</v>
      </c>
      <c r="CP447">
        <v>17256.8714285714</v>
      </c>
      <c r="CQ447">
        <v>39.25</v>
      </c>
      <c r="CR447">
        <v>39.375</v>
      </c>
      <c r="CS447">
        <v>38.75</v>
      </c>
      <c r="CT447">
        <v>38.75</v>
      </c>
      <c r="CU447">
        <v>40</v>
      </c>
      <c r="CV447">
        <v>1955.08857142857</v>
      </c>
      <c r="CW447">
        <v>39.91</v>
      </c>
      <c r="CX447">
        <v>0</v>
      </c>
      <c r="CY447">
        <v>1663692728.3</v>
      </c>
      <c r="CZ447">
        <v>0</v>
      </c>
      <c r="DA447">
        <v>0</v>
      </c>
      <c r="DB447" t="s">
        <v>356</v>
      </c>
      <c r="DC447">
        <v>1660677648.1</v>
      </c>
      <c r="DD447">
        <v>1660677649.1</v>
      </c>
      <c r="DE447">
        <v>0</v>
      </c>
      <c r="DF447">
        <v>-1.042</v>
      </c>
      <c r="DG447">
        <v>0.003</v>
      </c>
      <c r="DH447">
        <v>5.218</v>
      </c>
      <c r="DI447">
        <v>0.344</v>
      </c>
      <c r="DJ447">
        <v>417</v>
      </c>
      <c r="DK447">
        <v>22</v>
      </c>
      <c r="DL447">
        <v>1.24</v>
      </c>
      <c r="DM447">
        <v>0.53</v>
      </c>
      <c r="DN447">
        <v>-60.1468341463415</v>
      </c>
      <c r="DO447">
        <v>-2.25791707317075</v>
      </c>
      <c r="DP447">
        <v>0.51505962979898</v>
      </c>
      <c r="DQ447">
        <v>0</v>
      </c>
      <c r="DR447">
        <v>5.76149317073171</v>
      </c>
      <c r="DS447">
        <v>-0.0868348432055862</v>
      </c>
      <c r="DT447">
        <v>0.0107809030435426</v>
      </c>
      <c r="DU447">
        <v>1</v>
      </c>
      <c r="DV447">
        <v>1</v>
      </c>
      <c r="DW447">
        <v>2</v>
      </c>
      <c r="DX447" t="s">
        <v>395</v>
      </c>
      <c r="DY447">
        <v>2.97199</v>
      </c>
      <c r="DZ447">
        <v>2.75419</v>
      </c>
      <c r="EA447">
        <v>0.133263</v>
      </c>
      <c r="EB447">
        <v>0.141783</v>
      </c>
      <c r="EC447">
        <v>0.0894193</v>
      </c>
      <c r="ED447">
        <v>0.0703489</v>
      </c>
      <c r="EE447">
        <v>33754</v>
      </c>
      <c r="EF447">
        <v>36417</v>
      </c>
      <c r="EG447">
        <v>35295.7</v>
      </c>
      <c r="EH447">
        <v>38489.8</v>
      </c>
      <c r="EI447">
        <v>45586.6</v>
      </c>
      <c r="EJ447">
        <v>51686.4</v>
      </c>
      <c r="EK447">
        <v>55181</v>
      </c>
      <c r="EL447">
        <v>61739.9</v>
      </c>
      <c r="EM447">
        <v>1.9696</v>
      </c>
      <c r="EN447">
        <v>1.815</v>
      </c>
      <c r="EO447">
        <v>0.0822544</v>
      </c>
      <c r="EP447">
        <v>0</v>
      </c>
      <c r="EQ447">
        <v>23.6436</v>
      </c>
      <c r="ER447">
        <v>999.9</v>
      </c>
      <c r="ES447">
        <v>44.842</v>
      </c>
      <c r="ET447">
        <v>29.588</v>
      </c>
      <c r="EU447">
        <v>20.6004</v>
      </c>
      <c r="EV447">
        <v>56.5941</v>
      </c>
      <c r="EW447">
        <v>49.4832</v>
      </c>
      <c r="EX447">
        <v>1</v>
      </c>
      <c r="EY447">
        <v>0.0223984</v>
      </c>
      <c r="EZ447">
        <v>2.58253</v>
      </c>
      <c r="FA447">
        <v>20.1283</v>
      </c>
      <c r="FB447">
        <v>5.19932</v>
      </c>
      <c r="FC447">
        <v>12.0076</v>
      </c>
      <c r="FD447">
        <v>4.976</v>
      </c>
      <c r="FE447">
        <v>3.2938</v>
      </c>
      <c r="FF447">
        <v>9999</v>
      </c>
      <c r="FG447">
        <v>9999</v>
      </c>
      <c r="FH447">
        <v>9999</v>
      </c>
      <c r="FI447">
        <v>694.2</v>
      </c>
      <c r="FJ447">
        <v>1.86295</v>
      </c>
      <c r="FK447">
        <v>1.86783</v>
      </c>
      <c r="FL447">
        <v>1.86752</v>
      </c>
      <c r="FM447">
        <v>1.86874</v>
      </c>
      <c r="FN447">
        <v>1.86951</v>
      </c>
      <c r="FO447">
        <v>1.8656</v>
      </c>
      <c r="FP447">
        <v>1.8667</v>
      </c>
      <c r="FQ447">
        <v>1.86813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7.585</v>
      </c>
      <c r="GF447">
        <v>0.2656</v>
      </c>
      <c r="GG447">
        <v>3.61927167264205</v>
      </c>
      <c r="GH447">
        <v>0.00509506669552449</v>
      </c>
      <c r="GI447">
        <v>1.17866753763249e-06</v>
      </c>
      <c r="GJ447">
        <v>-6.62632595388568e-10</v>
      </c>
      <c r="GK447">
        <v>-0.0260112845827318</v>
      </c>
      <c r="GL447">
        <v>-0.0225051504344278</v>
      </c>
      <c r="GM447">
        <v>0.00262967521021688</v>
      </c>
      <c r="GN447">
        <v>-3.50088843362945e-05</v>
      </c>
      <c r="GO447">
        <v>-5</v>
      </c>
      <c r="GP447">
        <v>1640</v>
      </c>
      <c r="GQ447">
        <v>1</v>
      </c>
      <c r="GR447">
        <v>20</v>
      </c>
      <c r="GS447">
        <v>50251.4</v>
      </c>
      <c r="GT447">
        <v>50251.4</v>
      </c>
      <c r="GU447">
        <v>1.69434</v>
      </c>
      <c r="GV447">
        <v>2.60132</v>
      </c>
      <c r="GW447">
        <v>1.54785</v>
      </c>
      <c r="GX447">
        <v>2.30225</v>
      </c>
      <c r="GY447">
        <v>1.34644</v>
      </c>
      <c r="GZ447">
        <v>2.2998</v>
      </c>
      <c r="HA447">
        <v>33.0875</v>
      </c>
      <c r="HB447">
        <v>14.6311</v>
      </c>
      <c r="HC447">
        <v>18</v>
      </c>
      <c r="HD447">
        <v>496.71</v>
      </c>
      <c r="HE447">
        <v>398.733</v>
      </c>
      <c r="HF447">
        <v>20.111</v>
      </c>
      <c r="HG447">
        <v>27.3616</v>
      </c>
      <c r="HH447">
        <v>29.9997</v>
      </c>
      <c r="HI447">
        <v>27.352</v>
      </c>
      <c r="HJ447">
        <v>27.2948</v>
      </c>
      <c r="HK447">
        <v>34.0109</v>
      </c>
      <c r="HL447">
        <v>34.387</v>
      </c>
      <c r="HM447">
        <v>5.36325</v>
      </c>
      <c r="HN447">
        <v>20.1453</v>
      </c>
      <c r="HO447">
        <v>790.764</v>
      </c>
      <c r="HP447">
        <v>13.7956</v>
      </c>
      <c r="HQ447">
        <v>102.357</v>
      </c>
      <c r="HR447">
        <v>102.765</v>
      </c>
    </row>
    <row r="448" spans="1:226">
      <c r="A448">
        <v>432</v>
      </c>
      <c r="B448">
        <v>1663692736</v>
      </c>
      <c r="C448">
        <v>4960.90000009537</v>
      </c>
      <c r="D448" t="s">
        <v>1227</v>
      </c>
      <c r="E448" t="s">
        <v>1228</v>
      </c>
      <c r="F448">
        <v>5</v>
      </c>
      <c r="G448" t="s">
        <v>1134</v>
      </c>
      <c r="H448" t="s">
        <v>354</v>
      </c>
      <c r="I448">
        <v>1663692728.5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795.49523314417</v>
      </c>
      <c r="AK448">
        <v>745.364418181818</v>
      </c>
      <c r="AL448">
        <v>3.32180427627811</v>
      </c>
      <c r="AM448">
        <v>65.3933785945032</v>
      </c>
      <c r="AN448">
        <f>(AP448 - AO448 + BO448*1E3/(8.314*(BQ448+273.15)) * AR448/BN448 * AQ448) * BN448/(100*BB448) * 1000/(1000 - AP448)</f>
        <v>0</v>
      </c>
      <c r="AO448">
        <v>13.7845023755339</v>
      </c>
      <c r="AP448">
        <v>19.5206318681319</v>
      </c>
      <c r="AQ448">
        <v>-0.000436257028369751</v>
      </c>
      <c r="AR448">
        <v>122.723130864011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1663692728.5</v>
      </c>
      <c r="BH448">
        <v>707.778592592593</v>
      </c>
      <c r="BI448">
        <v>768.381037037037</v>
      </c>
      <c r="BJ448">
        <v>19.5305037037037</v>
      </c>
      <c r="BK448">
        <v>13.7848</v>
      </c>
      <c r="BL448">
        <v>700.241148148148</v>
      </c>
      <c r="BM448">
        <v>19.2644333333333</v>
      </c>
      <c r="BN448">
        <v>500.123222222222</v>
      </c>
      <c r="BO448">
        <v>90.5651666666667</v>
      </c>
      <c r="BP448">
        <v>0.0999576555555556</v>
      </c>
      <c r="BQ448">
        <v>24.8321037037037</v>
      </c>
      <c r="BR448">
        <v>25.0033666666667</v>
      </c>
      <c r="BS448">
        <v>999.9</v>
      </c>
      <c r="BT448">
        <v>0</v>
      </c>
      <c r="BU448">
        <v>0</v>
      </c>
      <c r="BV448">
        <v>10015.7407407407</v>
      </c>
      <c r="BW448">
        <v>0</v>
      </c>
      <c r="BX448">
        <v>18.4652777777778</v>
      </c>
      <c r="BY448">
        <v>-60.6024518518519</v>
      </c>
      <c r="BZ448">
        <v>721.877</v>
      </c>
      <c r="CA448">
        <v>779.120925925926</v>
      </c>
      <c r="CB448">
        <v>5.74570074074074</v>
      </c>
      <c r="CC448">
        <v>768.381037037037</v>
      </c>
      <c r="CD448">
        <v>13.7848</v>
      </c>
      <c r="CE448">
        <v>1.76878259259259</v>
      </c>
      <c r="CF448">
        <v>1.24842222222222</v>
      </c>
      <c r="CG448">
        <v>15.5136074074074</v>
      </c>
      <c r="CH448">
        <v>10.1918703703704</v>
      </c>
      <c r="CI448">
        <v>2000.00111111111</v>
      </c>
      <c r="CJ448">
        <v>0.979996</v>
      </c>
      <c r="CK448">
        <v>0.0200039</v>
      </c>
      <c r="CL448">
        <v>0</v>
      </c>
      <c r="CM448">
        <v>786.358037037037</v>
      </c>
      <c r="CN448">
        <v>5.00063</v>
      </c>
      <c r="CO448">
        <v>15585.8259259259</v>
      </c>
      <c r="CP448">
        <v>17256.8888888889</v>
      </c>
      <c r="CQ448">
        <v>39.25</v>
      </c>
      <c r="CR448">
        <v>39.375</v>
      </c>
      <c r="CS448">
        <v>38.75</v>
      </c>
      <c r="CT448">
        <v>38.75</v>
      </c>
      <c r="CU448">
        <v>40</v>
      </c>
      <c r="CV448">
        <v>1955.09111111111</v>
      </c>
      <c r="CW448">
        <v>39.91</v>
      </c>
      <c r="CX448">
        <v>0</v>
      </c>
      <c r="CY448">
        <v>1663692733.1</v>
      </c>
      <c r="CZ448">
        <v>0</v>
      </c>
      <c r="DA448">
        <v>0</v>
      </c>
      <c r="DB448" t="s">
        <v>356</v>
      </c>
      <c r="DC448">
        <v>1660677648.1</v>
      </c>
      <c r="DD448">
        <v>1660677649.1</v>
      </c>
      <c r="DE448">
        <v>0</v>
      </c>
      <c r="DF448">
        <v>-1.042</v>
      </c>
      <c r="DG448">
        <v>0.003</v>
      </c>
      <c r="DH448">
        <v>5.218</v>
      </c>
      <c r="DI448">
        <v>0.344</v>
      </c>
      <c r="DJ448">
        <v>417</v>
      </c>
      <c r="DK448">
        <v>22</v>
      </c>
      <c r="DL448">
        <v>1.24</v>
      </c>
      <c r="DM448">
        <v>0.53</v>
      </c>
      <c r="DN448">
        <v>-60.3525097560976</v>
      </c>
      <c r="DO448">
        <v>-4.38133170731709</v>
      </c>
      <c r="DP448">
        <v>0.555769902293263</v>
      </c>
      <c r="DQ448">
        <v>0</v>
      </c>
      <c r="DR448">
        <v>5.75197390243903</v>
      </c>
      <c r="DS448">
        <v>-0.134235052264804</v>
      </c>
      <c r="DT448">
        <v>0.0144237640765794</v>
      </c>
      <c r="DU448">
        <v>0</v>
      </c>
      <c r="DV448">
        <v>0</v>
      </c>
      <c r="DW448">
        <v>2</v>
      </c>
      <c r="DX448" t="s">
        <v>357</v>
      </c>
      <c r="DY448">
        <v>2.97191</v>
      </c>
      <c r="DZ448">
        <v>2.75435</v>
      </c>
      <c r="EA448">
        <v>0.135345</v>
      </c>
      <c r="EB448">
        <v>0.143702</v>
      </c>
      <c r="EC448">
        <v>0.0894292</v>
      </c>
      <c r="ED448">
        <v>0.0703123</v>
      </c>
      <c r="EE448">
        <v>33673</v>
      </c>
      <c r="EF448">
        <v>36335.3</v>
      </c>
      <c r="EG448">
        <v>35295.7</v>
      </c>
      <c r="EH448">
        <v>38489.5</v>
      </c>
      <c r="EI448">
        <v>45586.1</v>
      </c>
      <c r="EJ448">
        <v>51687.6</v>
      </c>
      <c r="EK448">
        <v>55181</v>
      </c>
      <c r="EL448">
        <v>61738.9</v>
      </c>
      <c r="EM448">
        <v>1.9698</v>
      </c>
      <c r="EN448">
        <v>1.8156</v>
      </c>
      <c r="EO448">
        <v>0.0816584</v>
      </c>
      <c r="EP448">
        <v>0</v>
      </c>
      <c r="EQ448">
        <v>23.6436</v>
      </c>
      <c r="ER448">
        <v>999.9</v>
      </c>
      <c r="ES448">
        <v>44.817</v>
      </c>
      <c r="ET448">
        <v>29.578</v>
      </c>
      <c r="EU448">
        <v>20.5774</v>
      </c>
      <c r="EV448">
        <v>55.7641</v>
      </c>
      <c r="EW448">
        <v>49.7075</v>
      </c>
      <c r="EX448">
        <v>1</v>
      </c>
      <c r="EY448">
        <v>0.0213008</v>
      </c>
      <c r="EZ448">
        <v>2.41501</v>
      </c>
      <c r="FA448">
        <v>20.1309</v>
      </c>
      <c r="FB448">
        <v>5.20052</v>
      </c>
      <c r="FC448">
        <v>12.0099</v>
      </c>
      <c r="FD448">
        <v>4.9756</v>
      </c>
      <c r="FE448">
        <v>3.294</v>
      </c>
      <c r="FF448">
        <v>9999</v>
      </c>
      <c r="FG448">
        <v>9999</v>
      </c>
      <c r="FH448">
        <v>9999</v>
      </c>
      <c r="FI448">
        <v>694.2</v>
      </c>
      <c r="FJ448">
        <v>1.86295</v>
      </c>
      <c r="FK448">
        <v>1.8678</v>
      </c>
      <c r="FL448">
        <v>1.86752</v>
      </c>
      <c r="FM448">
        <v>1.86871</v>
      </c>
      <c r="FN448">
        <v>1.86954</v>
      </c>
      <c r="FO448">
        <v>1.8656</v>
      </c>
      <c r="FP448">
        <v>1.86664</v>
      </c>
      <c r="FQ448">
        <v>1.8681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7.679</v>
      </c>
      <c r="GF448">
        <v>0.2657</v>
      </c>
      <c r="GG448">
        <v>3.61927167264205</v>
      </c>
      <c r="GH448">
        <v>0.00509506669552449</v>
      </c>
      <c r="GI448">
        <v>1.17866753763249e-06</v>
      </c>
      <c r="GJ448">
        <v>-6.62632595388568e-10</v>
      </c>
      <c r="GK448">
        <v>-0.0260112845827318</v>
      </c>
      <c r="GL448">
        <v>-0.0225051504344278</v>
      </c>
      <c r="GM448">
        <v>0.00262967521021688</v>
      </c>
      <c r="GN448">
        <v>-3.50088843362945e-05</v>
      </c>
      <c r="GO448">
        <v>-5</v>
      </c>
      <c r="GP448">
        <v>1640</v>
      </c>
      <c r="GQ448">
        <v>1</v>
      </c>
      <c r="GR448">
        <v>20</v>
      </c>
      <c r="GS448">
        <v>50251.5</v>
      </c>
      <c r="GT448">
        <v>50251.4</v>
      </c>
      <c r="GU448">
        <v>1.72363</v>
      </c>
      <c r="GV448">
        <v>2.59399</v>
      </c>
      <c r="GW448">
        <v>1.54785</v>
      </c>
      <c r="GX448">
        <v>2.30225</v>
      </c>
      <c r="GY448">
        <v>1.34644</v>
      </c>
      <c r="GZ448">
        <v>2.43042</v>
      </c>
      <c r="HA448">
        <v>33.0875</v>
      </c>
      <c r="HB448">
        <v>14.6399</v>
      </c>
      <c r="HC448">
        <v>18</v>
      </c>
      <c r="HD448">
        <v>496.841</v>
      </c>
      <c r="HE448">
        <v>399.081</v>
      </c>
      <c r="HF448">
        <v>20.107</v>
      </c>
      <c r="HG448">
        <v>27.3616</v>
      </c>
      <c r="HH448">
        <v>29.9991</v>
      </c>
      <c r="HI448">
        <v>27.352</v>
      </c>
      <c r="HJ448">
        <v>27.297</v>
      </c>
      <c r="HK448">
        <v>34.6207</v>
      </c>
      <c r="HL448">
        <v>34.387</v>
      </c>
      <c r="HM448">
        <v>4.99299</v>
      </c>
      <c r="HN448">
        <v>20.1405</v>
      </c>
      <c r="HO448">
        <v>811.023</v>
      </c>
      <c r="HP448">
        <v>13.7956</v>
      </c>
      <c r="HQ448">
        <v>102.357</v>
      </c>
      <c r="HR448">
        <v>102.763</v>
      </c>
    </row>
    <row r="449" spans="1:226">
      <c r="A449">
        <v>433</v>
      </c>
      <c r="B449">
        <v>1663692741</v>
      </c>
      <c r="C449">
        <v>4965.90000009537</v>
      </c>
      <c r="D449" t="s">
        <v>1229</v>
      </c>
      <c r="E449" t="s">
        <v>1230</v>
      </c>
      <c r="F449">
        <v>5</v>
      </c>
      <c r="G449" t="s">
        <v>1134</v>
      </c>
      <c r="H449" t="s">
        <v>354</v>
      </c>
      <c r="I449">
        <v>1663692733.21429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812.615969826273</v>
      </c>
      <c r="AK449">
        <v>762.126921212121</v>
      </c>
      <c r="AL449">
        <v>3.36827041085562</v>
      </c>
      <c r="AM449">
        <v>65.3933785945032</v>
      </c>
      <c r="AN449">
        <f>(AP449 - AO449 + BO449*1E3/(8.314*(BQ449+273.15)) * AR449/BN449 * AQ449) * BN449/(100*BB449) * 1000/(1000 - AP449)</f>
        <v>0</v>
      </c>
      <c r="AO449">
        <v>13.7778585782241</v>
      </c>
      <c r="AP449">
        <v>19.5188351648352</v>
      </c>
      <c r="AQ449">
        <v>-0.0001502218539807</v>
      </c>
      <c r="AR449">
        <v>122.723130864011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1663692733.21429</v>
      </c>
      <c r="BH449">
        <v>723.275</v>
      </c>
      <c r="BI449">
        <v>784.238142857143</v>
      </c>
      <c r="BJ449">
        <v>19.5208607142857</v>
      </c>
      <c r="BK449">
        <v>13.7815428571429</v>
      </c>
      <c r="BL449">
        <v>715.648785714286</v>
      </c>
      <c r="BM449">
        <v>19.2551607142857</v>
      </c>
      <c r="BN449">
        <v>500.0875</v>
      </c>
      <c r="BO449">
        <v>90.5637964285714</v>
      </c>
      <c r="BP449">
        <v>0.100024735714286</v>
      </c>
      <c r="BQ449">
        <v>24.8260785714286</v>
      </c>
      <c r="BR449">
        <v>24.990825</v>
      </c>
      <c r="BS449">
        <v>999.9</v>
      </c>
      <c r="BT449">
        <v>0</v>
      </c>
      <c r="BU449">
        <v>0</v>
      </c>
      <c r="BV449">
        <v>10003.75</v>
      </c>
      <c r="BW449">
        <v>0</v>
      </c>
      <c r="BX449">
        <v>18.4701428571429</v>
      </c>
      <c r="BY449">
        <v>-60.9631142857143</v>
      </c>
      <c r="BZ449">
        <v>737.675035714286</v>
      </c>
      <c r="CA449">
        <v>795.197107142857</v>
      </c>
      <c r="CB449">
        <v>5.7393225</v>
      </c>
      <c r="CC449">
        <v>784.238142857143</v>
      </c>
      <c r="CD449">
        <v>13.7815428571429</v>
      </c>
      <c r="CE449">
        <v>1.76788357142857</v>
      </c>
      <c r="CF449">
        <v>1.24810857142857</v>
      </c>
      <c r="CG449">
        <v>15.505675</v>
      </c>
      <c r="CH449">
        <v>10.1881035714286</v>
      </c>
      <c r="CI449">
        <v>2000.00214285714</v>
      </c>
      <c r="CJ449">
        <v>0.979996</v>
      </c>
      <c r="CK449">
        <v>0.0200039</v>
      </c>
      <c r="CL449">
        <v>0</v>
      </c>
      <c r="CM449">
        <v>786.42825</v>
      </c>
      <c r="CN449">
        <v>5.00063</v>
      </c>
      <c r="CO449">
        <v>15586.5678571429</v>
      </c>
      <c r="CP449">
        <v>17256.9</v>
      </c>
      <c r="CQ449">
        <v>39.25</v>
      </c>
      <c r="CR449">
        <v>39.375</v>
      </c>
      <c r="CS449">
        <v>38.75</v>
      </c>
      <c r="CT449">
        <v>38.75</v>
      </c>
      <c r="CU449">
        <v>40</v>
      </c>
      <c r="CV449">
        <v>1955.09214285714</v>
      </c>
      <c r="CW449">
        <v>39.91</v>
      </c>
      <c r="CX449">
        <v>0</v>
      </c>
      <c r="CY449">
        <v>1663692737.9</v>
      </c>
      <c r="CZ449">
        <v>0</v>
      </c>
      <c r="DA449">
        <v>0</v>
      </c>
      <c r="DB449" t="s">
        <v>356</v>
      </c>
      <c r="DC449">
        <v>1660677648.1</v>
      </c>
      <c r="DD449">
        <v>1660677649.1</v>
      </c>
      <c r="DE449">
        <v>0</v>
      </c>
      <c r="DF449">
        <v>-1.042</v>
      </c>
      <c r="DG449">
        <v>0.003</v>
      </c>
      <c r="DH449">
        <v>5.218</v>
      </c>
      <c r="DI449">
        <v>0.344</v>
      </c>
      <c r="DJ449">
        <v>417</v>
      </c>
      <c r="DK449">
        <v>22</v>
      </c>
      <c r="DL449">
        <v>1.24</v>
      </c>
      <c r="DM449">
        <v>0.53</v>
      </c>
      <c r="DN449">
        <v>-60.6534975609756</v>
      </c>
      <c r="DO449">
        <v>-4.10723623693388</v>
      </c>
      <c r="DP449">
        <v>0.530366130088706</v>
      </c>
      <c r="DQ449">
        <v>0</v>
      </c>
      <c r="DR449">
        <v>5.74660975609756</v>
      </c>
      <c r="DS449">
        <v>-0.0970473867595811</v>
      </c>
      <c r="DT449">
        <v>0.0122113051354572</v>
      </c>
      <c r="DU449">
        <v>1</v>
      </c>
      <c r="DV449">
        <v>1</v>
      </c>
      <c r="DW449">
        <v>2</v>
      </c>
      <c r="DX449" t="s">
        <v>395</v>
      </c>
      <c r="DY449">
        <v>2.97224</v>
      </c>
      <c r="DZ449">
        <v>2.75434</v>
      </c>
      <c r="EA449">
        <v>0.137414</v>
      </c>
      <c r="EB449">
        <v>0.145846</v>
      </c>
      <c r="EC449">
        <v>0.089402</v>
      </c>
      <c r="ED449">
        <v>0.0703048</v>
      </c>
      <c r="EE449">
        <v>33592.6</v>
      </c>
      <c r="EF449">
        <v>36246.1</v>
      </c>
      <c r="EG449">
        <v>35295.8</v>
      </c>
      <c r="EH449">
        <v>38491.4</v>
      </c>
      <c r="EI449">
        <v>45587.1</v>
      </c>
      <c r="EJ449">
        <v>51690.1</v>
      </c>
      <c r="EK449">
        <v>55180.5</v>
      </c>
      <c r="EL449">
        <v>61741.3</v>
      </c>
      <c r="EM449">
        <v>1.9704</v>
      </c>
      <c r="EN449">
        <v>1.8148</v>
      </c>
      <c r="EO449">
        <v>0.0816584</v>
      </c>
      <c r="EP449">
        <v>0</v>
      </c>
      <c r="EQ449">
        <v>23.6436</v>
      </c>
      <c r="ER449">
        <v>999.9</v>
      </c>
      <c r="ES449">
        <v>44.817</v>
      </c>
      <c r="ET449">
        <v>29.588</v>
      </c>
      <c r="EU449">
        <v>20.591</v>
      </c>
      <c r="EV449">
        <v>56.0741</v>
      </c>
      <c r="EW449">
        <v>49.6114</v>
      </c>
      <c r="EX449">
        <v>1</v>
      </c>
      <c r="EY449">
        <v>0.0210569</v>
      </c>
      <c r="EZ449">
        <v>2.24473</v>
      </c>
      <c r="FA449">
        <v>20.1336</v>
      </c>
      <c r="FB449">
        <v>5.20172</v>
      </c>
      <c r="FC449">
        <v>12.0099</v>
      </c>
      <c r="FD449">
        <v>4.976</v>
      </c>
      <c r="FE449">
        <v>3.294</v>
      </c>
      <c r="FF449">
        <v>9999</v>
      </c>
      <c r="FG449">
        <v>9999</v>
      </c>
      <c r="FH449">
        <v>9999</v>
      </c>
      <c r="FI449">
        <v>694.2</v>
      </c>
      <c r="FJ449">
        <v>1.86295</v>
      </c>
      <c r="FK449">
        <v>1.86783</v>
      </c>
      <c r="FL449">
        <v>1.86752</v>
      </c>
      <c r="FM449">
        <v>1.86874</v>
      </c>
      <c r="FN449">
        <v>1.86951</v>
      </c>
      <c r="FO449">
        <v>1.86557</v>
      </c>
      <c r="FP449">
        <v>1.86673</v>
      </c>
      <c r="FQ449">
        <v>1.86813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7.774</v>
      </c>
      <c r="GF449">
        <v>0.2655</v>
      </c>
      <c r="GG449">
        <v>3.61927167264205</v>
      </c>
      <c r="GH449">
        <v>0.00509506669552449</v>
      </c>
      <c r="GI449">
        <v>1.17866753763249e-06</v>
      </c>
      <c r="GJ449">
        <v>-6.62632595388568e-10</v>
      </c>
      <c r="GK449">
        <v>-0.0260112845827318</v>
      </c>
      <c r="GL449">
        <v>-0.0225051504344278</v>
      </c>
      <c r="GM449">
        <v>0.00262967521021688</v>
      </c>
      <c r="GN449">
        <v>-3.50088843362945e-05</v>
      </c>
      <c r="GO449">
        <v>-5</v>
      </c>
      <c r="GP449">
        <v>1640</v>
      </c>
      <c r="GQ449">
        <v>1</v>
      </c>
      <c r="GR449">
        <v>20</v>
      </c>
      <c r="GS449">
        <v>50251.5</v>
      </c>
      <c r="GT449">
        <v>50251.5</v>
      </c>
      <c r="GU449">
        <v>1.75293</v>
      </c>
      <c r="GV449">
        <v>2.6001</v>
      </c>
      <c r="GW449">
        <v>1.54785</v>
      </c>
      <c r="GX449">
        <v>2.30225</v>
      </c>
      <c r="GY449">
        <v>1.34644</v>
      </c>
      <c r="GZ449">
        <v>2.38892</v>
      </c>
      <c r="HA449">
        <v>33.0875</v>
      </c>
      <c r="HB449">
        <v>14.6399</v>
      </c>
      <c r="HC449">
        <v>18</v>
      </c>
      <c r="HD449">
        <v>497.236</v>
      </c>
      <c r="HE449">
        <v>398.639</v>
      </c>
      <c r="HF449">
        <v>20.1231</v>
      </c>
      <c r="HG449">
        <v>27.3607</v>
      </c>
      <c r="HH449">
        <v>29.9996</v>
      </c>
      <c r="HI449">
        <v>27.352</v>
      </c>
      <c r="HJ449">
        <v>27.297</v>
      </c>
      <c r="HK449">
        <v>35.182</v>
      </c>
      <c r="HL449">
        <v>34.387</v>
      </c>
      <c r="HM449">
        <v>4.99299</v>
      </c>
      <c r="HN449">
        <v>20.1571</v>
      </c>
      <c r="HO449">
        <v>824.613</v>
      </c>
      <c r="HP449">
        <v>13.7956</v>
      </c>
      <c r="HQ449">
        <v>102.356</v>
      </c>
      <c r="HR449">
        <v>102.768</v>
      </c>
    </row>
    <row r="450" spans="1:226">
      <c r="A450">
        <v>434</v>
      </c>
      <c r="B450">
        <v>1663692746</v>
      </c>
      <c r="C450">
        <v>4970.90000009537</v>
      </c>
      <c r="D450" t="s">
        <v>1231</v>
      </c>
      <c r="E450" t="s">
        <v>1232</v>
      </c>
      <c r="F450">
        <v>5</v>
      </c>
      <c r="G450" t="s">
        <v>1134</v>
      </c>
      <c r="H450" t="s">
        <v>354</v>
      </c>
      <c r="I450">
        <v>1663692738.5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829.93047509119</v>
      </c>
      <c r="AK450">
        <v>779.341642424242</v>
      </c>
      <c r="AL450">
        <v>3.44886584095273</v>
      </c>
      <c r="AM450">
        <v>65.3933785945032</v>
      </c>
      <c r="AN450">
        <f>(AP450 - AO450 + BO450*1E3/(8.314*(BQ450+273.15)) * AR450/BN450 * AQ450) * BN450/(100*BB450) * 1000/(1000 - AP450)</f>
        <v>0</v>
      </c>
      <c r="AO450">
        <v>13.7762973874048</v>
      </c>
      <c r="AP450">
        <v>19.5229945054945</v>
      </c>
      <c r="AQ450">
        <v>-9.68713371610163e-05</v>
      </c>
      <c r="AR450">
        <v>122.723130864011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1663692738.5</v>
      </c>
      <c r="BH450">
        <v>740.783407407407</v>
      </c>
      <c r="BI450">
        <v>801.929037037037</v>
      </c>
      <c r="BJ450">
        <v>19.5189296296296</v>
      </c>
      <c r="BK450">
        <v>13.778537037037</v>
      </c>
      <c r="BL450">
        <v>733.056851851852</v>
      </c>
      <c r="BM450">
        <v>19.2532962962963</v>
      </c>
      <c r="BN450">
        <v>500.085037037037</v>
      </c>
      <c r="BO450">
        <v>90.5635962962963</v>
      </c>
      <c r="BP450">
        <v>0.0999880703703704</v>
      </c>
      <c r="BQ450">
        <v>24.8216481481481</v>
      </c>
      <c r="BR450">
        <v>24.9860925925926</v>
      </c>
      <c r="BS450">
        <v>999.9</v>
      </c>
      <c r="BT450">
        <v>0</v>
      </c>
      <c r="BU450">
        <v>0</v>
      </c>
      <c r="BV450">
        <v>9998.33333333333</v>
      </c>
      <c r="BW450">
        <v>0</v>
      </c>
      <c r="BX450">
        <v>18.4595555555556</v>
      </c>
      <c r="BY450">
        <v>-61.1456111111111</v>
      </c>
      <c r="BZ450">
        <v>755.530592592593</v>
      </c>
      <c r="CA450">
        <v>813.132777777778</v>
      </c>
      <c r="CB450">
        <v>5.7403962962963</v>
      </c>
      <c r="CC450">
        <v>801.929037037037</v>
      </c>
      <c r="CD450">
        <v>13.778537037037</v>
      </c>
      <c r="CE450">
        <v>1.76770481481481</v>
      </c>
      <c r="CF450">
        <v>1.2478337037037</v>
      </c>
      <c r="CG450">
        <v>15.5041</v>
      </c>
      <c r="CH450">
        <v>10.1848074074074</v>
      </c>
      <c r="CI450">
        <v>2000.00777777778</v>
      </c>
      <c r="CJ450">
        <v>0.979996</v>
      </c>
      <c r="CK450">
        <v>0.0200039</v>
      </c>
      <c r="CL450">
        <v>0</v>
      </c>
      <c r="CM450">
        <v>786.293888888889</v>
      </c>
      <c r="CN450">
        <v>5.00063</v>
      </c>
      <c r="CO450">
        <v>15584.2333333333</v>
      </c>
      <c r="CP450">
        <v>17256.9518518518</v>
      </c>
      <c r="CQ450">
        <v>39.25</v>
      </c>
      <c r="CR450">
        <v>39.375</v>
      </c>
      <c r="CS450">
        <v>38.75</v>
      </c>
      <c r="CT450">
        <v>38.75</v>
      </c>
      <c r="CU450">
        <v>40</v>
      </c>
      <c r="CV450">
        <v>1955.09777777778</v>
      </c>
      <c r="CW450">
        <v>39.91</v>
      </c>
      <c r="CX450">
        <v>0</v>
      </c>
      <c r="CY450">
        <v>1663692743.3</v>
      </c>
      <c r="CZ450">
        <v>0</v>
      </c>
      <c r="DA450">
        <v>0</v>
      </c>
      <c r="DB450" t="s">
        <v>356</v>
      </c>
      <c r="DC450">
        <v>1660677648.1</v>
      </c>
      <c r="DD450">
        <v>1660677649.1</v>
      </c>
      <c r="DE450">
        <v>0</v>
      </c>
      <c r="DF450">
        <v>-1.042</v>
      </c>
      <c r="DG450">
        <v>0.003</v>
      </c>
      <c r="DH450">
        <v>5.218</v>
      </c>
      <c r="DI450">
        <v>0.344</v>
      </c>
      <c r="DJ450">
        <v>417</v>
      </c>
      <c r="DK450">
        <v>22</v>
      </c>
      <c r="DL450">
        <v>1.24</v>
      </c>
      <c r="DM450">
        <v>0.53</v>
      </c>
      <c r="DN450">
        <v>-61.0705975</v>
      </c>
      <c r="DO450">
        <v>-3.00214446529067</v>
      </c>
      <c r="DP450">
        <v>0.533168979540023</v>
      </c>
      <c r="DQ450">
        <v>0</v>
      </c>
      <c r="DR450">
        <v>5.740469</v>
      </c>
      <c r="DS450">
        <v>0.00914926829268954</v>
      </c>
      <c r="DT450">
        <v>0.00481696107520085</v>
      </c>
      <c r="DU450">
        <v>1</v>
      </c>
      <c r="DV450">
        <v>1</v>
      </c>
      <c r="DW450">
        <v>2</v>
      </c>
      <c r="DX450" t="s">
        <v>395</v>
      </c>
      <c r="DY450">
        <v>2.97277</v>
      </c>
      <c r="DZ450">
        <v>2.75358</v>
      </c>
      <c r="EA450">
        <v>0.139473</v>
      </c>
      <c r="EB450">
        <v>0.147625</v>
      </c>
      <c r="EC450">
        <v>0.0894182</v>
      </c>
      <c r="ED450">
        <v>0.0702946</v>
      </c>
      <c r="EE450">
        <v>33512.4</v>
      </c>
      <c r="EF450">
        <v>36170.8</v>
      </c>
      <c r="EG450">
        <v>35295.8</v>
      </c>
      <c r="EH450">
        <v>38491.5</v>
      </c>
      <c r="EI450">
        <v>45586.5</v>
      </c>
      <c r="EJ450">
        <v>51691.1</v>
      </c>
      <c r="EK450">
        <v>55180.7</v>
      </c>
      <c r="EL450">
        <v>61741.8</v>
      </c>
      <c r="EM450">
        <v>1.9698</v>
      </c>
      <c r="EN450">
        <v>1.815</v>
      </c>
      <c r="EO450">
        <v>0.0809133</v>
      </c>
      <c r="EP450">
        <v>0</v>
      </c>
      <c r="EQ450">
        <v>23.6436</v>
      </c>
      <c r="ER450">
        <v>999.9</v>
      </c>
      <c r="ES450">
        <v>44.793</v>
      </c>
      <c r="ET450">
        <v>29.588</v>
      </c>
      <c r="EU450">
        <v>20.5782</v>
      </c>
      <c r="EV450">
        <v>56.4441</v>
      </c>
      <c r="EW450">
        <v>49.4431</v>
      </c>
      <c r="EX450">
        <v>1</v>
      </c>
      <c r="EY450">
        <v>0.0207927</v>
      </c>
      <c r="EZ450">
        <v>2.24941</v>
      </c>
      <c r="FA450">
        <v>20.1334</v>
      </c>
      <c r="FB450">
        <v>5.20172</v>
      </c>
      <c r="FC450">
        <v>12.0099</v>
      </c>
      <c r="FD450">
        <v>4.9756</v>
      </c>
      <c r="FE450">
        <v>3.294</v>
      </c>
      <c r="FF450">
        <v>9999</v>
      </c>
      <c r="FG450">
        <v>9999</v>
      </c>
      <c r="FH450">
        <v>9999</v>
      </c>
      <c r="FI450">
        <v>694.2</v>
      </c>
      <c r="FJ450">
        <v>1.86295</v>
      </c>
      <c r="FK450">
        <v>1.86783</v>
      </c>
      <c r="FL450">
        <v>1.86752</v>
      </c>
      <c r="FM450">
        <v>1.86874</v>
      </c>
      <c r="FN450">
        <v>1.86954</v>
      </c>
      <c r="FO450">
        <v>1.86554</v>
      </c>
      <c r="FP450">
        <v>1.86667</v>
      </c>
      <c r="FQ450">
        <v>1.8681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7.869</v>
      </c>
      <c r="GF450">
        <v>0.2656</v>
      </c>
      <c r="GG450">
        <v>3.61927167264205</v>
      </c>
      <c r="GH450">
        <v>0.00509506669552449</v>
      </c>
      <c r="GI450">
        <v>1.17866753763249e-06</v>
      </c>
      <c r="GJ450">
        <v>-6.62632595388568e-10</v>
      </c>
      <c r="GK450">
        <v>-0.0260112845827318</v>
      </c>
      <c r="GL450">
        <v>-0.0225051504344278</v>
      </c>
      <c r="GM450">
        <v>0.00262967521021688</v>
      </c>
      <c r="GN450">
        <v>-3.50088843362945e-05</v>
      </c>
      <c r="GO450">
        <v>-5</v>
      </c>
      <c r="GP450">
        <v>1640</v>
      </c>
      <c r="GQ450">
        <v>1</v>
      </c>
      <c r="GR450">
        <v>20</v>
      </c>
      <c r="GS450">
        <v>50251.6</v>
      </c>
      <c r="GT450">
        <v>50251.6</v>
      </c>
      <c r="GU450">
        <v>1.78101</v>
      </c>
      <c r="GV450">
        <v>2.59277</v>
      </c>
      <c r="GW450">
        <v>1.54785</v>
      </c>
      <c r="GX450">
        <v>2.30225</v>
      </c>
      <c r="GY450">
        <v>1.34644</v>
      </c>
      <c r="GZ450">
        <v>2.41943</v>
      </c>
      <c r="HA450">
        <v>33.0875</v>
      </c>
      <c r="HB450">
        <v>14.6399</v>
      </c>
      <c r="HC450">
        <v>18</v>
      </c>
      <c r="HD450">
        <v>496.841</v>
      </c>
      <c r="HE450">
        <v>398.749</v>
      </c>
      <c r="HF450">
        <v>20.1472</v>
      </c>
      <c r="HG450">
        <v>27.3593</v>
      </c>
      <c r="HH450">
        <v>29.9995</v>
      </c>
      <c r="HI450">
        <v>27.352</v>
      </c>
      <c r="HJ450">
        <v>27.297</v>
      </c>
      <c r="HK450">
        <v>35.7855</v>
      </c>
      <c r="HL450">
        <v>34.387</v>
      </c>
      <c r="HM450">
        <v>4.60936</v>
      </c>
      <c r="HN450">
        <v>20.1605</v>
      </c>
      <c r="HO450">
        <v>844.909</v>
      </c>
      <c r="HP450">
        <v>13.7956</v>
      </c>
      <c r="HQ450">
        <v>102.356</v>
      </c>
      <c r="HR450">
        <v>102.768</v>
      </c>
    </row>
    <row r="451" spans="1:226">
      <c r="A451">
        <v>435</v>
      </c>
      <c r="B451">
        <v>1663692751</v>
      </c>
      <c r="C451">
        <v>4975.90000009537</v>
      </c>
      <c r="D451" t="s">
        <v>1233</v>
      </c>
      <c r="E451" t="s">
        <v>1234</v>
      </c>
      <c r="F451">
        <v>5</v>
      </c>
      <c r="G451" t="s">
        <v>1134</v>
      </c>
      <c r="H451" t="s">
        <v>354</v>
      </c>
      <c r="I451">
        <v>1663692743.21429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846.57401157359</v>
      </c>
      <c r="AK451">
        <v>795.99863030303</v>
      </c>
      <c r="AL451">
        <v>3.39006904593329</v>
      </c>
      <c r="AM451">
        <v>65.3933785945032</v>
      </c>
      <c r="AN451">
        <f>(AP451 - AO451 + BO451*1E3/(8.314*(BQ451+273.15)) * AR451/BN451 * AQ451) * BN451/(100*BB451) * 1000/(1000 - AP451)</f>
        <v>0</v>
      </c>
      <c r="AO451">
        <v>13.7751281682065</v>
      </c>
      <c r="AP451">
        <v>19.5238373626374</v>
      </c>
      <c r="AQ451">
        <v>-2.58916943523531e-05</v>
      </c>
      <c r="AR451">
        <v>122.723130864011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1663692743.21429</v>
      </c>
      <c r="BH451">
        <v>756.326785714286</v>
      </c>
      <c r="BI451">
        <v>817.786464285714</v>
      </c>
      <c r="BJ451">
        <v>19.5203571428571</v>
      </c>
      <c r="BK451">
        <v>13.7753</v>
      </c>
      <c r="BL451">
        <v>748.511321428572</v>
      </c>
      <c r="BM451">
        <v>19.2546714285714</v>
      </c>
      <c r="BN451">
        <v>500.063678571429</v>
      </c>
      <c r="BO451">
        <v>90.5635</v>
      </c>
      <c r="BP451">
        <v>0.100076364285714</v>
      </c>
      <c r="BQ451">
        <v>24.8192785714286</v>
      </c>
      <c r="BR451">
        <v>24.9813464285714</v>
      </c>
      <c r="BS451">
        <v>999.9</v>
      </c>
      <c r="BT451">
        <v>0</v>
      </c>
      <c r="BU451">
        <v>0</v>
      </c>
      <c r="BV451">
        <v>9974.10714285714</v>
      </c>
      <c r="BW451">
        <v>0</v>
      </c>
      <c r="BX451">
        <v>18.4464857142857</v>
      </c>
      <c r="BY451">
        <v>-61.4596785714286</v>
      </c>
      <c r="BZ451">
        <v>771.3845</v>
      </c>
      <c r="CA451">
        <v>829.209</v>
      </c>
      <c r="CB451">
        <v>5.74506142857143</v>
      </c>
      <c r="CC451">
        <v>817.786464285714</v>
      </c>
      <c r="CD451">
        <v>13.7753</v>
      </c>
      <c r="CE451">
        <v>1.7678325</v>
      </c>
      <c r="CF451">
        <v>1.24754</v>
      </c>
      <c r="CG451">
        <v>15.505225</v>
      </c>
      <c r="CH451">
        <v>10.181275</v>
      </c>
      <c r="CI451">
        <v>2000.01107142857</v>
      </c>
      <c r="CJ451">
        <v>0.979996</v>
      </c>
      <c r="CK451">
        <v>0.0200039</v>
      </c>
      <c r="CL451">
        <v>0</v>
      </c>
      <c r="CM451">
        <v>786.029857142857</v>
      </c>
      <c r="CN451">
        <v>5.00063</v>
      </c>
      <c r="CO451">
        <v>15579.0285714286</v>
      </c>
      <c r="CP451">
        <v>17256.9821428571</v>
      </c>
      <c r="CQ451">
        <v>39.25</v>
      </c>
      <c r="CR451">
        <v>39.375</v>
      </c>
      <c r="CS451">
        <v>38.75</v>
      </c>
      <c r="CT451">
        <v>38.75</v>
      </c>
      <c r="CU451">
        <v>40</v>
      </c>
      <c r="CV451">
        <v>1955.10107142857</v>
      </c>
      <c r="CW451">
        <v>39.91</v>
      </c>
      <c r="CX451">
        <v>0</v>
      </c>
      <c r="CY451">
        <v>1663692748.1</v>
      </c>
      <c r="CZ451">
        <v>0</v>
      </c>
      <c r="DA451">
        <v>0</v>
      </c>
      <c r="DB451" t="s">
        <v>356</v>
      </c>
      <c r="DC451">
        <v>1660677648.1</v>
      </c>
      <c r="DD451">
        <v>1660677649.1</v>
      </c>
      <c r="DE451">
        <v>0</v>
      </c>
      <c r="DF451">
        <v>-1.042</v>
      </c>
      <c r="DG451">
        <v>0.003</v>
      </c>
      <c r="DH451">
        <v>5.218</v>
      </c>
      <c r="DI451">
        <v>0.344</v>
      </c>
      <c r="DJ451">
        <v>417</v>
      </c>
      <c r="DK451">
        <v>22</v>
      </c>
      <c r="DL451">
        <v>1.24</v>
      </c>
      <c r="DM451">
        <v>0.53</v>
      </c>
      <c r="DN451">
        <v>-61.2487075</v>
      </c>
      <c r="DO451">
        <v>-2.71535572232624</v>
      </c>
      <c r="DP451">
        <v>0.609586292655724</v>
      </c>
      <c r="DQ451">
        <v>0</v>
      </c>
      <c r="DR451">
        <v>5.74219425</v>
      </c>
      <c r="DS451">
        <v>0.05313894934333</v>
      </c>
      <c r="DT451">
        <v>0.0059210180237439</v>
      </c>
      <c r="DU451">
        <v>1</v>
      </c>
      <c r="DV451">
        <v>1</v>
      </c>
      <c r="DW451">
        <v>2</v>
      </c>
      <c r="DX451" t="s">
        <v>395</v>
      </c>
      <c r="DY451">
        <v>2.9726</v>
      </c>
      <c r="DZ451">
        <v>2.75383</v>
      </c>
      <c r="EA451">
        <v>0.141501</v>
      </c>
      <c r="EB451">
        <v>0.149851</v>
      </c>
      <c r="EC451">
        <v>0.089428</v>
      </c>
      <c r="ED451">
        <v>0.0702907</v>
      </c>
      <c r="EE451">
        <v>33434</v>
      </c>
      <c r="EF451">
        <v>36076.6</v>
      </c>
      <c r="EG451">
        <v>35296.4</v>
      </c>
      <c r="EH451">
        <v>38491.8</v>
      </c>
      <c r="EI451">
        <v>45586.5</v>
      </c>
      <c r="EJ451">
        <v>51692.5</v>
      </c>
      <c r="EK451">
        <v>55181.2</v>
      </c>
      <c r="EL451">
        <v>61743.1</v>
      </c>
      <c r="EM451">
        <v>1.97</v>
      </c>
      <c r="EN451">
        <v>1.8146</v>
      </c>
      <c r="EO451">
        <v>0.0804365</v>
      </c>
      <c r="EP451">
        <v>0</v>
      </c>
      <c r="EQ451">
        <v>23.6436</v>
      </c>
      <c r="ER451">
        <v>999.9</v>
      </c>
      <c r="ES451">
        <v>44.769</v>
      </c>
      <c r="ET451">
        <v>29.598</v>
      </c>
      <c r="EU451">
        <v>20.581</v>
      </c>
      <c r="EV451">
        <v>56.2741</v>
      </c>
      <c r="EW451">
        <v>49.5713</v>
      </c>
      <c r="EX451">
        <v>1</v>
      </c>
      <c r="EY451">
        <v>0.0206911</v>
      </c>
      <c r="EZ451">
        <v>2.20298</v>
      </c>
      <c r="FA451">
        <v>20.1335</v>
      </c>
      <c r="FB451">
        <v>5.19932</v>
      </c>
      <c r="FC451">
        <v>12.0076</v>
      </c>
      <c r="FD451">
        <v>4.976</v>
      </c>
      <c r="FE451">
        <v>3.2936</v>
      </c>
      <c r="FF451">
        <v>9999</v>
      </c>
      <c r="FG451">
        <v>9999</v>
      </c>
      <c r="FH451">
        <v>9999</v>
      </c>
      <c r="FI451">
        <v>694.2</v>
      </c>
      <c r="FJ451">
        <v>1.86295</v>
      </c>
      <c r="FK451">
        <v>1.86783</v>
      </c>
      <c r="FL451">
        <v>1.86752</v>
      </c>
      <c r="FM451">
        <v>1.86871</v>
      </c>
      <c r="FN451">
        <v>1.86957</v>
      </c>
      <c r="FO451">
        <v>1.8656</v>
      </c>
      <c r="FP451">
        <v>1.8667</v>
      </c>
      <c r="FQ451">
        <v>1.8681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7.963</v>
      </c>
      <c r="GF451">
        <v>0.2657</v>
      </c>
      <c r="GG451">
        <v>3.61927167264205</v>
      </c>
      <c r="GH451">
        <v>0.00509506669552449</v>
      </c>
      <c r="GI451">
        <v>1.17866753763249e-06</v>
      </c>
      <c r="GJ451">
        <v>-6.62632595388568e-10</v>
      </c>
      <c r="GK451">
        <v>-0.0260112845827318</v>
      </c>
      <c r="GL451">
        <v>-0.0225051504344278</v>
      </c>
      <c r="GM451">
        <v>0.00262967521021688</v>
      </c>
      <c r="GN451">
        <v>-3.50088843362945e-05</v>
      </c>
      <c r="GO451">
        <v>-5</v>
      </c>
      <c r="GP451">
        <v>1640</v>
      </c>
      <c r="GQ451">
        <v>1</v>
      </c>
      <c r="GR451">
        <v>20</v>
      </c>
      <c r="GS451">
        <v>50251.7</v>
      </c>
      <c r="GT451">
        <v>50251.7</v>
      </c>
      <c r="GU451">
        <v>1.81396</v>
      </c>
      <c r="GV451">
        <v>2.59033</v>
      </c>
      <c r="GW451">
        <v>1.54785</v>
      </c>
      <c r="GX451">
        <v>2.30225</v>
      </c>
      <c r="GY451">
        <v>1.34644</v>
      </c>
      <c r="GZ451">
        <v>2.40479</v>
      </c>
      <c r="HA451">
        <v>33.1099</v>
      </c>
      <c r="HB451">
        <v>14.6399</v>
      </c>
      <c r="HC451">
        <v>18</v>
      </c>
      <c r="HD451">
        <v>496.973</v>
      </c>
      <c r="HE451">
        <v>398.529</v>
      </c>
      <c r="HF451">
        <v>20.1645</v>
      </c>
      <c r="HG451">
        <v>27.3593</v>
      </c>
      <c r="HH451">
        <v>29.9999</v>
      </c>
      <c r="HI451">
        <v>27.352</v>
      </c>
      <c r="HJ451">
        <v>27.297</v>
      </c>
      <c r="HK451">
        <v>36.3475</v>
      </c>
      <c r="HL451">
        <v>34.387</v>
      </c>
      <c r="HM451">
        <v>4.60936</v>
      </c>
      <c r="HN451">
        <v>20.1767</v>
      </c>
      <c r="HO451">
        <v>858.433</v>
      </c>
      <c r="HP451">
        <v>13.7956</v>
      </c>
      <c r="HQ451">
        <v>102.358</v>
      </c>
      <c r="HR451">
        <v>102.77</v>
      </c>
    </row>
    <row r="452" spans="1:226">
      <c r="A452">
        <v>436</v>
      </c>
      <c r="B452">
        <v>1663692756</v>
      </c>
      <c r="C452">
        <v>4980.90000009537</v>
      </c>
      <c r="D452" t="s">
        <v>1235</v>
      </c>
      <c r="E452" t="s">
        <v>1236</v>
      </c>
      <c r="F452">
        <v>5</v>
      </c>
      <c r="G452" t="s">
        <v>1134</v>
      </c>
      <c r="H452" t="s">
        <v>354</v>
      </c>
      <c r="I452">
        <v>1663692748.5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864.380150420566</v>
      </c>
      <c r="AK452">
        <v>813.44923030303</v>
      </c>
      <c r="AL452">
        <v>3.47625503548084</v>
      </c>
      <c r="AM452">
        <v>65.3933785945032</v>
      </c>
      <c r="AN452">
        <f>(AP452 - AO452 + BO452*1E3/(8.314*(BQ452+273.15)) * AR452/BN452 * AQ452) * BN452/(100*BB452) * 1000/(1000 - AP452)</f>
        <v>0</v>
      </c>
      <c r="AO452">
        <v>13.7697386666767</v>
      </c>
      <c r="AP452">
        <v>19.520632967033</v>
      </c>
      <c r="AQ452">
        <v>-5.19679474234622e-05</v>
      </c>
      <c r="AR452">
        <v>122.723130864011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1663692748.5</v>
      </c>
      <c r="BH452">
        <v>773.978</v>
      </c>
      <c r="BI452">
        <v>835.743555555556</v>
      </c>
      <c r="BJ452">
        <v>19.5214</v>
      </c>
      <c r="BK452">
        <v>13.7728259259259</v>
      </c>
      <c r="BL452">
        <v>766.061777777778</v>
      </c>
      <c r="BM452">
        <v>19.2556777777778</v>
      </c>
      <c r="BN452">
        <v>500.098074074074</v>
      </c>
      <c r="BO452">
        <v>90.5647148148148</v>
      </c>
      <c r="BP452">
        <v>0.0998278148148148</v>
      </c>
      <c r="BQ452">
        <v>24.8187407407407</v>
      </c>
      <c r="BR452">
        <v>24.9765555555556</v>
      </c>
      <c r="BS452">
        <v>999.9</v>
      </c>
      <c r="BT452">
        <v>0</v>
      </c>
      <c r="BU452">
        <v>0</v>
      </c>
      <c r="BV452">
        <v>10011.1111111111</v>
      </c>
      <c r="BW452">
        <v>0</v>
      </c>
      <c r="BX452">
        <v>18.4427888888889</v>
      </c>
      <c r="BY452">
        <v>-61.7656148148148</v>
      </c>
      <c r="BZ452">
        <v>789.387851851852</v>
      </c>
      <c r="CA452">
        <v>847.414777777778</v>
      </c>
      <c r="CB452">
        <v>5.74857407407408</v>
      </c>
      <c r="CC452">
        <v>835.743555555556</v>
      </c>
      <c r="CD452">
        <v>13.7728259259259</v>
      </c>
      <c r="CE452">
        <v>1.76795074074074</v>
      </c>
      <c r="CF452">
        <v>1.24733259259259</v>
      </c>
      <c r="CG452">
        <v>15.506262962963</v>
      </c>
      <c r="CH452">
        <v>10.1787925925926</v>
      </c>
      <c r="CI452">
        <v>2000.01407407407</v>
      </c>
      <c r="CJ452">
        <v>0.979996</v>
      </c>
      <c r="CK452">
        <v>0.0200039</v>
      </c>
      <c r="CL452">
        <v>0</v>
      </c>
      <c r="CM452">
        <v>785.575888888889</v>
      </c>
      <c r="CN452">
        <v>5.00063</v>
      </c>
      <c r="CO452">
        <v>15570.2851851852</v>
      </c>
      <c r="CP452">
        <v>17257.0074074074</v>
      </c>
      <c r="CQ452">
        <v>39.25</v>
      </c>
      <c r="CR452">
        <v>39.375</v>
      </c>
      <c r="CS452">
        <v>38.75</v>
      </c>
      <c r="CT452">
        <v>38.75</v>
      </c>
      <c r="CU452">
        <v>40</v>
      </c>
      <c r="CV452">
        <v>1955.10407407407</v>
      </c>
      <c r="CW452">
        <v>39.91</v>
      </c>
      <c r="CX452">
        <v>0</v>
      </c>
      <c r="CY452">
        <v>1663692752.9</v>
      </c>
      <c r="CZ452">
        <v>0</v>
      </c>
      <c r="DA452">
        <v>0</v>
      </c>
      <c r="DB452" t="s">
        <v>356</v>
      </c>
      <c r="DC452">
        <v>1660677648.1</v>
      </c>
      <c r="DD452">
        <v>1660677649.1</v>
      </c>
      <c r="DE452">
        <v>0</v>
      </c>
      <c r="DF452">
        <v>-1.042</v>
      </c>
      <c r="DG452">
        <v>0.003</v>
      </c>
      <c r="DH452">
        <v>5.218</v>
      </c>
      <c r="DI452">
        <v>0.344</v>
      </c>
      <c r="DJ452">
        <v>417</v>
      </c>
      <c r="DK452">
        <v>22</v>
      </c>
      <c r="DL452">
        <v>1.24</v>
      </c>
      <c r="DM452">
        <v>0.53</v>
      </c>
      <c r="DN452">
        <v>-61.5447609756097</v>
      </c>
      <c r="DO452">
        <v>-4.96084390243918</v>
      </c>
      <c r="DP452">
        <v>0.748188521918611</v>
      </c>
      <c r="DQ452">
        <v>0</v>
      </c>
      <c r="DR452">
        <v>5.74590512195122</v>
      </c>
      <c r="DS452">
        <v>0.0453537282229964</v>
      </c>
      <c r="DT452">
        <v>0.00551445202016384</v>
      </c>
      <c r="DU452">
        <v>1</v>
      </c>
      <c r="DV452">
        <v>1</v>
      </c>
      <c r="DW452">
        <v>2</v>
      </c>
      <c r="DX452" t="s">
        <v>395</v>
      </c>
      <c r="DY452">
        <v>2.97356</v>
      </c>
      <c r="DZ452">
        <v>2.75438</v>
      </c>
      <c r="EA452">
        <v>0.143575</v>
      </c>
      <c r="EB452">
        <v>0.151637</v>
      </c>
      <c r="EC452">
        <v>0.0894241</v>
      </c>
      <c r="ED452">
        <v>0.0702861</v>
      </c>
      <c r="EE452">
        <v>33353.1</v>
      </c>
      <c r="EF452">
        <v>36000.8</v>
      </c>
      <c r="EG452">
        <v>35296.2</v>
      </c>
      <c r="EH452">
        <v>38491.7</v>
      </c>
      <c r="EI452">
        <v>45587.4</v>
      </c>
      <c r="EJ452">
        <v>51692.4</v>
      </c>
      <c r="EK452">
        <v>55182.1</v>
      </c>
      <c r="EL452">
        <v>61742.6</v>
      </c>
      <c r="EM452">
        <v>1.9704</v>
      </c>
      <c r="EN452">
        <v>1.8152</v>
      </c>
      <c r="EO452">
        <v>0.0813305</v>
      </c>
      <c r="EP452">
        <v>0</v>
      </c>
      <c r="EQ452">
        <v>23.6436</v>
      </c>
      <c r="ER452">
        <v>999.9</v>
      </c>
      <c r="ES452">
        <v>44.744</v>
      </c>
      <c r="ET452">
        <v>29.618</v>
      </c>
      <c r="EU452">
        <v>20.592</v>
      </c>
      <c r="EV452">
        <v>55.8341</v>
      </c>
      <c r="EW452">
        <v>49.391</v>
      </c>
      <c r="EX452">
        <v>1</v>
      </c>
      <c r="EY452">
        <v>0.0205488</v>
      </c>
      <c r="EZ452">
        <v>2.14582</v>
      </c>
      <c r="FA452">
        <v>20.1341</v>
      </c>
      <c r="FB452">
        <v>5.20052</v>
      </c>
      <c r="FC452">
        <v>12.0099</v>
      </c>
      <c r="FD452">
        <v>4.976</v>
      </c>
      <c r="FE452">
        <v>3.294</v>
      </c>
      <c r="FF452">
        <v>9999</v>
      </c>
      <c r="FG452">
        <v>9999</v>
      </c>
      <c r="FH452">
        <v>9999</v>
      </c>
      <c r="FI452">
        <v>694.2</v>
      </c>
      <c r="FJ452">
        <v>1.86295</v>
      </c>
      <c r="FK452">
        <v>1.86783</v>
      </c>
      <c r="FL452">
        <v>1.86752</v>
      </c>
      <c r="FM452">
        <v>1.86874</v>
      </c>
      <c r="FN452">
        <v>1.86954</v>
      </c>
      <c r="FO452">
        <v>1.8656</v>
      </c>
      <c r="FP452">
        <v>1.86667</v>
      </c>
      <c r="FQ452">
        <v>1.86813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8.06</v>
      </c>
      <c r="GF452">
        <v>0.2657</v>
      </c>
      <c r="GG452">
        <v>3.61927167264205</v>
      </c>
      <c r="GH452">
        <v>0.00509506669552449</v>
      </c>
      <c r="GI452">
        <v>1.17866753763249e-06</v>
      </c>
      <c r="GJ452">
        <v>-6.62632595388568e-10</v>
      </c>
      <c r="GK452">
        <v>-0.0260112845827318</v>
      </c>
      <c r="GL452">
        <v>-0.0225051504344278</v>
      </c>
      <c r="GM452">
        <v>0.00262967521021688</v>
      </c>
      <c r="GN452">
        <v>-3.50088843362945e-05</v>
      </c>
      <c r="GO452">
        <v>-5</v>
      </c>
      <c r="GP452">
        <v>1640</v>
      </c>
      <c r="GQ452">
        <v>1</v>
      </c>
      <c r="GR452">
        <v>20</v>
      </c>
      <c r="GS452">
        <v>50251.8</v>
      </c>
      <c r="GT452">
        <v>50251.8</v>
      </c>
      <c r="GU452">
        <v>1.83838</v>
      </c>
      <c r="GV452">
        <v>2.59399</v>
      </c>
      <c r="GW452">
        <v>1.54785</v>
      </c>
      <c r="GX452">
        <v>2.30225</v>
      </c>
      <c r="GY452">
        <v>1.34644</v>
      </c>
      <c r="GZ452">
        <v>2.36938</v>
      </c>
      <c r="HA452">
        <v>33.0875</v>
      </c>
      <c r="HB452">
        <v>14.6399</v>
      </c>
      <c r="HC452">
        <v>18</v>
      </c>
      <c r="HD452">
        <v>497.236</v>
      </c>
      <c r="HE452">
        <v>398.86</v>
      </c>
      <c r="HF452">
        <v>20.1869</v>
      </c>
      <c r="HG452">
        <v>27.3593</v>
      </c>
      <c r="HH452">
        <v>29.9998</v>
      </c>
      <c r="HI452">
        <v>27.352</v>
      </c>
      <c r="HJ452">
        <v>27.297</v>
      </c>
      <c r="HK452">
        <v>36.8447</v>
      </c>
      <c r="HL452">
        <v>34.387</v>
      </c>
      <c r="HM452">
        <v>4.60936</v>
      </c>
      <c r="HN452">
        <v>20.2014</v>
      </c>
      <c r="HO452">
        <v>871.876</v>
      </c>
      <c r="HP452">
        <v>13.7956</v>
      </c>
      <c r="HQ452">
        <v>102.358</v>
      </c>
      <c r="HR452">
        <v>102.769</v>
      </c>
    </row>
    <row r="453" spans="1:226">
      <c r="A453">
        <v>437</v>
      </c>
      <c r="B453">
        <v>1663692761</v>
      </c>
      <c r="C453">
        <v>4985.90000009537</v>
      </c>
      <c r="D453" t="s">
        <v>1237</v>
      </c>
      <c r="E453" t="s">
        <v>1238</v>
      </c>
      <c r="F453">
        <v>5</v>
      </c>
      <c r="G453" t="s">
        <v>1134</v>
      </c>
      <c r="H453" t="s">
        <v>354</v>
      </c>
      <c r="I453">
        <v>1663692753.21429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880.400096581474</v>
      </c>
      <c r="AK453">
        <v>830.126006060606</v>
      </c>
      <c r="AL453">
        <v>3.33285790501849</v>
      </c>
      <c r="AM453">
        <v>65.3933785945032</v>
      </c>
      <c r="AN453">
        <f>(AP453 - AO453 + BO453*1E3/(8.314*(BQ453+273.15)) * AR453/BN453 * AQ453) * BN453/(100*BB453) * 1000/(1000 - AP453)</f>
        <v>0</v>
      </c>
      <c r="AO453">
        <v>13.7670206899536</v>
      </c>
      <c r="AP453">
        <v>19.5207516483517</v>
      </c>
      <c r="AQ453">
        <v>-9.65885154868814e-05</v>
      </c>
      <c r="AR453">
        <v>122.723130864011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1663692753.21429</v>
      </c>
      <c r="BH453">
        <v>789.711142857143</v>
      </c>
      <c r="BI453">
        <v>851.426714285714</v>
      </c>
      <c r="BJ453">
        <v>19.5212535714286</v>
      </c>
      <c r="BK453">
        <v>13.7703428571429</v>
      </c>
      <c r="BL453">
        <v>781.705285714286</v>
      </c>
      <c r="BM453">
        <v>19.2555392857143</v>
      </c>
      <c r="BN453">
        <v>500.072178571429</v>
      </c>
      <c r="BO453">
        <v>90.5654071428571</v>
      </c>
      <c r="BP453">
        <v>0.1000178</v>
      </c>
      <c r="BQ453">
        <v>24.8184142857143</v>
      </c>
      <c r="BR453">
        <v>24.9701</v>
      </c>
      <c r="BS453">
        <v>999.9</v>
      </c>
      <c r="BT453">
        <v>0</v>
      </c>
      <c r="BU453">
        <v>0</v>
      </c>
      <c r="BV453">
        <v>9996.42857142857</v>
      </c>
      <c r="BW453">
        <v>0</v>
      </c>
      <c r="BX453">
        <v>18.4480607142857</v>
      </c>
      <c r="BY453">
        <v>-61.7157178571429</v>
      </c>
      <c r="BZ453">
        <v>805.434</v>
      </c>
      <c r="CA453">
        <v>863.314821428571</v>
      </c>
      <c r="CB453">
        <v>5.75090714285714</v>
      </c>
      <c r="CC453">
        <v>851.426714285714</v>
      </c>
      <c r="CD453">
        <v>13.7703428571429</v>
      </c>
      <c r="CE453">
        <v>1.76795035714286</v>
      </c>
      <c r="CF453">
        <v>1.24711785714286</v>
      </c>
      <c r="CG453">
        <v>15.5062642857143</v>
      </c>
      <c r="CH453">
        <v>10.1762178571429</v>
      </c>
      <c r="CI453">
        <v>2000.01</v>
      </c>
      <c r="CJ453">
        <v>0.979996</v>
      </c>
      <c r="CK453">
        <v>0.0200039</v>
      </c>
      <c r="CL453">
        <v>0</v>
      </c>
      <c r="CM453">
        <v>785.034</v>
      </c>
      <c r="CN453">
        <v>5.00063</v>
      </c>
      <c r="CO453">
        <v>15559.8714285714</v>
      </c>
      <c r="CP453">
        <v>17256.9714285714</v>
      </c>
      <c r="CQ453">
        <v>39.25</v>
      </c>
      <c r="CR453">
        <v>39.375</v>
      </c>
      <c r="CS453">
        <v>38.75</v>
      </c>
      <c r="CT453">
        <v>38.75</v>
      </c>
      <c r="CU453">
        <v>40</v>
      </c>
      <c r="CV453">
        <v>1955.1</v>
      </c>
      <c r="CW453">
        <v>39.91</v>
      </c>
      <c r="CX453">
        <v>0</v>
      </c>
      <c r="CY453">
        <v>1663692758.3</v>
      </c>
      <c r="CZ453">
        <v>0</v>
      </c>
      <c r="DA453">
        <v>0</v>
      </c>
      <c r="DB453" t="s">
        <v>356</v>
      </c>
      <c r="DC453">
        <v>1660677648.1</v>
      </c>
      <c r="DD453">
        <v>1660677649.1</v>
      </c>
      <c r="DE453">
        <v>0</v>
      </c>
      <c r="DF453">
        <v>-1.042</v>
      </c>
      <c r="DG453">
        <v>0.003</v>
      </c>
      <c r="DH453">
        <v>5.218</v>
      </c>
      <c r="DI453">
        <v>0.344</v>
      </c>
      <c r="DJ453">
        <v>417</v>
      </c>
      <c r="DK453">
        <v>22</v>
      </c>
      <c r="DL453">
        <v>1.24</v>
      </c>
      <c r="DM453">
        <v>0.53</v>
      </c>
      <c r="DN453">
        <v>-61.6693</v>
      </c>
      <c r="DO453">
        <v>-0.696788153310139</v>
      </c>
      <c r="DP453">
        <v>0.623074307904548</v>
      </c>
      <c r="DQ453">
        <v>0</v>
      </c>
      <c r="DR453">
        <v>5.74839463414634</v>
      </c>
      <c r="DS453">
        <v>0.0326435540069746</v>
      </c>
      <c r="DT453">
        <v>0.00461215102325081</v>
      </c>
      <c r="DU453">
        <v>1</v>
      </c>
      <c r="DV453">
        <v>1</v>
      </c>
      <c r="DW453">
        <v>2</v>
      </c>
      <c r="DX453" t="s">
        <v>395</v>
      </c>
      <c r="DY453">
        <v>2.97385</v>
      </c>
      <c r="DZ453">
        <v>2.75451</v>
      </c>
      <c r="EA453">
        <v>0.145525</v>
      </c>
      <c r="EB453">
        <v>0.153522</v>
      </c>
      <c r="EC453">
        <v>0.0894167</v>
      </c>
      <c r="ED453">
        <v>0.0702689</v>
      </c>
      <c r="EE453">
        <v>33277.2</v>
      </c>
      <c r="EF453">
        <v>35921.1</v>
      </c>
      <c r="EG453">
        <v>35296.2</v>
      </c>
      <c r="EH453">
        <v>38492.1</v>
      </c>
      <c r="EI453">
        <v>45587.7</v>
      </c>
      <c r="EJ453">
        <v>51692.6</v>
      </c>
      <c r="EK453">
        <v>55181.8</v>
      </c>
      <c r="EL453">
        <v>61741.6</v>
      </c>
      <c r="EM453">
        <v>1.9708</v>
      </c>
      <c r="EN453">
        <v>1.815</v>
      </c>
      <c r="EO453">
        <v>0.0815094</v>
      </c>
      <c r="EP453">
        <v>0</v>
      </c>
      <c r="EQ453">
        <v>23.6436</v>
      </c>
      <c r="ER453">
        <v>999.9</v>
      </c>
      <c r="ES453">
        <v>44.744</v>
      </c>
      <c r="ET453">
        <v>29.598</v>
      </c>
      <c r="EU453">
        <v>20.5693</v>
      </c>
      <c r="EV453">
        <v>56.3841</v>
      </c>
      <c r="EW453">
        <v>49.1306</v>
      </c>
      <c r="EX453">
        <v>1</v>
      </c>
      <c r="EY453">
        <v>0.0203049</v>
      </c>
      <c r="EZ453">
        <v>2.13455</v>
      </c>
      <c r="FA453">
        <v>20.1344</v>
      </c>
      <c r="FB453">
        <v>5.19932</v>
      </c>
      <c r="FC453">
        <v>12.0052</v>
      </c>
      <c r="FD453">
        <v>4.9756</v>
      </c>
      <c r="FE453">
        <v>3.294</v>
      </c>
      <c r="FF453">
        <v>9999</v>
      </c>
      <c r="FG453">
        <v>9999</v>
      </c>
      <c r="FH453">
        <v>9999</v>
      </c>
      <c r="FI453">
        <v>694.2</v>
      </c>
      <c r="FJ453">
        <v>1.86295</v>
      </c>
      <c r="FK453">
        <v>1.86783</v>
      </c>
      <c r="FL453">
        <v>1.86752</v>
      </c>
      <c r="FM453">
        <v>1.86874</v>
      </c>
      <c r="FN453">
        <v>1.86957</v>
      </c>
      <c r="FO453">
        <v>1.86563</v>
      </c>
      <c r="FP453">
        <v>1.86673</v>
      </c>
      <c r="FQ453">
        <v>1.86813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8.153</v>
      </c>
      <c r="GF453">
        <v>0.2656</v>
      </c>
      <c r="GG453">
        <v>3.61927167264205</v>
      </c>
      <c r="GH453">
        <v>0.00509506669552449</v>
      </c>
      <c r="GI453">
        <v>1.17866753763249e-06</v>
      </c>
      <c r="GJ453">
        <v>-6.62632595388568e-10</v>
      </c>
      <c r="GK453">
        <v>-0.0260112845827318</v>
      </c>
      <c r="GL453">
        <v>-0.0225051504344278</v>
      </c>
      <c r="GM453">
        <v>0.00262967521021688</v>
      </c>
      <c r="GN453">
        <v>-3.50088843362945e-05</v>
      </c>
      <c r="GO453">
        <v>-5</v>
      </c>
      <c r="GP453">
        <v>1640</v>
      </c>
      <c r="GQ453">
        <v>1</v>
      </c>
      <c r="GR453">
        <v>20</v>
      </c>
      <c r="GS453">
        <v>50251.9</v>
      </c>
      <c r="GT453">
        <v>50251.9</v>
      </c>
      <c r="GU453">
        <v>1.86279</v>
      </c>
      <c r="GV453">
        <v>2.60376</v>
      </c>
      <c r="GW453">
        <v>1.54785</v>
      </c>
      <c r="GX453">
        <v>2.30225</v>
      </c>
      <c r="GY453">
        <v>1.34644</v>
      </c>
      <c r="GZ453">
        <v>2.41821</v>
      </c>
      <c r="HA453">
        <v>33.0875</v>
      </c>
      <c r="HB453">
        <v>14.6399</v>
      </c>
      <c r="HC453">
        <v>18</v>
      </c>
      <c r="HD453">
        <v>497.504</v>
      </c>
      <c r="HE453">
        <v>398.75</v>
      </c>
      <c r="HF453">
        <v>20.2128</v>
      </c>
      <c r="HG453">
        <v>27.3593</v>
      </c>
      <c r="HH453">
        <v>30.0001</v>
      </c>
      <c r="HI453">
        <v>27.3529</v>
      </c>
      <c r="HJ453">
        <v>27.297</v>
      </c>
      <c r="HK453">
        <v>37.4546</v>
      </c>
      <c r="HL453">
        <v>34.387</v>
      </c>
      <c r="HM453">
        <v>4.23887</v>
      </c>
      <c r="HN453">
        <v>20.2217</v>
      </c>
      <c r="HO453">
        <v>892.189</v>
      </c>
      <c r="HP453">
        <v>13.7956</v>
      </c>
      <c r="HQ453">
        <v>102.358</v>
      </c>
      <c r="HR453">
        <v>102.769</v>
      </c>
    </row>
    <row r="454" spans="1:226">
      <c r="A454">
        <v>438</v>
      </c>
      <c r="B454">
        <v>1663692766</v>
      </c>
      <c r="C454">
        <v>4990.90000009537</v>
      </c>
      <c r="D454" t="s">
        <v>1239</v>
      </c>
      <c r="E454" t="s">
        <v>1240</v>
      </c>
      <c r="F454">
        <v>5</v>
      </c>
      <c r="G454" t="s">
        <v>1134</v>
      </c>
      <c r="H454" t="s">
        <v>354</v>
      </c>
      <c r="I454">
        <v>1663692758.5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897.19332935355</v>
      </c>
      <c r="AK454">
        <v>846.933727272727</v>
      </c>
      <c r="AL454">
        <v>3.35618905483481</v>
      </c>
      <c r="AM454">
        <v>65.3933785945032</v>
      </c>
      <c r="AN454">
        <f>(AP454 - AO454 + BO454*1E3/(8.314*(BQ454+273.15)) * AR454/BN454 * AQ454) * BN454/(100*BB454) * 1000/(1000 - AP454)</f>
        <v>0</v>
      </c>
      <c r="AO454">
        <v>13.7626137642728</v>
      </c>
      <c r="AP454">
        <v>19.5153846153846</v>
      </c>
      <c r="AQ454">
        <v>-7.46367417206637e-05</v>
      </c>
      <c r="AR454">
        <v>122.723130864011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1663692758.5</v>
      </c>
      <c r="BH454">
        <v>807.34437037037</v>
      </c>
      <c r="BI454">
        <v>869.104444444445</v>
      </c>
      <c r="BJ454">
        <v>19.519062962963</v>
      </c>
      <c r="BK454">
        <v>13.7665296296296</v>
      </c>
      <c r="BL454">
        <v>799.238333333334</v>
      </c>
      <c r="BM454">
        <v>19.2534296296296</v>
      </c>
      <c r="BN454">
        <v>500.087111111111</v>
      </c>
      <c r="BO454">
        <v>90.5662222222222</v>
      </c>
      <c r="BP454">
        <v>0.100008944444444</v>
      </c>
      <c r="BQ454">
        <v>24.8188777777778</v>
      </c>
      <c r="BR454">
        <v>24.9691962962963</v>
      </c>
      <c r="BS454">
        <v>999.9</v>
      </c>
      <c r="BT454">
        <v>0</v>
      </c>
      <c r="BU454">
        <v>0</v>
      </c>
      <c r="BV454">
        <v>9996.66666666667</v>
      </c>
      <c r="BW454">
        <v>0</v>
      </c>
      <c r="BX454">
        <v>18.4632333333333</v>
      </c>
      <c r="BY454">
        <v>-61.7602074074074</v>
      </c>
      <c r="BZ454">
        <v>823.416555555556</v>
      </c>
      <c r="CA454">
        <v>881.236037037037</v>
      </c>
      <c r="CB454">
        <v>5.75252296296296</v>
      </c>
      <c r="CC454">
        <v>869.104444444445</v>
      </c>
      <c r="CD454">
        <v>13.7665296296296</v>
      </c>
      <c r="CE454">
        <v>1.76776740740741</v>
      </c>
      <c r="CF454">
        <v>1.2467837037037</v>
      </c>
      <c r="CG454">
        <v>15.5046481481481</v>
      </c>
      <c r="CH454">
        <v>10.1722111111111</v>
      </c>
      <c r="CI454">
        <v>2000.00777777778</v>
      </c>
      <c r="CJ454">
        <v>0.979996</v>
      </c>
      <c r="CK454">
        <v>0.0200039</v>
      </c>
      <c r="CL454">
        <v>0</v>
      </c>
      <c r="CM454">
        <v>784.319111111111</v>
      </c>
      <c r="CN454">
        <v>5.00063</v>
      </c>
      <c r="CO454">
        <v>15546.3518518519</v>
      </c>
      <c r="CP454">
        <v>17256.9518518519</v>
      </c>
      <c r="CQ454">
        <v>39.25</v>
      </c>
      <c r="CR454">
        <v>39.375</v>
      </c>
      <c r="CS454">
        <v>38.75</v>
      </c>
      <c r="CT454">
        <v>38.75</v>
      </c>
      <c r="CU454">
        <v>40</v>
      </c>
      <c r="CV454">
        <v>1955.09777777778</v>
      </c>
      <c r="CW454">
        <v>39.91</v>
      </c>
      <c r="CX454">
        <v>0</v>
      </c>
      <c r="CY454">
        <v>1663692763.1</v>
      </c>
      <c r="CZ454">
        <v>0</v>
      </c>
      <c r="DA454">
        <v>0</v>
      </c>
      <c r="DB454" t="s">
        <v>356</v>
      </c>
      <c r="DC454">
        <v>1660677648.1</v>
      </c>
      <c r="DD454">
        <v>1660677649.1</v>
      </c>
      <c r="DE454">
        <v>0</v>
      </c>
      <c r="DF454">
        <v>-1.042</v>
      </c>
      <c r="DG454">
        <v>0.003</v>
      </c>
      <c r="DH454">
        <v>5.218</v>
      </c>
      <c r="DI454">
        <v>0.344</v>
      </c>
      <c r="DJ454">
        <v>417</v>
      </c>
      <c r="DK454">
        <v>22</v>
      </c>
      <c r="DL454">
        <v>1.24</v>
      </c>
      <c r="DM454">
        <v>0.53</v>
      </c>
      <c r="DN454">
        <v>-61.6081097560976</v>
      </c>
      <c r="DO454">
        <v>-0.6592160278746</v>
      </c>
      <c r="DP454">
        <v>0.619647926316021</v>
      </c>
      <c r="DQ454">
        <v>0</v>
      </c>
      <c r="DR454">
        <v>5.75113487804878</v>
      </c>
      <c r="DS454">
        <v>0.0196758188153305</v>
      </c>
      <c r="DT454">
        <v>0.00344413401764068</v>
      </c>
      <c r="DU454">
        <v>1</v>
      </c>
      <c r="DV454">
        <v>1</v>
      </c>
      <c r="DW454">
        <v>2</v>
      </c>
      <c r="DX454" t="s">
        <v>395</v>
      </c>
      <c r="DY454">
        <v>2.97354</v>
      </c>
      <c r="DZ454">
        <v>2.75325</v>
      </c>
      <c r="EA454">
        <v>0.147475</v>
      </c>
      <c r="EB454">
        <v>0.155439</v>
      </c>
      <c r="EC454">
        <v>0.0893968</v>
      </c>
      <c r="ED454">
        <v>0.0702502</v>
      </c>
      <c r="EE454">
        <v>33201.1</v>
      </c>
      <c r="EF454">
        <v>35839.3</v>
      </c>
      <c r="EG454">
        <v>35296</v>
      </c>
      <c r="EH454">
        <v>38491.5</v>
      </c>
      <c r="EI454">
        <v>45588.5</v>
      </c>
      <c r="EJ454">
        <v>51693.6</v>
      </c>
      <c r="EK454">
        <v>55181.5</v>
      </c>
      <c r="EL454">
        <v>61741.5</v>
      </c>
      <c r="EM454">
        <v>1.9708</v>
      </c>
      <c r="EN454">
        <v>1.815</v>
      </c>
      <c r="EO454">
        <v>0.0798702</v>
      </c>
      <c r="EP454">
        <v>0</v>
      </c>
      <c r="EQ454">
        <v>23.6436</v>
      </c>
      <c r="ER454">
        <v>999.9</v>
      </c>
      <c r="ES454">
        <v>44.72</v>
      </c>
      <c r="ET454">
        <v>29.598</v>
      </c>
      <c r="EU454">
        <v>20.5568</v>
      </c>
      <c r="EV454">
        <v>56.3941</v>
      </c>
      <c r="EW454">
        <v>48.9704</v>
      </c>
      <c r="EX454">
        <v>1</v>
      </c>
      <c r="EY454">
        <v>0.0204268</v>
      </c>
      <c r="EZ454">
        <v>2.12669</v>
      </c>
      <c r="FA454">
        <v>20.1355</v>
      </c>
      <c r="FB454">
        <v>5.19812</v>
      </c>
      <c r="FC454">
        <v>12.0076</v>
      </c>
      <c r="FD454">
        <v>4.9756</v>
      </c>
      <c r="FE454">
        <v>3.294</v>
      </c>
      <c r="FF454">
        <v>9999</v>
      </c>
      <c r="FG454">
        <v>9999</v>
      </c>
      <c r="FH454">
        <v>9999</v>
      </c>
      <c r="FI454">
        <v>694.2</v>
      </c>
      <c r="FJ454">
        <v>1.86295</v>
      </c>
      <c r="FK454">
        <v>1.8678</v>
      </c>
      <c r="FL454">
        <v>1.86752</v>
      </c>
      <c r="FM454">
        <v>1.86874</v>
      </c>
      <c r="FN454">
        <v>1.86951</v>
      </c>
      <c r="FO454">
        <v>1.8656</v>
      </c>
      <c r="FP454">
        <v>1.86664</v>
      </c>
      <c r="FQ454">
        <v>1.86801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8.246</v>
      </c>
      <c r="GF454">
        <v>0.2654</v>
      </c>
      <c r="GG454">
        <v>3.61927167264205</v>
      </c>
      <c r="GH454">
        <v>0.00509506669552449</v>
      </c>
      <c r="GI454">
        <v>1.17866753763249e-06</v>
      </c>
      <c r="GJ454">
        <v>-6.62632595388568e-10</v>
      </c>
      <c r="GK454">
        <v>-0.0260112845827318</v>
      </c>
      <c r="GL454">
        <v>-0.0225051504344278</v>
      </c>
      <c r="GM454">
        <v>0.00262967521021688</v>
      </c>
      <c r="GN454">
        <v>-3.50088843362945e-05</v>
      </c>
      <c r="GO454">
        <v>-5</v>
      </c>
      <c r="GP454">
        <v>1640</v>
      </c>
      <c r="GQ454">
        <v>1</v>
      </c>
      <c r="GR454">
        <v>20</v>
      </c>
      <c r="GS454">
        <v>50252</v>
      </c>
      <c r="GT454">
        <v>50251.9</v>
      </c>
      <c r="GU454">
        <v>1.89331</v>
      </c>
      <c r="GV454">
        <v>2.59033</v>
      </c>
      <c r="GW454">
        <v>1.54785</v>
      </c>
      <c r="GX454">
        <v>2.30225</v>
      </c>
      <c r="GY454">
        <v>1.34644</v>
      </c>
      <c r="GZ454">
        <v>2.34741</v>
      </c>
      <c r="HA454">
        <v>33.1099</v>
      </c>
      <c r="HB454">
        <v>14.6311</v>
      </c>
      <c r="HC454">
        <v>18</v>
      </c>
      <c r="HD454">
        <v>497.501</v>
      </c>
      <c r="HE454">
        <v>398.749</v>
      </c>
      <c r="HF454">
        <v>20.2338</v>
      </c>
      <c r="HG454">
        <v>27.3593</v>
      </c>
      <c r="HH454">
        <v>30.0001</v>
      </c>
      <c r="HI454">
        <v>27.352</v>
      </c>
      <c r="HJ454">
        <v>27.297</v>
      </c>
      <c r="HK454">
        <v>37.9821</v>
      </c>
      <c r="HL454">
        <v>34.387</v>
      </c>
      <c r="HM454">
        <v>4.23887</v>
      </c>
      <c r="HN454">
        <v>20.2409</v>
      </c>
      <c r="HO454">
        <v>905.695</v>
      </c>
      <c r="HP454">
        <v>13.7956</v>
      </c>
      <c r="HQ454">
        <v>102.358</v>
      </c>
      <c r="HR454">
        <v>102.768</v>
      </c>
    </row>
    <row r="455" spans="1:226">
      <c r="A455">
        <v>439</v>
      </c>
      <c r="B455">
        <v>1663692771</v>
      </c>
      <c r="C455">
        <v>4995.90000009537</v>
      </c>
      <c r="D455" t="s">
        <v>1241</v>
      </c>
      <c r="E455" t="s">
        <v>1242</v>
      </c>
      <c r="F455">
        <v>5</v>
      </c>
      <c r="G455" t="s">
        <v>1134</v>
      </c>
      <c r="H455" t="s">
        <v>354</v>
      </c>
      <c r="I455">
        <v>1663692763.21429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913.653143866258</v>
      </c>
      <c r="AK455">
        <v>863.813496969697</v>
      </c>
      <c r="AL455">
        <v>3.37527262551232</v>
      </c>
      <c r="AM455">
        <v>65.3933785945032</v>
      </c>
      <c r="AN455">
        <f>(AP455 - AO455 + BO455*1E3/(8.314*(BQ455+273.15)) * AR455/BN455 * AQ455) * BN455/(100*BB455) * 1000/(1000 - AP455)</f>
        <v>0</v>
      </c>
      <c r="AO455">
        <v>13.7595366771935</v>
      </c>
      <c r="AP455">
        <v>19.5096131868132</v>
      </c>
      <c r="AQ455">
        <v>-0.000103043665881153</v>
      </c>
      <c r="AR455">
        <v>122.723130864011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1663692763.21429</v>
      </c>
      <c r="BH455">
        <v>822.920214285714</v>
      </c>
      <c r="BI455">
        <v>884.355892857143</v>
      </c>
      <c r="BJ455">
        <v>19.5157285714286</v>
      </c>
      <c r="BK455">
        <v>13.7632892857143</v>
      </c>
      <c r="BL455">
        <v>814.725821428571</v>
      </c>
      <c r="BM455">
        <v>19.2502178571429</v>
      </c>
      <c r="BN455">
        <v>500.066107142857</v>
      </c>
      <c r="BO455">
        <v>90.5660714285714</v>
      </c>
      <c r="BP455">
        <v>0.100125160714286</v>
      </c>
      <c r="BQ455">
        <v>24.8168785714286</v>
      </c>
      <c r="BR455">
        <v>24.9701642857143</v>
      </c>
      <c r="BS455">
        <v>999.9</v>
      </c>
      <c r="BT455">
        <v>0</v>
      </c>
      <c r="BU455">
        <v>0</v>
      </c>
      <c r="BV455">
        <v>9972.32142857143</v>
      </c>
      <c r="BW455">
        <v>0</v>
      </c>
      <c r="BX455">
        <v>18.4681714285714</v>
      </c>
      <c r="BY455">
        <v>-61.4357857142857</v>
      </c>
      <c r="BZ455">
        <v>839.299642857143</v>
      </c>
      <c r="CA455">
        <v>896.697428571429</v>
      </c>
      <c r="CB455">
        <v>5.75243214285714</v>
      </c>
      <c r="CC455">
        <v>884.355892857143</v>
      </c>
      <c r="CD455">
        <v>13.7632892857143</v>
      </c>
      <c r="CE455">
        <v>1.76746142857143</v>
      </c>
      <c r="CF455">
        <v>1.2464875</v>
      </c>
      <c r="CG455">
        <v>15.5019571428571</v>
      </c>
      <c r="CH455">
        <v>10.1686642857143</v>
      </c>
      <c r="CI455">
        <v>2000.00714285714</v>
      </c>
      <c r="CJ455">
        <v>0.979996</v>
      </c>
      <c r="CK455">
        <v>0.0200039</v>
      </c>
      <c r="CL455">
        <v>0</v>
      </c>
      <c r="CM455">
        <v>783.554428571429</v>
      </c>
      <c r="CN455">
        <v>5.00063</v>
      </c>
      <c r="CO455">
        <v>15532.9571428571</v>
      </c>
      <c r="CP455">
        <v>17256.9464285714</v>
      </c>
      <c r="CQ455">
        <v>39.25</v>
      </c>
      <c r="CR455">
        <v>39.375</v>
      </c>
      <c r="CS455">
        <v>38.75</v>
      </c>
      <c r="CT455">
        <v>38.75</v>
      </c>
      <c r="CU455">
        <v>40</v>
      </c>
      <c r="CV455">
        <v>1955.09714285714</v>
      </c>
      <c r="CW455">
        <v>39.91</v>
      </c>
      <c r="CX455">
        <v>0</v>
      </c>
      <c r="CY455">
        <v>1663692767.9</v>
      </c>
      <c r="CZ455">
        <v>0</v>
      </c>
      <c r="DA455">
        <v>0</v>
      </c>
      <c r="DB455" t="s">
        <v>356</v>
      </c>
      <c r="DC455">
        <v>1660677648.1</v>
      </c>
      <c r="DD455">
        <v>1660677649.1</v>
      </c>
      <c r="DE455">
        <v>0</v>
      </c>
      <c r="DF455">
        <v>-1.042</v>
      </c>
      <c r="DG455">
        <v>0.003</v>
      </c>
      <c r="DH455">
        <v>5.218</v>
      </c>
      <c r="DI455">
        <v>0.344</v>
      </c>
      <c r="DJ455">
        <v>417</v>
      </c>
      <c r="DK455">
        <v>22</v>
      </c>
      <c r="DL455">
        <v>1.24</v>
      </c>
      <c r="DM455">
        <v>0.53</v>
      </c>
      <c r="DN455">
        <v>-61.7406536585366</v>
      </c>
      <c r="DO455">
        <v>2.60901951219493</v>
      </c>
      <c r="DP455">
        <v>0.568049056666145</v>
      </c>
      <c r="DQ455">
        <v>0</v>
      </c>
      <c r="DR455">
        <v>5.75251024390244</v>
      </c>
      <c r="DS455">
        <v>0.0083262020905982</v>
      </c>
      <c r="DT455">
        <v>0.00283563516161372</v>
      </c>
      <c r="DU455">
        <v>1</v>
      </c>
      <c r="DV455">
        <v>1</v>
      </c>
      <c r="DW455">
        <v>2</v>
      </c>
      <c r="DX455" t="s">
        <v>395</v>
      </c>
      <c r="DY455">
        <v>2.97265</v>
      </c>
      <c r="DZ455">
        <v>2.75398</v>
      </c>
      <c r="EA455">
        <v>0.149373</v>
      </c>
      <c r="EB455">
        <v>0.157191</v>
      </c>
      <c r="EC455">
        <v>0.0893734</v>
      </c>
      <c r="ED455">
        <v>0.0702558</v>
      </c>
      <c r="EE455">
        <v>33127.2</v>
      </c>
      <c r="EF455">
        <v>35764.9</v>
      </c>
      <c r="EG455">
        <v>35296</v>
      </c>
      <c r="EH455">
        <v>38491.5</v>
      </c>
      <c r="EI455">
        <v>45589.5</v>
      </c>
      <c r="EJ455">
        <v>51693.9</v>
      </c>
      <c r="EK455">
        <v>55181.3</v>
      </c>
      <c r="EL455">
        <v>61742.2</v>
      </c>
      <c r="EM455">
        <v>1.9702</v>
      </c>
      <c r="EN455">
        <v>1.8156</v>
      </c>
      <c r="EO455">
        <v>0.0799596</v>
      </c>
      <c r="EP455">
        <v>0</v>
      </c>
      <c r="EQ455">
        <v>23.6417</v>
      </c>
      <c r="ER455">
        <v>999.9</v>
      </c>
      <c r="ES455">
        <v>44.695</v>
      </c>
      <c r="ET455">
        <v>29.598</v>
      </c>
      <c r="EU455">
        <v>20.5448</v>
      </c>
      <c r="EV455">
        <v>56.2841</v>
      </c>
      <c r="EW455">
        <v>48.9824</v>
      </c>
      <c r="EX455">
        <v>1</v>
      </c>
      <c r="EY455">
        <v>0.0203049</v>
      </c>
      <c r="EZ455">
        <v>2.10806</v>
      </c>
      <c r="FA455">
        <v>20.1381</v>
      </c>
      <c r="FB455">
        <v>5.20052</v>
      </c>
      <c r="FC455">
        <v>12.004</v>
      </c>
      <c r="FD455">
        <v>4.9756</v>
      </c>
      <c r="FE455">
        <v>3.294</v>
      </c>
      <c r="FF455">
        <v>9999</v>
      </c>
      <c r="FG455">
        <v>9999</v>
      </c>
      <c r="FH455">
        <v>9999</v>
      </c>
      <c r="FI455">
        <v>694.2</v>
      </c>
      <c r="FJ455">
        <v>1.86295</v>
      </c>
      <c r="FK455">
        <v>1.8678</v>
      </c>
      <c r="FL455">
        <v>1.86752</v>
      </c>
      <c r="FM455">
        <v>1.86874</v>
      </c>
      <c r="FN455">
        <v>1.86957</v>
      </c>
      <c r="FO455">
        <v>1.86569</v>
      </c>
      <c r="FP455">
        <v>1.86667</v>
      </c>
      <c r="FQ455">
        <v>1.8681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8.338</v>
      </c>
      <c r="GF455">
        <v>0.2651</v>
      </c>
      <c r="GG455">
        <v>3.61927167264205</v>
      </c>
      <c r="GH455">
        <v>0.00509506669552449</v>
      </c>
      <c r="GI455">
        <v>1.17866753763249e-06</v>
      </c>
      <c r="GJ455">
        <v>-6.62632595388568e-10</v>
      </c>
      <c r="GK455">
        <v>-0.0260112845827318</v>
      </c>
      <c r="GL455">
        <v>-0.0225051504344278</v>
      </c>
      <c r="GM455">
        <v>0.00262967521021688</v>
      </c>
      <c r="GN455">
        <v>-3.50088843362945e-05</v>
      </c>
      <c r="GO455">
        <v>-5</v>
      </c>
      <c r="GP455">
        <v>1640</v>
      </c>
      <c r="GQ455">
        <v>1</v>
      </c>
      <c r="GR455">
        <v>20</v>
      </c>
      <c r="GS455">
        <v>50252</v>
      </c>
      <c r="GT455">
        <v>50252</v>
      </c>
      <c r="GU455">
        <v>1.91895</v>
      </c>
      <c r="GV455">
        <v>2.59399</v>
      </c>
      <c r="GW455">
        <v>1.54785</v>
      </c>
      <c r="GX455">
        <v>2.30225</v>
      </c>
      <c r="GY455">
        <v>1.34644</v>
      </c>
      <c r="GZ455">
        <v>2.32544</v>
      </c>
      <c r="HA455">
        <v>33.1099</v>
      </c>
      <c r="HB455">
        <v>14.6311</v>
      </c>
      <c r="HC455">
        <v>18</v>
      </c>
      <c r="HD455">
        <v>497.122</v>
      </c>
      <c r="HE455">
        <v>399.081</v>
      </c>
      <c r="HF455">
        <v>20.255</v>
      </c>
      <c r="HG455">
        <v>27.3593</v>
      </c>
      <c r="HH455">
        <v>30.0001</v>
      </c>
      <c r="HI455">
        <v>27.3533</v>
      </c>
      <c r="HJ455">
        <v>27.297</v>
      </c>
      <c r="HK455">
        <v>38.5885</v>
      </c>
      <c r="HL455">
        <v>34.387</v>
      </c>
      <c r="HM455">
        <v>4.23887</v>
      </c>
      <c r="HN455">
        <v>20.2622</v>
      </c>
      <c r="HO455">
        <v>925.916</v>
      </c>
      <c r="HP455">
        <v>13.7956</v>
      </c>
      <c r="HQ455">
        <v>102.357</v>
      </c>
      <c r="HR455">
        <v>102.769</v>
      </c>
    </row>
    <row r="456" spans="1:226">
      <c r="A456">
        <v>440</v>
      </c>
      <c r="B456">
        <v>1663692776</v>
      </c>
      <c r="C456">
        <v>5000.90000009537</v>
      </c>
      <c r="D456" t="s">
        <v>1243</v>
      </c>
      <c r="E456" t="s">
        <v>1244</v>
      </c>
      <c r="F456">
        <v>5</v>
      </c>
      <c r="G456" t="s">
        <v>1134</v>
      </c>
      <c r="H456" t="s">
        <v>354</v>
      </c>
      <c r="I456">
        <v>1663692768.5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931.049575778501</v>
      </c>
      <c r="AK456">
        <v>880.243127272728</v>
      </c>
      <c r="AL456">
        <v>3.41310552863908</v>
      </c>
      <c r="AM456">
        <v>65.3933785945032</v>
      </c>
      <c r="AN456">
        <f>(AP456 - AO456 + BO456*1E3/(8.314*(BQ456+273.15)) * AR456/BN456 * AQ456) * BN456/(100*BB456) * 1000/(1000 - AP456)</f>
        <v>0</v>
      </c>
      <c r="AO456">
        <v>13.7595436079745</v>
      </c>
      <c r="AP456">
        <v>19.4993043956044</v>
      </c>
      <c r="AQ456">
        <v>-6.42779485162094e-05</v>
      </c>
      <c r="AR456">
        <v>122.723130864011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1663692768.5</v>
      </c>
      <c r="BH456">
        <v>840.180481481481</v>
      </c>
      <c r="BI456">
        <v>902.005444444445</v>
      </c>
      <c r="BJ456">
        <v>19.5102296296296</v>
      </c>
      <c r="BK456">
        <v>13.7605222222222</v>
      </c>
      <c r="BL456">
        <v>831.888518518519</v>
      </c>
      <c r="BM456">
        <v>19.2449333333333</v>
      </c>
      <c r="BN456">
        <v>500.085259259259</v>
      </c>
      <c r="BO456">
        <v>90.5660444444444</v>
      </c>
      <c r="BP456">
        <v>0.0999467037037037</v>
      </c>
      <c r="BQ456">
        <v>24.8176148148148</v>
      </c>
      <c r="BR456">
        <v>24.9630148148148</v>
      </c>
      <c r="BS456">
        <v>999.9</v>
      </c>
      <c r="BT456">
        <v>0</v>
      </c>
      <c r="BU456">
        <v>0</v>
      </c>
      <c r="BV456">
        <v>9994.25925925926</v>
      </c>
      <c r="BW456">
        <v>0</v>
      </c>
      <c r="BX456">
        <v>18.458737037037</v>
      </c>
      <c r="BY456">
        <v>-61.8249074074074</v>
      </c>
      <c r="BZ456">
        <v>856.898740740741</v>
      </c>
      <c r="CA456">
        <v>914.590740740741</v>
      </c>
      <c r="CB456">
        <v>5.7497062962963</v>
      </c>
      <c r="CC456">
        <v>902.005444444445</v>
      </c>
      <c r="CD456">
        <v>13.7605222222222</v>
      </c>
      <c r="CE456">
        <v>1.76696333333333</v>
      </c>
      <c r="CF456">
        <v>1.24623555555556</v>
      </c>
      <c r="CG456">
        <v>15.4975666666667</v>
      </c>
      <c r="CH456">
        <v>10.1656407407407</v>
      </c>
      <c r="CI456">
        <v>2000.0062962963</v>
      </c>
      <c r="CJ456">
        <v>0.979996</v>
      </c>
      <c r="CK456">
        <v>0.0200039</v>
      </c>
      <c r="CL456">
        <v>0</v>
      </c>
      <c r="CM456">
        <v>782.685851851852</v>
      </c>
      <c r="CN456">
        <v>5.00063</v>
      </c>
      <c r="CO456">
        <v>15516.3185185185</v>
      </c>
      <c r="CP456">
        <v>17256.9407407407</v>
      </c>
      <c r="CQ456">
        <v>39.25</v>
      </c>
      <c r="CR456">
        <v>39.375</v>
      </c>
      <c r="CS456">
        <v>38.75</v>
      </c>
      <c r="CT456">
        <v>38.75</v>
      </c>
      <c r="CU456">
        <v>40</v>
      </c>
      <c r="CV456">
        <v>1955.0962962963</v>
      </c>
      <c r="CW456">
        <v>39.91</v>
      </c>
      <c r="CX456">
        <v>0</v>
      </c>
      <c r="CY456">
        <v>1663692773.3</v>
      </c>
      <c r="CZ456">
        <v>0</v>
      </c>
      <c r="DA456">
        <v>0</v>
      </c>
      <c r="DB456" t="s">
        <v>356</v>
      </c>
      <c r="DC456">
        <v>1660677648.1</v>
      </c>
      <c r="DD456">
        <v>1660677649.1</v>
      </c>
      <c r="DE456">
        <v>0</v>
      </c>
      <c r="DF456">
        <v>-1.042</v>
      </c>
      <c r="DG456">
        <v>0.003</v>
      </c>
      <c r="DH456">
        <v>5.218</v>
      </c>
      <c r="DI456">
        <v>0.344</v>
      </c>
      <c r="DJ456">
        <v>417</v>
      </c>
      <c r="DK456">
        <v>22</v>
      </c>
      <c r="DL456">
        <v>1.24</v>
      </c>
      <c r="DM456">
        <v>0.53</v>
      </c>
      <c r="DN456">
        <v>-61.601212195122</v>
      </c>
      <c r="DO456">
        <v>-1.64371777003486</v>
      </c>
      <c r="DP456">
        <v>0.6406726180428</v>
      </c>
      <c r="DQ456">
        <v>0</v>
      </c>
      <c r="DR456">
        <v>5.75064585365854</v>
      </c>
      <c r="DS456">
        <v>-0.0228202787456451</v>
      </c>
      <c r="DT456">
        <v>0.00444110125631332</v>
      </c>
      <c r="DU456">
        <v>1</v>
      </c>
      <c r="DV456">
        <v>1</v>
      </c>
      <c r="DW456">
        <v>2</v>
      </c>
      <c r="DX456" t="s">
        <v>395</v>
      </c>
      <c r="DY456">
        <v>2.97244</v>
      </c>
      <c r="DZ456">
        <v>2.75418</v>
      </c>
      <c r="EA456">
        <v>0.151281</v>
      </c>
      <c r="EB456">
        <v>0.159258</v>
      </c>
      <c r="EC456">
        <v>0.0893661</v>
      </c>
      <c r="ED456">
        <v>0.0702305</v>
      </c>
      <c r="EE456">
        <v>33053.5</v>
      </c>
      <c r="EF456">
        <v>35677.3</v>
      </c>
      <c r="EG456">
        <v>35296.6</v>
      </c>
      <c r="EH456">
        <v>38491.6</v>
      </c>
      <c r="EI456">
        <v>45590.6</v>
      </c>
      <c r="EJ456">
        <v>51695.3</v>
      </c>
      <c r="EK456">
        <v>55182</v>
      </c>
      <c r="EL456">
        <v>61742.2</v>
      </c>
      <c r="EM456">
        <v>1.9704</v>
      </c>
      <c r="EN456">
        <v>1.8152</v>
      </c>
      <c r="EO456">
        <v>0.0789762</v>
      </c>
      <c r="EP456">
        <v>0</v>
      </c>
      <c r="EQ456">
        <v>23.6417</v>
      </c>
      <c r="ER456">
        <v>999.9</v>
      </c>
      <c r="ES456">
        <v>44.695</v>
      </c>
      <c r="ET456">
        <v>29.598</v>
      </c>
      <c r="EU456">
        <v>20.5449</v>
      </c>
      <c r="EV456">
        <v>56.1441</v>
      </c>
      <c r="EW456">
        <v>49.0304</v>
      </c>
      <c r="EX456">
        <v>1</v>
      </c>
      <c r="EY456">
        <v>0.0202439</v>
      </c>
      <c r="EZ456">
        <v>2.04632</v>
      </c>
      <c r="FA456">
        <v>20.1366</v>
      </c>
      <c r="FB456">
        <v>5.19932</v>
      </c>
      <c r="FC456">
        <v>12.0052</v>
      </c>
      <c r="FD456">
        <v>4.9756</v>
      </c>
      <c r="FE456">
        <v>3.294</v>
      </c>
      <c r="FF456">
        <v>9999</v>
      </c>
      <c r="FG456">
        <v>9999</v>
      </c>
      <c r="FH456">
        <v>9999</v>
      </c>
      <c r="FI456">
        <v>694.2</v>
      </c>
      <c r="FJ456">
        <v>1.86295</v>
      </c>
      <c r="FK456">
        <v>1.86783</v>
      </c>
      <c r="FL456">
        <v>1.86752</v>
      </c>
      <c r="FM456">
        <v>1.86874</v>
      </c>
      <c r="FN456">
        <v>1.86957</v>
      </c>
      <c r="FO456">
        <v>1.86563</v>
      </c>
      <c r="FP456">
        <v>1.8667</v>
      </c>
      <c r="FQ456">
        <v>1.86813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8.431</v>
      </c>
      <c r="GF456">
        <v>0.2651</v>
      </c>
      <c r="GG456">
        <v>3.61927167264205</v>
      </c>
      <c r="GH456">
        <v>0.00509506669552449</v>
      </c>
      <c r="GI456">
        <v>1.17866753763249e-06</v>
      </c>
      <c r="GJ456">
        <v>-6.62632595388568e-10</v>
      </c>
      <c r="GK456">
        <v>-0.0260112845827318</v>
      </c>
      <c r="GL456">
        <v>-0.0225051504344278</v>
      </c>
      <c r="GM456">
        <v>0.00262967521021688</v>
      </c>
      <c r="GN456">
        <v>-3.50088843362945e-05</v>
      </c>
      <c r="GO456">
        <v>-5</v>
      </c>
      <c r="GP456">
        <v>1640</v>
      </c>
      <c r="GQ456">
        <v>1</v>
      </c>
      <c r="GR456">
        <v>20</v>
      </c>
      <c r="GS456">
        <v>50252.1</v>
      </c>
      <c r="GT456">
        <v>50252.1</v>
      </c>
      <c r="GU456">
        <v>1.9519</v>
      </c>
      <c r="GV456">
        <v>2.6001</v>
      </c>
      <c r="GW456">
        <v>1.54785</v>
      </c>
      <c r="GX456">
        <v>2.30225</v>
      </c>
      <c r="GY456">
        <v>1.34644</v>
      </c>
      <c r="GZ456">
        <v>2.32422</v>
      </c>
      <c r="HA456">
        <v>33.0875</v>
      </c>
      <c r="HB456">
        <v>14.6311</v>
      </c>
      <c r="HC456">
        <v>18</v>
      </c>
      <c r="HD456">
        <v>497.257</v>
      </c>
      <c r="HE456">
        <v>398.86</v>
      </c>
      <c r="HF456">
        <v>20.2779</v>
      </c>
      <c r="HG456">
        <v>27.3593</v>
      </c>
      <c r="HH456">
        <v>30</v>
      </c>
      <c r="HI456">
        <v>27.3542</v>
      </c>
      <c r="HJ456">
        <v>27.297</v>
      </c>
      <c r="HK456">
        <v>39.1162</v>
      </c>
      <c r="HL456">
        <v>34.387</v>
      </c>
      <c r="HM456">
        <v>3.85823</v>
      </c>
      <c r="HN456">
        <v>20.2922</v>
      </c>
      <c r="HO456">
        <v>939.395</v>
      </c>
      <c r="HP456">
        <v>13.7956</v>
      </c>
      <c r="HQ456">
        <v>102.359</v>
      </c>
      <c r="HR456">
        <v>102.769</v>
      </c>
    </row>
    <row r="457" spans="1:226">
      <c r="A457">
        <v>441</v>
      </c>
      <c r="B457">
        <v>1663692781</v>
      </c>
      <c r="C457">
        <v>5005.90000009537</v>
      </c>
      <c r="D457" t="s">
        <v>1245</v>
      </c>
      <c r="E457" t="s">
        <v>1246</v>
      </c>
      <c r="F457">
        <v>5</v>
      </c>
      <c r="G457" t="s">
        <v>1134</v>
      </c>
      <c r="H457" t="s">
        <v>354</v>
      </c>
      <c r="I457">
        <v>1663692773.21429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948.24054040033</v>
      </c>
      <c r="AK457">
        <v>897.444369696969</v>
      </c>
      <c r="AL457">
        <v>3.44859165476834</v>
      </c>
      <c r="AM457">
        <v>65.3933785945032</v>
      </c>
      <c r="AN457">
        <f>(AP457 - AO457 + BO457*1E3/(8.314*(BQ457+273.15)) * AR457/BN457 * AQ457) * BN457/(100*BB457) * 1000/(1000 - AP457)</f>
        <v>0</v>
      </c>
      <c r="AO457">
        <v>13.7550682800881</v>
      </c>
      <c r="AP457">
        <v>19.4940197802198</v>
      </c>
      <c r="AQ457">
        <v>-0.000113823216487864</v>
      </c>
      <c r="AR457">
        <v>122.723130864011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1663692773.21429</v>
      </c>
      <c r="BH457">
        <v>855.697321428572</v>
      </c>
      <c r="BI457">
        <v>917.691642857143</v>
      </c>
      <c r="BJ457">
        <v>19.5036607142857</v>
      </c>
      <c r="BK457">
        <v>13.7578678571429</v>
      </c>
      <c r="BL457">
        <v>847.317821428572</v>
      </c>
      <c r="BM457">
        <v>19.2386178571429</v>
      </c>
      <c r="BN457">
        <v>500.105928571429</v>
      </c>
      <c r="BO457">
        <v>90.5667464285714</v>
      </c>
      <c r="BP457">
        <v>0.10012815</v>
      </c>
      <c r="BQ457">
        <v>24.8204857142857</v>
      </c>
      <c r="BR457">
        <v>24.9621285714286</v>
      </c>
      <c r="BS457">
        <v>999.9</v>
      </c>
      <c r="BT457">
        <v>0</v>
      </c>
      <c r="BU457">
        <v>0</v>
      </c>
      <c r="BV457">
        <v>9981.25</v>
      </c>
      <c r="BW457">
        <v>0</v>
      </c>
      <c r="BX457">
        <v>18.4535821428571</v>
      </c>
      <c r="BY457">
        <v>-61.9943142857143</v>
      </c>
      <c r="BZ457">
        <v>872.718392857143</v>
      </c>
      <c r="CA457">
        <v>930.493285714286</v>
      </c>
      <c r="CB457">
        <v>5.74579321428572</v>
      </c>
      <c r="CC457">
        <v>917.691642857143</v>
      </c>
      <c r="CD457">
        <v>13.7578678571429</v>
      </c>
      <c r="CE457">
        <v>1.7663825</v>
      </c>
      <c r="CF457">
        <v>1.24600571428571</v>
      </c>
      <c r="CG457">
        <v>15.4924428571429</v>
      </c>
      <c r="CH457">
        <v>10.162875</v>
      </c>
      <c r="CI457">
        <v>2000.00714285714</v>
      </c>
      <c r="CJ457">
        <v>0.979996</v>
      </c>
      <c r="CK457">
        <v>0.0200039</v>
      </c>
      <c r="CL457">
        <v>0</v>
      </c>
      <c r="CM457">
        <v>781.86725</v>
      </c>
      <c r="CN457">
        <v>5.00063</v>
      </c>
      <c r="CO457">
        <v>15500.1928571429</v>
      </c>
      <c r="CP457">
        <v>17256.9392857143</v>
      </c>
      <c r="CQ457">
        <v>39.25</v>
      </c>
      <c r="CR457">
        <v>39.375</v>
      </c>
      <c r="CS457">
        <v>38.75</v>
      </c>
      <c r="CT457">
        <v>38.75</v>
      </c>
      <c r="CU457">
        <v>40</v>
      </c>
      <c r="CV457">
        <v>1955.09714285714</v>
      </c>
      <c r="CW457">
        <v>39.91</v>
      </c>
      <c r="CX457">
        <v>0</v>
      </c>
      <c r="CY457">
        <v>1663692778.1</v>
      </c>
      <c r="CZ457">
        <v>0</v>
      </c>
      <c r="DA457">
        <v>0</v>
      </c>
      <c r="DB457" t="s">
        <v>356</v>
      </c>
      <c r="DC457">
        <v>1660677648.1</v>
      </c>
      <c r="DD457">
        <v>1660677649.1</v>
      </c>
      <c r="DE457">
        <v>0</v>
      </c>
      <c r="DF457">
        <v>-1.042</v>
      </c>
      <c r="DG457">
        <v>0.003</v>
      </c>
      <c r="DH457">
        <v>5.218</v>
      </c>
      <c r="DI457">
        <v>0.344</v>
      </c>
      <c r="DJ457">
        <v>417</v>
      </c>
      <c r="DK457">
        <v>22</v>
      </c>
      <c r="DL457">
        <v>1.24</v>
      </c>
      <c r="DM457">
        <v>0.53</v>
      </c>
      <c r="DN457">
        <v>-61.892543902439</v>
      </c>
      <c r="DO457">
        <v>-3.08965923344959</v>
      </c>
      <c r="DP457">
        <v>0.847106947793137</v>
      </c>
      <c r="DQ457">
        <v>0</v>
      </c>
      <c r="DR457">
        <v>5.74790365853659</v>
      </c>
      <c r="DS457">
        <v>-0.0518036236933745</v>
      </c>
      <c r="DT457">
        <v>0.00618048729474261</v>
      </c>
      <c r="DU457">
        <v>1</v>
      </c>
      <c r="DV457">
        <v>1</v>
      </c>
      <c r="DW457">
        <v>2</v>
      </c>
      <c r="DX457" t="s">
        <v>395</v>
      </c>
      <c r="DY457">
        <v>2.97237</v>
      </c>
      <c r="DZ457">
        <v>2.75442</v>
      </c>
      <c r="EA457">
        <v>0.153199</v>
      </c>
      <c r="EB457">
        <v>0.16095</v>
      </c>
      <c r="EC457">
        <v>0.0893228</v>
      </c>
      <c r="ED457">
        <v>0.0702253</v>
      </c>
      <c r="EE457">
        <v>32978.3</v>
      </c>
      <c r="EF457">
        <v>35605.8</v>
      </c>
      <c r="EG457">
        <v>35296</v>
      </c>
      <c r="EH457">
        <v>38491.9</v>
      </c>
      <c r="EI457">
        <v>45592.1</v>
      </c>
      <c r="EJ457">
        <v>51695.8</v>
      </c>
      <c r="EK457">
        <v>55181.1</v>
      </c>
      <c r="EL457">
        <v>61742.3</v>
      </c>
      <c r="EM457">
        <v>1.9698</v>
      </c>
      <c r="EN457">
        <v>1.8158</v>
      </c>
      <c r="EO457">
        <v>0.0810325</v>
      </c>
      <c r="EP457">
        <v>0</v>
      </c>
      <c r="EQ457">
        <v>23.6417</v>
      </c>
      <c r="ER457">
        <v>999.9</v>
      </c>
      <c r="ES457">
        <v>44.671</v>
      </c>
      <c r="ET457">
        <v>29.618</v>
      </c>
      <c r="EU457">
        <v>20.5572</v>
      </c>
      <c r="EV457">
        <v>56.3941</v>
      </c>
      <c r="EW457">
        <v>49.0224</v>
      </c>
      <c r="EX457">
        <v>1</v>
      </c>
      <c r="EY457">
        <v>0.020122</v>
      </c>
      <c r="EZ457">
        <v>2.00649</v>
      </c>
      <c r="FA457">
        <v>20.136</v>
      </c>
      <c r="FB457">
        <v>5.19812</v>
      </c>
      <c r="FC457">
        <v>12.0064</v>
      </c>
      <c r="FD457">
        <v>4.9756</v>
      </c>
      <c r="FE457">
        <v>3.2938</v>
      </c>
      <c r="FF457">
        <v>9999</v>
      </c>
      <c r="FG457">
        <v>9999</v>
      </c>
      <c r="FH457">
        <v>9999</v>
      </c>
      <c r="FI457">
        <v>694.3</v>
      </c>
      <c r="FJ457">
        <v>1.86295</v>
      </c>
      <c r="FK457">
        <v>1.8678</v>
      </c>
      <c r="FL457">
        <v>1.86752</v>
      </c>
      <c r="FM457">
        <v>1.86874</v>
      </c>
      <c r="FN457">
        <v>1.86954</v>
      </c>
      <c r="FO457">
        <v>1.86566</v>
      </c>
      <c r="FP457">
        <v>1.86676</v>
      </c>
      <c r="FQ457">
        <v>1.86813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8.524</v>
      </c>
      <c r="GF457">
        <v>0.2644</v>
      </c>
      <c r="GG457">
        <v>3.61927167264205</v>
      </c>
      <c r="GH457">
        <v>0.00509506669552449</v>
      </c>
      <c r="GI457">
        <v>1.17866753763249e-06</v>
      </c>
      <c r="GJ457">
        <v>-6.62632595388568e-10</v>
      </c>
      <c r="GK457">
        <v>-0.0260112845827318</v>
      </c>
      <c r="GL457">
        <v>-0.0225051504344278</v>
      </c>
      <c r="GM457">
        <v>0.00262967521021688</v>
      </c>
      <c r="GN457">
        <v>-3.50088843362945e-05</v>
      </c>
      <c r="GO457">
        <v>-5</v>
      </c>
      <c r="GP457">
        <v>1640</v>
      </c>
      <c r="GQ457">
        <v>1</v>
      </c>
      <c r="GR457">
        <v>20</v>
      </c>
      <c r="GS457">
        <v>50252.2</v>
      </c>
      <c r="GT457">
        <v>50252.2</v>
      </c>
      <c r="GU457">
        <v>1.9812</v>
      </c>
      <c r="GV457">
        <v>2.59644</v>
      </c>
      <c r="GW457">
        <v>1.54785</v>
      </c>
      <c r="GX457">
        <v>2.30225</v>
      </c>
      <c r="GY457">
        <v>1.34644</v>
      </c>
      <c r="GZ457">
        <v>2.35718</v>
      </c>
      <c r="HA457">
        <v>33.1099</v>
      </c>
      <c r="HB457">
        <v>14.6224</v>
      </c>
      <c r="HC457">
        <v>18</v>
      </c>
      <c r="HD457">
        <v>496.862</v>
      </c>
      <c r="HE457">
        <v>399.192</v>
      </c>
      <c r="HF457">
        <v>20.3098</v>
      </c>
      <c r="HG457">
        <v>27.3584</v>
      </c>
      <c r="HH457">
        <v>29.9999</v>
      </c>
      <c r="HI457">
        <v>27.3542</v>
      </c>
      <c r="HJ457">
        <v>27.297</v>
      </c>
      <c r="HK457">
        <v>39.7103</v>
      </c>
      <c r="HL457">
        <v>34.387</v>
      </c>
      <c r="HM457">
        <v>3.85823</v>
      </c>
      <c r="HN457">
        <v>20.3238</v>
      </c>
      <c r="HO457">
        <v>959.492</v>
      </c>
      <c r="HP457">
        <v>13.7956</v>
      </c>
      <c r="HQ457">
        <v>102.357</v>
      </c>
      <c r="HR457">
        <v>102.769</v>
      </c>
    </row>
    <row r="458" spans="1:226">
      <c r="A458">
        <v>442</v>
      </c>
      <c r="B458">
        <v>1663692786</v>
      </c>
      <c r="C458">
        <v>5010.90000009537</v>
      </c>
      <c r="D458" t="s">
        <v>1247</v>
      </c>
      <c r="E458" t="s">
        <v>1248</v>
      </c>
      <c r="F458">
        <v>5</v>
      </c>
      <c r="G458" t="s">
        <v>1134</v>
      </c>
      <c r="H458" t="s">
        <v>354</v>
      </c>
      <c r="I458">
        <v>1663692778.5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965.249679839515</v>
      </c>
      <c r="AK458">
        <v>914.209278787879</v>
      </c>
      <c r="AL458">
        <v>3.41260206784432</v>
      </c>
      <c r="AM458">
        <v>65.3933785945032</v>
      </c>
      <c r="AN458">
        <f>(AP458 - AO458 + BO458*1E3/(8.314*(BQ458+273.15)) * AR458/BN458 * AQ458) * BN458/(100*BB458) * 1000/(1000 - AP458)</f>
        <v>0</v>
      </c>
      <c r="AO458">
        <v>13.7546695513862</v>
      </c>
      <c r="AP458">
        <v>19.4866450549451</v>
      </c>
      <c r="AQ458">
        <v>-0.000132395617603227</v>
      </c>
      <c r="AR458">
        <v>122.723130864011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1663692778.5</v>
      </c>
      <c r="BH458">
        <v>873.092222222222</v>
      </c>
      <c r="BI458">
        <v>935.647074074074</v>
      </c>
      <c r="BJ458">
        <v>19.4954111111111</v>
      </c>
      <c r="BK458">
        <v>13.7562518518519</v>
      </c>
      <c r="BL458">
        <v>864.614814814815</v>
      </c>
      <c r="BM458">
        <v>19.2306962962963</v>
      </c>
      <c r="BN458">
        <v>500.128185185185</v>
      </c>
      <c r="BO458">
        <v>90.5659148148148</v>
      </c>
      <c r="BP458">
        <v>0.10007857037037</v>
      </c>
      <c r="BQ458">
        <v>24.8261222222222</v>
      </c>
      <c r="BR458">
        <v>24.9651481481481</v>
      </c>
      <c r="BS458">
        <v>999.9</v>
      </c>
      <c r="BT458">
        <v>0</v>
      </c>
      <c r="BU458">
        <v>0</v>
      </c>
      <c r="BV458">
        <v>9988.7037037037</v>
      </c>
      <c r="BW458">
        <v>0</v>
      </c>
      <c r="BX458">
        <v>18.4530111111111</v>
      </c>
      <c r="BY458">
        <v>-62.5548703703704</v>
      </c>
      <c r="BZ458">
        <v>890.451777777778</v>
      </c>
      <c r="CA458">
        <v>948.697592592593</v>
      </c>
      <c r="CB458">
        <v>5.73915925925926</v>
      </c>
      <c r="CC458">
        <v>935.647074074074</v>
      </c>
      <c r="CD458">
        <v>13.7562518518519</v>
      </c>
      <c r="CE458">
        <v>1.76562037037037</v>
      </c>
      <c r="CF458">
        <v>1.24584851851852</v>
      </c>
      <c r="CG458">
        <v>15.4857037037037</v>
      </c>
      <c r="CH458">
        <v>10.1609814814815</v>
      </c>
      <c r="CI458">
        <v>2000.00777777778</v>
      </c>
      <c r="CJ458">
        <v>0.979996</v>
      </c>
      <c r="CK458">
        <v>0.0200039</v>
      </c>
      <c r="CL458">
        <v>0</v>
      </c>
      <c r="CM458">
        <v>780.923962962963</v>
      </c>
      <c r="CN458">
        <v>5.00063</v>
      </c>
      <c r="CO458">
        <v>15480.7777777778</v>
      </c>
      <c r="CP458">
        <v>17256.9333333333</v>
      </c>
      <c r="CQ458">
        <v>39.25</v>
      </c>
      <c r="CR458">
        <v>39.375</v>
      </c>
      <c r="CS458">
        <v>38.75</v>
      </c>
      <c r="CT458">
        <v>38.75</v>
      </c>
      <c r="CU458">
        <v>40</v>
      </c>
      <c r="CV458">
        <v>1955.09777777778</v>
      </c>
      <c r="CW458">
        <v>39.91</v>
      </c>
      <c r="CX458">
        <v>0</v>
      </c>
      <c r="CY458">
        <v>1663692782.9</v>
      </c>
      <c r="CZ458">
        <v>0</v>
      </c>
      <c r="DA458">
        <v>0</v>
      </c>
      <c r="DB458" t="s">
        <v>356</v>
      </c>
      <c r="DC458">
        <v>1660677648.1</v>
      </c>
      <c r="DD458">
        <v>1660677649.1</v>
      </c>
      <c r="DE458">
        <v>0</v>
      </c>
      <c r="DF458">
        <v>-1.042</v>
      </c>
      <c r="DG458">
        <v>0.003</v>
      </c>
      <c r="DH458">
        <v>5.218</v>
      </c>
      <c r="DI458">
        <v>0.344</v>
      </c>
      <c r="DJ458">
        <v>417</v>
      </c>
      <c r="DK458">
        <v>22</v>
      </c>
      <c r="DL458">
        <v>1.24</v>
      </c>
      <c r="DM458">
        <v>0.53</v>
      </c>
      <c r="DN458">
        <v>-62.1122390243902</v>
      </c>
      <c r="DO458">
        <v>-3.73277142857136</v>
      </c>
      <c r="DP458">
        <v>0.889095793592802</v>
      </c>
      <c r="DQ458">
        <v>0</v>
      </c>
      <c r="DR458">
        <v>5.74396341463415</v>
      </c>
      <c r="DS458">
        <v>-0.0702248780487795</v>
      </c>
      <c r="DT458">
        <v>0.00770670459128579</v>
      </c>
      <c r="DU458">
        <v>1</v>
      </c>
      <c r="DV458">
        <v>1</v>
      </c>
      <c r="DW458">
        <v>2</v>
      </c>
      <c r="DX458" t="s">
        <v>395</v>
      </c>
      <c r="DY458">
        <v>2.97168</v>
      </c>
      <c r="DZ458">
        <v>2.75409</v>
      </c>
      <c r="EA458">
        <v>0.155089</v>
      </c>
      <c r="EB458">
        <v>0.162944</v>
      </c>
      <c r="EC458">
        <v>0.0892992</v>
      </c>
      <c r="ED458">
        <v>0.0702212</v>
      </c>
      <c r="EE458">
        <v>32904.6</v>
      </c>
      <c r="EF458">
        <v>35521</v>
      </c>
      <c r="EG458">
        <v>35295.9</v>
      </c>
      <c r="EH458">
        <v>38491.6</v>
      </c>
      <c r="EI458">
        <v>45593.3</v>
      </c>
      <c r="EJ458">
        <v>51695.4</v>
      </c>
      <c r="EK458">
        <v>55181.2</v>
      </c>
      <c r="EL458">
        <v>61741.5</v>
      </c>
      <c r="EM458">
        <v>1.9696</v>
      </c>
      <c r="EN458">
        <v>1.8164</v>
      </c>
      <c r="EO458">
        <v>0.0818074</v>
      </c>
      <c r="EP458">
        <v>0</v>
      </c>
      <c r="EQ458">
        <v>23.6417</v>
      </c>
      <c r="ER458">
        <v>999.9</v>
      </c>
      <c r="ES458">
        <v>44.647</v>
      </c>
      <c r="ET458">
        <v>29.618</v>
      </c>
      <c r="EU458">
        <v>20.5472</v>
      </c>
      <c r="EV458">
        <v>56.4641</v>
      </c>
      <c r="EW458">
        <v>49.0625</v>
      </c>
      <c r="EX458">
        <v>1</v>
      </c>
      <c r="EY458">
        <v>0.0203659</v>
      </c>
      <c r="EZ458">
        <v>2.03961</v>
      </c>
      <c r="FA458">
        <v>20.1341</v>
      </c>
      <c r="FB458">
        <v>5.19932</v>
      </c>
      <c r="FC458">
        <v>12.0052</v>
      </c>
      <c r="FD458">
        <v>4.976</v>
      </c>
      <c r="FE458">
        <v>3.294</v>
      </c>
      <c r="FF458">
        <v>9999</v>
      </c>
      <c r="FG458">
        <v>9999</v>
      </c>
      <c r="FH458">
        <v>9999</v>
      </c>
      <c r="FI458">
        <v>694.3</v>
      </c>
      <c r="FJ458">
        <v>1.86295</v>
      </c>
      <c r="FK458">
        <v>1.86783</v>
      </c>
      <c r="FL458">
        <v>1.86752</v>
      </c>
      <c r="FM458">
        <v>1.86874</v>
      </c>
      <c r="FN458">
        <v>1.86957</v>
      </c>
      <c r="FO458">
        <v>1.86569</v>
      </c>
      <c r="FP458">
        <v>1.86676</v>
      </c>
      <c r="FQ458">
        <v>1.86813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8.618</v>
      </c>
      <c r="GF458">
        <v>0.2642</v>
      </c>
      <c r="GG458">
        <v>3.61927167264205</v>
      </c>
      <c r="GH458">
        <v>0.00509506669552449</v>
      </c>
      <c r="GI458">
        <v>1.17866753763249e-06</v>
      </c>
      <c r="GJ458">
        <v>-6.62632595388568e-10</v>
      </c>
      <c r="GK458">
        <v>-0.0260112845827318</v>
      </c>
      <c r="GL458">
        <v>-0.0225051504344278</v>
      </c>
      <c r="GM458">
        <v>0.00262967521021688</v>
      </c>
      <c r="GN458">
        <v>-3.50088843362945e-05</v>
      </c>
      <c r="GO458">
        <v>-5</v>
      </c>
      <c r="GP458">
        <v>1640</v>
      </c>
      <c r="GQ458">
        <v>1</v>
      </c>
      <c r="GR458">
        <v>20</v>
      </c>
      <c r="GS458">
        <v>50252.3</v>
      </c>
      <c r="GT458">
        <v>50252.3</v>
      </c>
      <c r="GU458">
        <v>2.00684</v>
      </c>
      <c r="GV458">
        <v>2.60254</v>
      </c>
      <c r="GW458">
        <v>1.54785</v>
      </c>
      <c r="GX458">
        <v>2.30225</v>
      </c>
      <c r="GY458">
        <v>1.34644</v>
      </c>
      <c r="GZ458">
        <v>2.26807</v>
      </c>
      <c r="HA458">
        <v>33.1099</v>
      </c>
      <c r="HB458">
        <v>14.6224</v>
      </c>
      <c r="HC458">
        <v>18</v>
      </c>
      <c r="HD458">
        <v>496.73</v>
      </c>
      <c r="HE458">
        <v>399.523</v>
      </c>
      <c r="HF458">
        <v>20.3389</v>
      </c>
      <c r="HG458">
        <v>27.357</v>
      </c>
      <c r="HH458">
        <v>30.0002</v>
      </c>
      <c r="HI458">
        <v>27.3542</v>
      </c>
      <c r="HJ458">
        <v>27.297</v>
      </c>
      <c r="HK458">
        <v>40.2411</v>
      </c>
      <c r="HL458">
        <v>34.387</v>
      </c>
      <c r="HM458">
        <v>3.47418</v>
      </c>
      <c r="HN458">
        <v>20.3422</v>
      </c>
      <c r="HO458">
        <v>973.077</v>
      </c>
      <c r="HP458">
        <v>13.7956</v>
      </c>
      <c r="HQ458">
        <v>102.357</v>
      </c>
      <c r="HR458">
        <v>102.768</v>
      </c>
    </row>
    <row r="459" spans="1:226">
      <c r="A459">
        <v>443</v>
      </c>
      <c r="B459">
        <v>1663692791</v>
      </c>
      <c r="C459">
        <v>5015.90000009537</v>
      </c>
      <c r="D459" t="s">
        <v>1249</v>
      </c>
      <c r="E459" t="s">
        <v>1250</v>
      </c>
      <c r="F459">
        <v>5</v>
      </c>
      <c r="G459" t="s">
        <v>1134</v>
      </c>
      <c r="H459" t="s">
        <v>354</v>
      </c>
      <c r="I459">
        <v>1663692783.21429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982.201034885779</v>
      </c>
      <c r="AK459">
        <v>931.496078787879</v>
      </c>
      <c r="AL459">
        <v>3.39033763363199</v>
      </c>
      <c r="AM459">
        <v>65.3933785945032</v>
      </c>
      <c r="AN459">
        <f>(AP459 - AO459 + BO459*1E3/(8.314*(BQ459+273.15)) * AR459/BN459 * AQ459) * BN459/(100*BB459) * 1000/(1000 - AP459)</f>
        <v>0</v>
      </c>
      <c r="AO459">
        <v>13.7562376445316</v>
      </c>
      <c r="AP459">
        <v>19.4754197802198</v>
      </c>
      <c r="AQ459">
        <v>-0.000126258622900278</v>
      </c>
      <c r="AR459">
        <v>122.723130864011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1663692783.21429</v>
      </c>
      <c r="BH459">
        <v>888.906964285714</v>
      </c>
      <c r="BI459">
        <v>951.452821428571</v>
      </c>
      <c r="BJ459">
        <v>19.4871321428571</v>
      </c>
      <c r="BK459">
        <v>13.7536857142857</v>
      </c>
      <c r="BL459">
        <v>880.340857142857</v>
      </c>
      <c r="BM459">
        <v>19.2227357142857</v>
      </c>
      <c r="BN459">
        <v>500.149142857143</v>
      </c>
      <c r="BO459">
        <v>90.5652214285714</v>
      </c>
      <c r="BP459">
        <v>0.100051039285714</v>
      </c>
      <c r="BQ459">
        <v>24.8308357142857</v>
      </c>
      <c r="BR459">
        <v>24.9758857142857</v>
      </c>
      <c r="BS459">
        <v>999.9</v>
      </c>
      <c r="BT459">
        <v>0</v>
      </c>
      <c r="BU459">
        <v>0</v>
      </c>
      <c r="BV459">
        <v>9986.07142857143</v>
      </c>
      <c r="BW459">
        <v>0</v>
      </c>
      <c r="BX459">
        <v>18.4531857142857</v>
      </c>
      <c r="BY459">
        <v>-62.5459035714286</v>
      </c>
      <c r="BZ459">
        <v>906.573285714286</v>
      </c>
      <c r="CA459">
        <v>964.72125</v>
      </c>
      <c r="CB459">
        <v>5.73344892857143</v>
      </c>
      <c r="CC459">
        <v>951.452821428571</v>
      </c>
      <c r="CD459">
        <v>13.7536857142857</v>
      </c>
      <c r="CE459">
        <v>1.76485714285714</v>
      </c>
      <c r="CF459">
        <v>1.24560714285714</v>
      </c>
      <c r="CG459">
        <v>15.4789571428571</v>
      </c>
      <c r="CH459">
        <v>10.1580892857143</v>
      </c>
      <c r="CI459">
        <v>2000.005</v>
      </c>
      <c r="CJ459">
        <v>0.979996</v>
      </c>
      <c r="CK459">
        <v>0.0200039</v>
      </c>
      <c r="CL459">
        <v>0</v>
      </c>
      <c r="CM459">
        <v>779.995821428571</v>
      </c>
      <c r="CN459">
        <v>5.00063</v>
      </c>
      <c r="CO459">
        <v>15462.7107142857</v>
      </c>
      <c r="CP459">
        <v>17256.9</v>
      </c>
      <c r="CQ459">
        <v>39.25</v>
      </c>
      <c r="CR459">
        <v>39.375</v>
      </c>
      <c r="CS459">
        <v>38.75</v>
      </c>
      <c r="CT459">
        <v>38.75</v>
      </c>
      <c r="CU459">
        <v>40</v>
      </c>
      <c r="CV459">
        <v>1955.095</v>
      </c>
      <c r="CW459">
        <v>39.91</v>
      </c>
      <c r="CX459">
        <v>0</v>
      </c>
      <c r="CY459">
        <v>1663692788.3</v>
      </c>
      <c r="CZ459">
        <v>0</v>
      </c>
      <c r="DA459">
        <v>0</v>
      </c>
      <c r="DB459" t="s">
        <v>356</v>
      </c>
      <c r="DC459">
        <v>1660677648.1</v>
      </c>
      <c r="DD459">
        <v>1660677649.1</v>
      </c>
      <c r="DE459">
        <v>0</v>
      </c>
      <c r="DF459">
        <v>-1.042</v>
      </c>
      <c r="DG459">
        <v>0.003</v>
      </c>
      <c r="DH459">
        <v>5.218</v>
      </c>
      <c r="DI459">
        <v>0.344</v>
      </c>
      <c r="DJ459">
        <v>417</v>
      </c>
      <c r="DK459">
        <v>22</v>
      </c>
      <c r="DL459">
        <v>1.24</v>
      </c>
      <c r="DM459">
        <v>0.53</v>
      </c>
      <c r="DN459">
        <v>-62.4558243902439</v>
      </c>
      <c r="DO459">
        <v>-1.64545087108009</v>
      </c>
      <c r="DP459">
        <v>0.759136606100765</v>
      </c>
      <c r="DQ459">
        <v>0</v>
      </c>
      <c r="DR459">
        <v>5.73629609756098</v>
      </c>
      <c r="DS459">
        <v>-0.0728418815330955</v>
      </c>
      <c r="DT459">
        <v>0.00809330403091486</v>
      </c>
      <c r="DU459">
        <v>1</v>
      </c>
      <c r="DV459">
        <v>1</v>
      </c>
      <c r="DW459">
        <v>2</v>
      </c>
      <c r="DX459" t="s">
        <v>395</v>
      </c>
      <c r="DY459">
        <v>2.97152</v>
      </c>
      <c r="DZ459">
        <v>2.75341</v>
      </c>
      <c r="EA459">
        <v>0.156977</v>
      </c>
      <c r="EB459">
        <v>0.164635</v>
      </c>
      <c r="EC459">
        <v>0.0892683</v>
      </c>
      <c r="ED459">
        <v>0.0702023</v>
      </c>
      <c r="EE459">
        <v>32831.3</v>
      </c>
      <c r="EF459">
        <v>35449.5</v>
      </c>
      <c r="EG459">
        <v>35296.1</v>
      </c>
      <c r="EH459">
        <v>38491.8</v>
      </c>
      <c r="EI459">
        <v>45595.5</v>
      </c>
      <c r="EJ459">
        <v>51696.6</v>
      </c>
      <c r="EK459">
        <v>55181.8</v>
      </c>
      <c r="EL459">
        <v>61741.7</v>
      </c>
      <c r="EM459">
        <v>1.969</v>
      </c>
      <c r="EN459">
        <v>1.8152</v>
      </c>
      <c r="EO459">
        <v>0.0824332</v>
      </c>
      <c r="EP459">
        <v>0</v>
      </c>
      <c r="EQ459">
        <v>23.6417</v>
      </c>
      <c r="ER459">
        <v>999.9</v>
      </c>
      <c r="ES459">
        <v>44.647</v>
      </c>
      <c r="ET459">
        <v>29.618</v>
      </c>
      <c r="EU459">
        <v>20.5453</v>
      </c>
      <c r="EV459">
        <v>56.1441</v>
      </c>
      <c r="EW459">
        <v>49.1947</v>
      </c>
      <c r="EX459">
        <v>1</v>
      </c>
      <c r="EY459">
        <v>0.0202033</v>
      </c>
      <c r="EZ459">
        <v>2.09429</v>
      </c>
      <c r="FA459">
        <v>20.1373</v>
      </c>
      <c r="FB459">
        <v>5.19573</v>
      </c>
      <c r="FC459">
        <v>12.0064</v>
      </c>
      <c r="FD459">
        <v>4.9756</v>
      </c>
      <c r="FE459">
        <v>3.2938</v>
      </c>
      <c r="FF459">
        <v>9999</v>
      </c>
      <c r="FG459">
        <v>9999</v>
      </c>
      <c r="FH459">
        <v>9999</v>
      </c>
      <c r="FI459">
        <v>694.3</v>
      </c>
      <c r="FJ459">
        <v>1.86295</v>
      </c>
      <c r="FK459">
        <v>1.86783</v>
      </c>
      <c r="FL459">
        <v>1.86752</v>
      </c>
      <c r="FM459">
        <v>1.86874</v>
      </c>
      <c r="FN459">
        <v>1.86954</v>
      </c>
      <c r="FO459">
        <v>1.86566</v>
      </c>
      <c r="FP459">
        <v>1.86676</v>
      </c>
      <c r="FQ459">
        <v>1.8681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8.711</v>
      </c>
      <c r="GF459">
        <v>0.2639</v>
      </c>
      <c r="GG459">
        <v>3.61927167264205</v>
      </c>
      <c r="GH459">
        <v>0.00509506669552449</v>
      </c>
      <c r="GI459">
        <v>1.17866753763249e-06</v>
      </c>
      <c r="GJ459">
        <v>-6.62632595388568e-10</v>
      </c>
      <c r="GK459">
        <v>-0.0260112845827318</v>
      </c>
      <c r="GL459">
        <v>-0.0225051504344278</v>
      </c>
      <c r="GM459">
        <v>0.00262967521021688</v>
      </c>
      <c r="GN459">
        <v>-3.50088843362945e-05</v>
      </c>
      <c r="GO459">
        <v>-5</v>
      </c>
      <c r="GP459">
        <v>1640</v>
      </c>
      <c r="GQ459">
        <v>1</v>
      </c>
      <c r="GR459">
        <v>20</v>
      </c>
      <c r="GS459">
        <v>50252.4</v>
      </c>
      <c r="GT459">
        <v>50252.4</v>
      </c>
      <c r="GU459">
        <v>2.03735</v>
      </c>
      <c r="GV459">
        <v>2.59155</v>
      </c>
      <c r="GW459">
        <v>1.54785</v>
      </c>
      <c r="GX459">
        <v>2.30225</v>
      </c>
      <c r="GY459">
        <v>1.34644</v>
      </c>
      <c r="GZ459">
        <v>2.39502</v>
      </c>
      <c r="HA459">
        <v>33.1099</v>
      </c>
      <c r="HB459">
        <v>14.6311</v>
      </c>
      <c r="HC459">
        <v>18</v>
      </c>
      <c r="HD459">
        <v>496.336</v>
      </c>
      <c r="HE459">
        <v>398.875</v>
      </c>
      <c r="HF459">
        <v>20.3559</v>
      </c>
      <c r="HG459">
        <v>27.357</v>
      </c>
      <c r="HH459">
        <v>30</v>
      </c>
      <c r="HI459">
        <v>27.3542</v>
      </c>
      <c r="HJ459">
        <v>27.2993</v>
      </c>
      <c r="HK459">
        <v>40.8307</v>
      </c>
      <c r="HL459">
        <v>34.387</v>
      </c>
      <c r="HM459">
        <v>3.47418</v>
      </c>
      <c r="HN459">
        <v>20.3517</v>
      </c>
      <c r="HO459">
        <v>993.145</v>
      </c>
      <c r="HP459">
        <v>13.7977</v>
      </c>
      <c r="HQ459">
        <v>102.358</v>
      </c>
      <c r="HR459">
        <v>102.769</v>
      </c>
    </row>
    <row r="460" spans="1:226">
      <c r="A460">
        <v>444</v>
      </c>
      <c r="B460">
        <v>1663692796</v>
      </c>
      <c r="C460">
        <v>5020.90000009537</v>
      </c>
      <c r="D460" t="s">
        <v>1251</v>
      </c>
      <c r="E460" t="s">
        <v>1252</v>
      </c>
      <c r="F460">
        <v>5</v>
      </c>
      <c r="G460" t="s">
        <v>1134</v>
      </c>
      <c r="H460" t="s">
        <v>354</v>
      </c>
      <c r="I460">
        <v>1663692788.5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999.196344336393</v>
      </c>
      <c r="AK460">
        <v>948.415515151515</v>
      </c>
      <c r="AL460">
        <v>3.44118213590844</v>
      </c>
      <c r="AM460">
        <v>65.3933785945032</v>
      </c>
      <c r="AN460">
        <f>(AP460 - AO460 + BO460*1E3/(8.314*(BQ460+273.15)) * AR460/BN460 * AQ460) * BN460/(100*BB460) * 1000/(1000 - AP460)</f>
        <v>0</v>
      </c>
      <c r="AO460">
        <v>13.7498187642487</v>
      </c>
      <c r="AP460">
        <v>19.4595142857143</v>
      </c>
      <c r="AQ460">
        <v>-4.2452239728619e-05</v>
      </c>
      <c r="AR460">
        <v>122.723130864011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1663692788.5</v>
      </c>
      <c r="BH460">
        <v>906.504555555555</v>
      </c>
      <c r="BI460">
        <v>969.328888888889</v>
      </c>
      <c r="BJ460">
        <v>19.477437037037</v>
      </c>
      <c r="BK460">
        <v>13.7518111111111</v>
      </c>
      <c r="BL460">
        <v>897.840185185185</v>
      </c>
      <c r="BM460">
        <v>19.2134037037037</v>
      </c>
      <c r="BN460">
        <v>500.100185185185</v>
      </c>
      <c r="BO460">
        <v>90.5644888888889</v>
      </c>
      <c r="BP460">
        <v>0.0999437555555556</v>
      </c>
      <c r="BQ460">
        <v>24.8350444444444</v>
      </c>
      <c r="BR460">
        <v>24.9895148148148</v>
      </c>
      <c r="BS460">
        <v>999.9</v>
      </c>
      <c r="BT460">
        <v>0</v>
      </c>
      <c r="BU460">
        <v>0</v>
      </c>
      <c r="BV460">
        <v>10008.8888888889</v>
      </c>
      <c r="BW460">
        <v>0</v>
      </c>
      <c r="BX460">
        <v>18.4603703703704</v>
      </c>
      <c r="BY460">
        <v>-62.8243444444444</v>
      </c>
      <c r="BZ460">
        <v>924.511481481481</v>
      </c>
      <c r="CA460">
        <v>982.844555555556</v>
      </c>
      <c r="CB460">
        <v>5.72562555555555</v>
      </c>
      <c r="CC460">
        <v>969.328888888889</v>
      </c>
      <c r="CD460">
        <v>13.7518111111111</v>
      </c>
      <c r="CE460">
        <v>1.76396407407407</v>
      </c>
      <c r="CF460">
        <v>1.2454262962963</v>
      </c>
      <c r="CG460">
        <v>15.471062962963</v>
      </c>
      <c r="CH460">
        <v>10.1559222222222</v>
      </c>
      <c r="CI460">
        <v>2000.00259259259</v>
      </c>
      <c r="CJ460">
        <v>0.979996</v>
      </c>
      <c r="CK460">
        <v>0.0200039</v>
      </c>
      <c r="CL460">
        <v>0</v>
      </c>
      <c r="CM460">
        <v>778.932074074074</v>
      </c>
      <c r="CN460">
        <v>5.00063</v>
      </c>
      <c r="CO460">
        <v>15442.2185185185</v>
      </c>
      <c r="CP460">
        <v>17256.8962962963</v>
      </c>
      <c r="CQ460">
        <v>39.25</v>
      </c>
      <c r="CR460">
        <v>39.3703333333333</v>
      </c>
      <c r="CS460">
        <v>38.75</v>
      </c>
      <c r="CT460">
        <v>38.75</v>
      </c>
      <c r="CU460">
        <v>40</v>
      </c>
      <c r="CV460">
        <v>1955.09259259259</v>
      </c>
      <c r="CW460">
        <v>39.91</v>
      </c>
      <c r="CX460">
        <v>0</v>
      </c>
      <c r="CY460">
        <v>1663692793.1</v>
      </c>
      <c r="CZ460">
        <v>0</v>
      </c>
      <c r="DA460">
        <v>0</v>
      </c>
      <c r="DB460" t="s">
        <v>356</v>
      </c>
      <c r="DC460">
        <v>1660677648.1</v>
      </c>
      <c r="DD460">
        <v>1660677649.1</v>
      </c>
      <c r="DE460">
        <v>0</v>
      </c>
      <c r="DF460">
        <v>-1.042</v>
      </c>
      <c r="DG460">
        <v>0.003</v>
      </c>
      <c r="DH460">
        <v>5.218</v>
      </c>
      <c r="DI460">
        <v>0.344</v>
      </c>
      <c r="DJ460">
        <v>417</v>
      </c>
      <c r="DK460">
        <v>22</v>
      </c>
      <c r="DL460">
        <v>1.24</v>
      </c>
      <c r="DM460">
        <v>0.53</v>
      </c>
      <c r="DN460">
        <v>-62.6394536585366</v>
      </c>
      <c r="DO460">
        <v>-0.816194425087162</v>
      </c>
      <c r="DP460">
        <v>0.661107956977753</v>
      </c>
      <c r="DQ460">
        <v>0</v>
      </c>
      <c r="DR460">
        <v>5.73183853658537</v>
      </c>
      <c r="DS460">
        <v>-0.082598048780467</v>
      </c>
      <c r="DT460">
        <v>0.00884501638956017</v>
      </c>
      <c r="DU460">
        <v>1</v>
      </c>
      <c r="DV460">
        <v>1</v>
      </c>
      <c r="DW460">
        <v>2</v>
      </c>
      <c r="DX460" t="s">
        <v>395</v>
      </c>
      <c r="DY460">
        <v>2.97176</v>
      </c>
      <c r="DZ460">
        <v>2.75386</v>
      </c>
      <c r="EA460">
        <v>0.15885</v>
      </c>
      <c r="EB460">
        <v>0.166597</v>
      </c>
      <c r="EC460">
        <v>0.0892034</v>
      </c>
      <c r="ED460">
        <v>0.0702139</v>
      </c>
      <c r="EE460">
        <v>32758.5</v>
      </c>
      <c r="EF460">
        <v>35366</v>
      </c>
      <c r="EG460">
        <v>35296.3</v>
      </c>
      <c r="EH460">
        <v>38491.6</v>
      </c>
      <c r="EI460">
        <v>45598.8</v>
      </c>
      <c r="EJ460">
        <v>51696.5</v>
      </c>
      <c r="EK460">
        <v>55181.8</v>
      </c>
      <c r="EL460">
        <v>61742.2</v>
      </c>
      <c r="EM460">
        <v>1.9692</v>
      </c>
      <c r="EN460">
        <v>1.8154</v>
      </c>
      <c r="EO460">
        <v>0.0835657</v>
      </c>
      <c r="EP460">
        <v>0</v>
      </c>
      <c r="EQ460">
        <v>23.6417</v>
      </c>
      <c r="ER460">
        <v>999.9</v>
      </c>
      <c r="ES460">
        <v>44.622</v>
      </c>
      <c r="ET460">
        <v>29.598</v>
      </c>
      <c r="EU460">
        <v>20.5114</v>
      </c>
      <c r="EV460">
        <v>56.2141</v>
      </c>
      <c r="EW460">
        <v>49.3149</v>
      </c>
      <c r="EX460">
        <v>1</v>
      </c>
      <c r="EY460">
        <v>0.0202236</v>
      </c>
      <c r="EZ460">
        <v>2.14449</v>
      </c>
      <c r="FA460">
        <v>20.1367</v>
      </c>
      <c r="FB460">
        <v>5.19932</v>
      </c>
      <c r="FC460">
        <v>12.0099</v>
      </c>
      <c r="FD460">
        <v>4.9756</v>
      </c>
      <c r="FE460">
        <v>3.294</v>
      </c>
      <c r="FF460">
        <v>9999</v>
      </c>
      <c r="FG460">
        <v>9999</v>
      </c>
      <c r="FH460">
        <v>9999</v>
      </c>
      <c r="FI460">
        <v>694.3</v>
      </c>
      <c r="FJ460">
        <v>1.86295</v>
      </c>
      <c r="FK460">
        <v>1.86783</v>
      </c>
      <c r="FL460">
        <v>1.86752</v>
      </c>
      <c r="FM460">
        <v>1.86874</v>
      </c>
      <c r="FN460">
        <v>1.86957</v>
      </c>
      <c r="FO460">
        <v>1.86563</v>
      </c>
      <c r="FP460">
        <v>1.8667</v>
      </c>
      <c r="FQ460">
        <v>1.86807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8.804</v>
      </c>
      <c r="GF460">
        <v>0.263</v>
      </c>
      <c r="GG460">
        <v>3.61927167264205</v>
      </c>
      <c r="GH460">
        <v>0.00509506669552449</v>
      </c>
      <c r="GI460">
        <v>1.17866753763249e-06</v>
      </c>
      <c r="GJ460">
        <v>-6.62632595388568e-10</v>
      </c>
      <c r="GK460">
        <v>-0.0260112845827318</v>
      </c>
      <c r="GL460">
        <v>-0.0225051504344278</v>
      </c>
      <c r="GM460">
        <v>0.00262967521021688</v>
      </c>
      <c r="GN460">
        <v>-3.50088843362945e-05</v>
      </c>
      <c r="GO460">
        <v>-5</v>
      </c>
      <c r="GP460">
        <v>1640</v>
      </c>
      <c r="GQ460">
        <v>1</v>
      </c>
      <c r="GR460">
        <v>20</v>
      </c>
      <c r="GS460">
        <v>50252.5</v>
      </c>
      <c r="GT460">
        <v>50252.4</v>
      </c>
      <c r="GU460">
        <v>2.06299</v>
      </c>
      <c r="GV460">
        <v>2.59521</v>
      </c>
      <c r="GW460">
        <v>1.54785</v>
      </c>
      <c r="GX460">
        <v>2.30225</v>
      </c>
      <c r="GY460">
        <v>1.34644</v>
      </c>
      <c r="GZ460">
        <v>2.34985</v>
      </c>
      <c r="HA460">
        <v>33.1099</v>
      </c>
      <c r="HB460">
        <v>14.6224</v>
      </c>
      <c r="HC460">
        <v>18</v>
      </c>
      <c r="HD460">
        <v>496.467</v>
      </c>
      <c r="HE460">
        <v>398.986</v>
      </c>
      <c r="HF460">
        <v>20.3622</v>
      </c>
      <c r="HG460">
        <v>27.357</v>
      </c>
      <c r="HH460">
        <v>30.0001</v>
      </c>
      <c r="HI460">
        <v>27.3542</v>
      </c>
      <c r="HJ460">
        <v>27.2993</v>
      </c>
      <c r="HK460">
        <v>41.3548</v>
      </c>
      <c r="HL460">
        <v>34.387</v>
      </c>
      <c r="HM460">
        <v>3.47418</v>
      </c>
      <c r="HN460">
        <v>20.3549</v>
      </c>
      <c r="HO460">
        <v>1006.63</v>
      </c>
      <c r="HP460">
        <v>13.8152</v>
      </c>
      <c r="HQ460">
        <v>102.358</v>
      </c>
      <c r="HR460">
        <v>102.769</v>
      </c>
    </row>
    <row r="461" spans="1:226">
      <c r="A461">
        <v>445</v>
      </c>
      <c r="B461">
        <v>1663692800.5</v>
      </c>
      <c r="C461">
        <v>5025.40000009537</v>
      </c>
      <c r="D461" t="s">
        <v>1253</v>
      </c>
      <c r="E461" t="s">
        <v>1254</v>
      </c>
      <c r="F461">
        <v>5</v>
      </c>
      <c r="G461" t="s">
        <v>1134</v>
      </c>
      <c r="H461" t="s">
        <v>354</v>
      </c>
      <c r="I461">
        <v>1663692792.94444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1014.99930148579</v>
      </c>
      <c r="AK461">
        <v>964.040054545454</v>
      </c>
      <c r="AL461">
        <v>3.47363696229769</v>
      </c>
      <c r="AM461">
        <v>65.3933785945032</v>
      </c>
      <c r="AN461">
        <f>(AP461 - AO461 + BO461*1E3/(8.314*(BQ461+273.15)) * AR461/BN461 * AQ461) * BN461/(100*BB461) * 1000/(1000 - AP461)</f>
        <v>0</v>
      </c>
      <c r="AO461">
        <v>13.7499139008952</v>
      </c>
      <c r="AP461">
        <v>19.4444032967033</v>
      </c>
      <c r="AQ461">
        <v>-0.00655716400905764</v>
      </c>
      <c r="AR461">
        <v>122.723130864011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1663692792.94444</v>
      </c>
      <c r="BH461">
        <v>921.474407407407</v>
      </c>
      <c r="BI461">
        <v>984.291148148148</v>
      </c>
      <c r="BJ461">
        <v>19.4657333333333</v>
      </c>
      <c r="BK461">
        <v>13.7503481481481</v>
      </c>
      <c r="BL461">
        <v>912.726814814815</v>
      </c>
      <c r="BM461">
        <v>19.2021333333333</v>
      </c>
      <c r="BN461">
        <v>500.105333333333</v>
      </c>
      <c r="BO461">
        <v>90.5652111111111</v>
      </c>
      <c r="BP461">
        <v>0.0999911481481481</v>
      </c>
      <c r="BQ461">
        <v>24.8387259259259</v>
      </c>
      <c r="BR461">
        <v>24.9992259259259</v>
      </c>
      <c r="BS461">
        <v>999.9</v>
      </c>
      <c r="BT461">
        <v>0</v>
      </c>
      <c r="BU461">
        <v>0</v>
      </c>
      <c r="BV461">
        <v>10004.6296296296</v>
      </c>
      <c r="BW461">
        <v>0</v>
      </c>
      <c r="BX461">
        <v>18.4517851851852</v>
      </c>
      <c r="BY461">
        <v>-62.8165703703704</v>
      </c>
      <c r="BZ461">
        <v>939.767518518519</v>
      </c>
      <c r="CA461">
        <v>998.014037037037</v>
      </c>
      <c r="CB461">
        <v>5.71538555555556</v>
      </c>
      <c r="CC461">
        <v>984.291148148148</v>
      </c>
      <c r="CD461">
        <v>13.7503481481481</v>
      </c>
      <c r="CE461">
        <v>1.76291703703704</v>
      </c>
      <c r="CF461">
        <v>1.24530296296296</v>
      </c>
      <c r="CG461">
        <v>15.4618148148148</v>
      </c>
      <c r="CH461">
        <v>10.1544444444444</v>
      </c>
      <c r="CI461">
        <v>1999.99888888889</v>
      </c>
      <c r="CJ461">
        <v>0.979996</v>
      </c>
      <c r="CK461">
        <v>0.0200039</v>
      </c>
      <c r="CL461">
        <v>0</v>
      </c>
      <c r="CM461">
        <v>778.035222222222</v>
      </c>
      <c r="CN461">
        <v>5.00063</v>
      </c>
      <c r="CO461">
        <v>15424.8555555556</v>
      </c>
      <c r="CP461">
        <v>17256.8740740741</v>
      </c>
      <c r="CQ461">
        <v>39.25</v>
      </c>
      <c r="CR461">
        <v>39.3656666666667</v>
      </c>
      <c r="CS461">
        <v>38.75</v>
      </c>
      <c r="CT461">
        <v>38.75</v>
      </c>
      <c r="CU461">
        <v>39.993</v>
      </c>
      <c r="CV461">
        <v>1955.08888888889</v>
      </c>
      <c r="CW461">
        <v>39.91</v>
      </c>
      <c r="CX461">
        <v>0</v>
      </c>
      <c r="CY461">
        <v>1663692797.9</v>
      </c>
      <c r="CZ461">
        <v>0</v>
      </c>
      <c r="DA461">
        <v>0</v>
      </c>
      <c r="DB461" t="s">
        <v>356</v>
      </c>
      <c r="DC461">
        <v>1660677648.1</v>
      </c>
      <c r="DD461">
        <v>1660677649.1</v>
      </c>
      <c r="DE461">
        <v>0</v>
      </c>
      <c r="DF461">
        <v>-1.042</v>
      </c>
      <c r="DG461">
        <v>0.003</v>
      </c>
      <c r="DH461">
        <v>5.218</v>
      </c>
      <c r="DI461">
        <v>0.344</v>
      </c>
      <c r="DJ461">
        <v>417</v>
      </c>
      <c r="DK461">
        <v>22</v>
      </c>
      <c r="DL461">
        <v>1.24</v>
      </c>
      <c r="DM461">
        <v>0.53</v>
      </c>
      <c r="DN461">
        <v>-62.711412195122</v>
      </c>
      <c r="DO461">
        <v>-3.18191916376321</v>
      </c>
      <c r="DP461">
        <v>0.728756908914285</v>
      </c>
      <c r="DQ461">
        <v>0</v>
      </c>
      <c r="DR461">
        <v>5.7219556097561</v>
      </c>
      <c r="DS461">
        <v>-0.124050522648068</v>
      </c>
      <c r="DT461">
        <v>0.013136741075762</v>
      </c>
      <c r="DU461">
        <v>0</v>
      </c>
      <c r="DV461">
        <v>0</v>
      </c>
      <c r="DW461">
        <v>2</v>
      </c>
      <c r="DX461" t="s">
        <v>357</v>
      </c>
      <c r="DY461">
        <v>2.97318</v>
      </c>
      <c r="DZ461">
        <v>2.75368</v>
      </c>
      <c r="EA461">
        <v>0.160531</v>
      </c>
      <c r="EB461">
        <v>0.168</v>
      </c>
      <c r="EC461">
        <v>0.0891593</v>
      </c>
      <c r="ED461">
        <v>0.0701989</v>
      </c>
      <c r="EE461">
        <v>32693.1</v>
      </c>
      <c r="EF461">
        <v>35306.8</v>
      </c>
      <c r="EG461">
        <v>35296.3</v>
      </c>
      <c r="EH461">
        <v>38491.9</v>
      </c>
      <c r="EI461">
        <v>45601.2</v>
      </c>
      <c r="EJ461">
        <v>51697.4</v>
      </c>
      <c r="EK461">
        <v>55182</v>
      </c>
      <c r="EL461">
        <v>61742.2</v>
      </c>
      <c r="EM461">
        <v>1.9702</v>
      </c>
      <c r="EN461">
        <v>1.8162</v>
      </c>
      <c r="EO461">
        <v>0.0841916</v>
      </c>
      <c r="EP461">
        <v>0</v>
      </c>
      <c r="EQ461">
        <v>23.6417</v>
      </c>
      <c r="ER461">
        <v>999.9</v>
      </c>
      <c r="ES461">
        <v>44.622</v>
      </c>
      <c r="ET461">
        <v>29.618</v>
      </c>
      <c r="EU461">
        <v>20.5363</v>
      </c>
      <c r="EV461">
        <v>56.0841</v>
      </c>
      <c r="EW461">
        <v>48.9623</v>
      </c>
      <c r="EX461">
        <v>1</v>
      </c>
      <c r="EY461">
        <v>0.0206911</v>
      </c>
      <c r="EZ461">
        <v>2.7234</v>
      </c>
      <c r="FA461">
        <v>20.1263</v>
      </c>
      <c r="FB461">
        <v>5.19932</v>
      </c>
      <c r="FC461">
        <v>12.0088</v>
      </c>
      <c r="FD461">
        <v>4.9756</v>
      </c>
      <c r="FE461">
        <v>3.294</v>
      </c>
      <c r="FF461">
        <v>9999</v>
      </c>
      <c r="FG461">
        <v>9999</v>
      </c>
      <c r="FH461">
        <v>9999</v>
      </c>
      <c r="FI461">
        <v>694.3</v>
      </c>
      <c r="FJ461">
        <v>1.86295</v>
      </c>
      <c r="FK461">
        <v>1.86783</v>
      </c>
      <c r="FL461">
        <v>1.86752</v>
      </c>
      <c r="FM461">
        <v>1.86871</v>
      </c>
      <c r="FN461">
        <v>1.86951</v>
      </c>
      <c r="FO461">
        <v>1.86557</v>
      </c>
      <c r="FP461">
        <v>1.86667</v>
      </c>
      <c r="FQ461">
        <v>1.86807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8.889</v>
      </c>
      <c r="GF461">
        <v>0.2625</v>
      </c>
      <c r="GG461">
        <v>3.61927167264205</v>
      </c>
      <c r="GH461">
        <v>0.00509506669552449</v>
      </c>
      <c r="GI461">
        <v>1.17866753763249e-06</v>
      </c>
      <c r="GJ461">
        <v>-6.62632595388568e-10</v>
      </c>
      <c r="GK461">
        <v>-0.0260112845827318</v>
      </c>
      <c r="GL461">
        <v>-0.0225051504344278</v>
      </c>
      <c r="GM461">
        <v>0.00262967521021688</v>
      </c>
      <c r="GN461">
        <v>-3.50088843362945e-05</v>
      </c>
      <c r="GO461">
        <v>-5</v>
      </c>
      <c r="GP461">
        <v>1640</v>
      </c>
      <c r="GQ461">
        <v>1</v>
      </c>
      <c r="GR461">
        <v>20</v>
      </c>
      <c r="GS461">
        <v>50252.5</v>
      </c>
      <c r="GT461">
        <v>50252.5</v>
      </c>
      <c r="GU461">
        <v>2.0874</v>
      </c>
      <c r="GV461">
        <v>2.59766</v>
      </c>
      <c r="GW461">
        <v>1.54785</v>
      </c>
      <c r="GX461">
        <v>2.30225</v>
      </c>
      <c r="GY461">
        <v>1.34644</v>
      </c>
      <c r="GZ461">
        <v>2.39136</v>
      </c>
      <c r="HA461">
        <v>33.1099</v>
      </c>
      <c r="HB461">
        <v>14.6224</v>
      </c>
      <c r="HC461">
        <v>18</v>
      </c>
      <c r="HD461">
        <v>497.125</v>
      </c>
      <c r="HE461">
        <v>399.428</v>
      </c>
      <c r="HF461">
        <v>20.3487</v>
      </c>
      <c r="HG461">
        <v>27.357</v>
      </c>
      <c r="HH461">
        <v>30.0006</v>
      </c>
      <c r="HI461">
        <v>27.3542</v>
      </c>
      <c r="HJ461">
        <v>27.2993</v>
      </c>
      <c r="HK461">
        <v>41.8941</v>
      </c>
      <c r="HL461">
        <v>34.387</v>
      </c>
      <c r="HM461">
        <v>3.10111</v>
      </c>
      <c r="HN461">
        <v>20.2512</v>
      </c>
      <c r="HO461">
        <v>1026.76</v>
      </c>
      <c r="HP461">
        <v>13.8327</v>
      </c>
      <c r="HQ461">
        <v>102.358</v>
      </c>
      <c r="HR461">
        <v>102.769</v>
      </c>
    </row>
    <row r="462" spans="1:226">
      <c r="A462">
        <v>446</v>
      </c>
      <c r="B462">
        <v>1663692806</v>
      </c>
      <c r="C462">
        <v>5030.90000009537</v>
      </c>
      <c r="D462" t="s">
        <v>1255</v>
      </c>
      <c r="E462" t="s">
        <v>1256</v>
      </c>
      <c r="F462">
        <v>5</v>
      </c>
      <c r="G462" t="s">
        <v>1134</v>
      </c>
      <c r="H462" t="s">
        <v>354</v>
      </c>
      <c r="I462">
        <v>1663692798.23214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1033.3316102927</v>
      </c>
      <c r="AK462">
        <v>982.632254545454</v>
      </c>
      <c r="AL462">
        <v>3.45954000222015</v>
      </c>
      <c r="AM462">
        <v>65.3933785945032</v>
      </c>
      <c r="AN462">
        <f>(AP462 - AO462 + BO462*1E3/(8.314*(BQ462+273.15)) * AR462/BN462 * AQ462) * BN462/(100*BB462) * 1000/(1000 - AP462)</f>
        <v>0</v>
      </c>
      <c r="AO462">
        <v>13.749847138272</v>
      </c>
      <c r="AP462">
        <v>19.4203648351648</v>
      </c>
      <c r="AQ462">
        <v>-0.00568121151269627</v>
      </c>
      <c r="AR462">
        <v>122.723130864011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1663692798.23214</v>
      </c>
      <c r="BH462">
        <v>939.128357142857</v>
      </c>
      <c r="BI462">
        <v>1002.06621428571</v>
      </c>
      <c r="BJ462">
        <v>19.4483392857143</v>
      </c>
      <c r="BK462">
        <v>13.7514071428571</v>
      </c>
      <c r="BL462">
        <v>930.282964285714</v>
      </c>
      <c r="BM462">
        <v>19.1854</v>
      </c>
      <c r="BN462">
        <v>500.045928571429</v>
      </c>
      <c r="BO462">
        <v>90.5657678571429</v>
      </c>
      <c r="BP462">
        <v>0.0999538607142857</v>
      </c>
      <c r="BQ462">
        <v>24.84125</v>
      </c>
      <c r="BR462">
        <v>25.00975</v>
      </c>
      <c r="BS462">
        <v>999.9</v>
      </c>
      <c r="BT462">
        <v>0</v>
      </c>
      <c r="BU462">
        <v>0</v>
      </c>
      <c r="BV462">
        <v>10005.8928571429</v>
      </c>
      <c r="BW462">
        <v>0</v>
      </c>
      <c r="BX462">
        <v>18.4583142857143</v>
      </c>
      <c r="BY462">
        <v>-62.9380607142857</v>
      </c>
      <c r="BZ462">
        <v>957.754892857143</v>
      </c>
      <c r="CA462">
        <v>1016.03828571429</v>
      </c>
      <c r="CB462">
        <v>5.69692964285714</v>
      </c>
      <c r="CC462">
        <v>1002.06621428571</v>
      </c>
      <c r="CD462">
        <v>13.7514071428571</v>
      </c>
      <c r="CE462">
        <v>1.76135214285714</v>
      </c>
      <c r="CF462">
        <v>1.24540535714286</v>
      </c>
      <c r="CG462">
        <v>15.4479714285714</v>
      </c>
      <c r="CH462">
        <v>10.155675</v>
      </c>
      <c r="CI462">
        <v>2000.00142857143</v>
      </c>
      <c r="CJ462">
        <v>0.979996</v>
      </c>
      <c r="CK462">
        <v>0.0200039</v>
      </c>
      <c r="CL462">
        <v>0</v>
      </c>
      <c r="CM462">
        <v>777.002</v>
      </c>
      <c r="CN462">
        <v>5.00063</v>
      </c>
      <c r="CO462">
        <v>15404.2035714286</v>
      </c>
      <c r="CP462">
        <v>17256.9</v>
      </c>
      <c r="CQ462">
        <v>39.25</v>
      </c>
      <c r="CR462">
        <v>39.366</v>
      </c>
      <c r="CS462">
        <v>38.75</v>
      </c>
      <c r="CT462">
        <v>38.75</v>
      </c>
      <c r="CU462">
        <v>39.99325</v>
      </c>
      <c r="CV462">
        <v>1955.09142857143</v>
      </c>
      <c r="CW462">
        <v>39.91</v>
      </c>
      <c r="CX462">
        <v>0</v>
      </c>
      <c r="CY462">
        <v>1663692803.3</v>
      </c>
      <c r="CZ462">
        <v>0</v>
      </c>
      <c r="DA462">
        <v>0</v>
      </c>
      <c r="DB462" t="s">
        <v>356</v>
      </c>
      <c r="DC462">
        <v>1660677648.1</v>
      </c>
      <c r="DD462">
        <v>1660677649.1</v>
      </c>
      <c r="DE462">
        <v>0</v>
      </c>
      <c r="DF462">
        <v>-1.042</v>
      </c>
      <c r="DG462">
        <v>0.003</v>
      </c>
      <c r="DH462">
        <v>5.218</v>
      </c>
      <c r="DI462">
        <v>0.344</v>
      </c>
      <c r="DJ462">
        <v>417</v>
      </c>
      <c r="DK462">
        <v>22</v>
      </c>
      <c r="DL462">
        <v>1.24</v>
      </c>
      <c r="DM462">
        <v>0.53</v>
      </c>
      <c r="DN462">
        <v>-62.8583487804878</v>
      </c>
      <c r="DO462">
        <v>-0.725130313588786</v>
      </c>
      <c r="DP462">
        <v>0.636889642820999</v>
      </c>
      <c r="DQ462">
        <v>0</v>
      </c>
      <c r="DR462">
        <v>5.70480926829268</v>
      </c>
      <c r="DS462">
        <v>-0.213124390243911</v>
      </c>
      <c r="DT462">
        <v>0.0230722821130384</v>
      </c>
      <c r="DU462">
        <v>0</v>
      </c>
      <c r="DV462">
        <v>0</v>
      </c>
      <c r="DW462">
        <v>2</v>
      </c>
      <c r="DX462" t="s">
        <v>357</v>
      </c>
      <c r="DY462">
        <v>2.97254</v>
      </c>
      <c r="DZ462">
        <v>2.75389</v>
      </c>
      <c r="EA462">
        <v>0.162522</v>
      </c>
      <c r="EB462">
        <v>0.170139</v>
      </c>
      <c r="EC462">
        <v>0.0890782</v>
      </c>
      <c r="ED462">
        <v>0.0704668</v>
      </c>
      <c r="EE462">
        <v>32615.2</v>
      </c>
      <c r="EF462">
        <v>35215.9</v>
      </c>
      <c r="EG462">
        <v>35296</v>
      </c>
      <c r="EH462">
        <v>38491.7</v>
      </c>
      <c r="EI462">
        <v>45604.8</v>
      </c>
      <c r="EJ462">
        <v>51682.8</v>
      </c>
      <c r="EK462">
        <v>55181.2</v>
      </c>
      <c r="EL462">
        <v>61742.6</v>
      </c>
      <c r="EM462">
        <v>1.9698</v>
      </c>
      <c r="EN462">
        <v>1.8162</v>
      </c>
      <c r="EO462">
        <v>0.0842214</v>
      </c>
      <c r="EP462">
        <v>0</v>
      </c>
      <c r="EQ462">
        <v>23.6417</v>
      </c>
      <c r="ER462">
        <v>999.9</v>
      </c>
      <c r="ES462">
        <v>44.598</v>
      </c>
      <c r="ET462">
        <v>29.618</v>
      </c>
      <c r="EU462">
        <v>20.5242</v>
      </c>
      <c r="EV462">
        <v>56.7141</v>
      </c>
      <c r="EW462">
        <v>49.5072</v>
      </c>
      <c r="EX462">
        <v>1</v>
      </c>
      <c r="EY462">
        <v>0.0214228</v>
      </c>
      <c r="EZ462">
        <v>2.49227</v>
      </c>
      <c r="FA462">
        <v>20.1297</v>
      </c>
      <c r="FB462">
        <v>5.19812</v>
      </c>
      <c r="FC462">
        <v>12.0088</v>
      </c>
      <c r="FD462">
        <v>4.976</v>
      </c>
      <c r="FE462">
        <v>3.2938</v>
      </c>
      <c r="FF462">
        <v>9999</v>
      </c>
      <c r="FG462">
        <v>9999</v>
      </c>
      <c r="FH462">
        <v>9999</v>
      </c>
      <c r="FI462">
        <v>694.3</v>
      </c>
      <c r="FJ462">
        <v>1.86295</v>
      </c>
      <c r="FK462">
        <v>1.86783</v>
      </c>
      <c r="FL462">
        <v>1.86752</v>
      </c>
      <c r="FM462">
        <v>1.86874</v>
      </c>
      <c r="FN462">
        <v>1.86951</v>
      </c>
      <c r="FO462">
        <v>1.8656</v>
      </c>
      <c r="FP462">
        <v>1.86667</v>
      </c>
      <c r="FQ462">
        <v>1.86813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8.989</v>
      </c>
      <c r="GF462">
        <v>0.2616</v>
      </c>
      <c r="GG462">
        <v>3.61927167264205</v>
      </c>
      <c r="GH462">
        <v>0.00509506669552449</v>
      </c>
      <c r="GI462">
        <v>1.17866753763249e-06</v>
      </c>
      <c r="GJ462">
        <v>-6.62632595388568e-10</v>
      </c>
      <c r="GK462">
        <v>-0.0260112845827318</v>
      </c>
      <c r="GL462">
        <v>-0.0225051504344278</v>
      </c>
      <c r="GM462">
        <v>0.00262967521021688</v>
      </c>
      <c r="GN462">
        <v>-3.50088843362945e-05</v>
      </c>
      <c r="GO462">
        <v>-5</v>
      </c>
      <c r="GP462">
        <v>1640</v>
      </c>
      <c r="GQ462">
        <v>1</v>
      </c>
      <c r="GR462">
        <v>20</v>
      </c>
      <c r="GS462">
        <v>50252.6</v>
      </c>
      <c r="GT462">
        <v>50252.6</v>
      </c>
      <c r="GU462">
        <v>2.11914</v>
      </c>
      <c r="GV462">
        <v>2.58545</v>
      </c>
      <c r="GW462">
        <v>1.54785</v>
      </c>
      <c r="GX462">
        <v>2.30225</v>
      </c>
      <c r="GY462">
        <v>1.34644</v>
      </c>
      <c r="GZ462">
        <v>2.42676</v>
      </c>
      <c r="HA462">
        <v>33.1099</v>
      </c>
      <c r="HB462">
        <v>14.6224</v>
      </c>
      <c r="HC462">
        <v>18</v>
      </c>
      <c r="HD462">
        <v>496.863</v>
      </c>
      <c r="HE462">
        <v>399.428</v>
      </c>
      <c r="HF462">
        <v>20.2429</v>
      </c>
      <c r="HG462">
        <v>27.357</v>
      </c>
      <c r="HH462">
        <v>30.0003</v>
      </c>
      <c r="HI462">
        <v>27.3542</v>
      </c>
      <c r="HJ462">
        <v>27.2993</v>
      </c>
      <c r="HK462">
        <v>42.4664</v>
      </c>
      <c r="HL462">
        <v>33.4029</v>
      </c>
      <c r="HM462">
        <v>3.10111</v>
      </c>
      <c r="HN462">
        <v>20.2344</v>
      </c>
      <c r="HO462">
        <v>1040.15</v>
      </c>
      <c r="HP462">
        <v>14.0033</v>
      </c>
      <c r="HQ462">
        <v>102.357</v>
      </c>
      <c r="HR462">
        <v>102.769</v>
      </c>
    </row>
    <row r="463" spans="1:226">
      <c r="A463">
        <v>447</v>
      </c>
      <c r="B463">
        <v>1663692811</v>
      </c>
      <c r="C463">
        <v>5035.90000009537</v>
      </c>
      <c r="D463" t="s">
        <v>1257</v>
      </c>
      <c r="E463" t="s">
        <v>1258</v>
      </c>
      <c r="F463">
        <v>5</v>
      </c>
      <c r="G463" t="s">
        <v>1134</v>
      </c>
      <c r="H463" t="s">
        <v>354</v>
      </c>
      <c r="I463">
        <v>1663692803.51852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1050.67675439811</v>
      </c>
      <c r="AK463">
        <v>999.846812121212</v>
      </c>
      <c r="AL463">
        <v>3.46302978178267</v>
      </c>
      <c r="AM463">
        <v>65.3933785945032</v>
      </c>
      <c r="AN463">
        <f>(AP463 - AO463 + BO463*1E3/(8.314*(BQ463+273.15)) * AR463/BN463 * AQ463) * BN463/(100*BB463) * 1000/(1000 - AP463)</f>
        <v>0</v>
      </c>
      <c r="AO463">
        <v>13.8391149651373</v>
      </c>
      <c r="AP463">
        <v>19.4367879120879</v>
      </c>
      <c r="AQ463">
        <v>-0.00819017550728794</v>
      </c>
      <c r="AR463">
        <v>122.723130864011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1663692803.51852</v>
      </c>
      <c r="BH463">
        <v>956.917074074074</v>
      </c>
      <c r="BI463">
        <v>1019.77803703704</v>
      </c>
      <c r="BJ463">
        <v>19.4312333333333</v>
      </c>
      <c r="BK463">
        <v>13.8042703703704</v>
      </c>
      <c r="BL463">
        <v>947.973407407407</v>
      </c>
      <c r="BM463">
        <v>19.1689518518519</v>
      </c>
      <c r="BN463">
        <v>500.056333333333</v>
      </c>
      <c r="BO463">
        <v>90.5657074074074</v>
      </c>
      <c r="BP463">
        <v>0.0999570148148148</v>
      </c>
      <c r="BQ463">
        <v>24.8421333333333</v>
      </c>
      <c r="BR463">
        <v>25.0162703703704</v>
      </c>
      <c r="BS463">
        <v>999.9</v>
      </c>
      <c r="BT463">
        <v>0</v>
      </c>
      <c r="BU463">
        <v>0</v>
      </c>
      <c r="BV463">
        <v>10001.4814814815</v>
      </c>
      <c r="BW463">
        <v>0</v>
      </c>
      <c r="BX463">
        <v>18.4616</v>
      </c>
      <c r="BY463">
        <v>-62.8616</v>
      </c>
      <c r="BZ463">
        <v>975.879518518518</v>
      </c>
      <c r="CA463">
        <v>1034.05407407407</v>
      </c>
      <c r="CB463">
        <v>5.62696592592593</v>
      </c>
      <c r="CC463">
        <v>1019.77803703704</v>
      </c>
      <c r="CD463">
        <v>13.8042703703704</v>
      </c>
      <c r="CE463">
        <v>1.75980259259259</v>
      </c>
      <c r="CF463">
        <v>1.25019222222222</v>
      </c>
      <c r="CG463">
        <v>15.4342481481481</v>
      </c>
      <c r="CH463">
        <v>10.2128555555556</v>
      </c>
      <c r="CI463">
        <v>2000.00074074074</v>
      </c>
      <c r="CJ463">
        <v>0.979996</v>
      </c>
      <c r="CK463">
        <v>0.0200039</v>
      </c>
      <c r="CL463">
        <v>0</v>
      </c>
      <c r="CM463">
        <v>775.938518518519</v>
      </c>
      <c r="CN463">
        <v>5.00063</v>
      </c>
      <c r="CO463">
        <v>15383.6740740741</v>
      </c>
      <c r="CP463">
        <v>17256.8888888889</v>
      </c>
      <c r="CQ463">
        <v>39.25</v>
      </c>
      <c r="CR463">
        <v>39.3586666666667</v>
      </c>
      <c r="CS463">
        <v>38.75</v>
      </c>
      <c r="CT463">
        <v>38.75</v>
      </c>
      <c r="CU463">
        <v>39.993</v>
      </c>
      <c r="CV463">
        <v>1955.09074074074</v>
      </c>
      <c r="CW463">
        <v>39.91</v>
      </c>
      <c r="CX463">
        <v>0</v>
      </c>
      <c r="CY463">
        <v>1663692808.1</v>
      </c>
      <c r="CZ463">
        <v>0</v>
      </c>
      <c r="DA463">
        <v>0</v>
      </c>
      <c r="DB463" t="s">
        <v>356</v>
      </c>
      <c r="DC463">
        <v>1660677648.1</v>
      </c>
      <c r="DD463">
        <v>1660677649.1</v>
      </c>
      <c r="DE463">
        <v>0</v>
      </c>
      <c r="DF463">
        <v>-1.042</v>
      </c>
      <c r="DG463">
        <v>0.003</v>
      </c>
      <c r="DH463">
        <v>5.218</v>
      </c>
      <c r="DI463">
        <v>0.344</v>
      </c>
      <c r="DJ463">
        <v>417</v>
      </c>
      <c r="DK463">
        <v>22</v>
      </c>
      <c r="DL463">
        <v>1.24</v>
      </c>
      <c r="DM463">
        <v>0.53</v>
      </c>
      <c r="DN463">
        <v>-62.8923365853659</v>
      </c>
      <c r="DO463">
        <v>-1.7876571428573</v>
      </c>
      <c r="DP463">
        <v>0.683816391972146</v>
      </c>
      <c r="DQ463">
        <v>0</v>
      </c>
      <c r="DR463">
        <v>5.66644731707317</v>
      </c>
      <c r="DS463">
        <v>-0.623285644599311</v>
      </c>
      <c r="DT463">
        <v>0.0725004854155118</v>
      </c>
      <c r="DU463">
        <v>0</v>
      </c>
      <c r="DV463">
        <v>0</v>
      </c>
      <c r="DW463">
        <v>2</v>
      </c>
      <c r="DX463" t="s">
        <v>357</v>
      </c>
      <c r="DY463">
        <v>2.97229</v>
      </c>
      <c r="DZ463">
        <v>2.75375</v>
      </c>
      <c r="EA463">
        <v>0.164351</v>
      </c>
      <c r="EB463">
        <v>0.171683</v>
      </c>
      <c r="EC463">
        <v>0.089149</v>
      </c>
      <c r="ED463">
        <v>0.070964</v>
      </c>
      <c r="EE463">
        <v>32544.2</v>
      </c>
      <c r="EF463">
        <v>35149.9</v>
      </c>
      <c r="EG463">
        <v>35296.1</v>
      </c>
      <c r="EH463">
        <v>38491.1</v>
      </c>
      <c r="EI463">
        <v>45601</v>
      </c>
      <c r="EJ463">
        <v>51654.2</v>
      </c>
      <c r="EK463">
        <v>55181</v>
      </c>
      <c r="EL463">
        <v>61741.4</v>
      </c>
      <c r="EM463">
        <v>1.9702</v>
      </c>
      <c r="EN463">
        <v>1.8158</v>
      </c>
      <c r="EO463">
        <v>0.0842214</v>
      </c>
      <c r="EP463">
        <v>0</v>
      </c>
      <c r="EQ463">
        <v>23.6396</v>
      </c>
      <c r="ER463">
        <v>999.9</v>
      </c>
      <c r="ES463">
        <v>44.598</v>
      </c>
      <c r="ET463">
        <v>29.628</v>
      </c>
      <c r="EU463">
        <v>20.5362</v>
      </c>
      <c r="EV463">
        <v>55.9141</v>
      </c>
      <c r="EW463">
        <v>49.6554</v>
      </c>
      <c r="EX463">
        <v>1</v>
      </c>
      <c r="EY463">
        <v>0.0215041</v>
      </c>
      <c r="EZ463">
        <v>2.46503</v>
      </c>
      <c r="FA463">
        <v>20.1292</v>
      </c>
      <c r="FB463">
        <v>5.19573</v>
      </c>
      <c r="FC463">
        <v>12.0088</v>
      </c>
      <c r="FD463">
        <v>4.9748</v>
      </c>
      <c r="FE463">
        <v>3.2936</v>
      </c>
      <c r="FF463">
        <v>9999</v>
      </c>
      <c r="FG463">
        <v>9999</v>
      </c>
      <c r="FH463">
        <v>9999</v>
      </c>
      <c r="FI463">
        <v>694.3</v>
      </c>
      <c r="FJ463">
        <v>1.86295</v>
      </c>
      <c r="FK463">
        <v>1.86783</v>
      </c>
      <c r="FL463">
        <v>1.86752</v>
      </c>
      <c r="FM463">
        <v>1.86874</v>
      </c>
      <c r="FN463">
        <v>1.86954</v>
      </c>
      <c r="FO463">
        <v>1.86557</v>
      </c>
      <c r="FP463">
        <v>1.86664</v>
      </c>
      <c r="FQ463">
        <v>1.8681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9.081</v>
      </c>
      <c r="GF463">
        <v>0.2624</v>
      </c>
      <c r="GG463">
        <v>3.61927167264205</v>
      </c>
      <c r="GH463">
        <v>0.00509506669552449</v>
      </c>
      <c r="GI463">
        <v>1.17866753763249e-06</v>
      </c>
      <c r="GJ463">
        <v>-6.62632595388568e-10</v>
      </c>
      <c r="GK463">
        <v>-0.0260112845827318</v>
      </c>
      <c r="GL463">
        <v>-0.0225051504344278</v>
      </c>
      <c r="GM463">
        <v>0.00262967521021688</v>
      </c>
      <c r="GN463">
        <v>-3.50088843362945e-05</v>
      </c>
      <c r="GO463">
        <v>-5</v>
      </c>
      <c r="GP463">
        <v>1640</v>
      </c>
      <c r="GQ463">
        <v>1</v>
      </c>
      <c r="GR463">
        <v>20</v>
      </c>
      <c r="GS463">
        <v>50252.7</v>
      </c>
      <c r="GT463">
        <v>50252.7</v>
      </c>
      <c r="GU463">
        <v>2.14233</v>
      </c>
      <c r="GV463">
        <v>2.58545</v>
      </c>
      <c r="GW463">
        <v>1.54785</v>
      </c>
      <c r="GX463">
        <v>2.30225</v>
      </c>
      <c r="GY463">
        <v>1.34644</v>
      </c>
      <c r="GZ463">
        <v>2.38525</v>
      </c>
      <c r="HA463">
        <v>33.1099</v>
      </c>
      <c r="HB463">
        <v>14.6224</v>
      </c>
      <c r="HC463">
        <v>18</v>
      </c>
      <c r="HD463">
        <v>497.126</v>
      </c>
      <c r="HE463">
        <v>399.207</v>
      </c>
      <c r="HF463">
        <v>20.2129</v>
      </c>
      <c r="HG463">
        <v>27.357</v>
      </c>
      <c r="HH463">
        <v>30.0001</v>
      </c>
      <c r="HI463">
        <v>27.3542</v>
      </c>
      <c r="HJ463">
        <v>27.2993</v>
      </c>
      <c r="HK463">
        <v>43.0061</v>
      </c>
      <c r="HL463">
        <v>33.4029</v>
      </c>
      <c r="HM463">
        <v>3.10111</v>
      </c>
      <c r="HN463">
        <v>20.2111</v>
      </c>
      <c r="HO463">
        <v>1060.3</v>
      </c>
      <c r="HP463">
        <v>14.0526</v>
      </c>
      <c r="HQ463">
        <v>102.357</v>
      </c>
      <c r="HR463">
        <v>102.768</v>
      </c>
    </row>
    <row r="464" spans="1:226">
      <c r="A464">
        <v>448</v>
      </c>
      <c r="B464">
        <v>1663692816</v>
      </c>
      <c r="C464">
        <v>5040.90000009537</v>
      </c>
      <c r="D464" t="s">
        <v>1259</v>
      </c>
      <c r="E464" t="s">
        <v>1260</v>
      </c>
      <c r="F464">
        <v>5</v>
      </c>
      <c r="G464" t="s">
        <v>1134</v>
      </c>
      <c r="H464" t="s">
        <v>354</v>
      </c>
      <c r="I464">
        <v>1663692808.23214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1066.68293368728</v>
      </c>
      <c r="AK464">
        <v>1016.3176969697</v>
      </c>
      <c r="AL464">
        <v>3.32523717494894</v>
      </c>
      <c r="AM464">
        <v>65.3933785945032</v>
      </c>
      <c r="AN464">
        <f>(AP464 - AO464 + BO464*1E3/(8.314*(BQ464+273.15)) * AR464/BN464 * AQ464) * BN464/(100*BB464) * 1000/(1000 - AP464)</f>
        <v>0</v>
      </c>
      <c r="AO464">
        <v>13.957797899065</v>
      </c>
      <c r="AP464">
        <v>19.4668274725275</v>
      </c>
      <c r="AQ464">
        <v>0.00675010407831711</v>
      </c>
      <c r="AR464">
        <v>122.723130864011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1663692808.23214</v>
      </c>
      <c r="BH464">
        <v>972.559607142857</v>
      </c>
      <c r="BI464">
        <v>1035.30428571429</v>
      </c>
      <c r="BJ464">
        <v>19.4335464285714</v>
      </c>
      <c r="BK464">
        <v>13.8770392857143</v>
      </c>
      <c r="BL464">
        <v>963.529857142857</v>
      </c>
      <c r="BM464">
        <v>19.1711857142857</v>
      </c>
      <c r="BN464">
        <v>500.036964285714</v>
      </c>
      <c r="BO464">
        <v>90.5652285714286</v>
      </c>
      <c r="BP464">
        <v>0.0998744964285714</v>
      </c>
      <c r="BQ464">
        <v>24.8406964285714</v>
      </c>
      <c r="BR464">
        <v>25.0261392857143</v>
      </c>
      <c r="BS464">
        <v>999.9</v>
      </c>
      <c r="BT464">
        <v>0</v>
      </c>
      <c r="BU464">
        <v>0</v>
      </c>
      <c r="BV464">
        <v>10003.9285714286</v>
      </c>
      <c r="BW464">
        <v>0</v>
      </c>
      <c r="BX464">
        <v>18.4701428571429</v>
      </c>
      <c r="BY464">
        <v>-62.7455785714286</v>
      </c>
      <c r="BZ464">
        <v>991.834607142857</v>
      </c>
      <c r="CA464">
        <v>1049.87571428571</v>
      </c>
      <c r="CB464">
        <v>5.55651428571429</v>
      </c>
      <c r="CC464">
        <v>1035.30428571429</v>
      </c>
      <c r="CD464">
        <v>13.8770392857143</v>
      </c>
      <c r="CE464">
        <v>1.76000357142857</v>
      </c>
      <c r="CF464">
        <v>1.25677607142857</v>
      </c>
      <c r="CG464">
        <v>15.4360214285714</v>
      </c>
      <c r="CH464">
        <v>10.2913214285714</v>
      </c>
      <c r="CI464">
        <v>1999.99857142857</v>
      </c>
      <c r="CJ464">
        <v>0.979996</v>
      </c>
      <c r="CK464">
        <v>0.0200039</v>
      </c>
      <c r="CL464">
        <v>0</v>
      </c>
      <c r="CM464">
        <v>774.985357142857</v>
      </c>
      <c r="CN464">
        <v>5.00063</v>
      </c>
      <c r="CO464">
        <v>15365.3464285714</v>
      </c>
      <c r="CP464">
        <v>17256.8678571429</v>
      </c>
      <c r="CQ464">
        <v>39.25</v>
      </c>
      <c r="CR464">
        <v>39.3525</v>
      </c>
      <c r="CS464">
        <v>38.75</v>
      </c>
      <c r="CT464">
        <v>38.75</v>
      </c>
      <c r="CU464">
        <v>40</v>
      </c>
      <c r="CV464">
        <v>1955.08857142857</v>
      </c>
      <c r="CW464">
        <v>39.91</v>
      </c>
      <c r="CX464">
        <v>0</v>
      </c>
      <c r="CY464">
        <v>1663692812.9</v>
      </c>
      <c r="CZ464">
        <v>0</v>
      </c>
      <c r="DA464">
        <v>0</v>
      </c>
      <c r="DB464" t="s">
        <v>356</v>
      </c>
      <c r="DC464">
        <v>1660677648.1</v>
      </c>
      <c r="DD464">
        <v>1660677649.1</v>
      </c>
      <c r="DE464">
        <v>0</v>
      </c>
      <c r="DF464">
        <v>-1.042</v>
      </c>
      <c r="DG464">
        <v>0.003</v>
      </c>
      <c r="DH464">
        <v>5.218</v>
      </c>
      <c r="DI464">
        <v>0.344</v>
      </c>
      <c r="DJ464">
        <v>417</v>
      </c>
      <c r="DK464">
        <v>22</v>
      </c>
      <c r="DL464">
        <v>1.24</v>
      </c>
      <c r="DM464">
        <v>0.53</v>
      </c>
      <c r="DN464">
        <v>-62.8164219512195</v>
      </c>
      <c r="DO464">
        <v>2.59564390243899</v>
      </c>
      <c r="DP464">
        <v>0.700179956140962</v>
      </c>
      <c r="DQ464">
        <v>0</v>
      </c>
      <c r="DR464">
        <v>5.60725512195122</v>
      </c>
      <c r="DS464">
        <v>-0.920547386759575</v>
      </c>
      <c r="DT464">
        <v>0.0968010776275924</v>
      </c>
      <c r="DU464">
        <v>0</v>
      </c>
      <c r="DV464">
        <v>0</v>
      </c>
      <c r="DW464">
        <v>2</v>
      </c>
      <c r="DX464" t="s">
        <v>357</v>
      </c>
      <c r="DY464">
        <v>2.97376</v>
      </c>
      <c r="DZ464">
        <v>2.75415</v>
      </c>
      <c r="EA464">
        <v>0.166089</v>
      </c>
      <c r="EB464">
        <v>0.173482</v>
      </c>
      <c r="EC464">
        <v>0.0892587</v>
      </c>
      <c r="ED464">
        <v>0.0712649</v>
      </c>
      <c r="EE464">
        <v>32476.2</v>
      </c>
      <c r="EF464">
        <v>35073.2</v>
      </c>
      <c r="EG464">
        <v>35295.8</v>
      </c>
      <c r="EH464">
        <v>38490.7</v>
      </c>
      <c r="EI464">
        <v>45595.8</v>
      </c>
      <c r="EJ464">
        <v>51636.9</v>
      </c>
      <c r="EK464">
        <v>55181.3</v>
      </c>
      <c r="EL464">
        <v>61740.9</v>
      </c>
      <c r="EM464">
        <v>1.9698</v>
      </c>
      <c r="EN464">
        <v>1.816</v>
      </c>
      <c r="EO464">
        <v>0.0857711</v>
      </c>
      <c r="EP464">
        <v>0</v>
      </c>
      <c r="EQ464">
        <v>23.6396</v>
      </c>
      <c r="ER464">
        <v>999.9</v>
      </c>
      <c r="ES464">
        <v>44.573</v>
      </c>
      <c r="ET464">
        <v>29.618</v>
      </c>
      <c r="EU464">
        <v>20.5128</v>
      </c>
      <c r="EV464">
        <v>56.0741</v>
      </c>
      <c r="EW464">
        <v>49.2829</v>
      </c>
      <c r="EX464">
        <v>1</v>
      </c>
      <c r="EY464">
        <v>0.0208537</v>
      </c>
      <c r="EZ464">
        <v>2.47543</v>
      </c>
      <c r="FA464">
        <v>20.1303</v>
      </c>
      <c r="FB464">
        <v>5.19932</v>
      </c>
      <c r="FC464">
        <v>12.0099</v>
      </c>
      <c r="FD464">
        <v>4.976</v>
      </c>
      <c r="FE464">
        <v>3.294</v>
      </c>
      <c r="FF464">
        <v>9999</v>
      </c>
      <c r="FG464">
        <v>9999</v>
      </c>
      <c r="FH464">
        <v>9999</v>
      </c>
      <c r="FI464">
        <v>694.3</v>
      </c>
      <c r="FJ464">
        <v>1.86295</v>
      </c>
      <c r="FK464">
        <v>1.86783</v>
      </c>
      <c r="FL464">
        <v>1.86752</v>
      </c>
      <c r="FM464">
        <v>1.86874</v>
      </c>
      <c r="FN464">
        <v>1.86951</v>
      </c>
      <c r="FO464">
        <v>1.86566</v>
      </c>
      <c r="FP464">
        <v>1.86664</v>
      </c>
      <c r="FQ464">
        <v>1.86807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9.17</v>
      </c>
      <c r="GF464">
        <v>0.2638</v>
      </c>
      <c r="GG464">
        <v>3.61927167264205</v>
      </c>
      <c r="GH464">
        <v>0.00509506669552449</v>
      </c>
      <c r="GI464">
        <v>1.17866753763249e-06</v>
      </c>
      <c r="GJ464">
        <v>-6.62632595388568e-10</v>
      </c>
      <c r="GK464">
        <v>-0.0260112845827318</v>
      </c>
      <c r="GL464">
        <v>-0.0225051504344278</v>
      </c>
      <c r="GM464">
        <v>0.00262967521021688</v>
      </c>
      <c r="GN464">
        <v>-3.50088843362945e-05</v>
      </c>
      <c r="GO464">
        <v>-5</v>
      </c>
      <c r="GP464">
        <v>1640</v>
      </c>
      <c r="GQ464">
        <v>1</v>
      </c>
      <c r="GR464">
        <v>20</v>
      </c>
      <c r="GS464">
        <v>50252.8</v>
      </c>
      <c r="GT464">
        <v>50252.8</v>
      </c>
      <c r="GU464">
        <v>2.17285</v>
      </c>
      <c r="GV464">
        <v>2.59644</v>
      </c>
      <c r="GW464">
        <v>1.54785</v>
      </c>
      <c r="GX464">
        <v>2.30225</v>
      </c>
      <c r="GY464">
        <v>1.34644</v>
      </c>
      <c r="GZ464">
        <v>2.29858</v>
      </c>
      <c r="HA464">
        <v>33.1099</v>
      </c>
      <c r="HB464">
        <v>14.6136</v>
      </c>
      <c r="HC464">
        <v>18</v>
      </c>
      <c r="HD464">
        <v>496.862</v>
      </c>
      <c r="HE464">
        <v>399.335</v>
      </c>
      <c r="HF464">
        <v>20.1889</v>
      </c>
      <c r="HG464">
        <v>27.357</v>
      </c>
      <c r="HH464">
        <v>30</v>
      </c>
      <c r="HI464">
        <v>27.3542</v>
      </c>
      <c r="HJ464">
        <v>27.3016</v>
      </c>
      <c r="HK464">
        <v>43.5257</v>
      </c>
      <c r="HL464">
        <v>33.1056</v>
      </c>
      <c r="HM464">
        <v>2.71512</v>
      </c>
      <c r="HN464">
        <v>20.1829</v>
      </c>
      <c r="HO464">
        <v>1073.79</v>
      </c>
      <c r="HP464">
        <v>14.0824</v>
      </c>
      <c r="HQ464">
        <v>102.357</v>
      </c>
      <c r="HR464">
        <v>102.767</v>
      </c>
    </row>
    <row r="465" spans="1:226">
      <c r="A465">
        <v>449</v>
      </c>
      <c r="B465">
        <v>1663692821</v>
      </c>
      <c r="C465">
        <v>5045.90000009537</v>
      </c>
      <c r="D465" t="s">
        <v>1261</v>
      </c>
      <c r="E465" t="s">
        <v>1262</v>
      </c>
      <c r="F465">
        <v>5</v>
      </c>
      <c r="G465" t="s">
        <v>1134</v>
      </c>
      <c r="H465" t="s">
        <v>354</v>
      </c>
      <c r="I465">
        <v>1663692813.5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1083.7089329057</v>
      </c>
      <c r="AK465">
        <v>1033.21642424242</v>
      </c>
      <c r="AL465">
        <v>3.41225925480592</v>
      </c>
      <c r="AM465">
        <v>65.3933785945032</v>
      </c>
      <c r="AN465">
        <f>(AP465 - AO465 + BO465*1E3/(8.314*(BQ465+273.15)) * AR465/BN465 * AQ465) * BN465/(100*BB465) * 1000/(1000 - AP465)</f>
        <v>0</v>
      </c>
      <c r="AO465">
        <v>14.039814569488</v>
      </c>
      <c r="AP465">
        <v>19.4959978021978</v>
      </c>
      <c r="AQ465">
        <v>0.00727367614944076</v>
      </c>
      <c r="AR465">
        <v>122.723130864011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1663692813.5</v>
      </c>
      <c r="BH465">
        <v>989.991592592593</v>
      </c>
      <c r="BI465">
        <v>1052.60925925926</v>
      </c>
      <c r="BJ465">
        <v>19.4526185185185</v>
      </c>
      <c r="BK465">
        <v>13.977962962963</v>
      </c>
      <c r="BL465">
        <v>980.867</v>
      </c>
      <c r="BM465">
        <v>19.189537037037</v>
      </c>
      <c r="BN465">
        <v>500.072074074074</v>
      </c>
      <c r="BO465">
        <v>90.5653111111111</v>
      </c>
      <c r="BP465">
        <v>0.0998970740740741</v>
      </c>
      <c r="BQ465">
        <v>24.8387037037037</v>
      </c>
      <c r="BR465">
        <v>25.0353703703704</v>
      </c>
      <c r="BS465">
        <v>999.9</v>
      </c>
      <c r="BT465">
        <v>0</v>
      </c>
      <c r="BU465">
        <v>0</v>
      </c>
      <c r="BV465">
        <v>10004.8148148148</v>
      </c>
      <c r="BW465">
        <v>0</v>
      </c>
      <c r="BX465">
        <v>18.4738666666667</v>
      </c>
      <c r="BY465">
        <v>-62.6178222222222</v>
      </c>
      <c r="BZ465">
        <v>1009.632</v>
      </c>
      <c r="CA465">
        <v>1067.53222222222</v>
      </c>
      <c r="CB465">
        <v>5.47466333333333</v>
      </c>
      <c r="CC465">
        <v>1052.60925925926</v>
      </c>
      <c r="CD465">
        <v>13.977962962963</v>
      </c>
      <c r="CE465">
        <v>1.76173296296296</v>
      </c>
      <c r="CF465">
        <v>1.26591851851852</v>
      </c>
      <c r="CG465">
        <v>15.4513185185185</v>
      </c>
      <c r="CH465">
        <v>10.4000666666667</v>
      </c>
      <c r="CI465">
        <v>1999.99777777778</v>
      </c>
      <c r="CJ465">
        <v>0.979996</v>
      </c>
      <c r="CK465">
        <v>0.0200039</v>
      </c>
      <c r="CL465">
        <v>0</v>
      </c>
      <c r="CM465">
        <v>773.952074074074</v>
      </c>
      <c r="CN465">
        <v>5.00063</v>
      </c>
      <c r="CO465">
        <v>15344.9555555556</v>
      </c>
      <c r="CP465">
        <v>17256.8592592593</v>
      </c>
      <c r="CQ465">
        <v>39.25</v>
      </c>
      <c r="CR465">
        <v>39.3516666666667</v>
      </c>
      <c r="CS465">
        <v>38.75</v>
      </c>
      <c r="CT465">
        <v>38.75</v>
      </c>
      <c r="CU465">
        <v>40</v>
      </c>
      <c r="CV465">
        <v>1955.08777777778</v>
      </c>
      <c r="CW465">
        <v>39.91</v>
      </c>
      <c r="CX465">
        <v>0</v>
      </c>
      <c r="CY465">
        <v>1663692818.3</v>
      </c>
      <c r="CZ465">
        <v>0</v>
      </c>
      <c r="DA465">
        <v>0</v>
      </c>
      <c r="DB465" t="s">
        <v>356</v>
      </c>
      <c r="DC465">
        <v>1660677648.1</v>
      </c>
      <c r="DD465">
        <v>1660677649.1</v>
      </c>
      <c r="DE465">
        <v>0</v>
      </c>
      <c r="DF465">
        <v>-1.042</v>
      </c>
      <c r="DG465">
        <v>0.003</v>
      </c>
      <c r="DH465">
        <v>5.218</v>
      </c>
      <c r="DI465">
        <v>0.344</v>
      </c>
      <c r="DJ465">
        <v>417</v>
      </c>
      <c r="DK465">
        <v>22</v>
      </c>
      <c r="DL465">
        <v>1.24</v>
      </c>
      <c r="DM465">
        <v>0.53</v>
      </c>
      <c r="DN465">
        <v>-62.680856097561</v>
      </c>
      <c r="DO465">
        <v>0.159248780487645</v>
      </c>
      <c r="DP465">
        <v>0.62641662908525</v>
      </c>
      <c r="DQ465">
        <v>0</v>
      </c>
      <c r="DR465">
        <v>5.54290292682927</v>
      </c>
      <c r="DS465">
        <v>-0.944326202090596</v>
      </c>
      <c r="DT465">
        <v>0.0990382141876682</v>
      </c>
      <c r="DU465">
        <v>0</v>
      </c>
      <c r="DV465">
        <v>0</v>
      </c>
      <c r="DW465">
        <v>2</v>
      </c>
      <c r="DX465" t="s">
        <v>357</v>
      </c>
      <c r="DY465">
        <v>2.97114</v>
      </c>
      <c r="DZ465">
        <v>2.75419</v>
      </c>
      <c r="EA465">
        <v>0.167833</v>
      </c>
      <c r="EB465">
        <v>0.175081</v>
      </c>
      <c r="EC465">
        <v>0.0893397</v>
      </c>
      <c r="ED465">
        <v>0.0713193</v>
      </c>
      <c r="EE465">
        <v>32408.6</v>
      </c>
      <c r="EF465">
        <v>35005.5</v>
      </c>
      <c r="EG465">
        <v>35296.1</v>
      </c>
      <c r="EH465">
        <v>38490.9</v>
      </c>
      <c r="EI465">
        <v>45592.1</v>
      </c>
      <c r="EJ465">
        <v>51633.9</v>
      </c>
      <c r="EK465">
        <v>55181.8</v>
      </c>
      <c r="EL465">
        <v>61740.8</v>
      </c>
      <c r="EM465">
        <v>1.9696</v>
      </c>
      <c r="EN465">
        <v>1.8166</v>
      </c>
      <c r="EO465">
        <v>0.0862777</v>
      </c>
      <c r="EP465">
        <v>0</v>
      </c>
      <c r="EQ465">
        <v>23.6396</v>
      </c>
      <c r="ER465">
        <v>999.9</v>
      </c>
      <c r="ES465">
        <v>44.573</v>
      </c>
      <c r="ET465">
        <v>29.618</v>
      </c>
      <c r="EU465">
        <v>20.5102</v>
      </c>
      <c r="EV465">
        <v>56.3541</v>
      </c>
      <c r="EW465">
        <v>49.5272</v>
      </c>
      <c r="EX465">
        <v>1</v>
      </c>
      <c r="EY465">
        <v>0.0214228</v>
      </c>
      <c r="EZ465">
        <v>2.58643</v>
      </c>
      <c r="FA465">
        <v>20.1286</v>
      </c>
      <c r="FB465">
        <v>5.19932</v>
      </c>
      <c r="FC465">
        <v>12.0088</v>
      </c>
      <c r="FD465">
        <v>4.9752</v>
      </c>
      <c r="FE465">
        <v>3.294</v>
      </c>
      <c r="FF465">
        <v>9999</v>
      </c>
      <c r="FG465">
        <v>9999</v>
      </c>
      <c r="FH465">
        <v>9999</v>
      </c>
      <c r="FI465">
        <v>694.3</v>
      </c>
      <c r="FJ465">
        <v>1.86295</v>
      </c>
      <c r="FK465">
        <v>1.8678</v>
      </c>
      <c r="FL465">
        <v>1.86752</v>
      </c>
      <c r="FM465">
        <v>1.86874</v>
      </c>
      <c r="FN465">
        <v>1.86951</v>
      </c>
      <c r="FO465">
        <v>1.86566</v>
      </c>
      <c r="FP465">
        <v>1.86667</v>
      </c>
      <c r="FQ465">
        <v>1.8681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9.26</v>
      </c>
      <c r="GF465">
        <v>0.2646</v>
      </c>
      <c r="GG465">
        <v>3.61927167264205</v>
      </c>
      <c r="GH465">
        <v>0.00509506669552449</v>
      </c>
      <c r="GI465">
        <v>1.17866753763249e-06</v>
      </c>
      <c r="GJ465">
        <v>-6.62632595388568e-10</v>
      </c>
      <c r="GK465">
        <v>-0.0260112845827318</v>
      </c>
      <c r="GL465">
        <v>-0.0225051504344278</v>
      </c>
      <c r="GM465">
        <v>0.00262967521021688</v>
      </c>
      <c r="GN465">
        <v>-3.50088843362945e-05</v>
      </c>
      <c r="GO465">
        <v>-5</v>
      </c>
      <c r="GP465">
        <v>1640</v>
      </c>
      <c r="GQ465">
        <v>1</v>
      </c>
      <c r="GR465">
        <v>20</v>
      </c>
      <c r="GS465">
        <v>50252.9</v>
      </c>
      <c r="GT465">
        <v>50252.9</v>
      </c>
      <c r="GU465">
        <v>2.19727</v>
      </c>
      <c r="GV465">
        <v>2.60498</v>
      </c>
      <c r="GW465">
        <v>1.54785</v>
      </c>
      <c r="GX465">
        <v>2.30225</v>
      </c>
      <c r="GY465">
        <v>1.34644</v>
      </c>
      <c r="GZ465">
        <v>2.26929</v>
      </c>
      <c r="HA465">
        <v>33.1099</v>
      </c>
      <c r="HB465">
        <v>14.6049</v>
      </c>
      <c r="HC465">
        <v>18</v>
      </c>
      <c r="HD465">
        <v>496.731</v>
      </c>
      <c r="HE465">
        <v>399.666</v>
      </c>
      <c r="HF465">
        <v>20.1598</v>
      </c>
      <c r="HG465">
        <v>27.357</v>
      </c>
      <c r="HH465">
        <v>30</v>
      </c>
      <c r="HI465">
        <v>27.3542</v>
      </c>
      <c r="HJ465">
        <v>27.3016</v>
      </c>
      <c r="HK465">
        <v>44.1061</v>
      </c>
      <c r="HL465">
        <v>33.1056</v>
      </c>
      <c r="HM465">
        <v>2.71512</v>
      </c>
      <c r="HN465">
        <v>20.1367</v>
      </c>
      <c r="HO465">
        <v>1094.14</v>
      </c>
      <c r="HP465">
        <v>14.1093</v>
      </c>
      <c r="HQ465">
        <v>102.358</v>
      </c>
      <c r="HR465">
        <v>102.767</v>
      </c>
    </row>
    <row r="466" spans="1:226">
      <c r="A466">
        <v>450</v>
      </c>
      <c r="B466">
        <v>1663692826</v>
      </c>
      <c r="C466">
        <v>5050.90000009537</v>
      </c>
      <c r="D466" t="s">
        <v>1263</v>
      </c>
      <c r="E466" t="s">
        <v>1264</v>
      </c>
      <c r="F466">
        <v>5</v>
      </c>
      <c r="G466" t="s">
        <v>1134</v>
      </c>
      <c r="H466" t="s">
        <v>354</v>
      </c>
      <c r="I466">
        <v>1663692818.21429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1100.84039155604</v>
      </c>
      <c r="AK466">
        <v>1050.01248484848</v>
      </c>
      <c r="AL466">
        <v>3.41867548437127</v>
      </c>
      <c r="AM466">
        <v>65.3933785945032</v>
      </c>
      <c r="AN466">
        <f>(AP466 - AO466 + BO466*1E3/(8.314*(BQ466+273.15)) * AR466/BN466 * AQ466) * BN466/(100*BB466) * 1000/(1000 - AP466)</f>
        <v>0</v>
      </c>
      <c r="AO466">
        <v>14.0503795887162</v>
      </c>
      <c r="AP466">
        <v>19.498454945055</v>
      </c>
      <c r="AQ466">
        <v>0.00123277685935503</v>
      </c>
      <c r="AR466">
        <v>122.723130864011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1663692818.21429</v>
      </c>
      <c r="BH466">
        <v>1005.45010714286</v>
      </c>
      <c r="BI466">
        <v>1068.20035714286</v>
      </c>
      <c r="BJ466">
        <v>19.4774428571429</v>
      </c>
      <c r="BK466">
        <v>14.0239857142857</v>
      </c>
      <c r="BL466">
        <v>996.241392857143</v>
      </c>
      <c r="BM466">
        <v>19.2134035714286</v>
      </c>
      <c r="BN466">
        <v>500.097</v>
      </c>
      <c r="BO466">
        <v>90.5652214285714</v>
      </c>
      <c r="BP466">
        <v>0.100024425</v>
      </c>
      <c r="BQ466">
        <v>24.8369892857143</v>
      </c>
      <c r="BR466">
        <v>25.0430571428571</v>
      </c>
      <c r="BS466">
        <v>999.9</v>
      </c>
      <c r="BT466">
        <v>0</v>
      </c>
      <c r="BU466">
        <v>0</v>
      </c>
      <c r="BV466">
        <v>9988.03571428571</v>
      </c>
      <c r="BW466">
        <v>0</v>
      </c>
      <c r="BX466">
        <v>18.4740857142857</v>
      </c>
      <c r="BY466">
        <v>-62.7498714285714</v>
      </c>
      <c r="BZ466">
        <v>1025.42342857143</v>
      </c>
      <c r="CA466">
        <v>1083.39464285714</v>
      </c>
      <c r="CB466">
        <v>5.45345464285714</v>
      </c>
      <c r="CC466">
        <v>1068.20035714286</v>
      </c>
      <c r="CD466">
        <v>14.0239857142857</v>
      </c>
      <c r="CE466">
        <v>1.76397857142857</v>
      </c>
      <c r="CF466">
        <v>1.27008571428571</v>
      </c>
      <c r="CG466">
        <v>15.4711928571429</v>
      </c>
      <c r="CH466">
        <v>10.4493964285714</v>
      </c>
      <c r="CI466">
        <v>2000</v>
      </c>
      <c r="CJ466">
        <v>0.979996</v>
      </c>
      <c r="CK466">
        <v>0.0200039</v>
      </c>
      <c r="CL466">
        <v>0</v>
      </c>
      <c r="CM466">
        <v>773.0545</v>
      </c>
      <c r="CN466">
        <v>5.00063</v>
      </c>
      <c r="CO466">
        <v>15326.4607142857</v>
      </c>
      <c r="CP466">
        <v>17256.8785714286</v>
      </c>
      <c r="CQ466">
        <v>39.25</v>
      </c>
      <c r="CR466">
        <v>39.348</v>
      </c>
      <c r="CS466">
        <v>38.75</v>
      </c>
      <c r="CT466">
        <v>38.75</v>
      </c>
      <c r="CU466">
        <v>40</v>
      </c>
      <c r="CV466">
        <v>1955.09</v>
      </c>
      <c r="CW466">
        <v>39.91</v>
      </c>
      <c r="CX466">
        <v>0</v>
      </c>
      <c r="CY466">
        <v>1663692823.1</v>
      </c>
      <c r="CZ466">
        <v>0</v>
      </c>
      <c r="DA466">
        <v>0</v>
      </c>
      <c r="DB466" t="s">
        <v>356</v>
      </c>
      <c r="DC466">
        <v>1660677648.1</v>
      </c>
      <c r="DD466">
        <v>1660677649.1</v>
      </c>
      <c r="DE466">
        <v>0</v>
      </c>
      <c r="DF466">
        <v>-1.042</v>
      </c>
      <c r="DG466">
        <v>0.003</v>
      </c>
      <c r="DH466">
        <v>5.218</v>
      </c>
      <c r="DI466">
        <v>0.344</v>
      </c>
      <c r="DJ466">
        <v>417</v>
      </c>
      <c r="DK466">
        <v>22</v>
      </c>
      <c r="DL466">
        <v>1.24</v>
      </c>
      <c r="DM466">
        <v>0.53</v>
      </c>
      <c r="DN466">
        <v>-62.7530170731707</v>
      </c>
      <c r="DO466">
        <v>0.270022996515534</v>
      </c>
      <c r="DP466">
        <v>0.587592960534316</v>
      </c>
      <c r="DQ466">
        <v>0</v>
      </c>
      <c r="DR466">
        <v>5.48400317073171</v>
      </c>
      <c r="DS466">
        <v>-0.490623135888499</v>
      </c>
      <c r="DT466">
        <v>0.0601877439691238</v>
      </c>
      <c r="DU466">
        <v>0</v>
      </c>
      <c r="DV466">
        <v>0</v>
      </c>
      <c r="DW466">
        <v>2</v>
      </c>
      <c r="DX466" t="s">
        <v>357</v>
      </c>
      <c r="DY466">
        <v>2.97344</v>
      </c>
      <c r="DZ466">
        <v>2.75447</v>
      </c>
      <c r="EA466">
        <v>0.169593</v>
      </c>
      <c r="EB466">
        <v>0.176969</v>
      </c>
      <c r="EC466">
        <v>0.0893386</v>
      </c>
      <c r="ED466">
        <v>0.0713479</v>
      </c>
      <c r="EE466">
        <v>32340.4</v>
      </c>
      <c r="EF466">
        <v>34926.1</v>
      </c>
      <c r="EG466">
        <v>35296.5</v>
      </c>
      <c r="EH466">
        <v>38491.6</v>
      </c>
      <c r="EI466">
        <v>45592.3</v>
      </c>
      <c r="EJ466">
        <v>51633.2</v>
      </c>
      <c r="EK466">
        <v>55181.9</v>
      </c>
      <c r="EL466">
        <v>61741.8</v>
      </c>
      <c r="EM466">
        <v>1.9702</v>
      </c>
      <c r="EN466">
        <v>1.8164</v>
      </c>
      <c r="EO466">
        <v>0.0863671</v>
      </c>
      <c r="EP466">
        <v>0</v>
      </c>
      <c r="EQ466">
        <v>23.6396</v>
      </c>
      <c r="ER466">
        <v>999.9</v>
      </c>
      <c r="ES466">
        <v>44.549</v>
      </c>
      <c r="ET466">
        <v>29.618</v>
      </c>
      <c r="EU466">
        <v>20.5032</v>
      </c>
      <c r="EV466">
        <v>55.9141</v>
      </c>
      <c r="EW466">
        <v>48.9944</v>
      </c>
      <c r="EX466">
        <v>1</v>
      </c>
      <c r="EY466">
        <v>0.0218293</v>
      </c>
      <c r="EZ466">
        <v>2.66146</v>
      </c>
      <c r="FA466">
        <v>20.1276</v>
      </c>
      <c r="FB466">
        <v>5.20172</v>
      </c>
      <c r="FC466">
        <v>12.0099</v>
      </c>
      <c r="FD466">
        <v>4.9756</v>
      </c>
      <c r="FE466">
        <v>3.294</v>
      </c>
      <c r="FF466">
        <v>9999</v>
      </c>
      <c r="FG466">
        <v>9999</v>
      </c>
      <c r="FH466">
        <v>9999</v>
      </c>
      <c r="FI466">
        <v>694.3</v>
      </c>
      <c r="FJ466">
        <v>1.86295</v>
      </c>
      <c r="FK466">
        <v>1.86783</v>
      </c>
      <c r="FL466">
        <v>1.86749</v>
      </c>
      <c r="FM466">
        <v>1.86874</v>
      </c>
      <c r="FN466">
        <v>1.86951</v>
      </c>
      <c r="FO466">
        <v>1.8656</v>
      </c>
      <c r="FP466">
        <v>1.86667</v>
      </c>
      <c r="FQ466">
        <v>1.86813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9.35</v>
      </c>
      <c r="GF466">
        <v>0.2647</v>
      </c>
      <c r="GG466">
        <v>3.61927167264205</v>
      </c>
      <c r="GH466">
        <v>0.00509506669552449</v>
      </c>
      <c r="GI466">
        <v>1.17866753763249e-06</v>
      </c>
      <c r="GJ466">
        <v>-6.62632595388568e-10</v>
      </c>
      <c r="GK466">
        <v>-0.0260112845827318</v>
      </c>
      <c r="GL466">
        <v>-0.0225051504344278</v>
      </c>
      <c r="GM466">
        <v>0.00262967521021688</v>
      </c>
      <c r="GN466">
        <v>-3.50088843362945e-05</v>
      </c>
      <c r="GO466">
        <v>-5</v>
      </c>
      <c r="GP466">
        <v>1640</v>
      </c>
      <c r="GQ466">
        <v>1</v>
      </c>
      <c r="GR466">
        <v>20</v>
      </c>
      <c r="GS466">
        <v>50253</v>
      </c>
      <c r="GT466">
        <v>50252.9</v>
      </c>
      <c r="GU466">
        <v>2.22778</v>
      </c>
      <c r="GV466">
        <v>2.59766</v>
      </c>
      <c r="GW466">
        <v>1.54785</v>
      </c>
      <c r="GX466">
        <v>2.30225</v>
      </c>
      <c r="GY466">
        <v>1.34644</v>
      </c>
      <c r="GZ466">
        <v>2.31201</v>
      </c>
      <c r="HA466">
        <v>33.1099</v>
      </c>
      <c r="HB466">
        <v>14.6049</v>
      </c>
      <c r="HC466">
        <v>18</v>
      </c>
      <c r="HD466">
        <v>497.125</v>
      </c>
      <c r="HE466">
        <v>399.556</v>
      </c>
      <c r="HF466">
        <v>20.1088</v>
      </c>
      <c r="HG466">
        <v>27.3546</v>
      </c>
      <c r="HH466">
        <v>30.0005</v>
      </c>
      <c r="HI466">
        <v>27.3542</v>
      </c>
      <c r="HJ466">
        <v>27.3016</v>
      </c>
      <c r="HK466">
        <v>44.6192</v>
      </c>
      <c r="HL466">
        <v>33.1056</v>
      </c>
      <c r="HM466">
        <v>2.71512</v>
      </c>
      <c r="HN466">
        <v>20.0847</v>
      </c>
      <c r="HO466">
        <v>1107.61</v>
      </c>
      <c r="HP466">
        <v>14.1466</v>
      </c>
      <c r="HQ466">
        <v>102.359</v>
      </c>
      <c r="HR466">
        <v>102.768</v>
      </c>
    </row>
    <row r="467" spans="1:226">
      <c r="A467">
        <v>451</v>
      </c>
      <c r="B467">
        <v>1663692831</v>
      </c>
      <c r="C467">
        <v>5055.90000009537</v>
      </c>
      <c r="D467" t="s">
        <v>1265</v>
      </c>
      <c r="E467" t="s">
        <v>1266</v>
      </c>
      <c r="F467">
        <v>5</v>
      </c>
      <c r="G467" t="s">
        <v>1134</v>
      </c>
      <c r="H467" t="s">
        <v>354</v>
      </c>
      <c r="I467">
        <v>1663692823.5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1118.06481660315</v>
      </c>
      <c r="AK467">
        <v>1067.16175757576</v>
      </c>
      <c r="AL467">
        <v>3.4342873540214</v>
      </c>
      <c r="AM467">
        <v>65.3933785945032</v>
      </c>
      <c r="AN467">
        <f>(AP467 - AO467 + BO467*1E3/(8.314*(BQ467+273.15)) * AR467/BN467 * AQ467) * BN467/(100*BB467) * 1000/(1000 - AP467)</f>
        <v>0</v>
      </c>
      <c r="AO467">
        <v>14.0571656497213</v>
      </c>
      <c r="AP467">
        <v>19.4846901098901</v>
      </c>
      <c r="AQ467">
        <v>-0.000334116540039153</v>
      </c>
      <c r="AR467">
        <v>122.723130864011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1663692823.5</v>
      </c>
      <c r="BH467">
        <v>1022.9292962963</v>
      </c>
      <c r="BI467">
        <v>1085.94740740741</v>
      </c>
      <c r="BJ467">
        <v>19.4916592592593</v>
      </c>
      <c r="BK467">
        <v>14.0534925925926</v>
      </c>
      <c r="BL467">
        <v>1013.62588888889</v>
      </c>
      <c r="BM467">
        <v>19.2270703703704</v>
      </c>
      <c r="BN467">
        <v>500.103148148148</v>
      </c>
      <c r="BO467">
        <v>90.5660962962963</v>
      </c>
      <c r="BP467">
        <v>0.100048444444444</v>
      </c>
      <c r="BQ467">
        <v>24.8339</v>
      </c>
      <c r="BR467">
        <v>25.0500777777778</v>
      </c>
      <c r="BS467">
        <v>999.9</v>
      </c>
      <c r="BT467">
        <v>0</v>
      </c>
      <c r="BU467">
        <v>0</v>
      </c>
      <c r="BV467">
        <v>9999.81481481482</v>
      </c>
      <c r="BW467">
        <v>0</v>
      </c>
      <c r="BX467">
        <v>18.4656888888889</v>
      </c>
      <c r="BY467">
        <v>-63.0171111111111</v>
      </c>
      <c r="BZ467">
        <v>1043.26518518519</v>
      </c>
      <c r="CA467">
        <v>1101.42592592593</v>
      </c>
      <c r="CB467">
        <v>5.43816444444445</v>
      </c>
      <c r="CC467">
        <v>1085.94740740741</v>
      </c>
      <c r="CD467">
        <v>14.0534925925926</v>
      </c>
      <c r="CE467">
        <v>1.76528333333333</v>
      </c>
      <c r="CF467">
        <v>1.27277</v>
      </c>
      <c r="CG467">
        <v>15.4827222222222</v>
      </c>
      <c r="CH467">
        <v>10.4810851851852</v>
      </c>
      <c r="CI467">
        <v>2000.00444444444</v>
      </c>
      <c r="CJ467">
        <v>0.979996</v>
      </c>
      <c r="CK467">
        <v>0.0200039</v>
      </c>
      <c r="CL467">
        <v>0</v>
      </c>
      <c r="CM467">
        <v>772.030962962963</v>
      </c>
      <c r="CN467">
        <v>5.00063</v>
      </c>
      <c r="CO467">
        <v>15306.037037037</v>
      </c>
      <c r="CP467">
        <v>17256.9148148148</v>
      </c>
      <c r="CQ467">
        <v>39.2453333333333</v>
      </c>
      <c r="CR467">
        <v>39.3446666666667</v>
      </c>
      <c r="CS467">
        <v>38.75</v>
      </c>
      <c r="CT467">
        <v>38.75</v>
      </c>
      <c r="CU467">
        <v>40</v>
      </c>
      <c r="CV467">
        <v>1955.09444444444</v>
      </c>
      <c r="CW467">
        <v>39.91</v>
      </c>
      <c r="CX467">
        <v>0</v>
      </c>
      <c r="CY467">
        <v>1663692827.9</v>
      </c>
      <c r="CZ467">
        <v>0</v>
      </c>
      <c r="DA467">
        <v>0</v>
      </c>
      <c r="DB467" t="s">
        <v>356</v>
      </c>
      <c r="DC467">
        <v>1660677648.1</v>
      </c>
      <c r="DD467">
        <v>1660677649.1</v>
      </c>
      <c r="DE467">
        <v>0</v>
      </c>
      <c r="DF467">
        <v>-1.042</v>
      </c>
      <c r="DG467">
        <v>0.003</v>
      </c>
      <c r="DH467">
        <v>5.218</v>
      </c>
      <c r="DI467">
        <v>0.344</v>
      </c>
      <c r="DJ467">
        <v>417</v>
      </c>
      <c r="DK467">
        <v>22</v>
      </c>
      <c r="DL467">
        <v>1.24</v>
      </c>
      <c r="DM467">
        <v>0.53</v>
      </c>
      <c r="DN467">
        <v>-62.8223536585366</v>
      </c>
      <c r="DO467">
        <v>-3.7631811846691</v>
      </c>
      <c r="DP467">
        <v>0.595065804148669</v>
      </c>
      <c r="DQ467">
        <v>0</v>
      </c>
      <c r="DR467">
        <v>5.44778536585366</v>
      </c>
      <c r="DS467">
        <v>-0.158397282229978</v>
      </c>
      <c r="DT467">
        <v>0.0202764909045608</v>
      </c>
      <c r="DU467">
        <v>0</v>
      </c>
      <c r="DV467">
        <v>0</v>
      </c>
      <c r="DW467">
        <v>2</v>
      </c>
      <c r="DX467" t="s">
        <v>357</v>
      </c>
      <c r="DY467">
        <v>2.97305</v>
      </c>
      <c r="DZ467">
        <v>2.75414</v>
      </c>
      <c r="EA467">
        <v>0.171335</v>
      </c>
      <c r="EB467">
        <v>0.178499</v>
      </c>
      <c r="EC467">
        <v>0.0893185</v>
      </c>
      <c r="ED467">
        <v>0.0714623</v>
      </c>
      <c r="EE467">
        <v>32271.7</v>
      </c>
      <c r="EF467">
        <v>34860.7</v>
      </c>
      <c r="EG467">
        <v>35295.5</v>
      </c>
      <c r="EH467">
        <v>38491.1</v>
      </c>
      <c r="EI467">
        <v>45593.1</v>
      </c>
      <c r="EJ467">
        <v>51626.8</v>
      </c>
      <c r="EK467">
        <v>55181.6</v>
      </c>
      <c r="EL467">
        <v>61741.8</v>
      </c>
      <c r="EM467">
        <v>1.97</v>
      </c>
      <c r="EN467">
        <v>1.8164</v>
      </c>
      <c r="EO467">
        <v>0.0861287</v>
      </c>
      <c r="EP467">
        <v>0</v>
      </c>
      <c r="EQ467">
        <v>23.6417</v>
      </c>
      <c r="ER467">
        <v>999.9</v>
      </c>
      <c r="ES467">
        <v>44.549</v>
      </c>
      <c r="ET467">
        <v>29.618</v>
      </c>
      <c r="EU467">
        <v>20.5013</v>
      </c>
      <c r="EV467">
        <v>56.4641</v>
      </c>
      <c r="EW467">
        <v>49.0024</v>
      </c>
      <c r="EX467">
        <v>1</v>
      </c>
      <c r="EY467">
        <v>0.0219512</v>
      </c>
      <c r="EZ467">
        <v>2.72566</v>
      </c>
      <c r="FA467">
        <v>20.1263</v>
      </c>
      <c r="FB467">
        <v>5.20052</v>
      </c>
      <c r="FC467">
        <v>12.0099</v>
      </c>
      <c r="FD467">
        <v>4.976</v>
      </c>
      <c r="FE467">
        <v>3.294</v>
      </c>
      <c r="FF467">
        <v>9999</v>
      </c>
      <c r="FG467">
        <v>9999</v>
      </c>
      <c r="FH467">
        <v>9999</v>
      </c>
      <c r="FI467">
        <v>694.3</v>
      </c>
      <c r="FJ467">
        <v>1.86295</v>
      </c>
      <c r="FK467">
        <v>1.86783</v>
      </c>
      <c r="FL467">
        <v>1.86752</v>
      </c>
      <c r="FM467">
        <v>1.86874</v>
      </c>
      <c r="FN467">
        <v>1.86951</v>
      </c>
      <c r="FO467">
        <v>1.86566</v>
      </c>
      <c r="FP467">
        <v>1.8667</v>
      </c>
      <c r="FQ467">
        <v>1.86807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9.43</v>
      </c>
      <c r="GF467">
        <v>0.2644</v>
      </c>
      <c r="GG467">
        <v>3.61927167264205</v>
      </c>
      <c r="GH467">
        <v>0.00509506669552449</v>
      </c>
      <c r="GI467">
        <v>1.17866753763249e-06</v>
      </c>
      <c r="GJ467">
        <v>-6.62632595388568e-10</v>
      </c>
      <c r="GK467">
        <v>-0.0260112845827318</v>
      </c>
      <c r="GL467">
        <v>-0.0225051504344278</v>
      </c>
      <c r="GM467">
        <v>0.00262967521021688</v>
      </c>
      <c r="GN467">
        <v>-3.50088843362945e-05</v>
      </c>
      <c r="GO467">
        <v>-5</v>
      </c>
      <c r="GP467">
        <v>1640</v>
      </c>
      <c r="GQ467">
        <v>1</v>
      </c>
      <c r="GR467">
        <v>20</v>
      </c>
      <c r="GS467">
        <v>50253</v>
      </c>
      <c r="GT467">
        <v>50253</v>
      </c>
      <c r="GU467">
        <v>2.2522</v>
      </c>
      <c r="GV467">
        <v>2.59521</v>
      </c>
      <c r="GW467">
        <v>1.54785</v>
      </c>
      <c r="GX467">
        <v>2.30225</v>
      </c>
      <c r="GY467">
        <v>1.34644</v>
      </c>
      <c r="GZ467">
        <v>2.37061</v>
      </c>
      <c r="HA467">
        <v>33.1099</v>
      </c>
      <c r="HB467">
        <v>14.6049</v>
      </c>
      <c r="HC467">
        <v>18</v>
      </c>
      <c r="HD467">
        <v>496.993</v>
      </c>
      <c r="HE467">
        <v>399.555</v>
      </c>
      <c r="HF467">
        <v>20.0584</v>
      </c>
      <c r="HG467">
        <v>27.3546</v>
      </c>
      <c r="HH467">
        <v>30.0004</v>
      </c>
      <c r="HI467">
        <v>27.3542</v>
      </c>
      <c r="HJ467">
        <v>27.3016</v>
      </c>
      <c r="HK467">
        <v>45.1993</v>
      </c>
      <c r="HL467">
        <v>32.8187</v>
      </c>
      <c r="HM467">
        <v>2.34334</v>
      </c>
      <c r="HN467">
        <v>20.0332</v>
      </c>
      <c r="HO467">
        <v>1127.79</v>
      </c>
      <c r="HP467">
        <v>14.1935</v>
      </c>
      <c r="HQ467">
        <v>102.357</v>
      </c>
      <c r="HR467">
        <v>102.768</v>
      </c>
    </row>
    <row r="468" spans="1:226">
      <c r="A468">
        <v>452</v>
      </c>
      <c r="B468">
        <v>1663692836</v>
      </c>
      <c r="C468">
        <v>5060.90000009537</v>
      </c>
      <c r="D468" t="s">
        <v>1267</v>
      </c>
      <c r="E468" t="s">
        <v>1268</v>
      </c>
      <c r="F468">
        <v>5</v>
      </c>
      <c r="G468" t="s">
        <v>1134</v>
      </c>
      <c r="H468" t="s">
        <v>354</v>
      </c>
      <c r="I468">
        <v>1663692828.21429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1134.8750195456</v>
      </c>
      <c r="AK468">
        <v>1084.20393939394</v>
      </c>
      <c r="AL468">
        <v>3.45653103770315</v>
      </c>
      <c r="AM468">
        <v>65.3933785945032</v>
      </c>
      <c r="AN468">
        <f>(AP468 - AO468 + BO468*1E3/(8.314*(BQ468+273.15)) * AR468/BN468 * AQ468) * BN468/(100*BB468) * 1000/(1000 - AP468)</f>
        <v>0</v>
      </c>
      <c r="AO468">
        <v>14.0915795558712</v>
      </c>
      <c r="AP468">
        <v>19.4802626373626</v>
      </c>
      <c r="AQ468">
        <v>5.52291819443682e-05</v>
      </c>
      <c r="AR468">
        <v>122.723130864011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1663692828.21429</v>
      </c>
      <c r="BH468">
        <v>1038.63142857143</v>
      </c>
      <c r="BI468">
        <v>1101.88142857143</v>
      </c>
      <c r="BJ468">
        <v>19.4913321428571</v>
      </c>
      <c r="BK468">
        <v>14.0756571428571</v>
      </c>
      <c r="BL468">
        <v>1029.24321428571</v>
      </c>
      <c r="BM468">
        <v>19.22675</v>
      </c>
      <c r="BN468">
        <v>500.098678571429</v>
      </c>
      <c r="BO468">
        <v>90.5661928571428</v>
      </c>
      <c r="BP468">
        <v>0.100077642857143</v>
      </c>
      <c r="BQ468">
        <v>24.8317392857143</v>
      </c>
      <c r="BR468">
        <v>25.0531714285714</v>
      </c>
      <c r="BS468">
        <v>999.9</v>
      </c>
      <c r="BT468">
        <v>0</v>
      </c>
      <c r="BU468">
        <v>0</v>
      </c>
      <c r="BV468">
        <v>10005.1785714286</v>
      </c>
      <c r="BW468">
        <v>0</v>
      </c>
      <c r="BX468">
        <v>18.4662</v>
      </c>
      <c r="BY468">
        <v>-63.2490964285714</v>
      </c>
      <c r="BZ468">
        <v>1059.27928571429</v>
      </c>
      <c r="CA468">
        <v>1117.6125</v>
      </c>
      <c r="CB468">
        <v>5.41566892857143</v>
      </c>
      <c r="CC468">
        <v>1101.88142857143</v>
      </c>
      <c r="CD468">
        <v>14.0756571428571</v>
      </c>
      <c r="CE468">
        <v>1.76525571428571</v>
      </c>
      <c r="CF468">
        <v>1.27477964285714</v>
      </c>
      <c r="CG468">
        <v>15.482475</v>
      </c>
      <c r="CH468">
        <v>10.5047107142857</v>
      </c>
      <c r="CI468">
        <v>2000.00392857143</v>
      </c>
      <c r="CJ468">
        <v>0.979996</v>
      </c>
      <c r="CK468">
        <v>0.0200039</v>
      </c>
      <c r="CL468">
        <v>0</v>
      </c>
      <c r="CM468">
        <v>771.074714285714</v>
      </c>
      <c r="CN468">
        <v>5.00063</v>
      </c>
      <c r="CO468">
        <v>15287.9214285714</v>
      </c>
      <c r="CP468">
        <v>17256.9142857143</v>
      </c>
      <c r="CQ468">
        <v>39.24325</v>
      </c>
      <c r="CR468">
        <v>39.3345</v>
      </c>
      <c r="CS468">
        <v>38.75</v>
      </c>
      <c r="CT468">
        <v>38.75</v>
      </c>
      <c r="CU468">
        <v>40</v>
      </c>
      <c r="CV468">
        <v>1955.09392857143</v>
      </c>
      <c r="CW468">
        <v>39.91</v>
      </c>
      <c r="CX468">
        <v>0</v>
      </c>
      <c r="CY468">
        <v>1663692833.3</v>
      </c>
      <c r="CZ468">
        <v>0</v>
      </c>
      <c r="DA468">
        <v>0</v>
      </c>
      <c r="DB468" t="s">
        <v>356</v>
      </c>
      <c r="DC468">
        <v>1660677648.1</v>
      </c>
      <c r="DD468">
        <v>1660677649.1</v>
      </c>
      <c r="DE468">
        <v>0</v>
      </c>
      <c r="DF468">
        <v>-1.042</v>
      </c>
      <c r="DG468">
        <v>0.003</v>
      </c>
      <c r="DH468">
        <v>5.218</v>
      </c>
      <c r="DI468">
        <v>0.344</v>
      </c>
      <c r="DJ468">
        <v>417</v>
      </c>
      <c r="DK468">
        <v>22</v>
      </c>
      <c r="DL468">
        <v>1.24</v>
      </c>
      <c r="DM468">
        <v>0.53</v>
      </c>
      <c r="DN468">
        <v>-63.0157414634146</v>
      </c>
      <c r="DO468">
        <v>-2.42163763066227</v>
      </c>
      <c r="DP468">
        <v>0.530649246597911</v>
      </c>
      <c r="DQ468">
        <v>0</v>
      </c>
      <c r="DR468">
        <v>5.42829829268293</v>
      </c>
      <c r="DS468">
        <v>-0.19287554006969</v>
      </c>
      <c r="DT468">
        <v>0.0250231083349691</v>
      </c>
      <c r="DU468">
        <v>0</v>
      </c>
      <c r="DV468">
        <v>0</v>
      </c>
      <c r="DW468">
        <v>2</v>
      </c>
      <c r="DX468" t="s">
        <v>357</v>
      </c>
      <c r="DY468">
        <v>2.9734</v>
      </c>
      <c r="DZ468">
        <v>2.75344</v>
      </c>
      <c r="EA468">
        <v>0.173071</v>
      </c>
      <c r="EB468">
        <v>0.180354</v>
      </c>
      <c r="EC468">
        <v>0.0892983</v>
      </c>
      <c r="ED468">
        <v>0.071728</v>
      </c>
      <c r="EE468">
        <v>32204.2</v>
      </c>
      <c r="EF468">
        <v>34782.4</v>
      </c>
      <c r="EG468">
        <v>35295.6</v>
      </c>
      <c r="EH468">
        <v>38491.4</v>
      </c>
      <c r="EI468">
        <v>45594</v>
      </c>
      <c r="EJ468">
        <v>51612</v>
      </c>
      <c r="EK468">
        <v>55181.4</v>
      </c>
      <c r="EL468">
        <v>61741.7</v>
      </c>
      <c r="EM468">
        <v>1.97</v>
      </c>
      <c r="EN468">
        <v>1.8168</v>
      </c>
      <c r="EO468">
        <v>0.0860691</v>
      </c>
      <c r="EP468">
        <v>0</v>
      </c>
      <c r="EQ468">
        <v>23.6417</v>
      </c>
      <c r="ER468">
        <v>999.9</v>
      </c>
      <c r="ES468">
        <v>44.549</v>
      </c>
      <c r="ET468">
        <v>29.628</v>
      </c>
      <c r="EU468">
        <v>20.5129</v>
      </c>
      <c r="EV468">
        <v>56.7741</v>
      </c>
      <c r="EW468">
        <v>48.9944</v>
      </c>
      <c r="EX468">
        <v>1</v>
      </c>
      <c r="EY468">
        <v>0.0221138</v>
      </c>
      <c r="EZ468">
        <v>2.76301</v>
      </c>
      <c r="FA468">
        <v>20.1259</v>
      </c>
      <c r="FB468">
        <v>5.19932</v>
      </c>
      <c r="FC468">
        <v>12.0099</v>
      </c>
      <c r="FD468">
        <v>4.9752</v>
      </c>
      <c r="FE468">
        <v>3.294</v>
      </c>
      <c r="FF468">
        <v>9999</v>
      </c>
      <c r="FG468">
        <v>9999</v>
      </c>
      <c r="FH468">
        <v>9999</v>
      </c>
      <c r="FI468">
        <v>694.3</v>
      </c>
      <c r="FJ468">
        <v>1.86295</v>
      </c>
      <c r="FK468">
        <v>1.86783</v>
      </c>
      <c r="FL468">
        <v>1.86752</v>
      </c>
      <c r="FM468">
        <v>1.86871</v>
      </c>
      <c r="FN468">
        <v>1.86957</v>
      </c>
      <c r="FO468">
        <v>1.86566</v>
      </c>
      <c r="FP468">
        <v>1.86667</v>
      </c>
      <c r="FQ468">
        <v>1.86813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9.53</v>
      </c>
      <c r="GF468">
        <v>0.2642</v>
      </c>
      <c r="GG468">
        <v>3.61927167264205</v>
      </c>
      <c r="GH468">
        <v>0.00509506669552449</v>
      </c>
      <c r="GI468">
        <v>1.17866753763249e-06</v>
      </c>
      <c r="GJ468">
        <v>-6.62632595388568e-10</v>
      </c>
      <c r="GK468">
        <v>-0.0260112845827318</v>
      </c>
      <c r="GL468">
        <v>-0.0225051504344278</v>
      </c>
      <c r="GM468">
        <v>0.00262967521021688</v>
      </c>
      <c r="GN468">
        <v>-3.50088843362945e-05</v>
      </c>
      <c r="GO468">
        <v>-5</v>
      </c>
      <c r="GP468">
        <v>1640</v>
      </c>
      <c r="GQ468">
        <v>1</v>
      </c>
      <c r="GR468">
        <v>20</v>
      </c>
      <c r="GS468">
        <v>50253.1</v>
      </c>
      <c r="GT468">
        <v>50253.1</v>
      </c>
      <c r="GU468">
        <v>2.28149</v>
      </c>
      <c r="GV468">
        <v>2.59277</v>
      </c>
      <c r="GW468">
        <v>1.54785</v>
      </c>
      <c r="GX468">
        <v>2.30225</v>
      </c>
      <c r="GY468">
        <v>1.34644</v>
      </c>
      <c r="GZ468">
        <v>2.36694</v>
      </c>
      <c r="HA468">
        <v>33.1099</v>
      </c>
      <c r="HB468">
        <v>14.6136</v>
      </c>
      <c r="HC468">
        <v>18</v>
      </c>
      <c r="HD468">
        <v>496.993</v>
      </c>
      <c r="HE468">
        <v>399.777</v>
      </c>
      <c r="HF468">
        <v>20.0017</v>
      </c>
      <c r="HG468">
        <v>27.3546</v>
      </c>
      <c r="HH468">
        <v>30.0001</v>
      </c>
      <c r="HI468">
        <v>27.3542</v>
      </c>
      <c r="HJ468">
        <v>27.3016</v>
      </c>
      <c r="HK468">
        <v>45.7135</v>
      </c>
      <c r="HL468">
        <v>32.5331</v>
      </c>
      <c r="HM468">
        <v>2.34334</v>
      </c>
      <c r="HN468">
        <v>19.9806</v>
      </c>
      <c r="HO468">
        <v>1141.24</v>
      </c>
      <c r="HP468">
        <v>14.2416</v>
      </c>
      <c r="HQ468">
        <v>102.357</v>
      </c>
      <c r="HR468">
        <v>102.768</v>
      </c>
    </row>
    <row r="469" spans="1:226">
      <c r="A469">
        <v>453</v>
      </c>
      <c r="B469">
        <v>1663692841</v>
      </c>
      <c r="C469">
        <v>5065.90000009537</v>
      </c>
      <c r="D469" t="s">
        <v>1269</v>
      </c>
      <c r="E469" t="s">
        <v>1270</v>
      </c>
      <c r="F469">
        <v>5</v>
      </c>
      <c r="G469" t="s">
        <v>1134</v>
      </c>
      <c r="H469" t="s">
        <v>354</v>
      </c>
      <c r="I469">
        <v>1663692833.5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1152.46675546388</v>
      </c>
      <c r="AK469">
        <v>1101.42496969697</v>
      </c>
      <c r="AL469">
        <v>3.4768386519841</v>
      </c>
      <c r="AM469">
        <v>65.3933785945032</v>
      </c>
      <c r="AN469">
        <f>(AP469 - AO469 + BO469*1E3/(8.314*(BQ469+273.15)) * AR469/BN469 * AQ469) * BN469/(100*BB469) * 1000/(1000 - AP469)</f>
        <v>0</v>
      </c>
      <c r="AO469">
        <v>14.1667651643075</v>
      </c>
      <c r="AP469">
        <v>19.4893472527473</v>
      </c>
      <c r="AQ469">
        <v>-9.93043849748422e-05</v>
      </c>
      <c r="AR469">
        <v>122.723130864011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1663692833.5</v>
      </c>
      <c r="BH469">
        <v>1056.35333333333</v>
      </c>
      <c r="BI469">
        <v>1119.71407407407</v>
      </c>
      <c r="BJ469">
        <v>19.4861185185185</v>
      </c>
      <c r="BK469">
        <v>14.1156111111111</v>
      </c>
      <c r="BL469">
        <v>1046.86851851852</v>
      </c>
      <c r="BM469">
        <v>19.2217444444444</v>
      </c>
      <c r="BN469">
        <v>500.091407407407</v>
      </c>
      <c r="BO469">
        <v>90.5675333333333</v>
      </c>
      <c r="BP469">
        <v>0.1000845</v>
      </c>
      <c r="BQ469">
        <v>24.8266851851852</v>
      </c>
      <c r="BR469">
        <v>25.0593074074074</v>
      </c>
      <c r="BS469">
        <v>999.9</v>
      </c>
      <c r="BT469">
        <v>0</v>
      </c>
      <c r="BU469">
        <v>0</v>
      </c>
      <c r="BV469">
        <v>10012.7777777778</v>
      </c>
      <c r="BW469">
        <v>0</v>
      </c>
      <c r="BX469">
        <v>18.4616</v>
      </c>
      <c r="BY469">
        <v>-63.3600592592593</v>
      </c>
      <c r="BZ469">
        <v>1077.34666666667</v>
      </c>
      <c r="CA469">
        <v>1135.74518518519</v>
      </c>
      <c r="CB469">
        <v>5.3705037037037</v>
      </c>
      <c r="CC469">
        <v>1119.71407407407</v>
      </c>
      <c r="CD469">
        <v>14.1156111111111</v>
      </c>
      <c r="CE469">
        <v>1.76481074074074</v>
      </c>
      <c r="CF469">
        <v>1.27841740740741</v>
      </c>
      <c r="CG469">
        <v>15.4785333333333</v>
      </c>
      <c r="CH469">
        <v>10.5474074074074</v>
      </c>
      <c r="CI469">
        <v>2000.00185185185</v>
      </c>
      <c r="CJ469">
        <v>0.979996</v>
      </c>
      <c r="CK469">
        <v>0.0200039</v>
      </c>
      <c r="CL469">
        <v>0</v>
      </c>
      <c r="CM469">
        <v>770.003222222222</v>
      </c>
      <c r="CN469">
        <v>5.00063</v>
      </c>
      <c r="CO469">
        <v>15267.9703703704</v>
      </c>
      <c r="CP469">
        <v>17256.8888888889</v>
      </c>
      <c r="CQ469">
        <v>39.243</v>
      </c>
      <c r="CR469">
        <v>39.3283333333333</v>
      </c>
      <c r="CS469">
        <v>38.75</v>
      </c>
      <c r="CT469">
        <v>38.75</v>
      </c>
      <c r="CU469">
        <v>39.9883333333333</v>
      </c>
      <c r="CV469">
        <v>1955.09185185185</v>
      </c>
      <c r="CW469">
        <v>39.91</v>
      </c>
      <c r="CX469">
        <v>0</v>
      </c>
      <c r="CY469">
        <v>1663692838.1</v>
      </c>
      <c r="CZ469">
        <v>0</v>
      </c>
      <c r="DA469">
        <v>0</v>
      </c>
      <c r="DB469" t="s">
        <v>356</v>
      </c>
      <c r="DC469">
        <v>1660677648.1</v>
      </c>
      <c r="DD469">
        <v>1660677649.1</v>
      </c>
      <c r="DE469">
        <v>0</v>
      </c>
      <c r="DF469">
        <v>-1.042</v>
      </c>
      <c r="DG469">
        <v>0.003</v>
      </c>
      <c r="DH469">
        <v>5.218</v>
      </c>
      <c r="DI469">
        <v>0.344</v>
      </c>
      <c r="DJ469">
        <v>417</v>
      </c>
      <c r="DK469">
        <v>22</v>
      </c>
      <c r="DL469">
        <v>1.24</v>
      </c>
      <c r="DM469">
        <v>0.53</v>
      </c>
      <c r="DN469">
        <v>-63.2892853658537</v>
      </c>
      <c r="DO469">
        <v>-2.0146891986063</v>
      </c>
      <c r="DP469">
        <v>0.552284226295763</v>
      </c>
      <c r="DQ469">
        <v>0</v>
      </c>
      <c r="DR469">
        <v>5.39164268292683</v>
      </c>
      <c r="DS469">
        <v>-0.515392473867596</v>
      </c>
      <c r="DT469">
        <v>0.0538359006169761</v>
      </c>
      <c r="DU469">
        <v>0</v>
      </c>
      <c r="DV469">
        <v>0</v>
      </c>
      <c r="DW469">
        <v>2</v>
      </c>
      <c r="DX469" t="s">
        <v>357</v>
      </c>
      <c r="DY469">
        <v>2.97233</v>
      </c>
      <c r="DZ469">
        <v>2.75423</v>
      </c>
      <c r="EA469">
        <v>0.174803</v>
      </c>
      <c r="EB469">
        <v>0.181892</v>
      </c>
      <c r="EC469">
        <v>0.0893205</v>
      </c>
      <c r="ED469">
        <v>0.0718099</v>
      </c>
      <c r="EE469">
        <v>32136.9</v>
      </c>
      <c r="EF469">
        <v>34717.1</v>
      </c>
      <c r="EG469">
        <v>35295.7</v>
      </c>
      <c r="EH469">
        <v>38491.3</v>
      </c>
      <c r="EI469">
        <v>45593</v>
      </c>
      <c r="EJ469">
        <v>51607.2</v>
      </c>
      <c r="EK469">
        <v>55181.5</v>
      </c>
      <c r="EL469">
        <v>61741.3</v>
      </c>
      <c r="EM469">
        <v>1.9694</v>
      </c>
      <c r="EN469">
        <v>1.817</v>
      </c>
      <c r="EO469">
        <v>0.0873208</v>
      </c>
      <c r="EP469">
        <v>0</v>
      </c>
      <c r="EQ469">
        <v>23.6417</v>
      </c>
      <c r="ER469">
        <v>999.9</v>
      </c>
      <c r="ES469">
        <v>44.524</v>
      </c>
      <c r="ET469">
        <v>29.618</v>
      </c>
      <c r="EU469">
        <v>20.4901</v>
      </c>
      <c r="EV469">
        <v>56.4841</v>
      </c>
      <c r="EW469">
        <v>49.5633</v>
      </c>
      <c r="EX469">
        <v>1</v>
      </c>
      <c r="EY469">
        <v>0.0221341</v>
      </c>
      <c r="EZ469">
        <v>2.8546</v>
      </c>
      <c r="FA469">
        <v>20.124</v>
      </c>
      <c r="FB469">
        <v>5.19812</v>
      </c>
      <c r="FC469">
        <v>12.0076</v>
      </c>
      <c r="FD469">
        <v>4.9756</v>
      </c>
      <c r="FE469">
        <v>3.294</v>
      </c>
      <c r="FF469">
        <v>9999</v>
      </c>
      <c r="FG469">
        <v>9999</v>
      </c>
      <c r="FH469">
        <v>9999</v>
      </c>
      <c r="FI469">
        <v>694.3</v>
      </c>
      <c r="FJ469">
        <v>1.86295</v>
      </c>
      <c r="FK469">
        <v>1.8678</v>
      </c>
      <c r="FL469">
        <v>1.86752</v>
      </c>
      <c r="FM469">
        <v>1.86874</v>
      </c>
      <c r="FN469">
        <v>1.86951</v>
      </c>
      <c r="FO469">
        <v>1.86569</v>
      </c>
      <c r="FP469">
        <v>1.86664</v>
      </c>
      <c r="FQ469">
        <v>1.8681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9.62</v>
      </c>
      <c r="GF469">
        <v>0.2644</v>
      </c>
      <c r="GG469">
        <v>3.61927167264205</v>
      </c>
      <c r="GH469">
        <v>0.00509506669552449</v>
      </c>
      <c r="GI469">
        <v>1.17866753763249e-06</v>
      </c>
      <c r="GJ469">
        <v>-6.62632595388568e-10</v>
      </c>
      <c r="GK469">
        <v>-0.0260112845827318</v>
      </c>
      <c r="GL469">
        <v>-0.0225051504344278</v>
      </c>
      <c r="GM469">
        <v>0.00262967521021688</v>
      </c>
      <c r="GN469">
        <v>-3.50088843362945e-05</v>
      </c>
      <c r="GO469">
        <v>-5</v>
      </c>
      <c r="GP469">
        <v>1640</v>
      </c>
      <c r="GQ469">
        <v>1</v>
      </c>
      <c r="GR469">
        <v>20</v>
      </c>
      <c r="GS469">
        <v>50253.2</v>
      </c>
      <c r="GT469">
        <v>50253.2</v>
      </c>
      <c r="GU469">
        <v>2.30713</v>
      </c>
      <c r="GV469">
        <v>2.58667</v>
      </c>
      <c r="GW469">
        <v>1.54785</v>
      </c>
      <c r="GX469">
        <v>2.30225</v>
      </c>
      <c r="GY469">
        <v>1.34644</v>
      </c>
      <c r="GZ469">
        <v>2.41943</v>
      </c>
      <c r="HA469">
        <v>33.1099</v>
      </c>
      <c r="HB469">
        <v>14.6049</v>
      </c>
      <c r="HC469">
        <v>18</v>
      </c>
      <c r="HD469">
        <v>496.599</v>
      </c>
      <c r="HE469">
        <v>399.887</v>
      </c>
      <c r="HF469">
        <v>19.9493</v>
      </c>
      <c r="HG469">
        <v>27.3546</v>
      </c>
      <c r="HH469">
        <v>30.0001</v>
      </c>
      <c r="HI469">
        <v>27.3542</v>
      </c>
      <c r="HJ469">
        <v>27.3016</v>
      </c>
      <c r="HK469">
        <v>46.2826</v>
      </c>
      <c r="HL469">
        <v>32.2509</v>
      </c>
      <c r="HM469">
        <v>2.34334</v>
      </c>
      <c r="HN469">
        <v>19.92</v>
      </c>
      <c r="HO469">
        <v>1161.43</v>
      </c>
      <c r="HP469">
        <v>14.2811</v>
      </c>
      <c r="HQ469">
        <v>102.357</v>
      </c>
      <c r="HR469">
        <v>102.768</v>
      </c>
    </row>
    <row r="470" spans="1:226">
      <c r="A470">
        <v>454</v>
      </c>
      <c r="B470">
        <v>1663692846</v>
      </c>
      <c r="C470">
        <v>5070.90000009537</v>
      </c>
      <c r="D470" t="s">
        <v>1271</v>
      </c>
      <c r="E470" t="s">
        <v>1272</v>
      </c>
      <c r="F470">
        <v>5</v>
      </c>
      <c r="G470" t="s">
        <v>1134</v>
      </c>
      <c r="H470" t="s">
        <v>354</v>
      </c>
      <c r="I470">
        <v>1663692838.21429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1169.38868562537</v>
      </c>
      <c r="AK470">
        <v>1118.25612121212</v>
      </c>
      <c r="AL470">
        <v>3.40627279724119</v>
      </c>
      <c r="AM470">
        <v>65.3933785945032</v>
      </c>
      <c r="AN470">
        <f>(AP470 - AO470 + BO470*1E3/(8.314*(BQ470+273.15)) * AR470/BN470 * AQ470) * BN470/(100*BB470) * 1000/(1000 - AP470)</f>
        <v>0</v>
      </c>
      <c r="AO470">
        <v>14.1934340987838</v>
      </c>
      <c r="AP470">
        <v>19.480021978022</v>
      </c>
      <c r="AQ470">
        <v>-0.000969027616093103</v>
      </c>
      <c r="AR470">
        <v>122.723130864011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1663692838.21429</v>
      </c>
      <c r="BH470">
        <v>1072.115</v>
      </c>
      <c r="BI470">
        <v>1135.60678571429</v>
      </c>
      <c r="BJ470">
        <v>19.4829428571429</v>
      </c>
      <c r="BK470">
        <v>14.1612785714286</v>
      </c>
      <c r="BL470">
        <v>1062.54607142857</v>
      </c>
      <c r="BM470">
        <v>19.2186964285714</v>
      </c>
      <c r="BN470">
        <v>500.064571428572</v>
      </c>
      <c r="BO470">
        <v>90.567775</v>
      </c>
      <c r="BP470">
        <v>0.0999734071428571</v>
      </c>
      <c r="BQ470">
        <v>24.8220678571429</v>
      </c>
      <c r="BR470">
        <v>25.0630035714286</v>
      </c>
      <c r="BS470">
        <v>999.9</v>
      </c>
      <c r="BT470">
        <v>0</v>
      </c>
      <c r="BU470">
        <v>0</v>
      </c>
      <c r="BV470">
        <v>10021.9642857143</v>
      </c>
      <c r="BW470">
        <v>0</v>
      </c>
      <c r="BX470">
        <v>18.4662</v>
      </c>
      <c r="BY470">
        <v>-63.4913857142857</v>
      </c>
      <c r="BZ470">
        <v>1093.41821428571</v>
      </c>
      <c r="CA470">
        <v>1151.91928571429</v>
      </c>
      <c r="CB470">
        <v>5.32166178571428</v>
      </c>
      <c r="CC470">
        <v>1135.60678571429</v>
      </c>
      <c r="CD470">
        <v>14.1612785714286</v>
      </c>
      <c r="CE470">
        <v>1.76452714285714</v>
      </c>
      <c r="CF470">
        <v>1.28255678571429</v>
      </c>
      <c r="CG470">
        <v>15.4760357142857</v>
      </c>
      <c r="CH470">
        <v>10.595925</v>
      </c>
      <c r="CI470">
        <v>1999.99714285714</v>
      </c>
      <c r="CJ470">
        <v>0.979996</v>
      </c>
      <c r="CK470">
        <v>0.0200039</v>
      </c>
      <c r="CL470">
        <v>0</v>
      </c>
      <c r="CM470">
        <v>769.106714285714</v>
      </c>
      <c r="CN470">
        <v>5.00063</v>
      </c>
      <c r="CO470">
        <v>15250.2071428571</v>
      </c>
      <c r="CP470">
        <v>17256.85</v>
      </c>
      <c r="CQ470">
        <v>39.241</v>
      </c>
      <c r="CR470">
        <v>39.32325</v>
      </c>
      <c r="CS470">
        <v>38.75</v>
      </c>
      <c r="CT470">
        <v>38.75</v>
      </c>
      <c r="CU470">
        <v>39.98425</v>
      </c>
      <c r="CV470">
        <v>1955.08714285714</v>
      </c>
      <c r="CW470">
        <v>39.91</v>
      </c>
      <c r="CX470">
        <v>0</v>
      </c>
      <c r="CY470">
        <v>1663692842.9</v>
      </c>
      <c r="CZ470">
        <v>0</v>
      </c>
      <c r="DA470">
        <v>0</v>
      </c>
      <c r="DB470" t="s">
        <v>356</v>
      </c>
      <c r="DC470">
        <v>1660677648.1</v>
      </c>
      <c r="DD470">
        <v>1660677649.1</v>
      </c>
      <c r="DE470">
        <v>0</v>
      </c>
      <c r="DF470">
        <v>-1.042</v>
      </c>
      <c r="DG470">
        <v>0.003</v>
      </c>
      <c r="DH470">
        <v>5.218</v>
      </c>
      <c r="DI470">
        <v>0.344</v>
      </c>
      <c r="DJ470">
        <v>417</v>
      </c>
      <c r="DK470">
        <v>22</v>
      </c>
      <c r="DL470">
        <v>1.24</v>
      </c>
      <c r="DM470">
        <v>0.53</v>
      </c>
      <c r="DN470">
        <v>-63.4230829268293</v>
      </c>
      <c r="DO470">
        <v>-0.511789547038382</v>
      </c>
      <c r="DP470">
        <v>0.494716538154063</v>
      </c>
      <c r="DQ470">
        <v>0</v>
      </c>
      <c r="DR470">
        <v>5.35930902439024</v>
      </c>
      <c r="DS470">
        <v>-0.61203470383276</v>
      </c>
      <c r="DT470">
        <v>0.0616634342692446</v>
      </c>
      <c r="DU470">
        <v>0</v>
      </c>
      <c r="DV470">
        <v>0</v>
      </c>
      <c r="DW470">
        <v>2</v>
      </c>
      <c r="DX470" t="s">
        <v>357</v>
      </c>
      <c r="DY470">
        <v>2.97259</v>
      </c>
      <c r="DZ470">
        <v>2.75378</v>
      </c>
      <c r="EA470">
        <v>0.17652</v>
      </c>
      <c r="EB470">
        <v>0.183688</v>
      </c>
      <c r="EC470">
        <v>0.0892996</v>
      </c>
      <c r="ED470">
        <v>0.0719551</v>
      </c>
      <c r="EE470">
        <v>32070.7</v>
      </c>
      <c r="EF470">
        <v>34640.6</v>
      </c>
      <c r="EG470">
        <v>35296.4</v>
      </c>
      <c r="EH470">
        <v>38491.1</v>
      </c>
      <c r="EI470">
        <v>45594.1</v>
      </c>
      <c r="EJ470">
        <v>51599.8</v>
      </c>
      <c r="EK470">
        <v>55181.5</v>
      </c>
      <c r="EL470">
        <v>61742.1</v>
      </c>
      <c r="EM470">
        <v>1.9698</v>
      </c>
      <c r="EN470">
        <v>1.817</v>
      </c>
      <c r="EO470">
        <v>0.0861883</v>
      </c>
      <c r="EP470">
        <v>0</v>
      </c>
      <c r="EQ470">
        <v>23.6417</v>
      </c>
      <c r="ER470">
        <v>999.9</v>
      </c>
      <c r="ES470">
        <v>44.5</v>
      </c>
      <c r="ET470">
        <v>29.628</v>
      </c>
      <c r="EU470">
        <v>20.4901</v>
      </c>
      <c r="EV470">
        <v>55.8041</v>
      </c>
      <c r="EW470">
        <v>49.0425</v>
      </c>
      <c r="EX470">
        <v>1</v>
      </c>
      <c r="EY470">
        <v>0.0223171</v>
      </c>
      <c r="EZ470">
        <v>2.97726</v>
      </c>
      <c r="FA470">
        <v>20.1221</v>
      </c>
      <c r="FB470">
        <v>5.19932</v>
      </c>
      <c r="FC470">
        <v>12.0099</v>
      </c>
      <c r="FD470">
        <v>4.9752</v>
      </c>
      <c r="FE470">
        <v>3.294</v>
      </c>
      <c r="FF470">
        <v>9999</v>
      </c>
      <c r="FG470">
        <v>9999</v>
      </c>
      <c r="FH470">
        <v>9999</v>
      </c>
      <c r="FI470">
        <v>694.3</v>
      </c>
      <c r="FJ470">
        <v>1.86295</v>
      </c>
      <c r="FK470">
        <v>1.86783</v>
      </c>
      <c r="FL470">
        <v>1.86752</v>
      </c>
      <c r="FM470">
        <v>1.86874</v>
      </c>
      <c r="FN470">
        <v>1.86951</v>
      </c>
      <c r="FO470">
        <v>1.86566</v>
      </c>
      <c r="FP470">
        <v>1.86667</v>
      </c>
      <c r="FQ470">
        <v>1.8681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9.71</v>
      </c>
      <c r="GF470">
        <v>0.2642</v>
      </c>
      <c r="GG470">
        <v>3.61927167264205</v>
      </c>
      <c r="GH470">
        <v>0.00509506669552449</v>
      </c>
      <c r="GI470">
        <v>1.17866753763249e-06</v>
      </c>
      <c r="GJ470">
        <v>-6.62632595388568e-10</v>
      </c>
      <c r="GK470">
        <v>-0.0260112845827318</v>
      </c>
      <c r="GL470">
        <v>-0.0225051504344278</v>
      </c>
      <c r="GM470">
        <v>0.00262967521021688</v>
      </c>
      <c r="GN470">
        <v>-3.50088843362945e-05</v>
      </c>
      <c r="GO470">
        <v>-5</v>
      </c>
      <c r="GP470">
        <v>1640</v>
      </c>
      <c r="GQ470">
        <v>1</v>
      </c>
      <c r="GR470">
        <v>20</v>
      </c>
      <c r="GS470">
        <v>50253.3</v>
      </c>
      <c r="GT470">
        <v>50253.3</v>
      </c>
      <c r="GU470">
        <v>2.33643</v>
      </c>
      <c r="GV470">
        <v>2.58057</v>
      </c>
      <c r="GW470">
        <v>1.54785</v>
      </c>
      <c r="GX470">
        <v>2.30225</v>
      </c>
      <c r="GY470">
        <v>1.34644</v>
      </c>
      <c r="GZ470">
        <v>2.43774</v>
      </c>
      <c r="HA470">
        <v>33.1099</v>
      </c>
      <c r="HB470">
        <v>14.6049</v>
      </c>
      <c r="HC470">
        <v>18</v>
      </c>
      <c r="HD470">
        <v>496.862</v>
      </c>
      <c r="HE470">
        <v>399.887</v>
      </c>
      <c r="HF470">
        <v>19.8797</v>
      </c>
      <c r="HG470">
        <v>27.3546</v>
      </c>
      <c r="HH470">
        <v>30.0003</v>
      </c>
      <c r="HI470">
        <v>27.3542</v>
      </c>
      <c r="HJ470">
        <v>27.3016</v>
      </c>
      <c r="HK470">
        <v>46.7984</v>
      </c>
      <c r="HL470">
        <v>31.9791</v>
      </c>
      <c r="HM470">
        <v>2.34334</v>
      </c>
      <c r="HN470">
        <v>19.8441</v>
      </c>
      <c r="HO470">
        <v>1174.9</v>
      </c>
      <c r="HP470">
        <v>14.3302</v>
      </c>
      <c r="HQ470">
        <v>102.358</v>
      </c>
      <c r="HR470">
        <v>102.768</v>
      </c>
    </row>
    <row r="471" spans="1:226">
      <c r="A471">
        <v>455</v>
      </c>
      <c r="B471">
        <v>1663692851</v>
      </c>
      <c r="C471">
        <v>5075.90000009537</v>
      </c>
      <c r="D471" t="s">
        <v>1273</v>
      </c>
      <c r="E471" t="s">
        <v>1274</v>
      </c>
      <c r="F471">
        <v>5</v>
      </c>
      <c r="G471" t="s">
        <v>1134</v>
      </c>
      <c r="H471" t="s">
        <v>354</v>
      </c>
      <c r="I471">
        <v>1663692843.5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1186.82002895277</v>
      </c>
      <c r="AK471">
        <v>1135.73121212121</v>
      </c>
      <c r="AL471">
        <v>3.4717256634436</v>
      </c>
      <c r="AM471">
        <v>65.3933785945032</v>
      </c>
      <c r="AN471">
        <f>(AP471 - AO471 + BO471*1E3/(8.314*(BQ471+273.15)) * AR471/BN471 * AQ471) * BN471/(100*BB471) * 1000/(1000 - AP471)</f>
        <v>0</v>
      </c>
      <c r="AO471">
        <v>14.2280685107979</v>
      </c>
      <c r="AP471">
        <v>19.4693230769231</v>
      </c>
      <c r="AQ471">
        <v>-0.000512093318109732</v>
      </c>
      <c r="AR471">
        <v>122.723130864011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1663692843.5</v>
      </c>
      <c r="BH471">
        <v>1089.92148148148</v>
      </c>
      <c r="BI471">
        <v>1153.44703703704</v>
      </c>
      <c r="BJ471">
        <v>19.479162962963</v>
      </c>
      <c r="BK471">
        <v>14.2080259259259</v>
      </c>
      <c r="BL471">
        <v>1080.25851851852</v>
      </c>
      <c r="BM471">
        <v>19.2150703703704</v>
      </c>
      <c r="BN471">
        <v>500.062851851852</v>
      </c>
      <c r="BO471">
        <v>90.5676518518518</v>
      </c>
      <c r="BP471">
        <v>0.100059903703704</v>
      </c>
      <c r="BQ471">
        <v>24.8143518518519</v>
      </c>
      <c r="BR471">
        <v>25.0682407407407</v>
      </c>
      <c r="BS471">
        <v>999.9</v>
      </c>
      <c r="BT471">
        <v>0</v>
      </c>
      <c r="BU471">
        <v>0</v>
      </c>
      <c r="BV471">
        <v>9999.44444444445</v>
      </c>
      <c r="BW471">
        <v>0</v>
      </c>
      <c r="BX471">
        <v>18.4554666666667</v>
      </c>
      <c r="BY471">
        <v>-63.5249740740741</v>
      </c>
      <c r="BZ471">
        <v>1111.5737037037</v>
      </c>
      <c r="CA471">
        <v>1170.07148148148</v>
      </c>
      <c r="CB471">
        <v>5.27114</v>
      </c>
      <c r="CC471">
        <v>1153.44703703704</v>
      </c>
      <c r="CD471">
        <v>14.2080259259259</v>
      </c>
      <c r="CE471">
        <v>1.76418259259259</v>
      </c>
      <c r="CF471">
        <v>1.28678814814815</v>
      </c>
      <c r="CG471">
        <v>15.4729888888889</v>
      </c>
      <c r="CH471">
        <v>10.6453925925926</v>
      </c>
      <c r="CI471">
        <v>1999.99444444444</v>
      </c>
      <c r="CJ471">
        <v>0.979996</v>
      </c>
      <c r="CK471">
        <v>0.0200039</v>
      </c>
      <c r="CL471">
        <v>0</v>
      </c>
      <c r="CM471">
        <v>768.094037037037</v>
      </c>
      <c r="CN471">
        <v>5.00063</v>
      </c>
      <c r="CO471">
        <v>15230.4444444444</v>
      </c>
      <c r="CP471">
        <v>17256.8296296296</v>
      </c>
      <c r="CQ471">
        <v>39.2406666666667</v>
      </c>
      <c r="CR471">
        <v>39.3143333333333</v>
      </c>
      <c r="CS471">
        <v>38.743</v>
      </c>
      <c r="CT471">
        <v>38.75</v>
      </c>
      <c r="CU471">
        <v>39.9766666666667</v>
      </c>
      <c r="CV471">
        <v>1955.08444444444</v>
      </c>
      <c r="CW471">
        <v>39.91</v>
      </c>
      <c r="CX471">
        <v>0</v>
      </c>
      <c r="CY471">
        <v>1663692848.3</v>
      </c>
      <c r="CZ471">
        <v>0</v>
      </c>
      <c r="DA471">
        <v>0</v>
      </c>
      <c r="DB471" t="s">
        <v>356</v>
      </c>
      <c r="DC471">
        <v>1660677648.1</v>
      </c>
      <c r="DD471">
        <v>1660677649.1</v>
      </c>
      <c r="DE471">
        <v>0</v>
      </c>
      <c r="DF471">
        <v>-1.042</v>
      </c>
      <c r="DG471">
        <v>0.003</v>
      </c>
      <c r="DH471">
        <v>5.218</v>
      </c>
      <c r="DI471">
        <v>0.344</v>
      </c>
      <c r="DJ471">
        <v>417</v>
      </c>
      <c r="DK471">
        <v>22</v>
      </c>
      <c r="DL471">
        <v>1.24</v>
      </c>
      <c r="DM471">
        <v>0.53</v>
      </c>
      <c r="DN471">
        <v>-63.4740585365854</v>
      </c>
      <c r="DO471">
        <v>-0.919446689895582</v>
      </c>
      <c r="DP471">
        <v>0.522526874545462</v>
      </c>
      <c r="DQ471">
        <v>0</v>
      </c>
      <c r="DR471">
        <v>5.30114341463415</v>
      </c>
      <c r="DS471">
        <v>-0.557784668989527</v>
      </c>
      <c r="DT471">
        <v>0.0562634209294257</v>
      </c>
      <c r="DU471">
        <v>0</v>
      </c>
      <c r="DV471">
        <v>0</v>
      </c>
      <c r="DW471">
        <v>2</v>
      </c>
      <c r="DX471" t="s">
        <v>357</v>
      </c>
      <c r="DY471">
        <v>2.97223</v>
      </c>
      <c r="DZ471">
        <v>2.75407</v>
      </c>
      <c r="EA471">
        <v>0.178217</v>
      </c>
      <c r="EB471">
        <v>0.185191</v>
      </c>
      <c r="EC471">
        <v>0.0892536</v>
      </c>
      <c r="ED471">
        <v>0.0721329</v>
      </c>
      <c r="EE471">
        <v>32004.2</v>
      </c>
      <c r="EF471">
        <v>34577.2</v>
      </c>
      <c r="EG471">
        <v>35295.9</v>
      </c>
      <c r="EH471">
        <v>38491.4</v>
      </c>
      <c r="EI471">
        <v>45596.4</v>
      </c>
      <c r="EJ471">
        <v>51589.7</v>
      </c>
      <c r="EK471">
        <v>55181.4</v>
      </c>
      <c r="EL471">
        <v>61741.9</v>
      </c>
      <c r="EM471">
        <v>1.9694</v>
      </c>
      <c r="EN471">
        <v>1.8172</v>
      </c>
      <c r="EO471">
        <v>0.087291</v>
      </c>
      <c r="EP471">
        <v>0</v>
      </c>
      <c r="EQ471">
        <v>23.6436</v>
      </c>
      <c r="ER471">
        <v>999.9</v>
      </c>
      <c r="ES471">
        <v>44.5</v>
      </c>
      <c r="ET471">
        <v>29.628</v>
      </c>
      <c r="EU471">
        <v>20.4896</v>
      </c>
      <c r="EV471">
        <v>56.7141</v>
      </c>
      <c r="EW471">
        <v>49.5793</v>
      </c>
      <c r="EX471">
        <v>1</v>
      </c>
      <c r="EY471">
        <v>0.022622</v>
      </c>
      <c r="EZ471">
        <v>2.98203</v>
      </c>
      <c r="FA471">
        <v>20.1223</v>
      </c>
      <c r="FB471">
        <v>5.19812</v>
      </c>
      <c r="FC471">
        <v>12.0099</v>
      </c>
      <c r="FD471">
        <v>4.976</v>
      </c>
      <c r="FE471">
        <v>3.294</v>
      </c>
      <c r="FF471">
        <v>9999</v>
      </c>
      <c r="FG471">
        <v>9999</v>
      </c>
      <c r="FH471">
        <v>9999</v>
      </c>
      <c r="FI471">
        <v>694.3</v>
      </c>
      <c r="FJ471">
        <v>1.86295</v>
      </c>
      <c r="FK471">
        <v>1.86783</v>
      </c>
      <c r="FL471">
        <v>1.86752</v>
      </c>
      <c r="FM471">
        <v>1.86874</v>
      </c>
      <c r="FN471">
        <v>1.86951</v>
      </c>
      <c r="FO471">
        <v>1.86563</v>
      </c>
      <c r="FP471">
        <v>1.86661</v>
      </c>
      <c r="FQ471">
        <v>1.86813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9.8</v>
      </c>
      <c r="GF471">
        <v>0.2636</v>
      </c>
      <c r="GG471">
        <v>3.61927167264205</v>
      </c>
      <c r="GH471">
        <v>0.00509506669552449</v>
      </c>
      <c r="GI471">
        <v>1.17866753763249e-06</v>
      </c>
      <c r="GJ471">
        <v>-6.62632595388568e-10</v>
      </c>
      <c r="GK471">
        <v>-0.0260112845827318</v>
      </c>
      <c r="GL471">
        <v>-0.0225051504344278</v>
      </c>
      <c r="GM471">
        <v>0.00262967521021688</v>
      </c>
      <c r="GN471">
        <v>-3.50088843362945e-05</v>
      </c>
      <c r="GO471">
        <v>-5</v>
      </c>
      <c r="GP471">
        <v>1640</v>
      </c>
      <c r="GQ471">
        <v>1</v>
      </c>
      <c r="GR471">
        <v>20</v>
      </c>
      <c r="GS471">
        <v>50253.4</v>
      </c>
      <c r="GT471">
        <v>50253.4</v>
      </c>
      <c r="GU471">
        <v>2.36084</v>
      </c>
      <c r="GV471">
        <v>2.58301</v>
      </c>
      <c r="GW471">
        <v>1.54785</v>
      </c>
      <c r="GX471">
        <v>2.30225</v>
      </c>
      <c r="GY471">
        <v>1.34644</v>
      </c>
      <c r="GZ471">
        <v>2.43408</v>
      </c>
      <c r="HA471">
        <v>33.1099</v>
      </c>
      <c r="HB471">
        <v>14.6049</v>
      </c>
      <c r="HC471">
        <v>18</v>
      </c>
      <c r="HD471">
        <v>496.599</v>
      </c>
      <c r="HE471">
        <v>399.998</v>
      </c>
      <c r="HF471">
        <v>19.8083</v>
      </c>
      <c r="HG471">
        <v>27.3546</v>
      </c>
      <c r="HH471">
        <v>30.0004</v>
      </c>
      <c r="HI471">
        <v>27.3542</v>
      </c>
      <c r="HJ471">
        <v>27.3016</v>
      </c>
      <c r="HK471">
        <v>47.3654</v>
      </c>
      <c r="HL471">
        <v>31.6984</v>
      </c>
      <c r="HM471">
        <v>1.96934</v>
      </c>
      <c r="HN471">
        <v>19.7843</v>
      </c>
      <c r="HO471">
        <v>1195</v>
      </c>
      <c r="HP471">
        <v>14.3877</v>
      </c>
      <c r="HQ471">
        <v>102.357</v>
      </c>
      <c r="HR471">
        <v>102.768</v>
      </c>
    </row>
    <row r="472" spans="1:226">
      <c r="A472">
        <v>456</v>
      </c>
      <c r="B472">
        <v>1663692856</v>
      </c>
      <c r="C472">
        <v>5080.90000009537</v>
      </c>
      <c r="D472" t="s">
        <v>1275</v>
      </c>
      <c r="E472" t="s">
        <v>1276</v>
      </c>
      <c r="F472">
        <v>5</v>
      </c>
      <c r="G472" t="s">
        <v>1134</v>
      </c>
      <c r="H472" t="s">
        <v>354</v>
      </c>
      <c r="I472">
        <v>1663692848.21429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1203.77580358502</v>
      </c>
      <c r="AK472">
        <v>1152.72103030303</v>
      </c>
      <c r="AL472">
        <v>3.45143617394629</v>
      </c>
      <c r="AM472">
        <v>65.3933785945032</v>
      </c>
      <c r="AN472">
        <f>(AP472 - AO472 + BO472*1E3/(8.314*(BQ472+273.15)) * AR472/BN472 * AQ472) * BN472/(100*BB472) * 1000/(1000 - AP472)</f>
        <v>0</v>
      </c>
      <c r="AO472">
        <v>14.2928596265315</v>
      </c>
      <c r="AP472">
        <v>19.4669428571429</v>
      </c>
      <c r="AQ472">
        <v>-0.000549624822031098</v>
      </c>
      <c r="AR472">
        <v>122.723130864011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1663692848.21429</v>
      </c>
      <c r="BH472">
        <v>1105.73642857143</v>
      </c>
      <c r="BI472">
        <v>1169.315</v>
      </c>
      <c r="BJ472">
        <v>19.4733571428571</v>
      </c>
      <c r="BK472">
        <v>14.2532821428571</v>
      </c>
      <c r="BL472">
        <v>1095.99071428571</v>
      </c>
      <c r="BM472">
        <v>19.2094821428571</v>
      </c>
      <c r="BN472">
        <v>500.043857142857</v>
      </c>
      <c r="BO472">
        <v>90.5673035714286</v>
      </c>
      <c r="BP472">
        <v>0.0999163392857143</v>
      </c>
      <c r="BQ472">
        <v>24.806875</v>
      </c>
      <c r="BR472">
        <v>25.0704928571429</v>
      </c>
      <c r="BS472">
        <v>999.9</v>
      </c>
      <c r="BT472">
        <v>0</v>
      </c>
      <c r="BU472">
        <v>0</v>
      </c>
      <c r="BV472">
        <v>10010.3571428571</v>
      </c>
      <c r="BW472">
        <v>0</v>
      </c>
      <c r="BX472">
        <v>18.4464857142857</v>
      </c>
      <c r="BY472">
        <v>-63.5781964285714</v>
      </c>
      <c r="BZ472">
        <v>1127.69714285714</v>
      </c>
      <c r="CA472">
        <v>1186.22357142857</v>
      </c>
      <c r="CB472">
        <v>5.22007642857143</v>
      </c>
      <c r="CC472">
        <v>1169.315</v>
      </c>
      <c r="CD472">
        <v>14.2532821428571</v>
      </c>
      <c r="CE472">
        <v>1.76365035714286</v>
      </c>
      <c r="CF472">
        <v>1.29088178571429</v>
      </c>
      <c r="CG472">
        <v>15.4682785714286</v>
      </c>
      <c r="CH472">
        <v>10.6930357142857</v>
      </c>
      <c r="CI472">
        <v>1999.99142857143</v>
      </c>
      <c r="CJ472">
        <v>0.979996</v>
      </c>
      <c r="CK472">
        <v>0.0200039</v>
      </c>
      <c r="CL472">
        <v>0</v>
      </c>
      <c r="CM472">
        <v>767.16975</v>
      </c>
      <c r="CN472">
        <v>5.00063</v>
      </c>
      <c r="CO472">
        <v>15213.0321428571</v>
      </c>
      <c r="CP472">
        <v>17256.8107142857</v>
      </c>
      <c r="CQ472">
        <v>39.2365</v>
      </c>
      <c r="CR472">
        <v>39.3165</v>
      </c>
      <c r="CS472">
        <v>38.73875</v>
      </c>
      <c r="CT472">
        <v>38.75</v>
      </c>
      <c r="CU472">
        <v>39.97075</v>
      </c>
      <c r="CV472">
        <v>1955.08142857143</v>
      </c>
      <c r="CW472">
        <v>39.91</v>
      </c>
      <c r="CX472">
        <v>0</v>
      </c>
      <c r="CY472">
        <v>1663692853.1</v>
      </c>
      <c r="CZ472">
        <v>0</v>
      </c>
      <c r="DA472">
        <v>0</v>
      </c>
      <c r="DB472" t="s">
        <v>356</v>
      </c>
      <c r="DC472">
        <v>1660677648.1</v>
      </c>
      <c r="DD472">
        <v>1660677649.1</v>
      </c>
      <c r="DE472">
        <v>0</v>
      </c>
      <c r="DF472">
        <v>-1.042</v>
      </c>
      <c r="DG472">
        <v>0.003</v>
      </c>
      <c r="DH472">
        <v>5.218</v>
      </c>
      <c r="DI472">
        <v>0.344</v>
      </c>
      <c r="DJ472">
        <v>417</v>
      </c>
      <c r="DK472">
        <v>22</v>
      </c>
      <c r="DL472">
        <v>1.24</v>
      </c>
      <c r="DM472">
        <v>0.53</v>
      </c>
      <c r="DN472">
        <v>-63.5791048780488</v>
      </c>
      <c r="DO472">
        <v>0.422822299651529</v>
      </c>
      <c r="DP472">
        <v>0.505551730460225</v>
      </c>
      <c r="DQ472">
        <v>0</v>
      </c>
      <c r="DR472">
        <v>5.25652951219512</v>
      </c>
      <c r="DS472">
        <v>-0.581407108013929</v>
      </c>
      <c r="DT472">
        <v>0.0589592164106855</v>
      </c>
      <c r="DU472">
        <v>0</v>
      </c>
      <c r="DV472">
        <v>0</v>
      </c>
      <c r="DW472">
        <v>2</v>
      </c>
      <c r="DX472" t="s">
        <v>357</v>
      </c>
      <c r="DY472">
        <v>2.97264</v>
      </c>
      <c r="DZ472">
        <v>2.75424</v>
      </c>
      <c r="EA472">
        <v>0.179907</v>
      </c>
      <c r="EB472">
        <v>0.186941</v>
      </c>
      <c r="EC472">
        <v>0.0892613</v>
      </c>
      <c r="ED472">
        <v>0.072498</v>
      </c>
      <c r="EE472">
        <v>31938.4</v>
      </c>
      <c r="EF472">
        <v>34503</v>
      </c>
      <c r="EG472">
        <v>35295.9</v>
      </c>
      <c r="EH472">
        <v>38491.4</v>
      </c>
      <c r="EI472">
        <v>45596.2</v>
      </c>
      <c r="EJ472">
        <v>51569.8</v>
      </c>
      <c r="EK472">
        <v>55181.6</v>
      </c>
      <c r="EL472">
        <v>61742.4</v>
      </c>
      <c r="EM472">
        <v>1.9704</v>
      </c>
      <c r="EN472">
        <v>1.817</v>
      </c>
      <c r="EO472">
        <v>0.087589</v>
      </c>
      <c r="EP472">
        <v>0</v>
      </c>
      <c r="EQ472">
        <v>23.6436</v>
      </c>
      <c r="ER472">
        <v>999.9</v>
      </c>
      <c r="ES472">
        <v>44.5</v>
      </c>
      <c r="ET472">
        <v>29.628</v>
      </c>
      <c r="EU472">
        <v>20.4907</v>
      </c>
      <c r="EV472">
        <v>56.2441</v>
      </c>
      <c r="EW472">
        <v>49.2708</v>
      </c>
      <c r="EX472">
        <v>1</v>
      </c>
      <c r="EY472">
        <v>0.0226829</v>
      </c>
      <c r="EZ472">
        <v>3.09865</v>
      </c>
      <c r="FA472">
        <v>20.1202</v>
      </c>
      <c r="FB472">
        <v>5.19812</v>
      </c>
      <c r="FC472">
        <v>12.0099</v>
      </c>
      <c r="FD472">
        <v>4.9756</v>
      </c>
      <c r="FE472">
        <v>3.294</v>
      </c>
      <c r="FF472">
        <v>9999</v>
      </c>
      <c r="FG472">
        <v>9999</v>
      </c>
      <c r="FH472">
        <v>9999</v>
      </c>
      <c r="FI472">
        <v>694.3</v>
      </c>
      <c r="FJ472">
        <v>1.86295</v>
      </c>
      <c r="FK472">
        <v>1.86783</v>
      </c>
      <c r="FL472">
        <v>1.86752</v>
      </c>
      <c r="FM472">
        <v>1.86874</v>
      </c>
      <c r="FN472">
        <v>1.86954</v>
      </c>
      <c r="FO472">
        <v>1.86557</v>
      </c>
      <c r="FP472">
        <v>1.86664</v>
      </c>
      <c r="FQ472">
        <v>1.8681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9.88</v>
      </c>
      <c r="GF472">
        <v>0.2638</v>
      </c>
      <c r="GG472">
        <v>3.61927167264205</v>
      </c>
      <c r="GH472">
        <v>0.00509506669552449</v>
      </c>
      <c r="GI472">
        <v>1.17866753763249e-06</v>
      </c>
      <c r="GJ472">
        <v>-6.62632595388568e-10</v>
      </c>
      <c r="GK472">
        <v>-0.0260112845827318</v>
      </c>
      <c r="GL472">
        <v>-0.0225051504344278</v>
      </c>
      <c r="GM472">
        <v>0.00262967521021688</v>
      </c>
      <c r="GN472">
        <v>-3.50088843362945e-05</v>
      </c>
      <c r="GO472">
        <v>-5</v>
      </c>
      <c r="GP472">
        <v>1640</v>
      </c>
      <c r="GQ472">
        <v>1</v>
      </c>
      <c r="GR472">
        <v>20</v>
      </c>
      <c r="GS472">
        <v>50253.5</v>
      </c>
      <c r="GT472">
        <v>50253.4</v>
      </c>
      <c r="GU472">
        <v>2.39014</v>
      </c>
      <c r="GV472">
        <v>2.57935</v>
      </c>
      <c r="GW472">
        <v>1.54785</v>
      </c>
      <c r="GX472">
        <v>2.30225</v>
      </c>
      <c r="GY472">
        <v>1.34644</v>
      </c>
      <c r="GZ472">
        <v>2.41821</v>
      </c>
      <c r="HA472">
        <v>33.1099</v>
      </c>
      <c r="HB472">
        <v>14.6049</v>
      </c>
      <c r="HC472">
        <v>18</v>
      </c>
      <c r="HD472">
        <v>497.257</v>
      </c>
      <c r="HE472">
        <v>399.887</v>
      </c>
      <c r="HF472">
        <v>19.7381</v>
      </c>
      <c r="HG472">
        <v>27.3546</v>
      </c>
      <c r="HH472">
        <v>30.0001</v>
      </c>
      <c r="HI472">
        <v>27.3542</v>
      </c>
      <c r="HJ472">
        <v>27.3016</v>
      </c>
      <c r="HK472">
        <v>47.877</v>
      </c>
      <c r="HL472">
        <v>30.6951</v>
      </c>
      <c r="HM472">
        <v>1.96934</v>
      </c>
      <c r="HN472">
        <v>19.7052</v>
      </c>
      <c r="HO472">
        <v>1208.5</v>
      </c>
      <c r="HP472">
        <v>14.564</v>
      </c>
      <c r="HQ472">
        <v>102.358</v>
      </c>
      <c r="HR472">
        <v>102.769</v>
      </c>
    </row>
    <row r="473" spans="1:226">
      <c r="A473">
        <v>457</v>
      </c>
      <c r="B473">
        <v>1663692861</v>
      </c>
      <c r="C473">
        <v>5085.90000009537</v>
      </c>
      <c r="D473" t="s">
        <v>1277</v>
      </c>
      <c r="E473" t="s">
        <v>1278</v>
      </c>
      <c r="F473">
        <v>5</v>
      </c>
      <c r="G473" t="s">
        <v>1134</v>
      </c>
      <c r="H473" t="s">
        <v>354</v>
      </c>
      <c r="I473">
        <v>1663692853.5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1221.0679808991</v>
      </c>
      <c r="AK473">
        <v>1170.00866666667</v>
      </c>
      <c r="AL473">
        <v>3.47256274051781</v>
      </c>
      <c r="AM473">
        <v>65.3933785945032</v>
      </c>
      <c r="AN473">
        <f>(AP473 - AO473 + BO473*1E3/(8.314*(BQ473+273.15)) * AR473/BN473 * AQ473) * BN473/(100*BB473) * 1000/(1000 - AP473)</f>
        <v>0</v>
      </c>
      <c r="AO473">
        <v>14.3956070926695</v>
      </c>
      <c r="AP473">
        <v>19.4862857142857</v>
      </c>
      <c r="AQ473">
        <v>0.000163978082011548</v>
      </c>
      <c r="AR473">
        <v>122.723130864011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1663692853.5</v>
      </c>
      <c r="BH473">
        <v>1123.56407407407</v>
      </c>
      <c r="BI473">
        <v>1187.13888888889</v>
      </c>
      <c r="BJ473">
        <v>19.4712555555556</v>
      </c>
      <c r="BK473">
        <v>14.3348074074074</v>
      </c>
      <c r="BL473">
        <v>1113.72518518519</v>
      </c>
      <c r="BM473">
        <v>19.207462962963</v>
      </c>
      <c r="BN473">
        <v>500.063</v>
      </c>
      <c r="BO473">
        <v>90.5668</v>
      </c>
      <c r="BP473">
        <v>0.0999627592592592</v>
      </c>
      <c r="BQ473">
        <v>24.7979259259259</v>
      </c>
      <c r="BR473">
        <v>25.0787666666667</v>
      </c>
      <c r="BS473">
        <v>999.9</v>
      </c>
      <c r="BT473">
        <v>0</v>
      </c>
      <c r="BU473">
        <v>0</v>
      </c>
      <c r="BV473">
        <v>10002.5925925926</v>
      </c>
      <c r="BW473">
        <v>0</v>
      </c>
      <c r="BX473">
        <v>18.4534222222222</v>
      </c>
      <c r="BY473">
        <v>-63.5741296296296</v>
      </c>
      <c r="BZ473">
        <v>1145.87666666667</v>
      </c>
      <c r="CA473">
        <v>1204.40555555556</v>
      </c>
      <c r="CB473">
        <v>5.13644925925926</v>
      </c>
      <c r="CC473">
        <v>1187.13888888889</v>
      </c>
      <c r="CD473">
        <v>14.3348074074074</v>
      </c>
      <c r="CE473">
        <v>1.76345037037037</v>
      </c>
      <c r="CF473">
        <v>1.29825814814815</v>
      </c>
      <c r="CG473">
        <v>15.4665111111111</v>
      </c>
      <c r="CH473">
        <v>10.7784703703704</v>
      </c>
      <c r="CI473">
        <v>1999.98814814815</v>
      </c>
      <c r="CJ473">
        <v>0.979996</v>
      </c>
      <c r="CK473">
        <v>0.0200039</v>
      </c>
      <c r="CL473">
        <v>0</v>
      </c>
      <c r="CM473">
        <v>766.207222222222</v>
      </c>
      <c r="CN473">
        <v>5.00063</v>
      </c>
      <c r="CO473">
        <v>15193.862962963</v>
      </c>
      <c r="CP473">
        <v>17256.7777777778</v>
      </c>
      <c r="CQ473">
        <v>39.2406666666667</v>
      </c>
      <c r="CR473">
        <v>39.3143333333333</v>
      </c>
      <c r="CS473">
        <v>38.7383333333333</v>
      </c>
      <c r="CT473">
        <v>38.75</v>
      </c>
      <c r="CU473">
        <v>39.9626666666667</v>
      </c>
      <c r="CV473">
        <v>1955.07814814815</v>
      </c>
      <c r="CW473">
        <v>39.91</v>
      </c>
      <c r="CX473">
        <v>0</v>
      </c>
      <c r="CY473">
        <v>1663692857.9</v>
      </c>
      <c r="CZ473">
        <v>0</v>
      </c>
      <c r="DA473">
        <v>0</v>
      </c>
      <c r="DB473" t="s">
        <v>356</v>
      </c>
      <c r="DC473">
        <v>1660677648.1</v>
      </c>
      <c r="DD473">
        <v>1660677649.1</v>
      </c>
      <c r="DE473">
        <v>0</v>
      </c>
      <c r="DF473">
        <v>-1.042</v>
      </c>
      <c r="DG473">
        <v>0.003</v>
      </c>
      <c r="DH473">
        <v>5.218</v>
      </c>
      <c r="DI473">
        <v>0.344</v>
      </c>
      <c r="DJ473">
        <v>417</v>
      </c>
      <c r="DK473">
        <v>22</v>
      </c>
      <c r="DL473">
        <v>1.24</v>
      </c>
      <c r="DM473">
        <v>0.53</v>
      </c>
      <c r="DN473">
        <v>-63.5523463414634</v>
      </c>
      <c r="DO473">
        <v>-1.21941742160285</v>
      </c>
      <c r="DP473">
        <v>0.498792999294449</v>
      </c>
      <c r="DQ473">
        <v>0</v>
      </c>
      <c r="DR473">
        <v>5.19349390243902</v>
      </c>
      <c r="DS473">
        <v>-0.884446411149813</v>
      </c>
      <c r="DT473">
        <v>0.0895981472172888</v>
      </c>
      <c r="DU473">
        <v>0</v>
      </c>
      <c r="DV473">
        <v>0</v>
      </c>
      <c r="DW473">
        <v>2</v>
      </c>
      <c r="DX473" t="s">
        <v>357</v>
      </c>
      <c r="DY473">
        <v>2.97216</v>
      </c>
      <c r="DZ473">
        <v>2.75435</v>
      </c>
      <c r="EA473">
        <v>0.181578</v>
      </c>
      <c r="EB473">
        <v>0.18846</v>
      </c>
      <c r="EC473">
        <v>0.0893096</v>
      </c>
      <c r="ED473">
        <v>0.0729176</v>
      </c>
      <c r="EE473">
        <v>31873.8</v>
      </c>
      <c r="EF473">
        <v>34438.9</v>
      </c>
      <c r="EG473">
        <v>35296.4</v>
      </c>
      <c r="EH473">
        <v>38491.7</v>
      </c>
      <c r="EI473">
        <v>45594.4</v>
      </c>
      <c r="EJ473">
        <v>51546.3</v>
      </c>
      <c r="EK473">
        <v>55182.3</v>
      </c>
      <c r="EL473">
        <v>61742.2</v>
      </c>
      <c r="EM473">
        <v>1.9692</v>
      </c>
      <c r="EN473">
        <v>1.8178</v>
      </c>
      <c r="EO473">
        <v>0.0884533</v>
      </c>
      <c r="EP473">
        <v>0</v>
      </c>
      <c r="EQ473">
        <v>23.6417</v>
      </c>
      <c r="ER473">
        <v>999.9</v>
      </c>
      <c r="ES473">
        <v>44.47</v>
      </c>
      <c r="ET473">
        <v>29.628</v>
      </c>
      <c r="EU473">
        <v>20.4739</v>
      </c>
      <c r="EV473">
        <v>56.1641</v>
      </c>
      <c r="EW473">
        <v>49.5673</v>
      </c>
      <c r="EX473">
        <v>1</v>
      </c>
      <c r="EY473">
        <v>0.0231504</v>
      </c>
      <c r="EZ473">
        <v>3.17989</v>
      </c>
      <c r="FA473">
        <v>20.1186</v>
      </c>
      <c r="FB473">
        <v>5.19932</v>
      </c>
      <c r="FC473">
        <v>12.0099</v>
      </c>
      <c r="FD473">
        <v>4.9756</v>
      </c>
      <c r="FE473">
        <v>3.294</v>
      </c>
      <c r="FF473">
        <v>9999</v>
      </c>
      <c r="FG473">
        <v>9999</v>
      </c>
      <c r="FH473">
        <v>9999</v>
      </c>
      <c r="FI473">
        <v>694.3</v>
      </c>
      <c r="FJ473">
        <v>1.86292</v>
      </c>
      <c r="FK473">
        <v>1.86783</v>
      </c>
      <c r="FL473">
        <v>1.86752</v>
      </c>
      <c r="FM473">
        <v>1.86868</v>
      </c>
      <c r="FN473">
        <v>1.86951</v>
      </c>
      <c r="FO473">
        <v>1.86563</v>
      </c>
      <c r="FP473">
        <v>1.86667</v>
      </c>
      <c r="FQ473">
        <v>1.8681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9.97</v>
      </c>
      <c r="GF473">
        <v>0.2642</v>
      </c>
      <c r="GG473">
        <v>3.61927167264205</v>
      </c>
      <c r="GH473">
        <v>0.00509506669552449</v>
      </c>
      <c r="GI473">
        <v>1.17866753763249e-06</v>
      </c>
      <c r="GJ473">
        <v>-6.62632595388568e-10</v>
      </c>
      <c r="GK473">
        <v>-0.0260112845827318</v>
      </c>
      <c r="GL473">
        <v>-0.0225051504344278</v>
      </c>
      <c r="GM473">
        <v>0.00262967521021688</v>
      </c>
      <c r="GN473">
        <v>-3.50088843362945e-05</v>
      </c>
      <c r="GO473">
        <v>-5</v>
      </c>
      <c r="GP473">
        <v>1640</v>
      </c>
      <c r="GQ473">
        <v>1</v>
      </c>
      <c r="GR473">
        <v>20</v>
      </c>
      <c r="GS473">
        <v>50253.5</v>
      </c>
      <c r="GT473">
        <v>50253.5</v>
      </c>
      <c r="GU473">
        <v>2.41333</v>
      </c>
      <c r="GV473">
        <v>2.58667</v>
      </c>
      <c r="GW473">
        <v>1.54785</v>
      </c>
      <c r="GX473">
        <v>2.30103</v>
      </c>
      <c r="GY473">
        <v>1.34644</v>
      </c>
      <c r="GZ473">
        <v>2.34619</v>
      </c>
      <c r="HA473">
        <v>33.1099</v>
      </c>
      <c r="HB473">
        <v>14.5961</v>
      </c>
      <c r="HC473">
        <v>18</v>
      </c>
      <c r="HD473">
        <v>496.468</v>
      </c>
      <c r="HE473">
        <v>400.331</v>
      </c>
      <c r="HF473">
        <v>19.657</v>
      </c>
      <c r="HG473">
        <v>27.3546</v>
      </c>
      <c r="HH473">
        <v>30.0004</v>
      </c>
      <c r="HI473">
        <v>27.3542</v>
      </c>
      <c r="HJ473">
        <v>27.3016</v>
      </c>
      <c r="HK473">
        <v>48.3349</v>
      </c>
      <c r="HL473">
        <v>30.3855</v>
      </c>
      <c r="HM473">
        <v>1.96934</v>
      </c>
      <c r="HN473">
        <v>19.6242</v>
      </c>
      <c r="HO473">
        <v>1221.93</v>
      </c>
      <c r="HP473">
        <v>14.6465</v>
      </c>
      <c r="HQ473">
        <v>102.359</v>
      </c>
      <c r="HR473">
        <v>102.769</v>
      </c>
    </row>
    <row r="474" spans="1:226">
      <c r="A474">
        <v>458</v>
      </c>
      <c r="B474">
        <v>1663692866</v>
      </c>
      <c r="C474">
        <v>5090.90000009537</v>
      </c>
      <c r="D474" t="s">
        <v>1279</v>
      </c>
      <c r="E474" t="s">
        <v>1280</v>
      </c>
      <c r="F474">
        <v>5</v>
      </c>
      <c r="G474" t="s">
        <v>1134</v>
      </c>
      <c r="H474" t="s">
        <v>354</v>
      </c>
      <c r="I474">
        <v>1663692858.21429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1236.581225858</v>
      </c>
      <c r="AK474">
        <v>1186.36206060606</v>
      </c>
      <c r="AL474">
        <v>3.23465372039267</v>
      </c>
      <c r="AM474">
        <v>65.3933785945032</v>
      </c>
      <c r="AN474">
        <f>(AP474 - AO474 + BO474*1E3/(8.314*(BQ474+273.15)) * AR474/BN474 * AQ474) * BN474/(100*BB474) * 1000/(1000 - AP474)</f>
        <v>0</v>
      </c>
      <c r="AO474">
        <v>14.4891545804296</v>
      </c>
      <c r="AP474">
        <v>19.5015637362637</v>
      </c>
      <c r="AQ474">
        <v>0.00520005495504464</v>
      </c>
      <c r="AR474">
        <v>122.723130864011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1663692858.21429</v>
      </c>
      <c r="BH474">
        <v>1139.32</v>
      </c>
      <c r="BI474">
        <v>1202.49607142857</v>
      </c>
      <c r="BJ474">
        <v>19.4787464285714</v>
      </c>
      <c r="BK474">
        <v>14.4262321428571</v>
      </c>
      <c r="BL474">
        <v>1129.39821428571</v>
      </c>
      <c r="BM474">
        <v>19.2146642857143</v>
      </c>
      <c r="BN474">
        <v>500.087571428571</v>
      </c>
      <c r="BO474">
        <v>90.5673785714286</v>
      </c>
      <c r="BP474">
        <v>0.100038732142857</v>
      </c>
      <c r="BQ474">
        <v>24.7893464285714</v>
      </c>
      <c r="BR474">
        <v>25.083375</v>
      </c>
      <c r="BS474">
        <v>999.9</v>
      </c>
      <c r="BT474">
        <v>0</v>
      </c>
      <c r="BU474">
        <v>0</v>
      </c>
      <c r="BV474">
        <v>10002.6785714286</v>
      </c>
      <c r="BW474">
        <v>0</v>
      </c>
      <c r="BX474">
        <v>18.4524</v>
      </c>
      <c r="BY474">
        <v>-63.1758642857143</v>
      </c>
      <c r="BZ474">
        <v>1161.95428571429</v>
      </c>
      <c r="CA474">
        <v>1220.09892857143</v>
      </c>
      <c r="CB474">
        <v>5.05251642857143</v>
      </c>
      <c r="CC474">
        <v>1202.49607142857</v>
      </c>
      <c r="CD474">
        <v>14.4262321428571</v>
      </c>
      <c r="CE474">
        <v>1.76414</v>
      </c>
      <c r="CF474">
        <v>1.30654642857143</v>
      </c>
      <c r="CG474">
        <v>15.4726142857143</v>
      </c>
      <c r="CH474">
        <v>10.8740607142857</v>
      </c>
      <c r="CI474">
        <v>1999.98214285714</v>
      </c>
      <c r="CJ474">
        <v>0.979996</v>
      </c>
      <c r="CK474">
        <v>0.0200039</v>
      </c>
      <c r="CL474">
        <v>0</v>
      </c>
      <c r="CM474">
        <v>765.314142857143</v>
      </c>
      <c r="CN474">
        <v>5.00063</v>
      </c>
      <c r="CO474">
        <v>15176.9071428571</v>
      </c>
      <c r="CP474">
        <v>17256.7285714286</v>
      </c>
      <c r="CQ474">
        <v>39.22975</v>
      </c>
      <c r="CR474">
        <v>39.31425</v>
      </c>
      <c r="CS474">
        <v>38.741</v>
      </c>
      <c r="CT474">
        <v>38.75</v>
      </c>
      <c r="CU474">
        <v>39.9595</v>
      </c>
      <c r="CV474">
        <v>1955.07214285714</v>
      </c>
      <c r="CW474">
        <v>39.91</v>
      </c>
      <c r="CX474">
        <v>0</v>
      </c>
      <c r="CY474">
        <v>1663692863.3</v>
      </c>
      <c r="CZ474">
        <v>0</v>
      </c>
      <c r="DA474">
        <v>0</v>
      </c>
      <c r="DB474" t="s">
        <v>356</v>
      </c>
      <c r="DC474">
        <v>1660677648.1</v>
      </c>
      <c r="DD474">
        <v>1660677649.1</v>
      </c>
      <c r="DE474">
        <v>0</v>
      </c>
      <c r="DF474">
        <v>-1.042</v>
      </c>
      <c r="DG474">
        <v>0.003</v>
      </c>
      <c r="DH474">
        <v>5.218</v>
      </c>
      <c r="DI474">
        <v>0.344</v>
      </c>
      <c r="DJ474">
        <v>417</v>
      </c>
      <c r="DK474">
        <v>22</v>
      </c>
      <c r="DL474">
        <v>1.24</v>
      </c>
      <c r="DM474">
        <v>0.53</v>
      </c>
      <c r="DN474">
        <v>-63.3906097560976</v>
      </c>
      <c r="DO474">
        <v>3.77899651567951</v>
      </c>
      <c r="DP474">
        <v>0.662930801967673</v>
      </c>
      <c r="DQ474">
        <v>0</v>
      </c>
      <c r="DR474">
        <v>5.11750585365854</v>
      </c>
      <c r="DS474">
        <v>-1.06820926829269</v>
      </c>
      <c r="DT474">
        <v>0.106246013939017</v>
      </c>
      <c r="DU474">
        <v>0</v>
      </c>
      <c r="DV474">
        <v>0</v>
      </c>
      <c r="DW474">
        <v>2</v>
      </c>
      <c r="DX474" t="s">
        <v>357</v>
      </c>
      <c r="DY474">
        <v>2.97296</v>
      </c>
      <c r="DZ474">
        <v>2.75407</v>
      </c>
      <c r="EA474">
        <v>0.18318</v>
      </c>
      <c r="EB474">
        <v>0.189978</v>
      </c>
      <c r="EC474">
        <v>0.0893853</v>
      </c>
      <c r="ED474">
        <v>0.0732946</v>
      </c>
      <c r="EE474">
        <v>31811.2</v>
      </c>
      <c r="EF474">
        <v>34373.9</v>
      </c>
      <c r="EG474">
        <v>35296.2</v>
      </c>
      <c r="EH474">
        <v>38491</v>
      </c>
      <c r="EI474">
        <v>45590.5</v>
      </c>
      <c r="EJ474">
        <v>51525</v>
      </c>
      <c r="EK474">
        <v>55182.2</v>
      </c>
      <c r="EL474">
        <v>61741.8</v>
      </c>
      <c r="EM474">
        <v>1.9696</v>
      </c>
      <c r="EN474">
        <v>1.8174</v>
      </c>
      <c r="EO474">
        <v>0.0882745</v>
      </c>
      <c r="EP474">
        <v>0</v>
      </c>
      <c r="EQ474">
        <v>23.6417</v>
      </c>
      <c r="ER474">
        <v>999.9</v>
      </c>
      <c r="ES474">
        <v>44.47</v>
      </c>
      <c r="ET474">
        <v>29.648</v>
      </c>
      <c r="EU474">
        <v>20.5004</v>
      </c>
      <c r="EV474">
        <v>56.6541</v>
      </c>
      <c r="EW474">
        <v>49.4952</v>
      </c>
      <c r="EX474">
        <v>1</v>
      </c>
      <c r="EY474">
        <v>0.0226829</v>
      </c>
      <c r="EZ474">
        <v>3.28656</v>
      </c>
      <c r="FA474">
        <v>20.1163</v>
      </c>
      <c r="FB474">
        <v>5.19932</v>
      </c>
      <c r="FC474">
        <v>12.0099</v>
      </c>
      <c r="FD474">
        <v>4.976</v>
      </c>
      <c r="FE474">
        <v>3.294</v>
      </c>
      <c r="FF474">
        <v>9999</v>
      </c>
      <c r="FG474">
        <v>9999</v>
      </c>
      <c r="FH474">
        <v>9999</v>
      </c>
      <c r="FI474">
        <v>694.3</v>
      </c>
      <c r="FJ474">
        <v>1.86295</v>
      </c>
      <c r="FK474">
        <v>1.86783</v>
      </c>
      <c r="FL474">
        <v>1.86752</v>
      </c>
      <c r="FM474">
        <v>1.86874</v>
      </c>
      <c r="FN474">
        <v>1.86951</v>
      </c>
      <c r="FO474">
        <v>1.8656</v>
      </c>
      <c r="FP474">
        <v>1.86661</v>
      </c>
      <c r="FQ474">
        <v>1.86813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10.05</v>
      </c>
      <c r="GF474">
        <v>0.2652</v>
      </c>
      <c r="GG474">
        <v>3.61927167264205</v>
      </c>
      <c r="GH474">
        <v>0.00509506669552449</v>
      </c>
      <c r="GI474">
        <v>1.17866753763249e-06</v>
      </c>
      <c r="GJ474">
        <v>-6.62632595388568e-10</v>
      </c>
      <c r="GK474">
        <v>-0.0260112845827318</v>
      </c>
      <c r="GL474">
        <v>-0.0225051504344278</v>
      </c>
      <c r="GM474">
        <v>0.00262967521021688</v>
      </c>
      <c r="GN474">
        <v>-3.50088843362945e-05</v>
      </c>
      <c r="GO474">
        <v>-5</v>
      </c>
      <c r="GP474">
        <v>1640</v>
      </c>
      <c r="GQ474">
        <v>1</v>
      </c>
      <c r="GR474">
        <v>20</v>
      </c>
      <c r="GS474">
        <v>50253.6</v>
      </c>
      <c r="GT474">
        <v>50253.6</v>
      </c>
      <c r="GU474">
        <v>2.44141</v>
      </c>
      <c r="GV474">
        <v>2.59155</v>
      </c>
      <c r="GW474">
        <v>1.54785</v>
      </c>
      <c r="GX474">
        <v>2.30225</v>
      </c>
      <c r="GY474">
        <v>1.34644</v>
      </c>
      <c r="GZ474">
        <v>2.29492</v>
      </c>
      <c r="HA474">
        <v>33.1099</v>
      </c>
      <c r="HB474">
        <v>14.5873</v>
      </c>
      <c r="HC474">
        <v>18</v>
      </c>
      <c r="HD474">
        <v>496.731</v>
      </c>
      <c r="HE474">
        <v>400.109</v>
      </c>
      <c r="HF474">
        <v>19.5718</v>
      </c>
      <c r="HG474">
        <v>27.3546</v>
      </c>
      <c r="HH474">
        <v>30</v>
      </c>
      <c r="HI474">
        <v>27.3542</v>
      </c>
      <c r="HJ474">
        <v>27.3016</v>
      </c>
      <c r="HK474">
        <v>48.9024</v>
      </c>
      <c r="HL474">
        <v>30.1106</v>
      </c>
      <c r="HM474">
        <v>1.96934</v>
      </c>
      <c r="HN474">
        <v>19.5354</v>
      </c>
      <c r="HO474">
        <v>1242.23</v>
      </c>
      <c r="HP474">
        <v>14.7123</v>
      </c>
      <c r="HQ474">
        <v>102.358</v>
      </c>
      <c r="HR474">
        <v>102.768</v>
      </c>
    </row>
    <row r="475" spans="1:226">
      <c r="A475">
        <v>459</v>
      </c>
      <c r="B475">
        <v>1663692871</v>
      </c>
      <c r="C475">
        <v>5095.90000009537</v>
      </c>
      <c r="D475" t="s">
        <v>1281</v>
      </c>
      <c r="E475" t="s">
        <v>1282</v>
      </c>
      <c r="F475">
        <v>5</v>
      </c>
      <c r="G475" t="s">
        <v>1134</v>
      </c>
      <c r="H475" t="s">
        <v>354</v>
      </c>
      <c r="I475">
        <v>1663692863.5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1253.96422054905</v>
      </c>
      <c r="AK475">
        <v>1203.18096969697</v>
      </c>
      <c r="AL475">
        <v>3.40028784339583</v>
      </c>
      <c r="AM475">
        <v>65.3933785945032</v>
      </c>
      <c r="AN475">
        <f>(AP475 - AO475 + BO475*1E3/(8.314*(BQ475+273.15)) * AR475/BN475 * AQ475) * BN475/(100*BB475) * 1000/(1000 - AP475)</f>
        <v>0</v>
      </c>
      <c r="AO475">
        <v>14.5914914519926</v>
      </c>
      <c r="AP475">
        <v>19.516689010989</v>
      </c>
      <c r="AQ475">
        <v>0.00540976611220924</v>
      </c>
      <c r="AR475">
        <v>122.723130864011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1663692863.5</v>
      </c>
      <c r="BH475">
        <v>1156.78740740741</v>
      </c>
      <c r="BI475">
        <v>1219.87481481481</v>
      </c>
      <c r="BJ475">
        <v>19.4953074074074</v>
      </c>
      <c r="BK475">
        <v>14.532762962963</v>
      </c>
      <c r="BL475">
        <v>1146.77407407407</v>
      </c>
      <c r="BM475">
        <v>19.2305851851852</v>
      </c>
      <c r="BN475">
        <v>500.105074074074</v>
      </c>
      <c r="BO475">
        <v>90.5687111111111</v>
      </c>
      <c r="BP475">
        <v>0.10008552962963</v>
      </c>
      <c r="BQ475">
        <v>24.778937037037</v>
      </c>
      <c r="BR475">
        <v>25.0886888888889</v>
      </c>
      <c r="BS475">
        <v>999.9</v>
      </c>
      <c r="BT475">
        <v>0</v>
      </c>
      <c r="BU475">
        <v>0</v>
      </c>
      <c r="BV475">
        <v>9991.66666666667</v>
      </c>
      <c r="BW475">
        <v>0</v>
      </c>
      <c r="BX475">
        <v>18.4595555555556</v>
      </c>
      <c r="BY475">
        <v>-63.0876740740741</v>
      </c>
      <c r="BZ475">
        <v>1179.78777777778</v>
      </c>
      <c r="CA475">
        <v>1237.86481481481</v>
      </c>
      <c r="CB475">
        <v>4.96254333333333</v>
      </c>
      <c r="CC475">
        <v>1219.87481481481</v>
      </c>
      <c r="CD475">
        <v>14.532762962963</v>
      </c>
      <c r="CE475">
        <v>1.76566518518519</v>
      </c>
      <c r="CF475">
        <v>1.31621407407407</v>
      </c>
      <c r="CG475">
        <v>15.4860962962963</v>
      </c>
      <c r="CH475">
        <v>10.9851037037037</v>
      </c>
      <c r="CI475">
        <v>2000.00111111111</v>
      </c>
      <c r="CJ475">
        <v>0.979996111111111</v>
      </c>
      <c r="CK475">
        <v>0.0200037814814815</v>
      </c>
      <c r="CL475">
        <v>0</v>
      </c>
      <c r="CM475">
        <v>764.445740740741</v>
      </c>
      <c r="CN475">
        <v>5.00063</v>
      </c>
      <c r="CO475">
        <v>15158.4851851852</v>
      </c>
      <c r="CP475">
        <v>17256.8962962963</v>
      </c>
      <c r="CQ475">
        <v>39.229</v>
      </c>
      <c r="CR475">
        <v>39.312</v>
      </c>
      <c r="CS475">
        <v>38.7266666666667</v>
      </c>
      <c r="CT475">
        <v>38.75</v>
      </c>
      <c r="CU475">
        <v>39.9556666666667</v>
      </c>
      <c r="CV475">
        <v>1955.09111111111</v>
      </c>
      <c r="CW475">
        <v>39.91</v>
      </c>
      <c r="CX475">
        <v>0</v>
      </c>
      <c r="CY475">
        <v>1663692868.1</v>
      </c>
      <c r="CZ475">
        <v>0</v>
      </c>
      <c r="DA475">
        <v>0</v>
      </c>
      <c r="DB475" t="s">
        <v>356</v>
      </c>
      <c r="DC475">
        <v>1660677648.1</v>
      </c>
      <c r="DD475">
        <v>1660677649.1</v>
      </c>
      <c r="DE475">
        <v>0</v>
      </c>
      <c r="DF475">
        <v>-1.042</v>
      </c>
      <c r="DG475">
        <v>0.003</v>
      </c>
      <c r="DH475">
        <v>5.218</v>
      </c>
      <c r="DI475">
        <v>0.344</v>
      </c>
      <c r="DJ475">
        <v>417</v>
      </c>
      <c r="DK475">
        <v>22</v>
      </c>
      <c r="DL475">
        <v>1.24</v>
      </c>
      <c r="DM475">
        <v>0.53</v>
      </c>
      <c r="DN475">
        <v>-63.1734707317073</v>
      </c>
      <c r="DO475">
        <v>2.01171846689899</v>
      </c>
      <c r="DP475">
        <v>0.658096699190043</v>
      </c>
      <c r="DQ475">
        <v>0</v>
      </c>
      <c r="DR475">
        <v>5.03624829268293</v>
      </c>
      <c r="DS475">
        <v>-1.04152181184669</v>
      </c>
      <c r="DT475">
        <v>0.104004879925437</v>
      </c>
      <c r="DU475">
        <v>0</v>
      </c>
      <c r="DV475">
        <v>0</v>
      </c>
      <c r="DW475">
        <v>2</v>
      </c>
      <c r="DX475" t="s">
        <v>357</v>
      </c>
      <c r="DY475">
        <v>2.97345</v>
      </c>
      <c r="DZ475">
        <v>2.75416</v>
      </c>
      <c r="EA475">
        <v>0.184783</v>
      </c>
      <c r="EB475">
        <v>0.191617</v>
      </c>
      <c r="EC475">
        <v>0.089431</v>
      </c>
      <c r="ED475">
        <v>0.0735937</v>
      </c>
      <c r="EE475">
        <v>31748.7</v>
      </c>
      <c r="EF475">
        <v>34304</v>
      </c>
      <c r="EG475">
        <v>35296.1</v>
      </c>
      <c r="EH475">
        <v>38490.6</v>
      </c>
      <c r="EI475">
        <v>45588.3</v>
      </c>
      <c r="EJ475">
        <v>51507.6</v>
      </c>
      <c r="EK475">
        <v>55182.2</v>
      </c>
      <c r="EL475">
        <v>61741</v>
      </c>
      <c r="EM475">
        <v>1.97</v>
      </c>
      <c r="EN475">
        <v>1.818</v>
      </c>
      <c r="EO475">
        <v>0.0882447</v>
      </c>
      <c r="EP475">
        <v>0</v>
      </c>
      <c r="EQ475">
        <v>23.6396</v>
      </c>
      <c r="ER475">
        <v>999.9</v>
      </c>
      <c r="ES475">
        <v>44.445</v>
      </c>
      <c r="ET475">
        <v>29.648</v>
      </c>
      <c r="EU475">
        <v>20.4901</v>
      </c>
      <c r="EV475">
        <v>56.2741</v>
      </c>
      <c r="EW475">
        <v>49.347</v>
      </c>
      <c r="EX475">
        <v>1</v>
      </c>
      <c r="EY475">
        <v>0.0235366</v>
      </c>
      <c r="EZ475">
        <v>3.36309</v>
      </c>
      <c r="FA475">
        <v>20.115</v>
      </c>
      <c r="FB475">
        <v>5.19932</v>
      </c>
      <c r="FC475">
        <v>12.0099</v>
      </c>
      <c r="FD475">
        <v>4.976</v>
      </c>
      <c r="FE475">
        <v>3.294</v>
      </c>
      <c r="FF475">
        <v>9999</v>
      </c>
      <c r="FG475">
        <v>9999</v>
      </c>
      <c r="FH475">
        <v>9999</v>
      </c>
      <c r="FI475">
        <v>694.3</v>
      </c>
      <c r="FJ475">
        <v>1.86295</v>
      </c>
      <c r="FK475">
        <v>1.86783</v>
      </c>
      <c r="FL475">
        <v>1.86752</v>
      </c>
      <c r="FM475">
        <v>1.86874</v>
      </c>
      <c r="FN475">
        <v>1.86951</v>
      </c>
      <c r="FO475">
        <v>1.86566</v>
      </c>
      <c r="FP475">
        <v>1.86667</v>
      </c>
      <c r="FQ475">
        <v>1.86807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10.14</v>
      </c>
      <c r="GF475">
        <v>0.2657</v>
      </c>
      <c r="GG475">
        <v>3.61927167264205</v>
      </c>
      <c r="GH475">
        <v>0.00509506669552449</v>
      </c>
      <c r="GI475">
        <v>1.17866753763249e-06</v>
      </c>
      <c r="GJ475">
        <v>-6.62632595388568e-10</v>
      </c>
      <c r="GK475">
        <v>-0.0260112845827318</v>
      </c>
      <c r="GL475">
        <v>-0.0225051504344278</v>
      </c>
      <c r="GM475">
        <v>0.00262967521021688</v>
      </c>
      <c r="GN475">
        <v>-3.50088843362945e-05</v>
      </c>
      <c r="GO475">
        <v>-5</v>
      </c>
      <c r="GP475">
        <v>1640</v>
      </c>
      <c r="GQ475">
        <v>1</v>
      </c>
      <c r="GR475">
        <v>20</v>
      </c>
      <c r="GS475">
        <v>50253.7</v>
      </c>
      <c r="GT475">
        <v>50253.7</v>
      </c>
      <c r="GU475">
        <v>2.46704</v>
      </c>
      <c r="GV475">
        <v>2.59766</v>
      </c>
      <c r="GW475">
        <v>1.54785</v>
      </c>
      <c r="GX475">
        <v>2.30225</v>
      </c>
      <c r="GY475">
        <v>1.34644</v>
      </c>
      <c r="GZ475">
        <v>2.26562</v>
      </c>
      <c r="HA475">
        <v>33.1099</v>
      </c>
      <c r="HB475">
        <v>14.5873</v>
      </c>
      <c r="HC475">
        <v>18</v>
      </c>
      <c r="HD475">
        <v>496.993</v>
      </c>
      <c r="HE475">
        <v>400.441</v>
      </c>
      <c r="HF475">
        <v>19.4814</v>
      </c>
      <c r="HG475">
        <v>27.3546</v>
      </c>
      <c r="HH475">
        <v>30.0003</v>
      </c>
      <c r="HI475">
        <v>27.3542</v>
      </c>
      <c r="HJ475">
        <v>27.3016</v>
      </c>
      <c r="HK475">
        <v>49.3983</v>
      </c>
      <c r="HL475">
        <v>29.5083</v>
      </c>
      <c r="HM475">
        <v>1.59521</v>
      </c>
      <c r="HN475">
        <v>19.4472</v>
      </c>
      <c r="HO475">
        <v>1255.82</v>
      </c>
      <c r="HP475">
        <v>14.7802</v>
      </c>
      <c r="HQ475">
        <v>102.358</v>
      </c>
      <c r="HR475">
        <v>102.767</v>
      </c>
    </row>
    <row r="476" spans="1:226">
      <c r="A476">
        <v>460</v>
      </c>
      <c r="B476">
        <v>1663692876</v>
      </c>
      <c r="C476">
        <v>5100.90000009537</v>
      </c>
      <c r="D476" t="s">
        <v>1283</v>
      </c>
      <c r="E476" t="s">
        <v>1284</v>
      </c>
      <c r="F476">
        <v>5</v>
      </c>
      <c r="G476" t="s">
        <v>1134</v>
      </c>
      <c r="H476" t="s">
        <v>354</v>
      </c>
      <c r="I476">
        <v>1663692868.21429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1271.04272361151</v>
      </c>
      <c r="AK476">
        <v>1220.06921212121</v>
      </c>
      <c r="AL476">
        <v>3.37125645645977</v>
      </c>
      <c r="AM476">
        <v>65.3933785945032</v>
      </c>
      <c r="AN476">
        <f>(AP476 - AO476 + BO476*1E3/(8.314*(BQ476+273.15)) * AR476/BN476 * AQ476) * BN476/(100*BB476) * 1000/(1000 - AP476)</f>
        <v>0</v>
      </c>
      <c r="AO476">
        <v>14.6713636047165</v>
      </c>
      <c r="AP476">
        <v>19.5279912087912</v>
      </c>
      <c r="AQ476">
        <v>0.00113394904330516</v>
      </c>
      <c r="AR476">
        <v>122.723130864011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1663692868.21429</v>
      </c>
      <c r="BH476">
        <v>1172.28071428571</v>
      </c>
      <c r="BI476">
        <v>1235.29035714286</v>
      </c>
      <c r="BJ476">
        <v>19.5107071428571</v>
      </c>
      <c r="BK476">
        <v>14.6113357142857</v>
      </c>
      <c r="BL476">
        <v>1162.18714285714</v>
      </c>
      <c r="BM476">
        <v>19.2454</v>
      </c>
      <c r="BN476">
        <v>500.077857142857</v>
      </c>
      <c r="BO476">
        <v>90.5697785714286</v>
      </c>
      <c r="BP476">
        <v>0.100015642857143</v>
      </c>
      <c r="BQ476">
        <v>24.7684214285714</v>
      </c>
      <c r="BR476">
        <v>25.0865607142857</v>
      </c>
      <c r="BS476">
        <v>999.9</v>
      </c>
      <c r="BT476">
        <v>0</v>
      </c>
      <c r="BU476">
        <v>0</v>
      </c>
      <c r="BV476">
        <v>9997.85714285714</v>
      </c>
      <c r="BW476">
        <v>0</v>
      </c>
      <c r="BX476">
        <v>18.4512178571429</v>
      </c>
      <c r="BY476">
        <v>-63.0100035714286</v>
      </c>
      <c r="BZ476">
        <v>1195.60714285714</v>
      </c>
      <c r="CA476">
        <v>1253.60714285714</v>
      </c>
      <c r="CB476">
        <v>4.89937642857143</v>
      </c>
      <c r="CC476">
        <v>1235.29035714286</v>
      </c>
      <c r="CD476">
        <v>14.6113357142857</v>
      </c>
      <c r="CE476">
        <v>1.76708071428571</v>
      </c>
      <c r="CF476">
        <v>1.32334535714286</v>
      </c>
      <c r="CG476">
        <v>15.4985928571429</v>
      </c>
      <c r="CH476">
        <v>11.0664928571429</v>
      </c>
      <c r="CI476">
        <v>1999.99571428571</v>
      </c>
      <c r="CJ476">
        <v>0.979996107142857</v>
      </c>
      <c r="CK476">
        <v>0.0200037857142857</v>
      </c>
      <c r="CL476">
        <v>0</v>
      </c>
      <c r="CM476">
        <v>763.614821428572</v>
      </c>
      <c r="CN476">
        <v>5.00063</v>
      </c>
      <c r="CO476">
        <v>15142.0714285714</v>
      </c>
      <c r="CP476">
        <v>17256.8464285714</v>
      </c>
      <c r="CQ476">
        <v>39.2185</v>
      </c>
      <c r="CR476">
        <v>39.312</v>
      </c>
      <c r="CS476">
        <v>38.714</v>
      </c>
      <c r="CT476">
        <v>38.75</v>
      </c>
      <c r="CU476">
        <v>39.95725</v>
      </c>
      <c r="CV476">
        <v>1955.08571428571</v>
      </c>
      <c r="CW476">
        <v>39.91</v>
      </c>
      <c r="CX476">
        <v>0</v>
      </c>
      <c r="CY476">
        <v>1663692872.9</v>
      </c>
      <c r="CZ476">
        <v>0</v>
      </c>
      <c r="DA476">
        <v>0</v>
      </c>
      <c r="DB476" t="s">
        <v>356</v>
      </c>
      <c r="DC476">
        <v>1660677648.1</v>
      </c>
      <c r="DD476">
        <v>1660677649.1</v>
      </c>
      <c r="DE476">
        <v>0</v>
      </c>
      <c r="DF476">
        <v>-1.042</v>
      </c>
      <c r="DG476">
        <v>0.003</v>
      </c>
      <c r="DH476">
        <v>5.218</v>
      </c>
      <c r="DI476">
        <v>0.344</v>
      </c>
      <c r="DJ476">
        <v>417</v>
      </c>
      <c r="DK476">
        <v>22</v>
      </c>
      <c r="DL476">
        <v>1.24</v>
      </c>
      <c r="DM476">
        <v>0.53</v>
      </c>
      <c r="DN476">
        <v>-63.221143902439</v>
      </c>
      <c r="DO476">
        <v>0.926933101045069</v>
      </c>
      <c r="DP476">
        <v>0.650688488298573</v>
      </c>
      <c r="DQ476">
        <v>0</v>
      </c>
      <c r="DR476">
        <v>4.95407390243902</v>
      </c>
      <c r="DS476">
        <v>-0.891822020905934</v>
      </c>
      <c r="DT476">
        <v>0.0892144397116501</v>
      </c>
      <c r="DU476">
        <v>0</v>
      </c>
      <c r="DV476">
        <v>0</v>
      </c>
      <c r="DW476">
        <v>2</v>
      </c>
      <c r="DX476" t="s">
        <v>357</v>
      </c>
      <c r="DY476">
        <v>2.97357</v>
      </c>
      <c r="DZ476">
        <v>2.75449</v>
      </c>
      <c r="EA476">
        <v>0.186393</v>
      </c>
      <c r="EB476">
        <v>0.193168</v>
      </c>
      <c r="EC476">
        <v>0.0894634</v>
      </c>
      <c r="ED476">
        <v>0.0737829</v>
      </c>
      <c r="EE476">
        <v>31686</v>
      </c>
      <c r="EF476">
        <v>34238.3</v>
      </c>
      <c r="EG476">
        <v>35296.1</v>
      </c>
      <c r="EH476">
        <v>38490.8</v>
      </c>
      <c r="EI476">
        <v>45585.9</v>
      </c>
      <c r="EJ476">
        <v>51497.6</v>
      </c>
      <c r="EK476">
        <v>55181.4</v>
      </c>
      <c r="EL476">
        <v>61741.6</v>
      </c>
      <c r="EM476">
        <v>1.9692</v>
      </c>
      <c r="EN476">
        <v>1.8182</v>
      </c>
      <c r="EO476">
        <v>0.0881553</v>
      </c>
      <c r="EP476">
        <v>0</v>
      </c>
      <c r="EQ476">
        <v>23.6396</v>
      </c>
      <c r="ER476">
        <v>999.9</v>
      </c>
      <c r="ES476">
        <v>44.445</v>
      </c>
      <c r="ET476">
        <v>29.628</v>
      </c>
      <c r="EU476">
        <v>20.4665</v>
      </c>
      <c r="EV476">
        <v>56.5541</v>
      </c>
      <c r="EW476">
        <v>49.1707</v>
      </c>
      <c r="EX476">
        <v>1</v>
      </c>
      <c r="EY476">
        <v>0.0237805</v>
      </c>
      <c r="EZ476">
        <v>3.41824</v>
      </c>
      <c r="FA476">
        <v>20.1142</v>
      </c>
      <c r="FB476">
        <v>5.20172</v>
      </c>
      <c r="FC476">
        <v>12.0099</v>
      </c>
      <c r="FD476">
        <v>4.976</v>
      </c>
      <c r="FE476">
        <v>3.294</v>
      </c>
      <c r="FF476">
        <v>9999</v>
      </c>
      <c r="FG476">
        <v>9999</v>
      </c>
      <c r="FH476">
        <v>9999</v>
      </c>
      <c r="FI476">
        <v>694.3</v>
      </c>
      <c r="FJ476">
        <v>1.86295</v>
      </c>
      <c r="FK476">
        <v>1.86783</v>
      </c>
      <c r="FL476">
        <v>1.86752</v>
      </c>
      <c r="FM476">
        <v>1.86874</v>
      </c>
      <c r="FN476">
        <v>1.86951</v>
      </c>
      <c r="FO476">
        <v>1.86566</v>
      </c>
      <c r="FP476">
        <v>1.86661</v>
      </c>
      <c r="FQ476">
        <v>1.8681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10.22</v>
      </c>
      <c r="GF476">
        <v>0.2662</v>
      </c>
      <c r="GG476">
        <v>3.61927167264205</v>
      </c>
      <c r="GH476">
        <v>0.00509506669552449</v>
      </c>
      <c r="GI476">
        <v>1.17866753763249e-06</v>
      </c>
      <c r="GJ476">
        <v>-6.62632595388568e-10</v>
      </c>
      <c r="GK476">
        <v>-0.0260112845827318</v>
      </c>
      <c r="GL476">
        <v>-0.0225051504344278</v>
      </c>
      <c r="GM476">
        <v>0.00262967521021688</v>
      </c>
      <c r="GN476">
        <v>-3.50088843362945e-05</v>
      </c>
      <c r="GO476">
        <v>-5</v>
      </c>
      <c r="GP476">
        <v>1640</v>
      </c>
      <c r="GQ476">
        <v>1</v>
      </c>
      <c r="GR476">
        <v>20</v>
      </c>
      <c r="GS476">
        <v>50253.8</v>
      </c>
      <c r="GT476">
        <v>50253.8</v>
      </c>
      <c r="GU476">
        <v>2.49512</v>
      </c>
      <c r="GV476">
        <v>2.59277</v>
      </c>
      <c r="GW476">
        <v>1.54785</v>
      </c>
      <c r="GX476">
        <v>2.30225</v>
      </c>
      <c r="GY476">
        <v>1.34644</v>
      </c>
      <c r="GZ476">
        <v>2.33276</v>
      </c>
      <c r="HA476">
        <v>33.1099</v>
      </c>
      <c r="HB476">
        <v>14.5786</v>
      </c>
      <c r="HC476">
        <v>18</v>
      </c>
      <c r="HD476">
        <v>496.467</v>
      </c>
      <c r="HE476">
        <v>400.553</v>
      </c>
      <c r="HF476">
        <v>19.3909</v>
      </c>
      <c r="HG476">
        <v>27.3546</v>
      </c>
      <c r="HH476">
        <v>30.0004</v>
      </c>
      <c r="HI476">
        <v>27.3542</v>
      </c>
      <c r="HJ476">
        <v>27.3016</v>
      </c>
      <c r="HK476">
        <v>49.9649</v>
      </c>
      <c r="HL476">
        <v>29.2317</v>
      </c>
      <c r="HM476">
        <v>1.59521</v>
      </c>
      <c r="HN476">
        <v>19.3605</v>
      </c>
      <c r="HO476">
        <v>1275.95</v>
      </c>
      <c r="HP476">
        <v>14.8465</v>
      </c>
      <c r="HQ476">
        <v>102.357</v>
      </c>
      <c r="HR476">
        <v>102.767</v>
      </c>
    </row>
    <row r="477" spans="1:226">
      <c r="A477">
        <v>461</v>
      </c>
      <c r="B477">
        <v>1663692881</v>
      </c>
      <c r="C477">
        <v>5105.90000009537</v>
      </c>
      <c r="D477" t="s">
        <v>1285</v>
      </c>
      <c r="E477" t="s">
        <v>1286</v>
      </c>
      <c r="F477">
        <v>5</v>
      </c>
      <c r="G477" t="s">
        <v>1134</v>
      </c>
      <c r="H477" t="s">
        <v>354</v>
      </c>
      <c r="I477">
        <v>1663692873.5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1288.80571821317</v>
      </c>
      <c r="AK477">
        <v>1237.42606060606</v>
      </c>
      <c r="AL477">
        <v>3.52744086308136</v>
      </c>
      <c r="AM477">
        <v>65.3933785945032</v>
      </c>
      <c r="AN477">
        <f>(AP477 - AO477 + BO477*1E3/(8.314*(BQ477+273.15)) * AR477/BN477 * AQ477) * BN477/(100*BB477) * 1000/(1000 - AP477)</f>
        <v>0</v>
      </c>
      <c r="AO477">
        <v>14.7264230054878</v>
      </c>
      <c r="AP477">
        <v>19.5388659340659</v>
      </c>
      <c r="AQ477">
        <v>7.68385622737935e-05</v>
      </c>
      <c r="AR477">
        <v>122.723130864011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1663692873.5</v>
      </c>
      <c r="BH477">
        <v>1189.65592592593</v>
      </c>
      <c r="BI477">
        <v>1253.25296296296</v>
      </c>
      <c r="BJ477">
        <v>19.5243037037037</v>
      </c>
      <c r="BK477">
        <v>14.694037037037</v>
      </c>
      <c r="BL477">
        <v>1179.47333333333</v>
      </c>
      <c r="BM477">
        <v>19.2584703703704</v>
      </c>
      <c r="BN477">
        <v>500.085037037037</v>
      </c>
      <c r="BO477">
        <v>90.5695259259259</v>
      </c>
      <c r="BP477">
        <v>0.100030725925926</v>
      </c>
      <c r="BQ477">
        <v>24.7554148148148</v>
      </c>
      <c r="BR477">
        <v>25.0868148148148</v>
      </c>
      <c r="BS477">
        <v>999.9</v>
      </c>
      <c r="BT477">
        <v>0</v>
      </c>
      <c r="BU477">
        <v>0</v>
      </c>
      <c r="BV477">
        <v>10002.962962963</v>
      </c>
      <c r="BW477">
        <v>0</v>
      </c>
      <c r="BX477">
        <v>18.4526037037037</v>
      </c>
      <c r="BY477">
        <v>-63.598137037037</v>
      </c>
      <c r="BZ477">
        <v>1213.34518518519</v>
      </c>
      <c r="CA477">
        <v>1271.9437037037</v>
      </c>
      <c r="CB477">
        <v>4.83026740740741</v>
      </c>
      <c r="CC477">
        <v>1253.25296296296</v>
      </c>
      <c r="CD477">
        <v>14.694037037037</v>
      </c>
      <c r="CE477">
        <v>1.76830740740741</v>
      </c>
      <c r="CF477">
        <v>1.33083222222222</v>
      </c>
      <c r="CG477">
        <v>15.5094111111111</v>
      </c>
      <c r="CH477">
        <v>11.1515111111111</v>
      </c>
      <c r="CI477">
        <v>2000.00444444444</v>
      </c>
      <c r="CJ477">
        <v>0.979996222222222</v>
      </c>
      <c r="CK477">
        <v>0.020003662962963</v>
      </c>
      <c r="CL477">
        <v>0</v>
      </c>
      <c r="CM477">
        <v>762.694407407407</v>
      </c>
      <c r="CN477">
        <v>5.00063</v>
      </c>
      <c r="CO477">
        <v>15123.8222222222</v>
      </c>
      <c r="CP477">
        <v>17256.9148148148</v>
      </c>
      <c r="CQ477">
        <v>39.2173333333333</v>
      </c>
      <c r="CR477">
        <v>39.3166666666667</v>
      </c>
      <c r="CS477">
        <v>38.701</v>
      </c>
      <c r="CT477">
        <v>38.75</v>
      </c>
      <c r="CU477">
        <v>39.951</v>
      </c>
      <c r="CV477">
        <v>1955.09444444444</v>
      </c>
      <c r="CW477">
        <v>39.91</v>
      </c>
      <c r="CX477">
        <v>0</v>
      </c>
      <c r="CY477">
        <v>1663692878.3</v>
      </c>
      <c r="CZ477">
        <v>0</v>
      </c>
      <c r="DA477">
        <v>0</v>
      </c>
      <c r="DB477" t="s">
        <v>356</v>
      </c>
      <c r="DC477">
        <v>1660677648.1</v>
      </c>
      <c r="DD477">
        <v>1660677649.1</v>
      </c>
      <c r="DE477">
        <v>0</v>
      </c>
      <c r="DF477">
        <v>-1.042</v>
      </c>
      <c r="DG477">
        <v>0.003</v>
      </c>
      <c r="DH477">
        <v>5.218</v>
      </c>
      <c r="DI477">
        <v>0.344</v>
      </c>
      <c r="DJ477">
        <v>417</v>
      </c>
      <c r="DK477">
        <v>22</v>
      </c>
      <c r="DL477">
        <v>1.24</v>
      </c>
      <c r="DM477">
        <v>0.53</v>
      </c>
      <c r="DN477">
        <v>-63.2144536585366</v>
      </c>
      <c r="DO477">
        <v>-4.20584111498258</v>
      </c>
      <c r="DP477">
        <v>0.703817860341292</v>
      </c>
      <c r="DQ477">
        <v>0</v>
      </c>
      <c r="DR477">
        <v>4.88224146341463</v>
      </c>
      <c r="DS477">
        <v>-0.791345435540068</v>
      </c>
      <c r="DT477">
        <v>0.07864838157704</v>
      </c>
      <c r="DU477">
        <v>0</v>
      </c>
      <c r="DV477">
        <v>0</v>
      </c>
      <c r="DW477">
        <v>2</v>
      </c>
      <c r="DX477" t="s">
        <v>357</v>
      </c>
      <c r="DY477">
        <v>2.97348</v>
      </c>
      <c r="DZ477">
        <v>2.75451</v>
      </c>
      <c r="EA477">
        <v>0.188013</v>
      </c>
      <c r="EB477">
        <v>0.194817</v>
      </c>
      <c r="EC477">
        <v>0.0894763</v>
      </c>
      <c r="ED477">
        <v>0.0740632</v>
      </c>
      <c r="EE477">
        <v>31622.7</v>
      </c>
      <c r="EF477">
        <v>34168.8</v>
      </c>
      <c r="EG477">
        <v>35295.7</v>
      </c>
      <c r="EH477">
        <v>38491.2</v>
      </c>
      <c r="EI477">
        <v>45585.6</v>
      </c>
      <c r="EJ477">
        <v>51481.6</v>
      </c>
      <c r="EK477">
        <v>55181.7</v>
      </c>
      <c r="EL477">
        <v>61741.1</v>
      </c>
      <c r="EM477">
        <v>1.9692</v>
      </c>
      <c r="EN477">
        <v>1.8184</v>
      </c>
      <c r="EO477">
        <v>0.089407</v>
      </c>
      <c r="EP477">
        <v>0</v>
      </c>
      <c r="EQ477">
        <v>23.6377</v>
      </c>
      <c r="ER477">
        <v>999.9</v>
      </c>
      <c r="ES477">
        <v>44.445</v>
      </c>
      <c r="ET477">
        <v>29.628</v>
      </c>
      <c r="EU477">
        <v>20.4655</v>
      </c>
      <c r="EV477">
        <v>56.4141</v>
      </c>
      <c r="EW477">
        <v>49.0345</v>
      </c>
      <c r="EX477">
        <v>1</v>
      </c>
      <c r="EY477">
        <v>0.0239024</v>
      </c>
      <c r="EZ477">
        <v>3.46588</v>
      </c>
      <c r="FA477">
        <v>20.1133</v>
      </c>
      <c r="FB477">
        <v>5.19932</v>
      </c>
      <c r="FC477">
        <v>12.0099</v>
      </c>
      <c r="FD477">
        <v>4.976</v>
      </c>
      <c r="FE477">
        <v>3.294</v>
      </c>
      <c r="FF477">
        <v>9999</v>
      </c>
      <c r="FG477">
        <v>9999</v>
      </c>
      <c r="FH477">
        <v>9999</v>
      </c>
      <c r="FI477">
        <v>694.3</v>
      </c>
      <c r="FJ477">
        <v>1.86295</v>
      </c>
      <c r="FK477">
        <v>1.8678</v>
      </c>
      <c r="FL477">
        <v>1.86752</v>
      </c>
      <c r="FM477">
        <v>1.86874</v>
      </c>
      <c r="FN477">
        <v>1.86957</v>
      </c>
      <c r="FO477">
        <v>1.86566</v>
      </c>
      <c r="FP477">
        <v>1.86667</v>
      </c>
      <c r="FQ477">
        <v>1.8681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10.3</v>
      </c>
      <c r="GF477">
        <v>0.2664</v>
      </c>
      <c r="GG477">
        <v>3.61927167264205</v>
      </c>
      <c r="GH477">
        <v>0.00509506669552449</v>
      </c>
      <c r="GI477">
        <v>1.17866753763249e-06</v>
      </c>
      <c r="GJ477">
        <v>-6.62632595388568e-10</v>
      </c>
      <c r="GK477">
        <v>-0.0260112845827318</v>
      </c>
      <c r="GL477">
        <v>-0.0225051504344278</v>
      </c>
      <c r="GM477">
        <v>0.00262967521021688</v>
      </c>
      <c r="GN477">
        <v>-3.50088843362945e-05</v>
      </c>
      <c r="GO477">
        <v>-5</v>
      </c>
      <c r="GP477">
        <v>1640</v>
      </c>
      <c r="GQ477">
        <v>1</v>
      </c>
      <c r="GR477">
        <v>20</v>
      </c>
      <c r="GS477">
        <v>50253.9</v>
      </c>
      <c r="GT477">
        <v>50253.9</v>
      </c>
      <c r="GU477">
        <v>2.51953</v>
      </c>
      <c r="GV477">
        <v>2.59033</v>
      </c>
      <c r="GW477">
        <v>1.54785</v>
      </c>
      <c r="GX477">
        <v>2.30225</v>
      </c>
      <c r="GY477">
        <v>1.34644</v>
      </c>
      <c r="GZ477">
        <v>2.37549</v>
      </c>
      <c r="HA477">
        <v>33.1099</v>
      </c>
      <c r="HB477">
        <v>14.5873</v>
      </c>
      <c r="HC477">
        <v>18</v>
      </c>
      <c r="HD477">
        <v>496.467</v>
      </c>
      <c r="HE477">
        <v>400.664</v>
      </c>
      <c r="HF477">
        <v>19.3024</v>
      </c>
      <c r="HG477">
        <v>27.3546</v>
      </c>
      <c r="HH477">
        <v>30.0001</v>
      </c>
      <c r="HI477">
        <v>27.3542</v>
      </c>
      <c r="HJ477">
        <v>27.3016</v>
      </c>
      <c r="HK477">
        <v>50.4432</v>
      </c>
      <c r="HL477">
        <v>28.9525</v>
      </c>
      <c r="HM477">
        <v>1.59521</v>
      </c>
      <c r="HN477">
        <v>19.274</v>
      </c>
      <c r="HO477">
        <v>1289.41</v>
      </c>
      <c r="HP477">
        <v>14.9152</v>
      </c>
      <c r="HQ477">
        <v>102.357</v>
      </c>
      <c r="HR477">
        <v>102.767</v>
      </c>
    </row>
    <row r="478" spans="1:226">
      <c r="A478">
        <v>462</v>
      </c>
      <c r="B478">
        <v>1663692886</v>
      </c>
      <c r="C478">
        <v>5110.90000009537</v>
      </c>
      <c r="D478" t="s">
        <v>1287</v>
      </c>
      <c r="E478" t="s">
        <v>1288</v>
      </c>
      <c r="F478">
        <v>5</v>
      </c>
      <c r="G478" t="s">
        <v>1134</v>
      </c>
      <c r="H478" t="s">
        <v>354</v>
      </c>
      <c r="I478">
        <v>1663692878.21429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1305.15264535921</v>
      </c>
      <c r="AK478">
        <v>1254.14272727273</v>
      </c>
      <c r="AL478">
        <v>3.31286003337527</v>
      </c>
      <c r="AM478">
        <v>65.3933785945032</v>
      </c>
      <c r="AN478">
        <f>(AP478 - AO478 + BO478*1E3/(8.314*(BQ478+273.15)) * AR478/BN478 * AQ478) * BN478/(100*BB478) * 1000/(1000 - AP478)</f>
        <v>0</v>
      </c>
      <c r="AO478">
        <v>14.8028467652979</v>
      </c>
      <c r="AP478">
        <v>19.5349692307693</v>
      </c>
      <c r="AQ478">
        <v>-9.13083636042848e-05</v>
      </c>
      <c r="AR478">
        <v>122.723130864011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1663692878.21429</v>
      </c>
      <c r="BH478">
        <v>1205.45214285714</v>
      </c>
      <c r="BI478">
        <v>1268.92178571429</v>
      </c>
      <c r="BJ478">
        <v>19.5314571428571</v>
      </c>
      <c r="BK478">
        <v>14.7608071428571</v>
      </c>
      <c r="BL478">
        <v>1195.19071428571</v>
      </c>
      <c r="BM478">
        <v>19.2653571428571</v>
      </c>
      <c r="BN478">
        <v>500.070464285714</v>
      </c>
      <c r="BO478">
        <v>90.5681928571429</v>
      </c>
      <c r="BP478">
        <v>0.100086807142857</v>
      </c>
      <c r="BQ478">
        <v>24.7424642857143</v>
      </c>
      <c r="BR478">
        <v>25.090225</v>
      </c>
      <c r="BS478">
        <v>999.9</v>
      </c>
      <c r="BT478">
        <v>0</v>
      </c>
      <c r="BU478">
        <v>0</v>
      </c>
      <c r="BV478">
        <v>9998.21428571429</v>
      </c>
      <c r="BW478">
        <v>0</v>
      </c>
      <c r="BX478">
        <v>18.4614678571429</v>
      </c>
      <c r="BY478">
        <v>-63.4701285714286</v>
      </c>
      <c r="BZ478">
        <v>1229.46535714286</v>
      </c>
      <c r="CA478">
        <v>1287.93357142857</v>
      </c>
      <c r="CB478">
        <v>4.77065285714286</v>
      </c>
      <c r="CC478">
        <v>1268.92178571429</v>
      </c>
      <c r="CD478">
        <v>14.7608071428571</v>
      </c>
      <c r="CE478">
        <v>1.76892857142857</v>
      </c>
      <c r="CF478">
        <v>1.33686</v>
      </c>
      <c r="CG478">
        <v>15.5148964285714</v>
      </c>
      <c r="CH478">
        <v>11.2196714285714</v>
      </c>
      <c r="CI478">
        <v>1999.99892857143</v>
      </c>
      <c r="CJ478">
        <v>0.979996214285714</v>
      </c>
      <c r="CK478">
        <v>0.0200036714285714</v>
      </c>
      <c r="CL478">
        <v>0</v>
      </c>
      <c r="CM478">
        <v>761.837571428572</v>
      </c>
      <c r="CN478">
        <v>5.00063</v>
      </c>
      <c r="CO478">
        <v>15107.7964285714</v>
      </c>
      <c r="CP478">
        <v>17256.8678571429</v>
      </c>
      <c r="CQ478">
        <v>39.205</v>
      </c>
      <c r="CR478">
        <v>39.3165</v>
      </c>
      <c r="CS478">
        <v>38.69825</v>
      </c>
      <c r="CT478">
        <v>38.75</v>
      </c>
      <c r="CU478">
        <v>39.95725</v>
      </c>
      <c r="CV478">
        <v>1955.08892857143</v>
      </c>
      <c r="CW478">
        <v>39.91</v>
      </c>
      <c r="CX478">
        <v>0</v>
      </c>
      <c r="CY478">
        <v>1663692883.1</v>
      </c>
      <c r="CZ478">
        <v>0</v>
      </c>
      <c r="DA478">
        <v>0</v>
      </c>
      <c r="DB478" t="s">
        <v>356</v>
      </c>
      <c r="DC478">
        <v>1660677648.1</v>
      </c>
      <c r="DD478">
        <v>1660677649.1</v>
      </c>
      <c r="DE478">
        <v>0</v>
      </c>
      <c r="DF478">
        <v>-1.042</v>
      </c>
      <c r="DG478">
        <v>0.003</v>
      </c>
      <c r="DH478">
        <v>5.218</v>
      </c>
      <c r="DI478">
        <v>0.344</v>
      </c>
      <c r="DJ478">
        <v>417</v>
      </c>
      <c r="DK478">
        <v>22</v>
      </c>
      <c r="DL478">
        <v>1.24</v>
      </c>
      <c r="DM478">
        <v>0.53</v>
      </c>
      <c r="DN478">
        <v>-63.4107170731707</v>
      </c>
      <c r="DO478">
        <v>-0.155784668989396</v>
      </c>
      <c r="DP478">
        <v>0.680203910926873</v>
      </c>
      <c r="DQ478">
        <v>0</v>
      </c>
      <c r="DR478">
        <v>4.80615682926829</v>
      </c>
      <c r="DS478">
        <v>-0.754305783972125</v>
      </c>
      <c r="DT478">
        <v>0.0749747036181497</v>
      </c>
      <c r="DU478">
        <v>0</v>
      </c>
      <c r="DV478">
        <v>0</v>
      </c>
      <c r="DW478">
        <v>2</v>
      </c>
      <c r="DX478" t="s">
        <v>357</v>
      </c>
      <c r="DY478">
        <v>2.97308</v>
      </c>
      <c r="DZ478">
        <v>2.75407</v>
      </c>
      <c r="EA478">
        <v>0.189601</v>
      </c>
      <c r="EB478">
        <v>0.196214</v>
      </c>
      <c r="EC478">
        <v>0.0894846</v>
      </c>
      <c r="ED478">
        <v>0.074259</v>
      </c>
      <c r="EE478">
        <v>31561.3</v>
      </c>
      <c r="EF478">
        <v>34109.5</v>
      </c>
      <c r="EG478">
        <v>35296.3</v>
      </c>
      <c r="EH478">
        <v>38491.1</v>
      </c>
      <c r="EI478">
        <v>45585.8</v>
      </c>
      <c r="EJ478">
        <v>51471.8</v>
      </c>
      <c r="EK478">
        <v>55182.4</v>
      </c>
      <c r="EL478">
        <v>61742.4</v>
      </c>
      <c r="EM478">
        <v>1.9692</v>
      </c>
      <c r="EN478">
        <v>1.8186</v>
      </c>
      <c r="EO478">
        <v>0.0896454</v>
      </c>
      <c r="EP478">
        <v>0</v>
      </c>
      <c r="EQ478">
        <v>23.6337</v>
      </c>
      <c r="ER478">
        <v>999.9</v>
      </c>
      <c r="ES478">
        <v>44.421</v>
      </c>
      <c r="ET478">
        <v>29.648</v>
      </c>
      <c r="EU478">
        <v>20.4771</v>
      </c>
      <c r="EV478">
        <v>56.4241</v>
      </c>
      <c r="EW478">
        <v>48.9463</v>
      </c>
      <c r="EX478">
        <v>1</v>
      </c>
      <c r="EY478">
        <v>0.0244919</v>
      </c>
      <c r="EZ478">
        <v>3.56963</v>
      </c>
      <c r="FA478">
        <v>20.111</v>
      </c>
      <c r="FB478">
        <v>5.19932</v>
      </c>
      <c r="FC478">
        <v>12.0099</v>
      </c>
      <c r="FD478">
        <v>4.976</v>
      </c>
      <c r="FE478">
        <v>3.294</v>
      </c>
      <c r="FF478">
        <v>9999</v>
      </c>
      <c r="FG478">
        <v>9999</v>
      </c>
      <c r="FH478">
        <v>9999</v>
      </c>
      <c r="FI478">
        <v>694.3</v>
      </c>
      <c r="FJ478">
        <v>1.86295</v>
      </c>
      <c r="FK478">
        <v>1.86783</v>
      </c>
      <c r="FL478">
        <v>1.86752</v>
      </c>
      <c r="FM478">
        <v>1.86874</v>
      </c>
      <c r="FN478">
        <v>1.86951</v>
      </c>
      <c r="FO478">
        <v>1.86563</v>
      </c>
      <c r="FP478">
        <v>1.86667</v>
      </c>
      <c r="FQ478">
        <v>1.8681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10.39</v>
      </c>
      <c r="GF478">
        <v>0.2664</v>
      </c>
      <c r="GG478">
        <v>3.61927167264205</v>
      </c>
      <c r="GH478">
        <v>0.00509506669552449</v>
      </c>
      <c r="GI478">
        <v>1.17866753763249e-06</v>
      </c>
      <c r="GJ478">
        <v>-6.62632595388568e-10</v>
      </c>
      <c r="GK478">
        <v>-0.0260112845827318</v>
      </c>
      <c r="GL478">
        <v>-0.0225051504344278</v>
      </c>
      <c r="GM478">
        <v>0.00262967521021688</v>
      </c>
      <c r="GN478">
        <v>-3.50088843362945e-05</v>
      </c>
      <c r="GO478">
        <v>-5</v>
      </c>
      <c r="GP478">
        <v>1640</v>
      </c>
      <c r="GQ478">
        <v>1</v>
      </c>
      <c r="GR478">
        <v>20</v>
      </c>
      <c r="GS478">
        <v>50254</v>
      </c>
      <c r="GT478">
        <v>50253.9</v>
      </c>
      <c r="GU478">
        <v>2.54639</v>
      </c>
      <c r="GV478">
        <v>2.58545</v>
      </c>
      <c r="GW478">
        <v>1.54785</v>
      </c>
      <c r="GX478">
        <v>2.30225</v>
      </c>
      <c r="GY478">
        <v>1.34644</v>
      </c>
      <c r="GZ478">
        <v>2.37671</v>
      </c>
      <c r="HA478">
        <v>33.1099</v>
      </c>
      <c r="HB478">
        <v>14.5873</v>
      </c>
      <c r="HC478">
        <v>18</v>
      </c>
      <c r="HD478">
        <v>496.468</v>
      </c>
      <c r="HE478">
        <v>400.774</v>
      </c>
      <c r="HF478">
        <v>19.2136</v>
      </c>
      <c r="HG478">
        <v>27.3546</v>
      </c>
      <c r="HH478">
        <v>30.0005</v>
      </c>
      <c r="HI478">
        <v>27.3542</v>
      </c>
      <c r="HJ478">
        <v>27.3016</v>
      </c>
      <c r="HK478">
        <v>51.008</v>
      </c>
      <c r="HL478">
        <v>28.6652</v>
      </c>
      <c r="HM478">
        <v>1.59521</v>
      </c>
      <c r="HN478">
        <v>19.1783</v>
      </c>
      <c r="HO478">
        <v>1309.49</v>
      </c>
      <c r="HP478">
        <v>14.9846</v>
      </c>
      <c r="HQ478">
        <v>102.359</v>
      </c>
      <c r="HR478">
        <v>102.769</v>
      </c>
    </row>
    <row r="479" spans="1:226">
      <c r="A479">
        <v>463</v>
      </c>
      <c r="B479">
        <v>1663692891</v>
      </c>
      <c r="C479">
        <v>5115.90000009537</v>
      </c>
      <c r="D479" t="s">
        <v>1289</v>
      </c>
      <c r="E479" t="s">
        <v>1290</v>
      </c>
      <c r="F479">
        <v>5</v>
      </c>
      <c r="G479" t="s">
        <v>1134</v>
      </c>
      <c r="H479" t="s">
        <v>354</v>
      </c>
      <c r="I479">
        <v>1663692883.5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1322.37432597824</v>
      </c>
      <c r="AK479">
        <v>1271.03327272727</v>
      </c>
      <c r="AL479">
        <v>3.40910417083596</v>
      </c>
      <c r="AM479">
        <v>65.3933785945032</v>
      </c>
      <c r="AN479">
        <f>(AP479 - AO479 + BO479*1E3/(8.314*(BQ479+273.15)) * AR479/BN479 * AQ479) * BN479/(100*BB479) * 1000/(1000 - AP479)</f>
        <v>0</v>
      </c>
      <c r="AO479">
        <v>14.8640986568495</v>
      </c>
      <c r="AP479">
        <v>19.5323021978022</v>
      </c>
      <c r="AQ479">
        <v>-0.000133959534503805</v>
      </c>
      <c r="AR479">
        <v>122.723130864011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1663692883.5</v>
      </c>
      <c r="BH479">
        <v>1223.01444444444</v>
      </c>
      <c r="BI479">
        <v>1286.68</v>
      </c>
      <c r="BJ479">
        <v>19.5344518518519</v>
      </c>
      <c r="BK479">
        <v>14.8319148148148</v>
      </c>
      <c r="BL479">
        <v>1212.66518518519</v>
      </c>
      <c r="BM479">
        <v>19.2682333333333</v>
      </c>
      <c r="BN479">
        <v>500.134</v>
      </c>
      <c r="BO479">
        <v>90.5674518518519</v>
      </c>
      <c r="BP479">
        <v>0.100138511111111</v>
      </c>
      <c r="BQ479">
        <v>24.7276037037037</v>
      </c>
      <c r="BR479">
        <v>25.0956814814815</v>
      </c>
      <c r="BS479">
        <v>999.9</v>
      </c>
      <c r="BT479">
        <v>0</v>
      </c>
      <c r="BU479">
        <v>0</v>
      </c>
      <c r="BV479">
        <v>9992.96296296296</v>
      </c>
      <c r="BW479">
        <v>0</v>
      </c>
      <c r="BX479">
        <v>18.4665037037037</v>
      </c>
      <c r="BY479">
        <v>-63.6661481481481</v>
      </c>
      <c r="BZ479">
        <v>1247.38148148148</v>
      </c>
      <c r="CA479">
        <v>1306.05259259259</v>
      </c>
      <c r="CB479">
        <v>4.70253592592593</v>
      </c>
      <c r="CC479">
        <v>1286.68</v>
      </c>
      <c r="CD479">
        <v>14.8319148148148</v>
      </c>
      <c r="CE479">
        <v>1.76918555555556</v>
      </c>
      <c r="CF479">
        <v>1.34329</v>
      </c>
      <c r="CG479">
        <v>15.5171592592593</v>
      </c>
      <c r="CH479">
        <v>11.2920555555556</v>
      </c>
      <c r="CI479">
        <v>2000.01074074074</v>
      </c>
      <c r="CJ479">
        <v>0.979996333333333</v>
      </c>
      <c r="CK479">
        <v>0.0200035444444444</v>
      </c>
      <c r="CL479">
        <v>0</v>
      </c>
      <c r="CM479">
        <v>760.849851851852</v>
      </c>
      <c r="CN479">
        <v>5.00063</v>
      </c>
      <c r="CO479">
        <v>15090.3814814815</v>
      </c>
      <c r="CP479">
        <v>17256.9703703704</v>
      </c>
      <c r="CQ479">
        <v>39.2033333333333</v>
      </c>
      <c r="CR479">
        <v>39.3166666666667</v>
      </c>
      <c r="CS479">
        <v>38.694</v>
      </c>
      <c r="CT479">
        <v>38.75</v>
      </c>
      <c r="CU479">
        <v>39.9486666666667</v>
      </c>
      <c r="CV479">
        <v>1955.10074074074</v>
      </c>
      <c r="CW479">
        <v>39.91</v>
      </c>
      <c r="CX479">
        <v>0</v>
      </c>
      <c r="CY479">
        <v>1663692887.9</v>
      </c>
      <c r="CZ479">
        <v>0</v>
      </c>
      <c r="DA479">
        <v>0</v>
      </c>
      <c r="DB479" t="s">
        <v>356</v>
      </c>
      <c r="DC479">
        <v>1660677648.1</v>
      </c>
      <c r="DD479">
        <v>1660677649.1</v>
      </c>
      <c r="DE479">
        <v>0</v>
      </c>
      <c r="DF479">
        <v>-1.042</v>
      </c>
      <c r="DG479">
        <v>0.003</v>
      </c>
      <c r="DH479">
        <v>5.218</v>
      </c>
      <c r="DI479">
        <v>0.344</v>
      </c>
      <c r="DJ479">
        <v>417</v>
      </c>
      <c r="DK479">
        <v>22</v>
      </c>
      <c r="DL479">
        <v>1.24</v>
      </c>
      <c r="DM479">
        <v>0.53</v>
      </c>
      <c r="DN479">
        <v>-63.5012512195122</v>
      </c>
      <c r="DO479">
        <v>0.511889895470274</v>
      </c>
      <c r="DP479">
        <v>0.670237793303006</v>
      </c>
      <c r="DQ479">
        <v>0</v>
      </c>
      <c r="DR479">
        <v>4.75499170731707</v>
      </c>
      <c r="DS479">
        <v>-0.735658954703825</v>
      </c>
      <c r="DT479">
        <v>0.0730679356757418</v>
      </c>
      <c r="DU479">
        <v>0</v>
      </c>
      <c r="DV479">
        <v>0</v>
      </c>
      <c r="DW479">
        <v>2</v>
      </c>
      <c r="DX479" t="s">
        <v>357</v>
      </c>
      <c r="DY479">
        <v>2.97212</v>
      </c>
      <c r="DZ479">
        <v>2.75443</v>
      </c>
      <c r="EA479">
        <v>0.191185</v>
      </c>
      <c r="EB479">
        <v>0.197894</v>
      </c>
      <c r="EC479">
        <v>0.0894637</v>
      </c>
      <c r="ED479">
        <v>0.0746309</v>
      </c>
      <c r="EE479">
        <v>31499.2</v>
      </c>
      <c r="EF479">
        <v>34038.3</v>
      </c>
      <c r="EG479">
        <v>35295.8</v>
      </c>
      <c r="EH479">
        <v>38491.3</v>
      </c>
      <c r="EI479">
        <v>45586</v>
      </c>
      <c r="EJ479">
        <v>51450.8</v>
      </c>
      <c r="EK479">
        <v>55181.3</v>
      </c>
      <c r="EL479">
        <v>61742</v>
      </c>
      <c r="EM479">
        <v>1.9696</v>
      </c>
      <c r="EN479">
        <v>1.8186</v>
      </c>
      <c r="EO479">
        <v>0.0888407</v>
      </c>
      <c r="EP479">
        <v>0</v>
      </c>
      <c r="EQ479">
        <v>23.6297</v>
      </c>
      <c r="ER479">
        <v>999.9</v>
      </c>
      <c r="ES479">
        <v>44.421</v>
      </c>
      <c r="ET479">
        <v>29.628</v>
      </c>
      <c r="EU479">
        <v>20.4536</v>
      </c>
      <c r="EV479">
        <v>56.5241</v>
      </c>
      <c r="EW479">
        <v>48.9223</v>
      </c>
      <c r="EX479">
        <v>1</v>
      </c>
      <c r="EY479">
        <v>0.0242683</v>
      </c>
      <c r="EZ479">
        <v>3.68815</v>
      </c>
      <c r="FA479">
        <v>20.1086</v>
      </c>
      <c r="FB479">
        <v>5.19812</v>
      </c>
      <c r="FC479">
        <v>12.0099</v>
      </c>
      <c r="FD479">
        <v>4.9756</v>
      </c>
      <c r="FE479">
        <v>3.2938</v>
      </c>
      <c r="FF479">
        <v>9999</v>
      </c>
      <c r="FG479">
        <v>9999</v>
      </c>
      <c r="FH479">
        <v>9999</v>
      </c>
      <c r="FI479">
        <v>694.3</v>
      </c>
      <c r="FJ479">
        <v>1.86292</v>
      </c>
      <c r="FK479">
        <v>1.8678</v>
      </c>
      <c r="FL479">
        <v>1.86752</v>
      </c>
      <c r="FM479">
        <v>1.86874</v>
      </c>
      <c r="FN479">
        <v>1.86951</v>
      </c>
      <c r="FO479">
        <v>1.8656</v>
      </c>
      <c r="FP479">
        <v>1.86667</v>
      </c>
      <c r="FQ479">
        <v>1.86801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10.47</v>
      </c>
      <c r="GF479">
        <v>0.2662</v>
      </c>
      <c r="GG479">
        <v>3.61927167264205</v>
      </c>
      <c r="GH479">
        <v>0.00509506669552449</v>
      </c>
      <c r="GI479">
        <v>1.17866753763249e-06</v>
      </c>
      <c r="GJ479">
        <v>-6.62632595388568e-10</v>
      </c>
      <c r="GK479">
        <v>-0.0260112845827318</v>
      </c>
      <c r="GL479">
        <v>-0.0225051504344278</v>
      </c>
      <c r="GM479">
        <v>0.00262967521021688</v>
      </c>
      <c r="GN479">
        <v>-3.50088843362945e-05</v>
      </c>
      <c r="GO479">
        <v>-5</v>
      </c>
      <c r="GP479">
        <v>1640</v>
      </c>
      <c r="GQ479">
        <v>1</v>
      </c>
      <c r="GR479">
        <v>20</v>
      </c>
      <c r="GS479">
        <v>50254</v>
      </c>
      <c r="GT479">
        <v>50254</v>
      </c>
      <c r="GU479">
        <v>2.57202</v>
      </c>
      <c r="GV479">
        <v>2.57935</v>
      </c>
      <c r="GW479">
        <v>1.54785</v>
      </c>
      <c r="GX479">
        <v>2.30225</v>
      </c>
      <c r="GY479">
        <v>1.34644</v>
      </c>
      <c r="GZ479">
        <v>2.43042</v>
      </c>
      <c r="HA479">
        <v>33.1099</v>
      </c>
      <c r="HB479">
        <v>14.5873</v>
      </c>
      <c r="HC479">
        <v>18</v>
      </c>
      <c r="HD479">
        <v>496.731</v>
      </c>
      <c r="HE479">
        <v>400.774</v>
      </c>
      <c r="HF479">
        <v>19.1154</v>
      </c>
      <c r="HG479">
        <v>27.3546</v>
      </c>
      <c r="HH479">
        <v>30.0003</v>
      </c>
      <c r="HI479">
        <v>27.3542</v>
      </c>
      <c r="HJ479">
        <v>27.3016</v>
      </c>
      <c r="HK479">
        <v>51.5011</v>
      </c>
      <c r="HL479">
        <v>28.1079</v>
      </c>
      <c r="HM479">
        <v>1.59521</v>
      </c>
      <c r="HN479">
        <v>19.0749</v>
      </c>
      <c r="HO479">
        <v>1322.94</v>
      </c>
      <c r="HP479">
        <v>15.061</v>
      </c>
      <c r="HQ479">
        <v>102.357</v>
      </c>
      <c r="HR479">
        <v>102.768</v>
      </c>
    </row>
    <row r="480" spans="1:226">
      <c r="A480">
        <v>464</v>
      </c>
      <c r="B480">
        <v>1663692896</v>
      </c>
      <c r="C480">
        <v>5120.90000009537</v>
      </c>
      <c r="D480" t="s">
        <v>1291</v>
      </c>
      <c r="E480" t="s">
        <v>1292</v>
      </c>
      <c r="F480">
        <v>5</v>
      </c>
      <c r="G480" t="s">
        <v>1134</v>
      </c>
      <c r="H480" t="s">
        <v>354</v>
      </c>
      <c r="I480">
        <v>1663692888.21429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1339.79609046167</v>
      </c>
      <c r="AK480">
        <v>1288.55551515151</v>
      </c>
      <c r="AL480">
        <v>3.45250349905348</v>
      </c>
      <c r="AM480">
        <v>65.3933785945032</v>
      </c>
      <c r="AN480">
        <f>(AP480 - AO480 + BO480*1E3/(8.314*(BQ480+273.15)) * AR480/BN480 * AQ480) * BN480/(100*BB480) * 1000/(1000 - AP480)</f>
        <v>0</v>
      </c>
      <c r="AO480">
        <v>14.9588342619746</v>
      </c>
      <c r="AP480">
        <v>19.5326252747253</v>
      </c>
      <c r="AQ480">
        <v>0.000143830438324699</v>
      </c>
      <c r="AR480">
        <v>122.723130864011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1663692888.21429</v>
      </c>
      <c r="BH480">
        <v>1238.83785714286</v>
      </c>
      <c r="BI480">
        <v>1302.31678571429</v>
      </c>
      <c r="BJ480">
        <v>19.5348964285714</v>
      </c>
      <c r="BK480">
        <v>14.896925</v>
      </c>
      <c r="BL480">
        <v>1228.40892857143</v>
      </c>
      <c r="BM480">
        <v>19.2686642857143</v>
      </c>
      <c r="BN480">
        <v>500.140714285714</v>
      </c>
      <c r="BO480">
        <v>90.5673535714286</v>
      </c>
      <c r="BP480">
        <v>0.1000514</v>
      </c>
      <c r="BQ480">
        <v>24.7127571428571</v>
      </c>
      <c r="BR480">
        <v>25.0975821428571</v>
      </c>
      <c r="BS480">
        <v>999.9</v>
      </c>
      <c r="BT480">
        <v>0</v>
      </c>
      <c r="BU480">
        <v>0</v>
      </c>
      <c r="BV480">
        <v>9992.85714285714</v>
      </c>
      <c r="BW480">
        <v>0</v>
      </c>
      <c r="BX480">
        <v>18.4729</v>
      </c>
      <c r="BY480">
        <v>-63.4807464285714</v>
      </c>
      <c r="BZ480">
        <v>1263.51964285714</v>
      </c>
      <c r="CA480">
        <v>1322.01214285714</v>
      </c>
      <c r="CB480">
        <v>4.63797678571428</v>
      </c>
      <c r="CC480">
        <v>1302.31678571429</v>
      </c>
      <c r="CD480">
        <v>14.896925</v>
      </c>
      <c r="CE480">
        <v>1.76922357142857</v>
      </c>
      <c r="CF480">
        <v>1.34917571428571</v>
      </c>
      <c r="CG480">
        <v>15.5175</v>
      </c>
      <c r="CH480">
        <v>11.3580035714286</v>
      </c>
      <c r="CI480">
        <v>2000.01785714286</v>
      </c>
      <c r="CJ480">
        <v>0.979996321428572</v>
      </c>
      <c r="CK480">
        <v>0.0200035571428571</v>
      </c>
      <c r="CL480">
        <v>0</v>
      </c>
      <c r="CM480">
        <v>760.099071428572</v>
      </c>
      <c r="CN480">
        <v>5.00063</v>
      </c>
      <c r="CO480">
        <v>15075.1642857143</v>
      </c>
      <c r="CP480">
        <v>17257.0321428571</v>
      </c>
      <c r="CQ480">
        <v>39.2095</v>
      </c>
      <c r="CR480">
        <v>39.31425</v>
      </c>
      <c r="CS480">
        <v>38.696</v>
      </c>
      <c r="CT480">
        <v>38.75</v>
      </c>
      <c r="CU480">
        <v>39.946</v>
      </c>
      <c r="CV480">
        <v>1955.10785714286</v>
      </c>
      <c r="CW480">
        <v>39.91</v>
      </c>
      <c r="CX480">
        <v>0</v>
      </c>
      <c r="CY480">
        <v>1663692893.3</v>
      </c>
      <c r="CZ480">
        <v>0</v>
      </c>
      <c r="DA480">
        <v>0</v>
      </c>
      <c r="DB480" t="s">
        <v>356</v>
      </c>
      <c r="DC480">
        <v>1660677648.1</v>
      </c>
      <c r="DD480">
        <v>1660677649.1</v>
      </c>
      <c r="DE480">
        <v>0</v>
      </c>
      <c r="DF480">
        <v>-1.042</v>
      </c>
      <c r="DG480">
        <v>0.003</v>
      </c>
      <c r="DH480">
        <v>5.218</v>
      </c>
      <c r="DI480">
        <v>0.344</v>
      </c>
      <c r="DJ480">
        <v>417</v>
      </c>
      <c r="DK480">
        <v>22</v>
      </c>
      <c r="DL480">
        <v>1.24</v>
      </c>
      <c r="DM480">
        <v>0.53</v>
      </c>
      <c r="DN480">
        <v>-63.6012536585366</v>
      </c>
      <c r="DO480">
        <v>0.935040418118322</v>
      </c>
      <c r="DP480">
        <v>0.754383872036679</v>
      </c>
      <c r="DQ480">
        <v>0</v>
      </c>
      <c r="DR480">
        <v>4.67369048780488</v>
      </c>
      <c r="DS480">
        <v>-0.839622857142852</v>
      </c>
      <c r="DT480">
        <v>0.083544741246867</v>
      </c>
      <c r="DU480">
        <v>0</v>
      </c>
      <c r="DV480">
        <v>0</v>
      </c>
      <c r="DW480">
        <v>2</v>
      </c>
      <c r="DX480" t="s">
        <v>357</v>
      </c>
      <c r="DY480">
        <v>2.97188</v>
      </c>
      <c r="DZ480">
        <v>2.75364</v>
      </c>
      <c r="EA480">
        <v>0.19276</v>
      </c>
      <c r="EB480">
        <v>0.199376</v>
      </c>
      <c r="EC480">
        <v>0.0894709</v>
      </c>
      <c r="ED480">
        <v>0.0748075</v>
      </c>
      <c r="EE480">
        <v>31438.2</v>
      </c>
      <c r="EF480">
        <v>33975.5</v>
      </c>
      <c r="EG480">
        <v>35296.2</v>
      </c>
      <c r="EH480">
        <v>38491.3</v>
      </c>
      <c r="EI480">
        <v>45586.5</v>
      </c>
      <c r="EJ480">
        <v>51441.2</v>
      </c>
      <c r="EK480">
        <v>55182.4</v>
      </c>
      <c r="EL480">
        <v>61742.3</v>
      </c>
      <c r="EM480">
        <v>1.9696</v>
      </c>
      <c r="EN480">
        <v>1.8194</v>
      </c>
      <c r="EO480">
        <v>0.0893474</v>
      </c>
      <c r="EP480">
        <v>0</v>
      </c>
      <c r="EQ480">
        <v>23.6257</v>
      </c>
      <c r="ER480">
        <v>999.9</v>
      </c>
      <c r="ES480">
        <v>44.421</v>
      </c>
      <c r="ET480">
        <v>29.648</v>
      </c>
      <c r="EU480">
        <v>20.4773</v>
      </c>
      <c r="EV480">
        <v>56.6241</v>
      </c>
      <c r="EW480">
        <v>49.1386</v>
      </c>
      <c r="EX480">
        <v>1</v>
      </c>
      <c r="EY480">
        <v>0.025</v>
      </c>
      <c r="EZ480">
        <v>3.73617</v>
      </c>
      <c r="FA480">
        <v>20.1074</v>
      </c>
      <c r="FB480">
        <v>5.19932</v>
      </c>
      <c r="FC480">
        <v>12.0099</v>
      </c>
      <c r="FD480">
        <v>4.976</v>
      </c>
      <c r="FE480">
        <v>3.294</v>
      </c>
      <c r="FF480">
        <v>9999</v>
      </c>
      <c r="FG480">
        <v>9999</v>
      </c>
      <c r="FH480">
        <v>9999</v>
      </c>
      <c r="FI480">
        <v>694.3</v>
      </c>
      <c r="FJ480">
        <v>1.86295</v>
      </c>
      <c r="FK480">
        <v>1.86783</v>
      </c>
      <c r="FL480">
        <v>1.86752</v>
      </c>
      <c r="FM480">
        <v>1.86874</v>
      </c>
      <c r="FN480">
        <v>1.86951</v>
      </c>
      <c r="FO480">
        <v>1.8656</v>
      </c>
      <c r="FP480">
        <v>1.86664</v>
      </c>
      <c r="FQ480">
        <v>1.86804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10.56</v>
      </c>
      <c r="GF480">
        <v>0.2662</v>
      </c>
      <c r="GG480">
        <v>3.61927167264205</v>
      </c>
      <c r="GH480">
        <v>0.00509506669552449</v>
      </c>
      <c r="GI480">
        <v>1.17866753763249e-06</v>
      </c>
      <c r="GJ480">
        <v>-6.62632595388568e-10</v>
      </c>
      <c r="GK480">
        <v>-0.0260112845827318</v>
      </c>
      <c r="GL480">
        <v>-0.0225051504344278</v>
      </c>
      <c r="GM480">
        <v>0.00262967521021688</v>
      </c>
      <c r="GN480">
        <v>-3.50088843362945e-05</v>
      </c>
      <c r="GO480">
        <v>-5</v>
      </c>
      <c r="GP480">
        <v>1640</v>
      </c>
      <c r="GQ480">
        <v>1</v>
      </c>
      <c r="GR480">
        <v>20</v>
      </c>
      <c r="GS480">
        <v>50254.1</v>
      </c>
      <c r="GT480">
        <v>50254.1</v>
      </c>
      <c r="GU480">
        <v>2.6001</v>
      </c>
      <c r="GV480">
        <v>2.57568</v>
      </c>
      <c r="GW480">
        <v>1.54785</v>
      </c>
      <c r="GX480">
        <v>2.30225</v>
      </c>
      <c r="GY480">
        <v>1.34644</v>
      </c>
      <c r="GZ480">
        <v>2.41333</v>
      </c>
      <c r="HA480">
        <v>33.1099</v>
      </c>
      <c r="HB480">
        <v>14.5873</v>
      </c>
      <c r="HC480">
        <v>18</v>
      </c>
      <c r="HD480">
        <v>496.73</v>
      </c>
      <c r="HE480">
        <v>401.218</v>
      </c>
      <c r="HF480">
        <v>19.0116</v>
      </c>
      <c r="HG480">
        <v>27.3546</v>
      </c>
      <c r="HH480">
        <v>30.0004</v>
      </c>
      <c r="HI480">
        <v>27.3542</v>
      </c>
      <c r="HJ480">
        <v>27.3016</v>
      </c>
      <c r="HK480">
        <v>52.0701</v>
      </c>
      <c r="HL480">
        <v>27.8267</v>
      </c>
      <c r="HM480">
        <v>1.21889</v>
      </c>
      <c r="HN480">
        <v>18.9792</v>
      </c>
      <c r="HO480">
        <v>1343.08</v>
      </c>
      <c r="HP480">
        <v>15.1316</v>
      </c>
      <c r="HQ480">
        <v>102.359</v>
      </c>
      <c r="HR480">
        <v>102.769</v>
      </c>
    </row>
    <row r="481" spans="1:226">
      <c r="A481">
        <v>465</v>
      </c>
      <c r="B481">
        <v>1663692901</v>
      </c>
      <c r="C481">
        <v>5125.90000009537</v>
      </c>
      <c r="D481" t="s">
        <v>1293</v>
      </c>
      <c r="E481" t="s">
        <v>1294</v>
      </c>
      <c r="F481">
        <v>5</v>
      </c>
      <c r="G481" t="s">
        <v>1134</v>
      </c>
      <c r="H481" t="s">
        <v>354</v>
      </c>
      <c r="I481">
        <v>1663692893.5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1357.25648318422</v>
      </c>
      <c r="AK481">
        <v>1305.82860606061</v>
      </c>
      <c r="AL481">
        <v>3.57644789678405</v>
      </c>
      <c r="AM481">
        <v>65.3933785945032</v>
      </c>
      <c r="AN481">
        <f>(AP481 - AO481 + BO481*1E3/(8.314*(BQ481+273.15)) * AR481/BN481 * AQ481) * BN481/(100*BB481) * 1000/(1000 - AP481)</f>
        <v>0</v>
      </c>
      <c r="AO481">
        <v>15.0016881996353</v>
      </c>
      <c r="AP481">
        <v>19.5318450549451</v>
      </c>
      <c r="AQ481">
        <v>-4.67470283822622e-05</v>
      </c>
      <c r="AR481">
        <v>122.723130864011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1663692893.5</v>
      </c>
      <c r="BH481">
        <v>1256.46703703704</v>
      </c>
      <c r="BI481">
        <v>1320.33555555556</v>
      </c>
      <c r="BJ481">
        <v>19.5333</v>
      </c>
      <c r="BK481">
        <v>14.9739703703704</v>
      </c>
      <c r="BL481">
        <v>1245.95074074074</v>
      </c>
      <c r="BM481">
        <v>19.2671185185185</v>
      </c>
      <c r="BN481">
        <v>500.105777777778</v>
      </c>
      <c r="BO481">
        <v>90.5677481481482</v>
      </c>
      <c r="BP481">
        <v>0.099967937037037</v>
      </c>
      <c r="BQ481">
        <v>24.6947777777778</v>
      </c>
      <c r="BR481">
        <v>25.095937037037</v>
      </c>
      <c r="BS481">
        <v>999.9</v>
      </c>
      <c r="BT481">
        <v>0</v>
      </c>
      <c r="BU481">
        <v>0</v>
      </c>
      <c r="BV481">
        <v>9997.77777777778</v>
      </c>
      <c r="BW481">
        <v>0</v>
      </c>
      <c r="BX481">
        <v>18.4685481481481</v>
      </c>
      <c r="BY481">
        <v>-63.870262962963</v>
      </c>
      <c r="BZ481">
        <v>1281.49740740741</v>
      </c>
      <c r="CA481">
        <v>1340.40777777778</v>
      </c>
      <c r="CB481">
        <v>4.55932925925926</v>
      </c>
      <c r="CC481">
        <v>1320.33555555556</v>
      </c>
      <c r="CD481">
        <v>14.9739703703704</v>
      </c>
      <c r="CE481">
        <v>1.76908703703704</v>
      </c>
      <c r="CF481">
        <v>1.35616</v>
      </c>
      <c r="CG481">
        <v>15.5162851851852</v>
      </c>
      <c r="CH481">
        <v>11.4359740740741</v>
      </c>
      <c r="CI481">
        <v>2000.02666666667</v>
      </c>
      <c r="CJ481">
        <v>0.979996333333333</v>
      </c>
      <c r="CK481">
        <v>0.0200035444444444</v>
      </c>
      <c r="CL481">
        <v>0</v>
      </c>
      <c r="CM481">
        <v>759.261037037037</v>
      </c>
      <c r="CN481">
        <v>5.00063</v>
      </c>
      <c r="CO481">
        <v>15058.5333333333</v>
      </c>
      <c r="CP481">
        <v>17257.1111111111</v>
      </c>
      <c r="CQ481">
        <v>39.2103333333333</v>
      </c>
      <c r="CR481">
        <v>39.312</v>
      </c>
      <c r="CS481">
        <v>38.6963333333333</v>
      </c>
      <c r="CT481">
        <v>38.75</v>
      </c>
      <c r="CU481">
        <v>39.9416666666667</v>
      </c>
      <c r="CV481">
        <v>1955.11666666667</v>
      </c>
      <c r="CW481">
        <v>39.91</v>
      </c>
      <c r="CX481">
        <v>0</v>
      </c>
      <c r="CY481">
        <v>1663692898.1</v>
      </c>
      <c r="CZ481">
        <v>0</v>
      </c>
      <c r="DA481">
        <v>0</v>
      </c>
      <c r="DB481" t="s">
        <v>356</v>
      </c>
      <c r="DC481">
        <v>1660677648.1</v>
      </c>
      <c r="DD481">
        <v>1660677649.1</v>
      </c>
      <c r="DE481">
        <v>0</v>
      </c>
      <c r="DF481">
        <v>-1.042</v>
      </c>
      <c r="DG481">
        <v>0.003</v>
      </c>
      <c r="DH481">
        <v>5.218</v>
      </c>
      <c r="DI481">
        <v>0.344</v>
      </c>
      <c r="DJ481">
        <v>417</v>
      </c>
      <c r="DK481">
        <v>22</v>
      </c>
      <c r="DL481">
        <v>1.24</v>
      </c>
      <c r="DM481">
        <v>0.53</v>
      </c>
      <c r="DN481">
        <v>-63.646643902439</v>
      </c>
      <c r="DO481">
        <v>-1.84230731707316</v>
      </c>
      <c r="DP481">
        <v>0.754787534973004</v>
      </c>
      <c r="DQ481">
        <v>0</v>
      </c>
      <c r="DR481">
        <v>4.61822463414634</v>
      </c>
      <c r="DS481">
        <v>-0.877346968641117</v>
      </c>
      <c r="DT481">
        <v>0.0871063906562478</v>
      </c>
      <c r="DU481">
        <v>0</v>
      </c>
      <c r="DV481">
        <v>0</v>
      </c>
      <c r="DW481">
        <v>2</v>
      </c>
      <c r="DX481" t="s">
        <v>357</v>
      </c>
      <c r="DY481">
        <v>2.97169</v>
      </c>
      <c r="DZ481">
        <v>2.75414</v>
      </c>
      <c r="EA481">
        <v>0.194364</v>
      </c>
      <c r="EB481">
        <v>0.200988</v>
      </c>
      <c r="EC481">
        <v>0.0894672</v>
      </c>
      <c r="ED481">
        <v>0.0750962</v>
      </c>
      <c r="EE481">
        <v>31375.7</v>
      </c>
      <c r="EF481">
        <v>33907.2</v>
      </c>
      <c r="EG481">
        <v>35296.1</v>
      </c>
      <c r="EH481">
        <v>38491.4</v>
      </c>
      <c r="EI481">
        <v>45587.1</v>
      </c>
      <c r="EJ481">
        <v>51425.1</v>
      </c>
      <c r="EK481">
        <v>55182.8</v>
      </c>
      <c r="EL481">
        <v>61742.2</v>
      </c>
      <c r="EM481">
        <v>1.969</v>
      </c>
      <c r="EN481">
        <v>1.8192</v>
      </c>
      <c r="EO481">
        <v>0.0888407</v>
      </c>
      <c r="EP481">
        <v>0</v>
      </c>
      <c r="EQ481">
        <v>23.6198</v>
      </c>
      <c r="ER481">
        <v>999.9</v>
      </c>
      <c r="ES481">
        <v>44.396</v>
      </c>
      <c r="ET481">
        <v>29.648</v>
      </c>
      <c r="EU481">
        <v>20.4663</v>
      </c>
      <c r="EV481">
        <v>56.4541</v>
      </c>
      <c r="EW481">
        <v>49.3189</v>
      </c>
      <c r="EX481">
        <v>1</v>
      </c>
      <c r="EY481">
        <v>0.0251829</v>
      </c>
      <c r="EZ481">
        <v>3.78037</v>
      </c>
      <c r="FA481">
        <v>20.1067</v>
      </c>
      <c r="FB481">
        <v>5.19932</v>
      </c>
      <c r="FC481">
        <v>12.0099</v>
      </c>
      <c r="FD481">
        <v>4.976</v>
      </c>
      <c r="FE481">
        <v>3.294</v>
      </c>
      <c r="FF481">
        <v>9999</v>
      </c>
      <c r="FG481">
        <v>9999</v>
      </c>
      <c r="FH481">
        <v>9999</v>
      </c>
      <c r="FI481">
        <v>694.3</v>
      </c>
      <c r="FJ481">
        <v>1.86295</v>
      </c>
      <c r="FK481">
        <v>1.86783</v>
      </c>
      <c r="FL481">
        <v>1.86752</v>
      </c>
      <c r="FM481">
        <v>1.86871</v>
      </c>
      <c r="FN481">
        <v>1.86951</v>
      </c>
      <c r="FO481">
        <v>1.86563</v>
      </c>
      <c r="FP481">
        <v>1.86667</v>
      </c>
      <c r="FQ481">
        <v>1.86801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10.64</v>
      </c>
      <c r="GF481">
        <v>0.2662</v>
      </c>
      <c r="GG481">
        <v>3.61927167264205</v>
      </c>
      <c r="GH481">
        <v>0.00509506669552449</v>
      </c>
      <c r="GI481">
        <v>1.17866753763249e-06</v>
      </c>
      <c r="GJ481">
        <v>-6.62632595388568e-10</v>
      </c>
      <c r="GK481">
        <v>-0.0260112845827318</v>
      </c>
      <c r="GL481">
        <v>-0.0225051504344278</v>
      </c>
      <c r="GM481">
        <v>0.00262967521021688</v>
      </c>
      <c r="GN481">
        <v>-3.50088843362945e-05</v>
      </c>
      <c r="GO481">
        <v>-5</v>
      </c>
      <c r="GP481">
        <v>1640</v>
      </c>
      <c r="GQ481">
        <v>1</v>
      </c>
      <c r="GR481">
        <v>20</v>
      </c>
      <c r="GS481">
        <v>50254.2</v>
      </c>
      <c r="GT481">
        <v>50254.2</v>
      </c>
      <c r="GU481">
        <v>2.62451</v>
      </c>
      <c r="GV481">
        <v>2.57935</v>
      </c>
      <c r="GW481">
        <v>1.54785</v>
      </c>
      <c r="GX481">
        <v>2.30225</v>
      </c>
      <c r="GY481">
        <v>1.34644</v>
      </c>
      <c r="GZ481">
        <v>2.39746</v>
      </c>
      <c r="HA481">
        <v>33.1099</v>
      </c>
      <c r="HB481">
        <v>14.5786</v>
      </c>
      <c r="HC481">
        <v>18</v>
      </c>
      <c r="HD481">
        <v>496.336</v>
      </c>
      <c r="HE481">
        <v>401.107</v>
      </c>
      <c r="HF481">
        <v>18.9156</v>
      </c>
      <c r="HG481">
        <v>27.3546</v>
      </c>
      <c r="HH481">
        <v>30.0005</v>
      </c>
      <c r="HI481">
        <v>27.3542</v>
      </c>
      <c r="HJ481">
        <v>27.3016</v>
      </c>
      <c r="HK481">
        <v>52.5468</v>
      </c>
      <c r="HL481">
        <v>27.5487</v>
      </c>
      <c r="HM481">
        <v>1.21889</v>
      </c>
      <c r="HN481">
        <v>18.8862</v>
      </c>
      <c r="HO481">
        <v>1356.57</v>
      </c>
      <c r="HP481">
        <v>15.2031</v>
      </c>
      <c r="HQ481">
        <v>102.359</v>
      </c>
      <c r="HR481">
        <v>102.769</v>
      </c>
    </row>
    <row r="482" spans="1:226">
      <c r="A482">
        <v>466</v>
      </c>
      <c r="B482">
        <v>1663692905.5</v>
      </c>
      <c r="C482">
        <v>5130.40000009537</v>
      </c>
      <c r="D482" t="s">
        <v>1295</v>
      </c>
      <c r="E482" t="s">
        <v>1296</v>
      </c>
      <c r="F482">
        <v>5</v>
      </c>
      <c r="G482" t="s">
        <v>1134</v>
      </c>
      <c r="H482" t="s">
        <v>354</v>
      </c>
      <c r="I482">
        <v>1663692897.94444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1372.98609348248</v>
      </c>
      <c r="AK482">
        <v>1321.3756969697</v>
      </c>
      <c r="AL482">
        <v>3.45919252586009</v>
      </c>
      <c r="AM482">
        <v>65.3933785945032</v>
      </c>
      <c r="AN482">
        <f>(AP482 - AO482 + BO482*1E3/(8.314*(BQ482+273.15)) * AR482/BN482 * AQ482) * BN482/(100*BB482) * 1000/(1000 - AP482)</f>
        <v>0</v>
      </c>
      <c r="AO482">
        <v>15.0857355981721</v>
      </c>
      <c r="AP482">
        <v>19.5283758241758</v>
      </c>
      <c r="AQ482">
        <v>9.99885293547895e-05</v>
      </c>
      <c r="AR482">
        <v>122.723130864011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1663692897.94444</v>
      </c>
      <c r="BH482">
        <v>1271.57518518519</v>
      </c>
      <c r="BI482">
        <v>1335.4</v>
      </c>
      <c r="BJ482">
        <v>19.533062962963</v>
      </c>
      <c r="BK482">
        <v>15.0407333333333</v>
      </c>
      <c r="BL482">
        <v>1260.9837037037</v>
      </c>
      <c r="BM482">
        <v>19.2668925925926</v>
      </c>
      <c r="BN482">
        <v>500.087518518518</v>
      </c>
      <c r="BO482">
        <v>90.5677518518519</v>
      </c>
      <c r="BP482">
        <v>0.100058537037037</v>
      </c>
      <c r="BQ482">
        <v>24.6789185185185</v>
      </c>
      <c r="BR482">
        <v>25.0899777777778</v>
      </c>
      <c r="BS482">
        <v>999.9</v>
      </c>
      <c r="BT482">
        <v>0</v>
      </c>
      <c r="BU482">
        <v>0</v>
      </c>
      <c r="BV482">
        <v>9995.92592592593</v>
      </c>
      <c r="BW482">
        <v>0</v>
      </c>
      <c r="BX482">
        <v>18.4681407407407</v>
      </c>
      <c r="BY482">
        <v>-63.8264666666667</v>
      </c>
      <c r="BZ482">
        <v>1296.90555555556</v>
      </c>
      <c r="CA482">
        <v>1355.79222222222</v>
      </c>
      <c r="CB482">
        <v>4.4923262962963</v>
      </c>
      <c r="CC482">
        <v>1335.4</v>
      </c>
      <c r="CD482">
        <v>15.0407333333333</v>
      </c>
      <c r="CE482">
        <v>1.76906592592593</v>
      </c>
      <c r="CF482">
        <v>1.36220666666667</v>
      </c>
      <c r="CG482">
        <v>15.5161037037037</v>
      </c>
      <c r="CH482">
        <v>11.5032222222222</v>
      </c>
      <c r="CI482">
        <v>2000.03111111111</v>
      </c>
      <c r="CJ482">
        <v>0.979996333333333</v>
      </c>
      <c r="CK482">
        <v>0.0200035444444444</v>
      </c>
      <c r="CL482">
        <v>0</v>
      </c>
      <c r="CM482">
        <v>758.565296296296</v>
      </c>
      <c r="CN482">
        <v>5.00063</v>
      </c>
      <c r="CO482">
        <v>15044.9407407407</v>
      </c>
      <c r="CP482">
        <v>17257.1555555556</v>
      </c>
      <c r="CQ482">
        <v>39.2056666666667</v>
      </c>
      <c r="CR482">
        <v>39.312</v>
      </c>
      <c r="CS482">
        <v>38.694</v>
      </c>
      <c r="CT482">
        <v>38.75</v>
      </c>
      <c r="CU482">
        <v>39.9416666666667</v>
      </c>
      <c r="CV482">
        <v>1955.12111111111</v>
      </c>
      <c r="CW482">
        <v>39.91</v>
      </c>
      <c r="CX482">
        <v>0</v>
      </c>
      <c r="CY482">
        <v>1663692902.9</v>
      </c>
      <c r="CZ482">
        <v>0</v>
      </c>
      <c r="DA482">
        <v>0</v>
      </c>
      <c r="DB482" t="s">
        <v>356</v>
      </c>
      <c r="DC482">
        <v>1660677648.1</v>
      </c>
      <c r="DD482">
        <v>1660677649.1</v>
      </c>
      <c r="DE482">
        <v>0</v>
      </c>
      <c r="DF482">
        <v>-1.042</v>
      </c>
      <c r="DG482">
        <v>0.003</v>
      </c>
      <c r="DH482">
        <v>5.218</v>
      </c>
      <c r="DI482">
        <v>0.344</v>
      </c>
      <c r="DJ482">
        <v>417</v>
      </c>
      <c r="DK482">
        <v>22</v>
      </c>
      <c r="DL482">
        <v>1.24</v>
      </c>
      <c r="DM482">
        <v>0.53</v>
      </c>
      <c r="DN482">
        <v>-63.7145658536585</v>
      </c>
      <c r="DO482">
        <v>-2.73704529616716</v>
      </c>
      <c r="DP482">
        <v>0.758770769269244</v>
      </c>
      <c r="DQ482">
        <v>0</v>
      </c>
      <c r="DR482">
        <v>4.54547780487805</v>
      </c>
      <c r="DS482">
        <v>-0.919497491289194</v>
      </c>
      <c r="DT482">
        <v>0.0910842597446465</v>
      </c>
      <c r="DU482">
        <v>0</v>
      </c>
      <c r="DV482">
        <v>0</v>
      </c>
      <c r="DW482">
        <v>2</v>
      </c>
      <c r="DX482" t="s">
        <v>357</v>
      </c>
      <c r="DY482">
        <v>2.9723</v>
      </c>
      <c r="DZ482">
        <v>2.75438</v>
      </c>
      <c r="EA482">
        <v>0.195781</v>
      </c>
      <c r="EB482">
        <v>0.202224</v>
      </c>
      <c r="EC482">
        <v>0.0894542</v>
      </c>
      <c r="ED482">
        <v>0.0752596</v>
      </c>
      <c r="EE482">
        <v>31320.6</v>
      </c>
      <c r="EF482">
        <v>33854.5</v>
      </c>
      <c r="EG482">
        <v>35296.1</v>
      </c>
      <c r="EH482">
        <v>38491</v>
      </c>
      <c r="EI482">
        <v>45587.3</v>
      </c>
      <c r="EJ482">
        <v>51416.4</v>
      </c>
      <c r="EK482">
        <v>55182.2</v>
      </c>
      <c r="EL482">
        <v>61742.6</v>
      </c>
      <c r="EM482">
        <v>1.969</v>
      </c>
      <c r="EN482">
        <v>1.8192</v>
      </c>
      <c r="EO482">
        <v>0.090003</v>
      </c>
      <c r="EP482">
        <v>0</v>
      </c>
      <c r="EQ482">
        <v>23.6158</v>
      </c>
      <c r="ER482">
        <v>999.9</v>
      </c>
      <c r="ES482">
        <v>44.396</v>
      </c>
      <c r="ET482">
        <v>29.648</v>
      </c>
      <c r="EU482">
        <v>20.4672</v>
      </c>
      <c r="EV482">
        <v>56.2641</v>
      </c>
      <c r="EW482">
        <v>49.5433</v>
      </c>
      <c r="EX482">
        <v>1</v>
      </c>
      <c r="EY482">
        <v>0.025</v>
      </c>
      <c r="EZ482">
        <v>3.83222</v>
      </c>
      <c r="FA482">
        <v>20.1057</v>
      </c>
      <c r="FB482">
        <v>5.19932</v>
      </c>
      <c r="FC482">
        <v>12.0099</v>
      </c>
      <c r="FD482">
        <v>4.9756</v>
      </c>
      <c r="FE482">
        <v>3.2938</v>
      </c>
      <c r="FF482">
        <v>9999</v>
      </c>
      <c r="FG482">
        <v>9999</v>
      </c>
      <c r="FH482">
        <v>9999</v>
      </c>
      <c r="FI482">
        <v>694.3</v>
      </c>
      <c r="FJ482">
        <v>1.86289</v>
      </c>
      <c r="FK482">
        <v>1.86783</v>
      </c>
      <c r="FL482">
        <v>1.86749</v>
      </c>
      <c r="FM482">
        <v>1.86874</v>
      </c>
      <c r="FN482">
        <v>1.86951</v>
      </c>
      <c r="FO482">
        <v>1.86557</v>
      </c>
      <c r="FP482">
        <v>1.86661</v>
      </c>
      <c r="FQ482">
        <v>1.8681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10.71</v>
      </c>
      <c r="GF482">
        <v>0.266</v>
      </c>
      <c r="GG482">
        <v>3.61927167264205</v>
      </c>
      <c r="GH482">
        <v>0.00509506669552449</v>
      </c>
      <c r="GI482">
        <v>1.17866753763249e-06</v>
      </c>
      <c r="GJ482">
        <v>-6.62632595388568e-10</v>
      </c>
      <c r="GK482">
        <v>-0.0260112845827318</v>
      </c>
      <c r="GL482">
        <v>-0.0225051504344278</v>
      </c>
      <c r="GM482">
        <v>0.00262967521021688</v>
      </c>
      <c r="GN482">
        <v>-3.50088843362945e-05</v>
      </c>
      <c r="GO482">
        <v>-5</v>
      </c>
      <c r="GP482">
        <v>1640</v>
      </c>
      <c r="GQ482">
        <v>1</v>
      </c>
      <c r="GR482">
        <v>20</v>
      </c>
      <c r="GS482">
        <v>50254.3</v>
      </c>
      <c r="GT482">
        <v>50254.3</v>
      </c>
      <c r="GU482">
        <v>2.64648</v>
      </c>
      <c r="GV482">
        <v>2.57324</v>
      </c>
      <c r="GW482">
        <v>1.54785</v>
      </c>
      <c r="GX482">
        <v>2.30225</v>
      </c>
      <c r="GY482">
        <v>1.34644</v>
      </c>
      <c r="GZ482">
        <v>2.44263</v>
      </c>
      <c r="HA482">
        <v>33.1099</v>
      </c>
      <c r="HB482">
        <v>14.5786</v>
      </c>
      <c r="HC482">
        <v>18</v>
      </c>
      <c r="HD482">
        <v>496.336</v>
      </c>
      <c r="HE482">
        <v>401.107</v>
      </c>
      <c r="HF482">
        <v>18.8379</v>
      </c>
      <c r="HG482">
        <v>27.3546</v>
      </c>
      <c r="HH482">
        <v>29.9999</v>
      </c>
      <c r="HI482">
        <v>27.3542</v>
      </c>
      <c r="HJ482">
        <v>27.3016</v>
      </c>
      <c r="HK482">
        <v>53.065</v>
      </c>
      <c r="HL482">
        <v>27.2404</v>
      </c>
      <c r="HM482">
        <v>1.21889</v>
      </c>
      <c r="HN482">
        <v>18.8028</v>
      </c>
      <c r="HO482">
        <v>1376.69</v>
      </c>
      <c r="HP482">
        <v>15.2714</v>
      </c>
      <c r="HQ482">
        <v>102.358</v>
      </c>
      <c r="HR482">
        <v>102.769</v>
      </c>
    </row>
    <row r="483" spans="1:226">
      <c r="A483">
        <v>467</v>
      </c>
      <c r="B483">
        <v>1663692911</v>
      </c>
      <c r="C483">
        <v>5135.90000009537</v>
      </c>
      <c r="D483" t="s">
        <v>1297</v>
      </c>
      <c r="E483" t="s">
        <v>1298</v>
      </c>
      <c r="F483">
        <v>5</v>
      </c>
      <c r="G483" t="s">
        <v>1134</v>
      </c>
      <c r="H483" t="s">
        <v>354</v>
      </c>
      <c r="I483">
        <v>1663692903.23214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1391.56034417177</v>
      </c>
      <c r="AK483">
        <v>1339.89866666667</v>
      </c>
      <c r="AL483">
        <v>3.38540608163739</v>
      </c>
      <c r="AM483">
        <v>65.3933785945032</v>
      </c>
      <c r="AN483">
        <f>(AP483 - AO483 + BO483*1E3/(8.314*(BQ483+273.15)) * AR483/BN483 * AQ483) * BN483/(100*BB483) * 1000/(1000 - AP483)</f>
        <v>0</v>
      </c>
      <c r="AO483">
        <v>15.1662969600541</v>
      </c>
      <c r="AP483">
        <v>19.5291747252747</v>
      </c>
      <c r="AQ483">
        <v>-7.572108056457e-05</v>
      </c>
      <c r="AR483">
        <v>122.723130864011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1663692903.23214</v>
      </c>
      <c r="BH483">
        <v>1289.39928571429</v>
      </c>
      <c r="BI483">
        <v>1353.285</v>
      </c>
      <c r="BJ483">
        <v>19.5302428571429</v>
      </c>
      <c r="BK483">
        <v>15.1180607142857</v>
      </c>
      <c r="BL483">
        <v>1278.72178571429</v>
      </c>
      <c r="BM483">
        <v>19.2641785714286</v>
      </c>
      <c r="BN483">
        <v>500.043321428571</v>
      </c>
      <c r="BO483">
        <v>90.568625</v>
      </c>
      <c r="BP483">
        <v>0.0999672142857143</v>
      </c>
      <c r="BQ483">
        <v>24.6603428571429</v>
      </c>
      <c r="BR483">
        <v>25.0864</v>
      </c>
      <c r="BS483">
        <v>999.9</v>
      </c>
      <c r="BT483">
        <v>0</v>
      </c>
      <c r="BU483">
        <v>0</v>
      </c>
      <c r="BV483">
        <v>10001.9642857143</v>
      </c>
      <c r="BW483">
        <v>0</v>
      </c>
      <c r="BX483">
        <v>18.4662</v>
      </c>
      <c r="BY483">
        <v>-63.88585</v>
      </c>
      <c r="BZ483">
        <v>1315.08214285714</v>
      </c>
      <c r="CA483">
        <v>1374.05857142857</v>
      </c>
      <c r="CB483">
        <v>4.41217</v>
      </c>
      <c r="CC483">
        <v>1353.285</v>
      </c>
      <c r="CD483">
        <v>15.1180607142857</v>
      </c>
      <c r="CE483">
        <v>1.76882714285714</v>
      </c>
      <c r="CF483">
        <v>1.36922321428571</v>
      </c>
      <c r="CG483">
        <v>15.5140035714286</v>
      </c>
      <c r="CH483">
        <v>11.5808785714286</v>
      </c>
      <c r="CI483">
        <v>2000.02178571429</v>
      </c>
      <c r="CJ483">
        <v>0.979996428571429</v>
      </c>
      <c r="CK483">
        <v>0.0200034428571429</v>
      </c>
      <c r="CL483">
        <v>0</v>
      </c>
      <c r="CM483">
        <v>757.715214285714</v>
      </c>
      <c r="CN483">
        <v>5.00063</v>
      </c>
      <c r="CO483">
        <v>15028.7107142857</v>
      </c>
      <c r="CP483">
        <v>17257.0821428571</v>
      </c>
      <c r="CQ483">
        <v>39.21175</v>
      </c>
      <c r="CR483">
        <v>39.312</v>
      </c>
      <c r="CS483">
        <v>38.687</v>
      </c>
      <c r="CT483">
        <v>38.75</v>
      </c>
      <c r="CU483">
        <v>39.9415</v>
      </c>
      <c r="CV483">
        <v>1955.11178571429</v>
      </c>
      <c r="CW483">
        <v>39.91</v>
      </c>
      <c r="CX483">
        <v>0</v>
      </c>
      <c r="CY483">
        <v>1663692908.3</v>
      </c>
      <c r="CZ483">
        <v>0</v>
      </c>
      <c r="DA483">
        <v>0</v>
      </c>
      <c r="DB483" t="s">
        <v>356</v>
      </c>
      <c r="DC483">
        <v>1660677648.1</v>
      </c>
      <c r="DD483">
        <v>1660677649.1</v>
      </c>
      <c r="DE483">
        <v>0</v>
      </c>
      <c r="DF483">
        <v>-1.042</v>
      </c>
      <c r="DG483">
        <v>0.003</v>
      </c>
      <c r="DH483">
        <v>5.218</v>
      </c>
      <c r="DI483">
        <v>0.344</v>
      </c>
      <c r="DJ483">
        <v>417</v>
      </c>
      <c r="DK483">
        <v>22</v>
      </c>
      <c r="DL483">
        <v>1.24</v>
      </c>
      <c r="DM483">
        <v>0.53</v>
      </c>
      <c r="DN483">
        <v>-63.8320512195122</v>
      </c>
      <c r="DO483">
        <v>0.273539372822065</v>
      </c>
      <c r="DP483">
        <v>0.651353270870824</v>
      </c>
      <c r="DQ483">
        <v>0</v>
      </c>
      <c r="DR483">
        <v>4.4532856097561</v>
      </c>
      <c r="DS483">
        <v>-0.897851289198602</v>
      </c>
      <c r="DT483">
        <v>0.0890448694526962</v>
      </c>
      <c r="DU483">
        <v>0</v>
      </c>
      <c r="DV483">
        <v>0</v>
      </c>
      <c r="DW483">
        <v>2</v>
      </c>
      <c r="DX483" t="s">
        <v>357</v>
      </c>
      <c r="DY483">
        <v>2.9726</v>
      </c>
      <c r="DZ483">
        <v>2.75371</v>
      </c>
      <c r="EA483">
        <v>0.197495</v>
      </c>
      <c r="EB483">
        <v>0.204011</v>
      </c>
      <c r="EC483">
        <v>0.0894779</v>
      </c>
      <c r="ED483">
        <v>0.0756651</v>
      </c>
      <c r="EE483">
        <v>31254.2</v>
      </c>
      <c r="EF483">
        <v>33779.3</v>
      </c>
      <c r="EG483">
        <v>35296.6</v>
      </c>
      <c r="EH483">
        <v>38491.7</v>
      </c>
      <c r="EI483">
        <v>45586.9</v>
      </c>
      <c r="EJ483">
        <v>51394.4</v>
      </c>
      <c r="EK483">
        <v>55183.2</v>
      </c>
      <c r="EL483">
        <v>61743.2</v>
      </c>
      <c r="EM483">
        <v>1.9706</v>
      </c>
      <c r="EN483">
        <v>1.819</v>
      </c>
      <c r="EO483">
        <v>0.0896156</v>
      </c>
      <c r="EP483">
        <v>0</v>
      </c>
      <c r="EQ483">
        <v>23.6118</v>
      </c>
      <c r="ER483">
        <v>999.9</v>
      </c>
      <c r="ES483">
        <v>44.396</v>
      </c>
      <c r="ET483">
        <v>29.648</v>
      </c>
      <c r="EU483">
        <v>20.4648</v>
      </c>
      <c r="EV483">
        <v>55.6341</v>
      </c>
      <c r="EW483">
        <v>49.5353</v>
      </c>
      <c r="EX483">
        <v>1</v>
      </c>
      <c r="EY483">
        <v>0.0250203</v>
      </c>
      <c r="EZ483">
        <v>3.82137</v>
      </c>
      <c r="FA483">
        <v>20.1062</v>
      </c>
      <c r="FB483">
        <v>5.19932</v>
      </c>
      <c r="FC483">
        <v>12.0088</v>
      </c>
      <c r="FD483">
        <v>4.976</v>
      </c>
      <c r="FE483">
        <v>3.294</v>
      </c>
      <c r="FF483">
        <v>9999</v>
      </c>
      <c r="FG483">
        <v>9999</v>
      </c>
      <c r="FH483">
        <v>9999</v>
      </c>
      <c r="FI483">
        <v>694.3</v>
      </c>
      <c r="FJ483">
        <v>1.86295</v>
      </c>
      <c r="FK483">
        <v>1.86783</v>
      </c>
      <c r="FL483">
        <v>1.86752</v>
      </c>
      <c r="FM483">
        <v>1.86871</v>
      </c>
      <c r="FN483">
        <v>1.86951</v>
      </c>
      <c r="FO483">
        <v>1.86563</v>
      </c>
      <c r="FP483">
        <v>1.86661</v>
      </c>
      <c r="FQ483">
        <v>1.86807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10.8</v>
      </c>
      <c r="GF483">
        <v>0.2663</v>
      </c>
      <c r="GG483">
        <v>3.61927167264205</v>
      </c>
      <c r="GH483">
        <v>0.00509506669552449</v>
      </c>
      <c r="GI483">
        <v>1.17866753763249e-06</v>
      </c>
      <c r="GJ483">
        <v>-6.62632595388568e-10</v>
      </c>
      <c r="GK483">
        <v>-0.0260112845827318</v>
      </c>
      <c r="GL483">
        <v>-0.0225051504344278</v>
      </c>
      <c r="GM483">
        <v>0.00262967521021688</v>
      </c>
      <c r="GN483">
        <v>-3.50088843362945e-05</v>
      </c>
      <c r="GO483">
        <v>-5</v>
      </c>
      <c r="GP483">
        <v>1640</v>
      </c>
      <c r="GQ483">
        <v>1</v>
      </c>
      <c r="GR483">
        <v>20</v>
      </c>
      <c r="GS483">
        <v>50254.4</v>
      </c>
      <c r="GT483">
        <v>50254.4</v>
      </c>
      <c r="GU483">
        <v>2.67578</v>
      </c>
      <c r="GV483">
        <v>2.59033</v>
      </c>
      <c r="GW483">
        <v>1.54785</v>
      </c>
      <c r="GX483">
        <v>2.30225</v>
      </c>
      <c r="GY483">
        <v>1.34644</v>
      </c>
      <c r="GZ483">
        <v>2.31323</v>
      </c>
      <c r="HA483">
        <v>33.1322</v>
      </c>
      <c r="HB483">
        <v>14.5698</v>
      </c>
      <c r="HC483">
        <v>18</v>
      </c>
      <c r="HD483">
        <v>497.388</v>
      </c>
      <c r="HE483">
        <v>400.996</v>
      </c>
      <c r="HF483">
        <v>18.7426</v>
      </c>
      <c r="HG483">
        <v>27.3546</v>
      </c>
      <c r="HH483">
        <v>30</v>
      </c>
      <c r="HI483">
        <v>27.3542</v>
      </c>
      <c r="HJ483">
        <v>27.3016</v>
      </c>
      <c r="HK483">
        <v>53.5863</v>
      </c>
      <c r="HL483">
        <v>26.9699</v>
      </c>
      <c r="HM483">
        <v>1.21889</v>
      </c>
      <c r="HN483">
        <v>18.7197</v>
      </c>
      <c r="HO483">
        <v>1390.17</v>
      </c>
      <c r="HP483">
        <v>15.348</v>
      </c>
      <c r="HQ483">
        <v>102.36</v>
      </c>
      <c r="HR483">
        <v>102.77</v>
      </c>
    </row>
    <row r="484" spans="1:226">
      <c r="A484">
        <v>468</v>
      </c>
      <c r="B484">
        <v>1663692916</v>
      </c>
      <c r="C484">
        <v>5140.90000009537</v>
      </c>
      <c r="D484" t="s">
        <v>1299</v>
      </c>
      <c r="E484" t="s">
        <v>1300</v>
      </c>
      <c r="F484">
        <v>5</v>
      </c>
      <c r="G484" t="s">
        <v>1134</v>
      </c>
      <c r="H484" t="s">
        <v>354</v>
      </c>
      <c r="I484">
        <v>1663692908.51852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1408.87746551155</v>
      </c>
      <c r="AK484">
        <v>1357.61424242424</v>
      </c>
      <c r="AL484">
        <v>3.50663758870225</v>
      </c>
      <c r="AM484">
        <v>65.3933785945032</v>
      </c>
      <c r="AN484">
        <f>(AP484 - AO484 + BO484*1E3/(8.314*(BQ484+273.15)) * AR484/BN484 * AQ484) * BN484/(100*BB484) * 1000/(1000 - AP484)</f>
        <v>0</v>
      </c>
      <c r="AO484">
        <v>15.2470611183323</v>
      </c>
      <c r="AP484">
        <v>19.528321978022</v>
      </c>
      <c r="AQ484">
        <v>6.88725207393816e-05</v>
      </c>
      <c r="AR484">
        <v>122.723130864011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1663692908.51852</v>
      </c>
      <c r="BH484">
        <v>1307.35185185185</v>
      </c>
      <c r="BI484">
        <v>1371.04555555556</v>
      </c>
      <c r="BJ484">
        <v>19.5294111111111</v>
      </c>
      <c r="BK484">
        <v>15.1969666666667</v>
      </c>
      <c r="BL484">
        <v>1296.58814814815</v>
      </c>
      <c r="BM484">
        <v>19.2633777777778</v>
      </c>
      <c r="BN484">
        <v>500.069296296296</v>
      </c>
      <c r="BO484">
        <v>90.5691925925926</v>
      </c>
      <c r="BP484">
        <v>0.100128937037037</v>
      </c>
      <c r="BQ484">
        <v>24.6410777777778</v>
      </c>
      <c r="BR484">
        <v>25.0794444444444</v>
      </c>
      <c r="BS484">
        <v>999.9</v>
      </c>
      <c r="BT484">
        <v>0</v>
      </c>
      <c r="BU484">
        <v>0</v>
      </c>
      <c r="BV484">
        <v>10002.5925925926</v>
      </c>
      <c r="BW484">
        <v>0</v>
      </c>
      <c r="BX484">
        <v>18.4656740740741</v>
      </c>
      <c r="BY484">
        <v>-63.6927851851852</v>
      </c>
      <c r="BZ484">
        <v>1333.39148148148</v>
      </c>
      <c r="CA484">
        <v>1392.20333333333</v>
      </c>
      <c r="CB484">
        <v>4.33243222222222</v>
      </c>
      <c r="CC484">
        <v>1371.04555555556</v>
      </c>
      <c r="CD484">
        <v>15.1969666666667</v>
      </c>
      <c r="CE484">
        <v>1.76876296296296</v>
      </c>
      <c r="CF484">
        <v>1.37637777777778</v>
      </c>
      <c r="CG484">
        <v>15.5134407407407</v>
      </c>
      <c r="CH484">
        <v>11.659737037037</v>
      </c>
      <c r="CI484">
        <v>1999.98222222222</v>
      </c>
      <c r="CJ484">
        <v>0.979996333333333</v>
      </c>
      <c r="CK484">
        <v>0.0200035444444444</v>
      </c>
      <c r="CL484">
        <v>0</v>
      </c>
      <c r="CM484">
        <v>756.871037037037</v>
      </c>
      <c r="CN484">
        <v>5.00063</v>
      </c>
      <c r="CO484">
        <v>15012.4185185185</v>
      </c>
      <c r="CP484">
        <v>17256.7185185185</v>
      </c>
      <c r="CQ484">
        <v>39.215</v>
      </c>
      <c r="CR484">
        <v>39.312</v>
      </c>
      <c r="CS484">
        <v>38.694</v>
      </c>
      <c r="CT484">
        <v>38.75</v>
      </c>
      <c r="CU484">
        <v>39.937</v>
      </c>
      <c r="CV484">
        <v>1955.07222222222</v>
      </c>
      <c r="CW484">
        <v>39.91</v>
      </c>
      <c r="CX484">
        <v>0</v>
      </c>
      <c r="CY484">
        <v>1663692913.1</v>
      </c>
      <c r="CZ484">
        <v>0</v>
      </c>
      <c r="DA484">
        <v>0</v>
      </c>
      <c r="DB484" t="s">
        <v>356</v>
      </c>
      <c r="DC484">
        <v>1660677648.1</v>
      </c>
      <c r="DD484">
        <v>1660677649.1</v>
      </c>
      <c r="DE484">
        <v>0</v>
      </c>
      <c r="DF484">
        <v>-1.042</v>
      </c>
      <c r="DG484">
        <v>0.003</v>
      </c>
      <c r="DH484">
        <v>5.218</v>
      </c>
      <c r="DI484">
        <v>0.344</v>
      </c>
      <c r="DJ484">
        <v>417</v>
      </c>
      <c r="DK484">
        <v>22</v>
      </c>
      <c r="DL484">
        <v>1.24</v>
      </c>
      <c r="DM484">
        <v>0.53</v>
      </c>
      <c r="DN484">
        <v>-63.7700926829268</v>
      </c>
      <c r="DO484">
        <v>-0.65572055749118</v>
      </c>
      <c r="DP484">
        <v>0.665380643450173</v>
      </c>
      <c r="DQ484">
        <v>0</v>
      </c>
      <c r="DR484">
        <v>4.39490365853659</v>
      </c>
      <c r="DS484">
        <v>-0.907319163763062</v>
      </c>
      <c r="DT484">
        <v>0.0899240021881919</v>
      </c>
      <c r="DU484">
        <v>0</v>
      </c>
      <c r="DV484">
        <v>0</v>
      </c>
      <c r="DW484">
        <v>2</v>
      </c>
      <c r="DX484" t="s">
        <v>357</v>
      </c>
      <c r="DY484">
        <v>2.97209</v>
      </c>
      <c r="DZ484">
        <v>2.75345</v>
      </c>
      <c r="EA484">
        <v>0.199035</v>
      </c>
      <c r="EB484">
        <v>0.205392</v>
      </c>
      <c r="EC484">
        <v>0.0894541</v>
      </c>
      <c r="ED484">
        <v>0.0759606</v>
      </c>
      <c r="EE484">
        <v>31194.1</v>
      </c>
      <c r="EF484">
        <v>33720.4</v>
      </c>
      <c r="EG484">
        <v>35296.4</v>
      </c>
      <c r="EH484">
        <v>38491.3</v>
      </c>
      <c r="EI484">
        <v>45587.2</v>
      </c>
      <c r="EJ484">
        <v>51377.7</v>
      </c>
      <c r="EK484">
        <v>55182</v>
      </c>
      <c r="EL484">
        <v>61743</v>
      </c>
      <c r="EM484">
        <v>1.9688</v>
      </c>
      <c r="EN484">
        <v>1.8198</v>
      </c>
      <c r="EO484">
        <v>0.0894368</v>
      </c>
      <c r="EP484">
        <v>0</v>
      </c>
      <c r="EQ484">
        <v>23.6039</v>
      </c>
      <c r="ER484">
        <v>999.9</v>
      </c>
      <c r="ES484">
        <v>44.372</v>
      </c>
      <c r="ET484">
        <v>29.648</v>
      </c>
      <c r="EU484">
        <v>20.4556</v>
      </c>
      <c r="EV484">
        <v>56.3641</v>
      </c>
      <c r="EW484">
        <v>49.5032</v>
      </c>
      <c r="EX484">
        <v>1</v>
      </c>
      <c r="EY484">
        <v>0.0249797</v>
      </c>
      <c r="EZ484">
        <v>3.83296</v>
      </c>
      <c r="FA484">
        <v>20.1055</v>
      </c>
      <c r="FB484">
        <v>5.19573</v>
      </c>
      <c r="FC484">
        <v>12.0099</v>
      </c>
      <c r="FD484">
        <v>4.9748</v>
      </c>
      <c r="FE484">
        <v>3.2936</v>
      </c>
      <c r="FF484">
        <v>9999</v>
      </c>
      <c r="FG484">
        <v>9999</v>
      </c>
      <c r="FH484">
        <v>9999</v>
      </c>
      <c r="FI484">
        <v>694.3</v>
      </c>
      <c r="FJ484">
        <v>1.86295</v>
      </c>
      <c r="FK484">
        <v>1.8678</v>
      </c>
      <c r="FL484">
        <v>1.86752</v>
      </c>
      <c r="FM484">
        <v>1.86868</v>
      </c>
      <c r="FN484">
        <v>1.86954</v>
      </c>
      <c r="FO484">
        <v>1.86557</v>
      </c>
      <c r="FP484">
        <v>1.86661</v>
      </c>
      <c r="FQ484">
        <v>1.86804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10.88</v>
      </c>
      <c r="GF484">
        <v>0.266</v>
      </c>
      <c r="GG484">
        <v>3.61927167264205</v>
      </c>
      <c r="GH484">
        <v>0.00509506669552449</v>
      </c>
      <c r="GI484">
        <v>1.17866753763249e-06</v>
      </c>
      <c r="GJ484">
        <v>-6.62632595388568e-10</v>
      </c>
      <c r="GK484">
        <v>-0.0260112845827318</v>
      </c>
      <c r="GL484">
        <v>-0.0225051504344278</v>
      </c>
      <c r="GM484">
        <v>0.00262967521021688</v>
      </c>
      <c r="GN484">
        <v>-3.50088843362945e-05</v>
      </c>
      <c r="GO484">
        <v>-5</v>
      </c>
      <c r="GP484">
        <v>1640</v>
      </c>
      <c r="GQ484">
        <v>1</v>
      </c>
      <c r="GR484">
        <v>20</v>
      </c>
      <c r="GS484">
        <v>50254.5</v>
      </c>
      <c r="GT484">
        <v>50254.4</v>
      </c>
      <c r="GU484">
        <v>2.69775</v>
      </c>
      <c r="GV484">
        <v>2.59277</v>
      </c>
      <c r="GW484">
        <v>1.54785</v>
      </c>
      <c r="GX484">
        <v>2.30225</v>
      </c>
      <c r="GY484">
        <v>1.34644</v>
      </c>
      <c r="GZ484">
        <v>2.2583</v>
      </c>
      <c r="HA484">
        <v>33.1322</v>
      </c>
      <c r="HB484">
        <v>14.5611</v>
      </c>
      <c r="HC484">
        <v>18</v>
      </c>
      <c r="HD484">
        <v>496.205</v>
      </c>
      <c r="HE484">
        <v>401.44</v>
      </c>
      <c r="HF484">
        <v>18.6617</v>
      </c>
      <c r="HG484">
        <v>27.3546</v>
      </c>
      <c r="HH484">
        <v>29.9999</v>
      </c>
      <c r="HI484">
        <v>27.3542</v>
      </c>
      <c r="HJ484">
        <v>27.3016</v>
      </c>
      <c r="HK484">
        <v>54.09</v>
      </c>
      <c r="HL484">
        <v>26.69</v>
      </c>
      <c r="HM484">
        <v>1.21889</v>
      </c>
      <c r="HN484">
        <v>18.6425</v>
      </c>
      <c r="HO484">
        <v>1410.26</v>
      </c>
      <c r="HP484">
        <v>15.4251</v>
      </c>
      <c r="HQ484">
        <v>102.359</v>
      </c>
      <c r="HR484">
        <v>102.769</v>
      </c>
    </row>
    <row r="485" spans="1:226">
      <c r="A485">
        <v>469</v>
      </c>
      <c r="B485">
        <v>1663692921</v>
      </c>
      <c r="C485">
        <v>5145.90000009537</v>
      </c>
      <c r="D485" t="s">
        <v>1301</v>
      </c>
      <c r="E485" t="s">
        <v>1302</v>
      </c>
      <c r="F485">
        <v>5</v>
      </c>
      <c r="G485" t="s">
        <v>1134</v>
      </c>
      <c r="H485" t="s">
        <v>354</v>
      </c>
      <c r="I485">
        <v>1663692913.23214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1424.73911145968</v>
      </c>
      <c r="AK485">
        <v>1374.18260606061</v>
      </c>
      <c r="AL485">
        <v>3.39219693471237</v>
      </c>
      <c r="AM485">
        <v>65.3933785945032</v>
      </c>
      <c r="AN485">
        <f>(AP485 - AO485 + BO485*1E3/(8.314*(BQ485+273.15)) * AR485/BN485 * AQ485) * BN485/(100*BB485) * 1000/(1000 - AP485)</f>
        <v>0</v>
      </c>
      <c r="AO485">
        <v>15.3257631288891</v>
      </c>
      <c r="AP485">
        <v>19.5336714285714</v>
      </c>
      <c r="AQ485">
        <v>0.000106676050878694</v>
      </c>
      <c r="AR485">
        <v>122.723130864011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1663692913.23214</v>
      </c>
      <c r="BH485">
        <v>1323.12178571429</v>
      </c>
      <c r="BI485">
        <v>1386.585</v>
      </c>
      <c r="BJ485">
        <v>19.5302214285714</v>
      </c>
      <c r="BK485">
        <v>15.2678214285714</v>
      </c>
      <c r="BL485">
        <v>1312.28357142857</v>
      </c>
      <c r="BM485">
        <v>19.2641571428571</v>
      </c>
      <c r="BN485">
        <v>500.066214285714</v>
      </c>
      <c r="BO485">
        <v>90.5691714285714</v>
      </c>
      <c r="BP485">
        <v>0.100037378571429</v>
      </c>
      <c r="BQ485">
        <v>24.622325</v>
      </c>
      <c r="BR485">
        <v>25.0757928571429</v>
      </c>
      <c r="BS485">
        <v>999.9</v>
      </c>
      <c r="BT485">
        <v>0</v>
      </c>
      <c r="BU485">
        <v>0</v>
      </c>
      <c r="BV485">
        <v>10004.2857142857</v>
      </c>
      <c r="BW485">
        <v>0</v>
      </c>
      <c r="BX485">
        <v>18.4366142857143</v>
      </c>
      <c r="BY485">
        <v>-63.4628571428571</v>
      </c>
      <c r="BZ485">
        <v>1349.4775</v>
      </c>
      <c r="CA485">
        <v>1408.08428571429</v>
      </c>
      <c r="CB485">
        <v>4.26239821428571</v>
      </c>
      <c r="CC485">
        <v>1386.585</v>
      </c>
      <c r="CD485">
        <v>15.2678214285714</v>
      </c>
      <c r="CE485">
        <v>1.76883571428571</v>
      </c>
      <c r="CF485">
        <v>1.38279428571429</v>
      </c>
      <c r="CG485">
        <v>15.5140892857143</v>
      </c>
      <c r="CH485">
        <v>11.7301285714286</v>
      </c>
      <c r="CI485">
        <v>1999.9775</v>
      </c>
      <c r="CJ485">
        <v>0.979996321428572</v>
      </c>
      <c r="CK485">
        <v>0.0200035571428571</v>
      </c>
      <c r="CL485">
        <v>0</v>
      </c>
      <c r="CM485">
        <v>756.180714285714</v>
      </c>
      <c r="CN485">
        <v>5.00063</v>
      </c>
      <c r="CO485">
        <v>14998.1142857143</v>
      </c>
      <c r="CP485">
        <v>17256.6785714286</v>
      </c>
      <c r="CQ485">
        <v>39.2185</v>
      </c>
      <c r="CR485">
        <v>39.312</v>
      </c>
      <c r="CS485">
        <v>38.70275</v>
      </c>
      <c r="CT485">
        <v>38.75</v>
      </c>
      <c r="CU485">
        <v>39.937</v>
      </c>
      <c r="CV485">
        <v>1955.0675</v>
      </c>
      <c r="CW485">
        <v>39.91</v>
      </c>
      <c r="CX485">
        <v>0</v>
      </c>
      <c r="CY485">
        <v>1663692917.9</v>
      </c>
      <c r="CZ485">
        <v>0</v>
      </c>
      <c r="DA485">
        <v>0</v>
      </c>
      <c r="DB485" t="s">
        <v>356</v>
      </c>
      <c r="DC485">
        <v>1660677648.1</v>
      </c>
      <c r="DD485">
        <v>1660677649.1</v>
      </c>
      <c r="DE485">
        <v>0</v>
      </c>
      <c r="DF485">
        <v>-1.042</v>
      </c>
      <c r="DG485">
        <v>0.003</v>
      </c>
      <c r="DH485">
        <v>5.218</v>
      </c>
      <c r="DI485">
        <v>0.344</v>
      </c>
      <c r="DJ485">
        <v>417</v>
      </c>
      <c r="DK485">
        <v>22</v>
      </c>
      <c r="DL485">
        <v>1.24</v>
      </c>
      <c r="DM485">
        <v>0.53</v>
      </c>
      <c r="DN485">
        <v>-63.5803268292683</v>
      </c>
      <c r="DO485">
        <v>3.36843763066207</v>
      </c>
      <c r="DP485">
        <v>0.666433705931911</v>
      </c>
      <c r="DQ485">
        <v>0</v>
      </c>
      <c r="DR485">
        <v>4.31886414634146</v>
      </c>
      <c r="DS485">
        <v>-0.899292961672466</v>
      </c>
      <c r="DT485">
        <v>0.0891478176955612</v>
      </c>
      <c r="DU485">
        <v>0</v>
      </c>
      <c r="DV485">
        <v>0</v>
      </c>
      <c r="DW485">
        <v>2</v>
      </c>
      <c r="DX485" t="s">
        <v>357</v>
      </c>
      <c r="DY485">
        <v>2.97306</v>
      </c>
      <c r="DZ485">
        <v>2.75456</v>
      </c>
      <c r="EA485">
        <v>0.200517</v>
      </c>
      <c r="EB485">
        <v>0.206864</v>
      </c>
      <c r="EC485">
        <v>0.0894727</v>
      </c>
      <c r="ED485">
        <v>0.076152</v>
      </c>
      <c r="EE485">
        <v>31136.4</v>
      </c>
      <c r="EF485">
        <v>33658.3</v>
      </c>
      <c r="EG485">
        <v>35296.4</v>
      </c>
      <c r="EH485">
        <v>38491.8</v>
      </c>
      <c r="EI485">
        <v>45586.9</v>
      </c>
      <c r="EJ485">
        <v>51367.2</v>
      </c>
      <c r="EK485">
        <v>55182.7</v>
      </c>
      <c r="EL485">
        <v>61743.2</v>
      </c>
      <c r="EM485">
        <v>1.9688</v>
      </c>
      <c r="EN485">
        <v>1.82</v>
      </c>
      <c r="EO485">
        <v>0.0886023</v>
      </c>
      <c r="EP485">
        <v>0</v>
      </c>
      <c r="EQ485">
        <v>23.5979</v>
      </c>
      <c r="ER485">
        <v>999.9</v>
      </c>
      <c r="ES485">
        <v>44.372</v>
      </c>
      <c r="ET485">
        <v>29.648</v>
      </c>
      <c r="EU485">
        <v>20.4564</v>
      </c>
      <c r="EV485">
        <v>56.2241</v>
      </c>
      <c r="EW485">
        <v>49.3029</v>
      </c>
      <c r="EX485">
        <v>1</v>
      </c>
      <c r="EY485">
        <v>0.0252846</v>
      </c>
      <c r="EZ485">
        <v>3.86037</v>
      </c>
      <c r="FA485">
        <v>20.1058</v>
      </c>
      <c r="FB485">
        <v>5.19932</v>
      </c>
      <c r="FC485">
        <v>12.0099</v>
      </c>
      <c r="FD485">
        <v>4.976</v>
      </c>
      <c r="FE485">
        <v>3.294</v>
      </c>
      <c r="FF485">
        <v>9999</v>
      </c>
      <c r="FG485">
        <v>9999</v>
      </c>
      <c r="FH485">
        <v>9999</v>
      </c>
      <c r="FI485">
        <v>694.3</v>
      </c>
      <c r="FJ485">
        <v>1.86295</v>
      </c>
      <c r="FK485">
        <v>1.86777</v>
      </c>
      <c r="FL485">
        <v>1.86752</v>
      </c>
      <c r="FM485">
        <v>1.86865</v>
      </c>
      <c r="FN485">
        <v>1.86951</v>
      </c>
      <c r="FO485">
        <v>1.8656</v>
      </c>
      <c r="FP485">
        <v>1.86664</v>
      </c>
      <c r="FQ485">
        <v>1.86804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10.96</v>
      </c>
      <c r="GF485">
        <v>0.2663</v>
      </c>
      <c r="GG485">
        <v>3.61927167264205</v>
      </c>
      <c r="GH485">
        <v>0.00509506669552449</v>
      </c>
      <c r="GI485">
        <v>1.17866753763249e-06</v>
      </c>
      <c r="GJ485">
        <v>-6.62632595388568e-10</v>
      </c>
      <c r="GK485">
        <v>-0.0260112845827318</v>
      </c>
      <c r="GL485">
        <v>-0.0225051504344278</v>
      </c>
      <c r="GM485">
        <v>0.00262967521021688</v>
      </c>
      <c r="GN485">
        <v>-3.50088843362945e-05</v>
      </c>
      <c r="GO485">
        <v>-5</v>
      </c>
      <c r="GP485">
        <v>1640</v>
      </c>
      <c r="GQ485">
        <v>1</v>
      </c>
      <c r="GR485">
        <v>20</v>
      </c>
      <c r="GS485">
        <v>50254.5</v>
      </c>
      <c r="GT485">
        <v>50254.5</v>
      </c>
      <c r="GU485">
        <v>2.72583</v>
      </c>
      <c r="GV485">
        <v>2.59033</v>
      </c>
      <c r="GW485">
        <v>1.54785</v>
      </c>
      <c r="GX485">
        <v>2.30225</v>
      </c>
      <c r="GY485">
        <v>1.34644</v>
      </c>
      <c r="GZ485">
        <v>2.30835</v>
      </c>
      <c r="HA485">
        <v>33.1322</v>
      </c>
      <c r="HB485">
        <v>14.5611</v>
      </c>
      <c r="HC485">
        <v>18</v>
      </c>
      <c r="HD485">
        <v>496.204</v>
      </c>
      <c r="HE485">
        <v>401.551</v>
      </c>
      <c r="HF485">
        <v>18.5871</v>
      </c>
      <c r="HG485">
        <v>27.3546</v>
      </c>
      <c r="HH485">
        <v>30.0002</v>
      </c>
      <c r="HI485">
        <v>27.3542</v>
      </c>
      <c r="HJ485">
        <v>27.3016</v>
      </c>
      <c r="HK485">
        <v>54.5652</v>
      </c>
      <c r="HL485">
        <v>26.0957</v>
      </c>
      <c r="HM485">
        <v>1.21889</v>
      </c>
      <c r="HN485">
        <v>18.5672</v>
      </c>
      <c r="HO485">
        <v>1423.76</v>
      </c>
      <c r="HP485">
        <v>15.4922</v>
      </c>
      <c r="HQ485">
        <v>102.359</v>
      </c>
      <c r="HR485">
        <v>102.77</v>
      </c>
    </row>
    <row r="486" spans="1:226">
      <c r="A486">
        <v>470</v>
      </c>
      <c r="B486">
        <v>1663692926</v>
      </c>
      <c r="C486">
        <v>5150.90000009537</v>
      </c>
      <c r="D486" t="s">
        <v>1303</v>
      </c>
      <c r="E486" t="s">
        <v>1304</v>
      </c>
      <c r="F486">
        <v>5</v>
      </c>
      <c r="G486" t="s">
        <v>1134</v>
      </c>
      <c r="H486" t="s">
        <v>354</v>
      </c>
      <c r="I486">
        <v>1663692918.5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1441.52876317657</v>
      </c>
      <c r="AK486">
        <v>1390.72690909091</v>
      </c>
      <c r="AL486">
        <v>3.30711718830123</v>
      </c>
      <c r="AM486">
        <v>65.3933785945032</v>
      </c>
      <c r="AN486">
        <f>(AP486 - AO486 + BO486*1E3/(8.314*(BQ486+273.15)) * AR486/BN486 * AQ486) * BN486/(100*BB486) * 1000/(1000 - AP486)</f>
        <v>0</v>
      </c>
      <c r="AO486">
        <v>15.377167310631</v>
      </c>
      <c r="AP486">
        <v>19.5308692307692</v>
      </c>
      <c r="AQ486">
        <v>-1.78765713552356e-05</v>
      </c>
      <c r="AR486">
        <v>122.723130864011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1663692918.5</v>
      </c>
      <c r="BH486">
        <v>1340.68148148148</v>
      </c>
      <c r="BI486">
        <v>1403.68592592593</v>
      </c>
      <c r="BJ486">
        <v>19.5319111111111</v>
      </c>
      <c r="BK486">
        <v>15.3423444444444</v>
      </c>
      <c r="BL486">
        <v>1329.76111111111</v>
      </c>
      <c r="BM486">
        <v>19.2657777777778</v>
      </c>
      <c r="BN486">
        <v>500.118555555556</v>
      </c>
      <c r="BO486">
        <v>90.5685111111111</v>
      </c>
      <c r="BP486">
        <v>0.100050711111111</v>
      </c>
      <c r="BQ486">
        <v>24.5976148148148</v>
      </c>
      <c r="BR486">
        <v>25.0621814814815</v>
      </c>
      <c r="BS486">
        <v>999.9</v>
      </c>
      <c r="BT486">
        <v>0</v>
      </c>
      <c r="BU486">
        <v>0</v>
      </c>
      <c r="BV486">
        <v>10008.7037037037</v>
      </c>
      <c r="BW486">
        <v>0</v>
      </c>
      <c r="BX486">
        <v>18.4153851851852</v>
      </c>
      <c r="BY486">
        <v>-63.004</v>
      </c>
      <c r="BZ486">
        <v>1367.38888888889</v>
      </c>
      <c r="CA486">
        <v>1425.55777777778</v>
      </c>
      <c r="CB486">
        <v>4.18956259259259</v>
      </c>
      <c r="CC486">
        <v>1403.68592592593</v>
      </c>
      <c r="CD486">
        <v>15.3423444444444</v>
      </c>
      <c r="CE486">
        <v>1.76897555555556</v>
      </c>
      <c r="CF486">
        <v>1.3895337037037</v>
      </c>
      <c r="CG486">
        <v>15.5153222222222</v>
      </c>
      <c r="CH486">
        <v>11.8037814814815</v>
      </c>
      <c r="CI486">
        <v>1999.98814814815</v>
      </c>
      <c r="CJ486">
        <v>0.979996444444445</v>
      </c>
      <c r="CK486">
        <v>0.0200034259259259</v>
      </c>
      <c r="CL486">
        <v>0</v>
      </c>
      <c r="CM486">
        <v>755.437666666667</v>
      </c>
      <c r="CN486">
        <v>5.00063</v>
      </c>
      <c r="CO486">
        <v>14983.0037037037</v>
      </c>
      <c r="CP486">
        <v>17256.762962963</v>
      </c>
      <c r="CQ486">
        <v>39.208</v>
      </c>
      <c r="CR486">
        <v>39.312</v>
      </c>
      <c r="CS486">
        <v>38.7033333333333</v>
      </c>
      <c r="CT486">
        <v>38.75</v>
      </c>
      <c r="CU486">
        <v>39.937</v>
      </c>
      <c r="CV486">
        <v>1955.07814814815</v>
      </c>
      <c r="CW486">
        <v>39.91</v>
      </c>
      <c r="CX486">
        <v>0</v>
      </c>
      <c r="CY486">
        <v>1663692923.3</v>
      </c>
      <c r="CZ486">
        <v>0</v>
      </c>
      <c r="DA486">
        <v>0</v>
      </c>
      <c r="DB486" t="s">
        <v>356</v>
      </c>
      <c r="DC486">
        <v>1660677648.1</v>
      </c>
      <c r="DD486">
        <v>1660677649.1</v>
      </c>
      <c r="DE486">
        <v>0</v>
      </c>
      <c r="DF486">
        <v>-1.042</v>
      </c>
      <c r="DG486">
        <v>0.003</v>
      </c>
      <c r="DH486">
        <v>5.218</v>
      </c>
      <c r="DI486">
        <v>0.344</v>
      </c>
      <c r="DJ486">
        <v>417</v>
      </c>
      <c r="DK486">
        <v>22</v>
      </c>
      <c r="DL486">
        <v>1.24</v>
      </c>
      <c r="DM486">
        <v>0.53</v>
      </c>
      <c r="DN486">
        <v>-63.2388609756098</v>
      </c>
      <c r="DO486">
        <v>4.92193588850174</v>
      </c>
      <c r="DP486">
        <v>0.766852080651182</v>
      </c>
      <c r="DQ486">
        <v>0</v>
      </c>
      <c r="DR486">
        <v>4.23192926829268</v>
      </c>
      <c r="DS486">
        <v>-0.853543484320558</v>
      </c>
      <c r="DT486">
        <v>0.084783487646554</v>
      </c>
      <c r="DU486">
        <v>0</v>
      </c>
      <c r="DV486">
        <v>0</v>
      </c>
      <c r="DW486">
        <v>2</v>
      </c>
      <c r="DX486" t="s">
        <v>357</v>
      </c>
      <c r="DY486">
        <v>2.9717</v>
      </c>
      <c r="DZ486">
        <v>2.75434</v>
      </c>
      <c r="EA486">
        <v>0.201975</v>
      </c>
      <c r="EB486">
        <v>0.208224</v>
      </c>
      <c r="EC486">
        <v>0.0894713</v>
      </c>
      <c r="ED486">
        <v>0.0764408</v>
      </c>
      <c r="EE486">
        <v>31079.3</v>
      </c>
      <c r="EF486">
        <v>33600.8</v>
      </c>
      <c r="EG486">
        <v>35296.1</v>
      </c>
      <c r="EH486">
        <v>38491.9</v>
      </c>
      <c r="EI486">
        <v>45586.6</v>
      </c>
      <c r="EJ486">
        <v>51351.3</v>
      </c>
      <c r="EK486">
        <v>55182.1</v>
      </c>
      <c r="EL486">
        <v>61743.3</v>
      </c>
      <c r="EM486">
        <v>1.9686</v>
      </c>
      <c r="EN486">
        <v>1.82</v>
      </c>
      <c r="EO486">
        <v>0.089854</v>
      </c>
      <c r="EP486">
        <v>0</v>
      </c>
      <c r="EQ486">
        <v>23.59</v>
      </c>
      <c r="ER486">
        <v>999.9</v>
      </c>
      <c r="ES486">
        <v>44.372</v>
      </c>
      <c r="ET486">
        <v>29.648</v>
      </c>
      <c r="EU486">
        <v>20.4548</v>
      </c>
      <c r="EV486">
        <v>56.3841</v>
      </c>
      <c r="EW486">
        <v>49.5312</v>
      </c>
      <c r="EX486">
        <v>1</v>
      </c>
      <c r="EY486">
        <v>0.0252033</v>
      </c>
      <c r="EZ486">
        <v>3.77902</v>
      </c>
      <c r="FA486">
        <v>20.1077</v>
      </c>
      <c r="FB486">
        <v>5.19932</v>
      </c>
      <c r="FC486">
        <v>12.0099</v>
      </c>
      <c r="FD486">
        <v>4.976</v>
      </c>
      <c r="FE486">
        <v>3.294</v>
      </c>
      <c r="FF486">
        <v>9999</v>
      </c>
      <c r="FG486">
        <v>9999</v>
      </c>
      <c r="FH486">
        <v>9999</v>
      </c>
      <c r="FI486">
        <v>694.3</v>
      </c>
      <c r="FJ486">
        <v>1.86295</v>
      </c>
      <c r="FK486">
        <v>1.8678</v>
      </c>
      <c r="FL486">
        <v>1.86752</v>
      </c>
      <c r="FM486">
        <v>1.86874</v>
      </c>
      <c r="FN486">
        <v>1.86951</v>
      </c>
      <c r="FO486">
        <v>1.86563</v>
      </c>
      <c r="FP486">
        <v>1.86664</v>
      </c>
      <c r="FQ486">
        <v>1.8681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11.03</v>
      </c>
      <c r="GF486">
        <v>0.2662</v>
      </c>
      <c r="GG486">
        <v>3.61927167264205</v>
      </c>
      <c r="GH486">
        <v>0.00509506669552449</v>
      </c>
      <c r="GI486">
        <v>1.17866753763249e-06</v>
      </c>
      <c r="GJ486">
        <v>-6.62632595388568e-10</v>
      </c>
      <c r="GK486">
        <v>-0.0260112845827318</v>
      </c>
      <c r="GL486">
        <v>-0.0225051504344278</v>
      </c>
      <c r="GM486">
        <v>0.00262967521021688</v>
      </c>
      <c r="GN486">
        <v>-3.50088843362945e-05</v>
      </c>
      <c r="GO486">
        <v>-5</v>
      </c>
      <c r="GP486">
        <v>1640</v>
      </c>
      <c r="GQ486">
        <v>1</v>
      </c>
      <c r="GR486">
        <v>20</v>
      </c>
      <c r="GS486">
        <v>50254.6</v>
      </c>
      <c r="GT486">
        <v>50254.6</v>
      </c>
      <c r="GU486">
        <v>2.74902</v>
      </c>
      <c r="GV486">
        <v>2.58667</v>
      </c>
      <c r="GW486">
        <v>1.54785</v>
      </c>
      <c r="GX486">
        <v>2.30225</v>
      </c>
      <c r="GY486">
        <v>1.34644</v>
      </c>
      <c r="GZ486">
        <v>2.35596</v>
      </c>
      <c r="HA486">
        <v>33.1322</v>
      </c>
      <c r="HB486">
        <v>14.5698</v>
      </c>
      <c r="HC486">
        <v>18</v>
      </c>
      <c r="HD486">
        <v>496.073</v>
      </c>
      <c r="HE486">
        <v>401.551</v>
      </c>
      <c r="HF486">
        <v>18.5245</v>
      </c>
      <c r="HG486">
        <v>27.357</v>
      </c>
      <c r="HH486">
        <v>30.0001</v>
      </c>
      <c r="HI486">
        <v>27.3542</v>
      </c>
      <c r="HJ486">
        <v>27.3016</v>
      </c>
      <c r="HK486">
        <v>55.1182</v>
      </c>
      <c r="HL486">
        <v>25.8254</v>
      </c>
      <c r="HM486">
        <v>0.847113</v>
      </c>
      <c r="HN486">
        <v>18.5194</v>
      </c>
      <c r="HO486">
        <v>1444.12</v>
      </c>
      <c r="HP486">
        <v>15.5657</v>
      </c>
      <c r="HQ486">
        <v>102.358</v>
      </c>
      <c r="HR486">
        <v>102.77</v>
      </c>
    </row>
    <row r="487" spans="1:226">
      <c r="A487">
        <v>471</v>
      </c>
      <c r="B487">
        <v>1663692931</v>
      </c>
      <c r="C487">
        <v>5155.90000009537</v>
      </c>
      <c r="D487" t="s">
        <v>1305</v>
      </c>
      <c r="E487" t="s">
        <v>1306</v>
      </c>
      <c r="F487">
        <v>5</v>
      </c>
      <c r="G487" t="s">
        <v>1134</v>
      </c>
      <c r="H487" t="s">
        <v>354</v>
      </c>
      <c r="I487">
        <v>1663692923.21429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1459.06386817571</v>
      </c>
      <c r="AK487">
        <v>1407.4863030303</v>
      </c>
      <c r="AL487">
        <v>3.48605766655403</v>
      </c>
      <c r="AM487">
        <v>65.3933785945032</v>
      </c>
      <c r="AN487">
        <f>(AP487 - AO487 + BO487*1E3/(8.314*(BQ487+273.15)) * AR487/BN487 * AQ487) * BN487/(100*BB487) * 1000/(1000 - AP487)</f>
        <v>0</v>
      </c>
      <c r="AO487">
        <v>15.4590645935473</v>
      </c>
      <c r="AP487">
        <v>19.5399032967033</v>
      </c>
      <c r="AQ487">
        <v>8.36927975999994e-05</v>
      </c>
      <c r="AR487">
        <v>122.723130864011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1663692923.21429</v>
      </c>
      <c r="BH487">
        <v>1356.04892857143</v>
      </c>
      <c r="BI487">
        <v>1419.16785714286</v>
      </c>
      <c r="BJ487">
        <v>19.534475</v>
      </c>
      <c r="BK487">
        <v>15.4101571428571</v>
      </c>
      <c r="BL487">
        <v>1345.05642857143</v>
      </c>
      <c r="BM487">
        <v>19.26825</v>
      </c>
      <c r="BN487">
        <v>500.141642857143</v>
      </c>
      <c r="BO487">
        <v>90.5690857142857</v>
      </c>
      <c r="BP487">
        <v>0.0999968785714286</v>
      </c>
      <c r="BQ487">
        <v>24.5781607142857</v>
      </c>
      <c r="BR487">
        <v>25.0584</v>
      </c>
      <c r="BS487">
        <v>999.9</v>
      </c>
      <c r="BT487">
        <v>0</v>
      </c>
      <c r="BU487">
        <v>0</v>
      </c>
      <c r="BV487">
        <v>10014.6428571429</v>
      </c>
      <c r="BW487">
        <v>0</v>
      </c>
      <c r="BX487">
        <v>18.3901107142857</v>
      </c>
      <c r="BY487">
        <v>-63.1187642857143</v>
      </c>
      <c r="BZ487">
        <v>1383.06714285714</v>
      </c>
      <c r="CA487">
        <v>1441.38107142857</v>
      </c>
      <c r="CB487">
        <v>4.12431821428571</v>
      </c>
      <c r="CC487">
        <v>1419.16785714286</v>
      </c>
      <c r="CD487">
        <v>15.4101571428571</v>
      </c>
      <c r="CE487">
        <v>1.76921964285714</v>
      </c>
      <c r="CF487">
        <v>1.39568428571429</v>
      </c>
      <c r="CG487">
        <v>15.5174714285714</v>
      </c>
      <c r="CH487">
        <v>11.8707107142857</v>
      </c>
      <c r="CI487">
        <v>2000.00714285714</v>
      </c>
      <c r="CJ487">
        <v>0.979996535714286</v>
      </c>
      <c r="CK487">
        <v>0.0200033285714286</v>
      </c>
      <c r="CL487">
        <v>0</v>
      </c>
      <c r="CM487">
        <v>754.782392857143</v>
      </c>
      <c r="CN487">
        <v>5.00063</v>
      </c>
      <c r="CO487">
        <v>14970.0928571429</v>
      </c>
      <c r="CP487">
        <v>17256.9357142857</v>
      </c>
      <c r="CQ487">
        <v>39.2095</v>
      </c>
      <c r="CR487">
        <v>39.312</v>
      </c>
      <c r="CS487">
        <v>38.69825</v>
      </c>
      <c r="CT487">
        <v>38.75</v>
      </c>
      <c r="CU487">
        <v>39.937</v>
      </c>
      <c r="CV487">
        <v>1955.09714285714</v>
      </c>
      <c r="CW487">
        <v>39.91</v>
      </c>
      <c r="CX487">
        <v>0</v>
      </c>
      <c r="CY487">
        <v>1663692928.1</v>
      </c>
      <c r="CZ487">
        <v>0</v>
      </c>
      <c r="DA487">
        <v>0</v>
      </c>
      <c r="DB487" t="s">
        <v>356</v>
      </c>
      <c r="DC487">
        <v>1660677648.1</v>
      </c>
      <c r="DD487">
        <v>1660677649.1</v>
      </c>
      <c r="DE487">
        <v>0</v>
      </c>
      <c r="DF487">
        <v>-1.042</v>
      </c>
      <c r="DG487">
        <v>0.003</v>
      </c>
      <c r="DH487">
        <v>5.218</v>
      </c>
      <c r="DI487">
        <v>0.344</v>
      </c>
      <c r="DJ487">
        <v>417</v>
      </c>
      <c r="DK487">
        <v>22</v>
      </c>
      <c r="DL487">
        <v>1.24</v>
      </c>
      <c r="DM487">
        <v>0.53</v>
      </c>
      <c r="DN487">
        <v>-63.2465780487805</v>
      </c>
      <c r="DO487">
        <v>1.99803135888516</v>
      </c>
      <c r="DP487">
        <v>0.778538741148674</v>
      </c>
      <c r="DQ487">
        <v>0</v>
      </c>
      <c r="DR487">
        <v>4.17495926829268</v>
      </c>
      <c r="DS487">
        <v>-0.829982926829271</v>
      </c>
      <c r="DT487">
        <v>0.0822704612369928</v>
      </c>
      <c r="DU487">
        <v>0</v>
      </c>
      <c r="DV487">
        <v>0</v>
      </c>
      <c r="DW487">
        <v>2</v>
      </c>
      <c r="DX487" t="s">
        <v>357</v>
      </c>
      <c r="DY487">
        <v>2.97361</v>
      </c>
      <c r="DZ487">
        <v>2.75426</v>
      </c>
      <c r="EA487">
        <v>0.203489</v>
      </c>
      <c r="EB487">
        <v>0.209851</v>
      </c>
      <c r="EC487">
        <v>0.0894888</v>
      </c>
      <c r="ED487">
        <v>0.0766319</v>
      </c>
      <c r="EE487">
        <v>31020.3</v>
      </c>
      <c r="EF487">
        <v>33531.5</v>
      </c>
      <c r="EG487">
        <v>35296</v>
      </c>
      <c r="EH487">
        <v>38491.6</v>
      </c>
      <c r="EI487">
        <v>45585.4</v>
      </c>
      <c r="EJ487">
        <v>51340.7</v>
      </c>
      <c r="EK487">
        <v>55181.8</v>
      </c>
      <c r="EL487">
        <v>61743.3</v>
      </c>
      <c r="EM487">
        <v>1.9692</v>
      </c>
      <c r="EN487">
        <v>1.8198</v>
      </c>
      <c r="EO487">
        <v>0.0898242</v>
      </c>
      <c r="EP487">
        <v>0</v>
      </c>
      <c r="EQ487">
        <v>23.582</v>
      </c>
      <c r="ER487">
        <v>999.9</v>
      </c>
      <c r="ES487">
        <v>44.347</v>
      </c>
      <c r="ET487">
        <v>29.648</v>
      </c>
      <c r="EU487">
        <v>20.4427</v>
      </c>
      <c r="EV487">
        <v>55.9441</v>
      </c>
      <c r="EW487">
        <v>48.9223</v>
      </c>
      <c r="EX487">
        <v>1</v>
      </c>
      <c r="EY487">
        <v>0.0250407</v>
      </c>
      <c r="EZ487">
        <v>3.78745</v>
      </c>
      <c r="FA487">
        <v>20.1073</v>
      </c>
      <c r="FB487">
        <v>5.19932</v>
      </c>
      <c r="FC487">
        <v>12.0099</v>
      </c>
      <c r="FD487">
        <v>4.9756</v>
      </c>
      <c r="FE487">
        <v>3.294</v>
      </c>
      <c r="FF487">
        <v>9999</v>
      </c>
      <c r="FG487">
        <v>9999</v>
      </c>
      <c r="FH487">
        <v>9999</v>
      </c>
      <c r="FI487">
        <v>694.3</v>
      </c>
      <c r="FJ487">
        <v>1.86295</v>
      </c>
      <c r="FK487">
        <v>1.86783</v>
      </c>
      <c r="FL487">
        <v>1.86752</v>
      </c>
      <c r="FM487">
        <v>1.86874</v>
      </c>
      <c r="FN487">
        <v>1.86954</v>
      </c>
      <c r="FO487">
        <v>1.86554</v>
      </c>
      <c r="FP487">
        <v>1.86661</v>
      </c>
      <c r="FQ487">
        <v>1.8681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11.11</v>
      </c>
      <c r="GF487">
        <v>0.2665</v>
      </c>
      <c r="GG487">
        <v>3.61927167264205</v>
      </c>
      <c r="GH487">
        <v>0.00509506669552449</v>
      </c>
      <c r="GI487">
        <v>1.17866753763249e-06</v>
      </c>
      <c r="GJ487">
        <v>-6.62632595388568e-10</v>
      </c>
      <c r="GK487">
        <v>-0.0260112845827318</v>
      </c>
      <c r="GL487">
        <v>-0.0225051504344278</v>
      </c>
      <c r="GM487">
        <v>0.00262967521021688</v>
      </c>
      <c r="GN487">
        <v>-3.50088843362945e-05</v>
      </c>
      <c r="GO487">
        <v>-5</v>
      </c>
      <c r="GP487">
        <v>1640</v>
      </c>
      <c r="GQ487">
        <v>1</v>
      </c>
      <c r="GR487">
        <v>20</v>
      </c>
      <c r="GS487">
        <v>50254.7</v>
      </c>
      <c r="GT487">
        <v>50254.7</v>
      </c>
      <c r="GU487">
        <v>2.7771</v>
      </c>
      <c r="GV487">
        <v>2.57812</v>
      </c>
      <c r="GW487">
        <v>1.54785</v>
      </c>
      <c r="GX487">
        <v>2.30225</v>
      </c>
      <c r="GY487">
        <v>1.34644</v>
      </c>
      <c r="GZ487">
        <v>2.41089</v>
      </c>
      <c r="HA487">
        <v>33.1322</v>
      </c>
      <c r="HB487">
        <v>14.5698</v>
      </c>
      <c r="HC487">
        <v>18</v>
      </c>
      <c r="HD487">
        <v>496.467</v>
      </c>
      <c r="HE487">
        <v>401.44</v>
      </c>
      <c r="HF487">
        <v>18.4747</v>
      </c>
      <c r="HG487">
        <v>27.357</v>
      </c>
      <c r="HH487">
        <v>30</v>
      </c>
      <c r="HI487">
        <v>27.3542</v>
      </c>
      <c r="HJ487">
        <v>27.3016</v>
      </c>
      <c r="HK487">
        <v>55.6012</v>
      </c>
      <c r="HL487">
        <v>25.5516</v>
      </c>
      <c r="HM487">
        <v>0.847113</v>
      </c>
      <c r="HN487">
        <v>18.464</v>
      </c>
      <c r="HO487">
        <v>1457.82</v>
      </c>
      <c r="HP487">
        <v>15.6324</v>
      </c>
      <c r="HQ487">
        <v>102.358</v>
      </c>
      <c r="HR487">
        <v>102.77</v>
      </c>
    </row>
    <row r="488" spans="1:226">
      <c r="A488">
        <v>472</v>
      </c>
      <c r="B488">
        <v>1663692936</v>
      </c>
      <c r="C488">
        <v>5160.90000009537</v>
      </c>
      <c r="D488" t="s">
        <v>1307</v>
      </c>
      <c r="E488" t="s">
        <v>1308</v>
      </c>
      <c r="F488">
        <v>5</v>
      </c>
      <c r="G488" t="s">
        <v>1134</v>
      </c>
      <c r="H488" t="s">
        <v>354</v>
      </c>
      <c r="I488">
        <v>1663692928.5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1476.49567727834</v>
      </c>
      <c r="AK488">
        <v>1424.9323030303</v>
      </c>
      <c r="AL488">
        <v>3.47054611945321</v>
      </c>
      <c r="AM488">
        <v>65.3933785945032</v>
      </c>
      <c r="AN488">
        <f>(AP488 - AO488 + BO488*1E3/(8.314*(BQ488+273.15)) * AR488/BN488 * AQ488) * BN488/(100*BB488) * 1000/(1000 - AP488)</f>
        <v>0</v>
      </c>
      <c r="AO488">
        <v>15.5108657653107</v>
      </c>
      <c r="AP488">
        <v>19.5410604395605</v>
      </c>
      <c r="AQ488">
        <v>9.92092686700084e-06</v>
      </c>
      <c r="AR488">
        <v>122.723130864011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1663692928.5</v>
      </c>
      <c r="BH488">
        <v>1373.5062962963</v>
      </c>
      <c r="BI488">
        <v>1436.95555555556</v>
      </c>
      <c r="BJ488">
        <v>19.5368259259259</v>
      </c>
      <c r="BK488">
        <v>15.477037037037</v>
      </c>
      <c r="BL488">
        <v>1362.4337037037</v>
      </c>
      <c r="BM488">
        <v>19.2705074074074</v>
      </c>
      <c r="BN488">
        <v>500.160703703704</v>
      </c>
      <c r="BO488">
        <v>90.569837037037</v>
      </c>
      <c r="BP488">
        <v>0.100166396296296</v>
      </c>
      <c r="BQ488">
        <v>24.5573814814815</v>
      </c>
      <c r="BR488">
        <v>25.0485703703704</v>
      </c>
      <c r="BS488">
        <v>999.9</v>
      </c>
      <c r="BT488">
        <v>0</v>
      </c>
      <c r="BU488">
        <v>0</v>
      </c>
      <c r="BV488">
        <v>10007.7777777778</v>
      </c>
      <c r="BW488">
        <v>0</v>
      </c>
      <c r="BX488">
        <v>18.384737037037</v>
      </c>
      <c r="BY488">
        <v>-63.4482518518519</v>
      </c>
      <c r="BZ488">
        <v>1400.87666666667</v>
      </c>
      <c r="CA488">
        <v>1459.54592592593</v>
      </c>
      <c r="CB488">
        <v>4.05978592592593</v>
      </c>
      <c r="CC488">
        <v>1436.95555555556</v>
      </c>
      <c r="CD488">
        <v>15.477037037037</v>
      </c>
      <c r="CE488">
        <v>1.76944740740741</v>
      </c>
      <c r="CF488">
        <v>1.40175333333333</v>
      </c>
      <c r="CG488">
        <v>15.5194666666667</v>
      </c>
      <c r="CH488">
        <v>11.9365148148148</v>
      </c>
      <c r="CI488">
        <v>2000.00666666667</v>
      </c>
      <c r="CJ488">
        <v>0.979996555555556</v>
      </c>
      <c r="CK488">
        <v>0.0200033074074074</v>
      </c>
      <c r="CL488">
        <v>0</v>
      </c>
      <c r="CM488">
        <v>753.985296296296</v>
      </c>
      <c r="CN488">
        <v>5.00063</v>
      </c>
      <c r="CO488">
        <v>14955.4962962963</v>
      </c>
      <c r="CP488">
        <v>17256.9333333333</v>
      </c>
      <c r="CQ488">
        <v>39.2103333333333</v>
      </c>
      <c r="CR488">
        <v>39.312</v>
      </c>
      <c r="CS488">
        <v>38.6893333333333</v>
      </c>
      <c r="CT488">
        <v>38.75</v>
      </c>
      <c r="CU488">
        <v>39.9416666666667</v>
      </c>
      <c r="CV488">
        <v>1955.09666666667</v>
      </c>
      <c r="CW488">
        <v>39.91</v>
      </c>
      <c r="CX488">
        <v>0</v>
      </c>
      <c r="CY488">
        <v>1663692932.9</v>
      </c>
      <c r="CZ488">
        <v>0</v>
      </c>
      <c r="DA488">
        <v>0</v>
      </c>
      <c r="DB488" t="s">
        <v>356</v>
      </c>
      <c r="DC488">
        <v>1660677648.1</v>
      </c>
      <c r="DD488">
        <v>1660677649.1</v>
      </c>
      <c r="DE488">
        <v>0</v>
      </c>
      <c r="DF488">
        <v>-1.042</v>
      </c>
      <c r="DG488">
        <v>0.003</v>
      </c>
      <c r="DH488">
        <v>5.218</v>
      </c>
      <c r="DI488">
        <v>0.344</v>
      </c>
      <c r="DJ488">
        <v>417</v>
      </c>
      <c r="DK488">
        <v>22</v>
      </c>
      <c r="DL488">
        <v>1.24</v>
      </c>
      <c r="DM488">
        <v>0.53</v>
      </c>
      <c r="DN488">
        <v>-63.2898219512195</v>
      </c>
      <c r="DO488">
        <v>-4.41230801393721</v>
      </c>
      <c r="DP488">
        <v>0.748675944588811</v>
      </c>
      <c r="DQ488">
        <v>0</v>
      </c>
      <c r="DR488">
        <v>4.09750268292683</v>
      </c>
      <c r="DS488">
        <v>-0.74254034843205</v>
      </c>
      <c r="DT488">
        <v>0.0737577171828238</v>
      </c>
      <c r="DU488">
        <v>0</v>
      </c>
      <c r="DV488">
        <v>0</v>
      </c>
      <c r="DW488">
        <v>2</v>
      </c>
      <c r="DX488" t="s">
        <v>357</v>
      </c>
      <c r="DY488">
        <v>2.97266</v>
      </c>
      <c r="DZ488">
        <v>2.7538</v>
      </c>
      <c r="EA488">
        <v>0.20499</v>
      </c>
      <c r="EB488">
        <v>0.211261</v>
      </c>
      <c r="EC488">
        <v>0.0894902</v>
      </c>
      <c r="ED488">
        <v>0.0768919</v>
      </c>
      <c r="EE488">
        <v>30962.2</v>
      </c>
      <c r="EF488">
        <v>33472</v>
      </c>
      <c r="EG488">
        <v>35296.3</v>
      </c>
      <c r="EH488">
        <v>38492</v>
      </c>
      <c r="EI488">
        <v>45585.5</v>
      </c>
      <c r="EJ488">
        <v>51326.3</v>
      </c>
      <c r="EK488">
        <v>55181.9</v>
      </c>
      <c r="EL488">
        <v>61743.4</v>
      </c>
      <c r="EM488">
        <v>1.9694</v>
      </c>
      <c r="EN488">
        <v>1.8204</v>
      </c>
      <c r="EO488">
        <v>0.09045</v>
      </c>
      <c r="EP488">
        <v>0</v>
      </c>
      <c r="EQ488">
        <v>23.5761</v>
      </c>
      <c r="ER488">
        <v>999.9</v>
      </c>
      <c r="ES488">
        <v>44.347</v>
      </c>
      <c r="ET488">
        <v>29.648</v>
      </c>
      <c r="EU488">
        <v>20.4422</v>
      </c>
      <c r="EV488">
        <v>56.0141</v>
      </c>
      <c r="EW488">
        <v>49.0505</v>
      </c>
      <c r="EX488">
        <v>1</v>
      </c>
      <c r="EY488">
        <v>0.0243496</v>
      </c>
      <c r="EZ488">
        <v>3.78723</v>
      </c>
      <c r="FA488">
        <v>20.1073</v>
      </c>
      <c r="FB488">
        <v>5.19932</v>
      </c>
      <c r="FC488">
        <v>12.0099</v>
      </c>
      <c r="FD488">
        <v>4.976</v>
      </c>
      <c r="FE488">
        <v>3.294</v>
      </c>
      <c r="FF488">
        <v>9999</v>
      </c>
      <c r="FG488">
        <v>9999</v>
      </c>
      <c r="FH488">
        <v>9999</v>
      </c>
      <c r="FI488">
        <v>694.3</v>
      </c>
      <c r="FJ488">
        <v>1.86295</v>
      </c>
      <c r="FK488">
        <v>1.86777</v>
      </c>
      <c r="FL488">
        <v>1.86752</v>
      </c>
      <c r="FM488">
        <v>1.86871</v>
      </c>
      <c r="FN488">
        <v>1.86951</v>
      </c>
      <c r="FO488">
        <v>1.86557</v>
      </c>
      <c r="FP488">
        <v>1.8667</v>
      </c>
      <c r="FQ488">
        <v>1.86804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11.18</v>
      </c>
      <c r="GF488">
        <v>0.2664</v>
      </c>
      <c r="GG488">
        <v>3.61927167264205</v>
      </c>
      <c r="GH488">
        <v>0.00509506669552449</v>
      </c>
      <c r="GI488">
        <v>1.17866753763249e-06</v>
      </c>
      <c r="GJ488">
        <v>-6.62632595388568e-10</v>
      </c>
      <c r="GK488">
        <v>-0.0260112845827318</v>
      </c>
      <c r="GL488">
        <v>-0.0225051504344278</v>
      </c>
      <c r="GM488">
        <v>0.00262967521021688</v>
      </c>
      <c r="GN488">
        <v>-3.50088843362945e-05</v>
      </c>
      <c r="GO488">
        <v>-5</v>
      </c>
      <c r="GP488">
        <v>1640</v>
      </c>
      <c r="GQ488">
        <v>1</v>
      </c>
      <c r="GR488">
        <v>20</v>
      </c>
      <c r="GS488">
        <v>50254.8</v>
      </c>
      <c r="GT488">
        <v>50254.8</v>
      </c>
      <c r="GU488">
        <v>2.80151</v>
      </c>
      <c r="GV488">
        <v>2.56836</v>
      </c>
      <c r="GW488">
        <v>1.54785</v>
      </c>
      <c r="GX488">
        <v>2.30225</v>
      </c>
      <c r="GY488">
        <v>1.34644</v>
      </c>
      <c r="GZ488">
        <v>2.41211</v>
      </c>
      <c r="HA488">
        <v>33.1322</v>
      </c>
      <c r="HB488">
        <v>14.5698</v>
      </c>
      <c r="HC488">
        <v>18</v>
      </c>
      <c r="HD488">
        <v>496.599</v>
      </c>
      <c r="HE488">
        <v>401.773</v>
      </c>
      <c r="HF488">
        <v>18.4287</v>
      </c>
      <c r="HG488">
        <v>27.357</v>
      </c>
      <c r="HH488">
        <v>29.9999</v>
      </c>
      <c r="HI488">
        <v>27.3542</v>
      </c>
      <c r="HJ488">
        <v>27.3016</v>
      </c>
      <c r="HK488">
        <v>56.1492</v>
      </c>
      <c r="HL488">
        <v>25.2609</v>
      </c>
      <c r="HM488">
        <v>0.847113</v>
      </c>
      <c r="HN488">
        <v>18.4165</v>
      </c>
      <c r="HO488">
        <v>1477.99</v>
      </c>
      <c r="HP488">
        <v>15.7011</v>
      </c>
      <c r="HQ488">
        <v>102.358</v>
      </c>
      <c r="HR488">
        <v>102.771</v>
      </c>
    </row>
    <row r="489" spans="1:226">
      <c r="A489">
        <v>473</v>
      </c>
      <c r="B489">
        <v>1663692941</v>
      </c>
      <c r="C489">
        <v>5165.90000009537</v>
      </c>
      <c r="D489" t="s">
        <v>1309</v>
      </c>
      <c r="E489" t="s">
        <v>1310</v>
      </c>
      <c r="F489">
        <v>5</v>
      </c>
      <c r="G489" t="s">
        <v>1134</v>
      </c>
      <c r="H489" t="s">
        <v>354</v>
      </c>
      <c r="I489">
        <v>1663692933.21429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1494.00864729683</v>
      </c>
      <c r="AK489">
        <v>1442.472</v>
      </c>
      <c r="AL489">
        <v>3.53764819040872</v>
      </c>
      <c r="AM489">
        <v>65.3933785945032</v>
      </c>
      <c r="AN489">
        <f>(AP489 - AO489 + BO489*1E3/(8.314*(BQ489+273.15)) * AR489/BN489 * AQ489) * BN489/(100*BB489) * 1000/(1000 - AP489)</f>
        <v>0</v>
      </c>
      <c r="AO489">
        <v>15.6058309922064</v>
      </c>
      <c r="AP489">
        <v>19.5506494505494</v>
      </c>
      <c r="AQ489">
        <v>-4.88402128473662e-05</v>
      </c>
      <c r="AR489">
        <v>122.723130864011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1663692933.21429</v>
      </c>
      <c r="BH489">
        <v>1389.285</v>
      </c>
      <c r="BI489">
        <v>1453.14857142857</v>
      </c>
      <c r="BJ489">
        <v>19.5404428571429</v>
      </c>
      <c r="BK489">
        <v>15.5451607142857</v>
      </c>
      <c r="BL489">
        <v>1378.14035714286</v>
      </c>
      <c r="BM489">
        <v>19.2739964285714</v>
      </c>
      <c r="BN489">
        <v>500.106964285714</v>
      </c>
      <c r="BO489">
        <v>90.5704428571429</v>
      </c>
      <c r="BP489">
        <v>0.100263882142857</v>
      </c>
      <c r="BQ489">
        <v>24.5431178571429</v>
      </c>
      <c r="BR489">
        <v>25.0508285714286</v>
      </c>
      <c r="BS489">
        <v>999.9</v>
      </c>
      <c r="BT489">
        <v>0</v>
      </c>
      <c r="BU489">
        <v>0</v>
      </c>
      <c r="BV489">
        <v>10005.1785714286</v>
      </c>
      <c r="BW489">
        <v>0</v>
      </c>
      <c r="BX489">
        <v>18.3818285714286</v>
      </c>
      <c r="BY489">
        <v>-63.8622</v>
      </c>
      <c r="BZ489">
        <v>1416.97535714286</v>
      </c>
      <c r="CA489">
        <v>1476.09607142857</v>
      </c>
      <c r="CB489">
        <v>3.99527642857143</v>
      </c>
      <c r="CC489">
        <v>1453.14857142857</v>
      </c>
      <c r="CD489">
        <v>15.5451607142857</v>
      </c>
      <c r="CE489">
        <v>1.76978678571429</v>
      </c>
      <c r="CF489">
        <v>1.40793321428571</v>
      </c>
      <c r="CG489">
        <v>15.5224607142857</v>
      </c>
      <c r="CH489">
        <v>12.003225</v>
      </c>
      <c r="CI489">
        <v>1999.99892857143</v>
      </c>
      <c r="CJ489">
        <v>0.979996535714286</v>
      </c>
      <c r="CK489">
        <v>0.0200033285714286</v>
      </c>
      <c r="CL489">
        <v>0</v>
      </c>
      <c r="CM489">
        <v>753.280107142857</v>
      </c>
      <c r="CN489">
        <v>5.00063</v>
      </c>
      <c r="CO489">
        <v>14942.4321428571</v>
      </c>
      <c r="CP489">
        <v>17256.8714285714</v>
      </c>
      <c r="CQ489">
        <v>39.2275</v>
      </c>
      <c r="CR489">
        <v>39.312</v>
      </c>
      <c r="CS489">
        <v>38.68925</v>
      </c>
      <c r="CT489">
        <v>38.75</v>
      </c>
      <c r="CU489">
        <v>39.9415</v>
      </c>
      <c r="CV489">
        <v>1955.08892857143</v>
      </c>
      <c r="CW489">
        <v>39.91</v>
      </c>
      <c r="CX489">
        <v>0</v>
      </c>
      <c r="CY489">
        <v>1663692938.3</v>
      </c>
      <c r="CZ489">
        <v>0</v>
      </c>
      <c r="DA489">
        <v>0</v>
      </c>
      <c r="DB489" t="s">
        <v>356</v>
      </c>
      <c r="DC489">
        <v>1660677648.1</v>
      </c>
      <c r="DD489">
        <v>1660677649.1</v>
      </c>
      <c r="DE489">
        <v>0</v>
      </c>
      <c r="DF489">
        <v>-1.042</v>
      </c>
      <c r="DG489">
        <v>0.003</v>
      </c>
      <c r="DH489">
        <v>5.218</v>
      </c>
      <c r="DI489">
        <v>0.344</v>
      </c>
      <c r="DJ489">
        <v>417</v>
      </c>
      <c r="DK489">
        <v>22</v>
      </c>
      <c r="DL489">
        <v>1.24</v>
      </c>
      <c r="DM489">
        <v>0.53</v>
      </c>
      <c r="DN489">
        <v>-63.5187024390244</v>
      </c>
      <c r="DO489">
        <v>-5.08600139372836</v>
      </c>
      <c r="DP489">
        <v>0.778792465071785</v>
      </c>
      <c r="DQ489">
        <v>0</v>
      </c>
      <c r="DR489">
        <v>4.04391073170732</v>
      </c>
      <c r="DS489">
        <v>-0.788129268292686</v>
      </c>
      <c r="DT489">
        <v>0.0784086245688679</v>
      </c>
      <c r="DU489">
        <v>0</v>
      </c>
      <c r="DV489">
        <v>0</v>
      </c>
      <c r="DW489">
        <v>2</v>
      </c>
      <c r="DX489" t="s">
        <v>357</v>
      </c>
      <c r="DY489">
        <v>2.97265</v>
      </c>
      <c r="DZ489">
        <v>2.75383</v>
      </c>
      <c r="EA489">
        <v>0.20649</v>
      </c>
      <c r="EB489">
        <v>0.212746</v>
      </c>
      <c r="EC489">
        <v>0.089536</v>
      </c>
      <c r="ED489">
        <v>0.077157</v>
      </c>
      <c r="EE489">
        <v>30903.5</v>
      </c>
      <c r="EF489">
        <v>33408.6</v>
      </c>
      <c r="EG489">
        <v>35296</v>
      </c>
      <c r="EH489">
        <v>38491.4</v>
      </c>
      <c r="EI489">
        <v>45583.2</v>
      </c>
      <c r="EJ489">
        <v>51311.7</v>
      </c>
      <c r="EK489">
        <v>55181.9</v>
      </c>
      <c r="EL489">
        <v>61743.6</v>
      </c>
      <c r="EM489">
        <v>1.9696</v>
      </c>
      <c r="EN489">
        <v>1.8202</v>
      </c>
      <c r="EO489">
        <v>0.0896156</v>
      </c>
      <c r="EP489">
        <v>0</v>
      </c>
      <c r="EQ489">
        <v>23.5662</v>
      </c>
      <c r="ER489">
        <v>999.9</v>
      </c>
      <c r="ES489">
        <v>44.347</v>
      </c>
      <c r="ET489">
        <v>29.648</v>
      </c>
      <c r="EU489">
        <v>20.4436</v>
      </c>
      <c r="EV489">
        <v>55.9941</v>
      </c>
      <c r="EW489">
        <v>48.9183</v>
      </c>
      <c r="EX489">
        <v>1</v>
      </c>
      <c r="EY489">
        <v>0.025122</v>
      </c>
      <c r="EZ489">
        <v>3.83597</v>
      </c>
      <c r="FA489">
        <v>20.1066</v>
      </c>
      <c r="FB489">
        <v>5.19932</v>
      </c>
      <c r="FC489">
        <v>12.0099</v>
      </c>
      <c r="FD489">
        <v>4.9756</v>
      </c>
      <c r="FE489">
        <v>3.2938</v>
      </c>
      <c r="FF489">
        <v>9999</v>
      </c>
      <c r="FG489">
        <v>9999</v>
      </c>
      <c r="FH489">
        <v>9999</v>
      </c>
      <c r="FI489">
        <v>694.3</v>
      </c>
      <c r="FJ489">
        <v>1.86295</v>
      </c>
      <c r="FK489">
        <v>1.8678</v>
      </c>
      <c r="FL489">
        <v>1.86752</v>
      </c>
      <c r="FM489">
        <v>1.86871</v>
      </c>
      <c r="FN489">
        <v>1.86951</v>
      </c>
      <c r="FO489">
        <v>1.8656</v>
      </c>
      <c r="FP489">
        <v>1.86664</v>
      </c>
      <c r="FQ489">
        <v>1.86804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11.26</v>
      </c>
      <c r="GF489">
        <v>0.267</v>
      </c>
      <c r="GG489">
        <v>3.61927167264205</v>
      </c>
      <c r="GH489">
        <v>0.00509506669552449</v>
      </c>
      <c r="GI489">
        <v>1.17866753763249e-06</v>
      </c>
      <c r="GJ489">
        <v>-6.62632595388568e-10</v>
      </c>
      <c r="GK489">
        <v>-0.0260112845827318</v>
      </c>
      <c r="GL489">
        <v>-0.0225051504344278</v>
      </c>
      <c r="GM489">
        <v>0.00262967521021688</v>
      </c>
      <c r="GN489">
        <v>-3.50088843362945e-05</v>
      </c>
      <c r="GO489">
        <v>-5</v>
      </c>
      <c r="GP489">
        <v>1640</v>
      </c>
      <c r="GQ489">
        <v>1</v>
      </c>
      <c r="GR489">
        <v>20</v>
      </c>
      <c r="GS489">
        <v>50254.9</v>
      </c>
      <c r="GT489">
        <v>50254.9</v>
      </c>
      <c r="GU489">
        <v>2.82715</v>
      </c>
      <c r="GV489">
        <v>2.57202</v>
      </c>
      <c r="GW489">
        <v>1.54785</v>
      </c>
      <c r="GX489">
        <v>2.30225</v>
      </c>
      <c r="GY489">
        <v>1.34644</v>
      </c>
      <c r="GZ489">
        <v>2.41333</v>
      </c>
      <c r="HA489">
        <v>33.1322</v>
      </c>
      <c r="HB489">
        <v>14.5698</v>
      </c>
      <c r="HC489">
        <v>18</v>
      </c>
      <c r="HD489">
        <v>496.731</v>
      </c>
      <c r="HE489">
        <v>401.662</v>
      </c>
      <c r="HF489">
        <v>18.3777</v>
      </c>
      <c r="HG489">
        <v>27.357</v>
      </c>
      <c r="HH489">
        <v>30.0001</v>
      </c>
      <c r="HI489">
        <v>27.3542</v>
      </c>
      <c r="HJ489">
        <v>27.3016</v>
      </c>
      <c r="HK489">
        <v>56.6189</v>
      </c>
      <c r="HL489">
        <v>24.9843</v>
      </c>
      <c r="HM489">
        <v>0.847113</v>
      </c>
      <c r="HN489">
        <v>18.3599</v>
      </c>
      <c r="HO489">
        <v>1491.39</v>
      </c>
      <c r="HP489">
        <v>15.7587</v>
      </c>
      <c r="HQ489">
        <v>102.358</v>
      </c>
      <c r="HR489">
        <v>102.77</v>
      </c>
    </row>
    <row r="490" spans="1:226">
      <c r="A490">
        <v>474</v>
      </c>
      <c r="B490">
        <v>1663692946</v>
      </c>
      <c r="C490">
        <v>5170.90000009537</v>
      </c>
      <c r="D490" t="s">
        <v>1311</v>
      </c>
      <c r="E490" t="s">
        <v>1312</v>
      </c>
      <c r="F490">
        <v>5</v>
      </c>
      <c r="G490" t="s">
        <v>1134</v>
      </c>
      <c r="H490" t="s">
        <v>354</v>
      </c>
      <c r="I490">
        <v>1663692938.5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1510.91457374535</v>
      </c>
      <c r="AK490">
        <v>1459.41563636364</v>
      </c>
      <c r="AL490">
        <v>3.40145913024743</v>
      </c>
      <c r="AM490">
        <v>65.3933785945032</v>
      </c>
      <c r="AN490">
        <f>(AP490 - AO490 + BO490*1E3/(8.314*(BQ490+273.15)) * AR490/BN490 * AQ490) * BN490/(100*BB490) * 1000/(1000 - AP490)</f>
        <v>0</v>
      </c>
      <c r="AO490">
        <v>15.6643277912721</v>
      </c>
      <c r="AP490">
        <v>19.549532967033</v>
      </c>
      <c r="AQ490">
        <v>0.00100499303185496</v>
      </c>
      <c r="AR490">
        <v>122.723130864011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1663692938.5</v>
      </c>
      <c r="BH490">
        <v>1407.29074074074</v>
      </c>
      <c r="BI490">
        <v>1471.0662962963</v>
      </c>
      <c r="BJ490">
        <v>19.5449185185185</v>
      </c>
      <c r="BK490">
        <v>15.6127111111111</v>
      </c>
      <c r="BL490">
        <v>1396.06518518519</v>
      </c>
      <c r="BM490">
        <v>19.2782962962963</v>
      </c>
      <c r="BN490">
        <v>500.093962962963</v>
      </c>
      <c r="BO490">
        <v>90.5693111111111</v>
      </c>
      <c r="BP490">
        <v>0.100283211111111</v>
      </c>
      <c r="BQ490">
        <v>24.5242481481482</v>
      </c>
      <c r="BR490">
        <v>25.0517666666667</v>
      </c>
      <c r="BS490">
        <v>999.9</v>
      </c>
      <c r="BT490">
        <v>0</v>
      </c>
      <c r="BU490">
        <v>0</v>
      </c>
      <c r="BV490">
        <v>9987.22222222222</v>
      </c>
      <c r="BW490">
        <v>0</v>
      </c>
      <c r="BX490">
        <v>18.3998555555556</v>
      </c>
      <c r="BY490">
        <v>-63.7737851851852</v>
      </c>
      <c r="BZ490">
        <v>1435.34555555556</v>
      </c>
      <c r="CA490">
        <v>1494.39814814815</v>
      </c>
      <c r="CB490">
        <v>3.93220111111111</v>
      </c>
      <c r="CC490">
        <v>1471.0662962963</v>
      </c>
      <c r="CD490">
        <v>15.6127111111111</v>
      </c>
      <c r="CE490">
        <v>1.77016925925926</v>
      </c>
      <c r="CF490">
        <v>1.41403333333333</v>
      </c>
      <c r="CG490">
        <v>15.5258333333333</v>
      </c>
      <c r="CH490">
        <v>12.0688444444444</v>
      </c>
      <c r="CI490">
        <v>1999.98592592593</v>
      </c>
      <c r="CJ490">
        <v>0.979996555555556</v>
      </c>
      <c r="CK490">
        <v>0.0200033074074074</v>
      </c>
      <c r="CL490">
        <v>0</v>
      </c>
      <c r="CM490">
        <v>752.591148148148</v>
      </c>
      <c r="CN490">
        <v>5.00063</v>
      </c>
      <c r="CO490">
        <v>14927.6037037037</v>
      </c>
      <c r="CP490">
        <v>17256.762962963</v>
      </c>
      <c r="CQ490">
        <v>39.2336666666667</v>
      </c>
      <c r="CR490">
        <v>39.312</v>
      </c>
      <c r="CS490">
        <v>38.687</v>
      </c>
      <c r="CT490">
        <v>38.75</v>
      </c>
      <c r="CU490">
        <v>39.9463333333333</v>
      </c>
      <c r="CV490">
        <v>1955.07592592593</v>
      </c>
      <c r="CW490">
        <v>39.91</v>
      </c>
      <c r="CX490">
        <v>0</v>
      </c>
      <c r="CY490">
        <v>1663692943.1</v>
      </c>
      <c r="CZ490">
        <v>0</v>
      </c>
      <c r="DA490">
        <v>0</v>
      </c>
      <c r="DB490" t="s">
        <v>356</v>
      </c>
      <c r="DC490">
        <v>1660677648.1</v>
      </c>
      <c r="DD490">
        <v>1660677649.1</v>
      </c>
      <c r="DE490">
        <v>0</v>
      </c>
      <c r="DF490">
        <v>-1.042</v>
      </c>
      <c r="DG490">
        <v>0.003</v>
      </c>
      <c r="DH490">
        <v>5.218</v>
      </c>
      <c r="DI490">
        <v>0.344</v>
      </c>
      <c r="DJ490">
        <v>417</v>
      </c>
      <c r="DK490">
        <v>22</v>
      </c>
      <c r="DL490">
        <v>1.24</v>
      </c>
      <c r="DM490">
        <v>0.53</v>
      </c>
      <c r="DN490">
        <v>-63.740843902439</v>
      </c>
      <c r="DO490">
        <v>0.106841811846736</v>
      </c>
      <c r="DP490">
        <v>0.560734430445652</v>
      </c>
      <c r="DQ490">
        <v>0</v>
      </c>
      <c r="DR490">
        <v>3.96797585365854</v>
      </c>
      <c r="DS490">
        <v>-0.736928571428568</v>
      </c>
      <c r="DT490">
        <v>0.073361031025005</v>
      </c>
      <c r="DU490">
        <v>0</v>
      </c>
      <c r="DV490">
        <v>0</v>
      </c>
      <c r="DW490">
        <v>2</v>
      </c>
      <c r="DX490" t="s">
        <v>357</v>
      </c>
      <c r="DY490">
        <v>2.97332</v>
      </c>
      <c r="DZ490">
        <v>2.75418</v>
      </c>
      <c r="EA490">
        <v>0.207981</v>
      </c>
      <c r="EB490">
        <v>0.214045</v>
      </c>
      <c r="EC490">
        <v>0.0895161</v>
      </c>
      <c r="ED490">
        <v>0.0773982</v>
      </c>
      <c r="EE490">
        <v>30846.1</v>
      </c>
      <c r="EF490">
        <v>33353.6</v>
      </c>
      <c r="EG490">
        <v>35296.7</v>
      </c>
      <c r="EH490">
        <v>38491.5</v>
      </c>
      <c r="EI490">
        <v>45584.1</v>
      </c>
      <c r="EJ490">
        <v>51297.9</v>
      </c>
      <c r="EK490">
        <v>55181.8</v>
      </c>
      <c r="EL490">
        <v>61743.2</v>
      </c>
      <c r="EM490">
        <v>1.9686</v>
      </c>
      <c r="EN490">
        <v>1.8208</v>
      </c>
      <c r="EO490">
        <v>0.0911951</v>
      </c>
      <c r="EP490">
        <v>0</v>
      </c>
      <c r="EQ490">
        <v>23.5583</v>
      </c>
      <c r="ER490">
        <v>999.9</v>
      </c>
      <c r="ES490">
        <v>44.347</v>
      </c>
      <c r="ET490">
        <v>29.658</v>
      </c>
      <c r="EU490">
        <v>20.455</v>
      </c>
      <c r="EV490">
        <v>56.0641</v>
      </c>
      <c r="EW490">
        <v>48.9944</v>
      </c>
      <c r="EX490">
        <v>1</v>
      </c>
      <c r="EY490">
        <v>0.0251016</v>
      </c>
      <c r="EZ490">
        <v>3.8534</v>
      </c>
      <c r="FA490">
        <v>20.1058</v>
      </c>
      <c r="FB490">
        <v>5.19932</v>
      </c>
      <c r="FC490">
        <v>12.0099</v>
      </c>
      <c r="FD490">
        <v>4.9756</v>
      </c>
      <c r="FE490">
        <v>3.294</v>
      </c>
      <c r="FF490">
        <v>9999</v>
      </c>
      <c r="FG490">
        <v>9999</v>
      </c>
      <c r="FH490">
        <v>9999</v>
      </c>
      <c r="FI490">
        <v>694.3</v>
      </c>
      <c r="FJ490">
        <v>1.86295</v>
      </c>
      <c r="FK490">
        <v>1.86777</v>
      </c>
      <c r="FL490">
        <v>1.86752</v>
      </c>
      <c r="FM490">
        <v>1.86865</v>
      </c>
      <c r="FN490">
        <v>1.86951</v>
      </c>
      <c r="FO490">
        <v>1.86563</v>
      </c>
      <c r="FP490">
        <v>1.86667</v>
      </c>
      <c r="FQ490">
        <v>1.86801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11.34</v>
      </c>
      <c r="GF490">
        <v>0.2668</v>
      </c>
      <c r="GG490">
        <v>3.61927167264205</v>
      </c>
      <c r="GH490">
        <v>0.00509506669552449</v>
      </c>
      <c r="GI490">
        <v>1.17866753763249e-06</v>
      </c>
      <c r="GJ490">
        <v>-6.62632595388568e-10</v>
      </c>
      <c r="GK490">
        <v>-0.0260112845827318</v>
      </c>
      <c r="GL490">
        <v>-0.0225051504344278</v>
      </c>
      <c r="GM490">
        <v>0.00262967521021688</v>
      </c>
      <c r="GN490">
        <v>-3.50088843362945e-05</v>
      </c>
      <c r="GO490">
        <v>-5</v>
      </c>
      <c r="GP490">
        <v>1640</v>
      </c>
      <c r="GQ490">
        <v>1</v>
      </c>
      <c r="GR490">
        <v>20</v>
      </c>
      <c r="GS490">
        <v>50255</v>
      </c>
      <c r="GT490">
        <v>50254.9</v>
      </c>
      <c r="GU490">
        <v>2.85034</v>
      </c>
      <c r="GV490">
        <v>2.57446</v>
      </c>
      <c r="GW490">
        <v>1.54785</v>
      </c>
      <c r="GX490">
        <v>2.30225</v>
      </c>
      <c r="GY490">
        <v>1.34644</v>
      </c>
      <c r="GZ490">
        <v>2.35962</v>
      </c>
      <c r="HA490">
        <v>33.1322</v>
      </c>
      <c r="HB490">
        <v>14.5611</v>
      </c>
      <c r="HC490">
        <v>18</v>
      </c>
      <c r="HD490">
        <v>496.072</v>
      </c>
      <c r="HE490">
        <v>401.996</v>
      </c>
      <c r="HF490">
        <v>18.3276</v>
      </c>
      <c r="HG490">
        <v>27.357</v>
      </c>
      <c r="HH490">
        <v>30.0001</v>
      </c>
      <c r="HI490">
        <v>27.3542</v>
      </c>
      <c r="HJ490">
        <v>27.3016</v>
      </c>
      <c r="HK490">
        <v>57.152</v>
      </c>
      <c r="HL490">
        <v>24.6919</v>
      </c>
      <c r="HM490">
        <v>0.847113</v>
      </c>
      <c r="HN490">
        <v>18.3106</v>
      </c>
      <c r="HO490">
        <v>1511.51</v>
      </c>
      <c r="HP490">
        <v>15.8293</v>
      </c>
      <c r="HQ490">
        <v>102.359</v>
      </c>
      <c r="HR490">
        <v>102.77</v>
      </c>
    </row>
    <row r="491" spans="1:226">
      <c r="A491">
        <v>475</v>
      </c>
      <c r="B491">
        <v>1663692951</v>
      </c>
      <c r="C491">
        <v>5175.90000009537</v>
      </c>
      <c r="D491" t="s">
        <v>1313</v>
      </c>
      <c r="E491" t="s">
        <v>1314</v>
      </c>
      <c r="F491">
        <v>5</v>
      </c>
      <c r="G491" t="s">
        <v>1134</v>
      </c>
      <c r="H491" t="s">
        <v>354</v>
      </c>
      <c r="I491">
        <v>1663692943.21429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1527.76093394334</v>
      </c>
      <c r="AK491">
        <v>1476.37903030303</v>
      </c>
      <c r="AL491">
        <v>3.42712131687042</v>
      </c>
      <c r="AM491">
        <v>65.3933785945032</v>
      </c>
      <c r="AN491">
        <f>(AP491 - AO491 + BO491*1E3/(8.314*(BQ491+273.15)) * AR491/BN491 * AQ491) * BN491/(100*BB491) * 1000/(1000 - AP491)</f>
        <v>0</v>
      </c>
      <c r="AO491">
        <v>15.7362420289745</v>
      </c>
      <c r="AP491">
        <v>19.5572208791209</v>
      </c>
      <c r="AQ491">
        <v>0.000111552071404734</v>
      </c>
      <c r="AR491">
        <v>122.723130864011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1663692943.21429</v>
      </c>
      <c r="BH491">
        <v>1423.15285714286</v>
      </c>
      <c r="BI491">
        <v>1486.81785714286</v>
      </c>
      <c r="BJ491">
        <v>19.54895</v>
      </c>
      <c r="BK491">
        <v>15.6802214285714</v>
      </c>
      <c r="BL491">
        <v>1411.85642857143</v>
      </c>
      <c r="BM491">
        <v>19.2821714285714</v>
      </c>
      <c r="BN491">
        <v>500.12975</v>
      </c>
      <c r="BO491">
        <v>90.5684428571429</v>
      </c>
      <c r="BP491">
        <v>0.100089892857143</v>
      </c>
      <c r="BQ491">
        <v>24.50695</v>
      </c>
      <c r="BR491">
        <v>25.0534928571429</v>
      </c>
      <c r="BS491">
        <v>999.9</v>
      </c>
      <c r="BT491">
        <v>0</v>
      </c>
      <c r="BU491">
        <v>0</v>
      </c>
      <c r="BV491">
        <v>9995.53571428571</v>
      </c>
      <c r="BW491">
        <v>0</v>
      </c>
      <c r="BX491">
        <v>18.4299178571429</v>
      </c>
      <c r="BY491">
        <v>-63.6635464285714</v>
      </c>
      <c r="BZ491">
        <v>1451.52892857143</v>
      </c>
      <c r="CA491">
        <v>1510.50321428571</v>
      </c>
      <c r="CB491">
        <v>3.86872035714286</v>
      </c>
      <c r="CC491">
        <v>1486.81785714286</v>
      </c>
      <c r="CD491">
        <v>15.6802214285714</v>
      </c>
      <c r="CE491">
        <v>1.77051785714286</v>
      </c>
      <c r="CF491">
        <v>1.42013357142857</v>
      </c>
      <c r="CG491">
        <v>15.5289035714286</v>
      </c>
      <c r="CH491">
        <v>12.1342392857143</v>
      </c>
      <c r="CI491">
        <v>1999.98392857143</v>
      </c>
      <c r="CJ491">
        <v>0.979996642857143</v>
      </c>
      <c r="CK491">
        <v>0.0200032142857143</v>
      </c>
      <c r="CL491">
        <v>0</v>
      </c>
      <c r="CM491">
        <v>752.004535714286</v>
      </c>
      <c r="CN491">
        <v>5.00063</v>
      </c>
      <c r="CO491">
        <v>14914.8571428571</v>
      </c>
      <c r="CP491">
        <v>17256.7464285714</v>
      </c>
      <c r="CQ491">
        <v>39.232</v>
      </c>
      <c r="CR491">
        <v>39.312</v>
      </c>
      <c r="CS491">
        <v>38.687</v>
      </c>
      <c r="CT491">
        <v>38.75</v>
      </c>
      <c r="CU491">
        <v>39.9415</v>
      </c>
      <c r="CV491">
        <v>1955.07392857143</v>
      </c>
      <c r="CW491">
        <v>39.91</v>
      </c>
      <c r="CX491">
        <v>0</v>
      </c>
      <c r="CY491">
        <v>1663692947.9</v>
      </c>
      <c r="CZ491">
        <v>0</v>
      </c>
      <c r="DA491">
        <v>0</v>
      </c>
      <c r="DB491" t="s">
        <v>356</v>
      </c>
      <c r="DC491">
        <v>1660677648.1</v>
      </c>
      <c r="DD491">
        <v>1660677649.1</v>
      </c>
      <c r="DE491">
        <v>0</v>
      </c>
      <c r="DF491">
        <v>-1.042</v>
      </c>
      <c r="DG491">
        <v>0.003</v>
      </c>
      <c r="DH491">
        <v>5.218</v>
      </c>
      <c r="DI491">
        <v>0.344</v>
      </c>
      <c r="DJ491">
        <v>417</v>
      </c>
      <c r="DK491">
        <v>22</v>
      </c>
      <c r="DL491">
        <v>1.24</v>
      </c>
      <c r="DM491">
        <v>0.53</v>
      </c>
      <c r="DN491">
        <v>-63.7415609756097</v>
      </c>
      <c r="DO491">
        <v>2.92542857142857</v>
      </c>
      <c r="DP491">
        <v>0.492114135025333</v>
      </c>
      <c r="DQ491">
        <v>0</v>
      </c>
      <c r="DR491">
        <v>3.91795682926829</v>
      </c>
      <c r="DS491">
        <v>-0.776263275261323</v>
      </c>
      <c r="DT491">
        <v>0.0772169955524144</v>
      </c>
      <c r="DU491">
        <v>0</v>
      </c>
      <c r="DV491">
        <v>0</v>
      </c>
      <c r="DW491">
        <v>2</v>
      </c>
      <c r="DX491" t="s">
        <v>357</v>
      </c>
      <c r="DY491">
        <v>2.97354</v>
      </c>
      <c r="DZ491">
        <v>2.75386</v>
      </c>
      <c r="EA491">
        <v>0.209402</v>
      </c>
      <c r="EB491">
        <v>0.215607</v>
      </c>
      <c r="EC491">
        <v>0.0895417</v>
      </c>
      <c r="ED491">
        <v>0.0775913</v>
      </c>
      <c r="EE491">
        <v>30790.8</v>
      </c>
      <c r="EF491">
        <v>33287.1</v>
      </c>
      <c r="EG491">
        <v>35296.8</v>
      </c>
      <c r="EH491">
        <v>38491.3</v>
      </c>
      <c r="EI491">
        <v>45583.6</v>
      </c>
      <c r="EJ491">
        <v>51286.9</v>
      </c>
      <c r="EK491">
        <v>55182.7</v>
      </c>
      <c r="EL491">
        <v>61742.8</v>
      </c>
      <c r="EM491">
        <v>1.9686</v>
      </c>
      <c r="EN491">
        <v>1.8212</v>
      </c>
      <c r="EO491">
        <v>0.0909567</v>
      </c>
      <c r="EP491">
        <v>0</v>
      </c>
      <c r="EQ491">
        <v>23.5503</v>
      </c>
      <c r="ER491">
        <v>999.9</v>
      </c>
      <c r="ES491">
        <v>44.323</v>
      </c>
      <c r="ET491">
        <v>29.658</v>
      </c>
      <c r="EU491">
        <v>20.4434</v>
      </c>
      <c r="EV491">
        <v>56.0141</v>
      </c>
      <c r="EW491">
        <v>49.0545</v>
      </c>
      <c r="EX491">
        <v>1</v>
      </c>
      <c r="EY491">
        <v>0.0251626</v>
      </c>
      <c r="EZ491">
        <v>3.88514</v>
      </c>
      <c r="FA491">
        <v>20.1055</v>
      </c>
      <c r="FB491">
        <v>5.19932</v>
      </c>
      <c r="FC491">
        <v>12.0099</v>
      </c>
      <c r="FD491">
        <v>4.9756</v>
      </c>
      <c r="FE491">
        <v>3.294</v>
      </c>
      <c r="FF491">
        <v>9999</v>
      </c>
      <c r="FG491">
        <v>9999</v>
      </c>
      <c r="FH491">
        <v>9999</v>
      </c>
      <c r="FI491">
        <v>694.3</v>
      </c>
      <c r="FJ491">
        <v>1.86292</v>
      </c>
      <c r="FK491">
        <v>1.86774</v>
      </c>
      <c r="FL491">
        <v>1.86752</v>
      </c>
      <c r="FM491">
        <v>1.86871</v>
      </c>
      <c r="FN491">
        <v>1.86954</v>
      </c>
      <c r="FO491">
        <v>1.86557</v>
      </c>
      <c r="FP491">
        <v>1.86661</v>
      </c>
      <c r="FQ491">
        <v>1.86801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11.41</v>
      </c>
      <c r="GF491">
        <v>0.2672</v>
      </c>
      <c r="GG491">
        <v>3.61927167264205</v>
      </c>
      <c r="GH491">
        <v>0.00509506669552449</v>
      </c>
      <c r="GI491">
        <v>1.17866753763249e-06</v>
      </c>
      <c r="GJ491">
        <v>-6.62632595388568e-10</v>
      </c>
      <c r="GK491">
        <v>-0.0260112845827318</v>
      </c>
      <c r="GL491">
        <v>-0.0225051504344278</v>
      </c>
      <c r="GM491">
        <v>0.00262967521021688</v>
      </c>
      <c r="GN491">
        <v>-3.50088843362945e-05</v>
      </c>
      <c r="GO491">
        <v>-5</v>
      </c>
      <c r="GP491">
        <v>1640</v>
      </c>
      <c r="GQ491">
        <v>1</v>
      </c>
      <c r="GR491">
        <v>20</v>
      </c>
      <c r="GS491">
        <v>50255</v>
      </c>
      <c r="GT491">
        <v>50255</v>
      </c>
      <c r="GU491">
        <v>2.87842</v>
      </c>
      <c r="GV491">
        <v>2.58911</v>
      </c>
      <c r="GW491">
        <v>1.54785</v>
      </c>
      <c r="GX491">
        <v>2.30225</v>
      </c>
      <c r="GY491">
        <v>1.34644</v>
      </c>
      <c r="GZ491">
        <v>2.31934</v>
      </c>
      <c r="HA491">
        <v>33.1322</v>
      </c>
      <c r="HB491">
        <v>14.5611</v>
      </c>
      <c r="HC491">
        <v>18</v>
      </c>
      <c r="HD491">
        <v>496.073</v>
      </c>
      <c r="HE491">
        <v>402.218</v>
      </c>
      <c r="HF491">
        <v>18.2733</v>
      </c>
      <c r="HG491">
        <v>27.3593</v>
      </c>
      <c r="HH491">
        <v>30.0001</v>
      </c>
      <c r="HI491">
        <v>27.3542</v>
      </c>
      <c r="HJ491">
        <v>27.3016</v>
      </c>
      <c r="HK491">
        <v>57.6321</v>
      </c>
      <c r="HL491">
        <v>24.3954</v>
      </c>
      <c r="HM491">
        <v>0.847113</v>
      </c>
      <c r="HN491">
        <v>18.2565</v>
      </c>
      <c r="HO491">
        <v>1525</v>
      </c>
      <c r="HP491">
        <v>15.8871</v>
      </c>
      <c r="HQ491">
        <v>102.36</v>
      </c>
      <c r="HR491">
        <v>102.769</v>
      </c>
    </row>
    <row r="492" spans="1:226">
      <c r="A492">
        <v>476</v>
      </c>
      <c r="B492">
        <v>1663692956</v>
      </c>
      <c r="C492">
        <v>5180.90000009537</v>
      </c>
      <c r="D492" t="s">
        <v>1315</v>
      </c>
      <c r="E492" t="s">
        <v>1316</v>
      </c>
      <c r="F492">
        <v>5</v>
      </c>
      <c r="G492" t="s">
        <v>1134</v>
      </c>
      <c r="H492" t="s">
        <v>354</v>
      </c>
      <c r="I492">
        <v>1663692948.5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1545.31220279761</v>
      </c>
      <c r="AK492">
        <v>1493.7883030303</v>
      </c>
      <c r="AL492">
        <v>3.47637829830047</v>
      </c>
      <c r="AM492">
        <v>65.3933785945032</v>
      </c>
      <c r="AN492">
        <f>(AP492 - AO492 + BO492*1E3/(8.314*(BQ492+273.15)) * AR492/BN492 * AQ492) * BN492/(100*BB492) * 1000/(1000 - AP492)</f>
        <v>0</v>
      </c>
      <c r="AO492">
        <v>15.7917180453726</v>
      </c>
      <c r="AP492">
        <v>19.5587384615385</v>
      </c>
      <c r="AQ492">
        <v>9.63778783713988e-05</v>
      </c>
      <c r="AR492">
        <v>122.723130864011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1663692948.5</v>
      </c>
      <c r="BH492">
        <v>1440.94740740741</v>
      </c>
      <c r="BI492">
        <v>1504.4762962963</v>
      </c>
      <c r="BJ492">
        <v>19.5542592592593</v>
      </c>
      <c r="BK492">
        <v>15.7447555555556</v>
      </c>
      <c r="BL492">
        <v>1429.57185185185</v>
      </c>
      <c r="BM492">
        <v>19.2872666666667</v>
      </c>
      <c r="BN492">
        <v>500.078111111111</v>
      </c>
      <c r="BO492">
        <v>90.5663111111111</v>
      </c>
      <c r="BP492">
        <v>0.100003044444444</v>
      </c>
      <c r="BQ492">
        <v>24.4881333333333</v>
      </c>
      <c r="BR492">
        <v>25.0489333333333</v>
      </c>
      <c r="BS492">
        <v>999.9</v>
      </c>
      <c r="BT492">
        <v>0</v>
      </c>
      <c r="BU492">
        <v>0</v>
      </c>
      <c r="BV492">
        <v>9994.25925925926</v>
      </c>
      <c r="BW492">
        <v>0</v>
      </c>
      <c r="BX492">
        <v>18.4525925925926</v>
      </c>
      <c r="BY492">
        <v>-63.5281592592593</v>
      </c>
      <c r="BZ492">
        <v>1469.68555555556</v>
      </c>
      <c r="CA492">
        <v>1528.54259259259</v>
      </c>
      <c r="CB492">
        <v>3.80949666666667</v>
      </c>
      <c r="CC492">
        <v>1504.4762962963</v>
      </c>
      <c r="CD492">
        <v>15.7447555555556</v>
      </c>
      <c r="CE492">
        <v>1.77095740740741</v>
      </c>
      <c r="CF492">
        <v>1.42594444444444</v>
      </c>
      <c r="CG492">
        <v>15.5327703703704</v>
      </c>
      <c r="CH492">
        <v>12.1962962962963</v>
      </c>
      <c r="CI492">
        <v>1999.99925925926</v>
      </c>
      <c r="CJ492">
        <v>0.979996777777778</v>
      </c>
      <c r="CK492">
        <v>0.0200030703703704</v>
      </c>
      <c r="CL492">
        <v>0</v>
      </c>
      <c r="CM492">
        <v>751.359037037037</v>
      </c>
      <c r="CN492">
        <v>5.00063</v>
      </c>
      <c r="CO492">
        <v>14901.0185185185</v>
      </c>
      <c r="CP492">
        <v>17256.8814814815</v>
      </c>
      <c r="CQ492">
        <v>39.2173333333333</v>
      </c>
      <c r="CR492">
        <v>39.312</v>
      </c>
      <c r="CS492">
        <v>38.687</v>
      </c>
      <c r="CT492">
        <v>38.75</v>
      </c>
      <c r="CU492">
        <v>39.9416666666667</v>
      </c>
      <c r="CV492">
        <v>1955.08925925926</v>
      </c>
      <c r="CW492">
        <v>39.91</v>
      </c>
      <c r="CX492">
        <v>0</v>
      </c>
      <c r="CY492">
        <v>1663692953.3</v>
      </c>
      <c r="CZ492">
        <v>0</v>
      </c>
      <c r="DA492">
        <v>0</v>
      </c>
      <c r="DB492" t="s">
        <v>356</v>
      </c>
      <c r="DC492">
        <v>1660677648.1</v>
      </c>
      <c r="DD492">
        <v>1660677649.1</v>
      </c>
      <c r="DE492">
        <v>0</v>
      </c>
      <c r="DF492">
        <v>-1.042</v>
      </c>
      <c r="DG492">
        <v>0.003</v>
      </c>
      <c r="DH492">
        <v>5.218</v>
      </c>
      <c r="DI492">
        <v>0.344</v>
      </c>
      <c r="DJ492">
        <v>417</v>
      </c>
      <c r="DK492">
        <v>22</v>
      </c>
      <c r="DL492">
        <v>1.24</v>
      </c>
      <c r="DM492">
        <v>0.53</v>
      </c>
      <c r="DN492">
        <v>-63.6451365853658</v>
      </c>
      <c r="DO492">
        <v>1.24796655052256</v>
      </c>
      <c r="DP492">
        <v>0.486200919402016</v>
      </c>
      <c r="DQ492">
        <v>0</v>
      </c>
      <c r="DR492">
        <v>3.84280073170732</v>
      </c>
      <c r="DS492">
        <v>-0.687797979094073</v>
      </c>
      <c r="DT492">
        <v>0.0683342054971595</v>
      </c>
      <c r="DU492">
        <v>0</v>
      </c>
      <c r="DV492">
        <v>0</v>
      </c>
      <c r="DW492">
        <v>2</v>
      </c>
      <c r="DX492" t="s">
        <v>357</v>
      </c>
      <c r="DY492">
        <v>2.97136</v>
      </c>
      <c r="DZ492">
        <v>2.75455</v>
      </c>
      <c r="EA492">
        <v>0.210887</v>
      </c>
      <c r="EB492">
        <v>0.216924</v>
      </c>
      <c r="EC492">
        <v>0.0895455</v>
      </c>
      <c r="ED492">
        <v>0.0778485</v>
      </c>
      <c r="EE492">
        <v>30732.7</v>
      </c>
      <c r="EF492">
        <v>33231.5</v>
      </c>
      <c r="EG492">
        <v>35296.5</v>
      </c>
      <c r="EH492">
        <v>38491.6</v>
      </c>
      <c r="EI492">
        <v>45583.6</v>
      </c>
      <c r="EJ492">
        <v>51272.8</v>
      </c>
      <c r="EK492">
        <v>55182.9</v>
      </c>
      <c r="EL492">
        <v>61743.1</v>
      </c>
      <c r="EM492">
        <v>1.969</v>
      </c>
      <c r="EN492">
        <v>1.8208</v>
      </c>
      <c r="EO492">
        <v>0.0908077</v>
      </c>
      <c r="EP492">
        <v>0</v>
      </c>
      <c r="EQ492">
        <v>23.5404</v>
      </c>
      <c r="ER492">
        <v>999.9</v>
      </c>
      <c r="ES492">
        <v>44.323</v>
      </c>
      <c r="ET492">
        <v>29.658</v>
      </c>
      <c r="EU492">
        <v>20.4432</v>
      </c>
      <c r="EV492">
        <v>56.2941</v>
      </c>
      <c r="EW492">
        <v>49.2788</v>
      </c>
      <c r="EX492">
        <v>1</v>
      </c>
      <c r="EY492">
        <v>0.0253049</v>
      </c>
      <c r="EZ492">
        <v>3.86608</v>
      </c>
      <c r="FA492">
        <v>20.1061</v>
      </c>
      <c r="FB492">
        <v>5.19932</v>
      </c>
      <c r="FC492">
        <v>12.0099</v>
      </c>
      <c r="FD492">
        <v>4.976</v>
      </c>
      <c r="FE492">
        <v>3.294</v>
      </c>
      <c r="FF492">
        <v>9999</v>
      </c>
      <c r="FG492">
        <v>9999</v>
      </c>
      <c r="FH492">
        <v>9999</v>
      </c>
      <c r="FI492">
        <v>694.3</v>
      </c>
      <c r="FJ492">
        <v>1.86292</v>
      </c>
      <c r="FK492">
        <v>1.86774</v>
      </c>
      <c r="FL492">
        <v>1.86752</v>
      </c>
      <c r="FM492">
        <v>1.86874</v>
      </c>
      <c r="FN492">
        <v>1.86951</v>
      </c>
      <c r="FO492">
        <v>1.86557</v>
      </c>
      <c r="FP492">
        <v>1.86664</v>
      </c>
      <c r="FQ492">
        <v>1.8681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11.48</v>
      </c>
      <c r="GF492">
        <v>0.2671</v>
      </c>
      <c r="GG492">
        <v>3.61927167264205</v>
      </c>
      <c r="GH492">
        <v>0.00509506669552449</v>
      </c>
      <c r="GI492">
        <v>1.17866753763249e-06</v>
      </c>
      <c r="GJ492">
        <v>-6.62632595388568e-10</v>
      </c>
      <c r="GK492">
        <v>-0.0260112845827318</v>
      </c>
      <c r="GL492">
        <v>-0.0225051504344278</v>
      </c>
      <c r="GM492">
        <v>0.00262967521021688</v>
      </c>
      <c r="GN492">
        <v>-3.50088843362945e-05</v>
      </c>
      <c r="GO492">
        <v>-5</v>
      </c>
      <c r="GP492">
        <v>1640</v>
      </c>
      <c r="GQ492">
        <v>1</v>
      </c>
      <c r="GR492">
        <v>20</v>
      </c>
      <c r="GS492">
        <v>50255.1</v>
      </c>
      <c r="GT492">
        <v>50255.1</v>
      </c>
      <c r="GU492">
        <v>2.90161</v>
      </c>
      <c r="GV492">
        <v>2.59277</v>
      </c>
      <c r="GW492">
        <v>1.54785</v>
      </c>
      <c r="GX492">
        <v>2.30225</v>
      </c>
      <c r="GY492">
        <v>1.34644</v>
      </c>
      <c r="GZ492">
        <v>2.26318</v>
      </c>
      <c r="HA492">
        <v>33.1322</v>
      </c>
      <c r="HB492">
        <v>14.5523</v>
      </c>
      <c r="HC492">
        <v>18</v>
      </c>
      <c r="HD492">
        <v>496.336</v>
      </c>
      <c r="HE492">
        <v>401.995</v>
      </c>
      <c r="HF492">
        <v>18.2255</v>
      </c>
      <c r="HG492">
        <v>27.3593</v>
      </c>
      <c r="HH492">
        <v>30.0001</v>
      </c>
      <c r="HI492">
        <v>27.3542</v>
      </c>
      <c r="HJ492">
        <v>27.3016</v>
      </c>
      <c r="HK492">
        <v>58.1576</v>
      </c>
      <c r="HL492">
        <v>24.113</v>
      </c>
      <c r="HM492">
        <v>0.847113</v>
      </c>
      <c r="HN492">
        <v>18.2145</v>
      </c>
      <c r="HO492">
        <v>1545.12</v>
      </c>
      <c r="HP492">
        <v>15.95</v>
      </c>
      <c r="HQ492">
        <v>102.36</v>
      </c>
      <c r="HR492">
        <v>102.77</v>
      </c>
    </row>
    <row r="493" spans="1:226">
      <c r="A493">
        <v>477</v>
      </c>
      <c r="B493">
        <v>1663692961</v>
      </c>
      <c r="C493">
        <v>5185.90000009537</v>
      </c>
      <c r="D493" t="s">
        <v>1317</v>
      </c>
      <c r="E493" t="s">
        <v>1318</v>
      </c>
      <c r="F493">
        <v>5</v>
      </c>
      <c r="G493" t="s">
        <v>1134</v>
      </c>
      <c r="H493" t="s">
        <v>354</v>
      </c>
      <c r="I493">
        <v>1663692953.21429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1562.49963624806</v>
      </c>
      <c r="AK493">
        <v>1510.738</v>
      </c>
      <c r="AL493">
        <v>3.43637567345001</v>
      </c>
      <c r="AM493">
        <v>65.3933785945032</v>
      </c>
      <c r="AN493">
        <f>(AP493 - AO493 + BO493*1E3/(8.314*(BQ493+273.15)) * AR493/BN493 * AQ493) * BN493/(100*BB493) * 1000/(1000 - AP493)</f>
        <v>0</v>
      </c>
      <c r="AO493">
        <v>15.8641606260139</v>
      </c>
      <c r="AP493">
        <v>19.5668450549451</v>
      </c>
      <c r="AQ493">
        <v>-6.57440300153447e-06</v>
      </c>
      <c r="AR493">
        <v>122.723130864011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1663692953.21429</v>
      </c>
      <c r="BH493">
        <v>1456.70928571429</v>
      </c>
      <c r="BI493">
        <v>1520.30071428571</v>
      </c>
      <c r="BJ493">
        <v>19.5579107142857</v>
      </c>
      <c r="BK493">
        <v>15.80865</v>
      </c>
      <c r="BL493">
        <v>1445.265</v>
      </c>
      <c r="BM493">
        <v>19.2907821428571</v>
      </c>
      <c r="BN493">
        <v>500.079928571428</v>
      </c>
      <c r="BO493">
        <v>90.566375</v>
      </c>
      <c r="BP493">
        <v>0.0999767142857143</v>
      </c>
      <c r="BQ493">
        <v>24.4711928571429</v>
      </c>
      <c r="BR493">
        <v>25.0398357142857</v>
      </c>
      <c r="BS493">
        <v>999.9</v>
      </c>
      <c r="BT493">
        <v>0</v>
      </c>
      <c r="BU493">
        <v>0</v>
      </c>
      <c r="BV493">
        <v>10000.8928571429</v>
      </c>
      <c r="BW493">
        <v>0</v>
      </c>
      <c r="BX493">
        <v>18.4527821428571</v>
      </c>
      <c r="BY493">
        <v>-63.5908964285714</v>
      </c>
      <c r="BZ493">
        <v>1485.7675</v>
      </c>
      <c r="CA493">
        <v>1544.72035714286</v>
      </c>
      <c r="CB493">
        <v>3.74925178571429</v>
      </c>
      <c r="CC493">
        <v>1520.30071428571</v>
      </c>
      <c r="CD493">
        <v>15.80865</v>
      </c>
      <c r="CE493">
        <v>1.77128928571429</v>
      </c>
      <c r="CF493">
        <v>1.43173142857143</v>
      </c>
      <c r="CG493">
        <v>15.5356892857143</v>
      </c>
      <c r="CH493">
        <v>12.2578642857143</v>
      </c>
      <c r="CI493">
        <v>2000.01785714286</v>
      </c>
      <c r="CJ493">
        <v>0.979996857142857</v>
      </c>
      <c r="CK493">
        <v>0.0200029857142857</v>
      </c>
      <c r="CL493">
        <v>0</v>
      </c>
      <c r="CM493">
        <v>750.733607142857</v>
      </c>
      <c r="CN493">
        <v>5.00063</v>
      </c>
      <c r="CO493">
        <v>14888.9535714286</v>
      </c>
      <c r="CP493">
        <v>17257.0357142857</v>
      </c>
      <c r="CQ493">
        <v>39.20275</v>
      </c>
      <c r="CR493">
        <v>39.312</v>
      </c>
      <c r="CS493">
        <v>38.687</v>
      </c>
      <c r="CT493">
        <v>38.75</v>
      </c>
      <c r="CU493">
        <v>39.937</v>
      </c>
      <c r="CV493">
        <v>1955.10785714286</v>
      </c>
      <c r="CW493">
        <v>39.91</v>
      </c>
      <c r="CX493">
        <v>0</v>
      </c>
      <c r="CY493">
        <v>1663692958.1</v>
      </c>
      <c r="CZ493">
        <v>0</v>
      </c>
      <c r="DA493">
        <v>0</v>
      </c>
      <c r="DB493" t="s">
        <v>356</v>
      </c>
      <c r="DC493">
        <v>1660677648.1</v>
      </c>
      <c r="DD493">
        <v>1660677649.1</v>
      </c>
      <c r="DE493">
        <v>0</v>
      </c>
      <c r="DF493">
        <v>-1.042</v>
      </c>
      <c r="DG493">
        <v>0.003</v>
      </c>
      <c r="DH493">
        <v>5.218</v>
      </c>
      <c r="DI493">
        <v>0.344</v>
      </c>
      <c r="DJ493">
        <v>417</v>
      </c>
      <c r="DK493">
        <v>22</v>
      </c>
      <c r="DL493">
        <v>1.24</v>
      </c>
      <c r="DM493">
        <v>0.53</v>
      </c>
      <c r="DN493">
        <v>-63.567135</v>
      </c>
      <c r="DO493">
        <v>-0.609140712945421</v>
      </c>
      <c r="DP493">
        <v>0.475136781122026</v>
      </c>
      <c r="DQ493">
        <v>0</v>
      </c>
      <c r="DR493">
        <v>3.78595025</v>
      </c>
      <c r="DS493">
        <v>-0.730698799249544</v>
      </c>
      <c r="DT493">
        <v>0.0708110242295471</v>
      </c>
      <c r="DU493">
        <v>0</v>
      </c>
      <c r="DV493">
        <v>0</v>
      </c>
      <c r="DW493">
        <v>2</v>
      </c>
      <c r="DX493" t="s">
        <v>357</v>
      </c>
      <c r="DY493">
        <v>2.97376</v>
      </c>
      <c r="DZ493">
        <v>2.75413</v>
      </c>
      <c r="EA493">
        <v>0.21233</v>
      </c>
      <c r="EB493">
        <v>0.218358</v>
      </c>
      <c r="EC493">
        <v>0.0895712</v>
      </c>
      <c r="ED493">
        <v>0.0780518</v>
      </c>
      <c r="EE493">
        <v>30676.6</v>
      </c>
      <c r="EF493">
        <v>33170.3</v>
      </c>
      <c r="EG493">
        <v>35296.6</v>
      </c>
      <c r="EH493">
        <v>38491.1</v>
      </c>
      <c r="EI493">
        <v>45582</v>
      </c>
      <c r="EJ493">
        <v>51261.2</v>
      </c>
      <c r="EK493">
        <v>55182.4</v>
      </c>
      <c r="EL493">
        <v>61742.7</v>
      </c>
      <c r="EM493">
        <v>1.9696</v>
      </c>
      <c r="EN493">
        <v>1.8202</v>
      </c>
      <c r="EO493">
        <v>0.090301</v>
      </c>
      <c r="EP493">
        <v>0</v>
      </c>
      <c r="EQ493">
        <v>23.5325</v>
      </c>
      <c r="ER493">
        <v>999.9</v>
      </c>
      <c r="ES493">
        <v>44.299</v>
      </c>
      <c r="ET493">
        <v>29.658</v>
      </c>
      <c r="EU493">
        <v>20.4326</v>
      </c>
      <c r="EV493">
        <v>56.3041</v>
      </c>
      <c r="EW493">
        <v>48.8662</v>
      </c>
      <c r="EX493">
        <v>1</v>
      </c>
      <c r="EY493">
        <v>0.0254268</v>
      </c>
      <c r="EZ493">
        <v>3.83102</v>
      </c>
      <c r="FA493">
        <v>20.1068</v>
      </c>
      <c r="FB493">
        <v>5.19932</v>
      </c>
      <c r="FC493">
        <v>12.0099</v>
      </c>
      <c r="FD493">
        <v>4.9756</v>
      </c>
      <c r="FE493">
        <v>3.294</v>
      </c>
      <c r="FF493">
        <v>9999</v>
      </c>
      <c r="FG493">
        <v>9999</v>
      </c>
      <c r="FH493">
        <v>9999</v>
      </c>
      <c r="FI493">
        <v>694.3</v>
      </c>
      <c r="FJ493">
        <v>1.86295</v>
      </c>
      <c r="FK493">
        <v>1.86777</v>
      </c>
      <c r="FL493">
        <v>1.86752</v>
      </c>
      <c r="FM493">
        <v>1.86865</v>
      </c>
      <c r="FN493">
        <v>1.86951</v>
      </c>
      <c r="FO493">
        <v>1.86554</v>
      </c>
      <c r="FP493">
        <v>1.86661</v>
      </c>
      <c r="FQ493">
        <v>1.8681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11.56</v>
      </c>
      <c r="GF493">
        <v>0.2674</v>
      </c>
      <c r="GG493">
        <v>3.61927167264205</v>
      </c>
      <c r="GH493">
        <v>0.00509506669552449</v>
      </c>
      <c r="GI493">
        <v>1.17866753763249e-06</v>
      </c>
      <c r="GJ493">
        <v>-6.62632595388568e-10</v>
      </c>
      <c r="GK493">
        <v>-0.0260112845827318</v>
      </c>
      <c r="GL493">
        <v>-0.0225051504344278</v>
      </c>
      <c r="GM493">
        <v>0.00262967521021688</v>
      </c>
      <c r="GN493">
        <v>-3.50088843362945e-05</v>
      </c>
      <c r="GO493">
        <v>-5</v>
      </c>
      <c r="GP493">
        <v>1640</v>
      </c>
      <c r="GQ493">
        <v>1</v>
      </c>
      <c r="GR493">
        <v>20</v>
      </c>
      <c r="GS493">
        <v>50255.2</v>
      </c>
      <c r="GT493">
        <v>50255.2</v>
      </c>
      <c r="GU493">
        <v>2.92847</v>
      </c>
      <c r="GV493">
        <v>2.59033</v>
      </c>
      <c r="GW493">
        <v>1.54785</v>
      </c>
      <c r="GX493">
        <v>2.30225</v>
      </c>
      <c r="GY493">
        <v>1.34644</v>
      </c>
      <c r="GZ493">
        <v>2.28271</v>
      </c>
      <c r="HA493">
        <v>33.1322</v>
      </c>
      <c r="HB493">
        <v>14.5523</v>
      </c>
      <c r="HC493">
        <v>18</v>
      </c>
      <c r="HD493">
        <v>496.73</v>
      </c>
      <c r="HE493">
        <v>401.662</v>
      </c>
      <c r="HF493">
        <v>18.1834</v>
      </c>
      <c r="HG493">
        <v>27.3593</v>
      </c>
      <c r="HH493">
        <v>30.0002</v>
      </c>
      <c r="HI493">
        <v>27.3542</v>
      </c>
      <c r="HJ493">
        <v>27.3016</v>
      </c>
      <c r="HK493">
        <v>58.6177</v>
      </c>
      <c r="HL493">
        <v>23.8408</v>
      </c>
      <c r="HM493">
        <v>0.847113</v>
      </c>
      <c r="HN493">
        <v>18.1799</v>
      </c>
      <c r="HO493">
        <v>1558.52</v>
      </c>
      <c r="HP493">
        <v>16.0071</v>
      </c>
      <c r="HQ493">
        <v>102.359</v>
      </c>
      <c r="HR493">
        <v>102.769</v>
      </c>
    </row>
    <row r="494" spans="1:226">
      <c r="A494">
        <v>478</v>
      </c>
      <c r="B494">
        <v>1663692966</v>
      </c>
      <c r="C494">
        <v>5190.90000009537</v>
      </c>
      <c r="D494" t="s">
        <v>1319</v>
      </c>
      <c r="E494" t="s">
        <v>1320</v>
      </c>
      <c r="F494">
        <v>5</v>
      </c>
      <c r="G494" t="s">
        <v>1134</v>
      </c>
      <c r="H494" t="s">
        <v>354</v>
      </c>
      <c r="I494">
        <v>1663692958.5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1579.01029126057</v>
      </c>
      <c r="AK494">
        <v>1527.81727272727</v>
      </c>
      <c r="AL494">
        <v>3.39895867422746</v>
      </c>
      <c r="AM494">
        <v>65.3933785945032</v>
      </c>
      <c r="AN494">
        <f>(AP494 - AO494 + BO494*1E3/(8.314*(BQ494+273.15)) * AR494/BN494 * AQ494) * BN494/(100*BB494) * 1000/(1000 - AP494)</f>
        <v>0</v>
      </c>
      <c r="AO494">
        <v>15.9193484170242</v>
      </c>
      <c r="AP494">
        <v>19.569021978022</v>
      </c>
      <c r="AQ494">
        <v>9.80301465859476e-05</v>
      </c>
      <c r="AR494">
        <v>122.723130864011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1663692958.5</v>
      </c>
      <c r="BH494">
        <v>1474.48259259259</v>
      </c>
      <c r="BI494">
        <v>1537.96777777778</v>
      </c>
      <c r="BJ494">
        <v>19.5627296296296</v>
      </c>
      <c r="BK494">
        <v>15.8713148148148</v>
      </c>
      <c r="BL494">
        <v>1462.96148148148</v>
      </c>
      <c r="BM494">
        <v>19.2954296296296</v>
      </c>
      <c r="BN494">
        <v>500.086777777778</v>
      </c>
      <c r="BO494">
        <v>90.5665740740741</v>
      </c>
      <c r="BP494">
        <v>0.1000331</v>
      </c>
      <c r="BQ494">
        <v>24.4530518518518</v>
      </c>
      <c r="BR494">
        <v>25.0329</v>
      </c>
      <c r="BS494">
        <v>999.9</v>
      </c>
      <c r="BT494">
        <v>0</v>
      </c>
      <c r="BU494">
        <v>0</v>
      </c>
      <c r="BV494">
        <v>10001.6666666667</v>
      </c>
      <c r="BW494">
        <v>0</v>
      </c>
      <c r="BX494">
        <v>18.4476888888889</v>
      </c>
      <c r="BY494">
        <v>-63.484837037037</v>
      </c>
      <c r="BZ494">
        <v>1503.90333333333</v>
      </c>
      <c r="CA494">
        <v>1562.77111111111</v>
      </c>
      <c r="CB494">
        <v>3.69141962962963</v>
      </c>
      <c r="CC494">
        <v>1537.96777777778</v>
      </c>
      <c r="CD494">
        <v>15.8713148148148</v>
      </c>
      <c r="CE494">
        <v>1.77173037037037</v>
      </c>
      <c r="CF494">
        <v>1.43740962962963</v>
      </c>
      <c r="CG494">
        <v>15.5395777777778</v>
      </c>
      <c r="CH494">
        <v>12.3180703703704</v>
      </c>
      <c r="CI494">
        <v>2000.00111111111</v>
      </c>
      <c r="CJ494">
        <v>0.979996777777778</v>
      </c>
      <c r="CK494">
        <v>0.0200030703703704</v>
      </c>
      <c r="CL494">
        <v>0</v>
      </c>
      <c r="CM494">
        <v>750.051592592593</v>
      </c>
      <c r="CN494">
        <v>5.00063</v>
      </c>
      <c r="CO494">
        <v>14875.4074074074</v>
      </c>
      <c r="CP494">
        <v>17256.8888888889</v>
      </c>
      <c r="CQ494">
        <v>39.1963333333333</v>
      </c>
      <c r="CR494">
        <v>39.312</v>
      </c>
      <c r="CS494">
        <v>38.687</v>
      </c>
      <c r="CT494">
        <v>38.75</v>
      </c>
      <c r="CU494">
        <v>39.937</v>
      </c>
      <c r="CV494">
        <v>1955.09111111111</v>
      </c>
      <c r="CW494">
        <v>39.91</v>
      </c>
      <c r="CX494">
        <v>0</v>
      </c>
      <c r="CY494">
        <v>1663692962.9</v>
      </c>
      <c r="CZ494">
        <v>0</v>
      </c>
      <c r="DA494">
        <v>0</v>
      </c>
      <c r="DB494" t="s">
        <v>356</v>
      </c>
      <c r="DC494">
        <v>1660677648.1</v>
      </c>
      <c r="DD494">
        <v>1660677649.1</v>
      </c>
      <c r="DE494">
        <v>0</v>
      </c>
      <c r="DF494">
        <v>-1.042</v>
      </c>
      <c r="DG494">
        <v>0.003</v>
      </c>
      <c r="DH494">
        <v>5.218</v>
      </c>
      <c r="DI494">
        <v>0.344</v>
      </c>
      <c r="DJ494">
        <v>417</v>
      </c>
      <c r="DK494">
        <v>22</v>
      </c>
      <c r="DL494">
        <v>1.24</v>
      </c>
      <c r="DM494">
        <v>0.53</v>
      </c>
      <c r="DN494">
        <v>-63.4489756097561</v>
      </c>
      <c r="DO494">
        <v>-0.413993728223054</v>
      </c>
      <c r="DP494">
        <v>0.473601987770058</v>
      </c>
      <c r="DQ494">
        <v>0</v>
      </c>
      <c r="DR494">
        <v>3.73580073170732</v>
      </c>
      <c r="DS494">
        <v>-0.693835400696866</v>
      </c>
      <c r="DT494">
        <v>0.0690611778413202</v>
      </c>
      <c r="DU494">
        <v>0</v>
      </c>
      <c r="DV494">
        <v>0</v>
      </c>
      <c r="DW494">
        <v>2</v>
      </c>
      <c r="DX494" t="s">
        <v>357</v>
      </c>
      <c r="DY494">
        <v>2.97194</v>
      </c>
      <c r="DZ494">
        <v>2.75381</v>
      </c>
      <c r="EA494">
        <v>0.213747</v>
      </c>
      <c r="EB494">
        <v>0.219688</v>
      </c>
      <c r="EC494">
        <v>0.0895792</v>
      </c>
      <c r="ED494">
        <v>0.0782351</v>
      </c>
      <c r="EE494">
        <v>30621.9</v>
      </c>
      <c r="EF494">
        <v>33114.1</v>
      </c>
      <c r="EG494">
        <v>35297.2</v>
      </c>
      <c r="EH494">
        <v>38491.4</v>
      </c>
      <c r="EI494">
        <v>45581.7</v>
      </c>
      <c r="EJ494">
        <v>51251.6</v>
      </c>
      <c r="EK494">
        <v>55182.5</v>
      </c>
      <c r="EL494">
        <v>61743.4</v>
      </c>
      <c r="EM494">
        <v>1.9684</v>
      </c>
      <c r="EN494">
        <v>1.821</v>
      </c>
      <c r="EO494">
        <v>0.091821</v>
      </c>
      <c r="EP494">
        <v>0</v>
      </c>
      <c r="EQ494">
        <v>23.5246</v>
      </c>
      <c r="ER494">
        <v>999.9</v>
      </c>
      <c r="ES494">
        <v>44.299</v>
      </c>
      <c r="ET494">
        <v>29.658</v>
      </c>
      <c r="EU494">
        <v>20.4345</v>
      </c>
      <c r="EV494">
        <v>56.8241</v>
      </c>
      <c r="EW494">
        <v>48.8822</v>
      </c>
      <c r="EX494">
        <v>1</v>
      </c>
      <c r="EY494">
        <v>0.025122</v>
      </c>
      <c r="EZ494">
        <v>3.79956</v>
      </c>
      <c r="FA494">
        <v>20.1076</v>
      </c>
      <c r="FB494">
        <v>5.19932</v>
      </c>
      <c r="FC494">
        <v>12.0099</v>
      </c>
      <c r="FD494">
        <v>4.9756</v>
      </c>
      <c r="FE494">
        <v>3.294</v>
      </c>
      <c r="FF494">
        <v>9999</v>
      </c>
      <c r="FG494">
        <v>9999</v>
      </c>
      <c r="FH494">
        <v>9999</v>
      </c>
      <c r="FI494">
        <v>694.3</v>
      </c>
      <c r="FJ494">
        <v>1.86295</v>
      </c>
      <c r="FK494">
        <v>1.86774</v>
      </c>
      <c r="FL494">
        <v>1.86752</v>
      </c>
      <c r="FM494">
        <v>1.86871</v>
      </c>
      <c r="FN494">
        <v>1.86951</v>
      </c>
      <c r="FO494">
        <v>1.86557</v>
      </c>
      <c r="FP494">
        <v>1.86664</v>
      </c>
      <c r="FQ494">
        <v>1.8681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11.63</v>
      </c>
      <c r="GF494">
        <v>0.2675</v>
      </c>
      <c r="GG494">
        <v>3.61927167264205</v>
      </c>
      <c r="GH494">
        <v>0.00509506669552449</v>
      </c>
      <c r="GI494">
        <v>1.17866753763249e-06</v>
      </c>
      <c r="GJ494">
        <v>-6.62632595388568e-10</v>
      </c>
      <c r="GK494">
        <v>-0.0260112845827318</v>
      </c>
      <c r="GL494">
        <v>-0.0225051504344278</v>
      </c>
      <c r="GM494">
        <v>0.00262967521021688</v>
      </c>
      <c r="GN494">
        <v>-3.50088843362945e-05</v>
      </c>
      <c r="GO494">
        <v>-5</v>
      </c>
      <c r="GP494">
        <v>1640</v>
      </c>
      <c r="GQ494">
        <v>1</v>
      </c>
      <c r="GR494">
        <v>20</v>
      </c>
      <c r="GS494">
        <v>50255.3</v>
      </c>
      <c r="GT494">
        <v>50255.3</v>
      </c>
      <c r="GU494">
        <v>2.95044</v>
      </c>
      <c r="GV494">
        <v>2.58179</v>
      </c>
      <c r="GW494">
        <v>1.54785</v>
      </c>
      <c r="GX494">
        <v>2.30225</v>
      </c>
      <c r="GY494">
        <v>1.34644</v>
      </c>
      <c r="GZ494">
        <v>2.34619</v>
      </c>
      <c r="HA494">
        <v>33.1322</v>
      </c>
      <c r="HB494">
        <v>14.5611</v>
      </c>
      <c r="HC494">
        <v>18</v>
      </c>
      <c r="HD494">
        <v>495.942</v>
      </c>
      <c r="HE494">
        <v>402.107</v>
      </c>
      <c r="HF494">
        <v>18.1514</v>
      </c>
      <c r="HG494">
        <v>27.3593</v>
      </c>
      <c r="HH494">
        <v>30</v>
      </c>
      <c r="HI494">
        <v>27.3542</v>
      </c>
      <c r="HJ494">
        <v>27.3016</v>
      </c>
      <c r="HK494">
        <v>59.0541</v>
      </c>
      <c r="HL494">
        <v>23.5588</v>
      </c>
      <c r="HM494">
        <v>0.847113</v>
      </c>
      <c r="HN494">
        <v>18.1507</v>
      </c>
      <c r="HO494">
        <v>1571.96</v>
      </c>
      <c r="HP494">
        <v>16.0654</v>
      </c>
      <c r="HQ494">
        <v>102.36</v>
      </c>
      <c r="HR494">
        <v>102.77</v>
      </c>
    </row>
    <row r="495" spans="1:226">
      <c r="A495">
        <v>479</v>
      </c>
      <c r="B495">
        <v>1663692971</v>
      </c>
      <c r="C495">
        <v>5195.90000009537</v>
      </c>
      <c r="D495" t="s">
        <v>1321</v>
      </c>
      <c r="E495" t="s">
        <v>1322</v>
      </c>
      <c r="F495">
        <v>5</v>
      </c>
      <c r="G495" t="s">
        <v>1134</v>
      </c>
      <c r="H495" t="s">
        <v>354</v>
      </c>
      <c r="I495">
        <v>1663692963.21429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1595.15983432574</v>
      </c>
      <c r="AK495">
        <v>1544.17442424242</v>
      </c>
      <c r="AL495">
        <v>3.26965186519939</v>
      </c>
      <c r="AM495">
        <v>65.3933785945032</v>
      </c>
      <c r="AN495">
        <f>(AP495 - AO495 + BO495*1E3/(8.314*(BQ495+273.15)) * AR495/BN495 * AQ495) * BN495/(100*BB495) * 1000/(1000 - AP495)</f>
        <v>0</v>
      </c>
      <c r="AO495">
        <v>15.980808608543</v>
      </c>
      <c r="AP495">
        <v>19.583165934066</v>
      </c>
      <c r="AQ495">
        <v>5.5873290343772e-05</v>
      </c>
      <c r="AR495">
        <v>122.723130864011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1663692963.21429</v>
      </c>
      <c r="BH495">
        <v>1490.12464285714</v>
      </c>
      <c r="BI495">
        <v>1553.26535714286</v>
      </c>
      <c r="BJ495">
        <v>19.5682857142857</v>
      </c>
      <c r="BK495">
        <v>15.9320142857143</v>
      </c>
      <c r="BL495">
        <v>1478.5375</v>
      </c>
      <c r="BM495">
        <v>19.3007821428571</v>
      </c>
      <c r="BN495">
        <v>500.121285714286</v>
      </c>
      <c r="BO495">
        <v>90.5676607142857</v>
      </c>
      <c r="BP495">
        <v>0.100126339285714</v>
      </c>
      <c r="BQ495">
        <v>24.4353107142857</v>
      </c>
      <c r="BR495">
        <v>25.0302321428571</v>
      </c>
      <c r="BS495">
        <v>999.9</v>
      </c>
      <c r="BT495">
        <v>0</v>
      </c>
      <c r="BU495">
        <v>0</v>
      </c>
      <c r="BV495">
        <v>9985.89285714286</v>
      </c>
      <c r="BW495">
        <v>0</v>
      </c>
      <c r="BX495">
        <v>18.4472642857143</v>
      </c>
      <c r="BY495">
        <v>-63.1404392857143</v>
      </c>
      <c r="BZ495">
        <v>1519.86571428571</v>
      </c>
      <c r="CA495">
        <v>1578.4125</v>
      </c>
      <c r="CB495">
        <v>3.63628357142857</v>
      </c>
      <c r="CC495">
        <v>1553.26535714286</v>
      </c>
      <c r="CD495">
        <v>15.9320142857143</v>
      </c>
      <c r="CE495">
        <v>1.77225535714286</v>
      </c>
      <c r="CF495">
        <v>1.44292392857143</v>
      </c>
      <c r="CG495">
        <v>15.5441928571429</v>
      </c>
      <c r="CH495">
        <v>12.3763321428571</v>
      </c>
      <c r="CI495">
        <v>1999.98964285714</v>
      </c>
      <c r="CJ495">
        <v>0.97999675</v>
      </c>
      <c r="CK495">
        <v>0.0200031</v>
      </c>
      <c r="CL495">
        <v>0</v>
      </c>
      <c r="CM495">
        <v>749.42375</v>
      </c>
      <c r="CN495">
        <v>5.00063</v>
      </c>
      <c r="CO495">
        <v>14863.6714285714</v>
      </c>
      <c r="CP495">
        <v>17256.7857142857</v>
      </c>
      <c r="CQ495">
        <v>39.1915</v>
      </c>
      <c r="CR495">
        <v>39.312</v>
      </c>
      <c r="CS495">
        <v>38.687</v>
      </c>
      <c r="CT495">
        <v>38.75</v>
      </c>
      <c r="CU495">
        <v>39.937</v>
      </c>
      <c r="CV495">
        <v>1955.07964285714</v>
      </c>
      <c r="CW495">
        <v>39.91</v>
      </c>
      <c r="CX495">
        <v>0</v>
      </c>
      <c r="CY495">
        <v>1663692968.3</v>
      </c>
      <c r="CZ495">
        <v>0</v>
      </c>
      <c r="DA495">
        <v>0</v>
      </c>
      <c r="DB495" t="s">
        <v>356</v>
      </c>
      <c r="DC495">
        <v>1660677648.1</v>
      </c>
      <c r="DD495">
        <v>1660677649.1</v>
      </c>
      <c r="DE495">
        <v>0</v>
      </c>
      <c r="DF495">
        <v>-1.042</v>
      </c>
      <c r="DG495">
        <v>0.003</v>
      </c>
      <c r="DH495">
        <v>5.218</v>
      </c>
      <c r="DI495">
        <v>0.344</v>
      </c>
      <c r="DJ495">
        <v>417</v>
      </c>
      <c r="DK495">
        <v>22</v>
      </c>
      <c r="DL495">
        <v>1.24</v>
      </c>
      <c r="DM495">
        <v>0.53</v>
      </c>
      <c r="DN495">
        <v>-63.3558414634146</v>
      </c>
      <c r="DO495">
        <v>3.78957491289198</v>
      </c>
      <c r="DP495">
        <v>0.543067096414075</v>
      </c>
      <c r="DQ495">
        <v>0</v>
      </c>
      <c r="DR495">
        <v>3.67904268292683</v>
      </c>
      <c r="DS495">
        <v>-0.68599087108014</v>
      </c>
      <c r="DT495">
        <v>0.0682385350693555</v>
      </c>
      <c r="DU495">
        <v>0</v>
      </c>
      <c r="DV495">
        <v>0</v>
      </c>
      <c r="DW495">
        <v>2</v>
      </c>
      <c r="DX495" t="s">
        <v>357</v>
      </c>
      <c r="DY495">
        <v>2.9726</v>
      </c>
      <c r="DZ495">
        <v>2.7539</v>
      </c>
      <c r="EA495">
        <v>0.215111</v>
      </c>
      <c r="EB495">
        <v>0.220977</v>
      </c>
      <c r="EC495">
        <v>0.0896178</v>
      </c>
      <c r="ED495">
        <v>0.0784037</v>
      </c>
      <c r="EE495">
        <v>30568.8</v>
      </c>
      <c r="EF495">
        <v>33059.1</v>
      </c>
      <c r="EG495">
        <v>35297.2</v>
      </c>
      <c r="EH495">
        <v>38491</v>
      </c>
      <c r="EI495">
        <v>45580.1</v>
      </c>
      <c r="EJ495">
        <v>51241.2</v>
      </c>
      <c r="EK495">
        <v>55183</v>
      </c>
      <c r="EL495">
        <v>61742.2</v>
      </c>
      <c r="EM495">
        <v>1.9682</v>
      </c>
      <c r="EN495">
        <v>1.8208</v>
      </c>
      <c r="EO495">
        <v>0.0921786</v>
      </c>
      <c r="EP495">
        <v>0</v>
      </c>
      <c r="EQ495">
        <v>23.5167</v>
      </c>
      <c r="ER495">
        <v>999.9</v>
      </c>
      <c r="ES495">
        <v>44.299</v>
      </c>
      <c r="ET495">
        <v>29.658</v>
      </c>
      <c r="EU495">
        <v>20.4319</v>
      </c>
      <c r="EV495">
        <v>56.5041</v>
      </c>
      <c r="EW495">
        <v>48.9543</v>
      </c>
      <c r="EX495">
        <v>1</v>
      </c>
      <c r="EY495">
        <v>0.0251829</v>
      </c>
      <c r="EZ495">
        <v>3.79224</v>
      </c>
      <c r="FA495">
        <v>20.108</v>
      </c>
      <c r="FB495">
        <v>5.19812</v>
      </c>
      <c r="FC495">
        <v>12.0099</v>
      </c>
      <c r="FD495">
        <v>4.976</v>
      </c>
      <c r="FE495">
        <v>3.2938</v>
      </c>
      <c r="FF495">
        <v>9999</v>
      </c>
      <c r="FG495">
        <v>9999</v>
      </c>
      <c r="FH495">
        <v>9999</v>
      </c>
      <c r="FI495">
        <v>694.3</v>
      </c>
      <c r="FJ495">
        <v>1.86295</v>
      </c>
      <c r="FK495">
        <v>1.86783</v>
      </c>
      <c r="FL495">
        <v>1.86752</v>
      </c>
      <c r="FM495">
        <v>1.86874</v>
      </c>
      <c r="FN495">
        <v>1.86951</v>
      </c>
      <c r="FO495">
        <v>1.8656</v>
      </c>
      <c r="FP495">
        <v>1.8667</v>
      </c>
      <c r="FQ495">
        <v>1.86807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11.69</v>
      </c>
      <c r="GF495">
        <v>0.2679</v>
      </c>
      <c r="GG495">
        <v>3.61927167264205</v>
      </c>
      <c r="GH495">
        <v>0.00509506669552449</v>
      </c>
      <c r="GI495">
        <v>1.17866753763249e-06</v>
      </c>
      <c r="GJ495">
        <v>-6.62632595388568e-10</v>
      </c>
      <c r="GK495">
        <v>-0.0260112845827318</v>
      </c>
      <c r="GL495">
        <v>-0.0225051504344278</v>
      </c>
      <c r="GM495">
        <v>0.00262967521021688</v>
      </c>
      <c r="GN495">
        <v>-3.50088843362945e-05</v>
      </c>
      <c r="GO495">
        <v>-5</v>
      </c>
      <c r="GP495">
        <v>1640</v>
      </c>
      <c r="GQ495">
        <v>1</v>
      </c>
      <c r="GR495">
        <v>20</v>
      </c>
      <c r="GS495">
        <v>50255.4</v>
      </c>
      <c r="GT495">
        <v>50255.4</v>
      </c>
      <c r="GU495">
        <v>2.97607</v>
      </c>
      <c r="GV495">
        <v>2.57935</v>
      </c>
      <c r="GW495">
        <v>1.54785</v>
      </c>
      <c r="GX495">
        <v>2.30225</v>
      </c>
      <c r="GY495">
        <v>1.34644</v>
      </c>
      <c r="GZ495">
        <v>2.40234</v>
      </c>
      <c r="HA495">
        <v>33.1322</v>
      </c>
      <c r="HB495">
        <v>14.5611</v>
      </c>
      <c r="HC495">
        <v>18</v>
      </c>
      <c r="HD495">
        <v>495.809</v>
      </c>
      <c r="HE495">
        <v>401.996</v>
      </c>
      <c r="HF495">
        <v>18.126</v>
      </c>
      <c r="HG495">
        <v>27.3616</v>
      </c>
      <c r="HH495">
        <v>30.0001</v>
      </c>
      <c r="HI495">
        <v>27.3542</v>
      </c>
      <c r="HJ495">
        <v>27.3016</v>
      </c>
      <c r="HK495">
        <v>59.5948</v>
      </c>
      <c r="HL495">
        <v>23.2832</v>
      </c>
      <c r="HM495">
        <v>0.847113</v>
      </c>
      <c r="HN495">
        <v>18.1228</v>
      </c>
      <c r="HO495">
        <v>1592.29</v>
      </c>
      <c r="HP495">
        <v>16.116</v>
      </c>
      <c r="HQ495">
        <v>102.361</v>
      </c>
      <c r="HR495">
        <v>102.768</v>
      </c>
    </row>
    <row r="496" spans="1:226">
      <c r="A496">
        <v>480</v>
      </c>
      <c r="B496">
        <v>1663692976</v>
      </c>
      <c r="C496">
        <v>5200.90000009537</v>
      </c>
      <c r="D496" t="s">
        <v>1323</v>
      </c>
      <c r="E496" t="s">
        <v>1324</v>
      </c>
      <c r="F496">
        <v>5</v>
      </c>
      <c r="G496" t="s">
        <v>1134</v>
      </c>
      <c r="H496" t="s">
        <v>354</v>
      </c>
      <c r="I496">
        <v>1663692968.5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1612.47066169594</v>
      </c>
      <c r="AK496">
        <v>1560.78618181818</v>
      </c>
      <c r="AL496">
        <v>3.34932913357248</v>
      </c>
      <c r="AM496">
        <v>65.3933785945032</v>
      </c>
      <c r="AN496">
        <f>(AP496 - AO496 + BO496*1E3/(8.314*(BQ496+273.15)) * AR496/BN496 * AQ496) * BN496/(100*BB496) * 1000/(1000 - AP496)</f>
        <v>0</v>
      </c>
      <c r="AO496">
        <v>16.0223980761892</v>
      </c>
      <c r="AP496">
        <v>19.5855384615385</v>
      </c>
      <c r="AQ496">
        <v>3.79105774059589e-05</v>
      </c>
      <c r="AR496">
        <v>122.723130864011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1663692968.5</v>
      </c>
      <c r="BH496">
        <v>1507.4562962963</v>
      </c>
      <c r="BI496">
        <v>1570.6037037037</v>
      </c>
      <c r="BJ496">
        <v>19.5755074074074</v>
      </c>
      <c r="BK496">
        <v>15.9898259259259</v>
      </c>
      <c r="BL496">
        <v>1495.79666666667</v>
      </c>
      <c r="BM496">
        <v>19.3077259259259</v>
      </c>
      <c r="BN496">
        <v>500.108037037037</v>
      </c>
      <c r="BO496">
        <v>90.5685333333333</v>
      </c>
      <c r="BP496">
        <v>0.100014703703704</v>
      </c>
      <c r="BQ496">
        <v>24.4174074074074</v>
      </c>
      <c r="BR496">
        <v>25.0246777777778</v>
      </c>
      <c r="BS496">
        <v>999.9</v>
      </c>
      <c r="BT496">
        <v>0</v>
      </c>
      <c r="BU496">
        <v>0</v>
      </c>
      <c r="BV496">
        <v>9999.07407407407</v>
      </c>
      <c r="BW496">
        <v>0</v>
      </c>
      <c r="BX496">
        <v>18.4436</v>
      </c>
      <c r="BY496">
        <v>-63.1472666666667</v>
      </c>
      <c r="BZ496">
        <v>1537.55444444444</v>
      </c>
      <c r="CA496">
        <v>1596.12592592593</v>
      </c>
      <c r="CB496">
        <v>3.58569703703704</v>
      </c>
      <c r="CC496">
        <v>1570.6037037037</v>
      </c>
      <c r="CD496">
        <v>15.9898259259259</v>
      </c>
      <c r="CE496">
        <v>1.77292740740741</v>
      </c>
      <c r="CF496">
        <v>1.44817518518519</v>
      </c>
      <c r="CG496">
        <v>15.5501074074074</v>
      </c>
      <c r="CH496">
        <v>12.4316296296296</v>
      </c>
      <c r="CI496">
        <v>1999.9637037037</v>
      </c>
      <c r="CJ496">
        <v>0.979996666666667</v>
      </c>
      <c r="CK496">
        <v>0.0200031888888889</v>
      </c>
      <c r="CL496">
        <v>0</v>
      </c>
      <c r="CM496">
        <v>748.755925925926</v>
      </c>
      <c r="CN496">
        <v>5.00063</v>
      </c>
      <c r="CO496">
        <v>14850.7407407407</v>
      </c>
      <c r="CP496">
        <v>17256.5703703704</v>
      </c>
      <c r="CQ496">
        <v>39.1916666666667</v>
      </c>
      <c r="CR496">
        <v>39.312</v>
      </c>
      <c r="CS496">
        <v>38.687</v>
      </c>
      <c r="CT496">
        <v>38.75</v>
      </c>
      <c r="CU496">
        <v>39.937</v>
      </c>
      <c r="CV496">
        <v>1955.0537037037</v>
      </c>
      <c r="CW496">
        <v>39.91</v>
      </c>
      <c r="CX496">
        <v>0</v>
      </c>
      <c r="CY496">
        <v>1663692973.1</v>
      </c>
      <c r="CZ496">
        <v>0</v>
      </c>
      <c r="DA496">
        <v>0</v>
      </c>
      <c r="DB496" t="s">
        <v>356</v>
      </c>
      <c r="DC496">
        <v>1660677648.1</v>
      </c>
      <c r="DD496">
        <v>1660677649.1</v>
      </c>
      <c r="DE496">
        <v>0</v>
      </c>
      <c r="DF496">
        <v>-1.042</v>
      </c>
      <c r="DG496">
        <v>0.003</v>
      </c>
      <c r="DH496">
        <v>5.218</v>
      </c>
      <c r="DI496">
        <v>0.344</v>
      </c>
      <c r="DJ496">
        <v>417</v>
      </c>
      <c r="DK496">
        <v>22</v>
      </c>
      <c r="DL496">
        <v>1.24</v>
      </c>
      <c r="DM496">
        <v>0.53</v>
      </c>
      <c r="DN496">
        <v>-63.1610024390244</v>
      </c>
      <c r="DO496">
        <v>1.43412752613231</v>
      </c>
      <c r="DP496">
        <v>0.590373809439494</v>
      </c>
      <c r="DQ496">
        <v>0</v>
      </c>
      <c r="DR496">
        <v>3.62540609756098</v>
      </c>
      <c r="DS496">
        <v>-0.605984738675955</v>
      </c>
      <c r="DT496">
        <v>0.0604598561788003</v>
      </c>
      <c r="DU496">
        <v>0</v>
      </c>
      <c r="DV496">
        <v>0</v>
      </c>
      <c r="DW496">
        <v>2</v>
      </c>
      <c r="DX496" t="s">
        <v>357</v>
      </c>
      <c r="DY496">
        <v>2.9737</v>
      </c>
      <c r="DZ496">
        <v>2.75388</v>
      </c>
      <c r="EA496">
        <v>0.216496</v>
      </c>
      <c r="EB496">
        <v>0.222494</v>
      </c>
      <c r="EC496">
        <v>0.0896408</v>
      </c>
      <c r="ED496">
        <v>0.0785569</v>
      </c>
      <c r="EE496">
        <v>30514.9</v>
      </c>
      <c r="EF496">
        <v>32995.4</v>
      </c>
      <c r="EG496">
        <v>35297.1</v>
      </c>
      <c r="EH496">
        <v>38491.8</v>
      </c>
      <c r="EI496">
        <v>45579.6</v>
      </c>
      <c r="EJ496">
        <v>51233.1</v>
      </c>
      <c r="EK496">
        <v>55183.7</v>
      </c>
      <c r="EL496">
        <v>61742.6</v>
      </c>
      <c r="EM496">
        <v>1.9682</v>
      </c>
      <c r="EN496">
        <v>1.8218</v>
      </c>
      <c r="EO496">
        <v>0.0911951</v>
      </c>
      <c r="EP496">
        <v>0</v>
      </c>
      <c r="EQ496">
        <v>23.5087</v>
      </c>
      <c r="ER496">
        <v>999.9</v>
      </c>
      <c r="ES496">
        <v>44.299</v>
      </c>
      <c r="ET496">
        <v>29.658</v>
      </c>
      <c r="EU496">
        <v>20.4325</v>
      </c>
      <c r="EV496">
        <v>56.4541</v>
      </c>
      <c r="EW496">
        <v>48.9543</v>
      </c>
      <c r="EX496">
        <v>1</v>
      </c>
      <c r="EY496">
        <v>0.025061</v>
      </c>
      <c r="EZ496">
        <v>3.74695</v>
      </c>
      <c r="FA496">
        <v>20.1088</v>
      </c>
      <c r="FB496">
        <v>5.19812</v>
      </c>
      <c r="FC496">
        <v>12.0099</v>
      </c>
      <c r="FD496">
        <v>4.976</v>
      </c>
      <c r="FE496">
        <v>3.294</v>
      </c>
      <c r="FF496">
        <v>9999</v>
      </c>
      <c r="FG496">
        <v>9999</v>
      </c>
      <c r="FH496">
        <v>9999</v>
      </c>
      <c r="FI496">
        <v>694.3</v>
      </c>
      <c r="FJ496">
        <v>1.86295</v>
      </c>
      <c r="FK496">
        <v>1.8678</v>
      </c>
      <c r="FL496">
        <v>1.86752</v>
      </c>
      <c r="FM496">
        <v>1.86868</v>
      </c>
      <c r="FN496">
        <v>1.86951</v>
      </c>
      <c r="FO496">
        <v>1.86557</v>
      </c>
      <c r="FP496">
        <v>1.86664</v>
      </c>
      <c r="FQ496">
        <v>1.86807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11.76</v>
      </c>
      <c r="GF496">
        <v>0.2682</v>
      </c>
      <c r="GG496">
        <v>3.61927167264205</v>
      </c>
      <c r="GH496">
        <v>0.00509506669552449</v>
      </c>
      <c r="GI496">
        <v>1.17866753763249e-06</v>
      </c>
      <c r="GJ496">
        <v>-6.62632595388568e-10</v>
      </c>
      <c r="GK496">
        <v>-0.0260112845827318</v>
      </c>
      <c r="GL496">
        <v>-0.0225051504344278</v>
      </c>
      <c r="GM496">
        <v>0.00262967521021688</v>
      </c>
      <c r="GN496">
        <v>-3.50088843362945e-05</v>
      </c>
      <c r="GO496">
        <v>-5</v>
      </c>
      <c r="GP496">
        <v>1640</v>
      </c>
      <c r="GQ496">
        <v>1</v>
      </c>
      <c r="GR496">
        <v>20</v>
      </c>
      <c r="GS496">
        <v>50255.5</v>
      </c>
      <c r="GT496">
        <v>50255.4</v>
      </c>
      <c r="GU496">
        <v>2.99927</v>
      </c>
      <c r="GV496">
        <v>2.57202</v>
      </c>
      <c r="GW496">
        <v>1.54785</v>
      </c>
      <c r="GX496">
        <v>2.30225</v>
      </c>
      <c r="GY496">
        <v>1.34644</v>
      </c>
      <c r="GZ496">
        <v>2.40845</v>
      </c>
      <c r="HA496">
        <v>33.1322</v>
      </c>
      <c r="HB496">
        <v>14.5611</v>
      </c>
      <c r="HC496">
        <v>18</v>
      </c>
      <c r="HD496">
        <v>495.809</v>
      </c>
      <c r="HE496">
        <v>402.552</v>
      </c>
      <c r="HF496">
        <v>18.101</v>
      </c>
      <c r="HG496">
        <v>27.3616</v>
      </c>
      <c r="HH496">
        <v>30</v>
      </c>
      <c r="HI496">
        <v>27.3542</v>
      </c>
      <c r="HJ496">
        <v>27.3016</v>
      </c>
      <c r="HK496">
        <v>60.0467</v>
      </c>
      <c r="HL496">
        <v>22.985</v>
      </c>
      <c r="HM496">
        <v>0.847113</v>
      </c>
      <c r="HN496">
        <v>18.1029</v>
      </c>
      <c r="HO496">
        <v>1605.89</v>
      </c>
      <c r="HP496">
        <v>16.1652</v>
      </c>
      <c r="HQ496">
        <v>102.361</v>
      </c>
      <c r="HR496">
        <v>102.77</v>
      </c>
    </row>
    <row r="497" spans="1:226">
      <c r="A497">
        <v>481</v>
      </c>
      <c r="B497">
        <v>1663693568.5</v>
      </c>
      <c r="C497">
        <v>5793.40000009537</v>
      </c>
      <c r="D497" t="s">
        <v>1325</v>
      </c>
      <c r="E497" t="s">
        <v>1326</v>
      </c>
      <c r="F497">
        <v>5</v>
      </c>
      <c r="G497" t="s">
        <v>1327</v>
      </c>
      <c r="H497" t="s">
        <v>354</v>
      </c>
      <c r="I497">
        <v>1663693560.75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427.083935885031</v>
      </c>
      <c r="AK497">
        <v>409.192642424242</v>
      </c>
      <c r="AL497">
        <v>-0.00442541735092803</v>
      </c>
      <c r="AM497">
        <v>65.4347946192728</v>
      </c>
      <c r="AN497">
        <f>(AP497 - AO497 + BO497*1E3/(8.314*(BQ497+273.15)) * AR497/BN497 * AQ497) * BN497/(100*BB497) * 1000/(1000 - AP497)</f>
        <v>0</v>
      </c>
      <c r="AO497">
        <v>15.1772937864188</v>
      </c>
      <c r="AP497">
        <v>21.2433560439561</v>
      </c>
      <c r="AQ497">
        <v>-0.00612365981411279</v>
      </c>
      <c r="AR497">
        <v>122.136789424266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1663693560.75</v>
      </c>
      <c r="BH497">
        <v>400.488966666667</v>
      </c>
      <c r="BI497">
        <v>420.666866666667</v>
      </c>
      <c r="BJ497">
        <v>21.2593333333333</v>
      </c>
      <c r="BK497">
        <v>15.1746433333333</v>
      </c>
      <c r="BL497">
        <v>394.715666666667</v>
      </c>
      <c r="BM497">
        <v>20.9255833333333</v>
      </c>
      <c r="BN497">
        <v>500.116133333333</v>
      </c>
      <c r="BO497">
        <v>90.56672</v>
      </c>
      <c r="BP497">
        <v>0.0999709033333333</v>
      </c>
      <c r="BQ497">
        <v>25.6933933333333</v>
      </c>
      <c r="BR497">
        <v>25.0596533333333</v>
      </c>
      <c r="BS497">
        <v>999.9</v>
      </c>
      <c r="BT497">
        <v>0</v>
      </c>
      <c r="BU497">
        <v>0</v>
      </c>
      <c r="BV497">
        <v>10006.5</v>
      </c>
      <c r="BW497">
        <v>0</v>
      </c>
      <c r="BX497">
        <v>17.0755</v>
      </c>
      <c r="BY497">
        <v>-20.1780333333333</v>
      </c>
      <c r="BZ497">
        <v>409.187966666667</v>
      </c>
      <c r="CA497">
        <v>427.148666666667</v>
      </c>
      <c r="CB497">
        <v>6.08469766666667</v>
      </c>
      <c r="CC497">
        <v>420.666866666667</v>
      </c>
      <c r="CD497">
        <v>15.1746433333333</v>
      </c>
      <c r="CE497">
        <v>1.92538833333333</v>
      </c>
      <c r="CF497">
        <v>1.37431766666667</v>
      </c>
      <c r="CG497">
        <v>16.8437433333333</v>
      </c>
      <c r="CH497">
        <v>11.6371966666667</v>
      </c>
      <c r="CI497">
        <v>2000.00666666667</v>
      </c>
      <c r="CJ497">
        <v>0.9799966</v>
      </c>
      <c r="CK497">
        <v>0.0200035133333333</v>
      </c>
      <c r="CL497">
        <v>0</v>
      </c>
      <c r="CM497">
        <v>722.361866666667</v>
      </c>
      <c r="CN497">
        <v>5.00063</v>
      </c>
      <c r="CO497">
        <v>14358.6133333333</v>
      </c>
      <c r="CP497">
        <v>17256.9433333333</v>
      </c>
      <c r="CQ497">
        <v>39.312</v>
      </c>
      <c r="CR497">
        <v>39.3624</v>
      </c>
      <c r="CS497">
        <v>38.75</v>
      </c>
      <c r="CT497">
        <v>38.7582666666667</v>
      </c>
      <c r="CU497">
        <v>40.125</v>
      </c>
      <c r="CV497">
        <v>1955.09666666667</v>
      </c>
      <c r="CW497">
        <v>39.91</v>
      </c>
      <c r="CX497">
        <v>0</v>
      </c>
      <c r="CY497">
        <v>1663693565.9</v>
      </c>
      <c r="CZ497">
        <v>0</v>
      </c>
      <c r="DA497">
        <v>0</v>
      </c>
      <c r="DB497" t="s">
        <v>356</v>
      </c>
      <c r="DC497">
        <v>1660677648.1</v>
      </c>
      <c r="DD497">
        <v>1660677649.1</v>
      </c>
      <c r="DE497">
        <v>0</v>
      </c>
      <c r="DF497">
        <v>-1.042</v>
      </c>
      <c r="DG497">
        <v>0.003</v>
      </c>
      <c r="DH497">
        <v>5.218</v>
      </c>
      <c r="DI497">
        <v>0.344</v>
      </c>
      <c r="DJ497">
        <v>417</v>
      </c>
      <c r="DK497">
        <v>22</v>
      </c>
      <c r="DL497">
        <v>1.24</v>
      </c>
      <c r="DM497">
        <v>0.53</v>
      </c>
      <c r="DN497">
        <v>-20.1896902439024</v>
      </c>
      <c r="DO497">
        <v>0.268469686411137</v>
      </c>
      <c r="DP497">
        <v>0.0960018439987481</v>
      </c>
      <c r="DQ497">
        <v>0</v>
      </c>
      <c r="DR497">
        <v>6.08606170731707</v>
      </c>
      <c r="DS497">
        <v>-0.0478852264808381</v>
      </c>
      <c r="DT497">
        <v>0.008089357025442</v>
      </c>
      <c r="DU497">
        <v>1</v>
      </c>
      <c r="DV497">
        <v>1</v>
      </c>
      <c r="DW497">
        <v>2</v>
      </c>
      <c r="DX497" t="s">
        <v>395</v>
      </c>
      <c r="DY497">
        <v>2.97269</v>
      </c>
      <c r="DZ497">
        <v>2.75381</v>
      </c>
      <c r="EA497">
        <v>0.0871757</v>
      </c>
      <c r="EB497">
        <v>0.0916486</v>
      </c>
      <c r="EC497">
        <v>0.0948059</v>
      </c>
      <c r="ED497">
        <v>0.0753983</v>
      </c>
      <c r="EE497">
        <v>35535.1</v>
      </c>
      <c r="EF497">
        <v>38528.6</v>
      </c>
      <c r="EG497">
        <v>35283.9</v>
      </c>
      <c r="EH497">
        <v>38476.1</v>
      </c>
      <c r="EI497">
        <v>45300.2</v>
      </c>
      <c r="EJ497">
        <v>51387.1</v>
      </c>
      <c r="EK497">
        <v>55166.2</v>
      </c>
      <c r="EL497">
        <v>61720.5</v>
      </c>
      <c r="EM497">
        <v>1.9784</v>
      </c>
      <c r="EN497">
        <v>1.8114</v>
      </c>
      <c r="EO497">
        <v>0.0338256</v>
      </c>
      <c r="EP497">
        <v>0</v>
      </c>
      <c r="EQ497">
        <v>24.4838</v>
      </c>
      <c r="ER497">
        <v>999.9</v>
      </c>
      <c r="ES497">
        <v>43.761</v>
      </c>
      <c r="ET497">
        <v>29.829</v>
      </c>
      <c r="EU497">
        <v>20.384</v>
      </c>
      <c r="EV497">
        <v>56.5342</v>
      </c>
      <c r="EW497">
        <v>49.363</v>
      </c>
      <c r="EX497">
        <v>1</v>
      </c>
      <c r="EY497">
        <v>0.0395122</v>
      </c>
      <c r="EZ497">
        <v>2.67586</v>
      </c>
      <c r="FA497">
        <v>20.1266</v>
      </c>
      <c r="FB497">
        <v>5.19812</v>
      </c>
      <c r="FC497">
        <v>12.0099</v>
      </c>
      <c r="FD497">
        <v>4.976</v>
      </c>
      <c r="FE497">
        <v>3.294</v>
      </c>
      <c r="FF497">
        <v>9999</v>
      </c>
      <c r="FG497">
        <v>9999</v>
      </c>
      <c r="FH497">
        <v>9999</v>
      </c>
      <c r="FI497">
        <v>694.5</v>
      </c>
      <c r="FJ497">
        <v>1.86295</v>
      </c>
      <c r="FK497">
        <v>1.8678</v>
      </c>
      <c r="FL497">
        <v>1.86752</v>
      </c>
      <c r="FM497">
        <v>1.86874</v>
      </c>
      <c r="FN497">
        <v>1.86951</v>
      </c>
      <c r="FO497">
        <v>1.86557</v>
      </c>
      <c r="FP497">
        <v>1.86667</v>
      </c>
      <c r="FQ497">
        <v>1.86807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5.774</v>
      </c>
      <c r="GF497">
        <v>0.3329</v>
      </c>
      <c r="GG497">
        <v>3.61927167264205</v>
      </c>
      <c r="GH497">
        <v>0.00509506669552449</v>
      </c>
      <c r="GI497">
        <v>1.17866753763249e-06</v>
      </c>
      <c r="GJ497">
        <v>-6.62632595388568e-10</v>
      </c>
      <c r="GK497">
        <v>-0.0260112845827318</v>
      </c>
      <c r="GL497">
        <v>-0.0225051504344278</v>
      </c>
      <c r="GM497">
        <v>0.00262967521021688</v>
      </c>
      <c r="GN497">
        <v>-3.50088843362945e-05</v>
      </c>
      <c r="GO497">
        <v>-5</v>
      </c>
      <c r="GP497">
        <v>1640</v>
      </c>
      <c r="GQ497">
        <v>1</v>
      </c>
      <c r="GR497">
        <v>20</v>
      </c>
      <c r="GS497">
        <v>50265.3</v>
      </c>
      <c r="GT497">
        <v>50265.3</v>
      </c>
      <c r="GU497">
        <v>1.03271</v>
      </c>
      <c r="GV497">
        <v>2.60864</v>
      </c>
      <c r="GW497">
        <v>1.54785</v>
      </c>
      <c r="GX497">
        <v>2.30225</v>
      </c>
      <c r="GY497">
        <v>1.34644</v>
      </c>
      <c r="GZ497">
        <v>2.27051</v>
      </c>
      <c r="HA497">
        <v>33.244</v>
      </c>
      <c r="HB497">
        <v>14.4297</v>
      </c>
      <c r="HC497">
        <v>18</v>
      </c>
      <c r="HD497">
        <v>504.389</v>
      </c>
      <c r="HE497">
        <v>398.111</v>
      </c>
      <c r="HF497">
        <v>20.8029</v>
      </c>
      <c r="HG497">
        <v>27.6511</v>
      </c>
      <c r="HH497">
        <v>30.0003</v>
      </c>
      <c r="HI497">
        <v>27.5587</v>
      </c>
      <c r="HJ497">
        <v>27.4908</v>
      </c>
      <c r="HK497">
        <v>20.5977</v>
      </c>
      <c r="HL497">
        <v>27.4512</v>
      </c>
      <c r="HM497">
        <v>0</v>
      </c>
      <c r="HN497">
        <v>20.8127</v>
      </c>
      <c r="HO497">
        <v>413.892</v>
      </c>
      <c r="HP497">
        <v>15.1731</v>
      </c>
      <c r="HQ497">
        <v>102.327</v>
      </c>
      <c r="HR497">
        <v>102.731</v>
      </c>
    </row>
    <row r="498" spans="1:226">
      <c r="A498">
        <v>482</v>
      </c>
      <c r="B498">
        <v>1663693573.5</v>
      </c>
      <c r="C498">
        <v>5798.40000009537</v>
      </c>
      <c r="D498" t="s">
        <v>1328</v>
      </c>
      <c r="E498" t="s">
        <v>1329</v>
      </c>
      <c r="F498">
        <v>5</v>
      </c>
      <c r="G498" t="s">
        <v>1327</v>
      </c>
      <c r="H498" t="s">
        <v>354</v>
      </c>
      <c r="I498">
        <v>1663693565.65517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426.55608521387</v>
      </c>
      <c r="AK498">
        <v>408.886903030303</v>
      </c>
      <c r="AL498">
        <v>-0.110286878183132</v>
      </c>
      <c r="AM498">
        <v>65.4347946192728</v>
      </c>
      <c r="AN498">
        <f>(AP498 - AO498 + BO498*1E3/(8.314*(BQ498+273.15)) * AR498/BN498 * AQ498) * BN498/(100*BB498) * 1000/(1000 - AP498)</f>
        <v>0</v>
      </c>
      <c r="AO498">
        <v>15.176307034341</v>
      </c>
      <c r="AP498">
        <v>21.2237857142857</v>
      </c>
      <c r="AQ498">
        <v>-0.00130277199897513</v>
      </c>
      <c r="AR498">
        <v>122.136789424266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1663693565.65517</v>
      </c>
      <c r="BH498">
        <v>400.49124137931</v>
      </c>
      <c r="BI498">
        <v>420.213965517241</v>
      </c>
      <c r="BJ498">
        <v>21.2483344827586</v>
      </c>
      <c r="BK498">
        <v>15.1761724137931</v>
      </c>
      <c r="BL498">
        <v>394.717896551724</v>
      </c>
      <c r="BM498">
        <v>20.9150172413793</v>
      </c>
      <c r="BN498">
        <v>500.099827586207</v>
      </c>
      <c r="BO498">
        <v>90.5661896551724</v>
      </c>
      <c r="BP498">
        <v>0.0999610896551724</v>
      </c>
      <c r="BQ498">
        <v>25.6794068965517</v>
      </c>
      <c r="BR498">
        <v>25.0517137931034</v>
      </c>
      <c r="BS498">
        <v>999.9</v>
      </c>
      <c r="BT498">
        <v>0</v>
      </c>
      <c r="BU498">
        <v>0</v>
      </c>
      <c r="BV498">
        <v>10001.5517241379</v>
      </c>
      <c r="BW498">
        <v>0</v>
      </c>
      <c r="BX498">
        <v>17.0788103448276</v>
      </c>
      <c r="BY498">
        <v>-19.7227965517241</v>
      </c>
      <c r="BZ498">
        <v>409.185620689655</v>
      </c>
      <c r="CA498">
        <v>426.689310344828</v>
      </c>
      <c r="CB498">
        <v>6.07216448275862</v>
      </c>
      <c r="CC498">
        <v>420.213965517241</v>
      </c>
      <c r="CD498">
        <v>15.1761724137931</v>
      </c>
      <c r="CE498">
        <v>1.92438034482759</v>
      </c>
      <c r="CF498">
        <v>1.37444793103448</v>
      </c>
      <c r="CG498">
        <v>16.8354931034483</v>
      </c>
      <c r="CH498">
        <v>11.6386310344828</v>
      </c>
      <c r="CI498">
        <v>2000.01068965517</v>
      </c>
      <c r="CJ498">
        <v>0.979996793103448</v>
      </c>
      <c r="CK498">
        <v>0.0200033137931035</v>
      </c>
      <c r="CL498">
        <v>0</v>
      </c>
      <c r="CM498">
        <v>721.610034482758</v>
      </c>
      <c r="CN498">
        <v>5.00063</v>
      </c>
      <c r="CO498">
        <v>14344.1862068966</v>
      </c>
      <c r="CP498">
        <v>17256.975862069</v>
      </c>
      <c r="CQ498">
        <v>39.312</v>
      </c>
      <c r="CR498">
        <v>39.3706551724138</v>
      </c>
      <c r="CS498">
        <v>38.75</v>
      </c>
      <c r="CT498">
        <v>38.754275862069</v>
      </c>
      <c r="CU498">
        <v>40.125</v>
      </c>
      <c r="CV498">
        <v>1955.10068965517</v>
      </c>
      <c r="CW498">
        <v>39.91</v>
      </c>
      <c r="CX498">
        <v>0</v>
      </c>
      <c r="CY498">
        <v>1663693570.7</v>
      </c>
      <c r="CZ498">
        <v>0</v>
      </c>
      <c r="DA498">
        <v>0</v>
      </c>
      <c r="DB498" t="s">
        <v>356</v>
      </c>
      <c r="DC498">
        <v>1660677648.1</v>
      </c>
      <c r="DD498">
        <v>1660677649.1</v>
      </c>
      <c r="DE498">
        <v>0</v>
      </c>
      <c r="DF498">
        <v>-1.042</v>
      </c>
      <c r="DG498">
        <v>0.003</v>
      </c>
      <c r="DH498">
        <v>5.218</v>
      </c>
      <c r="DI498">
        <v>0.344</v>
      </c>
      <c r="DJ498">
        <v>417</v>
      </c>
      <c r="DK498">
        <v>22</v>
      </c>
      <c r="DL498">
        <v>1.24</v>
      </c>
      <c r="DM498">
        <v>0.53</v>
      </c>
      <c r="DN498">
        <v>-20.0574025</v>
      </c>
      <c r="DO498">
        <v>2.3678465290807</v>
      </c>
      <c r="DP498">
        <v>0.495976403414265</v>
      </c>
      <c r="DQ498">
        <v>0</v>
      </c>
      <c r="DR498">
        <v>6.0791575</v>
      </c>
      <c r="DS498">
        <v>-0.140194446529084</v>
      </c>
      <c r="DT498">
        <v>0.0145893967918485</v>
      </c>
      <c r="DU498">
        <v>0</v>
      </c>
      <c r="DV498">
        <v>0</v>
      </c>
      <c r="DW498">
        <v>2</v>
      </c>
      <c r="DX498" t="s">
        <v>357</v>
      </c>
      <c r="DY498">
        <v>2.97143</v>
      </c>
      <c r="DZ498">
        <v>2.75414</v>
      </c>
      <c r="EA498">
        <v>0.0870867</v>
      </c>
      <c r="EB498">
        <v>0.0905873</v>
      </c>
      <c r="EC498">
        <v>0.0947519</v>
      </c>
      <c r="ED498">
        <v>0.0753978</v>
      </c>
      <c r="EE498">
        <v>35538.7</v>
      </c>
      <c r="EF498">
        <v>38573.2</v>
      </c>
      <c r="EG498">
        <v>35284</v>
      </c>
      <c r="EH498">
        <v>38475.6</v>
      </c>
      <c r="EI498">
        <v>45303.5</v>
      </c>
      <c r="EJ498">
        <v>51386.7</v>
      </c>
      <c r="EK498">
        <v>55166.8</v>
      </c>
      <c r="EL498">
        <v>61720</v>
      </c>
      <c r="EM498">
        <v>1.9776</v>
      </c>
      <c r="EN498">
        <v>1.8116</v>
      </c>
      <c r="EO498">
        <v>0.0330806</v>
      </c>
      <c r="EP498">
        <v>0</v>
      </c>
      <c r="EQ498">
        <v>24.4818</v>
      </c>
      <c r="ER498">
        <v>999.9</v>
      </c>
      <c r="ES498">
        <v>43.761</v>
      </c>
      <c r="ET498">
        <v>29.829</v>
      </c>
      <c r="EU498">
        <v>20.3862</v>
      </c>
      <c r="EV498">
        <v>56.6342</v>
      </c>
      <c r="EW498">
        <v>49.2027</v>
      </c>
      <c r="EX498">
        <v>1</v>
      </c>
      <c r="EY498">
        <v>0.0397561</v>
      </c>
      <c r="EZ498">
        <v>2.69107</v>
      </c>
      <c r="FA498">
        <v>20.1265</v>
      </c>
      <c r="FB498">
        <v>5.20052</v>
      </c>
      <c r="FC498">
        <v>12.0064</v>
      </c>
      <c r="FD498">
        <v>4.9756</v>
      </c>
      <c r="FE498">
        <v>3.294</v>
      </c>
      <c r="FF498">
        <v>9999</v>
      </c>
      <c r="FG498">
        <v>9999</v>
      </c>
      <c r="FH498">
        <v>9999</v>
      </c>
      <c r="FI498">
        <v>694.5</v>
      </c>
      <c r="FJ498">
        <v>1.86295</v>
      </c>
      <c r="FK498">
        <v>1.86783</v>
      </c>
      <c r="FL498">
        <v>1.86752</v>
      </c>
      <c r="FM498">
        <v>1.86874</v>
      </c>
      <c r="FN498">
        <v>1.86954</v>
      </c>
      <c r="FO498">
        <v>1.86563</v>
      </c>
      <c r="FP498">
        <v>1.86673</v>
      </c>
      <c r="FQ498">
        <v>1.86813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5.771</v>
      </c>
      <c r="GF498">
        <v>0.3323</v>
      </c>
      <c r="GG498">
        <v>3.61927167264205</v>
      </c>
      <c r="GH498">
        <v>0.00509506669552449</v>
      </c>
      <c r="GI498">
        <v>1.17866753763249e-06</v>
      </c>
      <c r="GJ498">
        <v>-6.62632595388568e-10</v>
      </c>
      <c r="GK498">
        <v>-0.0260112845827318</v>
      </c>
      <c r="GL498">
        <v>-0.0225051504344278</v>
      </c>
      <c r="GM498">
        <v>0.00262967521021688</v>
      </c>
      <c r="GN498">
        <v>-3.50088843362945e-05</v>
      </c>
      <c r="GO498">
        <v>-5</v>
      </c>
      <c r="GP498">
        <v>1640</v>
      </c>
      <c r="GQ498">
        <v>1</v>
      </c>
      <c r="GR498">
        <v>20</v>
      </c>
      <c r="GS498">
        <v>50265.4</v>
      </c>
      <c r="GT498">
        <v>50265.4</v>
      </c>
      <c r="GU498">
        <v>1.00464</v>
      </c>
      <c r="GV498">
        <v>2.60498</v>
      </c>
      <c r="GW498">
        <v>1.54785</v>
      </c>
      <c r="GX498">
        <v>2.30225</v>
      </c>
      <c r="GY498">
        <v>1.34644</v>
      </c>
      <c r="GZ498">
        <v>2.34375</v>
      </c>
      <c r="HA498">
        <v>33.244</v>
      </c>
      <c r="HB498">
        <v>14.4297</v>
      </c>
      <c r="HC498">
        <v>18</v>
      </c>
      <c r="HD498">
        <v>503.855</v>
      </c>
      <c r="HE498">
        <v>398.222</v>
      </c>
      <c r="HF498">
        <v>20.7406</v>
      </c>
      <c r="HG498">
        <v>27.6487</v>
      </c>
      <c r="HH498">
        <v>30.0002</v>
      </c>
      <c r="HI498">
        <v>27.5587</v>
      </c>
      <c r="HJ498">
        <v>27.4908</v>
      </c>
      <c r="HK498">
        <v>20.078</v>
      </c>
      <c r="HL498">
        <v>27.4512</v>
      </c>
      <c r="HM498">
        <v>0</v>
      </c>
      <c r="HN498">
        <v>20.7564</v>
      </c>
      <c r="HO498">
        <v>400.417</v>
      </c>
      <c r="HP498">
        <v>15.1832</v>
      </c>
      <c r="HQ498">
        <v>102.327</v>
      </c>
      <c r="HR498">
        <v>102.73</v>
      </c>
    </row>
    <row r="499" spans="1:226">
      <c r="A499">
        <v>483</v>
      </c>
      <c r="B499">
        <v>1663693578.5</v>
      </c>
      <c r="C499">
        <v>5803.40000009537</v>
      </c>
      <c r="D499" t="s">
        <v>1330</v>
      </c>
      <c r="E499" t="s">
        <v>1331</v>
      </c>
      <c r="F499">
        <v>5</v>
      </c>
      <c r="G499" t="s">
        <v>1327</v>
      </c>
      <c r="H499" t="s">
        <v>354</v>
      </c>
      <c r="I499">
        <v>1663693570.73214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413.65202143758</v>
      </c>
      <c r="AK499">
        <v>402.977775757576</v>
      </c>
      <c r="AL499">
        <v>-1.43928927245238</v>
      </c>
      <c r="AM499">
        <v>65.4347946192728</v>
      </c>
      <c r="AN499">
        <f>(AP499 - AO499 + BO499*1E3/(8.314*(BQ499+273.15)) * AR499/BN499 * AQ499) * BN499/(100*BB499) * 1000/(1000 - AP499)</f>
        <v>0</v>
      </c>
      <c r="AO499">
        <v>15.1762362183198</v>
      </c>
      <c r="AP499">
        <v>21.2051087912088</v>
      </c>
      <c r="AQ499">
        <v>-0.000319272187589343</v>
      </c>
      <c r="AR499">
        <v>122.136789424266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1663693570.73214</v>
      </c>
      <c r="BH499">
        <v>399.488392857143</v>
      </c>
      <c r="BI499">
        <v>415.782821428571</v>
      </c>
      <c r="BJ499">
        <v>21.2317178571429</v>
      </c>
      <c r="BK499">
        <v>15.176775</v>
      </c>
      <c r="BL499">
        <v>393.72075</v>
      </c>
      <c r="BM499">
        <v>20.8990607142857</v>
      </c>
      <c r="BN499">
        <v>500.096928571429</v>
      </c>
      <c r="BO499">
        <v>90.565525</v>
      </c>
      <c r="BP499">
        <v>0.100046528571429</v>
      </c>
      <c r="BQ499">
        <v>25.6620714285714</v>
      </c>
      <c r="BR499">
        <v>25.0406535714286</v>
      </c>
      <c r="BS499">
        <v>999.9</v>
      </c>
      <c r="BT499">
        <v>0</v>
      </c>
      <c r="BU499">
        <v>0</v>
      </c>
      <c r="BV499">
        <v>9992.14285714286</v>
      </c>
      <c r="BW499">
        <v>0</v>
      </c>
      <c r="BX499">
        <v>17.0685642857143</v>
      </c>
      <c r="BY499">
        <v>-16.29447</v>
      </c>
      <c r="BZ499">
        <v>408.154214285714</v>
      </c>
      <c r="CA499">
        <v>422.190285714286</v>
      </c>
      <c r="CB499">
        <v>6.05495035714286</v>
      </c>
      <c r="CC499">
        <v>415.782821428571</v>
      </c>
      <c r="CD499">
        <v>15.176775</v>
      </c>
      <c r="CE499">
        <v>1.92286107142857</v>
      </c>
      <c r="CF499">
        <v>1.37449214285714</v>
      </c>
      <c r="CG499">
        <v>16.8230428571429</v>
      </c>
      <c r="CH499">
        <v>11.6391107142857</v>
      </c>
      <c r="CI499">
        <v>2000.00642857143</v>
      </c>
      <c r="CJ499">
        <v>0.979996678571429</v>
      </c>
      <c r="CK499">
        <v>0.0200034321428571</v>
      </c>
      <c r="CL499">
        <v>0</v>
      </c>
      <c r="CM499">
        <v>720.871928571429</v>
      </c>
      <c r="CN499">
        <v>5.00063</v>
      </c>
      <c r="CO499">
        <v>14329.2964285714</v>
      </c>
      <c r="CP499">
        <v>17256.95</v>
      </c>
      <c r="CQ499">
        <v>39.312</v>
      </c>
      <c r="CR499">
        <v>39.366</v>
      </c>
      <c r="CS499">
        <v>38.75</v>
      </c>
      <c r="CT499">
        <v>38.7522142857143</v>
      </c>
      <c r="CU499">
        <v>40.125</v>
      </c>
      <c r="CV499">
        <v>1955.09642857143</v>
      </c>
      <c r="CW499">
        <v>39.91</v>
      </c>
      <c r="CX499">
        <v>0</v>
      </c>
      <c r="CY499">
        <v>1663693575.5</v>
      </c>
      <c r="CZ499">
        <v>0</v>
      </c>
      <c r="DA499">
        <v>0</v>
      </c>
      <c r="DB499" t="s">
        <v>356</v>
      </c>
      <c r="DC499">
        <v>1660677648.1</v>
      </c>
      <c r="DD499">
        <v>1660677649.1</v>
      </c>
      <c r="DE499">
        <v>0</v>
      </c>
      <c r="DF499">
        <v>-1.042</v>
      </c>
      <c r="DG499">
        <v>0.003</v>
      </c>
      <c r="DH499">
        <v>5.218</v>
      </c>
      <c r="DI499">
        <v>0.344</v>
      </c>
      <c r="DJ499">
        <v>417</v>
      </c>
      <c r="DK499">
        <v>22</v>
      </c>
      <c r="DL499">
        <v>1.24</v>
      </c>
      <c r="DM499">
        <v>0.53</v>
      </c>
      <c r="DN499">
        <v>-17.98006825</v>
      </c>
      <c r="DO499">
        <v>30.8930007129456</v>
      </c>
      <c r="DP499">
        <v>3.82978941867754</v>
      </c>
      <c r="DQ499">
        <v>0</v>
      </c>
      <c r="DR499">
        <v>6.0661405</v>
      </c>
      <c r="DS499">
        <v>-0.191127579737344</v>
      </c>
      <c r="DT499">
        <v>0.0188527781706039</v>
      </c>
      <c r="DU499">
        <v>0</v>
      </c>
      <c r="DV499">
        <v>0</v>
      </c>
      <c r="DW499">
        <v>2</v>
      </c>
      <c r="DX499" t="s">
        <v>357</v>
      </c>
      <c r="DY499">
        <v>2.97243</v>
      </c>
      <c r="DZ499">
        <v>2.75397</v>
      </c>
      <c r="EA499">
        <v>0.0859971</v>
      </c>
      <c r="EB499">
        <v>0.0881277</v>
      </c>
      <c r="EC499">
        <v>0.0947146</v>
      </c>
      <c r="ED499">
        <v>0.0754064</v>
      </c>
      <c r="EE499">
        <v>35580.9</v>
      </c>
      <c r="EF499">
        <v>38677.5</v>
      </c>
      <c r="EG499">
        <v>35283.8</v>
      </c>
      <c r="EH499">
        <v>38475.6</v>
      </c>
      <c r="EI499">
        <v>45305.4</v>
      </c>
      <c r="EJ499">
        <v>51386.9</v>
      </c>
      <c r="EK499">
        <v>55166.9</v>
      </c>
      <c r="EL499">
        <v>61720.9</v>
      </c>
      <c r="EM499">
        <v>1.9778</v>
      </c>
      <c r="EN499">
        <v>1.8114</v>
      </c>
      <c r="EO499">
        <v>0.0329316</v>
      </c>
      <c r="EP499">
        <v>0</v>
      </c>
      <c r="EQ499">
        <v>24.4797</v>
      </c>
      <c r="ER499">
        <v>999.9</v>
      </c>
      <c r="ES499">
        <v>43.761</v>
      </c>
      <c r="ET499">
        <v>29.829</v>
      </c>
      <c r="EU499">
        <v>20.3855</v>
      </c>
      <c r="EV499">
        <v>56.5842</v>
      </c>
      <c r="EW499">
        <v>49.395</v>
      </c>
      <c r="EX499">
        <v>1</v>
      </c>
      <c r="EY499">
        <v>0.0390854</v>
      </c>
      <c r="EZ499">
        <v>2.63022</v>
      </c>
      <c r="FA499">
        <v>20.1276</v>
      </c>
      <c r="FB499">
        <v>5.19812</v>
      </c>
      <c r="FC499">
        <v>12.0088</v>
      </c>
      <c r="FD499">
        <v>4.976</v>
      </c>
      <c r="FE499">
        <v>3.294</v>
      </c>
      <c r="FF499">
        <v>9999</v>
      </c>
      <c r="FG499">
        <v>9999</v>
      </c>
      <c r="FH499">
        <v>9999</v>
      </c>
      <c r="FI499">
        <v>694.5</v>
      </c>
      <c r="FJ499">
        <v>1.86295</v>
      </c>
      <c r="FK499">
        <v>1.8678</v>
      </c>
      <c r="FL499">
        <v>1.86752</v>
      </c>
      <c r="FM499">
        <v>1.86874</v>
      </c>
      <c r="FN499">
        <v>1.86951</v>
      </c>
      <c r="FO499">
        <v>1.86557</v>
      </c>
      <c r="FP499">
        <v>1.86667</v>
      </c>
      <c r="FQ499">
        <v>1.8681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5.734</v>
      </c>
      <c r="GF499">
        <v>0.3318</v>
      </c>
      <c r="GG499">
        <v>3.61927167264205</v>
      </c>
      <c r="GH499">
        <v>0.00509506669552449</v>
      </c>
      <c r="GI499">
        <v>1.17866753763249e-06</v>
      </c>
      <c r="GJ499">
        <v>-6.62632595388568e-10</v>
      </c>
      <c r="GK499">
        <v>-0.0260112845827318</v>
      </c>
      <c r="GL499">
        <v>-0.0225051504344278</v>
      </c>
      <c r="GM499">
        <v>0.00262967521021688</v>
      </c>
      <c r="GN499">
        <v>-3.50088843362945e-05</v>
      </c>
      <c r="GO499">
        <v>-5</v>
      </c>
      <c r="GP499">
        <v>1640</v>
      </c>
      <c r="GQ499">
        <v>1</v>
      </c>
      <c r="GR499">
        <v>20</v>
      </c>
      <c r="GS499">
        <v>50265.5</v>
      </c>
      <c r="GT499">
        <v>50265.5</v>
      </c>
      <c r="GU499">
        <v>0.976562</v>
      </c>
      <c r="GV499">
        <v>2.59888</v>
      </c>
      <c r="GW499">
        <v>1.54785</v>
      </c>
      <c r="GX499">
        <v>2.30225</v>
      </c>
      <c r="GY499">
        <v>1.34644</v>
      </c>
      <c r="GZ499">
        <v>2.40356</v>
      </c>
      <c r="HA499">
        <v>33.244</v>
      </c>
      <c r="HB499">
        <v>14.4385</v>
      </c>
      <c r="HC499">
        <v>18</v>
      </c>
      <c r="HD499">
        <v>503.989</v>
      </c>
      <c r="HE499">
        <v>398.111</v>
      </c>
      <c r="HF499">
        <v>20.7076</v>
      </c>
      <c r="HG499">
        <v>27.6464</v>
      </c>
      <c r="HH499">
        <v>30</v>
      </c>
      <c r="HI499">
        <v>27.5587</v>
      </c>
      <c r="HJ499">
        <v>27.4908</v>
      </c>
      <c r="HK499">
        <v>19.5339</v>
      </c>
      <c r="HL499">
        <v>27.4512</v>
      </c>
      <c r="HM499">
        <v>0</v>
      </c>
      <c r="HN499">
        <v>20.7278</v>
      </c>
      <c r="HO499">
        <v>387.022</v>
      </c>
      <c r="HP499">
        <v>15.1989</v>
      </c>
      <c r="HQ499">
        <v>102.327</v>
      </c>
      <c r="HR499">
        <v>102.731</v>
      </c>
    </row>
    <row r="500" spans="1:226">
      <c r="A500">
        <v>484</v>
      </c>
      <c r="B500">
        <v>1663693583.5</v>
      </c>
      <c r="C500">
        <v>5808.40000009537</v>
      </c>
      <c r="D500" t="s">
        <v>1332</v>
      </c>
      <c r="E500" t="s">
        <v>1333</v>
      </c>
      <c r="F500">
        <v>5</v>
      </c>
      <c r="G500" t="s">
        <v>1327</v>
      </c>
      <c r="H500" t="s">
        <v>354</v>
      </c>
      <c r="I500">
        <v>1663693576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398.625130647838</v>
      </c>
      <c r="AK500">
        <v>392.189242424242</v>
      </c>
      <c r="AL500">
        <v>-2.3022542891981</v>
      </c>
      <c r="AM500">
        <v>65.4347946192728</v>
      </c>
      <c r="AN500">
        <f>(AP500 - AO500 + BO500*1E3/(8.314*(BQ500+273.15)) * AR500/BN500 * AQ500) * BN500/(100*BB500) * 1000/(1000 - AP500)</f>
        <v>0</v>
      </c>
      <c r="AO500">
        <v>15.1770174246074</v>
      </c>
      <c r="AP500">
        <v>21.1898648351649</v>
      </c>
      <c r="AQ500">
        <v>-0.000360047245723373</v>
      </c>
      <c r="AR500">
        <v>122.136789424266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1663693576</v>
      </c>
      <c r="BH500">
        <v>395.435518518519</v>
      </c>
      <c r="BI500">
        <v>406.055814814815</v>
      </c>
      <c r="BJ500">
        <v>21.2138296296296</v>
      </c>
      <c r="BK500">
        <v>15.1775703703704</v>
      </c>
      <c r="BL500">
        <v>389.690888888889</v>
      </c>
      <c r="BM500">
        <v>20.8818925925926</v>
      </c>
      <c r="BN500">
        <v>500.080333333333</v>
      </c>
      <c r="BO500">
        <v>90.5650925925926</v>
      </c>
      <c r="BP500">
        <v>0.0999829222222222</v>
      </c>
      <c r="BQ500">
        <v>25.6478481481481</v>
      </c>
      <c r="BR500">
        <v>25.0284592592593</v>
      </c>
      <c r="BS500">
        <v>999.9</v>
      </c>
      <c r="BT500">
        <v>0</v>
      </c>
      <c r="BU500">
        <v>0</v>
      </c>
      <c r="BV500">
        <v>9996.66666666667</v>
      </c>
      <c r="BW500">
        <v>0</v>
      </c>
      <c r="BX500">
        <v>17.0665444444444</v>
      </c>
      <c r="BY500">
        <v>-10.6202481481481</v>
      </c>
      <c r="BZ500">
        <v>404.006111111111</v>
      </c>
      <c r="CA500">
        <v>412.313703703704</v>
      </c>
      <c r="CB500">
        <v>6.0362637037037</v>
      </c>
      <c r="CC500">
        <v>406.055814814815</v>
      </c>
      <c r="CD500">
        <v>15.1775703703704</v>
      </c>
      <c r="CE500">
        <v>1.92123222222222</v>
      </c>
      <c r="CF500">
        <v>1.37455851851852</v>
      </c>
      <c r="CG500">
        <v>16.8096962962963</v>
      </c>
      <c r="CH500">
        <v>11.6398333333333</v>
      </c>
      <c r="CI500">
        <v>2000.00703703704</v>
      </c>
      <c r="CJ500">
        <v>0.979996777777778</v>
      </c>
      <c r="CK500">
        <v>0.0200033296296296</v>
      </c>
      <c r="CL500">
        <v>0</v>
      </c>
      <c r="CM500">
        <v>719.883592592592</v>
      </c>
      <c r="CN500">
        <v>5.00063</v>
      </c>
      <c r="CO500">
        <v>14309.6259259259</v>
      </c>
      <c r="CP500">
        <v>17256.9555555556</v>
      </c>
      <c r="CQ500">
        <v>39.312</v>
      </c>
      <c r="CR500">
        <v>39.3656666666667</v>
      </c>
      <c r="CS500">
        <v>38.75</v>
      </c>
      <c r="CT500">
        <v>38.75</v>
      </c>
      <c r="CU500">
        <v>40.125</v>
      </c>
      <c r="CV500">
        <v>1955.09703703704</v>
      </c>
      <c r="CW500">
        <v>39.91</v>
      </c>
      <c r="CX500">
        <v>0</v>
      </c>
      <c r="CY500">
        <v>1663693580.3</v>
      </c>
      <c r="CZ500">
        <v>0</v>
      </c>
      <c r="DA500">
        <v>0</v>
      </c>
      <c r="DB500" t="s">
        <v>356</v>
      </c>
      <c r="DC500">
        <v>1660677648.1</v>
      </c>
      <c r="DD500">
        <v>1660677649.1</v>
      </c>
      <c r="DE500">
        <v>0</v>
      </c>
      <c r="DF500">
        <v>-1.042</v>
      </c>
      <c r="DG500">
        <v>0.003</v>
      </c>
      <c r="DH500">
        <v>5.218</v>
      </c>
      <c r="DI500">
        <v>0.344</v>
      </c>
      <c r="DJ500">
        <v>417</v>
      </c>
      <c r="DK500">
        <v>22</v>
      </c>
      <c r="DL500">
        <v>1.24</v>
      </c>
      <c r="DM500">
        <v>0.53</v>
      </c>
      <c r="DN500">
        <v>-14.12611025</v>
      </c>
      <c r="DO500">
        <v>63.7723583864916</v>
      </c>
      <c r="DP500">
        <v>6.52247868996844</v>
      </c>
      <c r="DQ500">
        <v>0</v>
      </c>
      <c r="DR500">
        <v>6.049852</v>
      </c>
      <c r="DS500">
        <v>-0.214312570356489</v>
      </c>
      <c r="DT500">
        <v>0.0207719302425172</v>
      </c>
      <c r="DU500">
        <v>0</v>
      </c>
      <c r="DV500">
        <v>0</v>
      </c>
      <c r="DW500">
        <v>2</v>
      </c>
      <c r="DX500" t="s">
        <v>357</v>
      </c>
      <c r="DY500">
        <v>2.97238</v>
      </c>
      <c r="DZ500">
        <v>2.75399</v>
      </c>
      <c r="EA500">
        <v>0.084131</v>
      </c>
      <c r="EB500">
        <v>0.0854072</v>
      </c>
      <c r="EC500">
        <v>0.0946587</v>
      </c>
      <c r="ED500">
        <v>0.0754079</v>
      </c>
      <c r="EE500">
        <v>35653.6</v>
      </c>
      <c r="EF500">
        <v>38792.9</v>
      </c>
      <c r="EG500">
        <v>35283.9</v>
      </c>
      <c r="EH500">
        <v>38475.7</v>
      </c>
      <c r="EI500">
        <v>45308.1</v>
      </c>
      <c r="EJ500">
        <v>51386.4</v>
      </c>
      <c r="EK500">
        <v>55166.8</v>
      </c>
      <c r="EL500">
        <v>61720.5</v>
      </c>
      <c r="EM500">
        <v>1.9772</v>
      </c>
      <c r="EN500">
        <v>1.811</v>
      </c>
      <c r="EO500">
        <v>0.0317395</v>
      </c>
      <c r="EP500">
        <v>0</v>
      </c>
      <c r="EQ500">
        <v>24.476</v>
      </c>
      <c r="ER500">
        <v>999.9</v>
      </c>
      <c r="ES500">
        <v>43.761</v>
      </c>
      <c r="ET500">
        <v>29.819</v>
      </c>
      <c r="EU500">
        <v>20.3737</v>
      </c>
      <c r="EV500">
        <v>56.5642</v>
      </c>
      <c r="EW500">
        <v>49.4111</v>
      </c>
      <c r="EX500">
        <v>1</v>
      </c>
      <c r="EY500">
        <v>0.0389024</v>
      </c>
      <c r="EZ500">
        <v>2.59046</v>
      </c>
      <c r="FA500">
        <v>20.1281</v>
      </c>
      <c r="FB500">
        <v>5.19812</v>
      </c>
      <c r="FC500">
        <v>12.0088</v>
      </c>
      <c r="FD500">
        <v>4.9756</v>
      </c>
      <c r="FE500">
        <v>3.294</v>
      </c>
      <c r="FF500">
        <v>9999</v>
      </c>
      <c r="FG500">
        <v>9999</v>
      </c>
      <c r="FH500">
        <v>9999</v>
      </c>
      <c r="FI500">
        <v>694.5</v>
      </c>
      <c r="FJ500">
        <v>1.86295</v>
      </c>
      <c r="FK500">
        <v>1.8678</v>
      </c>
      <c r="FL500">
        <v>1.86752</v>
      </c>
      <c r="FM500">
        <v>1.86874</v>
      </c>
      <c r="FN500">
        <v>1.86951</v>
      </c>
      <c r="FO500">
        <v>1.86554</v>
      </c>
      <c r="FP500">
        <v>1.86667</v>
      </c>
      <c r="FQ500">
        <v>1.8681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5.672</v>
      </c>
      <c r="GF500">
        <v>0.3311</v>
      </c>
      <c r="GG500">
        <v>3.61927167264205</v>
      </c>
      <c r="GH500">
        <v>0.00509506669552449</v>
      </c>
      <c r="GI500">
        <v>1.17866753763249e-06</v>
      </c>
      <c r="GJ500">
        <v>-6.62632595388568e-10</v>
      </c>
      <c r="GK500">
        <v>-0.0260112845827318</v>
      </c>
      <c r="GL500">
        <v>-0.0225051504344278</v>
      </c>
      <c r="GM500">
        <v>0.00262967521021688</v>
      </c>
      <c r="GN500">
        <v>-3.50088843362945e-05</v>
      </c>
      <c r="GO500">
        <v>-5</v>
      </c>
      <c r="GP500">
        <v>1640</v>
      </c>
      <c r="GQ500">
        <v>1</v>
      </c>
      <c r="GR500">
        <v>20</v>
      </c>
      <c r="GS500">
        <v>50265.6</v>
      </c>
      <c r="GT500">
        <v>50265.6</v>
      </c>
      <c r="GU500">
        <v>0.943604</v>
      </c>
      <c r="GV500">
        <v>2.6001</v>
      </c>
      <c r="GW500">
        <v>1.54785</v>
      </c>
      <c r="GX500">
        <v>2.30225</v>
      </c>
      <c r="GY500">
        <v>1.34644</v>
      </c>
      <c r="GZ500">
        <v>2.44629</v>
      </c>
      <c r="HA500">
        <v>33.244</v>
      </c>
      <c r="HB500">
        <v>14.4385</v>
      </c>
      <c r="HC500">
        <v>18</v>
      </c>
      <c r="HD500">
        <v>503.588</v>
      </c>
      <c r="HE500">
        <v>397.891</v>
      </c>
      <c r="HF500">
        <v>20.6845</v>
      </c>
      <c r="HG500">
        <v>27.644</v>
      </c>
      <c r="HH500">
        <v>29.9998</v>
      </c>
      <c r="HI500">
        <v>27.5587</v>
      </c>
      <c r="HJ500">
        <v>27.4908</v>
      </c>
      <c r="HK500">
        <v>18.8503</v>
      </c>
      <c r="HL500">
        <v>27.4512</v>
      </c>
      <c r="HM500">
        <v>0</v>
      </c>
      <c r="HN500">
        <v>20.703</v>
      </c>
      <c r="HO500">
        <v>366.833</v>
      </c>
      <c r="HP500">
        <v>15.2241</v>
      </c>
      <c r="HQ500">
        <v>102.327</v>
      </c>
      <c r="HR500">
        <v>102.73</v>
      </c>
    </row>
    <row r="501" spans="1:226">
      <c r="A501">
        <v>485</v>
      </c>
      <c r="B501">
        <v>1663693588.5</v>
      </c>
      <c r="C501">
        <v>5813.40000009537</v>
      </c>
      <c r="D501" t="s">
        <v>1334</v>
      </c>
      <c r="E501" t="s">
        <v>1335</v>
      </c>
      <c r="F501">
        <v>5</v>
      </c>
      <c r="G501" t="s">
        <v>1327</v>
      </c>
      <c r="H501" t="s">
        <v>354</v>
      </c>
      <c r="I501">
        <v>1663693580.71429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382.086117181585</v>
      </c>
      <c r="AK501">
        <v>378.725290909091</v>
      </c>
      <c r="AL501">
        <v>-2.79687549992616</v>
      </c>
      <c r="AM501">
        <v>65.4347946192728</v>
      </c>
      <c r="AN501">
        <f>(AP501 - AO501 + BO501*1E3/(8.314*(BQ501+273.15)) * AR501/BN501 * AQ501) * BN501/(100*BB501) * 1000/(1000 - AP501)</f>
        <v>0</v>
      </c>
      <c r="AO501">
        <v>15.1801506907828</v>
      </c>
      <c r="AP501">
        <v>21.1821065934066</v>
      </c>
      <c r="AQ501">
        <v>-0.000286603178876521</v>
      </c>
      <c r="AR501">
        <v>122.136789424266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1663693580.71429</v>
      </c>
      <c r="BH501">
        <v>387.807928571429</v>
      </c>
      <c r="BI501">
        <v>392.467321428571</v>
      </c>
      <c r="BJ501">
        <v>21.1995857142857</v>
      </c>
      <c r="BK501">
        <v>15.17835</v>
      </c>
      <c r="BL501">
        <v>382.106607142857</v>
      </c>
      <c r="BM501">
        <v>20.8682178571429</v>
      </c>
      <c r="BN501">
        <v>500.090785714286</v>
      </c>
      <c r="BO501">
        <v>90.5657214285714</v>
      </c>
      <c r="BP501">
        <v>0.0999690642857143</v>
      </c>
      <c r="BQ501">
        <v>25.6342285714286</v>
      </c>
      <c r="BR501">
        <v>25.0173035714286</v>
      </c>
      <c r="BS501">
        <v>999.9</v>
      </c>
      <c r="BT501">
        <v>0</v>
      </c>
      <c r="BU501">
        <v>0</v>
      </c>
      <c r="BV501">
        <v>10001.25</v>
      </c>
      <c r="BW501">
        <v>0</v>
      </c>
      <c r="BX501">
        <v>17.0732964285714</v>
      </c>
      <c r="BY501">
        <v>-4.65930675</v>
      </c>
      <c r="BZ501">
        <v>396.2075</v>
      </c>
      <c r="CA501">
        <v>398.516142857143</v>
      </c>
      <c r="CB501">
        <v>6.02124571428571</v>
      </c>
      <c r="CC501">
        <v>392.467321428571</v>
      </c>
      <c r="CD501">
        <v>15.17835</v>
      </c>
      <c r="CE501">
        <v>1.91995642857143</v>
      </c>
      <c r="CF501">
        <v>1.37463821428571</v>
      </c>
      <c r="CG501">
        <v>16.7992285714286</v>
      </c>
      <c r="CH501">
        <v>11.6407107142857</v>
      </c>
      <c r="CI501">
        <v>1999.99392857143</v>
      </c>
      <c r="CJ501">
        <v>0.979996785714286</v>
      </c>
      <c r="CK501">
        <v>0.0200033214285714</v>
      </c>
      <c r="CL501">
        <v>0</v>
      </c>
      <c r="CM501">
        <v>718.446928571429</v>
      </c>
      <c r="CN501">
        <v>5.00063</v>
      </c>
      <c r="CO501">
        <v>14280.3892857143</v>
      </c>
      <c r="CP501">
        <v>17256.8464285714</v>
      </c>
      <c r="CQ501">
        <v>39.312</v>
      </c>
      <c r="CR501">
        <v>39.35025</v>
      </c>
      <c r="CS501">
        <v>38.75</v>
      </c>
      <c r="CT501">
        <v>38.75</v>
      </c>
      <c r="CU501">
        <v>40.125</v>
      </c>
      <c r="CV501">
        <v>1955.08392857143</v>
      </c>
      <c r="CW501">
        <v>39.91</v>
      </c>
      <c r="CX501">
        <v>0</v>
      </c>
      <c r="CY501">
        <v>1663693585.7</v>
      </c>
      <c r="CZ501">
        <v>0</v>
      </c>
      <c r="DA501">
        <v>0</v>
      </c>
      <c r="DB501" t="s">
        <v>356</v>
      </c>
      <c r="DC501">
        <v>1660677648.1</v>
      </c>
      <c r="DD501">
        <v>1660677649.1</v>
      </c>
      <c r="DE501">
        <v>0</v>
      </c>
      <c r="DF501">
        <v>-1.042</v>
      </c>
      <c r="DG501">
        <v>0.003</v>
      </c>
      <c r="DH501">
        <v>5.218</v>
      </c>
      <c r="DI501">
        <v>0.344</v>
      </c>
      <c r="DJ501">
        <v>417</v>
      </c>
      <c r="DK501">
        <v>22</v>
      </c>
      <c r="DL501">
        <v>1.24</v>
      </c>
      <c r="DM501">
        <v>0.53</v>
      </c>
      <c r="DN501">
        <v>-9.17996655</v>
      </c>
      <c r="DO501">
        <v>77.3397420562852</v>
      </c>
      <c r="DP501">
        <v>7.55235017251765</v>
      </c>
      <c r="DQ501">
        <v>0</v>
      </c>
      <c r="DR501">
        <v>6.0326765</v>
      </c>
      <c r="DS501">
        <v>-0.20328697936212</v>
      </c>
      <c r="DT501">
        <v>0.0197467784144655</v>
      </c>
      <c r="DU501">
        <v>0</v>
      </c>
      <c r="DV501">
        <v>0</v>
      </c>
      <c r="DW501">
        <v>2</v>
      </c>
      <c r="DX501" t="s">
        <v>357</v>
      </c>
      <c r="DY501">
        <v>2.97334</v>
      </c>
      <c r="DZ501">
        <v>2.75397</v>
      </c>
      <c r="EA501">
        <v>0.0818135</v>
      </c>
      <c r="EB501">
        <v>0.0826685</v>
      </c>
      <c r="EC501">
        <v>0.0946134</v>
      </c>
      <c r="ED501">
        <v>0.0754184</v>
      </c>
      <c r="EE501">
        <v>35744</v>
      </c>
      <c r="EF501">
        <v>38908.9</v>
      </c>
      <c r="EG501">
        <v>35284.1</v>
      </c>
      <c r="EH501">
        <v>38475.6</v>
      </c>
      <c r="EI501">
        <v>45309.9</v>
      </c>
      <c r="EJ501">
        <v>51386</v>
      </c>
      <c r="EK501">
        <v>55166.2</v>
      </c>
      <c r="EL501">
        <v>61720.9</v>
      </c>
      <c r="EM501">
        <v>1.9784</v>
      </c>
      <c r="EN501">
        <v>1.811</v>
      </c>
      <c r="EO501">
        <v>0.0302494</v>
      </c>
      <c r="EP501">
        <v>0</v>
      </c>
      <c r="EQ501">
        <v>24.4735</v>
      </c>
      <c r="ER501">
        <v>999.9</v>
      </c>
      <c r="ES501">
        <v>43.761</v>
      </c>
      <c r="ET501">
        <v>29.829</v>
      </c>
      <c r="EU501">
        <v>20.3846</v>
      </c>
      <c r="EV501">
        <v>56.4542</v>
      </c>
      <c r="EW501">
        <v>49.0946</v>
      </c>
      <c r="EX501">
        <v>1</v>
      </c>
      <c r="EY501">
        <v>0.038374</v>
      </c>
      <c r="EZ501">
        <v>2.59002</v>
      </c>
      <c r="FA501">
        <v>20.1283</v>
      </c>
      <c r="FB501">
        <v>5.19692</v>
      </c>
      <c r="FC501">
        <v>12.0076</v>
      </c>
      <c r="FD501">
        <v>4.9752</v>
      </c>
      <c r="FE501">
        <v>3.294</v>
      </c>
      <c r="FF501">
        <v>9999</v>
      </c>
      <c r="FG501">
        <v>9999</v>
      </c>
      <c r="FH501">
        <v>9999</v>
      </c>
      <c r="FI501">
        <v>694.5</v>
      </c>
      <c r="FJ501">
        <v>1.86295</v>
      </c>
      <c r="FK501">
        <v>1.86783</v>
      </c>
      <c r="FL501">
        <v>1.86752</v>
      </c>
      <c r="FM501">
        <v>1.86874</v>
      </c>
      <c r="FN501">
        <v>1.86951</v>
      </c>
      <c r="FO501">
        <v>1.86563</v>
      </c>
      <c r="FP501">
        <v>1.86667</v>
      </c>
      <c r="FQ501">
        <v>1.86807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5.597</v>
      </c>
      <c r="GF501">
        <v>0.3305</v>
      </c>
      <c r="GG501">
        <v>3.61927167264205</v>
      </c>
      <c r="GH501">
        <v>0.00509506669552449</v>
      </c>
      <c r="GI501">
        <v>1.17866753763249e-06</v>
      </c>
      <c r="GJ501">
        <v>-6.62632595388568e-10</v>
      </c>
      <c r="GK501">
        <v>-0.0260112845827318</v>
      </c>
      <c r="GL501">
        <v>-0.0225051504344278</v>
      </c>
      <c r="GM501">
        <v>0.00262967521021688</v>
      </c>
      <c r="GN501">
        <v>-3.50088843362945e-05</v>
      </c>
      <c r="GO501">
        <v>-5</v>
      </c>
      <c r="GP501">
        <v>1640</v>
      </c>
      <c r="GQ501">
        <v>1</v>
      </c>
      <c r="GR501">
        <v>20</v>
      </c>
      <c r="GS501">
        <v>50265.7</v>
      </c>
      <c r="GT501">
        <v>50265.7</v>
      </c>
      <c r="GU501">
        <v>0.911865</v>
      </c>
      <c r="GV501">
        <v>2.59644</v>
      </c>
      <c r="GW501">
        <v>1.54785</v>
      </c>
      <c r="GX501">
        <v>2.30225</v>
      </c>
      <c r="GY501">
        <v>1.34644</v>
      </c>
      <c r="GZ501">
        <v>2.42065</v>
      </c>
      <c r="HA501">
        <v>33.244</v>
      </c>
      <c r="HB501">
        <v>14.4385</v>
      </c>
      <c r="HC501">
        <v>18</v>
      </c>
      <c r="HD501">
        <v>504.388</v>
      </c>
      <c r="HE501">
        <v>397.897</v>
      </c>
      <c r="HF501">
        <v>20.6667</v>
      </c>
      <c r="HG501">
        <v>27.6416</v>
      </c>
      <c r="HH501">
        <v>29.9999</v>
      </c>
      <c r="HI501">
        <v>27.5587</v>
      </c>
      <c r="HJ501">
        <v>27.4912</v>
      </c>
      <c r="HK501">
        <v>18.2384</v>
      </c>
      <c r="HL501">
        <v>27.4512</v>
      </c>
      <c r="HM501">
        <v>0</v>
      </c>
      <c r="HN501">
        <v>20.6792</v>
      </c>
      <c r="HO501">
        <v>353.205</v>
      </c>
      <c r="HP501">
        <v>15.197</v>
      </c>
      <c r="HQ501">
        <v>102.327</v>
      </c>
      <c r="HR501">
        <v>102.731</v>
      </c>
    </row>
    <row r="502" spans="1:226">
      <c r="A502">
        <v>486</v>
      </c>
      <c r="B502">
        <v>1663693593.5</v>
      </c>
      <c r="C502">
        <v>5818.40000009537</v>
      </c>
      <c r="D502" t="s">
        <v>1336</v>
      </c>
      <c r="E502" t="s">
        <v>1337</v>
      </c>
      <c r="F502">
        <v>5</v>
      </c>
      <c r="G502" t="s">
        <v>1327</v>
      </c>
      <c r="H502" t="s">
        <v>354</v>
      </c>
      <c r="I502">
        <v>1663693586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365.940620236415</v>
      </c>
      <c r="AK502">
        <v>364.084563636364</v>
      </c>
      <c r="AL502">
        <v>-2.96614058471046</v>
      </c>
      <c r="AM502">
        <v>65.4347946192728</v>
      </c>
      <c r="AN502">
        <f>(AP502 - AO502 + BO502*1E3/(8.314*(BQ502+273.15)) * AR502/BN502 * AQ502) * BN502/(100*BB502) * 1000/(1000 - AP502)</f>
        <v>0</v>
      </c>
      <c r="AO502">
        <v>15.1779025475468</v>
      </c>
      <c r="AP502">
        <v>21.1856835164835</v>
      </c>
      <c r="AQ502">
        <v>-0.00633364650810189</v>
      </c>
      <c r="AR502">
        <v>122.136789424266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1663693586</v>
      </c>
      <c r="BH502">
        <v>375.624222222222</v>
      </c>
      <c r="BI502">
        <v>375.950407407407</v>
      </c>
      <c r="BJ502">
        <v>21.1862259259259</v>
      </c>
      <c r="BK502">
        <v>15.1787037037037</v>
      </c>
      <c r="BL502">
        <v>369.991888888889</v>
      </c>
      <c r="BM502">
        <v>20.8553962962963</v>
      </c>
      <c r="BN502">
        <v>500.079555555556</v>
      </c>
      <c r="BO502">
        <v>90.5667222222222</v>
      </c>
      <c r="BP502">
        <v>0.0999182259259259</v>
      </c>
      <c r="BQ502">
        <v>25.6238074074074</v>
      </c>
      <c r="BR502">
        <v>25.0030333333333</v>
      </c>
      <c r="BS502">
        <v>999.9</v>
      </c>
      <c r="BT502">
        <v>0</v>
      </c>
      <c r="BU502">
        <v>0</v>
      </c>
      <c r="BV502">
        <v>10010</v>
      </c>
      <c r="BW502">
        <v>0</v>
      </c>
      <c r="BX502">
        <v>17.090262962963</v>
      </c>
      <c r="BY502">
        <v>-0.326170333333333</v>
      </c>
      <c r="BZ502">
        <v>383.754555555556</v>
      </c>
      <c r="CA502">
        <v>381.744740740741</v>
      </c>
      <c r="CB502">
        <v>6.00753666666667</v>
      </c>
      <c r="CC502">
        <v>375.950407407407</v>
      </c>
      <c r="CD502">
        <v>15.1787037037037</v>
      </c>
      <c r="CE502">
        <v>1.91876851851852</v>
      </c>
      <c r="CF502">
        <v>1.37468481481481</v>
      </c>
      <c r="CG502">
        <v>16.7894814814815</v>
      </c>
      <c r="CH502">
        <v>11.6412296296296</v>
      </c>
      <c r="CI502">
        <v>1999.99296296296</v>
      </c>
      <c r="CJ502">
        <v>0.979997</v>
      </c>
      <c r="CK502">
        <v>0.0200031</v>
      </c>
      <c r="CL502">
        <v>0</v>
      </c>
      <c r="CM502">
        <v>715.883703703704</v>
      </c>
      <c r="CN502">
        <v>5.00063</v>
      </c>
      <c r="CO502">
        <v>14230.2814814815</v>
      </c>
      <c r="CP502">
        <v>17256.8296296296</v>
      </c>
      <c r="CQ502">
        <v>39.312</v>
      </c>
      <c r="CR502">
        <v>39.3423333333333</v>
      </c>
      <c r="CS502">
        <v>38.75</v>
      </c>
      <c r="CT502">
        <v>38.7591851851852</v>
      </c>
      <c r="CU502">
        <v>40.125</v>
      </c>
      <c r="CV502">
        <v>1955.08296296296</v>
      </c>
      <c r="CW502">
        <v>39.91</v>
      </c>
      <c r="CX502">
        <v>0</v>
      </c>
      <c r="CY502">
        <v>1663693590.5</v>
      </c>
      <c r="CZ502">
        <v>0</v>
      </c>
      <c r="DA502">
        <v>0</v>
      </c>
      <c r="DB502" t="s">
        <v>356</v>
      </c>
      <c r="DC502">
        <v>1660677648.1</v>
      </c>
      <c r="DD502">
        <v>1660677649.1</v>
      </c>
      <c r="DE502">
        <v>0</v>
      </c>
      <c r="DF502">
        <v>-1.042</v>
      </c>
      <c r="DG502">
        <v>0.003</v>
      </c>
      <c r="DH502">
        <v>5.218</v>
      </c>
      <c r="DI502">
        <v>0.344</v>
      </c>
      <c r="DJ502">
        <v>417</v>
      </c>
      <c r="DK502">
        <v>22</v>
      </c>
      <c r="DL502">
        <v>1.24</v>
      </c>
      <c r="DM502">
        <v>0.53</v>
      </c>
      <c r="DN502">
        <v>-2.879466475</v>
      </c>
      <c r="DO502">
        <v>48.6721418949343</v>
      </c>
      <c r="DP502">
        <v>4.89944634481577</v>
      </c>
      <c r="DQ502">
        <v>0</v>
      </c>
      <c r="DR502">
        <v>6.0154875</v>
      </c>
      <c r="DS502">
        <v>-0.156398499061927</v>
      </c>
      <c r="DT502">
        <v>0.0161143145603528</v>
      </c>
      <c r="DU502">
        <v>0</v>
      </c>
      <c r="DV502">
        <v>0</v>
      </c>
      <c r="DW502">
        <v>2</v>
      </c>
      <c r="DX502" t="s">
        <v>357</v>
      </c>
      <c r="DY502">
        <v>2.97287</v>
      </c>
      <c r="DZ502">
        <v>2.75389</v>
      </c>
      <c r="EA502">
        <v>0.0792461</v>
      </c>
      <c r="EB502">
        <v>0.0798103</v>
      </c>
      <c r="EC502">
        <v>0.0946601</v>
      </c>
      <c r="ED502">
        <v>0.0754024</v>
      </c>
      <c r="EE502">
        <v>35843.6</v>
      </c>
      <c r="EF502">
        <v>39030.7</v>
      </c>
      <c r="EG502">
        <v>35283.8</v>
      </c>
      <c r="EH502">
        <v>38476.1</v>
      </c>
      <c r="EI502">
        <v>45308.1</v>
      </c>
      <c r="EJ502">
        <v>51386.9</v>
      </c>
      <c r="EK502">
        <v>55166.9</v>
      </c>
      <c r="EL502">
        <v>61721</v>
      </c>
      <c r="EM502">
        <v>1.978</v>
      </c>
      <c r="EN502">
        <v>1.812</v>
      </c>
      <c r="EO502">
        <v>0.0298023</v>
      </c>
      <c r="EP502">
        <v>0</v>
      </c>
      <c r="EQ502">
        <v>24.4694</v>
      </c>
      <c r="ER502">
        <v>999.9</v>
      </c>
      <c r="ES502">
        <v>43.737</v>
      </c>
      <c r="ET502">
        <v>29.829</v>
      </c>
      <c r="EU502">
        <v>20.3737</v>
      </c>
      <c r="EV502">
        <v>55.9542</v>
      </c>
      <c r="EW502">
        <v>48.8101</v>
      </c>
      <c r="EX502">
        <v>1</v>
      </c>
      <c r="EY502">
        <v>0.0334553</v>
      </c>
      <c r="EZ502">
        <v>0.83329</v>
      </c>
      <c r="FA502">
        <v>20.1455</v>
      </c>
      <c r="FB502">
        <v>5.19812</v>
      </c>
      <c r="FC502">
        <v>12.0064</v>
      </c>
      <c r="FD502">
        <v>4.9752</v>
      </c>
      <c r="FE502">
        <v>3.2938</v>
      </c>
      <c r="FF502">
        <v>9999</v>
      </c>
      <c r="FG502">
        <v>9999</v>
      </c>
      <c r="FH502">
        <v>9999</v>
      </c>
      <c r="FI502">
        <v>694.5</v>
      </c>
      <c r="FJ502">
        <v>1.86295</v>
      </c>
      <c r="FK502">
        <v>1.86783</v>
      </c>
      <c r="FL502">
        <v>1.86752</v>
      </c>
      <c r="FM502">
        <v>1.86874</v>
      </c>
      <c r="FN502">
        <v>1.86954</v>
      </c>
      <c r="FO502">
        <v>1.86566</v>
      </c>
      <c r="FP502">
        <v>1.86673</v>
      </c>
      <c r="FQ502">
        <v>1.86813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5.516</v>
      </c>
      <c r="GF502">
        <v>0.331</v>
      </c>
      <c r="GG502">
        <v>3.61927167264205</v>
      </c>
      <c r="GH502">
        <v>0.00509506669552449</v>
      </c>
      <c r="GI502">
        <v>1.17866753763249e-06</v>
      </c>
      <c r="GJ502">
        <v>-6.62632595388568e-10</v>
      </c>
      <c r="GK502">
        <v>-0.0260112845827318</v>
      </c>
      <c r="GL502">
        <v>-0.0225051504344278</v>
      </c>
      <c r="GM502">
        <v>0.00262967521021688</v>
      </c>
      <c r="GN502">
        <v>-3.50088843362945e-05</v>
      </c>
      <c r="GO502">
        <v>-5</v>
      </c>
      <c r="GP502">
        <v>1640</v>
      </c>
      <c r="GQ502">
        <v>1</v>
      </c>
      <c r="GR502">
        <v>20</v>
      </c>
      <c r="GS502">
        <v>50265.8</v>
      </c>
      <c r="GT502">
        <v>50265.7</v>
      </c>
      <c r="GU502">
        <v>0.877686</v>
      </c>
      <c r="GV502">
        <v>2.6062</v>
      </c>
      <c r="GW502">
        <v>1.54785</v>
      </c>
      <c r="GX502">
        <v>2.30225</v>
      </c>
      <c r="GY502">
        <v>1.34644</v>
      </c>
      <c r="GZ502">
        <v>2.34009</v>
      </c>
      <c r="HA502">
        <v>33.244</v>
      </c>
      <c r="HB502">
        <v>14.4385</v>
      </c>
      <c r="HC502">
        <v>18</v>
      </c>
      <c r="HD502">
        <v>504.121</v>
      </c>
      <c r="HE502">
        <v>398.443</v>
      </c>
      <c r="HF502">
        <v>21.1755</v>
      </c>
      <c r="HG502">
        <v>27.6416</v>
      </c>
      <c r="HH502">
        <v>29.9969</v>
      </c>
      <c r="HI502">
        <v>27.5587</v>
      </c>
      <c r="HJ502">
        <v>27.4908</v>
      </c>
      <c r="HK502">
        <v>17.5351</v>
      </c>
      <c r="HL502">
        <v>27.4512</v>
      </c>
      <c r="HM502">
        <v>0</v>
      </c>
      <c r="HN502">
        <v>21.2502</v>
      </c>
      <c r="HO502">
        <v>333.019</v>
      </c>
      <c r="HP502">
        <v>15.1937</v>
      </c>
      <c r="HQ502">
        <v>102.327</v>
      </c>
      <c r="HR502">
        <v>102.731</v>
      </c>
    </row>
    <row r="503" spans="1:226">
      <c r="A503">
        <v>487</v>
      </c>
      <c r="B503">
        <v>1663693598.5</v>
      </c>
      <c r="C503">
        <v>5823.40000009537</v>
      </c>
      <c r="D503" t="s">
        <v>1338</v>
      </c>
      <c r="E503" t="s">
        <v>1339</v>
      </c>
      <c r="F503">
        <v>5</v>
      </c>
      <c r="G503" t="s">
        <v>1327</v>
      </c>
      <c r="H503" t="s">
        <v>354</v>
      </c>
      <c r="I503">
        <v>1663693590.71429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348.799675964574</v>
      </c>
      <c r="AK503">
        <v>348.653654545454</v>
      </c>
      <c r="AL503">
        <v>-3.1692559839001</v>
      </c>
      <c r="AM503">
        <v>65.4347946192728</v>
      </c>
      <c r="AN503">
        <f>(AP503 - AO503 + BO503*1E3/(8.314*(BQ503+273.15)) * AR503/BN503 * AQ503) * BN503/(100*BB503) * 1000/(1000 - AP503)</f>
        <v>0</v>
      </c>
      <c r="AO503">
        <v>15.1772772755263</v>
      </c>
      <c r="AP503">
        <v>21.2372549450549</v>
      </c>
      <c r="AQ503">
        <v>0.0126941138062291</v>
      </c>
      <c r="AR503">
        <v>122.136789424266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1663693590.71429</v>
      </c>
      <c r="BH503">
        <v>362.74275</v>
      </c>
      <c r="BI503">
        <v>360.489678571429</v>
      </c>
      <c r="BJ503">
        <v>21.1936321428571</v>
      </c>
      <c r="BK503">
        <v>15.1780107142857</v>
      </c>
      <c r="BL503">
        <v>357.183321428571</v>
      </c>
      <c r="BM503">
        <v>20.8625035714286</v>
      </c>
      <c r="BN503">
        <v>500.117285714286</v>
      </c>
      <c r="BO503">
        <v>90.567275</v>
      </c>
      <c r="BP503">
        <v>0.100038767857143</v>
      </c>
      <c r="BQ503">
        <v>25.6160642857143</v>
      </c>
      <c r="BR503">
        <v>24.9901642857143</v>
      </c>
      <c r="BS503">
        <v>999.9</v>
      </c>
      <c r="BT503">
        <v>0</v>
      </c>
      <c r="BU503">
        <v>0</v>
      </c>
      <c r="BV503">
        <v>10003.0357142857</v>
      </c>
      <c r="BW503">
        <v>0</v>
      </c>
      <c r="BX503">
        <v>17.2466714285714</v>
      </c>
      <c r="BY503">
        <v>2.25310432142857</v>
      </c>
      <c r="BZ503">
        <v>370.596785714286</v>
      </c>
      <c r="CA503">
        <v>366.0455</v>
      </c>
      <c r="CB503">
        <v>6.01563892857143</v>
      </c>
      <c r="CC503">
        <v>360.489678571429</v>
      </c>
      <c r="CD503">
        <v>15.1780107142857</v>
      </c>
      <c r="CE503">
        <v>1.91945107142857</v>
      </c>
      <c r="CF503">
        <v>1.37462964285714</v>
      </c>
      <c r="CG503">
        <v>16.7950714285714</v>
      </c>
      <c r="CH503">
        <v>11.640625</v>
      </c>
      <c r="CI503">
        <v>1999.98964285714</v>
      </c>
      <c r="CJ503">
        <v>0.979997</v>
      </c>
      <c r="CK503">
        <v>0.0200031</v>
      </c>
      <c r="CL503">
        <v>0</v>
      </c>
      <c r="CM503">
        <v>712.722142857143</v>
      </c>
      <c r="CN503">
        <v>5.00063</v>
      </c>
      <c r="CO503">
        <v>14168.225</v>
      </c>
      <c r="CP503">
        <v>17256.7964285714</v>
      </c>
      <c r="CQ503">
        <v>39.312</v>
      </c>
      <c r="CR503">
        <v>39.32775</v>
      </c>
      <c r="CS503">
        <v>38.75</v>
      </c>
      <c r="CT503">
        <v>38.7588571428571</v>
      </c>
      <c r="CU503">
        <v>40.125</v>
      </c>
      <c r="CV503">
        <v>1955.07964285714</v>
      </c>
      <c r="CW503">
        <v>39.91</v>
      </c>
      <c r="CX503">
        <v>0</v>
      </c>
      <c r="CY503">
        <v>1663693595.3</v>
      </c>
      <c r="CZ503">
        <v>0</v>
      </c>
      <c r="DA503">
        <v>0</v>
      </c>
      <c r="DB503" t="s">
        <v>356</v>
      </c>
      <c r="DC503">
        <v>1660677648.1</v>
      </c>
      <c r="DD503">
        <v>1660677649.1</v>
      </c>
      <c r="DE503">
        <v>0</v>
      </c>
      <c r="DF503">
        <v>-1.042</v>
      </c>
      <c r="DG503">
        <v>0.003</v>
      </c>
      <c r="DH503">
        <v>5.218</v>
      </c>
      <c r="DI503">
        <v>0.344</v>
      </c>
      <c r="DJ503">
        <v>417</v>
      </c>
      <c r="DK503">
        <v>22</v>
      </c>
      <c r="DL503">
        <v>1.24</v>
      </c>
      <c r="DM503">
        <v>0.53</v>
      </c>
      <c r="DN503">
        <v>0.132064525</v>
      </c>
      <c r="DO503">
        <v>34.1828052045028</v>
      </c>
      <c r="DP503">
        <v>3.39838821842415</v>
      </c>
      <c r="DQ503">
        <v>0</v>
      </c>
      <c r="DR503">
        <v>6.01475625</v>
      </c>
      <c r="DS503">
        <v>0.0137748968104856</v>
      </c>
      <c r="DT503">
        <v>0.0158806378473127</v>
      </c>
      <c r="DU503">
        <v>1</v>
      </c>
      <c r="DV503">
        <v>1</v>
      </c>
      <c r="DW503">
        <v>2</v>
      </c>
      <c r="DX503" t="s">
        <v>395</v>
      </c>
      <c r="DY503">
        <v>2.97307</v>
      </c>
      <c r="DZ503">
        <v>2.75408</v>
      </c>
      <c r="EA503">
        <v>0.0764904</v>
      </c>
      <c r="EB503">
        <v>0.0765918</v>
      </c>
      <c r="EC503">
        <v>0.0947949</v>
      </c>
      <c r="ED503">
        <v>0.0753935</v>
      </c>
      <c r="EE503">
        <v>35952.4</v>
      </c>
      <c r="EF503">
        <v>39166.7</v>
      </c>
      <c r="EG503">
        <v>35285.3</v>
      </c>
      <c r="EH503">
        <v>38475.7</v>
      </c>
      <c r="EI503">
        <v>45302.4</v>
      </c>
      <c r="EJ503">
        <v>51387.2</v>
      </c>
      <c r="EK503">
        <v>55168.4</v>
      </c>
      <c r="EL503">
        <v>61720.9</v>
      </c>
      <c r="EM503">
        <v>1.9782</v>
      </c>
      <c r="EN503">
        <v>1.8114</v>
      </c>
      <c r="EO503">
        <v>0.0326335</v>
      </c>
      <c r="EP503">
        <v>0</v>
      </c>
      <c r="EQ503">
        <v>24.4653</v>
      </c>
      <c r="ER503">
        <v>999.9</v>
      </c>
      <c r="ES503">
        <v>43.737</v>
      </c>
      <c r="ET503">
        <v>29.829</v>
      </c>
      <c r="EU503">
        <v>20.3752</v>
      </c>
      <c r="EV503">
        <v>56.5042</v>
      </c>
      <c r="EW503">
        <v>48.726</v>
      </c>
      <c r="EX503">
        <v>1</v>
      </c>
      <c r="EY503">
        <v>0.0346341</v>
      </c>
      <c r="EZ503">
        <v>1.53662</v>
      </c>
      <c r="FA503">
        <v>20.141</v>
      </c>
      <c r="FB503">
        <v>5.19932</v>
      </c>
      <c r="FC503">
        <v>12.0076</v>
      </c>
      <c r="FD503">
        <v>4.976</v>
      </c>
      <c r="FE503">
        <v>3.294</v>
      </c>
      <c r="FF503">
        <v>9999</v>
      </c>
      <c r="FG503">
        <v>9999</v>
      </c>
      <c r="FH503">
        <v>9999</v>
      </c>
      <c r="FI503">
        <v>694.5</v>
      </c>
      <c r="FJ503">
        <v>1.86295</v>
      </c>
      <c r="FK503">
        <v>1.8678</v>
      </c>
      <c r="FL503">
        <v>1.86752</v>
      </c>
      <c r="FM503">
        <v>1.86874</v>
      </c>
      <c r="FN503">
        <v>1.86954</v>
      </c>
      <c r="FO503">
        <v>1.86566</v>
      </c>
      <c r="FP503">
        <v>1.8667</v>
      </c>
      <c r="FQ503">
        <v>1.8681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5.429</v>
      </c>
      <c r="GF503">
        <v>0.3328</v>
      </c>
      <c r="GG503">
        <v>3.61927167264205</v>
      </c>
      <c r="GH503">
        <v>0.00509506669552449</v>
      </c>
      <c r="GI503">
        <v>1.17866753763249e-06</v>
      </c>
      <c r="GJ503">
        <v>-6.62632595388568e-10</v>
      </c>
      <c r="GK503">
        <v>-0.0260112845827318</v>
      </c>
      <c r="GL503">
        <v>-0.0225051504344278</v>
      </c>
      <c r="GM503">
        <v>0.00262967521021688</v>
      </c>
      <c r="GN503">
        <v>-3.50088843362945e-05</v>
      </c>
      <c r="GO503">
        <v>-5</v>
      </c>
      <c r="GP503">
        <v>1640</v>
      </c>
      <c r="GQ503">
        <v>1</v>
      </c>
      <c r="GR503">
        <v>20</v>
      </c>
      <c r="GS503">
        <v>50265.8</v>
      </c>
      <c r="GT503">
        <v>50265.8</v>
      </c>
      <c r="GU503">
        <v>0.844727</v>
      </c>
      <c r="GV503">
        <v>2.61475</v>
      </c>
      <c r="GW503">
        <v>1.54785</v>
      </c>
      <c r="GX503">
        <v>2.30225</v>
      </c>
      <c r="GY503">
        <v>1.34644</v>
      </c>
      <c r="GZ503">
        <v>2.27051</v>
      </c>
      <c r="HA503">
        <v>33.244</v>
      </c>
      <c r="HB503">
        <v>14.4297</v>
      </c>
      <c r="HC503">
        <v>18</v>
      </c>
      <c r="HD503">
        <v>504.234</v>
      </c>
      <c r="HE503">
        <v>398.112</v>
      </c>
      <c r="HF503">
        <v>21.3244</v>
      </c>
      <c r="HG503">
        <v>27.6393</v>
      </c>
      <c r="HH503">
        <v>29.9998</v>
      </c>
      <c r="HI503">
        <v>27.5563</v>
      </c>
      <c r="HJ503">
        <v>27.4908</v>
      </c>
      <c r="HK503">
        <v>16.8868</v>
      </c>
      <c r="HL503">
        <v>27.4512</v>
      </c>
      <c r="HM503">
        <v>0</v>
      </c>
      <c r="HN503">
        <v>21.264</v>
      </c>
      <c r="HO503">
        <v>319.508</v>
      </c>
      <c r="HP503">
        <v>15.1512</v>
      </c>
      <c r="HQ503">
        <v>102.331</v>
      </c>
      <c r="HR503">
        <v>102.731</v>
      </c>
    </row>
    <row r="504" spans="1:226">
      <c r="A504">
        <v>488</v>
      </c>
      <c r="B504">
        <v>1663693603.5</v>
      </c>
      <c r="C504">
        <v>5828.40000009537</v>
      </c>
      <c r="D504" t="s">
        <v>1340</v>
      </c>
      <c r="E504" t="s">
        <v>1341</v>
      </c>
      <c r="F504">
        <v>5</v>
      </c>
      <c r="G504" t="s">
        <v>1327</v>
      </c>
      <c r="H504" t="s">
        <v>354</v>
      </c>
      <c r="I504">
        <v>1663693596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331.649141386505</v>
      </c>
      <c r="AK504">
        <v>332.490775757576</v>
      </c>
      <c r="AL504">
        <v>-3.20675687897651</v>
      </c>
      <c r="AM504">
        <v>65.4347946192728</v>
      </c>
      <c r="AN504">
        <f>(AP504 - AO504 + BO504*1E3/(8.314*(BQ504+273.15)) * AR504/BN504 * AQ504) * BN504/(100*BB504) * 1000/(1000 - AP504)</f>
        <v>0</v>
      </c>
      <c r="AO504">
        <v>15.1774513136702</v>
      </c>
      <c r="AP504">
        <v>21.2371923076923</v>
      </c>
      <c r="AQ504">
        <v>0.00167814328212908</v>
      </c>
      <c r="AR504">
        <v>122.136789424266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1663693596</v>
      </c>
      <c r="BH504">
        <v>347.120444444444</v>
      </c>
      <c r="BI504">
        <v>343.044518518519</v>
      </c>
      <c r="BJ504">
        <v>21.2112962962963</v>
      </c>
      <c r="BK504">
        <v>15.1769740740741</v>
      </c>
      <c r="BL504">
        <v>341.649185185185</v>
      </c>
      <c r="BM504">
        <v>20.8794555555556</v>
      </c>
      <c r="BN504">
        <v>500.102185185185</v>
      </c>
      <c r="BO504">
        <v>90.5670111111111</v>
      </c>
      <c r="BP504">
        <v>0.0999885148148148</v>
      </c>
      <c r="BQ504">
        <v>25.6193925925926</v>
      </c>
      <c r="BR504">
        <v>24.9944185185185</v>
      </c>
      <c r="BS504">
        <v>999.9</v>
      </c>
      <c r="BT504">
        <v>0</v>
      </c>
      <c r="BU504">
        <v>0</v>
      </c>
      <c r="BV504">
        <v>10001.6666666667</v>
      </c>
      <c r="BW504">
        <v>0</v>
      </c>
      <c r="BX504">
        <v>17.442062962963</v>
      </c>
      <c r="BY504">
        <v>4.07592925925926</v>
      </c>
      <c r="BZ504">
        <v>354.642444444444</v>
      </c>
      <c r="CA504">
        <v>348.331185185185</v>
      </c>
      <c r="CB504">
        <v>6.03432925925926</v>
      </c>
      <c r="CC504">
        <v>343.044518518519</v>
      </c>
      <c r="CD504">
        <v>15.1769740740741</v>
      </c>
      <c r="CE504">
        <v>1.92104407407407</v>
      </c>
      <c r="CF504">
        <v>1.37453222222222</v>
      </c>
      <c r="CG504">
        <v>16.808137037037</v>
      </c>
      <c r="CH504">
        <v>11.6395518518519</v>
      </c>
      <c r="CI504">
        <v>1999.98814814815</v>
      </c>
      <c r="CJ504">
        <v>0.979997</v>
      </c>
      <c r="CK504">
        <v>0.0200031</v>
      </c>
      <c r="CL504">
        <v>0</v>
      </c>
      <c r="CM504">
        <v>708.713851851852</v>
      </c>
      <c r="CN504">
        <v>5.00063</v>
      </c>
      <c r="CO504">
        <v>14088.4</v>
      </c>
      <c r="CP504">
        <v>17256.7777777778</v>
      </c>
      <c r="CQ504">
        <v>39.312</v>
      </c>
      <c r="CR504">
        <v>39.326</v>
      </c>
      <c r="CS504">
        <v>38.75</v>
      </c>
      <c r="CT504">
        <v>38.7591851851852</v>
      </c>
      <c r="CU504">
        <v>40.125</v>
      </c>
      <c r="CV504">
        <v>1955.07814814815</v>
      </c>
      <c r="CW504">
        <v>39.91</v>
      </c>
      <c r="CX504">
        <v>0</v>
      </c>
      <c r="CY504">
        <v>1663693600.7</v>
      </c>
      <c r="CZ504">
        <v>0</v>
      </c>
      <c r="DA504">
        <v>0</v>
      </c>
      <c r="DB504" t="s">
        <v>356</v>
      </c>
      <c r="DC504">
        <v>1660677648.1</v>
      </c>
      <c r="DD504">
        <v>1660677649.1</v>
      </c>
      <c r="DE504">
        <v>0</v>
      </c>
      <c r="DF504">
        <v>-1.042</v>
      </c>
      <c r="DG504">
        <v>0.003</v>
      </c>
      <c r="DH504">
        <v>5.218</v>
      </c>
      <c r="DI504">
        <v>0.344</v>
      </c>
      <c r="DJ504">
        <v>417</v>
      </c>
      <c r="DK504">
        <v>22</v>
      </c>
      <c r="DL504">
        <v>1.24</v>
      </c>
      <c r="DM504">
        <v>0.53</v>
      </c>
      <c r="DN504">
        <v>3.062855525</v>
      </c>
      <c r="DO504">
        <v>21.0227455722326</v>
      </c>
      <c r="DP504">
        <v>2.11867065374246</v>
      </c>
      <c r="DQ504">
        <v>0</v>
      </c>
      <c r="DR504">
        <v>6.02641725</v>
      </c>
      <c r="DS504">
        <v>0.2449732457786</v>
      </c>
      <c r="DT504">
        <v>0.0268173663870541</v>
      </c>
      <c r="DU504">
        <v>0</v>
      </c>
      <c r="DV504">
        <v>0</v>
      </c>
      <c r="DW504">
        <v>2</v>
      </c>
      <c r="DX504" t="s">
        <v>357</v>
      </c>
      <c r="DY504">
        <v>2.97208</v>
      </c>
      <c r="DZ504">
        <v>2.75386</v>
      </c>
      <c r="EA504">
        <v>0.0735981</v>
      </c>
      <c r="EB504">
        <v>0.0737182</v>
      </c>
      <c r="EC504">
        <v>0.0947939</v>
      </c>
      <c r="ED504">
        <v>0.0754118</v>
      </c>
      <c r="EE504">
        <v>36064.5</v>
      </c>
      <c r="EF504">
        <v>39289.5</v>
      </c>
      <c r="EG504">
        <v>35284.9</v>
      </c>
      <c r="EH504">
        <v>38476.6</v>
      </c>
      <c r="EI504">
        <v>45301.7</v>
      </c>
      <c r="EJ504">
        <v>51387.2</v>
      </c>
      <c r="EK504">
        <v>55167.7</v>
      </c>
      <c r="EL504">
        <v>61722.1</v>
      </c>
      <c r="EM504">
        <v>1.9778</v>
      </c>
      <c r="EN504">
        <v>1.8114</v>
      </c>
      <c r="EO504">
        <v>0.0339746</v>
      </c>
      <c r="EP504">
        <v>0</v>
      </c>
      <c r="EQ504">
        <v>24.4633</v>
      </c>
      <c r="ER504">
        <v>999.9</v>
      </c>
      <c r="ES504">
        <v>43.737</v>
      </c>
      <c r="ET504">
        <v>29.829</v>
      </c>
      <c r="EU504">
        <v>20.376</v>
      </c>
      <c r="EV504">
        <v>56.0042</v>
      </c>
      <c r="EW504">
        <v>49.0064</v>
      </c>
      <c r="EX504">
        <v>1</v>
      </c>
      <c r="EY504">
        <v>0.0353659</v>
      </c>
      <c r="EZ504">
        <v>1.91089</v>
      </c>
      <c r="FA504">
        <v>20.1372</v>
      </c>
      <c r="FB504">
        <v>5.19692</v>
      </c>
      <c r="FC504">
        <v>12.0088</v>
      </c>
      <c r="FD504">
        <v>4.976</v>
      </c>
      <c r="FE504">
        <v>3.294</v>
      </c>
      <c r="FF504">
        <v>9999</v>
      </c>
      <c r="FG504">
        <v>9999</v>
      </c>
      <c r="FH504">
        <v>9999</v>
      </c>
      <c r="FI504">
        <v>694.5</v>
      </c>
      <c r="FJ504">
        <v>1.86295</v>
      </c>
      <c r="FK504">
        <v>1.86783</v>
      </c>
      <c r="FL504">
        <v>1.86752</v>
      </c>
      <c r="FM504">
        <v>1.86871</v>
      </c>
      <c r="FN504">
        <v>1.86954</v>
      </c>
      <c r="FO504">
        <v>1.86569</v>
      </c>
      <c r="FP504">
        <v>1.8667</v>
      </c>
      <c r="FQ504">
        <v>1.8681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5.341</v>
      </c>
      <c r="GF504">
        <v>0.3327</v>
      </c>
      <c r="GG504">
        <v>3.61927167264205</v>
      </c>
      <c r="GH504">
        <v>0.00509506669552449</v>
      </c>
      <c r="GI504">
        <v>1.17866753763249e-06</v>
      </c>
      <c r="GJ504">
        <v>-6.62632595388568e-10</v>
      </c>
      <c r="GK504">
        <v>-0.0260112845827318</v>
      </c>
      <c r="GL504">
        <v>-0.0225051504344278</v>
      </c>
      <c r="GM504">
        <v>0.00262967521021688</v>
      </c>
      <c r="GN504">
        <v>-3.50088843362945e-05</v>
      </c>
      <c r="GO504">
        <v>-5</v>
      </c>
      <c r="GP504">
        <v>1640</v>
      </c>
      <c r="GQ504">
        <v>1</v>
      </c>
      <c r="GR504">
        <v>20</v>
      </c>
      <c r="GS504">
        <v>50265.9</v>
      </c>
      <c r="GT504">
        <v>50265.9</v>
      </c>
      <c r="GU504">
        <v>0.810547</v>
      </c>
      <c r="GV504">
        <v>2.61719</v>
      </c>
      <c r="GW504">
        <v>1.54785</v>
      </c>
      <c r="GX504">
        <v>2.30103</v>
      </c>
      <c r="GY504">
        <v>1.34644</v>
      </c>
      <c r="GZ504">
        <v>2.33032</v>
      </c>
      <c r="HA504">
        <v>33.2216</v>
      </c>
      <c r="HB504">
        <v>14.4297</v>
      </c>
      <c r="HC504">
        <v>18</v>
      </c>
      <c r="HD504">
        <v>503.967</v>
      </c>
      <c r="HE504">
        <v>398.111</v>
      </c>
      <c r="HF504">
        <v>21.3404</v>
      </c>
      <c r="HG504">
        <v>27.637</v>
      </c>
      <c r="HH504">
        <v>30.0004</v>
      </c>
      <c r="HI504">
        <v>27.5563</v>
      </c>
      <c r="HJ504">
        <v>27.4908</v>
      </c>
      <c r="HK504">
        <v>16.1799</v>
      </c>
      <c r="HL504">
        <v>27.4512</v>
      </c>
      <c r="HM504">
        <v>0</v>
      </c>
      <c r="HN504">
        <v>21.2697</v>
      </c>
      <c r="HO504">
        <v>299.362</v>
      </c>
      <c r="HP504">
        <v>15.136</v>
      </c>
      <c r="HQ504">
        <v>102.329</v>
      </c>
      <c r="HR504">
        <v>102.733</v>
      </c>
    </row>
    <row r="505" spans="1:226">
      <c r="A505">
        <v>489</v>
      </c>
      <c r="B505">
        <v>1663693608.5</v>
      </c>
      <c r="C505">
        <v>5833.40000009537</v>
      </c>
      <c r="D505" t="s">
        <v>1342</v>
      </c>
      <c r="E505" t="s">
        <v>1343</v>
      </c>
      <c r="F505">
        <v>5</v>
      </c>
      <c r="G505" t="s">
        <v>1327</v>
      </c>
      <c r="H505" t="s">
        <v>354</v>
      </c>
      <c r="I505">
        <v>1663693600.71429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314.810038057866</v>
      </c>
      <c r="AK505">
        <v>316.464527272727</v>
      </c>
      <c r="AL505">
        <v>-3.25293397037549</v>
      </c>
      <c r="AM505">
        <v>65.4347946192728</v>
      </c>
      <c r="AN505">
        <f>(AP505 - AO505 + BO505*1E3/(8.314*(BQ505+273.15)) * AR505/BN505 * AQ505) * BN505/(100*BB505) * 1000/(1000 - AP505)</f>
        <v>0</v>
      </c>
      <c r="AO505">
        <v>15.177024282223</v>
      </c>
      <c r="AP505">
        <v>21.2132164835165</v>
      </c>
      <c r="AQ505">
        <v>-0.00101555159447689</v>
      </c>
      <c r="AR505">
        <v>122.136789424266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1663693600.71429</v>
      </c>
      <c r="BH505">
        <v>332.648142857143</v>
      </c>
      <c r="BI505">
        <v>327.1815</v>
      </c>
      <c r="BJ505">
        <v>21.2252964285714</v>
      </c>
      <c r="BK505">
        <v>15.1765678571429</v>
      </c>
      <c r="BL505">
        <v>327.258321428571</v>
      </c>
      <c r="BM505">
        <v>20.8929035714286</v>
      </c>
      <c r="BN505">
        <v>500.1075</v>
      </c>
      <c r="BO505">
        <v>90.5661607142857</v>
      </c>
      <c r="BP505">
        <v>0.100029685714286</v>
      </c>
      <c r="BQ505">
        <v>25.6287428571428</v>
      </c>
      <c r="BR505">
        <v>25.0079821428571</v>
      </c>
      <c r="BS505">
        <v>999.9</v>
      </c>
      <c r="BT505">
        <v>0</v>
      </c>
      <c r="BU505">
        <v>0</v>
      </c>
      <c r="BV505">
        <v>9996.42857142857</v>
      </c>
      <c r="BW505">
        <v>0</v>
      </c>
      <c r="BX505">
        <v>17.4535035714286</v>
      </c>
      <c r="BY505">
        <v>5.46664785714286</v>
      </c>
      <c r="BZ505">
        <v>339.861678571429</v>
      </c>
      <c r="CA505">
        <v>332.223571428571</v>
      </c>
      <c r="CB505">
        <v>6.048735</v>
      </c>
      <c r="CC505">
        <v>327.1815</v>
      </c>
      <c r="CD505">
        <v>15.1765678571429</v>
      </c>
      <c r="CE505">
        <v>1.92229392857143</v>
      </c>
      <c r="CF505">
        <v>1.37448285714286</v>
      </c>
      <c r="CG505">
        <v>16.8183928571429</v>
      </c>
      <c r="CH505">
        <v>11.6390107142857</v>
      </c>
      <c r="CI505">
        <v>1999.99321428571</v>
      </c>
      <c r="CJ505">
        <v>0.979997107142857</v>
      </c>
      <c r="CK505">
        <v>0.0200029857142857</v>
      </c>
      <c r="CL505">
        <v>0</v>
      </c>
      <c r="CM505">
        <v>704.957357142857</v>
      </c>
      <c r="CN505">
        <v>5.00063</v>
      </c>
      <c r="CO505">
        <v>14013.0178571429</v>
      </c>
      <c r="CP505">
        <v>17256.8214285714</v>
      </c>
      <c r="CQ505">
        <v>39.312</v>
      </c>
      <c r="CR505">
        <v>39.321</v>
      </c>
      <c r="CS505">
        <v>38.75</v>
      </c>
      <c r="CT505">
        <v>38.75</v>
      </c>
      <c r="CU505">
        <v>40.125</v>
      </c>
      <c r="CV505">
        <v>1955.08321428571</v>
      </c>
      <c r="CW505">
        <v>39.91</v>
      </c>
      <c r="CX505">
        <v>0</v>
      </c>
      <c r="CY505">
        <v>1663693605.5</v>
      </c>
      <c r="CZ505">
        <v>0</v>
      </c>
      <c r="DA505">
        <v>0</v>
      </c>
      <c r="DB505" t="s">
        <v>356</v>
      </c>
      <c r="DC505">
        <v>1660677648.1</v>
      </c>
      <c r="DD505">
        <v>1660677649.1</v>
      </c>
      <c r="DE505">
        <v>0</v>
      </c>
      <c r="DF505">
        <v>-1.042</v>
      </c>
      <c r="DG505">
        <v>0.003</v>
      </c>
      <c r="DH505">
        <v>5.218</v>
      </c>
      <c r="DI505">
        <v>0.344</v>
      </c>
      <c r="DJ505">
        <v>417</v>
      </c>
      <c r="DK505">
        <v>22</v>
      </c>
      <c r="DL505">
        <v>1.24</v>
      </c>
      <c r="DM505">
        <v>0.53</v>
      </c>
      <c r="DN505">
        <v>4.327877075</v>
      </c>
      <c r="DO505">
        <v>17.647400859287</v>
      </c>
      <c r="DP505">
        <v>1.81590223699974</v>
      </c>
      <c r="DQ505">
        <v>0</v>
      </c>
      <c r="DR505">
        <v>6.03486325</v>
      </c>
      <c r="DS505">
        <v>0.221215272045012</v>
      </c>
      <c r="DT505">
        <v>0.0259309565372645</v>
      </c>
      <c r="DU505">
        <v>0</v>
      </c>
      <c r="DV505">
        <v>0</v>
      </c>
      <c r="DW505">
        <v>2</v>
      </c>
      <c r="DX505" t="s">
        <v>357</v>
      </c>
      <c r="DY505">
        <v>2.97181</v>
      </c>
      <c r="DZ505">
        <v>2.7543</v>
      </c>
      <c r="EA505">
        <v>0.0706272</v>
      </c>
      <c r="EB505">
        <v>0.0703429</v>
      </c>
      <c r="EC505">
        <v>0.0947162</v>
      </c>
      <c r="ED505">
        <v>0.075395</v>
      </c>
      <c r="EE505">
        <v>36179.6</v>
      </c>
      <c r="EF505">
        <v>39432.5</v>
      </c>
      <c r="EG505">
        <v>35284.4</v>
      </c>
      <c r="EH505">
        <v>38476.5</v>
      </c>
      <c r="EI505">
        <v>45305.7</v>
      </c>
      <c r="EJ505">
        <v>51387.4</v>
      </c>
      <c r="EK505">
        <v>55167.8</v>
      </c>
      <c r="EL505">
        <v>61721.3</v>
      </c>
      <c r="EM505">
        <v>1.9776</v>
      </c>
      <c r="EN505">
        <v>1.811</v>
      </c>
      <c r="EO505">
        <v>0.0356138</v>
      </c>
      <c r="EP505">
        <v>0</v>
      </c>
      <c r="EQ505">
        <v>24.4612</v>
      </c>
      <c r="ER505">
        <v>999.9</v>
      </c>
      <c r="ES505">
        <v>43.737</v>
      </c>
      <c r="ET505">
        <v>29.829</v>
      </c>
      <c r="EU505">
        <v>20.3743</v>
      </c>
      <c r="EV505">
        <v>56.4942</v>
      </c>
      <c r="EW505">
        <v>49.2788</v>
      </c>
      <c r="EX505">
        <v>1</v>
      </c>
      <c r="EY505">
        <v>0.0357317</v>
      </c>
      <c r="EZ505">
        <v>2.009</v>
      </c>
      <c r="FA505">
        <v>20.1361</v>
      </c>
      <c r="FB505">
        <v>5.19932</v>
      </c>
      <c r="FC505">
        <v>12.0088</v>
      </c>
      <c r="FD505">
        <v>4.976</v>
      </c>
      <c r="FE505">
        <v>3.294</v>
      </c>
      <c r="FF505">
        <v>9999</v>
      </c>
      <c r="FG505">
        <v>9999</v>
      </c>
      <c r="FH505">
        <v>9999</v>
      </c>
      <c r="FI505">
        <v>694.5</v>
      </c>
      <c r="FJ505">
        <v>1.86295</v>
      </c>
      <c r="FK505">
        <v>1.86783</v>
      </c>
      <c r="FL505">
        <v>1.86752</v>
      </c>
      <c r="FM505">
        <v>1.86874</v>
      </c>
      <c r="FN505">
        <v>1.86954</v>
      </c>
      <c r="FO505">
        <v>1.86566</v>
      </c>
      <c r="FP505">
        <v>1.86676</v>
      </c>
      <c r="FQ505">
        <v>1.8681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5.253</v>
      </c>
      <c r="GF505">
        <v>0.3318</v>
      </c>
      <c r="GG505">
        <v>3.61927167264205</v>
      </c>
      <c r="GH505">
        <v>0.00509506669552449</v>
      </c>
      <c r="GI505">
        <v>1.17866753763249e-06</v>
      </c>
      <c r="GJ505">
        <v>-6.62632595388568e-10</v>
      </c>
      <c r="GK505">
        <v>-0.0260112845827318</v>
      </c>
      <c r="GL505">
        <v>-0.0225051504344278</v>
      </c>
      <c r="GM505">
        <v>0.00262967521021688</v>
      </c>
      <c r="GN505">
        <v>-3.50088843362945e-05</v>
      </c>
      <c r="GO505">
        <v>-5</v>
      </c>
      <c r="GP505">
        <v>1640</v>
      </c>
      <c r="GQ505">
        <v>1</v>
      </c>
      <c r="GR505">
        <v>20</v>
      </c>
      <c r="GS505">
        <v>50266</v>
      </c>
      <c r="GT505">
        <v>50266</v>
      </c>
      <c r="GU505">
        <v>0.776367</v>
      </c>
      <c r="GV505">
        <v>2.61841</v>
      </c>
      <c r="GW505">
        <v>1.54785</v>
      </c>
      <c r="GX505">
        <v>2.30225</v>
      </c>
      <c r="GY505">
        <v>1.34644</v>
      </c>
      <c r="GZ505">
        <v>2.33521</v>
      </c>
      <c r="HA505">
        <v>33.244</v>
      </c>
      <c r="HB505">
        <v>14.4297</v>
      </c>
      <c r="HC505">
        <v>18</v>
      </c>
      <c r="HD505">
        <v>503.834</v>
      </c>
      <c r="HE505">
        <v>397.89</v>
      </c>
      <c r="HF505">
        <v>21.3387</v>
      </c>
      <c r="HG505">
        <v>27.6346</v>
      </c>
      <c r="HH505">
        <v>30.0003</v>
      </c>
      <c r="HI505">
        <v>27.5563</v>
      </c>
      <c r="HJ505">
        <v>27.4908</v>
      </c>
      <c r="HK505">
        <v>15.5254</v>
      </c>
      <c r="HL505">
        <v>27.4512</v>
      </c>
      <c r="HM505">
        <v>0</v>
      </c>
      <c r="HN505">
        <v>21.2947</v>
      </c>
      <c r="HO505">
        <v>285.961</v>
      </c>
      <c r="HP505">
        <v>15.1404</v>
      </c>
      <c r="HQ505">
        <v>102.329</v>
      </c>
      <c r="HR505">
        <v>102.732</v>
      </c>
    </row>
    <row r="506" spans="1:226">
      <c r="A506">
        <v>490</v>
      </c>
      <c r="B506">
        <v>1663693613.5</v>
      </c>
      <c r="C506">
        <v>5838.40000009537</v>
      </c>
      <c r="D506" t="s">
        <v>1344</v>
      </c>
      <c r="E506" t="s">
        <v>1345</v>
      </c>
      <c r="F506">
        <v>5</v>
      </c>
      <c r="G506" t="s">
        <v>1327</v>
      </c>
      <c r="H506" t="s">
        <v>354</v>
      </c>
      <c r="I506">
        <v>1663693606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297.69063053509</v>
      </c>
      <c r="AK506">
        <v>300.123218181818</v>
      </c>
      <c r="AL506">
        <v>-3.26194781554786</v>
      </c>
      <c r="AM506">
        <v>65.4347946192728</v>
      </c>
      <c r="AN506">
        <f>(AP506 - AO506 + BO506*1E3/(8.314*(BQ506+273.15)) * AR506/BN506 * AQ506) * BN506/(100*BB506) * 1000/(1000 - AP506)</f>
        <v>0</v>
      </c>
      <c r="AO506">
        <v>15.1791267475615</v>
      </c>
      <c r="AP506">
        <v>21.1808406593407</v>
      </c>
      <c r="AQ506">
        <v>-0.00108349764855844</v>
      </c>
      <c r="AR506">
        <v>122.136789424266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1663693606</v>
      </c>
      <c r="BH506">
        <v>315.984</v>
      </c>
      <c r="BI506">
        <v>309.544888888889</v>
      </c>
      <c r="BJ506">
        <v>21.2195703703704</v>
      </c>
      <c r="BK506">
        <v>15.1769259259259</v>
      </c>
      <c r="BL506">
        <v>310.687740740741</v>
      </c>
      <c r="BM506">
        <v>20.8874074074074</v>
      </c>
      <c r="BN506">
        <v>500.061296296296</v>
      </c>
      <c r="BO506">
        <v>90.5650555555556</v>
      </c>
      <c r="BP506">
        <v>0.0998956518518519</v>
      </c>
      <c r="BQ506">
        <v>25.6491</v>
      </c>
      <c r="BR506">
        <v>25.0392185185185</v>
      </c>
      <c r="BS506">
        <v>999.9</v>
      </c>
      <c r="BT506">
        <v>0</v>
      </c>
      <c r="BU506">
        <v>0</v>
      </c>
      <c r="BV506">
        <v>10001.2962962963</v>
      </c>
      <c r="BW506">
        <v>0</v>
      </c>
      <c r="BX506">
        <v>17.3415259259259</v>
      </c>
      <c r="BY506">
        <v>6.43914518518519</v>
      </c>
      <c r="BZ506">
        <v>322.834592592593</v>
      </c>
      <c r="CA506">
        <v>314.315296296296</v>
      </c>
      <c r="CB506">
        <v>6.04265259259259</v>
      </c>
      <c r="CC506">
        <v>309.544888888889</v>
      </c>
      <c r="CD506">
        <v>15.1769259259259</v>
      </c>
      <c r="CE506">
        <v>1.92175185185185</v>
      </c>
      <c r="CF506">
        <v>1.37449888888889</v>
      </c>
      <c r="CG506">
        <v>16.8139518518519</v>
      </c>
      <c r="CH506">
        <v>11.6391888888889</v>
      </c>
      <c r="CI506">
        <v>2000.00481481481</v>
      </c>
      <c r="CJ506">
        <v>0.979997222222222</v>
      </c>
      <c r="CK506">
        <v>0.020002862962963</v>
      </c>
      <c r="CL506">
        <v>0</v>
      </c>
      <c r="CM506">
        <v>700.728037037037</v>
      </c>
      <c r="CN506">
        <v>5.00063</v>
      </c>
      <c r="CO506">
        <v>13929.6888888889</v>
      </c>
      <c r="CP506">
        <v>17256.9222222222</v>
      </c>
      <c r="CQ506">
        <v>39.312</v>
      </c>
      <c r="CR506">
        <v>39.3213333333333</v>
      </c>
      <c r="CS506">
        <v>38.75</v>
      </c>
      <c r="CT506">
        <v>38.75</v>
      </c>
      <c r="CU506">
        <v>40.125</v>
      </c>
      <c r="CV506">
        <v>1955.09481481481</v>
      </c>
      <c r="CW506">
        <v>39.9096296296296</v>
      </c>
      <c r="CX506">
        <v>0</v>
      </c>
      <c r="CY506">
        <v>1663693610.3</v>
      </c>
      <c r="CZ506">
        <v>0</v>
      </c>
      <c r="DA506">
        <v>0</v>
      </c>
      <c r="DB506" t="s">
        <v>356</v>
      </c>
      <c r="DC506">
        <v>1660677648.1</v>
      </c>
      <c r="DD506">
        <v>1660677649.1</v>
      </c>
      <c r="DE506">
        <v>0</v>
      </c>
      <c r="DF506">
        <v>-1.042</v>
      </c>
      <c r="DG506">
        <v>0.003</v>
      </c>
      <c r="DH506">
        <v>5.218</v>
      </c>
      <c r="DI506">
        <v>0.344</v>
      </c>
      <c r="DJ506">
        <v>417</v>
      </c>
      <c r="DK506">
        <v>22</v>
      </c>
      <c r="DL506">
        <v>1.24</v>
      </c>
      <c r="DM506">
        <v>0.53</v>
      </c>
      <c r="DN506">
        <v>5.93589675</v>
      </c>
      <c r="DO506">
        <v>11.0279514821764</v>
      </c>
      <c r="DP506">
        <v>1.21753621452585</v>
      </c>
      <c r="DQ506">
        <v>0</v>
      </c>
      <c r="DR506">
        <v>6.04265375</v>
      </c>
      <c r="DS506">
        <v>-0.0787687429643817</v>
      </c>
      <c r="DT506">
        <v>0.016947954992786</v>
      </c>
      <c r="DU506">
        <v>1</v>
      </c>
      <c r="DV506">
        <v>1</v>
      </c>
      <c r="DW506">
        <v>2</v>
      </c>
      <c r="DX506" t="s">
        <v>395</v>
      </c>
      <c r="DY506">
        <v>2.97272</v>
      </c>
      <c r="DZ506">
        <v>2.75378</v>
      </c>
      <c r="EA506">
        <v>0.0675722</v>
      </c>
      <c r="EB506">
        <v>0.0673564</v>
      </c>
      <c r="EC506">
        <v>0.0946194</v>
      </c>
      <c r="ED506">
        <v>0.0753928</v>
      </c>
      <c r="EE506">
        <v>36298.7</v>
      </c>
      <c r="EF506">
        <v>39559</v>
      </c>
      <c r="EG506">
        <v>35284.5</v>
      </c>
      <c r="EH506">
        <v>38476.3</v>
      </c>
      <c r="EI506">
        <v>45310.4</v>
      </c>
      <c r="EJ506">
        <v>51387.5</v>
      </c>
      <c r="EK506">
        <v>55167.6</v>
      </c>
      <c r="EL506">
        <v>61721.4</v>
      </c>
      <c r="EM506">
        <v>1.9772</v>
      </c>
      <c r="EN506">
        <v>1.8116</v>
      </c>
      <c r="EO506">
        <v>0.0396371</v>
      </c>
      <c r="EP506">
        <v>0</v>
      </c>
      <c r="EQ506">
        <v>24.4612</v>
      </c>
      <c r="ER506">
        <v>999.9</v>
      </c>
      <c r="ES506">
        <v>43.713</v>
      </c>
      <c r="ET506">
        <v>29.829</v>
      </c>
      <c r="EU506">
        <v>20.3648</v>
      </c>
      <c r="EV506">
        <v>56.5942</v>
      </c>
      <c r="EW506">
        <v>49.2308</v>
      </c>
      <c r="EX506">
        <v>1</v>
      </c>
      <c r="EY506">
        <v>0.036626</v>
      </c>
      <c r="EZ506">
        <v>2.18606</v>
      </c>
      <c r="FA506">
        <v>20.1329</v>
      </c>
      <c r="FB506">
        <v>5.19692</v>
      </c>
      <c r="FC506">
        <v>12.0088</v>
      </c>
      <c r="FD506">
        <v>4.9756</v>
      </c>
      <c r="FE506">
        <v>3.294</v>
      </c>
      <c r="FF506">
        <v>9999</v>
      </c>
      <c r="FG506">
        <v>9999</v>
      </c>
      <c r="FH506">
        <v>9999</v>
      </c>
      <c r="FI506">
        <v>694.5</v>
      </c>
      <c r="FJ506">
        <v>1.86295</v>
      </c>
      <c r="FK506">
        <v>1.86783</v>
      </c>
      <c r="FL506">
        <v>1.86752</v>
      </c>
      <c r="FM506">
        <v>1.86874</v>
      </c>
      <c r="FN506">
        <v>1.86951</v>
      </c>
      <c r="FO506">
        <v>1.86563</v>
      </c>
      <c r="FP506">
        <v>1.86664</v>
      </c>
      <c r="FQ506">
        <v>1.8681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5.163</v>
      </c>
      <c r="GF506">
        <v>0.3306</v>
      </c>
      <c r="GG506">
        <v>3.61927167264205</v>
      </c>
      <c r="GH506">
        <v>0.00509506669552449</v>
      </c>
      <c r="GI506">
        <v>1.17866753763249e-06</v>
      </c>
      <c r="GJ506">
        <v>-6.62632595388568e-10</v>
      </c>
      <c r="GK506">
        <v>-0.0260112845827318</v>
      </c>
      <c r="GL506">
        <v>-0.0225051504344278</v>
      </c>
      <c r="GM506">
        <v>0.00262967521021688</v>
      </c>
      <c r="GN506">
        <v>-3.50088843362945e-05</v>
      </c>
      <c r="GO506">
        <v>-5</v>
      </c>
      <c r="GP506">
        <v>1640</v>
      </c>
      <c r="GQ506">
        <v>1</v>
      </c>
      <c r="GR506">
        <v>20</v>
      </c>
      <c r="GS506">
        <v>50266.1</v>
      </c>
      <c r="GT506">
        <v>50266.1</v>
      </c>
      <c r="GU506">
        <v>0.740967</v>
      </c>
      <c r="GV506">
        <v>2.6062</v>
      </c>
      <c r="GW506">
        <v>1.54785</v>
      </c>
      <c r="GX506">
        <v>2.30103</v>
      </c>
      <c r="GY506">
        <v>1.34644</v>
      </c>
      <c r="GZ506">
        <v>2.40723</v>
      </c>
      <c r="HA506">
        <v>33.244</v>
      </c>
      <c r="HB506">
        <v>14.4385</v>
      </c>
      <c r="HC506">
        <v>18</v>
      </c>
      <c r="HD506">
        <v>503.567</v>
      </c>
      <c r="HE506">
        <v>398.222</v>
      </c>
      <c r="HF506">
        <v>21.2925</v>
      </c>
      <c r="HG506">
        <v>27.6323</v>
      </c>
      <c r="HH506">
        <v>30.0007</v>
      </c>
      <c r="HI506">
        <v>27.5563</v>
      </c>
      <c r="HJ506">
        <v>27.4908</v>
      </c>
      <c r="HK506">
        <v>14.8106</v>
      </c>
      <c r="HL506">
        <v>27.4512</v>
      </c>
      <c r="HM506">
        <v>0</v>
      </c>
      <c r="HN506">
        <v>21.2632</v>
      </c>
      <c r="HO506">
        <v>265.792</v>
      </c>
      <c r="HP506">
        <v>15.2187</v>
      </c>
      <c r="HQ506">
        <v>102.329</v>
      </c>
      <c r="HR506">
        <v>102.732</v>
      </c>
    </row>
    <row r="507" spans="1:226">
      <c r="A507">
        <v>491</v>
      </c>
      <c r="B507">
        <v>1663693618.5</v>
      </c>
      <c r="C507">
        <v>5843.40000009537</v>
      </c>
      <c r="D507" t="s">
        <v>1346</v>
      </c>
      <c r="E507" t="s">
        <v>1347</v>
      </c>
      <c r="F507">
        <v>5</v>
      </c>
      <c r="G507" t="s">
        <v>1327</v>
      </c>
      <c r="H507" t="s">
        <v>354</v>
      </c>
      <c r="I507">
        <v>1663693610.71429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280.785682021282</v>
      </c>
      <c r="AK507">
        <v>284.119193939394</v>
      </c>
      <c r="AL507">
        <v>-3.25089241160056</v>
      </c>
      <c r="AM507">
        <v>65.4347946192728</v>
      </c>
      <c r="AN507">
        <f>(AP507 - AO507 + BO507*1E3/(8.314*(BQ507+273.15)) * AR507/BN507 * AQ507) * BN507/(100*BB507) * 1000/(1000 - AP507)</f>
        <v>0</v>
      </c>
      <c r="AO507">
        <v>15.1773037616658</v>
      </c>
      <c r="AP507">
        <v>21.1529857142857</v>
      </c>
      <c r="AQ507">
        <v>-0.00313205521141863</v>
      </c>
      <c r="AR507">
        <v>122.136789424266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1663693610.71429</v>
      </c>
      <c r="BH507">
        <v>301.146357142857</v>
      </c>
      <c r="BI507">
        <v>293.814857142857</v>
      </c>
      <c r="BJ507">
        <v>21.1975142857143</v>
      </c>
      <c r="BK507">
        <v>15.1770857142857</v>
      </c>
      <c r="BL507">
        <v>295.933142857143</v>
      </c>
      <c r="BM507">
        <v>20.8662321428571</v>
      </c>
      <c r="BN507">
        <v>500.10075</v>
      </c>
      <c r="BO507">
        <v>90.5644928571429</v>
      </c>
      <c r="BP507">
        <v>0.099858925</v>
      </c>
      <c r="BQ507">
        <v>25.657175</v>
      </c>
      <c r="BR507">
        <v>25.0647535714286</v>
      </c>
      <c r="BS507">
        <v>999.9</v>
      </c>
      <c r="BT507">
        <v>0</v>
      </c>
      <c r="BU507">
        <v>0</v>
      </c>
      <c r="BV507">
        <v>10013.2142857143</v>
      </c>
      <c r="BW507">
        <v>0</v>
      </c>
      <c r="BX507">
        <v>17.1871464285714</v>
      </c>
      <c r="BY507">
        <v>7.33156214285714</v>
      </c>
      <c r="BZ507">
        <v>307.6685</v>
      </c>
      <c r="CA507">
        <v>298.342785714286</v>
      </c>
      <c r="CB507">
        <v>6.02043107142857</v>
      </c>
      <c r="CC507">
        <v>293.814857142857</v>
      </c>
      <c r="CD507">
        <v>15.1770857142857</v>
      </c>
      <c r="CE507">
        <v>1.91974214285714</v>
      </c>
      <c r="CF507">
        <v>1.37450535714286</v>
      </c>
      <c r="CG507">
        <v>16.7974642857143</v>
      </c>
      <c r="CH507">
        <v>11.6392607142857</v>
      </c>
      <c r="CI507">
        <v>1999.99678571429</v>
      </c>
      <c r="CJ507">
        <v>0.979997214285714</v>
      </c>
      <c r="CK507">
        <v>0.0200028714285714</v>
      </c>
      <c r="CL507">
        <v>0</v>
      </c>
      <c r="CM507">
        <v>697.231535714286</v>
      </c>
      <c r="CN507">
        <v>5.00063</v>
      </c>
      <c r="CO507">
        <v>13859.875</v>
      </c>
      <c r="CP507">
        <v>17256.8571428571</v>
      </c>
      <c r="CQ507">
        <v>39.312</v>
      </c>
      <c r="CR507">
        <v>39.31875</v>
      </c>
      <c r="CS507">
        <v>38.75</v>
      </c>
      <c r="CT507">
        <v>38.75</v>
      </c>
      <c r="CU507">
        <v>40.125</v>
      </c>
      <c r="CV507">
        <v>1955.08678571429</v>
      </c>
      <c r="CW507">
        <v>39.9096428571429</v>
      </c>
      <c r="CX507">
        <v>0</v>
      </c>
      <c r="CY507">
        <v>1663693615.7</v>
      </c>
      <c r="CZ507">
        <v>0</v>
      </c>
      <c r="DA507">
        <v>0</v>
      </c>
      <c r="DB507" t="s">
        <v>356</v>
      </c>
      <c r="DC507">
        <v>1660677648.1</v>
      </c>
      <c r="DD507">
        <v>1660677649.1</v>
      </c>
      <c r="DE507">
        <v>0</v>
      </c>
      <c r="DF507">
        <v>-1.042</v>
      </c>
      <c r="DG507">
        <v>0.003</v>
      </c>
      <c r="DH507">
        <v>5.218</v>
      </c>
      <c r="DI507">
        <v>0.344</v>
      </c>
      <c r="DJ507">
        <v>417</v>
      </c>
      <c r="DK507">
        <v>22</v>
      </c>
      <c r="DL507">
        <v>1.24</v>
      </c>
      <c r="DM507">
        <v>0.53</v>
      </c>
      <c r="DN507">
        <v>6.722537</v>
      </c>
      <c r="DO507">
        <v>10.0291236022514</v>
      </c>
      <c r="DP507">
        <v>1.11911311513671</v>
      </c>
      <c r="DQ507">
        <v>0</v>
      </c>
      <c r="DR507">
        <v>6.03451575</v>
      </c>
      <c r="DS507">
        <v>-0.252019474671665</v>
      </c>
      <c r="DT507">
        <v>0.0252932493847172</v>
      </c>
      <c r="DU507">
        <v>0</v>
      </c>
      <c r="DV507">
        <v>0</v>
      </c>
      <c r="DW507">
        <v>2</v>
      </c>
      <c r="DX507" t="s">
        <v>357</v>
      </c>
      <c r="DY507">
        <v>2.97294</v>
      </c>
      <c r="DZ507">
        <v>2.75413</v>
      </c>
      <c r="EA507">
        <v>0.0645352</v>
      </c>
      <c r="EB507">
        <v>0.0639511</v>
      </c>
      <c r="EC507">
        <v>0.0945494</v>
      </c>
      <c r="ED507">
        <v>0.0754013</v>
      </c>
      <c r="EE507">
        <v>36417.2</v>
      </c>
      <c r="EF507">
        <v>39703.2</v>
      </c>
      <c r="EG507">
        <v>35284.9</v>
      </c>
      <c r="EH507">
        <v>38476.2</v>
      </c>
      <c r="EI507">
        <v>45314.2</v>
      </c>
      <c r="EJ507">
        <v>51386.8</v>
      </c>
      <c r="EK507">
        <v>55168</v>
      </c>
      <c r="EL507">
        <v>61721.3</v>
      </c>
      <c r="EM507">
        <v>1.9778</v>
      </c>
      <c r="EN507">
        <v>1.8114</v>
      </c>
      <c r="EO507">
        <v>0.0371039</v>
      </c>
      <c r="EP507">
        <v>0</v>
      </c>
      <c r="EQ507">
        <v>24.4612</v>
      </c>
      <c r="ER507">
        <v>999.9</v>
      </c>
      <c r="ES507">
        <v>43.713</v>
      </c>
      <c r="ET507">
        <v>29.829</v>
      </c>
      <c r="EU507">
        <v>20.3638</v>
      </c>
      <c r="EV507">
        <v>56.3942</v>
      </c>
      <c r="EW507">
        <v>48.8462</v>
      </c>
      <c r="EX507">
        <v>1</v>
      </c>
      <c r="EY507">
        <v>0.0379268</v>
      </c>
      <c r="EZ507">
        <v>2.42198</v>
      </c>
      <c r="FA507">
        <v>20.1301</v>
      </c>
      <c r="FB507">
        <v>5.19692</v>
      </c>
      <c r="FC507">
        <v>12.0099</v>
      </c>
      <c r="FD507">
        <v>4.9756</v>
      </c>
      <c r="FE507">
        <v>3.294</v>
      </c>
      <c r="FF507">
        <v>9999</v>
      </c>
      <c r="FG507">
        <v>9999</v>
      </c>
      <c r="FH507">
        <v>9999</v>
      </c>
      <c r="FI507">
        <v>694.5</v>
      </c>
      <c r="FJ507">
        <v>1.86295</v>
      </c>
      <c r="FK507">
        <v>1.8678</v>
      </c>
      <c r="FL507">
        <v>1.86752</v>
      </c>
      <c r="FM507">
        <v>1.86874</v>
      </c>
      <c r="FN507">
        <v>1.86954</v>
      </c>
      <c r="FO507">
        <v>1.86566</v>
      </c>
      <c r="FP507">
        <v>1.86667</v>
      </c>
      <c r="FQ507">
        <v>1.86801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5.077</v>
      </c>
      <c r="GF507">
        <v>0.3297</v>
      </c>
      <c r="GG507">
        <v>3.61927167264205</v>
      </c>
      <c r="GH507">
        <v>0.00509506669552449</v>
      </c>
      <c r="GI507">
        <v>1.17866753763249e-06</v>
      </c>
      <c r="GJ507">
        <v>-6.62632595388568e-10</v>
      </c>
      <c r="GK507">
        <v>-0.0260112845827318</v>
      </c>
      <c r="GL507">
        <v>-0.0225051504344278</v>
      </c>
      <c r="GM507">
        <v>0.00262967521021688</v>
      </c>
      <c r="GN507">
        <v>-3.50088843362945e-05</v>
      </c>
      <c r="GO507">
        <v>-5</v>
      </c>
      <c r="GP507">
        <v>1640</v>
      </c>
      <c r="GQ507">
        <v>1</v>
      </c>
      <c r="GR507">
        <v>20</v>
      </c>
      <c r="GS507">
        <v>50266.2</v>
      </c>
      <c r="GT507">
        <v>50266.2</v>
      </c>
      <c r="GU507">
        <v>0.708008</v>
      </c>
      <c r="GV507">
        <v>2.61841</v>
      </c>
      <c r="GW507">
        <v>1.54785</v>
      </c>
      <c r="GX507">
        <v>2.30225</v>
      </c>
      <c r="GY507">
        <v>1.34644</v>
      </c>
      <c r="GZ507">
        <v>2.323</v>
      </c>
      <c r="HA507">
        <v>33.244</v>
      </c>
      <c r="HB507">
        <v>14.421</v>
      </c>
      <c r="HC507">
        <v>18</v>
      </c>
      <c r="HD507">
        <v>503.949</v>
      </c>
      <c r="HE507">
        <v>398.111</v>
      </c>
      <c r="HF507">
        <v>21.1938</v>
      </c>
      <c r="HG507">
        <v>27.6299</v>
      </c>
      <c r="HH507">
        <v>30.001</v>
      </c>
      <c r="HI507">
        <v>27.554</v>
      </c>
      <c r="HJ507">
        <v>27.4908</v>
      </c>
      <c r="HK507">
        <v>14.1645</v>
      </c>
      <c r="HL507">
        <v>27.1689</v>
      </c>
      <c r="HM507">
        <v>0</v>
      </c>
      <c r="HN507">
        <v>21.176</v>
      </c>
      <c r="HO507">
        <v>252.353</v>
      </c>
      <c r="HP507">
        <v>15.2659</v>
      </c>
      <c r="HQ507">
        <v>102.33</v>
      </c>
      <c r="HR507">
        <v>102.732</v>
      </c>
    </row>
    <row r="508" spans="1:226">
      <c r="A508">
        <v>492</v>
      </c>
      <c r="B508">
        <v>1663693623.5</v>
      </c>
      <c r="C508">
        <v>5848.40000009537</v>
      </c>
      <c r="D508" t="s">
        <v>1348</v>
      </c>
      <c r="E508" t="s">
        <v>1349</v>
      </c>
      <c r="F508">
        <v>5</v>
      </c>
      <c r="G508" t="s">
        <v>1327</v>
      </c>
      <c r="H508" t="s">
        <v>354</v>
      </c>
      <c r="I508">
        <v>1663693616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264.20757127572</v>
      </c>
      <c r="AK508">
        <v>268.048</v>
      </c>
      <c r="AL508">
        <v>-3.20988438846306</v>
      </c>
      <c r="AM508">
        <v>65.4347946192728</v>
      </c>
      <c r="AN508">
        <f>(AP508 - AO508 + BO508*1E3/(8.314*(BQ508+273.15)) * AR508/BN508 * AQ508) * BN508/(100*BB508) * 1000/(1000 - AP508)</f>
        <v>0</v>
      </c>
      <c r="AO508">
        <v>15.1758015119407</v>
      </c>
      <c r="AP508">
        <v>21.1310934065934</v>
      </c>
      <c r="AQ508">
        <v>-0.00389817669637951</v>
      </c>
      <c r="AR508">
        <v>122.136789424266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1663693616</v>
      </c>
      <c r="BH508">
        <v>284.416518518519</v>
      </c>
      <c r="BI508">
        <v>276.307592592593</v>
      </c>
      <c r="BJ508">
        <v>21.1688925925926</v>
      </c>
      <c r="BK508">
        <v>15.1835814814815</v>
      </c>
      <c r="BL508">
        <v>279.29662962963</v>
      </c>
      <c r="BM508">
        <v>20.8387518518519</v>
      </c>
      <c r="BN508">
        <v>500.105962962963</v>
      </c>
      <c r="BO508">
        <v>90.5645814814815</v>
      </c>
      <c r="BP508">
        <v>0.0998553074074074</v>
      </c>
      <c r="BQ508">
        <v>25.6582259259259</v>
      </c>
      <c r="BR508">
        <v>25.081362962963</v>
      </c>
      <c r="BS508">
        <v>999.9</v>
      </c>
      <c r="BT508">
        <v>0</v>
      </c>
      <c r="BU508">
        <v>0</v>
      </c>
      <c r="BV508">
        <v>10016.8518518519</v>
      </c>
      <c r="BW508">
        <v>0</v>
      </c>
      <c r="BX508">
        <v>17.1993444444444</v>
      </c>
      <c r="BY508">
        <v>8.10891851851852</v>
      </c>
      <c r="BZ508">
        <v>290.567703703704</v>
      </c>
      <c r="CA508">
        <v>280.567444444444</v>
      </c>
      <c r="CB508">
        <v>5.98531407407407</v>
      </c>
      <c r="CC508">
        <v>276.307592592593</v>
      </c>
      <c r="CD508">
        <v>15.1835814814815</v>
      </c>
      <c r="CE508">
        <v>1.91715148148148</v>
      </c>
      <c r="CF508">
        <v>1.37509481481481</v>
      </c>
      <c r="CG508">
        <v>16.7762</v>
      </c>
      <c r="CH508">
        <v>11.6457444444444</v>
      </c>
      <c r="CI508">
        <v>2000.01185185185</v>
      </c>
      <c r="CJ508">
        <v>0.979997222222222</v>
      </c>
      <c r="CK508">
        <v>0.020002862962963</v>
      </c>
      <c r="CL508">
        <v>0</v>
      </c>
      <c r="CM508">
        <v>693.689222222222</v>
      </c>
      <c r="CN508">
        <v>5.00063</v>
      </c>
      <c r="CO508">
        <v>13788.8962962963</v>
      </c>
      <c r="CP508">
        <v>17256.9888888889</v>
      </c>
      <c r="CQ508">
        <v>39.312</v>
      </c>
      <c r="CR508">
        <v>39.319</v>
      </c>
      <c r="CS508">
        <v>38.75</v>
      </c>
      <c r="CT508">
        <v>38.75</v>
      </c>
      <c r="CU508">
        <v>40.125</v>
      </c>
      <c r="CV508">
        <v>1955.10185185185</v>
      </c>
      <c r="CW508">
        <v>39.9096296296296</v>
      </c>
      <c r="CX508">
        <v>0</v>
      </c>
      <c r="CY508">
        <v>1663693620.5</v>
      </c>
      <c r="CZ508">
        <v>0</v>
      </c>
      <c r="DA508">
        <v>0</v>
      </c>
      <c r="DB508" t="s">
        <v>356</v>
      </c>
      <c r="DC508">
        <v>1660677648.1</v>
      </c>
      <c r="DD508">
        <v>1660677649.1</v>
      </c>
      <c r="DE508">
        <v>0</v>
      </c>
      <c r="DF508">
        <v>-1.042</v>
      </c>
      <c r="DG508">
        <v>0.003</v>
      </c>
      <c r="DH508">
        <v>5.218</v>
      </c>
      <c r="DI508">
        <v>0.344</v>
      </c>
      <c r="DJ508">
        <v>417</v>
      </c>
      <c r="DK508">
        <v>22</v>
      </c>
      <c r="DL508">
        <v>1.24</v>
      </c>
      <c r="DM508">
        <v>0.53</v>
      </c>
      <c r="DN508">
        <v>7.6958635</v>
      </c>
      <c r="DO508">
        <v>8.69327121951219</v>
      </c>
      <c r="DP508">
        <v>0.982351270003633</v>
      </c>
      <c r="DQ508">
        <v>0</v>
      </c>
      <c r="DR508">
        <v>6.002281</v>
      </c>
      <c r="DS508">
        <v>-0.396880075046903</v>
      </c>
      <c r="DT508">
        <v>0.0390892670563161</v>
      </c>
      <c r="DU508">
        <v>0</v>
      </c>
      <c r="DV508">
        <v>0</v>
      </c>
      <c r="DW508">
        <v>2</v>
      </c>
      <c r="DX508" t="s">
        <v>357</v>
      </c>
      <c r="DY508">
        <v>2.97122</v>
      </c>
      <c r="DZ508">
        <v>2.75377</v>
      </c>
      <c r="EA508">
        <v>0.0613889</v>
      </c>
      <c r="EB508">
        <v>0.0607658</v>
      </c>
      <c r="EC508">
        <v>0.0944634</v>
      </c>
      <c r="ED508">
        <v>0.075528</v>
      </c>
      <c r="EE508">
        <v>36538.7</v>
      </c>
      <c r="EF508">
        <v>39838.6</v>
      </c>
      <c r="EG508">
        <v>35284</v>
      </c>
      <c r="EH508">
        <v>38476.5</v>
      </c>
      <c r="EI508">
        <v>45318.2</v>
      </c>
      <c r="EJ508">
        <v>51379.8</v>
      </c>
      <c r="EK508">
        <v>55167.7</v>
      </c>
      <c r="EL508">
        <v>61721.5</v>
      </c>
      <c r="EM508">
        <v>1.9774</v>
      </c>
      <c r="EN508">
        <v>1.812</v>
      </c>
      <c r="EO508">
        <v>0.0359118</v>
      </c>
      <c r="EP508">
        <v>0</v>
      </c>
      <c r="EQ508">
        <v>24.4612</v>
      </c>
      <c r="ER508">
        <v>999.9</v>
      </c>
      <c r="ES508">
        <v>43.737</v>
      </c>
      <c r="ET508">
        <v>29.839</v>
      </c>
      <c r="EU508">
        <v>20.3854</v>
      </c>
      <c r="EV508">
        <v>56.4042</v>
      </c>
      <c r="EW508">
        <v>49.4712</v>
      </c>
      <c r="EX508">
        <v>1</v>
      </c>
      <c r="EY508">
        <v>0.0377439</v>
      </c>
      <c r="EZ508">
        <v>2.52192</v>
      </c>
      <c r="FA508">
        <v>20.1282</v>
      </c>
      <c r="FB508">
        <v>5.19812</v>
      </c>
      <c r="FC508">
        <v>12.0088</v>
      </c>
      <c r="FD508">
        <v>4.976</v>
      </c>
      <c r="FE508">
        <v>3.294</v>
      </c>
      <c r="FF508">
        <v>9999</v>
      </c>
      <c r="FG508">
        <v>9999</v>
      </c>
      <c r="FH508">
        <v>9999</v>
      </c>
      <c r="FI508">
        <v>694.5</v>
      </c>
      <c r="FJ508">
        <v>1.86295</v>
      </c>
      <c r="FK508">
        <v>1.86783</v>
      </c>
      <c r="FL508">
        <v>1.86752</v>
      </c>
      <c r="FM508">
        <v>1.86874</v>
      </c>
      <c r="FN508">
        <v>1.86954</v>
      </c>
      <c r="FO508">
        <v>1.86563</v>
      </c>
      <c r="FP508">
        <v>1.86667</v>
      </c>
      <c r="FQ508">
        <v>1.86801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4.989</v>
      </c>
      <c r="GF508">
        <v>0.3286</v>
      </c>
      <c r="GG508">
        <v>3.61927167264205</v>
      </c>
      <c r="GH508">
        <v>0.00509506669552449</v>
      </c>
      <c r="GI508">
        <v>1.17866753763249e-06</v>
      </c>
      <c r="GJ508">
        <v>-6.62632595388568e-10</v>
      </c>
      <c r="GK508">
        <v>-0.0260112845827318</v>
      </c>
      <c r="GL508">
        <v>-0.0225051504344278</v>
      </c>
      <c r="GM508">
        <v>0.00262967521021688</v>
      </c>
      <c r="GN508">
        <v>-3.50088843362945e-05</v>
      </c>
      <c r="GO508">
        <v>-5</v>
      </c>
      <c r="GP508">
        <v>1640</v>
      </c>
      <c r="GQ508">
        <v>1</v>
      </c>
      <c r="GR508">
        <v>20</v>
      </c>
      <c r="GS508">
        <v>50266.3</v>
      </c>
      <c r="GT508">
        <v>50266.2</v>
      </c>
      <c r="GU508">
        <v>0.672607</v>
      </c>
      <c r="GV508">
        <v>2.62817</v>
      </c>
      <c r="GW508">
        <v>1.54785</v>
      </c>
      <c r="GX508">
        <v>2.30225</v>
      </c>
      <c r="GY508">
        <v>1.34644</v>
      </c>
      <c r="GZ508">
        <v>2.27051</v>
      </c>
      <c r="HA508">
        <v>33.244</v>
      </c>
      <c r="HB508">
        <v>14.421</v>
      </c>
      <c r="HC508">
        <v>18</v>
      </c>
      <c r="HD508">
        <v>503.68</v>
      </c>
      <c r="HE508">
        <v>398.443</v>
      </c>
      <c r="HF508">
        <v>21.0825</v>
      </c>
      <c r="HG508">
        <v>27.6276</v>
      </c>
      <c r="HH508">
        <v>30.0003</v>
      </c>
      <c r="HI508">
        <v>27.554</v>
      </c>
      <c r="HJ508">
        <v>27.4908</v>
      </c>
      <c r="HK508">
        <v>13.4271</v>
      </c>
      <c r="HL508">
        <v>26.8961</v>
      </c>
      <c r="HM508">
        <v>0</v>
      </c>
      <c r="HN508">
        <v>21.0864</v>
      </c>
      <c r="HO508">
        <v>232.134</v>
      </c>
      <c r="HP508">
        <v>15.3245</v>
      </c>
      <c r="HQ508">
        <v>102.328</v>
      </c>
      <c r="HR508">
        <v>102.732</v>
      </c>
    </row>
    <row r="509" spans="1:226">
      <c r="A509">
        <v>493</v>
      </c>
      <c r="B509">
        <v>1663693628.5</v>
      </c>
      <c r="C509">
        <v>5853.40000009537</v>
      </c>
      <c r="D509" t="s">
        <v>1350</v>
      </c>
      <c r="E509" t="s">
        <v>1351</v>
      </c>
      <c r="F509">
        <v>5</v>
      </c>
      <c r="G509" t="s">
        <v>1327</v>
      </c>
      <c r="H509" t="s">
        <v>354</v>
      </c>
      <c r="I509">
        <v>1663693620.71429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247.170167864454</v>
      </c>
      <c r="AK509">
        <v>252.12483030303</v>
      </c>
      <c r="AL509">
        <v>-3.23842570702537</v>
      </c>
      <c r="AM509">
        <v>65.4347946192728</v>
      </c>
      <c r="AN509">
        <f>(AP509 - AO509 + BO509*1E3/(8.314*(BQ509+273.15)) * AR509/BN509 * AQ509) * BN509/(100*BB509) * 1000/(1000 - AP509)</f>
        <v>0</v>
      </c>
      <c r="AO509">
        <v>15.2095098531535</v>
      </c>
      <c r="AP509">
        <v>21.1188978021978</v>
      </c>
      <c r="AQ509">
        <v>-0.00164693094817427</v>
      </c>
      <c r="AR509">
        <v>122.136789424266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1663693620.71429</v>
      </c>
      <c r="BH509">
        <v>269.653178571429</v>
      </c>
      <c r="BI509">
        <v>260.619321428571</v>
      </c>
      <c r="BJ509">
        <v>21.1453535714286</v>
      </c>
      <c r="BK509">
        <v>15.2074321428571</v>
      </c>
      <c r="BL509">
        <v>264.615392857143</v>
      </c>
      <c r="BM509">
        <v>20.8161464285714</v>
      </c>
      <c r="BN509">
        <v>500.126464285714</v>
      </c>
      <c r="BO509">
        <v>90.564625</v>
      </c>
      <c r="BP509">
        <v>0.100001757142857</v>
      </c>
      <c r="BQ509">
        <v>25.6458857142857</v>
      </c>
      <c r="BR509">
        <v>25.0768107142857</v>
      </c>
      <c r="BS509">
        <v>999.9</v>
      </c>
      <c r="BT509">
        <v>0</v>
      </c>
      <c r="BU509">
        <v>0</v>
      </c>
      <c r="BV509">
        <v>10013.0357142857</v>
      </c>
      <c r="BW509">
        <v>0</v>
      </c>
      <c r="BX509">
        <v>17.2076535714286</v>
      </c>
      <c r="BY509">
        <v>9.0339375</v>
      </c>
      <c r="BZ509">
        <v>275.4785</v>
      </c>
      <c r="CA509">
        <v>264.643321428571</v>
      </c>
      <c r="CB509">
        <v>5.93791928571429</v>
      </c>
      <c r="CC509">
        <v>260.619321428571</v>
      </c>
      <c r="CD509">
        <v>15.2074321428571</v>
      </c>
      <c r="CE509">
        <v>1.91502</v>
      </c>
      <c r="CF509">
        <v>1.37725571428571</v>
      </c>
      <c r="CG509">
        <v>16.7586821428571</v>
      </c>
      <c r="CH509">
        <v>11.6694714285714</v>
      </c>
      <c r="CI509">
        <v>2000.00357142857</v>
      </c>
      <c r="CJ509">
        <v>0.979997214285714</v>
      </c>
      <c r="CK509">
        <v>0.0200028714285714</v>
      </c>
      <c r="CL509">
        <v>0</v>
      </c>
      <c r="CM509">
        <v>690.99175</v>
      </c>
      <c r="CN509">
        <v>5.00063</v>
      </c>
      <c r="CO509">
        <v>13734.4392857143</v>
      </c>
      <c r="CP509">
        <v>17256.9285714286</v>
      </c>
      <c r="CQ509">
        <v>39.312</v>
      </c>
      <c r="CR509">
        <v>39.32775</v>
      </c>
      <c r="CS509">
        <v>38.75</v>
      </c>
      <c r="CT509">
        <v>38.75</v>
      </c>
      <c r="CU509">
        <v>40.1205</v>
      </c>
      <c r="CV509">
        <v>1955.09357142857</v>
      </c>
      <c r="CW509">
        <v>39.91</v>
      </c>
      <c r="CX509">
        <v>0</v>
      </c>
      <c r="CY509">
        <v>1663693625.3</v>
      </c>
      <c r="CZ509">
        <v>0</v>
      </c>
      <c r="DA509">
        <v>0</v>
      </c>
      <c r="DB509" t="s">
        <v>356</v>
      </c>
      <c r="DC509">
        <v>1660677648.1</v>
      </c>
      <c r="DD509">
        <v>1660677649.1</v>
      </c>
      <c r="DE509">
        <v>0</v>
      </c>
      <c r="DF509">
        <v>-1.042</v>
      </c>
      <c r="DG509">
        <v>0.003</v>
      </c>
      <c r="DH509">
        <v>5.218</v>
      </c>
      <c r="DI509">
        <v>0.344</v>
      </c>
      <c r="DJ509">
        <v>417</v>
      </c>
      <c r="DK509">
        <v>22</v>
      </c>
      <c r="DL509">
        <v>1.24</v>
      </c>
      <c r="DM509">
        <v>0.53</v>
      </c>
      <c r="DN509">
        <v>8.4164515</v>
      </c>
      <c r="DO509">
        <v>9.7644472795497</v>
      </c>
      <c r="DP509">
        <v>1.09383732982914</v>
      </c>
      <c r="DQ509">
        <v>0</v>
      </c>
      <c r="DR509">
        <v>5.969548</v>
      </c>
      <c r="DS509">
        <v>-0.543298986866802</v>
      </c>
      <c r="DT509">
        <v>0.0540465973582056</v>
      </c>
      <c r="DU509">
        <v>0</v>
      </c>
      <c r="DV509">
        <v>0</v>
      </c>
      <c r="DW509">
        <v>2</v>
      </c>
      <c r="DX509" t="s">
        <v>357</v>
      </c>
      <c r="DY509">
        <v>2.97185</v>
      </c>
      <c r="DZ509">
        <v>2.75391</v>
      </c>
      <c r="EA509">
        <v>0.0581812</v>
      </c>
      <c r="EB509">
        <v>0.0571372</v>
      </c>
      <c r="EC509">
        <v>0.0944284</v>
      </c>
      <c r="ED509">
        <v>0.0757881</v>
      </c>
      <c r="EE509">
        <v>36663.6</v>
      </c>
      <c r="EF509">
        <v>39991.9</v>
      </c>
      <c r="EG509">
        <v>35284</v>
      </c>
      <c r="EH509">
        <v>38475.8</v>
      </c>
      <c r="EI509">
        <v>45318.9</v>
      </c>
      <c r="EJ509">
        <v>51364.7</v>
      </c>
      <c r="EK509">
        <v>55166.5</v>
      </c>
      <c r="EL509">
        <v>61720.8</v>
      </c>
      <c r="EM509">
        <v>1.9782</v>
      </c>
      <c r="EN509">
        <v>1.8116</v>
      </c>
      <c r="EO509">
        <v>0.0356138</v>
      </c>
      <c r="EP509">
        <v>0</v>
      </c>
      <c r="EQ509">
        <v>24.4591</v>
      </c>
      <c r="ER509">
        <v>999.9</v>
      </c>
      <c r="ES509">
        <v>43.713</v>
      </c>
      <c r="ET509">
        <v>29.829</v>
      </c>
      <c r="EU509">
        <v>20.3639</v>
      </c>
      <c r="EV509">
        <v>57.0142</v>
      </c>
      <c r="EW509">
        <v>48.8902</v>
      </c>
      <c r="EX509">
        <v>1</v>
      </c>
      <c r="EY509">
        <v>0.0379268</v>
      </c>
      <c r="EZ509">
        <v>2.5063</v>
      </c>
      <c r="FA509">
        <v>20.1288</v>
      </c>
      <c r="FB509">
        <v>5.19812</v>
      </c>
      <c r="FC509">
        <v>12.0064</v>
      </c>
      <c r="FD509">
        <v>4.9756</v>
      </c>
      <c r="FE509">
        <v>3.294</v>
      </c>
      <c r="FF509">
        <v>9999</v>
      </c>
      <c r="FG509">
        <v>9999</v>
      </c>
      <c r="FH509">
        <v>9999</v>
      </c>
      <c r="FI509">
        <v>694.5</v>
      </c>
      <c r="FJ509">
        <v>1.86295</v>
      </c>
      <c r="FK509">
        <v>1.8678</v>
      </c>
      <c r="FL509">
        <v>1.86752</v>
      </c>
      <c r="FM509">
        <v>1.86874</v>
      </c>
      <c r="FN509">
        <v>1.86951</v>
      </c>
      <c r="FO509">
        <v>1.86569</v>
      </c>
      <c r="FP509">
        <v>1.8667</v>
      </c>
      <c r="FQ509">
        <v>1.86813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4.903</v>
      </c>
      <c r="GF509">
        <v>0.3281</v>
      </c>
      <c r="GG509">
        <v>3.61927167264205</v>
      </c>
      <c r="GH509">
        <v>0.00509506669552449</v>
      </c>
      <c r="GI509">
        <v>1.17866753763249e-06</v>
      </c>
      <c r="GJ509">
        <v>-6.62632595388568e-10</v>
      </c>
      <c r="GK509">
        <v>-0.0260112845827318</v>
      </c>
      <c r="GL509">
        <v>-0.0225051504344278</v>
      </c>
      <c r="GM509">
        <v>0.00262967521021688</v>
      </c>
      <c r="GN509">
        <v>-3.50088843362945e-05</v>
      </c>
      <c r="GO509">
        <v>-5</v>
      </c>
      <c r="GP509">
        <v>1640</v>
      </c>
      <c r="GQ509">
        <v>1</v>
      </c>
      <c r="GR509">
        <v>20</v>
      </c>
      <c r="GS509">
        <v>50266.3</v>
      </c>
      <c r="GT509">
        <v>50266.3</v>
      </c>
      <c r="GU509">
        <v>0.640869</v>
      </c>
      <c r="GV509">
        <v>2.62451</v>
      </c>
      <c r="GW509">
        <v>1.54785</v>
      </c>
      <c r="GX509">
        <v>2.30225</v>
      </c>
      <c r="GY509">
        <v>1.34644</v>
      </c>
      <c r="GZ509">
        <v>2.3291</v>
      </c>
      <c r="HA509">
        <v>33.244</v>
      </c>
      <c r="HB509">
        <v>14.421</v>
      </c>
      <c r="HC509">
        <v>18</v>
      </c>
      <c r="HD509">
        <v>504.213</v>
      </c>
      <c r="HE509">
        <v>398.222</v>
      </c>
      <c r="HF509">
        <v>20.9997</v>
      </c>
      <c r="HG509">
        <v>27.6229</v>
      </c>
      <c r="HH509">
        <v>30.0001</v>
      </c>
      <c r="HI509">
        <v>27.554</v>
      </c>
      <c r="HJ509">
        <v>27.4908</v>
      </c>
      <c r="HK509">
        <v>12.7931</v>
      </c>
      <c r="HL509">
        <v>26.6237</v>
      </c>
      <c r="HM509">
        <v>0</v>
      </c>
      <c r="HN509">
        <v>21.0199</v>
      </c>
      <c r="HO509">
        <v>218.664</v>
      </c>
      <c r="HP509">
        <v>15.3778</v>
      </c>
      <c r="HQ509">
        <v>102.327</v>
      </c>
      <c r="HR509">
        <v>102.731</v>
      </c>
    </row>
    <row r="510" spans="1:226">
      <c r="A510">
        <v>494</v>
      </c>
      <c r="B510">
        <v>1663693633.5</v>
      </c>
      <c r="C510">
        <v>5858.40000009537</v>
      </c>
      <c r="D510" t="s">
        <v>1352</v>
      </c>
      <c r="E510" t="s">
        <v>1353</v>
      </c>
      <c r="F510">
        <v>5</v>
      </c>
      <c r="G510" t="s">
        <v>1327</v>
      </c>
      <c r="H510" t="s">
        <v>354</v>
      </c>
      <c r="I510">
        <v>1663693626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230.889902569537</v>
      </c>
      <c r="AK510">
        <v>236.126866666667</v>
      </c>
      <c r="AL510">
        <v>-3.16559830212713</v>
      </c>
      <c r="AM510">
        <v>65.4347946192728</v>
      </c>
      <c r="AN510">
        <f>(AP510 - AO510 + BO510*1E3/(8.314*(BQ510+273.15)) * AR510/BN510 * AQ510) * BN510/(100*BB510) * 1000/(1000 - AP510)</f>
        <v>0</v>
      </c>
      <c r="AO510">
        <v>15.287059505887</v>
      </c>
      <c r="AP510">
        <v>21.1252593406594</v>
      </c>
      <c r="AQ510">
        <v>0.000351458587271399</v>
      </c>
      <c r="AR510">
        <v>122.136789424266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1663693626</v>
      </c>
      <c r="BH510">
        <v>253.039185185185</v>
      </c>
      <c r="BI510">
        <v>243.235814814815</v>
      </c>
      <c r="BJ510">
        <v>21.1298444444444</v>
      </c>
      <c r="BK510">
        <v>15.2503074074074</v>
      </c>
      <c r="BL510">
        <v>248.093407407407</v>
      </c>
      <c r="BM510">
        <v>20.8012518518519</v>
      </c>
      <c r="BN510">
        <v>500.087962962963</v>
      </c>
      <c r="BO510">
        <v>90.5635703703704</v>
      </c>
      <c r="BP510">
        <v>0.100036388888889</v>
      </c>
      <c r="BQ510">
        <v>25.6308074074074</v>
      </c>
      <c r="BR510">
        <v>25.0589444444444</v>
      </c>
      <c r="BS510">
        <v>999.9</v>
      </c>
      <c r="BT510">
        <v>0</v>
      </c>
      <c r="BU510">
        <v>0</v>
      </c>
      <c r="BV510">
        <v>10005</v>
      </c>
      <c r="BW510">
        <v>0</v>
      </c>
      <c r="BX510">
        <v>17.2075222222222</v>
      </c>
      <c r="BY510">
        <v>9.80336296296296</v>
      </c>
      <c r="BZ510">
        <v>258.501259259259</v>
      </c>
      <c r="CA510">
        <v>247.002037037037</v>
      </c>
      <c r="CB510">
        <v>5.87953555555556</v>
      </c>
      <c r="CC510">
        <v>243.235814814815</v>
      </c>
      <c r="CD510">
        <v>15.2503074074074</v>
      </c>
      <c r="CE510">
        <v>1.91359259259259</v>
      </c>
      <c r="CF510">
        <v>1.38112296296296</v>
      </c>
      <c r="CG510">
        <v>16.7469518518518</v>
      </c>
      <c r="CH510">
        <v>11.7118777777778</v>
      </c>
      <c r="CI510">
        <v>2000.01888888889</v>
      </c>
      <c r="CJ510">
        <v>0.979997222222222</v>
      </c>
      <c r="CK510">
        <v>0.020002862962963</v>
      </c>
      <c r="CL510">
        <v>0</v>
      </c>
      <c r="CM510">
        <v>688.429777777778</v>
      </c>
      <c r="CN510">
        <v>5.00063</v>
      </c>
      <c r="CO510">
        <v>13683.4259259259</v>
      </c>
      <c r="CP510">
        <v>17257.0518518519</v>
      </c>
      <c r="CQ510">
        <v>39.312</v>
      </c>
      <c r="CR510">
        <v>39.3306666666667</v>
      </c>
      <c r="CS510">
        <v>38.7545925925926</v>
      </c>
      <c r="CT510">
        <v>38.75</v>
      </c>
      <c r="CU510">
        <v>40.1203333333333</v>
      </c>
      <c r="CV510">
        <v>1955.10888888889</v>
      </c>
      <c r="CW510">
        <v>39.91</v>
      </c>
      <c r="CX510">
        <v>0</v>
      </c>
      <c r="CY510">
        <v>1663693630.7</v>
      </c>
      <c r="CZ510">
        <v>0</v>
      </c>
      <c r="DA510">
        <v>0</v>
      </c>
      <c r="DB510" t="s">
        <v>356</v>
      </c>
      <c r="DC510">
        <v>1660677648.1</v>
      </c>
      <c r="DD510">
        <v>1660677649.1</v>
      </c>
      <c r="DE510">
        <v>0</v>
      </c>
      <c r="DF510">
        <v>-1.042</v>
      </c>
      <c r="DG510">
        <v>0.003</v>
      </c>
      <c r="DH510">
        <v>5.218</v>
      </c>
      <c r="DI510">
        <v>0.344</v>
      </c>
      <c r="DJ510">
        <v>417</v>
      </c>
      <c r="DK510">
        <v>22</v>
      </c>
      <c r="DL510">
        <v>1.24</v>
      </c>
      <c r="DM510">
        <v>0.53</v>
      </c>
      <c r="DN510">
        <v>9.1936885</v>
      </c>
      <c r="DO510">
        <v>11.0189387617261</v>
      </c>
      <c r="DP510">
        <v>1.17575226641829</v>
      </c>
      <c r="DQ510">
        <v>0</v>
      </c>
      <c r="DR510">
        <v>5.9201025</v>
      </c>
      <c r="DS510">
        <v>-0.679057711069434</v>
      </c>
      <c r="DT510">
        <v>0.0665250972847842</v>
      </c>
      <c r="DU510">
        <v>0</v>
      </c>
      <c r="DV510">
        <v>0</v>
      </c>
      <c r="DW510">
        <v>2</v>
      </c>
      <c r="DX510" t="s">
        <v>357</v>
      </c>
      <c r="DY510">
        <v>2.9715</v>
      </c>
      <c r="DZ510">
        <v>2.75318</v>
      </c>
      <c r="EA510">
        <v>0.0549545</v>
      </c>
      <c r="EB510">
        <v>0.0539001</v>
      </c>
      <c r="EC510">
        <v>0.0944431</v>
      </c>
      <c r="ED510">
        <v>0.0759306</v>
      </c>
      <c r="EE510">
        <v>36789</v>
      </c>
      <c r="EF510">
        <v>40129</v>
      </c>
      <c r="EG510">
        <v>35283.9</v>
      </c>
      <c r="EH510">
        <v>38475.7</v>
      </c>
      <c r="EI510">
        <v>45318</v>
      </c>
      <c r="EJ510">
        <v>51357</v>
      </c>
      <c r="EK510">
        <v>55166.4</v>
      </c>
      <c r="EL510">
        <v>61721.3</v>
      </c>
      <c r="EM510">
        <v>1.9786</v>
      </c>
      <c r="EN510">
        <v>1.812</v>
      </c>
      <c r="EO510">
        <v>0.0342727</v>
      </c>
      <c r="EP510">
        <v>0</v>
      </c>
      <c r="EQ510">
        <v>24.4591</v>
      </c>
      <c r="ER510">
        <v>999.9</v>
      </c>
      <c r="ES510">
        <v>43.713</v>
      </c>
      <c r="ET510">
        <v>29.829</v>
      </c>
      <c r="EU510">
        <v>20.3628</v>
      </c>
      <c r="EV510">
        <v>56.3942</v>
      </c>
      <c r="EW510">
        <v>49.1346</v>
      </c>
      <c r="EX510">
        <v>1</v>
      </c>
      <c r="EY510">
        <v>0.037439</v>
      </c>
      <c r="EZ510">
        <v>2.48519</v>
      </c>
      <c r="FA510">
        <v>20.1287</v>
      </c>
      <c r="FB510">
        <v>5.19333</v>
      </c>
      <c r="FC510">
        <v>12.0088</v>
      </c>
      <c r="FD510">
        <v>4.9748</v>
      </c>
      <c r="FE510">
        <v>3.2938</v>
      </c>
      <c r="FF510">
        <v>9999</v>
      </c>
      <c r="FG510">
        <v>9999</v>
      </c>
      <c r="FH510">
        <v>9999</v>
      </c>
      <c r="FI510">
        <v>694.5</v>
      </c>
      <c r="FJ510">
        <v>1.86295</v>
      </c>
      <c r="FK510">
        <v>1.86783</v>
      </c>
      <c r="FL510">
        <v>1.86752</v>
      </c>
      <c r="FM510">
        <v>1.86874</v>
      </c>
      <c r="FN510">
        <v>1.86951</v>
      </c>
      <c r="FO510">
        <v>1.86566</v>
      </c>
      <c r="FP510">
        <v>1.86667</v>
      </c>
      <c r="FQ510">
        <v>1.86807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4.817</v>
      </c>
      <c r="GF510">
        <v>0.3284</v>
      </c>
      <c r="GG510">
        <v>3.61927167264205</v>
      </c>
      <c r="GH510">
        <v>0.00509506669552449</v>
      </c>
      <c r="GI510">
        <v>1.17866753763249e-06</v>
      </c>
      <c r="GJ510">
        <v>-6.62632595388568e-10</v>
      </c>
      <c r="GK510">
        <v>-0.0260112845827318</v>
      </c>
      <c r="GL510">
        <v>-0.0225051504344278</v>
      </c>
      <c r="GM510">
        <v>0.00262967521021688</v>
      </c>
      <c r="GN510">
        <v>-3.50088843362945e-05</v>
      </c>
      <c r="GO510">
        <v>-5</v>
      </c>
      <c r="GP510">
        <v>1640</v>
      </c>
      <c r="GQ510">
        <v>1</v>
      </c>
      <c r="GR510">
        <v>20</v>
      </c>
      <c r="GS510">
        <v>50266.4</v>
      </c>
      <c r="GT510">
        <v>50266.4</v>
      </c>
      <c r="GU510">
        <v>0.60791</v>
      </c>
      <c r="GV510">
        <v>2.62451</v>
      </c>
      <c r="GW510">
        <v>1.54785</v>
      </c>
      <c r="GX510">
        <v>2.30225</v>
      </c>
      <c r="GY510">
        <v>1.34644</v>
      </c>
      <c r="GZ510">
        <v>2.40356</v>
      </c>
      <c r="HA510">
        <v>33.244</v>
      </c>
      <c r="HB510">
        <v>14.421</v>
      </c>
      <c r="HC510">
        <v>18</v>
      </c>
      <c r="HD510">
        <v>504.48</v>
      </c>
      <c r="HE510">
        <v>398.433</v>
      </c>
      <c r="HF510">
        <v>20.9349</v>
      </c>
      <c r="HG510">
        <v>27.6205</v>
      </c>
      <c r="HH510">
        <v>30.0001</v>
      </c>
      <c r="HI510">
        <v>27.554</v>
      </c>
      <c r="HJ510">
        <v>27.4889</v>
      </c>
      <c r="HK510">
        <v>12.0789</v>
      </c>
      <c r="HL510">
        <v>26.6237</v>
      </c>
      <c r="HM510">
        <v>0</v>
      </c>
      <c r="HN510">
        <v>20.9599</v>
      </c>
      <c r="HO510">
        <v>198.475</v>
      </c>
      <c r="HP510">
        <v>15.4183</v>
      </c>
      <c r="HQ510">
        <v>102.327</v>
      </c>
      <c r="HR510">
        <v>102.731</v>
      </c>
    </row>
    <row r="511" spans="1:226">
      <c r="A511">
        <v>495</v>
      </c>
      <c r="B511">
        <v>1663693638.5</v>
      </c>
      <c r="C511">
        <v>5863.40000009537</v>
      </c>
      <c r="D511" t="s">
        <v>1354</v>
      </c>
      <c r="E511" t="s">
        <v>1355</v>
      </c>
      <c r="F511">
        <v>5</v>
      </c>
      <c r="G511" t="s">
        <v>1327</v>
      </c>
      <c r="H511" t="s">
        <v>354</v>
      </c>
      <c r="I511">
        <v>1663693630.71429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214.259085536314</v>
      </c>
      <c r="AK511">
        <v>220.392412121212</v>
      </c>
      <c r="AL511">
        <v>-3.19911310490106</v>
      </c>
      <c r="AM511">
        <v>65.4347946192728</v>
      </c>
      <c r="AN511">
        <f>(AP511 - AO511 + BO511*1E3/(8.314*(BQ511+273.15)) * AR511/BN511 * AQ511) * BN511/(100*BB511) * 1000/(1000 - AP511)</f>
        <v>0</v>
      </c>
      <c r="AO511">
        <v>15.3294093014176</v>
      </c>
      <c r="AP511">
        <v>21.1316406593407</v>
      </c>
      <c r="AQ511">
        <v>0.000472050883027494</v>
      </c>
      <c r="AR511">
        <v>122.136789424266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1663693630.71429</v>
      </c>
      <c r="BH511">
        <v>238.389785714286</v>
      </c>
      <c r="BI511">
        <v>227.704714285714</v>
      </c>
      <c r="BJ511">
        <v>21.1269107142857</v>
      </c>
      <c r="BK511">
        <v>15.2933</v>
      </c>
      <c r="BL511">
        <v>233.524785714286</v>
      </c>
      <c r="BM511">
        <v>20.7984321428571</v>
      </c>
      <c r="BN511">
        <v>500.111607142857</v>
      </c>
      <c r="BO511">
        <v>90.5625035714286</v>
      </c>
      <c r="BP511">
        <v>0.100037192857143</v>
      </c>
      <c r="BQ511">
        <v>25.6223357142857</v>
      </c>
      <c r="BR511">
        <v>25.0538142857143</v>
      </c>
      <c r="BS511">
        <v>999.9</v>
      </c>
      <c r="BT511">
        <v>0</v>
      </c>
      <c r="BU511">
        <v>0</v>
      </c>
      <c r="BV511">
        <v>10003.2142857143</v>
      </c>
      <c r="BW511">
        <v>0</v>
      </c>
      <c r="BX511">
        <v>17.2092285714286</v>
      </c>
      <c r="BY511">
        <v>10.6851364285714</v>
      </c>
      <c r="BZ511">
        <v>243.534892857143</v>
      </c>
      <c r="CA511">
        <v>231.240607142857</v>
      </c>
      <c r="CB511">
        <v>5.83361178571429</v>
      </c>
      <c r="CC511">
        <v>227.704714285714</v>
      </c>
      <c r="CD511">
        <v>15.2933</v>
      </c>
      <c r="CE511">
        <v>1.91330464285714</v>
      </c>
      <c r="CF511">
        <v>1.38499964285714</v>
      </c>
      <c r="CG511">
        <v>16.744575</v>
      </c>
      <c r="CH511">
        <v>11.7543321428571</v>
      </c>
      <c r="CI511">
        <v>2000.02321428571</v>
      </c>
      <c r="CJ511">
        <v>0.979997321428572</v>
      </c>
      <c r="CK511">
        <v>0.0200027571428571</v>
      </c>
      <c r="CL511">
        <v>0</v>
      </c>
      <c r="CM511">
        <v>686.634964285714</v>
      </c>
      <c r="CN511">
        <v>5.00063</v>
      </c>
      <c r="CO511">
        <v>13647.4892857143</v>
      </c>
      <c r="CP511">
        <v>17257.0892857143</v>
      </c>
      <c r="CQ511">
        <v>39.312</v>
      </c>
      <c r="CR511">
        <v>39.3255</v>
      </c>
      <c r="CS511">
        <v>38.7544285714286</v>
      </c>
      <c r="CT511">
        <v>38.75</v>
      </c>
      <c r="CU511">
        <v>40.1205</v>
      </c>
      <c r="CV511">
        <v>1955.11321428571</v>
      </c>
      <c r="CW511">
        <v>39.91</v>
      </c>
      <c r="CX511">
        <v>0</v>
      </c>
      <c r="CY511">
        <v>1663693635.5</v>
      </c>
      <c r="CZ511">
        <v>0</v>
      </c>
      <c r="DA511">
        <v>0</v>
      </c>
      <c r="DB511" t="s">
        <v>356</v>
      </c>
      <c r="DC511">
        <v>1660677648.1</v>
      </c>
      <c r="DD511">
        <v>1660677649.1</v>
      </c>
      <c r="DE511">
        <v>0</v>
      </c>
      <c r="DF511">
        <v>-1.042</v>
      </c>
      <c r="DG511">
        <v>0.003</v>
      </c>
      <c r="DH511">
        <v>5.218</v>
      </c>
      <c r="DI511">
        <v>0.344</v>
      </c>
      <c r="DJ511">
        <v>417</v>
      </c>
      <c r="DK511">
        <v>22</v>
      </c>
      <c r="DL511">
        <v>1.24</v>
      </c>
      <c r="DM511">
        <v>0.53</v>
      </c>
      <c r="DN511">
        <v>10.02478125</v>
      </c>
      <c r="DO511">
        <v>10.0389229643527</v>
      </c>
      <c r="DP511">
        <v>1.07624053964527</v>
      </c>
      <c r="DQ511">
        <v>0</v>
      </c>
      <c r="DR511">
        <v>5.87109</v>
      </c>
      <c r="DS511">
        <v>-0.636359549718584</v>
      </c>
      <c r="DT511">
        <v>0.063277359971794</v>
      </c>
      <c r="DU511">
        <v>0</v>
      </c>
      <c r="DV511">
        <v>0</v>
      </c>
      <c r="DW511">
        <v>2</v>
      </c>
      <c r="DX511" t="s">
        <v>357</v>
      </c>
      <c r="DY511">
        <v>2.97182</v>
      </c>
      <c r="DZ511">
        <v>2.754</v>
      </c>
      <c r="EA511">
        <v>0.0516532</v>
      </c>
      <c r="EB511">
        <v>0.0501372</v>
      </c>
      <c r="EC511">
        <v>0.0944626</v>
      </c>
      <c r="ED511">
        <v>0.0760597</v>
      </c>
      <c r="EE511">
        <v>36917.1</v>
      </c>
      <c r="EF511">
        <v>40289.5</v>
      </c>
      <c r="EG511">
        <v>35283.5</v>
      </c>
      <c r="EH511">
        <v>38476.6</v>
      </c>
      <c r="EI511">
        <v>45317.3</v>
      </c>
      <c r="EJ511">
        <v>51350.3</v>
      </c>
      <c r="EK511">
        <v>55166.9</v>
      </c>
      <c r="EL511">
        <v>61722</v>
      </c>
      <c r="EM511">
        <v>1.9778</v>
      </c>
      <c r="EN511">
        <v>1.8116</v>
      </c>
      <c r="EO511">
        <v>0.0362098</v>
      </c>
      <c r="EP511">
        <v>0</v>
      </c>
      <c r="EQ511">
        <v>24.4571</v>
      </c>
      <c r="ER511">
        <v>999.9</v>
      </c>
      <c r="ES511">
        <v>43.688</v>
      </c>
      <c r="ET511">
        <v>29.829</v>
      </c>
      <c r="EU511">
        <v>20.3518</v>
      </c>
      <c r="EV511">
        <v>56.8542</v>
      </c>
      <c r="EW511">
        <v>49.4111</v>
      </c>
      <c r="EX511">
        <v>1</v>
      </c>
      <c r="EY511">
        <v>0.0370122</v>
      </c>
      <c r="EZ511">
        <v>2.4283</v>
      </c>
      <c r="FA511">
        <v>20.1303</v>
      </c>
      <c r="FB511">
        <v>5.19812</v>
      </c>
      <c r="FC511">
        <v>12.0099</v>
      </c>
      <c r="FD511">
        <v>4.9756</v>
      </c>
      <c r="FE511">
        <v>3.294</v>
      </c>
      <c r="FF511">
        <v>9999</v>
      </c>
      <c r="FG511">
        <v>9999</v>
      </c>
      <c r="FH511">
        <v>9999</v>
      </c>
      <c r="FI511">
        <v>694.5</v>
      </c>
      <c r="FJ511">
        <v>1.86295</v>
      </c>
      <c r="FK511">
        <v>1.86783</v>
      </c>
      <c r="FL511">
        <v>1.86752</v>
      </c>
      <c r="FM511">
        <v>1.86874</v>
      </c>
      <c r="FN511">
        <v>1.86951</v>
      </c>
      <c r="FO511">
        <v>1.86569</v>
      </c>
      <c r="FP511">
        <v>1.8667</v>
      </c>
      <c r="FQ511">
        <v>1.86807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4.732</v>
      </c>
      <c r="GF511">
        <v>0.3285</v>
      </c>
      <c r="GG511">
        <v>3.61927167264205</v>
      </c>
      <c r="GH511">
        <v>0.00509506669552449</v>
      </c>
      <c r="GI511">
        <v>1.17866753763249e-06</v>
      </c>
      <c r="GJ511">
        <v>-6.62632595388568e-10</v>
      </c>
      <c r="GK511">
        <v>-0.0260112845827318</v>
      </c>
      <c r="GL511">
        <v>-0.0225051504344278</v>
      </c>
      <c r="GM511">
        <v>0.00262967521021688</v>
      </c>
      <c r="GN511">
        <v>-3.50088843362945e-05</v>
      </c>
      <c r="GO511">
        <v>-5</v>
      </c>
      <c r="GP511">
        <v>1640</v>
      </c>
      <c r="GQ511">
        <v>1</v>
      </c>
      <c r="GR511">
        <v>20</v>
      </c>
      <c r="GS511">
        <v>50266.5</v>
      </c>
      <c r="GT511">
        <v>50266.5</v>
      </c>
      <c r="GU511">
        <v>0.570068</v>
      </c>
      <c r="GV511">
        <v>2.61353</v>
      </c>
      <c r="GW511">
        <v>1.54785</v>
      </c>
      <c r="GX511">
        <v>2.30225</v>
      </c>
      <c r="GY511">
        <v>1.34644</v>
      </c>
      <c r="GZ511">
        <v>2.4231</v>
      </c>
      <c r="HA511">
        <v>33.2216</v>
      </c>
      <c r="HB511">
        <v>14.4297</v>
      </c>
      <c r="HC511">
        <v>18</v>
      </c>
      <c r="HD511">
        <v>503.925</v>
      </c>
      <c r="HE511">
        <v>398.206</v>
      </c>
      <c r="HF511">
        <v>20.8939</v>
      </c>
      <c r="HG511">
        <v>27.6182</v>
      </c>
      <c r="HH511">
        <v>29.9997</v>
      </c>
      <c r="HI511">
        <v>27.5517</v>
      </c>
      <c r="HJ511">
        <v>27.4885</v>
      </c>
      <c r="HK511">
        <v>11.3969</v>
      </c>
      <c r="HL511">
        <v>26.3436</v>
      </c>
      <c r="HM511">
        <v>0</v>
      </c>
      <c r="HN511">
        <v>20.9202</v>
      </c>
      <c r="HO511">
        <v>184.916</v>
      </c>
      <c r="HP511">
        <v>15.4581</v>
      </c>
      <c r="HQ511">
        <v>102.327</v>
      </c>
      <c r="HR511">
        <v>102.733</v>
      </c>
    </row>
    <row r="512" spans="1:226">
      <c r="A512">
        <v>496</v>
      </c>
      <c r="B512">
        <v>1663693643.5</v>
      </c>
      <c r="C512">
        <v>5868.40000009537</v>
      </c>
      <c r="D512" t="s">
        <v>1356</v>
      </c>
      <c r="E512" t="s">
        <v>1357</v>
      </c>
      <c r="F512">
        <v>5</v>
      </c>
      <c r="G512" t="s">
        <v>1327</v>
      </c>
      <c r="H512" t="s">
        <v>354</v>
      </c>
      <c r="I512">
        <v>1663693636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197.37473966108</v>
      </c>
      <c r="AK512">
        <v>204.414242424242</v>
      </c>
      <c r="AL512">
        <v>-3.20175682143424</v>
      </c>
      <c r="AM512">
        <v>65.4347946192728</v>
      </c>
      <c r="AN512">
        <f>(AP512 - AO512 + BO512*1E3/(8.314*(BQ512+273.15)) * AR512/BN512 * AQ512) * BN512/(100*BB512) * 1000/(1000 - AP512)</f>
        <v>0</v>
      </c>
      <c r="AO512">
        <v>15.3670965648035</v>
      </c>
      <c r="AP512">
        <v>21.1392483516484</v>
      </c>
      <c r="AQ512">
        <v>0.000324886786401674</v>
      </c>
      <c r="AR512">
        <v>122.136789424266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1663693636</v>
      </c>
      <c r="BH512">
        <v>221.896296296296</v>
      </c>
      <c r="BI512">
        <v>210.334555555556</v>
      </c>
      <c r="BJ512">
        <v>21.1311259259259</v>
      </c>
      <c r="BK512">
        <v>15.3364666666667</v>
      </c>
      <c r="BL512">
        <v>217.121851851852</v>
      </c>
      <c r="BM512">
        <v>20.8024814814815</v>
      </c>
      <c r="BN512">
        <v>500.071592592593</v>
      </c>
      <c r="BO512">
        <v>90.5627444444444</v>
      </c>
      <c r="BP512">
        <v>0.0998121518518519</v>
      </c>
      <c r="BQ512">
        <v>25.6100037037037</v>
      </c>
      <c r="BR512">
        <v>25.0503222222222</v>
      </c>
      <c r="BS512">
        <v>999.9</v>
      </c>
      <c r="BT512">
        <v>0</v>
      </c>
      <c r="BU512">
        <v>0</v>
      </c>
      <c r="BV512">
        <v>10019.2592592593</v>
      </c>
      <c r="BW512">
        <v>0</v>
      </c>
      <c r="BX512">
        <v>17.2112</v>
      </c>
      <c r="BY512">
        <v>11.5617814814815</v>
      </c>
      <c r="BZ512">
        <v>226.686333333333</v>
      </c>
      <c r="CA512">
        <v>213.610111111111</v>
      </c>
      <c r="CB512">
        <v>5.7946662962963</v>
      </c>
      <c r="CC512">
        <v>210.334555555556</v>
      </c>
      <c r="CD512">
        <v>15.3364666666667</v>
      </c>
      <c r="CE512">
        <v>1.91369222222222</v>
      </c>
      <c r="CF512">
        <v>1.38891222222222</v>
      </c>
      <c r="CG512">
        <v>16.7477555555556</v>
      </c>
      <c r="CH512">
        <v>11.7970851851852</v>
      </c>
      <c r="CI512">
        <v>2000.0237037037</v>
      </c>
      <c r="CJ512">
        <v>0.979997333333333</v>
      </c>
      <c r="CK512">
        <v>0.0200027444444444</v>
      </c>
      <c r="CL512">
        <v>0</v>
      </c>
      <c r="CM512">
        <v>685.162703703704</v>
      </c>
      <c r="CN512">
        <v>5.00063</v>
      </c>
      <c r="CO512">
        <v>13616.5333333333</v>
      </c>
      <c r="CP512">
        <v>17257.0814814815</v>
      </c>
      <c r="CQ512">
        <v>39.3028148148148</v>
      </c>
      <c r="CR512">
        <v>39.3213333333333</v>
      </c>
      <c r="CS512">
        <v>38.7545925925926</v>
      </c>
      <c r="CT512">
        <v>38.75</v>
      </c>
      <c r="CU512">
        <v>40.125</v>
      </c>
      <c r="CV512">
        <v>1955.1137037037</v>
      </c>
      <c r="CW512">
        <v>39.91</v>
      </c>
      <c r="CX512">
        <v>0</v>
      </c>
      <c r="CY512">
        <v>1663693640.3</v>
      </c>
      <c r="CZ512">
        <v>0</v>
      </c>
      <c r="DA512">
        <v>0</v>
      </c>
      <c r="DB512" t="s">
        <v>356</v>
      </c>
      <c r="DC512">
        <v>1660677648.1</v>
      </c>
      <c r="DD512">
        <v>1660677649.1</v>
      </c>
      <c r="DE512">
        <v>0</v>
      </c>
      <c r="DF512">
        <v>-1.042</v>
      </c>
      <c r="DG512">
        <v>0.003</v>
      </c>
      <c r="DH512">
        <v>5.218</v>
      </c>
      <c r="DI512">
        <v>0.344</v>
      </c>
      <c r="DJ512">
        <v>417</v>
      </c>
      <c r="DK512">
        <v>22</v>
      </c>
      <c r="DL512">
        <v>1.24</v>
      </c>
      <c r="DM512">
        <v>0.53</v>
      </c>
      <c r="DN512">
        <v>11.1746335</v>
      </c>
      <c r="DO512">
        <v>10.3621283302064</v>
      </c>
      <c r="DP512">
        <v>1.08085100850337</v>
      </c>
      <c r="DQ512">
        <v>0</v>
      </c>
      <c r="DR512">
        <v>5.815174</v>
      </c>
      <c r="DS512">
        <v>-0.439886228893079</v>
      </c>
      <c r="DT512">
        <v>0.0445132350992376</v>
      </c>
      <c r="DU512">
        <v>0</v>
      </c>
      <c r="DV512">
        <v>0</v>
      </c>
      <c r="DW512">
        <v>2</v>
      </c>
      <c r="DX512" t="s">
        <v>357</v>
      </c>
      <c r="DY512">
        <v>2.97321</v>
      </c>
      <c r="DZ512">
        <v>2.75366</v>
      </c>
      <c r="EA512">
        <v>0.0482498</v>
      </c>
      <c r="EB512">
        <v>0.046509</v>
      </c>
      <c r="EC512">
        <v>0.0944949</v>
      </c>
      <c r="ED512">
        <v>0.076222</v>
      </c>
      <c r="EE512">
        <v>37050.5</v>
      </c>
      <c r="EF512">
        <v>40443.6</v>
      </c>
      <c r="EG512">
        <v>35284.4</v>
      </c>
      <c r="EH512">
        <v>38476.8</v>
      </c>
      <c r="EI512">
        <v>45316.7</v>
      </c>
      <c r="EJ512">
        <v>51341.3</v>
      </c>
      <c r="EK512">
        <v>55168.2</v>
      </c>
      <c r="EL512">
        <v>61722.1</v>
      </c>
      <c r="EM512">
        <v>1.9776</v>
      </c>
      <c r="EN512">
        <v>1.8116</v>
      </c>
      <c r="EO512">
        <v>0.0368059</v>
      </c>
      <c r="EP512">
        <v>0</v>
      </c>
      <c r="EQ512">
        <v>24.455</v>
      </c>
      <c r="ER512">
        <v>999.9</v>
      </c>
      <c r="ES512">
        <v>43.713</v>
      </c>
      <c r="ET512">
        <v>29.839</v>
      </c>
      <c r="EU512">
        <v>20.3741</v>
      </c>
      <c r="EV512">
        <v>56.5342</v>
      </c>
      <c r="EW512">
        <v>48.77</v>
      </c>
      <c r="EX512">
        <v>1</v>
      </c>
      <c r="EY512">
        <v>0.0371341</v>
      </c>
      <c r="EZ512">
        <v>2.48893</v>
      </c>
      <c r="FA512">
        <v>20.1293</v>
      </c>
      <c r="FB512">
        <v>5.19932</v>
      </c>
      <c r="FC512">
        <v>12.0088</v>
      </c>
      <c r="FD512">
        <v>4.976</v>
      </c>
      <c r="FE512">
        <v>3.294</v>
      </c>
      <c r="FF512">
        <v>9999</v>
      </c>
      <c r="FG512">
        <v>9999</v>
      </c>
      <c r="FH512">
        <v>9999</v>
      </c>
      <c r="FI512">
        <v>694.5</v>
      </c>
      <c r="FJ512">
        <v>1.86295</v>
      </c>
      <c r="FK512">
        <v>1.86783</v>
      </c>
      <c r="FL512">
        <v>1.86752</v>
      </c>
      <c r="FM512">
        <v>1.86874</v>
      </c>
      <c r="FN512">
        <v>1.86954</v>
      </c>
      <c r="FO512">
        <v>1.86563</v>
      </c>
      <c r="FP512">
        <v>1.86667</v>
      </c>
      <c r="FQ512">
        <v>1.86807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4.646</v>
      </c>
      <c r="GF512">
        <v>0.3289</v>
      </c>
      <c r="GG512">
        <v>3.61927167264205</v>
      </c>
      <c r="GH512">
        <v>0.00509506669552449</v>
      </c>
      <c r="GI512">
        <v>1.17866753763249e-06</v>
      </c>
      <c r="GJ512">
        <v>-6.62632595388568e-10</v>
      </c>
      <c r="GK512">
        <v>-0.0260112845827318</v>
      </c>
      <c r="GL512">
        <v>-0.0225051504344278</v>
      </c>
      <c r="GM512">
        <v>0.00262967521021688</v>
      </c>
      <c r="GN512">
        <v>-3.50088843362945e-05</v>
      </c>
      <c r="GO512">
        <v>-5</v>
      </c>
      <c r="GP512">
        <v>1640</v>
      </c>
      <c r="GQ512">
        <v>1</v>
      </c>
      <c r="GR512">
        <v>20</v>
      </c>
      <c r="GS512">
        <v>50266.6</v>
      </c>
      <c r="GT512">
        <v>50266.6</v>
      </c>
      <c r="GU512">
        <v>0.535889</v>
      </c>
      <c r="GV512">
        <v>2.61353</v>
      </c>
      <c r="GW512">
        <v>1.54785</v>
      </c>
      <c r="GX512">
        <v>2.30225</v>
      </c>
      <c r="GY512">
        <v>1.34644</v>
      </c>
      <c r="GZ512">
        <v>2.40601</v>
      </c>
      <c r="HA512">
        <v>33.244</v>
      </c>
      <c r="HB512">
        <v>14.421</v>
      </c>
      <c r="HC512">
        <v>18</v>
      </c>
      <c r="HD512">
        <v>503.792</v>
      </c>
      <c r="HE512">
        <v>398.206</v>
      </c>
      <c r="HF512">
        <v>20.8471</v>
      </c>
      <c r="HG512">
        <v>27.6158</v>
      </c>
      <c r="HH512">
        <v>29.9999</v>
      </c>
      <c r="HI512">
        <v>27.5517</v>
      </c>
      <c r="HJ512">
        <v>27.4885</v>
      </c>
      <c r="HK512">
        <v>10.6387</v>
      </c>
      <c r="HL512">
        <v>26.0646</v>
      </c>
      <c r="HM512">
        <v>0</v>
      </c>
      <c r="HN512">
        <v>20.8634</v>
      </c>
      <c r="HO512">
        <v>164.594</v>
      </c>
      <c r="HP512">
        <v>15.4923</v>
      </c>
      <c r="HQ512">
        <v>102.329</v>
      </c>
      <c r="HR512">
        <v>102.733</v>
      </c>
    </row>
    <row r="513" spans="1:226">
      <c r="A513">
        <v>497</v>
      </c>
      <c r="B513">
        <v>1663693648.5</v>
      </c>
      <c r="C513">
        <v>5873.40000009537</v>
      </c>
      <c r="D513" t="s">
        <v>1358</v>
      </c>
      <c r="E513" t="s">
        <v>1359</v>
      </c>
      <c r="F513">
        <v>5</v>
      </c>
      <c r="G513" t="s">
        <v>1327</v>
      </c>
      <c r="H513" t="s">
        <v>354</v>
      </c>
      <c r="I513">
        <v>1663693640.71429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180.038335793346</v>
      </c>
      <c r="AK513">
        <v>188.204836363636</v>
      </c>
      <c r="AL513">
        <v>-3.26266495006597</v>
      </c>
      <c r="AM513">
        <v>65.4347946192728</v>
      </c>
      <c r="AN513">
        <f>(AP513 - AO513 + BO513*1E3/(8.314*(BQ513+273.15)) * AR513/BN513 * AQ513) * BN513/(100*BB513) * 1000/(1000 - AP513)</f>
        <v>0</v>
      </c>
      <c r="AO513">
        <v>15.4268143356294</v>
      </c>
      <c r="AP513">
        <v>21.1576703296703</v>
      </c>
      <c r="AQ513">
        <v>0.000533686429943296</v>
      </c>
      <c r="AR513">
        <v>122.136789424266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1663693640.71429</v>
      </c>
      <c r="BH513">
        <v>207.214428571429</v>
      </c>
      <c r="BI513">
        <v>194.562035714286</v>
      </c>
      <c r="BJ513">
        <v>21.1388642857143</v>
      </c>
      <c r="BK513">
        <v>15.3810321428571</v>
      </c>
      <c r="BL513">
        <v>202.520321428571</v>
      </c>
      <c r="BM513">
        <v>20.8099071428571</v>
      </c>
      <c r="BN513">
        <v>500.074678571429</v>
      </c>
      <c r="BO513">
        <v>90.5638285714286</v>
      </c>
      <c r="BP513">
        <v>0.0999785285714286</v>
      </c>
      <c r="BQ513">
        <v>25.6015964285714</v>
      </c>
      <c r="BR513">
        <v>25.0522714285714</v>
      </c>
      <c r="BS513">
        <v>999.9</v>
      </c>
      <c r="BT513">
        <v>0</v>
      </c>
      <c r="BU513">
        <v>0</v>
      </c>
      <c r="BV513">
        <v>10010</v>
      </c>
      <c r="BW513">
        <v>0</v>
      </c>
      <c r="BX513">
        <v>17.1777107142857</v>
      </c>
      <c r="BY513">
        <v>12.6524892857143</v>
      </c>
      <c r="BZ513">
        <v>211.689214285714</v>
      </c>
      <c r="CA513">
        <v>197.600642857143</v>
      </c>
      <c r="CB513">
        <v>5.757835</v>
      </c>
      <c r="CC513">
        <v>194.562035714286</v>
      </c>
      <c r="CD513">
        <v>15.3810321428571</v>
      </c>
      <c r="CE513">
        <v>1.91441642857143</v>
      </c>
      <c r="CF513">
        <v>1.39296464285714</v>
      </c>
      <c r="CG513">
        <v>16.7537071428571</v>
      </c>
      <c r="CH513">
        <v>11.8411964285714</v>
      </c>
      <c r="CI513">
        <v>2000.01785714286</v>
      </c>
      <c r="CJ513">
        <v>0.979997321428572</v>
      </c>
      <c r="CK513">
        <v>0.0200027571428571</v>
      </c>
      <c r="CL513">
        <v>0</v>
      </c>
      <c r="CM513">
        <v>684.267178571429</v>
      </c>
      <c r="CN513">
        <v>5.00063</v>
      </c>
      <c r="CO513">
        <v>13597.4928571429</v>
      </c>
      <c r="CP513">
        <v>17257.0392857143</v>
      </c>
      <c r="CQ513">
        <v>39.3031428571429</v>
      </c>
      <c r="CR513">
        <v>39.321</v>
      </c>
      <c r="CS513">
        <v>38.75</v>
      </c>
      <c r="CT513">
        <v>38.75</v>
      </c>
      <c r="CU513">
        <v>40.125</v>
      </c>
      <c r="CV513">
        <v>1955.10785714286</v>
      </c>
      <c r="CW513">
        <v>39.91</v>
      </c>
      <c r="CX513">
        <v>0</v>
      </c>
      <c r="CY513">
        <v>1663693645.7</v>
      </c>
      <c r="CZ513">
        <v>0</v>
      </c>
      <c r="DA513">
        <v>0</v>
      </c>
      <c r="DB513" t="s">
        <v>356</v>
      </c>
      <c r="DC513">
        <v>1660677648.1</v>
      </c>
      <c r="DD513">
        <v>1660677649.1</v>
      </c>
      <c r="DE513">
        <v>0</v>
      </c>
      <c r="DF513">
        <v>-1.042</v>
      </c>
      <c r="DG513">
        <v>0.003</v>
      </c>
      <c r="DH513">
        <v>5.218</v>
      </c>
      <c r="DI513">
        <v>0.344</v>
      </c>
      <c r="DJ513">
        <v>417</v>
      </c>
      <c r="DK513">
        <v>22</v>
      </c>
      <c r="DL513">
        <v>1.24</v>
      </c>
      <c r="DM513">
        <v>0.53</v>
      </c>
      <c r="DN513">
        <v>11.92774</v>
      </c>
      <c r="DO513">
        <v>12.5903324577861</v>
      </c>
      <c r="DP513">
        <v>1.26336625386307</v>
      </c>
      <c r="DQ513">
        <v>0</v>
      </c>
      <c r="DR513">
        <v>5.7804555</v>
      </c>
      <c r="DS513">
        <v>-0.429719324577884</v>
      </c>
      <c r="DT513">
        <v>0.0427002873497357</v>
      </c>
      <c r="DU513">
        <v>0</v>
      </c>
      <c r="DV513">
        <v>0</v>
      </c>
      <c r="DW513">
        <v>2</v>
      </c>
      <c r="DX513" t="s">
        <v>357</v>
      </c>
      <c r="DY513">
        <v>2.97368</v>
      </c>
      <c r="DZ513">
        <v>2.75475</v>
      </c>
      <c r="EA513">
        <v>0.0447312</v>
      </c>
      <c r="EB513">
        <v>0.0426326</v>
      </c>
      <c r="EC513">
        <v>0.0945558</v>
      </c>
      <c r="ED513">
        <v>0.0763806</v>
      </c>
      <c r="EE513">
        <v>37187.5</v>
      </c>
      <c r="EF513">
        <v>40608</v>
      </c>
      <c r="EG513">
        <v>35284.5</v>
      </c>
      <c r="EH513">
        <v>38476.8</v>
      </c>
      <c r="EI513">
        <v>45313.1</v>
      </c>
      <c r="EJ513">
        <v>51332.7</v>
      </c>
      <c r="EK513">
        <v>55167.8</v>
      </c>
      <c r="EL513">
        <v>61722.5</v>
      </c>
      <c r="EM513">
        <v>1.978</v>
      </c>
      <c r="EN513">
        <v>1.8112</v>
      </c>
      <c r="EO513">
        <v>0.0375509</v>
      </c>
      <c r="EP513">
        <v>0</v>
      </c>
      <c r="EQ513">
        <v>24.4529</v>
      </c>
      <c r="ER513">
        <v>999.9</v>
      </c>
      <c r="ES513">
        <v>43.713</v>
      </c>
      <c r="ET513">
        <v>29.839</v>
      </c>
      <c r="EU513">
        <v>20.3741</v>
      </c>
      <c r="EV513">
        <v>56.5142</v>
      </c>
      <c r="EW513">
        <v>49.0304</v>
      </c>
      <c r="EX513">
        <v>1</v>
      </c>
      <c r="EY513">
        <v>0.0365854</v>
      </c>
      <c r="EZ513">
        <v>2.51253</v>
      </c>
      <c r="FA513">
        <v>20.1292</v>
      </c>
      <c r="FB513">
        <v>5.19812</v>
      </c>
      <c r="FC513">
        <v>12.0076</v>
      </c>
      <c r="FD513">
        <v>4.9756</v>
      </c>
      <c r="FE513">
        <v>3.294</v>
      </c>
      <c r="FF513">
        <v>9999</v>
      </c>
      <c r="FG513">
        <v>9999</v>
      </c>
      <c r="FH513">
        <v>9999</v>
      </c>
      <c r="FI513">
        <v>694.5</v>
      </c>
      <c r="FJ513">
        <v>1.86295</v>
      </c>
      <c r="FK513">
        <v>1.86783</v>
      </c>
      <c r="FL513">
        <v>1.86752</v>
      </c>
      <c r="FM513">
        <v>1.86874</v>
      </c>
      <c r="FN513">
        <v>1.86957</v>
      </c>
      <c r="FO513">
        <v>1.86563</v>
      </c>
      <c r="FP513">
        <v>1.86667</v>
      </c>
      <c r="FQ513">
        <v>1.86813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4.56</v>
      </c>
      <c r="GF513">
        <v>0.3297</v>
      </c>
      <c r="GG513">
        <v>3.61927167264205</v>
      </c>
      <c r="GH513">
        <v>0.00509506669552449</v>
      </c>
      <c r="GI513">
        <v>1.17866753763249e-06</v>
      </c>
      <c r="GJ513">
        <v>-6.62632595388568e-10</v>
      </c>
      <c r="GK513">
        <v>-0.0260112845827318</v>
      </c>
      <c r="GL513">
        <v>-0.0225051504344278</v>
      </c>
      <c r="GM513">
        <v>0.00262967521021688</v>
      </c>
      <c r="GN513">
        <v>-3.50088843362945e-05</v>
      </c>
      <c r="GO513">
        <v>-5</v>
      </c>
      <c r="GP513">
        <v>1640</v>
      </c>
      <c r="GQ513">
        <v>1</v>
      </c>
      <c r="GR513">
        <v>20</v>
      </c>
      <c r="GS513">
        <v>50266.7</v>
      </c>
      <c r="GT513">
        <v>50266.7</v>
      </c>
      <c r="GU513">
        <v>0.498047</v>
      </c>
      <c r="GV513">
        <v>2.62817</v>
      </c>
      <c r="GW513">
        <v>1.54785</v>
      </c>
      <c r="GX513">
        <v>2.30225</v>
      </c>
      <c r="GY513">
        <v>1.34644</v>
      </c>
      <c r="GZ513">
        <v>2.34619</v>
      </c>
      <c r="HA513">
        <v>33.244</v>
      </c>
      <c r="HB513">
        <v>14.421</v>
      </c>
      <c r="HC513">
        <v>18</v>
      </c>
      <c r="HD513">
        <v>504.058</v>
      </c>
      <c r="HE513">
        <v>397.985</v>
      </c>
      <c r="HF513">
        <v>20.7952</v>
      </c>
      <c r="HG513">
        <v>27.6111</v>
      </c>
      <c r="HH513">
        <v>29.9999</v>
      </c>
      <c r="HI513">
        <v>27.5517</v>
      </c>
      <c r="HJ513">
        <v>27.4885</v>
      </c>
      <c r="HK513">
        <v>9.94837</v>
      </c>
      <c r="HL513">
        <v>26.0646</v>
      </c>
      <c r="HM513">
        <v>0</v>
      </c>
      <c r="HN513">
        <v>20.8104</v>
      </c>
      <c r="HO513">
        <v>151.134</v>
      </c>
      <c r="HP513">
        <v>15.515</v>
      </c>
      <c r="HQ513">
        <v>102.329</v>
      </c>
      <c r="HR513">
        <v>102.734</v>
      </c>
    </row>
    <row r="514" spans="1:226">
      <c r="A514">
        <v>498</v>
      </c>
      <c r="B514">
        <v>1663693653.5</v>
      </c>
      <c r="C514">
        <v>5878.40000009537</v>
      </c>
      <c r="D514" t="s">
        <v>1360</v>
      </c>
      <c r="E514" t="s">
        <v>1361</v>
      </c>
      <c r="F514">
        <v>5</v>
      </c>
      <c r="G514" t="s">
        <v>1327</v>
      </c>
      <c r="H514" t="s">
        <v>354</v>
      </c>
      <c r="I514">
        <v>1663693646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163.083187441554</v>
      </c>
      <c r="AK514">
        <v>172.0162</v>
      </c>
      <c r="AL514">
        <v>-3.22233238849305</v>
      </c>
      <c r="AM514">
        <v>65.4347946192728</v>
      </c>
      <c r="AN514">
        <f>(AP514 - AO514 + BO514*1E3/(8.314*(BQ514+273.15)) * AR514/BN514 * AQ514) * BN514/(100*BB514) * 1000/(1000 - AP514)</f>
        <v>0</v>
      </c>
      <c r="AO514">
        <v>15.4494622042956</v>
      </c>
      <c r="AP514">
        <v>21.1627835164835</v>
      </c>
      <c r="AQ514">
        <v>0.000892817797865796</v>
      </c>
      <c r="AR514">
        <v>122.136789424266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1663693646</v>
      </c>
      <c r="BH514">
        <v>190.54637037037</v>
      </c>
      <c r="BI514">
        <v>176.798518518519</v>
      </c>
      <c r="BJ514">
        <v>21.1486740740741</v>
      </c>
      <c r="BK514">
        <v>15.4220592592593</v>
      </c>
      <c r="BL514">
        <v>185.943111111111</v>
      </c>
      <c r="BM514">
        <v>20.8193185185185</v>
      </c>
      <c r="BN514">
        <v>500.082555555556</v>
      </c>
      <c r="BO514">
        <v>90.5655148148148</v>
      </c>
      <c r="BP514">
        <v>0.0999454111111111</v>
      </c>
      <c r="BQ514">
        <v>25.5872814814815</v>
      </c>
      <c r="BR514">
        <v>25.0490555555556</v>
      </c>
      <c r="BS514">
        <v>999.9</v>
      </c>
      <c r="BT514">
        <v>0</v>
      </c>
      <c r="BU514">
        <v>0</v>
      </c>
      <c r="BV514">
        <v>10009.6296296296</v>
      </c>
      <c r="BW514">
        <v>0</v>
      </c>
      <c r="BX514">
        <v>17.1213037037037</v>
      </c>
      <c r="BY514">
        <v>13.7480074074074</v>
      </c>
      <c r="BZ514">
        <v>194.663222222222</v>
      </c>
      <c r="CA514">
        <v>179.567259259259</v>
      </c>
      <c r="CB514">
        <v>5.72661148148148</v>
      </c>
      <c r="CC514">
        <v>176.798518518519</v>
      </c>
      <c r="CD514">
        <v>15.4220592592593</v>
      </c>
      <c r="CE514">
        <v>1.91534111111111</v>
      </c>
      <c r="CF514">
        <v>1.39670666666667</v>
      </c>
      <c r="CG514">
        <v>16.7613</v>
      </c>
      <c r="CH514">
        <v>11.8818851851852</v>
      </c>
      <c r="CI514">
        <v>2000.00481481482</v>
      </c>
      <c r="CJ514">
        <v>0.979997333333333</v>
      </c>
      <c r="CK514">
        <v>0.0200027444444444</v>
      </c>
      <c r="CL514">
        <v>0</v>
      </c>
      <c r="CM514">
        <v>683.632555555555</v>
      </c>
      <c r="CN514">
        <v>5.00063</v>
      </c>
      <c r="CO514">
        <v>13584.3111111111</v>
      </c>
      <c r="CP514">
        <v>17256.9296296296</v>
      </c>
      <c r="CQ514">
        <v>39.3028148148148</v>
      </c>
      <c r="CR514">
        <v>39.3213333333333</v>
      </c>
      <c r="CS514">
        <v>38.75</v>
      </c>
      <c r="CT514">
        <v>38.75</v>
      </c>
      <c r="CU514">
        <v>40.1156666666667</v>
      </c>
      <c r="CV514">
        <v>1955.09481481481</v>
      </c>
      <c r="CW514">
        <v>39.9085185185185</v>
      </c>
      <c r="CX514">
        <v>0</v>
      </c>
      <c r="CY514">
        <v>1663693650.5</v>
      </c>
      <c r="CZ514">
        <v>0</v>
      </c>
      <c r="DA514">
        <v>0</v>
      </c>
      <c r="DB514" t="s">
        <v>356</v>
      </c>
      <c r="DC514">
        <v>1660677648.1</v>
      </c>
      <c r="DD514">
        <v>1660677649.1</v>
      </c>
      <c r="DE514">
        <v>0</v>
      </c>
      <c r="DF514">
        <v>-1.042</v>
      </c>
      <c r="DG514">
        <v>0.003</v>
      </c>
      <c r="DH514">
        <v>5.218</v>
      </c>
      <c r="DI514">
        <v>0.344</v>
      </c>
      <c r="DJ514">
        <v>417</v>
      </c>
      <c r="DK514">
        <v>22</v>
      </c>
      <c r="DL514">
        <v>1.24</v>
      </c>
      <c r="DM514">
        <v>0.53</v>
      </c>
      <c r="DN514">
        <v>12.9753780487805</v>
      </c>
      <c r="DO514">
        <v>13.3307414634146</v>
      </c>
      <c r="DP514">
        <v>1.34168998809423</v>
      </c>
      <c r="DQ514">
        <v>0</v>
      </c>
      <c r="DR514">
        <v>5.74889</v>
      </c>
      <c r="DS514">
        <v>-0.37399442508711</v>
      </c>
      <c r="DT514">
        <v>0.0392128922304026</v>
      </c>
      <c r="DU514">
        <v>0</v>
      </c>
      <c r="DV514">
        <v>0</v>
      </c>
      <c r="DW514">
        <v>2</v>
      </c>
      <c r="DX514" t="s">
        <v>357</v>
      </c>
      <c r="DY514">
        <v>2.97321</v>
      </c>
      <c r="DZ514">
        <v>2.7538</v>
      </c>
      <c r="EA514">
        <v>0.0411481</v>
      </c>
      <c r="EB514">
        <v>0.0388385</v>
      </c>
      <c r="EC514">
        <v>0.0945658</v>
      </c>
      <c r="ED514">
        <v>0.0763909</v>
      </c>
      <c r="EE514">
        <v>37327.2</v>
      </c>
      <c r="EF514">
        <v>40769.3</v>
      </c>
      <c r="EG514">
        <v>35284.8</v>
      </c>
      <c r="EH514">
        <v>38477.2</v>
      </c>
      <c r="EI514">
        <v>45312.5</v>
      </c>
      <c r="EJ514">
        <v>51332.3</v>
      </c>
      <c r="EK514">
        <v>55167.7</v>
      </c>
      <c r="EL514">
        <v>61722.8</v>
      </c>
      <c r="EM514">
        <v>1.9778</v>
      </c>
      <c r="EN514">
        <v>1.8112</v>
      </c>
      <c r="EO514">
        <v>0.0360608</v>
      </c>
      <c r="EP514">
        <v>0</v>
      </c>
      <c r="EQ514">
        <v>24.4493</v>
      </c>
      <c r="ER514">
        <v>999.9</v>
      </c>
      <c r="ES514">
        <v>43.713</v>
      </c>
      <c r="ET514">
        <v>29.839</v>
      </c>
      <c r="EU514">
        <v>20.3739</v>
      </c>
      <c r="EV514">
        <v>56.4342</v>
      </c>
      <c r="EW514">
        <v>48.8181</v>
      </c>
      <c r="EX514">
        <v>1</v>
      </c>
      <c r="EY514">
        <v>0.0366463</v>
      </c>
      <c r="EZ514">
        <v>2.53943</v>
      </c>
      <c r="FA514">
        <v>20.1288</v>
      </c>
      <c r="FB514">
        <v>5.19812</v>
      </c>
      <c r="FC514">
        <v>12.0099</v>
      </c>
      <c r="FD514">
        <v>4.9756</v>
      </c>
      <c r="FE514">
        <v>3.294</v>
      </c>
      <c r="FF514">
        <v>9999</v>
      </c>
      <c r="FG514">
        <v>9999</v>
      </c>
      <c r="FH514">
        <v>9999</v>
      </c>
      <c r="FI514">
        <v>694.5</v>
      </c>
      <c r="FJ514">
        <v>1.86295</v>
      </c>
      <c r="FK514">
        <v>1.86783</v>
      </c>
      <c r="FL514">
        <v>1.86752</v>
      </c>
      <c r="FM514">
        <v>1.86874</v>
      </c>
      <c r="FN514">
        <v>1.86951</v>
      </c>
      <c r="FO514">
        <v>1.86569</v>
      </c>
      <c r="FP514">
        <v>1.8667</v>
      </c>
      <c r="FQ514">
        <v>1.8681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4.475</v>
      </c>
      <c r="GF514">
        <v>0.3298</v>
      </c>
      <c r="GG514">
        <v>3.61927167264205</v>
      </c>
      <c r="GH514">
        <v>0.00509506669552449</v>
      </c>
      <c r="GI514">
        <v>1.17866753763249e-06</v>
      </c>
      <c r="GJ514">
        <v>-6.62632595388568e-10</v>
      </c>
      <c r="GK514">
        <v>-0.0260112845827318</v>
      </c>
      <c r="GL514">
        <v>-0.0225051504344278</v>
      </c>
      <c r="GM514">
        <v>0.00262967521021688</v>
      </c>
      <c r="GN514">
        <v>-3.50088843362945e-05</v>
      </c>
      <c r="GO514">
        <v>-5</v>
      </c>
      <c r="GP514">
        <v>1640</v>
      </c>
      <c r="GQ514">
        <v>1</v>
      </c>
      <c r="GR514">
        <v>20</v>
      </c>
      <c r="GS514">
        <v>50266.8</v>
      </c>
      <c r="GT514">
        <v>50266.7</v>
      </c>
      <c r="GU514">
        <v>0.463867</v>
      </c>
      <c r="GV514">
        <v>2.63916</v>
      </c>
      <c r="GW514">
        <v>1.54785</v>
      </c>
      <c r="GX514">
        <v>2.30225</v>
      </c>
      <c r="GY514">
        <v>1.34644</v>
      </c>
      <c r="GZ514">
        <v>2.25952</v>
      </c>
      <c r="HA514">
        <v>33.244</v>
      </c>
      <c r="HB514">
        <v>14.4122</v>
      </c>
      <c r="HC514">
        <v>18</v>
      </c>
      <c r="HD514">
        <v>503.904</v>
      </c>
      <c r="HE514">
        <v>397.969</v>
      </c>
      <c r="HF514">
        <v>20.741</v>
      </c>
      <c r="HG514">
        <v>27.6088</v>
      </c>
      <c r="HH514">
        <v>30</v>
      </c>
      <c r="HI514">
        <v>27.5493</v>
      </c>
      <c r="HJ514">
        <v>27.4861</v>
      </c>
      <c r="HK514">
        <v>9.2747</v>
      </c>
      <c r="HL514">
        <v>25.7767</v>
      </c>
      <c r="HM514">
        <v>0</v>
      </c>
      <c r="HN514">
        <v>20.7568</v>
      </c>
      <c r="HO514">
        <v>137.739</v>
      </c>
      <c r="HP514">
        <v>15.5461</v>
      </c>
      <c r="HQ514">
        <v>102.329</v>
      </c>
      <c r="HR514">
        <v>102.734</v>
      </c>
    </row>
    <row r="515" spans="1:226">
      <c r="A515">
        <v>499</v>
      </c>
      <c r="B515">
        <v>1663693658.5</v>
      </c>
      <c r="C515">
        <v>5883.40000009537</v>
      </c>
      <c r="D515" t="s">
        <v>1362</v>
      </c>
      <c r="E515" t="s">
        <v>1363</v>
      </c>
      <c r="F515">
        <v>5</v>
      </c>
      <c r="G515" t="s">
        <v>1327</v>
      </c>
      <c r="H515" t="s">
        <v>354</v>
      </c>
      <c r="I515">
        <v>1663693650.71429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146.502687219155</v>
      </c>
      <c r="AK515">
        <v>156.117842424242</v>
      </c>
      <c r="AL515">
        <v>-3.16107171830008</v>
      </c>
      <c r="AM515">
        <v>65.4347946192728</v>
      </c>
      <c r="AN515">
        <f>(AP515 - AO515 + BO515*1E3/(8.314*(BQ515+273.15)) * AR515/BN515 * AQ515) * BN515/(100*BB515) * 1000/(1000 - AP515)</f>
        <v>0</v>
      </c>
      <c r="AO515">
        <v>15.4527453281704</v>
      </c>
      <c r="AP515">
        <v>21.1707846153846</v>
      </c>
      <c r="AQ515">
        <v>-0.000489774718453577</v>
      </c>
      <c r="AR515">
        <v>122.136789424266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1663693650.71429</v>
      </c>
      <c r="BH515">
        <v>175.660892857143</v>
      </c>
      <c r="BI515">
        <v>161.052464285714</v>
      </c>
      <c r="BJ515">
        <v>21.15705</v>
      </c>
      <c r="BK515">
        <v>15.4532214285714</v>
      </c>
      <c r="BL515">
        <v>171.138285714286</v>
      </c>
      <c r="BM515">
        <v>20.8273642857143</v>
      </c>
      <c r="BN515">
        <v>500.085928571429</v>
      </c>
      <c r="BO515">
        <v>90.5657892857143</v>
      </c>
      <c r="BP515">
        <v>0.100040453571429</v>
      </c>
      <c r="BQ515">
        <v>25.576925</v>
      </c>
      <c r="BR515">
        <v>25.0413857142857</v>
      </c>
      <c r="BS515">
        <v>999.9</v>
      </c>
      <c r="BT515">
        <v>0</v>
      </c>
      <c r="BU515">
        <v>0</v>
      </c>
      <c r="BV515">
        <v>9998.39285714286</v>
      </c>
      <c r="BW515">
        <v>0</v>
      </c>
      <c r="BX515">
        <v>17.0752571428571</v>
      </c>
      <c r="BY515">
        <v>14.6084892857143</v>
      </c>
      <c r="BZ515">
        <v>179.457607142857</v>
      </c>
      <c r="CA515">
        <v>163.58</v>
      </c>
      <c r="CB515">
        <v>5.70381785714286</v>
      </c>
      <c r="CC515">
        <v>161.052464285714</v>
      </c>
      <c r="CD515">
        <v>15.4532214285714</v>
      </c>
      <c r="CE515">
        <v>1.916105</v>
      </c>
      <c r="CF515">
        <v>1.39953392857143</v>
      </c>
      <c r="CG515">
        <v>16.7675857142857</v>
      </c>
      <c r="CH515">
        <v>11.9125607142857</v>
      </c>
      <c r="CI515">
        <v>2000.0175</v>
      </c>
      <c r="CJ515">
        <v>0.979997428571429</v>
      </c>
      <c r="CK515">
        <v>0.0200026428571429</v>
      </c>
      <c r="CL515">
        <v>0</v>
      </c>
      <c r="CM515">
        <v>683.443428571429</v>
      </c>
      <c r="CN515">
        <v>5.00063</v>
      </c>
      <c r="CO515">
        <v>13580.45</v>
      </c>
      <c r="CP515">
        <v>17257.0428571429</v>
      </c>
      <c r="CQ515">
        <v>39.312</v>
      </c>
      <c r="CR515">
        <v>39.3165</v>
      </c>
      <c r="CS515">
        <v>38.75</v>
      </c>
      <c r="CT515">
        <v>38.75</v>
      </c>
      <c r="CU515">
        <v>40.10925</v>
      </c>
      <c r="CV515">
        <v>1955.1075</v>
      </c>
      <c r="CW515">
        <v>39.9060714285714</v>
      </c>
      <c r="CX515">
        <v>0</v>
      </c>
      <c r="CY515">
        <v>1663693655.3</v>
      </c>
      <c r="CZ515">
        <v>0</v>
      </c>
      <c r="DA515">
        <v>0</v>
      </c>
      <c r="DB515" t="s">
        <v>356</v>
      </c>
      <c r="DC515">
        <v>1660677648.1</v>
      </c>
      <c r="DD515">
        <v>1660677649.1</v>
      </c>
      <c r="DE515">
        <v>0</v>
      </c>
      <c r="DF515">
        <v>-1.042</v>
      </c>
      <c r="DG515">
        <v>0.003</v>
      </c>
      <c r="DH515">
        <v>5.218</v>
      </c>
      <c r="DI515">
        <v>0.344</v>
      </c>
      <c r="DJ515">
        <v>417</v>
      </c>
      <c r="DK515">
        <v>22</v>
      </c>
      <c r="DL515">
        <v>1.24</v>
      </c>
      <c r="DM515">
        <v>0.53</v>
      </c>
      <c r="DN515">
        <v>14.1181225</v>
      </c>
      <c r="DO515">
        <v>10.5683808630394</v>
      </c>
      <c r="DP515">
        <v>1.05049858412268</v>
      </c>
      <c r="DQ515">
        <v>0</v>
      </c>
      <c r="DR515">
        <v>5.71863625</v>
      </c>
      <c r="DS515">
        <v>-0.258148480300189</v>
      </c>
      <c r="DT515">
        <v>0.0281536688273039</v>
      </c>
      <c r="DU515">
        <v>0</v>
      </c>
      <c r="DV515">
        <v>0</v>
      </c>
      <c r="DW515">
        <v>2</v>
      </c>
      <c r="DX515" t="s">
        <v>357</v>
      </c>
      <c r="DY515">
        <v>2.97252</v>
      </c>
      <c r="DZ515">
        <v>2.75421</v>
      </c>
      <c r="EA515">
        <v>0.0375157</v>
      </c>
      <c r="EB515">
        <v>0.0349547</v>
      </c>
      <c r="EC515">
        <v>0.0945795</v>
      </c>
      <c r="ED515">
        <v>0.0765233</v>
      </c>
      <c r="EE515">
        <v>37469</v>
      </c>
      <c r="EF515">
        <v>40934.5</v>
      </c>
      <c r="EG515">
        <v>35285.2</v>
      </c>
      <c r="EH515">
        <v>38477.7</v>
      </c>
      <c r="EI515">
        <v>45312.5</v>
      </c>
      <c r="EJ515">
        <v>51325.2</v>
      </c>
      <c r="EK515">
        <v>55168.7</v>
      </c>
      <c r="EL515">
        <v>61723.3</v>
      </c>
      <c r="EM515">
        <v>1.9782</v>
      </c>
      <c r="EN515">
        <v>1.8118</v>
      </c>
      <c r="EO515">
        <v>0.0362098</v>
      </c>
      <c r="EP515">
        <v>0</v>
      </c>
      <c r="EQ515">
        <v>24.4451</v>
      </c>
      <c r="ER515">
        <v>999.9</v>
      </c>
      <c r="ES515">
        <v>43.688</v>
      </c>
      <c r="ET515">
        <v>29.839</v>
      </c>
      <c r="EU515">
        <v>20.3633</v>
      </c>
      <c r="EV515">
        <v>56.8642</v>
      </c>
      <c r="EW515">
        <v>48.7941</v>
      </c>
      <c r="EX515">
        <v>1</v>
      </c>
      <c r="EY515">
        <v>0.0365244</v>
      </c>
      <c r="EZ515">
        <v>2.54041</v>
      </c>
      <c r="FA515">
        <v>20.1289</v>
      </c>
      <c r="FB515">
        <v>5.19932</v>
      </c>
      <c r="FC515">
        <v>12.0099</v>
      </c>
      <c r="FD515">
        <v>4.976</v>
      </c>
      <c r="FE515">
        <v>3.294</v>
      </c>
      <c r="FF515">
        <v>9999</v>
      </c>
      <c r="FG515">
        <v>9999</v>
      </c>
      <c r="FH515">
        <v>9999</v>
      </c>
      <c r="FI515">
        <v>694.5</v>
      </c>
      <c r="FJ515">
        <v>1.86295</v>
      </c>
      <c r="FK515">
        <v>1.86783</v>
      </c>
      <c r="FL515">
        <v>1.86752</v>
      </c>
      <c r="FM515">
        <v>1.86874</v>
      </c>
      <c r="FN515">
        <v>1.86951</v>
      </c>
      <c r="FO515">
        <v>1.86569</v>
      </c>
      <c r="FP515">
        <v>1.86667</v>
      </c>
      <c r="FQ515">
        <v>1.8681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4.391</v>
      </c>
      <c r="GF515">
        <v>0.33</v>
      </c>
      <c r="GG515">
        <v>3.61927167264205</v>
      </c>
      <c r="GH515">
        <v>0.00509506669552449</v>
      </c>
      <c r="GI515">
        <v>1.17866753763249e-06</v>
      </c>
      <c r="GJ515">
        <v>-6.62632595388568e-10</v>
      </c>
      <c r="GK515">
        <v>-0.0260112845827318</v>
      </c>
      <c r="GL515">
        <v>-0.0225051504344278</v>
      </c>
      <c r="GM515">
        <v>0.00262967521021688</v>
      </c>
      <c r="GN515">
        <v>-3.50088843362945e-05</v>
      </c>
      <c r="GO515">
        <v>-5</v>
      </c>
      <c r="GP515">
        <v>1640</v>
      </c>
      <c r="GQ515">
        <v>1</v>
      </c>
      <c r="GR515">
        <v>20</v>
      </c>
      <c r="GS515">
        <v>50266.8</v>
      </c>
      <c r="GT515">
        <v>50266.8</v>
      </c>
      <c r="GU515">
        <v>0.427246</v>
      </c>
      <c r="GV515">
        <v>2.63916</v>
      </c>
      <c r="GW515">
        <v>1.54785</v>
      </c>
      <c r="GX515">
        <v>2.30103</v>
      </c>
      <c r="GY515">
        <v>1.34644</v>
      </c>
      <c r="GZ515">
        <v>2.35229</v>
      </c>
      <c r="HA515">
        <v>33.244</v>
      </c>
      <c r="HB515">
        <v>14.4122</v>
      </c>
      <c r="HC515">
        <v>18</v>
      </c>
      <c r="HD515">
        <v>504.17</v>
      </c>
      <c r="HE515">
        <v>398.3</v>
      </c>
      <c r="HF515">
        <v>20.6998</v>
      </c>
      <c r="HG515">
        <v>27.6065</v>
      </c>
      <c r="HH515">
        <v>29.9999</v>
      </c>
      <c r="HI515">
        <v>27.5493</v>
      </c>
      <c r="HJ515">
        <v>27.4861</v>
      </c>
      <c r="HK515">
        <v>8.52486</v>
      </c>
      <c r="HL515">
        <v>25.7767</v>
      </c>
      <c r="HM515">
        <v>0</v>
      </c>
      <c r="HN515">
        <v>20.7156</v>
      </c>
      <c r="HO515">
        <v>116.849</v>
      </c>
      <c r="HP515">
        <v>15.5738</v>
      </c>
      <c r="HQ515">
        <v>102.331</v>
      </c>
      <c r="HR515">
        <v>102.735</v>
      </c>
    </row>
    <row r="516" spans="1:226">
      <c r="A516">
        <v>500</v>
      </c>
      <c r="B516">
        <v>1663693663.5</v>
      </c>
      <c r="C516">
        <v>5888.40000009537</v>
      </c>
      <c r="D516" t="s">
        <v>1364</v>
      </c>
      <c r="E516" t="s">
        <v>1365</v>
      </c>
      <c r="F516">
        <v>5</v>
      </c>
      <c r="G516" t="s">
        <v>1327</v>
      </c>
      <c r="H516" t="s">
        <v>354</v>
      </c>
      <c r="I516">
        <v>1663693656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129.899409796692</v>
      </c>
      <c r="AK516">
        <v>140.217636363636</v>
      </c>
      <c r="AL516">
        <v>-3.16680001963376</v>
      </c>
      <c r="AM516">
        <v>65.4347946192728</v>
      </c>
      <c r="AN516">
        <f>(AP516 - AO516 + BO516*1E3/(8.314*(BQ516+273.15)) * AR516/BN516 * AQ516) * BN516/(100*BB516) * 1000/(1000 - AP516)</f>
        <v>0</v>
      </c>
      <c r="AO516">
        <v>15.4915116624187</v>
      </c>
      <c r="AP516">
        <v>21.1687153846154</v>
      </c>
      <c r="AQ516">
        <v>-0.00018784668906015</v>
      </c>
      <c r="AR516">
        <v>122.136789424266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1663693656</v>
      </c>
      <c r="BH516">
        <v>159.040888888889</v>
      </c>
      <c r="BI516">
        <v>143.614925925926</v>
      </c>
      <c r="BJ516">
        <v>21.1632333333333</v>
      </c>
      <c r="BK516">
        <v>15.4738592592593</v>
      </c>
      <c r="BL516">
        <v>154.607925925926</v>
      </c>
      <c r="BM516">
        <v>20.8333074074074</v>
      </c>
      <c r="BN516">
        <v>500.119555555556</v>
      </c>
      <c r="BO516">
        <v>90.5661074074074</v>
      </c>
      <c r="BP516">
        <v>0.100009440740741</v>
      </c>
      <c r="BQ516">
        <v>25.5646481481481</v>
      </c>
      <c r="BR516">
        <v>25.0299740740741</v>
      </c>
      <c r="BS516">
        <v>999.9</v>
      </c>
      <c r="BT516">
        <v>0</v>
      </c>
      <c r="BU516">
        <v>0</v>
      </c>
      <c r="BV516">
        <v>9992.03703703704</v>
      </c>
      <c r="BW516">
        <v>0</v>
      </c>
      <c r="BX516">
        <v>17.0497851851852</v>
      </c>
      <c r="BY516">
        <v>15.4260037037037</v>
      </c>
      <c r="BZ516">
        <v>162.479444444444</v>
      </c>
      <c r="CA516">
        <v>145.871851851852</v>
      </c>
      <c r="CB516">
        <v>5.68936851851852</v>
      </c>
      <c r="CC516">
        <v>143.614925925926</v>
      </c>
      <c r="CD516">
        <v>15.4738592592593</v>
      </c>
      <c r="CE516">
        <v>1.91667185185185</v>
      </c>
      <c r="CF516">
        <v>1.40140740740741</v>
      </c>
      <c r="CG516">
        <v>16.7722444444444</v>
      </c>
      <c r="CH516">
        <v>11.9328518518519</v>
      </c>
      <c r="CI516">
        <v>2000.01</v>
      </c>
      <c r="CJ516">
        <v>0.979997555555556</v>
      </c>
      <c r="CK516">
        <v>0.0200025074074074</v>
      </c>
      <c r="CL516">
        <v>0</v>
      </c>
      <c r="CM516">
        <v>683.685259259259</v>
      </c>
      <c r="CN516">
        <v>5.00063</v>
      </c>
      <c r="CO516">
        <v>13582.7555555556</v>
      </c>
      <c r="CP516">
        <v>17256.9703703704</v>
      </c>
      <c r="CQ516">
        <v>39.3051111111111</v>
      </c>
      <c r="CR516">
        <v>39.312</v>
      </c>
      <c r="CS516">
        <v>38.75</v>
      </c>
      <c r="CT516">
        <v>38.75</v>
      </c>
      <c r="CU516">
        <v>40.104</v>
      </c>
      <c r="CV516">
        <v>1955.1</v>
      </c>
      <c r="CW516">
        <v>39.9025925925926</v>
      </c>
      <c r="CX516">
        <v>0</v>
      </c>
      <c r="CY516">
        <v>1663693660.7</v>
      </c>
      <c r="CZ516">
        <v>0</v>
      </c>
      <c r="DA516">
        <v>0</v>
      </c>
      <c r="DB516" t="s">
        <v>356</v>
      </c>
      <c r="DC516">
        <v>1660677648.1</v>
      </c>
      <c r="DD516">
        <v>1660677649.1</v>
      </c>
      <c r="DE516">
        <v>0</v>
      </c>
      <c r="DF516">
        <v>-1.042</v>
      </c>
      <c r="DG516">
        <v>0.003</v>
      </c>
      <c r="DH516">
        <v>5.218</v>
      </c>
      <c r="DI516">
        <v>0.344</v>
      </c>
      <c r="DJ516">
        <v>417</v>
      </c>
      <c r="DK516">
        <v>22</v>
      </c>
      <c r="DL516">
        <v>1.24</v>
      </c>
      <c r="DM516">
        <v>0.53</v>
      </c>
      <c r="DN516">
        <v>14.81944</v>
      </c>
      <c r="DO516">
        <v>9.23467317073167</v>
      </c>
      <c r="DP516">
        <v>0.913473789114937</v>
      </c>
      <c r="DQ516">
        <v>0</v>
      </c>
      <c r="DR516">
        <v>5.700458</v>
      </c>
      <c r="DS516">
        <v>-0.178813733583504</v>
      </c>
      <c r="DT516">
        <v>0.0198628360512793</v>
      </c>
      <c r="DU516">
        <v>0</v>
      </c>
      <c r="DV516">
        <v>0</v>
      </c>
      <c r="DW516">
        <v>2</v>
      </c>
      <c r="DX516" t="s">
        <v>357</v>
      </c>
      <c r="DY516">
        <v>2.97183</v>
      </c>
      <c r="DZ516">
        <v>2.75388</v>
      </c>
      <c r="EA516">
        <v>0.0338436</v>
      </c>
      <c r="EB516">
        <v>0.0309731</v>
      </c>
      <c r="EC516">
        <v>0.0945907</v>
      </c>
      <c r="ED516">
        <v>0.0767038</v>
      </c>
      <c r="EE516">
        <v>37611.5</v>
      </c>
      <c r="EF516">
        <v>41102.9</v>
      </c>
      <c r="EG516">
        <v>35284.8</v>
      </c>
      <c r="EH516">
        <v>38477.3</v>
      </c>
      <c r="EI516">
        <v>45312.2</v>
      </c>
      <c r="EJ516">
        <v>51314.8</v>
      </c>
      <c r="EK516">
        <v>55169.1</v>
      </c>
      <c r="EL516">
        <v>61723.1</v>
      </c>
      <c r="EM516">
        <v>1.9776</v>
      </c>
      <c r="EN516">
        <v>1.8112</v>
      </c>
      <c r="EO516">
        <v>0.0362098</v>
      </c>
      <c r="EP516">
        <v>0</v>
      </c>
      <c r="EQ516">
        <v>24.4427</v>
      </c>
      <c r="ER516">
        <v>999.9</v>
      </c>
      <c r="ES516">
        <v>43.688</v>
      </c>
      <c r="ET516">
        <v>29.86</v>
      </c>
      <c r="EU516">
        <v>20.3853</v>
      </c>
      <c r="EV516">
        <v>56.7542</v>
      </c>
      <c r="EW516">
        <v>49.0865</v>
      </c>
      <c r="EX516">
        <v>1</v>
      </c>
      <c r="EY516">
        <v>0.0359959</v>
      </c>
      <c r="EZ516">
        <v>2.51316</v>
      </c>
      <c r="FA516">
        <v>20.1296</v>
      </c>
      <c r="FB516">
        <v>5.19812</v>
      </c>
      <c r="FC516">
        <v>12.0076</v>
      </c>
      <c r="FD516">
        <v>4.9752</v>
      </c>
      <c r="FE516">
        <v>3.294</v>
      </c>
      <c r="FF516">
        <v>9999</v>
      </c>
      <c r="FG516">
        <v>9999</v>
      </c>
      <c r="FH516">
        <v>9999</v>
      </c>
      <c r="FI516">
        <v>694.5</v>
      </c>
      <c r="FJ516">
        <v>1.86295</v>
      </c>
      <c r="FK516">
        <v>1.86783</v>
      </c>
      <c r="FL516">
        <v>1.86752</v>
      </c>
      <c r="FM516">
        <v>1.86874</v>
      </c>
      <c r="FN516">
        <v>1.86954</v>
      </c>
      <c r="FO516">
        <v>1.86566</v>
      </c>
      <c r="FP516">
        <v>1.86673</v>
      </c>
      <c r="FQ516">
        <v>1.86807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4.308</v>
      </c>
      <c r="GF516">
        <v>0.3301</v>
      </c>
      <c r="GG516">
        <v>3.61927167264205</v>
      </c>
      <c r="GH516">
        <v>0.00509506669552449</v>
      </c>
      <c r="GI516">
        <v>1.17866753763249e-06</v>
      </c>
      <c r="GJ516">
        <v>-6.62632595388568e-10</v>
      </c>
      <c r="GK516">
        <v>-0.0260112845827318</v>
      </c>
      <c r="GL516">
        <v>-0.0225051504344278</v>
      </c>
      <c r="GM516">
        <v>0.00262967521021688</v>
      </c>
      <c r="GN516">
        <v>-3.50088843362945e-05</v>
      </c>
      <c r="GO516">
        <v>-5</v>
      </c>
      <c r="GP516">
        <v>1640</v>
      </c>
      <c r="GQ516">
        <v>1</v>
      </c>
      <c r="GR516">
        <v>20</v>
      </c>
      <c r="GS516">
        <v>50266.9</v>
      </c>
      <c r="GT516">
        <v>50266.9</v>
      </c>
      <c r="GU516">
        <v>0.393066</v>
      </c>
      <c r="GV516">
        <v>2.64038</v>
      </c>
      <c r="GW516">
        <v>1.54785</v>
      </c>
      <c r="GX516">
        <v>2.30225</v>
      </c>
      <c r="GY516">
        <v>1.34644</v>
      </c>
      <c r="GZ516">
        <v>2.39624</v>
      </c>
      <c r="HA516">
        <v>33.244</v>
      </c>
      <c r="HB516">
        <v>14.421</v>
      </c>
      <c r="HC516">
        <v>18</v>
      </c>
      <c r="HD516">
        <v>503.75</v>
      </c>
      <c r="HE516">
        <v>397.969</v>
      </c>
      <c r="HF516">
        <v>20.6718</v>
      </c>
      <c r="HG516">
        <v>27.6041</v>
      </c>
      <c r="HH516">
        <v>29.9999</v>
      </c>
      <c r="HI516">
        <v>27.547</v>
      </c>
      <c r="HJ516">
        <v>27.4861</v>
      </c>
      <c r="HK516">
        <v>7.83855</v>
      </c>
      <c r="HL516">
        <v>25.4785</v>
      </c>
      <c r="HM516">
        <v>0</v>
      </c>
      <c r="HN516">
        <v>20.6874</v>
      </c>
      <c r="HO516">
        <v>103.271</v>
      </c>
      <c r="HP516">
        <v>15.6038</v>
      </c>
      <c r="HQ516">
        <v>102.331</v>
      </c>
      <c r="HR516">
        <v>102.735</v>
      </c>
    </row>
    <row r="517" spans="1:226">
      <c r="A517">
        <v>501</v>
      </c>
      <c r="B517">
        <v>1663693668.5</v>
      </c>
      <c r="C517">
        <v>5893.40000009537</v>
      </c>
      <c r="D517" t="s">
        <v>1366</v>
      </c>
      <c r="E517" t="s">
        <v>1367</v>
      </c>
      <c r="F517">
        <v>5</v>
      </c>
      <c r="G517" t="s">
        <v>1327</v>
      </c>
      <c r="H517" t="s">
        <v>354</v>
      </c>
      <c r="I517">
        <v>1663693660.71429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113.423886308721</v>
      </c>
      <c r="AK517">
        <v>124.481187878788</v>
      </c>
      <c r="AL517">
        <v>-3.13323127880434</v>
      </c>
      <c r="AM517">
        <v>65.4347946192728</v>
      </c>
      <c r="AN517">
        <f>(AP517 - AO517 + BO517*1E3/(8.314*(BQ517+273.15)) * AR517/BN517 * AQ517) * BN517/(100*BB517) * 1000/(1000 - AP517)</f>
        <v>0</v>
      </c>
      <c r="AO517">
        <v>15.5503053613616</v>
      </c>
      <c r="AP517">
        <v>21.1882153846154</v>
      </c>
      <c r="AQ517">
        <v>4.25088197525511e-05</v>
      </c>
      <c r="AR517">
        <v>122.136789424266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1663693660.71429</v>
      </c>
      <c r="BH517">
        <v>144.354821428571</v>
      </c>
      <c r="BI517">
        <v>128.253178571429</v>
      </c>
      <c r="BJ517">
        <v>21.1688107142857</v>
      </c>
      <c r="BK517">
        <v>15.5083464285714</v>
      </c>
      <c r="BL517">
        <v>140.000642857143</v>
      </c>
      <c r="BM517">
        <v>20.8386607142857</v>
      </c>
      <c r="BN517">
        <v>500.096928571429</v>
      </c>
      <c r="BO517">
        <v>90.5659535714286</v>
      </c>
      <c r="BP517">
        <v>0.0999713392857143</v>
      </c>
      <c r="BQ517">
        <v>25.5548464285714</v>
      </c>
      <c r="BR517">
        <v>25.0282035714286</v>
      </c>
      <c r="BS517">
        <v>999.9</v>
      </c>
      <c r="BT517">
        <v>0</v>
      </c>
      <c r="BU517">
        <v>0</v>
      </c>
      <c r="BV517">
        <v>10002.8571428571</v>
      </c>
      <c r="BW517">
        <v>0</v>
      </c>
      <c r="BX517">
        <v>17.0535785714286</v>
      </c>
      <c r="BY517">
        <v>16.1016035714286</v>
      </c>
      <c r="BZ517">
        <v>147.476535714286</v>
      </c>
      <c r="CA517">
        <v>130.272964285714</v>
      </c>
      <c r="CB517">
        <v>5.66045392857143</v>
      </c>
      <c r="CC517">
        <v>128.253178571429</v>
      </c>
      <c r="CD517">
        <v>15.5083464285714</v>
      </c>
      <c r="CE517">
        <v>1.9171725</v>
      </c>
      <c r="CF517">
        <v>1.40452785714286</v>
      </c>
      <c r="CG517">
        <v>16.7763642857143</v>
      </c>
      <c r="CH517">
        <v>11.9665642857143</v>
      </c>
      <c r="CI517">
        <v>2000.0025</v>
      </c>
      <c r="CJ517">
        <v>0.979997428571429</v>
      </c>
      <c r="CK517">
        <v>0.0200026428571429</v>
      </c>
      <c r="CL517">
        <v>0</v>
      </c>
      <c r="CM517">
        <v>684.185464285714</v>
      </c>
      <c r="CN517">
        <v>5.00063</v>
      </c>
      <c r="CO517">
        <v>13591.3107142857</v>
      </c>
      <c r="CP517">
        <v>17256.8928571429</v>
      </c>
      <c r="CQ517">
        <v>39.3053571428571</v>
      </c>
      <c r="CR517">
        <v>39.312</v>
      </c>
      <c r="CS517">
        <v>38.75</v>
      </c>
      <c r="CT517">
        <v>38.75</v>
      </c>
      <c r="CU517">
        <v>40.10025</v>
      </c>
      <c r="CV517">
        <v>1955.0925</v>
      </c>
      <c r="CW517">
        <v>39.9010714285714</v>
      </c>
      <c r="CX517">
        <v>0</v>
      </c>
      <c r="CY517">
        <v>1663693665.5</v>
      </c>
      <c r="CZ517">
        <v>0</v>
      </c>
      <c r="DA517">
        <v>0</v>
      </c>
      <c r="DB517" t="s">
        <v>356</v>
      </c>
      <c r="DC517">
        <v>1660677648.1</v>
      </c>
      <c r="DD517">
        <v>1660677649.1</v>
      </c>
      <c r="DE517">
        <v>0</v>
      </c>
      <c r="DF517">
        <v>-1.042</v>
      </c>
      <c r="DG517">
        <v>0.003</v>
      </c>
      <c r="DH517">
        <v>5.218</v>
      </c>
      <c r="DI517">
        <v>0.344</v>
      </c>
      <c r="DJ517">
        <v>417</v>
      </c>
      <c r="DK517">
        <v>22</v>
      </c>
      <c r="DL517">
        <v>1.24</v>
      </c>
      <c r="DM517">
        <v>0.53</v>
      </c>
      <c r="DN517">
        <v>15.606305</v>
      </c>
      <c r="DO517">
        <v>8.75892157598493</v>
      </c>
      <c r="DP517">
        <v>0.880334165800124</v>
      </c>
      <c r="DQ517">
        <v>0</v>
      </c>
      <c r="DR517">
        <v>5.67650225</v>
      </c>
      <c r="DS517">
        <v>-0.323003189493427</v>
      </c>
      <c r="DT517">
        <v>0.0337893467299606</v>
      </c>
      <c r="DU517">
        <v>0</v>
      </c>
      <c r="DV517">
        <v>0</v>
      </c>
      <c r="DW517">
        <v>2</v>
      </c>
      <c r="DX517" t="s">
        <v>357</v>
      </c>
      <c r="DY517">
        <v>2.97197</v>
      </c>
      <c r="DZ517">
        <v>2.75426</v>
      </c>
      <c r="EA517">
        <v>0.0301514</v>
      </c>
      <c r="EB517">
        <v>0.0269361</v>
      </c>
      <c r="EC517">
        <v>0.0946529</v>
      </c>
      <c r="ED517">
        <v>0.076806</v>
      </c>
      <c r="EE517">
        <v>37755.9</v>
      </c>
      <c r="EF517">
        <v>41274.7</v>
      </c>
      <c r="EG517">
        <v>35285.5</v>
      </c>
      <c r="EH517">
        <v>38477.8</v>
      </c>
      <c r="EI517">
        <v>45308.5</v>
      </c>
      <c r="EJ517">
        <v>51310.2</v>
      </c>
      <c r="EK517">
        <v>55168.5</v>
      </c>
      <c r="EL517">
        <v>61724.4</v>
      </c>
      <c r="EM517">
        <v>1.978</v>
      </c>
      <c r="EN517">
        <v>1.812</v>
      </c>
      <c r="EO517">
        <v>0.037998</v>
      </c>
      <c r="EP517">
        <v>0</v>
      </c>
      <c r="EQ517">
        <v>24.4385</v>
      </c>
      <c r="ER517">
        <v>999.9</v>
      </c>
      <c r="ES517">
        <v>43.688</v>
      </c>
      <c r="ET517">
        <v>29.839</v>
      </c>
      <c r="EU517">
        <v>20.364</v>
      </c>
      <c r="EV517">
        <v>56.9142</v>
      </c>
      <c r="EW517">
        <v>49.4191</v>
      </c>
      <c r="EX517">
        <v>1</v>
      </c>
      <c r="EY517">
        <v>0.0357317</v>
      </c>
      <c r="EZ517">
        <v>2.48296</v>
      </c>
      <c r="FA517">
        <v>20.1299</v>
      </c>
      <c r="FB517">
        <v>5.19932</v>
      </c>
      <c r="FC517">
        <v>12.0088</v>
      </c>
      <c r="FD517">
        <v>4.9756</v>
      </c>
      <c r="FE517">
        <v>3.294</v>
      </c>
      <c r="FF517">
        <v>9999</v>
      </c>
      <c r="FG517">
        <v>9999</v>
      </c>
      <c r="FH517">
        <v>9999</v>
      </c>
      <c r="FI517">
        <v>694.5</v>
      </c>
      <c r="FJ517">
        <v>1.86295</v>
      </c>
      <c r="FK517">
        <v>1.86783</v>
      </c>
      <c r="FL517">
        <v>1.86752</v>
      </c>
      <c r="FM517">
        <v>1.86874</v>
      </c>
      <c r="FN517">
        <v>1.8696</v>
      </c>
      <c r="FO517">
        <v>1.86563</v>
      </c>
      <c r="FP517">
        <v>1.8667</v>
      </c>
      <c r="FQ517">
        <v>1.86813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4.226</v>
      </c>
      <c r="GF517">
        <v>0.331</v>
      </c>
      <c r="GG517">
        <v>3.61927167264205</v>
      </c>
      <c r="GH517">
        <v>0.00509506669552449</v>
      </c>
      <c r="GI517">
        <v>1.17866753763249e-06</v>
      </c>
      <c r="GJ517">
        <v>-6.62632595388568e-10</v>
      </c>
      <c r="GK517">
        <v>-0.0260112845827318</v>
      </c>
      <c r="GL517">
        <v>-0.0225051504344278</v>
      </c>
      <c r="GM517">
        <v>0.00262967521021688</v>
      </c>
      <c r="GN517">
        <v>-3.50088843362945e-05</v>
      </c>
      <c r="GO517">
        <v>-5</v>
      </c>
      <c r="GP517">
        <v>1640</v>
      </c>
      <c r="GQ517">
        <v>1</v>
      </c>
      <c r="GR517">
        <v>20</v>
      </c>
      <c r="GS517">
        <v>50267</v>
      </c>
      <c r="GT517">
        <v>50267</v>
      </c>
      <c r="GU517">
        <v>0.354004</v>
      </c>
      <c r="GV517">
        <v>2.63794</v>
      </c>
      <c r="GW517">
        <v>1.54785</v>
      </c>
      <c r="GX517">
        <v>2.30225</v>
      </c>
      <c r="GY517">
        <v>1.34644</v>
      </c>
      <c r="GZ517">
        <v>2.44507</v>
      </c>
      <c r="HA517">
        <v>33.244</v>
      </c>
      <c r="HB517">
        <v>14.421</v>
      </c>
      <c r="HC517">
        <v>18</v>
      </c>
      <c r="HD517">
        <v>504.017</v>
      </c>
      <c r="HE517">
        <v>398.395</v>
      </c>
      <c r="HF517">
        <v>20.6517</v>
      </c>
      <c r="HG517">
        <v>27.6018</v>
      </c>
      <c r="HH517">
        <v>29.9997</v>
      </c>
      <c r="HI517">
        <v>27.547</v>
      </c>
      <c r="HJ517">
        <v>27.4838</v>
      </c>
      <c r="HK517">
        <v>7.06901</v>
      </c>
      <c r="HL517">
        <v>25.4785</v>
      </c>
      <c r="HM517">
        <v>0</v>
      </c>
      <c r="HN517">
        <v>20.6666</v>
      </c>
      <c r="HO517">
        <v>83.1017</v>
      </c>
      <c r="HP517">
        <v>15.6151</v>
      </c>
      <c r="HQ517">
        <v>102.331</v>
      </c>
      <c r="HR517">
        <v>102.737</v>
      </c>
    </row>
    <row r="518" spans="1:226">
      <c r="A518">
        <v>502</v>
      </c>
      <c r="B518">
        <v>1663693673.5</v>
      </c>
      <c r="C518">
        <v>5898.40000009537</v>
      </c>
      <c r="D518" t="s">
        <v>1368</v>
      </c>
      <c r="E518" t="s">
        <v>1369</v>
      </c>
      <c r="F518">
        <v>5</v>
      </c>
      <c r="G518" t="s">
        <v>1327</v>
      </c>
      <c r="H518" t="s">
        <v>354</v>
      </c>
      <c r="I518">
        <v>1663693666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96.1643960691927</v>
      </c>
      <c r="AK518">
        <v>108.530993939394</v>
      </c>
      <c r="AL518">
        <v>-3.22770259385537</v>
      </c>
      <c r="AM518">
        <v>65.4347946192728</v>
      </c>
      <c r="AN518">
        <f>(AP518 - AO518 + BO518*1E3/(8.314*(BQ518+273.15)) * AR518/BN518 * AQ518) * BN518/(100*BB518) * 1000/(1000 - AP518)</f>
        <v>0</v>
      </c>
      <c r="AO518">
        <v>15.570778804607</v>
      </c>
      <c r="AP518">
        <v>21.1925923076923</v>
      </c>
      <c r="AQ518">
        <v>0.00194266510626571</v>
      </c>
      <c r="AR518">
        <v>122.136789424266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1663693666</v>
      </c>
      <c r="BH518">
        <v>127.989814814815</v>
      </c>
      <c r="BI518">
        <v>110.793685185185</v>
      </c>
      <c r="BJ518">
        <v>21.1780481481481</v>
      </c>
      <c r="BK518">
        <v>15.5425592592593</v>
      </c>
      <c r="BL518">
        <v>123.723222222222</v>
      </c>
      <c r="BM518">
        <v>20.847537037037</v>
      </c>
      <c r="BN518">
        <v>500.105407407407</v>
      </c>
      <c r="BO518">
        <v>90.5659740740741</v>
      </c>
      <c r="BP518">
        <v>0.100028211111111</v>
      </c>
      <c r="BQ518">
        <v>25.5476296296296</v>
      </c>
      <c r="BR518">
        <v>25.0403296296296</v>
      </c>
      <c r="BS518">
        <v>999.9</v>
      </c>
      <c r="BT518">
        <v>0</v>
      </c>
      <c r="BU518">
        <v>0</v>
      </c>
      <c r="BV518">
        <v>10007.2222222222</v>
      </c>
      <c r="BW518">
        <v>0</v>
      </c>
      <c r="BX518">
        <v>17.053462962963</v>
      </c>
      <c r="BY518">
        <v>17.1961777777778</v>
      </c>
      <c r="BZ518">
        <v>130.758888888889</v>
      </c>
      <c r="CA518">
        <v>112.542466666667</v>
      </c>
      <c r="CB518">
        <v>5.63549222222222</v>
      </c>
      <c r="CC518">
        <v>110.793685185185</v>
      </c>
      <c r="CD518">
        <v>15.5425592592593</v>
      </c>
      <c r="CE518">
        <v>1.91801037037037</v>
      </c>
      <c r="CF518">
        <v>1.40762592592593</v>
      </c>
      <c r="CG518">
        <v>16.7832407407407</v>
      </c>
      <c r="CH518">
        <v>12.0000037037037</v>
      </c>
      <c r="CI518">
        <v>1999.99185185185</v>
      </c>
      <c r="CJ518">
        <v>0.979997444444444</v>
      </c>
      <c r="CK518">
        <v>0.0200026259259259</v>
      </c>
      <c r="CL518">
        <v>0</v>
      </c>
      <c r="CM518">
        <v>685.040185185185</v>
      </c>
      <c r="CN518">
        <v>5.00063</v>
      </c>
      <c r="CO518">
        <v>13606.3333333333</v>
      </c>
      <c r="CP518">
        <v>17256.7962962963</v>
      </c>
      <c r="CQ518">
        <v>39.3051111111111</v>
      </c>
      <c r="CR518">
        <v>39.312</v>
      </c>
      <c r="CS518">
        <v>38.75</v>
      </c>
      <c r="CT518">
        <v>38.75</v>
      </c>
      <c r="CU518">
        <v>40.097</v>
      </c>
      <c r="CV518">
        <v>1955.08185185185</v>
      </c>
      <c r="CW518">
        <v>39.9003703703704</v>
      </c>
      <c r="CX518">
        <v>0</v>
      </c>
      <c r="CY518">
        <v>1663693670.3</v>
      </c>
      <c r="CZ518">
        <v>0</v>
      </c>
      <c r="DA518">
        <v>0</v>
      </c>
      <c r="DB518" t="s">
        <v>356</v>
      </c>
      <c r="DC518">
        <v>1660677648.1</v>
      </c>
      <c r="DD518">
        <v>1660677649.1</v>
      </c>
      <c r="DE518">
        <v>0</v>
      </c>
      <c r="DF518">
        <v>-1.042</v>
      </c>
      <c r="DG518">
        <v>0.003</v>
      </c>
      <c r="DH518">
        <v>5.218</v>
      </c>
      <c r="DI518">
        <v>0.344</v>
      </c>
      <c r="DJ518">
        <v>417</v>
      </c>
      <c r="DK518">
        <v>22</v>
      </c>
      <c r="DL518">
        <v>1.24</v>
      </c>
      <c r="DM518">
        <v>0.53</v>
      </c>
      <c r="DN518">
        <v>16.4862625</v>
      </c>
      <c r="DO518">
        <v>10.8419448405253</v>
      </c>
      <c r="DP518">
        <v>1.10133336953156</v>
      </c>
      <c r="DQ518">
        <v>0</v>
      </c>
      <c r="DR518">
        <v>5.654335</v>
      </c>
      <c r="DS518">
        <v>-0.337415684803009</v>
      </c>
      <c r="DT518">
        <v>0.0348019547583178</v>
      </c>
      <c r="DU518">
        <v>0</v>
      </c>
      <c r="DV518">
        <v>0</v>
      </c>
      <c r="DW518">
        <v>2</v>
      </c>
      <c r="DX518" t="s">
        <v>357</v>
      </c>
      <c r="DY518">
        <v>2.97276</v>
      </c>
      <c r="DZ518">
        <v>2.75412</v>
      </c>
      <c r="EA518">
        <v>0.0262727</v>
      </c>
      <c r="EB518">
        <v>0.0225508</v>
      </c>
      <c r="EC518">
        <v>0.0946633</v>
      </c>
      <c r="ED518">
        <v>0.0768278</v>
      </c>
      <c r="EE518">
        <v>37906.8</v>
      </c>
      <c r="EF518">
        <v>41460.4</v>
      </c>
      <c r="EG518">
        <v>35285.4</v>
      </c>
      <c r="EH518">
        <v>38477.6</v>
      </c>
      <c r="EI518">
        <v>45308.2</v>
      </c>
      <c r="EJ518">
        <v>51308.3</v>
      </c>
      <c r="EK518">
        <v>55169</v>
      </c>
      <c r="EL518">
        <v>61723.8</v>
      </c>
      <c r="EM518">
        <v>1.9786</v>
      </c>
      <c r="EN518">
        <v>1.8124</v>
      </c>
      <c r="EO518">
        <v>0.038594</v>
      </c>
      <c r="EP518">
        <v>0</v>
      </c>
      <c r="EQ518">
        <v>24.4344</v>
      </c>
      <c r="ER518">
        <v>999.9</v>
      </c>
      <c r="ES518">
        <v>43.688</v>
      </c>
      <c r="ET518">
        <v>29.86</v>
      </c>
      <c r="EU518">
        <v>20.3897</v>
      </c>
      <c r="EV518">
        <v>56.6542</v>
      </c>
      <c r="EW518">
        <v>49.383</v>
      </c>
      <c r="EX518">
        <v>1</v>
      </c>
      <c r="EY518">
        <v>0.0357927</v>
      </c>
      <c r="EZ518">
        <v>2.54928</v>
      </c>
      <c r="FA518">
        <v>20.1289</v>
      </c>
      <c r="FB518">
        <v>5.19932</v>
      </c>
      <c r="FC518">
        <v>12.0099</v>
      </c>
      <c r="FD518">
        <v>4.9756</v>
      </c>
      <c r="FE518">
        <v>3.294</v>
      </c>
      <c r="FF518">
        <v>9999</v>
      </c>
      <c r="FG518">
        <v>9999</v>
      </c>
      <c r="FH518">
        <v>9999</v>
      </c>
      <c r="FI518">
        <v>694.5</v>
      </c>
      <c r="FJ518">
        <v>1.86295</v>
      </c>
      <c r="FK518">
        <v>1.86783</v>
      </c>
      <c r="FL518">
        <v>1.86752</v>
      </c>
      <c r="FM518">
        <v>1.86874</v>
      </c>
      <c r="FN518">
        <v>1.86954</v>
      </c>
      <c r="FO518">
        <v>1.86557</v>
      </c>
      <c r="FP518">
        <v>1.8667</v>
      </c>
      <c r="FQ518">
        <v>1.86807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4.142</v>
      </c>
      <c r="GF518">
        <v>0.3311</v>
      </c>
      <c r="GG518">
        <v>3.61927167264205</v>
      </c>
      <c r="GH518">
        <v>0.00509506669552449</v>
      </c>
      <c r="GI518">
        <v>1.17866753763249e-06</v>
      </c>
      <c r="GJ518">
        <v>-6.62632595388568e-10</v>
      </c>
      <c r="GK518">
        <v>-0.0260112845827318</v>
      </c>
      <c r="GL518">
        <v>-0.0225051504344278</v>
      </c>
      <c r="GM518">
        <v>0.00262967521021688</v>
      </c>
      <c r="GN518">
        <v>-3.50088843362945e-05</v>
      </c>
      <c r="GO518">
        <v>-5</v>
      </c>
      <c r="GP518">
        <v>1640</v>
      </c>
      <c r="GQ518">
        <v>1</v>
      </c>
      <c r="GR518">
        <v>20</v>
      </c>
      <c r="GS518">
        <v>50267.1</v>
      </c>
      <c r="GT518">
        <v>50267.1</v>
      </c>
      <c r="GU518">
        <v>0.318604</v>
      </c>
      <c r="GV518">
        <v>2.6416</v>
      </c>
      <c r="GW518">
        <v>1.54785</v>
      </c>
      <c r="GX518">
        <v>2.30225</v>
      </c>
      <c r="GY518">
        <v>1.34644</v>
      </c>
      <c r="GZ518">
        <v>2.41821</v>
      </c>
      <c r="HA518">
        <v>33.244</v>
      </c>
      <c r="HB518">
        <v>14.421</v>
      </c>
      <c r="HC518">
        <v>18</v>
      </c>
      <c r="HD518">
        <v>504.395</v>
      </c>
      <c r="HE518">
        <v>398.616</v>
      </c>
      <c r="HF518">
        <v>20.6169</v>
      </c>
      <c r="HG518">
        <v>27.5971</v>
      </c>
      <c r="HH518">
        <v>30.0002</v>
      </c>
      <c r="HI518">
        <v>27.5447</v>
      </c>
      <c r="HJ518">
        <v>27.4838</v>
      </c>
      <c r="HK518">
        <v>6.37563</v>
      </c>
      <c r="HL518">
        <v>25.4785</v>
      </c>
      <c r="HM518">
        <v>0</v>
      </c>
      <c r="HN518">
        <v>20.6246</v>
      </c>
      <c r="HO518">
        <v>69.6512</v>
      </c>
      <c r="HP518">
        <v>15.6364</v>
      </c>
      <c r="HQ518">
        <v>102.331</v>
      </c>
      <c r="HR518">
        <v>102.736</v>
      </c>
    </row>
    <row r="519" spans="1:226">
      <c r="A519">
        <v>503</v>
      </c>
      <c r="B519">
        <v>1663693678.5</v>
      </c>
      <c r="C519">
        <v>5903.40000009537</v>
      </c>
      <c r="D519" t="s">
        <v>1370</v>
      </c>
      <c r="E519" t="s">
        <v>1371</v>
      </c>
      <c r="F519">
        <v>5</v>
      </c>
      <c r="G519" t="s">
        <v>1327</v>
      </c>
      <c r="H519" t="s">
        <v>354</v>
      </c>
      <c r="I519">
        <v>1663693670.71429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79.3094850234113</v>
      </c>
      <c r="AK519">
        <v>92.3508993939394</v>
      </c>
      <c r="AL519">
        <v>-3.2119405912503</v>
      </c>
      <c r="AM519">
        <v>65.4347946192728</v>
      </c>
      <c r="AN519">
        <f>(AP519 - AO519 + BO519*1E3/(8.314*(BQ519+273.15)) * AR519/BN519 * AQ519) * BN519/(100*BB519) * 1000/(1000 - AP519)</f>
        <v>0</v>
      </c>
      <c r="AO519">
        <v>15.5750726046945</v>
      </c>
      <c r="AP519">
        <v>21.1865967032967</v>
      </c>
      <c r="AQ519">
        <v>3.61991483253575e-05</v>
      </c>
      <c r="AR519">
        <v>122.136789424266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1663693670.71429</v>
      </c>
      <c r="BH519">
        <v>113.277257142857</v>
      </c>
      <c r="BI519">
        <v>95.1472071428571</v>
      </c>
      <c r="BJ519">
        <v>21.18535</v>
      </c>
      <c r="BK519">
        <v>15.5664428571429</v>
      </c>
      <c r="BL519">
        <v>109.088875</v>
      </c>
      <c r="BM519">
        <v>20.8545428571429</v>
      </c>
      <c r="BN519">
        <v>500.085107142857</v>
      </c>
      <c r="BO519">
        <v>90.5660071428571</v>
      </c>
      <c r="BP519">
        <v>0.100046228571429</v>
      </c>
      <c r="BQ519">
        <v>25.5407928571429</v>
      </c>
      <c r="BR519">
        <v>25.0509535714286</v>
      </c>
      <c r="BS519">
        <v>999.9</v>
      </c>
      <c r="BT519">
        <v>0</v>
      </c>
      <c r="BU519">
        <v>0</v>
      </c>
      <c r="BV519">
        <v>10002.1428571429</v>
      </c>
      <c r="BW519">
        <v>0</v>
      </c>
      <c r="BX519">
        <v>17.0594892857143</v>
      </c>
      <c r="BY519">
        <v>18.1301178571429</v>
      </c>
      <c r="BZ519">
        <v>115.728971428571</v>
      </c>
      <c r="CA519">
        <v>96.6515928571429</v>
      </c>
      <c r="CB519">
        <v>5.61890821428571</v>
      </c>
      <c r="CC519">
        <v>95.1472071428571</v>
      </c>
      <c r="CD519">
        <v>15.5664428571429</v>
      </c>
      <c r="CE519">
        <v>1.9186725</v>
      </c>
      <c r="CF519">
        <v>1.40978964285714</v>
      </c>
      <c r="CG519">
        <v>16.7886821428571</v>
      </c>
      <c r="CH519">
        <v>12.0233428571429</v>
      </c>
      <c r="CI519">
        <v>1999.98821428571</v>
      </c>
      <c r="CJ519">
        <v>0.979997428571429</v>
      </c>
      <c r="CK519">
        <v>0.0200026428571429</v>
      </c>
      <c r="CL519">
        <v>0</v>
      </c>
      <c r="CM519">
        <v>686.006428571429</v>
      </c>
      <c r="CN519">
        <v>5.00063</v>
      </c>
      <c r="CO519">
        <v>13624.8214285714</v>
      </c>
      <c r="CP519">
        <v>17256.7714285714</v>
      </c>
      <c r="CQ519">
        <v>39.3097857142857</v>
      </c>
      <c r="CR519">
        <v>39.312</v>
      </c>
      <c r="CS519">
        <v>38.75</v>
      </c>
      <c r="CT519">
        <v>38.75</v>
      </c>
      <c r="CU519">
        <v>40.08675</v>
      </c>
      <c r="CV519">
        <v>1955.07821428571</v>
      </c>
      <c r="CW519">
        <v>39.9003571428571</v>
      </c>
      <c r="CX519">
        <v>0</v>
      </c>
      <c r="CY519">
        <v>1663693675.7</v>
      </c>
      <c r="CZ519">
        <v>0</v>
      </c>
      <c r="DA519">
        <v>0</v>
      </c>
      <c r="DB519" t="s">
        <v>356</v>
      </c>
      <c r="DC519">
        <v>1660677648.1</v>
      </c>
      <c r="DD519">
        <v>1660677649.1</v>
      </c>
      <c r="DE519">
        <v>0</v>
      </c>
      <c r="DF519">
        <v>-1.042</v>
      </c>
      <c r="DG519">
        <v>0.003</v>
      </c>
      <c r="DH519">
        <v>5.218</v>
      </c>
      <c r="DI519">
        <v>0.344</v>
      </c>
      <c r="DJ519">
        <v>417</v>
      </c>
      <c r="DK519">
        <v>22</v>
      </c>
      <c r="DL519">
        <v>1.24</v>
      </c>
      <c r="DM519">
        <v>0.53</v>
      </c>
      <c r="DN519">
        <v>17.4683</v>
      </c>
      <c r="DO519">
        <v>12.9362836772983</v>
      </c>
      <c r="DP519">
        <v>1.30946367647217</v>
      </c>
      <c r="DQ519">
        <v>0</v>
      </c>
      <c r="DR519">
        <v>5.63471125</v>
      </c>
      <c r="DS519">
        <v>-0.20742360225142</v>
      </c>
      <c r="DT519">
        <v>0.0253001411248534</v>
      </c>
      <c r="DU519">
        <v>0</v>
      </c>
      <c r="DV519">
        <v>0</v>
      </c>
      <c r="DW519">
        <v>2</v>
      </c>
      <c r="DX519" t="s">
        <v>357</v>
      </c>
      <c r="DY519">
        <v>2.973</v>
      </c>
      <c r="DZ519">
        <v>2.75445</v>
      </c>
      <c r="EA519">
        <v>0.0223339</v>
      </c>
      <c r="EB519">
        <v>0.0183906</v>
      </c>
      <c r="EC519">
        <v>0.0946384</v>
      </c>
      <c r="ED519">
        <v>0.0768192</v>
      </c>
      <c r="EE519">
        <v>38059.6</v>
      </c>
      <c r="EF519">
        <v>41637.5</v>
      </c>
      <c r="EG519">
        <v>35285</v>
      </c>
      <c r="EH519">
        <v>38478.2</v>
      </c>
      <c r="EI519">
        <v>45308.9</v>
      </c>
      <c r="EJ519">
        <v>51308.6</v>
      </c>
      <c r="EK519">
        <v>55168.4</v>
      </c>
      <c r="EL519">
        <v>61723.7</v>
      </c>
      <c r="EM519">
        <v>1.9782</v>
      </c>
      <c r="EN519">
        <v>1.8122</v>
      </c>
      <c r="EO519">
        <v>0.0369549</v>
      </c>
      <c r="EP519">
        <v>0</v>
      </c>
      <c r="EQ519">
        <v>24.4287</v>
      </c>
      <c r="ER519">
        <v>999.9</v>
      </c>
      <c r="ES519">
        <v>43.688</v>
      </c>
      <c r="ET519">
        <v>29.839</v>
      </c>
      <c r="EU519">
        <v>20.3622</v>
      </c>
      <c r="EV519">
        <v>56.8442</v>
      </c>
      <c r="EW519">
        <v>49.2468</v>
      </c>
      <c r="EX519">
        <v>1</v>
      </c>
      <c r="EY519">
        <v>0.0356707</v>
      </c>
      <c r="EZ519">
        <v>2.66429</v>
      </c>
      <c r="FA519">
        <v>20.1271</v>
      </c>
      <c r="FB519">
        <v>5.19932</v>
      </c>
      <c r="FC519">
        <v>12.0099</v>
      </c>
      <c r="FD519">
        <v>4.976</v>
      </c>
      <c r="FE519">
        <v>3.294</v>
      </c>
      <c r="FF519">
        <v>9999</v>
      </c>
      <c r="FG519">
        <v>9999</v>
      </c>
      <c r="FH519">
        <v>9999</v>
      </c>
      <c r="FI519">
        <v>694.5</v>
      </c>
      <c r="FJ519">
        <v>1.86295</v>
      </c>
      <c r="FK519">
        <v>1.86783</v>
      </c>
      <c r="FL519">
        <v>1.86752</v>
      </c>
      <c r="FM519">
        <v>1.86874</v>
      </c>
      <c r="FN519">
        <v>1.86951</v>
      </c>
      <c r="FO519">
        <v>1.86566</v>
      </c>
      <c r="FP519">
        <v>1.86667</v>
      </c>
      <c r="FQ519">
        <v>1.8681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4.06</v>
      </c>
      <c r="GF519">
        <v>0.3307</v>
      </c>
      <c r="GG519">
        <v>3.61927167264205</v>
      </c>
      <c r="GH519">
        <v>0.00509506669552449</v>
      </c>
      <c r="GI519">
        <v>1.17866753763249e-06</v>
      </c>
      <c r="GJ519">
        <v>-6.62632595388568e-10</v>
      </c>
      <c r="GK519">
        <v>-0.0260112845827318</v>
      </c>
      <c r="GL519">
        <v>-0.0225051504344278</v>
      </c>
      <c r="GM519">
        <v>0.00262967521021688</v>
      </c>
      <c r="GN519">
        <v>-3.50088843362945e-05</v>
      </c>
      <c r="GO519">
        <v>-5</v>
      </c>
      <c r="GP519">
        <v>1640</v>
      </c>
      <c r="GQ519">
        <v>1</v>
      </c>
      <c r="GR519">
        <v>20</v>
      </c>
      <c r="GS519">
        <v>50267.2</v>
      </c>
      <c r="GT519">
        <v>50267.2</v>
      </c>
      <c r="GU519">
        <v>0.281982</v>
      </c>
      <c r="GV519">
        <v>2.65747</v>
      </c>
      <c r="GW519">
        <v>1.54785</v>
      </c>
      <c r="GX519">
        <v>2.30225</v>
      </c>
      <c r="GY519">
        <v>1.34644</v>
      </c>
      <c r="GZ519">
        <v>2.33765</v>
      </c>
      <c r="HA519">
        <v>33.244</v>
      </c>
      <c r="HB519">
        <v>14.4122</v>
      </c>
      <c r="HC519">
        <v>18</v>
      </c>
      <c r="HD519">
        <v>504.131</v>
      </c>
      <c r="HE519">
        <v>398.489</v>
      </c>
      <c r="HF519">
        <v>20.5541</v>
      </c>
      <c r="HG519">
        <v>27.5948</v>
      </c>
      <c r="HH519">
        <v>30.0001</v>
      </c>
      <c r="HI519">
        <v>27.5447</v>
      </c>
      <c r="HJ519">
        <v>27.4815</v>
      </c>
      <c r="HK519">
        <v>5.60915</v>
      </c>
      <c r="HL519">
        <v>25.2058</v>
      </c>
      <c r="HM519">
        <v>0</v>
      </c>
      <c r="HN519">
        <v>20.5591</v>
      </c>
      <c r="HO519">
        <v>49.5774</v>
      </c>
      <c r="HP519">
        <v>15.6655</v>
      </c>
      <c r="HQ519">
        <v>102.33</v>
      </c>
      <c r="HR519">
        <v>102.736</v>
      </c>
    </row>
    <row r="520" spans="1:226">
      <c r="A520">
        <v>504</v>
      </c>
      <c r="B520">
        <v>1663693683.5</v>
      </c>
      <c r="C520">
        <v>5908.40000009537</v>
      </c>
      <c r="D520" t="s">
        <v>1372</v>
      </c>
      <c r="E520" t="s">
        <v>1373</v>
      </c>
      <c r="F520">
        <v>5</v>
      </c>
      <c r="G520" t="s">
        <v>1327</v>
      </c>
      <c r="H520" t="s">
        <v>354</v>
      </c>
      <c r="I520">
        <v>1663693676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61.9193082569693</v>
      </c>
      <c r="AK520">
        <v>76.3333666666666</v>
      </c>
      <c r="AL520">
        <v>-3.23731356499738</v>
      </c>
      <c r="AM520">
        <v>65.4347946192728</v>
      </c>
      <c r="AN520">
        <f>(AP520 - AO520 + BO520*1E3/(8.314*(BQ520+273.15)) * AR520/BN520 * AQ520) * BN520/(100*BB520) * 1000/(1000 - AP520)</f>
        <v>0</v>
      </c>
      <c r="AO520">
        <v>15.5712457318432</v>
      </c>
      <c r="AP520">
        <v>21.1789087912088</v>
      </c>
      <c r="AQ520">
        <v>-0.000118290492379148</v>
      </c>
      <c r="AR520">
        <v>122.136789424266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1663693676</v>
      </c>
      <c r="BH520">
        <v>96.7573703703704</v>
      </c>
      <c r="BI520">
        <v>77.2899481481481</v>
      </c>
      <c r="BJ520">
        <v>21.1878703703704</v>
      </c>
      <c r="BK520">
        <v>15.5778740740741</v>
      </c>
      <c r="BL520">
        <v>92.6563259259259</v>
      </c>
      <c r="BM520">
        <v>20.8569703703704</v>
      </c>
      <c r="BN520">
        <v>500.11762962963</v>
      </c>
      <c r="BO520">
        <v>90.5657666666667</v>
      </c>
      <c r="BP520">
        <v>0.0999602407407408</v>
      </c>
      <c r="BQ520">
        <v>25.5285444444444</v>
      </c>
      <c r="BR520">
        <v>25.0563111111111</v>
      </c>
      <c r="BS520">
        <v>999.9</v>
      </c>
      <c r="BT520">
        <v>0</v>
      </c>
      <c r="BU520">
        <v>0</v>
      </c>
      <c r="BV520">
        <v>10007.7777777778</v>
      </c>
      <c r="BW520">
        <v>0</v>
      </c>
      <c r="BX520">
        <v>17.0559148148148</v>
      </c>
      <c r="BY520">
        <v>19.4674777777778</v>
      </c>
      <c r="BZ520">
        <v>98.8519444444444</v>
      </c>
      <c r="CA520">
        <v>78.5128740740741</v>
      </c>
      <c r="CB520">
        <v>5.61000888888889</v>
      </c>
      <c r="CC520">
        <v>77.2899481481481</v>
      </c>
      <c r="CD520">
        <v>15.5778740740741</v>
      </c>
      <c r="CE520">
        <v>1.91889703703704</v>
      </c>
      <c r="CF520">
        <v>1.41082185185185</v>
      </c>
      <c r="CG520">
        <v>16.7905259259259</v>
      </c>
      <c r="CH520">
        <v>12.0344444444444</v>
      </c>
      <c r="CI520">
        <v>1999.97555555556</v>
      </c>
      <c r="CJ520">
        <v>0.979997444444444</v>
      </c>
      <c r="CK520">
        <v>0.0200026259259259</v>
      </c>
      <c r="CL520">
        <v>0</v>
      </c>
      <c r="CM520">
        <v>687.376962962963</v>
      </c>
      <c r="CN520">
        <v>5.00063</v>
      </c>
      <c r="CO520">
        <v>13649.3</v>
      </c>
      <c r="CP520">
        <v>17256.6703703704</v>
      </c>
      <c r="CQ520">
        <v>39.3097037037037</v>
      </c>
      <c r="CR520">
        <v>39.312</v>
      </c>
      <c r="CS520">
        <v>38.75</v>
      </c>
      <c r="CT520">
        <v>38.75</v>
      </c>
      <c r="CU520">
        <v>40.083</v>
      </c>
      <c r="CV520">
        <v>1955.06555555556</v>
      </c>
      <c r="CW520">
        <v>39.9</v>
      </c>
      <c r="CX520">
        <v>0</v>
      </c>
      <c r="CY520">
        <v>1663693680.5</v>
      </c>
      <c r="CZ520">
        <v>0</v>
      </c>
      <c r="DA520">
        <v>0</v>
      </c>
      <c r="DB520" t="s">
        <v>356</v>
      </c>
      <c r="DC520">
        <v>1660677648.1</v>
      </c>
      <c r="DD520">
        <v>1660677649.1</v>
      </c>
      <c r="DE520">
        <v>0</v>
      </c>
      <c r="DF520">
        <v>-1.042</v>
      </c>
      <c r="DG520">
        <v>0.003</v>
      </c>
      <c r="DH520">
        <v>5.218</v>
      </c>
      <c r="DI520">
        <v>0.344</v>
      </c>
      <c r="DJ520">
        <v>417</v>
      </c>
      <c r="DK520">
        <v>22</v>
      </c>
      <c r="DL520">
        <v>1.24</v>
      </c>
      <c r="DM520">
        <v>0.53</v>
      </c>
      <c r="DN520">
        <v>18.5392575</v>
      </c>
      <c r="DO520">
        <v>13.5717984990619</v>
      </c>
      <c r="DP520">
        <v>1.37741730893137</v>
      </c>
      <c r="DQ520">
        <v>0</v>
      </c>
      <c r="DR520">
        <v>5.616411</v>
      </c>
      <c r="DS520">
        <v>-0.0879433395872508</v>
      </c>
      <c r="DT520">
        <v>0.0129472185816105</v>
      </c>
      <c r="DU520">
        <v>1</v>
      </c>
      <c r="DV520">
        <v>1</v>
      </c>
      <c r="DW520">
        <v>2</v>
      </c>
      <c r="DX520" t="s">
        <v>395</v>
      </c>
      <c r="DY520">
        <v>2.97341</v>
      </c>
      <c r="DZ520">
        <v>2.7537</v>
      </c>
      <c r="EA520">
        <v>0.0182965</v>
      </c>
      <c r="EB520">
        <v>0.0138897</v>
      </c>
      <c r="EC520">
        <v>0.0946305</v>
      </c>
      <c r="ED520">
        <v>0.0769527</v>
      </c>
      <c r="EE520">
        <v>38216.3</v>
      </c>
      <c r="EF520">
        <v>41828.8</v>
      </c>
      <c r="EG520">
        <v>35284.6</v>
      </c>
      <c r="EH520">
        <v>38478.6</v>
      </c>
      <c r="EI520">
        <v>45309.2</v>
      </c>
      <c r="EJ520">
        <v>51301.7</v>
      </c>
      <c r="EK520">
        <v>55168.4</v>
      </c>
      <c r="EL520">
        <v>61724.5</v>
      </c>
      <c r="EM520">
        <v>1.9776</v>
      </c>
      <c r="EN520">
        <v>1.8116</v>
      </c>
      <c r="EO520">
        <v>0.0378489</v>
      </c>
      <c r="EP520">
        <v>0</v>
      </c>
      <c r="EQ520">
        <v>24.4241</v>
      </c>
      <c r="ER520">
        <v>999.9</v>
      </c>
      <c r="ES520">
        <v>43.688</v>
      </c>
      <c r="ET520">
        <v>29.839</v>
      </c>
      <c r="EU520">
        <v>20.3629</v>
      </c>
      <c r="EV520">
        <v>56.3442</v>
      </c>
      <c r="EW520">
        <v>48.9143</v>
      </c>
      <c r="EX520">
        <v>1</v>
      </c>
      <c r="EY520">
        <v>0.0361585</v>
      </c>
      <c r="EZ520">
        <v>2.68414</v>
      </c>
      <c r="FA520">
        <v>20.1267</v>
      </c>
      <c r="FB520">
        <v>5.19812</v>
      </c>
      <c r="FC520">
        <v>12.0099</v>
      </c>
      <c r="FD520">
        <v>4.9752</v>
      </c>
      <c r="FE520">
        <v>3.294</v>
      </c>
      <c r="FF520">
        <v>9999</v>
      </c>
      <c r="FG520">
        <v>9999</v>
      </c>
      <c r="FH520">
        <v>9999</v>
      </c>
      <c r="FI520">
        <v>694.5</v>
      </c>
      <c r="FJ520">
        <v>1.86295</v>
      </c>
      <c r="FK520">
        <v>1.86783</v>
      </c>
      <c r="FL520">
        <v>1.86752</v>
      </c>
      <c r="FM520">
        <v>1.86874</v>
      </c>
      <c r="FN520">
        <v>1.86951</v>
      </c>
      <c r="FO520">
        <v>1.86563</v>
      </c>
      <c r="FP520">
        <v>1.8667</v>
      </c>
      <c r="FQ520">
        <v>1.86804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3.977</v>
      </c>
      <c r="GF520">
        <v>0.3307</v>
      </c>
      <c r="GG520">
        <v>3.61927167264205</v>
      </c>
      <c r="GH520">
        <v>0.00509506669552449</v>
      </c>
      <c r="GI520">
        <v>1.17866753763249e-06</v>
      </c>
      <c r="GJ520">
        <v>-6.62632595388568e-10</v>
      </c>
      <c r="GK520">
        <v>-0.0260112845827318</v>
      </c>
      <c r="GL520">
        <v>-0.0225051504344278</v>
      </c>
      <c r="GM520">
        <v>0.00262967521021688</v>
      </c>
      <c r="GN520">
        <v>-3.50088843362945e-05</v>
      </c>
      <c r="GO520">
        <v>-5</v>
      </c>
      <c r="GP520">
        <v>1640</v>
      </c>
      <c r="GQ520">
        <v>1</v>
      </c>
      <c r="GR520">
        <v>20</v>
      </c>
      <c r="GS520">
        <v>50267.3</v>
      </c>
      <c r="GT520">
        <v>50267.2</v>
      </c>
      <c r="GU520">
        <v>0.246582</v>
      </c>
      <c r="GV520">
        <v>2.67334</v>
      </c>
      <c r="GW520">
        <v>1.54785</v>
      </c>
      <c r="GX520">
        <v>2.30225</v>
      </c>
      <c r="GY520">
        <v>1.34644</v>
      </c>
      <c r="GZ520">
        <v>2.2644</v>
      </c>
      <c r="HA520">
        <v>33.244</v>
      </c>
      <c r="HB520">
        <v>14.4035</v>
      </c>
      <c r="HC520">
        <v>18</v>
      </c>
      <c r="HD520">
        <v>503.708</v>
      </c>
      <c r="HE520">
        <v>398.157</v>
      </c>
      <c r="HF520">
        <v>20.4976</v>
      </c>
      <c r="HG520">
        <v>27.5924</v>
      </c>
      <c r="HH520">
        <v>30.0001</v>
      </c>
      <c r="HI520">
        <v>27.5424</v>
      </c>
      <c r="HJ520">
        <v>27.4815</v>
      </c>
      <c r="HK520">
        <v>4.91892</v>
      </c>
      <c r="HL520">
        <v>25.2058</v>
      </c>
      <c r="HM520">
        <v>0</v>
      </c>
      <c r="HN520">
        <v>20.5095</v>
      </c>
      <c r="HO520">
        <v>36.1614</v>
      </c>
      <c r="HP520">
        <v>15.6915</v>
      </c>
      <c r="HQ520">
        <v>102.33</v>
      </c>
      <c r="HR520">
        <v>102.737</v>
      </c>
    </row>
    <row r="521" spans="1:226">
      <c r="A521">
        <v>505</v>
      </c>
      <c r="B521">
        <v>1663693780.6</v>
      </c>
      <c r="C521">
        <v>6005.5</v>
      </c>
      <c r="D521" t="s">
        <v>1374</v>
      </c>
      <c r="E521" t="s">
        <v>1375</v>
      </c>
      <c r="F521">
        <v>5</v>
      </c>
      <c r="G521" t="s">
        <v>1327</v>
      </c>
      <c r="H521" t="s">
        <v>354</v>
      </c>
      <c r="I521">
        <v>1663693772.85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427.327460798607</v>
      </c>
      <c r="AK521">
        <v>409.575218181818</v>
      </c>
      <c r="AL521">
        <v>0.0032340512733206</v>
      </c>
      <c r="AM521">
        <v>65.4347946192728</v>
      </c>
      <c r="AN521">
        <f>(AP521 - AO521 + BO521*1E3/(8.314*(BQ521+273.15)) * AR521/BN521 * AQ521) * BN521/(100*BB521) * 1000/(1000 - AP521)</f>
        <v>0</v>
      </c>
      <c r="AO521">
        <v>15.5894743647426</v>
      </c>
      <c r="AP521">
        <v>21.0283252747253</v>
      </c>
      <c r="AQ521">
        <v>0.000235038814045561</v>
      </c>
      <c r="AR521">
        <v>122.136789424266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1663693772.85</v>
      </c>
      <c r="BH521">
        <v>400.932666666667</v>
      </c>
      <c r="BI521">
        <v>420.699933333333</v>
      </c>
      <c r="BJ521">
        <v>21.02677</v>
      </c>
      <c r="BK521">
        <v>15.5852733333333</v>
      </c>
      <c r="BL521">
        <v>395.1569</v>
      </c>
      <c r="BM521">
        <v>20.7022633333333</v>
      </c>
      <c r="BN521">
        <v>500.1372</v>
      </c>
      <c r="BO521">
        <v>90.5642466666667</v>
      </c>
      <c r="BP521">
        <v>0.100165253333333</v>
      </c>
      <c r="BQ521">
        <v>25.4342133333333</v>
      </c>
      <c r="BR521">
        <v>25.01286</v>
      </c>
      <c r="BS521">
        <v>999.9</v>
      </c>
      <c r="BT521">
        <v>0</v>
      </c>
      <c r="BU521">
        <v>0</v>
      </c>
      <c r="BV521">
        <v>9985.16666666667</v>
      </c>
      <c r="BW521">
        <v>0</v>
      </c>
      <c r="BX521">
        <v>17.0457</v>
      </c>
      <c r="BY521">
        <v>-19.76714</v>
      </c>
      <c r="BZ521">
        <v>409.5441</v>
      </c>
      <c r="CA521">
        <v>427.3604</v>
      </c>
      <c r="CB521">
        <v>5.44149933333333</v>
      </c>
      <c r="CC521">
        <v>420.699933333333</v>
      </c>
      <c r="CD521">
        <v>15.5852733333333</v>
      </c>
      <c r="CE521">
        <v>1.90427266666667</v>
      </c>
      <c r="CF521">
        <v>1.41146866666667</v>
      </c>
      <c r="CG521">
        <v>16.6700766666667</v>
      </c>
      <c r="CH521">
        <v>12.0414033333333</v>
      </c>
      <c r="CI521">
        <v>1999.984</v>
      </c>
      <c r="CJ521">
        <v>0.9799974</v>
      </c>
      <c r="CK521">
        <v>0.0200026733333333</v>
      </c>
      <c r="CL521">
        <v>0</v>
      </c>
      <c r="CM521">
        <v>692.9125</v>
      </c>
      <c r="CN521">
        <v>5.00063</v>
      </c>
      <c r="CO521">
        <v>13779.1</v>
      </c>
      <c r="CP521">
        <v>17256.73</v>
      </c>
      <c r="CQ521">
        <v>39.2872</v>
      </c>
      <c r="CR521">
        <v>39.312</v>
      </c>
      <c r="CS521">
        <v>38.75</v>
      </c>
      <c r="CT521">
        <v>38.75</v>
      </c>
      <c r="CU521">
        <v>40.062</v>
      </c>
      <c r="CV521">
        <v>1955.074</v>
      </c>
      <c r="CW521">
        <v>39.903</v>
      </c>
      <c r="CX521">
        <v>0</v>
      </c>
      <c r="CY521">
        <v>1663693777.7</v>
      </c>
      <c r="CZ521">
        <v>0</v>
      </c>
      <c r="DA521">
        <v>0</v>
      </c>
      <c r="DB521" t="s">
        <v>356</v>
      </c>
      <c r="DC521">
        <v>1660677648.1</v>
      </c>
      <c r="DD521">
        <v>1660677649.1</v>
      </c>
      <c r="DE521">
        <v>0</v>
      </c>
      <c r="DF521">
        <v>-1.042</v>
      </c>
      <c r="DG521">
        <v>0.003</v>
      </c>
      <c r="DH521">
        <v>5.218</v>
      </c>
      <c r="DI521">
        <v>0.344</v>
      </c>
      <c r="DJ521">
        <v>417</v>
      </c>
      <c r="DK521">
        <v>22</v>
      </c>
      <c r="DL521">
        <v>1.24</v>
      </c>
      <c r="DM521">
        <v>0.53</v>
      </c>
      <c r="DN521">
        <v>-19.7320825</v>
      </c>
      <c r="DO521">
        <v>-0.446338086303913</v>
      </c>
      <c r="DP521">
        <v>0.112529953540158</v>
      </c>
      <c r="DQ521">
        <v>0</v>
      </c>
      <c r="DR521">
        <v>5.44807875</v>
      </c>
      <c r="DS521">
        <v>-0.0994114446529136</v>
      </c>
      <c r="DT521">
        <v>0.0185053312841868</v>
      </c>
      <c r="DU521">
        <v>1</v>
      </c>
      <c r="DV521">
        <v>1</v>
      </c>
      <c r="DW521">
        <v>2</v>
      </c>
      <c r="DX521" t="s">
        <v>395</v>
      </c>
      <c r="DY521">
        <v>2.97284</v>
      </c>
      <c r="DZ521">
        <v>2.75437</v>
      </c>
      <c r="EA521">
        <v>0.0872448</v>
      </c>
      <c r="EB521">
        <v>0.0916376</v>
      </c>
      <c r="EC521">
        <v>0.0941565</v>
      </c>
      <c r="ED521">
        <v>0.0768755</v>
      </c>
      <c r="EE521">
        <v>35536.8</v>
      </c>
      <c r="EF521">
        <v>38535.3</v>
      </c>
      <c r="EG521">
        <v>35287.7</v>
      </c>
      <c r="EH521">
        <v>38481.4</v>
      </c>
      <c r="EI521">
        <v>45337.1</v>
      </c>
      <c r="EJ521">
        <v>51312.8</v>
      </c>
      <c r="EK521">
        <v>55171.1</v>
      </c>
      <c r="EL521">
        <v>61730.1</v>
      </c>
      <c r="EM521">
        <v>1.9788</v>
      </c>
      <c r="EN521">
        <v>1.8138</v>
      </c>
      <c r="EO521">
        <v>0.038147</v>
      </c>
      <c r="EP521">
        <v>0</v>
      </c>
      <c r="EQ521">
        <v>24.3593</v>
      </c>
      <c r="ER521">
        <v>999.9</v>
      </c>
      <c r="ES521">
        <v>43.584</v>
      </c>
      <c r="ET521">
        <v>29.87</v>
      </c>
      <c r="EU521">
        <v>20.3518</v>
      </c>
      <c r="EV521">
        <v>56.8387</v>
      </c>
      <c r="EW521">
        <v>49.2668</v>
      </c>
      <c r="EX521">
        <v>1</v>
      </c>
      <c r="EY521">
        <v>0.0310366</v>
      </c>
      <c r="EZ521">
        <v>2.3142</v>
      </c>
      <c r="FA521">
        <v>20.1325</v>
      </c>
      <c r="FB521">
        <v>5.20172</v>
      </c>
      <c r="FC521">
        <v>12.0088</v>
      </c>
      <c r="FD521">
        <v>4.976</v>
      </c>
      <c r="FE521">
        <v>3.2938</v>
      </c>
      <c r="FF521">
        <v>9999</v>
      </c>
      <c r="FG521">
        <v>9999</v>
      </c>
      <c r="FH521">
        <v>9999</v>
      </c>
      <c r="FI521">
        <v>694.5</v>
      </c>
      <c r="FJ521">
        <v>1.86295</v>
      </c>
      <c r="FK521">
        <v>1.86783</v>
      </c>
      <c r="FL521">
        <v>1.86752</v>
      </c>
      <c r="FM521">
        <v>1.86874</v>
      </c>
      <c r="FN521">
        <v>1.86954</v>
      </c>
      <c r="FO521">
        <v>1.86569</v>
      </c>
      <c r="FP521">
        <v>1.86664</v>
      </c>
      <c r="FQ521">
        <v>1.86813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5.775</v>
      </c>
      <c r="GF521">
        <v>0.3246</v>
      </c>
      <c r="GG521">
        <v>3.61927167264205</v>
      </c>
      <c r="GH521">
        <v>0.00509506669552449</v>
      </c>
      <c r="GI521">
        <v>1.17866753763249e-06</v>
      </c>
      <c r="GJ521">
        <v>-6.62632595388568e-10</v>
      </c>
      <c r="GK521">
        <v>-0.0260112845827318</v>
      </c>
      <c r="GL521">
        <v>-0.0225051504344278</v>
      </c>
      <c r="GM521">
        <v>0.00262967521021688</v>
      </c>
      <c r="GN521">
        <v>-3.50088843362945e-05</v>
      </c>
      <c r="GO521">
        <v>-5</v>
      </c>
      <c r="GP521">
        <v>1640</v>
      </c>
      <c r="GQ521">
        <v>1</v>
      </c>
      <c r="GR521">
        <v>20</v>
      </c>
      <c r="GS521">
        <v>50268.9</v>
      </c>
      <c r="GT521">
        <v>50268.9</v>
      </c>
      <c r="GU521">
        <v>1.03271</v>
      </c>
      <c r="GV521">
        <v>2.61475</v>
      </c>
      <c r="GW521">
        <v>1.54785</v>
      </c>
      <c r="GX521">
        <v>2.30225</v>
      </c>
      <c r="GY521">
        <v>1.34644</v>
      </c>
      <c r="GZ521">
        <v>2.37915</v>
      </c>
      <c r="HA521">
        <v>33.244</v>
      </c>
      <c r="HB521">
        <v>14.4035</v>
      </c>
      <c r="HC521">
        <v>18</v>
      </c>
      <c r="HD521">
        <v>504.277</v>
      </c>
      <c r="HE521">
        <v>399.206</v>
      </c>
      <c r="HF521">
        <v>20.7155</v>
      </c>
      <c r="HG521">
        <v>27.5386</v>
      </c>
      <c r="HH521">
        <v>29.9999</v>
      </c>
      <c r="HI521">
        <v>27.5167</v>
      </c>
      <c r="HJ521">
        <v>27.457</v>
      </c>
      <c r="HK521">
        <v>20.7645</v>
      </c>
      <c r="HL521">
        <v>25.4988</v>
      </c>
      <c r="HM521">
        <v>0</v>
      </c>
      <c r="HN521">
        <v>20.7208</v>
      </c>
      <c r="HO521">
        <v>427.505</v>
      </c>
      <c r="HP521">
        <v>15.6607</v>
      </c>
      <c r="HQ521">
        <v>102.336</v>
      </c>
      <c r="HR521">
        <v>102.746</v>
      </c>
    </row>
    <row r="522" spans="1:226">
      <c r="A522">
        <v>506</v>
      </c>
      <c r="B522">
        <v>1663693785.6</v>
      </c>
      <c r="C522">
        <v>6010.5</v>
      </c>
      <c r="D522" t="s">
        <v>1376</v>
      </c>
      <c r="E522" t="s">
        <v>1377</v>
      </c>
      <c r="F522">
        <v>5</v>
      </c>
      <c r="G522" t="s">
        <v>1327</v>
      </c>
      <c r="H522" t="s">
        <v>354</v>
      </c>
      <c r="I522">
        <v>1663693777.75517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428.242641192072</v>
      </c>
      <c r="AK522">
        <v>409.963503030303</v>
      </c>
      <c r="AL522">
        <v>0.144265337758079</v>
      </c>
      <c r="AM522">
        <v>65.4347946192728</v>
      </c>
      <c r="AN522">
        <f>(AP522 - AO522 + BO522*1E3/(8.314*(BQ522+273.15)) * AR522/BN522 * AQ522) * BN522/(100*BB522) * 1000/(1000 - AP522)</f>
        <v>0</v>
      </c>
      <c r="AO522">
        <v>15.5893297828404</v>
      </c>
      <c r="AP522">
        <v>21.0307659340659</v>
      </c>
      <c r="AQ522">
        <v>5.2043628685872e-05</v>
      </c>
      <c r="AR522">
        <v>122.136789424266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1663693777.75517</v>
      </c>
      <c r="BH522">
        <v>400.957344827586</v>
      </c>
      <c r="BI522">
        <v>421.245827586207</v>
      </c>
      <c r="BJ522">
        <v>21.0293517241379</v>
      </c>
      <c r="BK522">
        <v>15.5877103448276</v>
      </c>
      <c r="BL522">
        <v>395.181413793103</v>
      </c>
      <c r="BM522">
        <v>20.7047551724138</v>
      </c>
      <c r="BN522">
        <v>500.13424137931</v>
      </c>
      <c r="BO522">
        <v>90.5618413793104</v>
      </c>
      <c r="BP522">
        <v>0.100143831034483</v>
      </c>
      <c r="BQ522">
        <v>25.4256034482759</v>
      </c>
      <c r="BR522">
        <v>25.0066344827586</v>
      </c>
      <c r="BS522">
        <v>999.9</v>
      </c>
      <c r="BT522">
        <v>0</v>
      </c>
      <c r="BU522">
        <v>0</v>
      </c>
      <c r="BV522">
        <v>9986.89655172414</v>
      </c>
      <c r="BW522">
        <v>0</v>
      </c>
      <c r="BX522">
        <v>17.0457</v>
      </c>
      <c r="BY522">
        <v>-20.2884137931034</v>
      </c>
      <c r="BZ522">
        <v>409.570413793103</v>
      </c>
      <c r="CA522">
        <v>427.916</v>
      </c>
      <c r="CB522">
        <v>5.44164689655172</v>
      </c>
      <c r="CC522">
        <v>421.245827586207</v>
      </c>
      <c r="CD522">
        <v>15.5877103448276</v>
      </c>
      <c r="CE522">
        <v>1.90445724137931</v>
      </c>
      <c r="CF522">
        <v>1.41165172413793</v>
      </c>
      <c r="CG522">
        <v>16.6715965517241</v>
      </c>
      <c r="CH522">
        <v>12.0433793103448</v>
      </c>
      <c r="CI522">
        <v>1999.98827586207</v>
      </c>
      <c r="CJ522">
        <v>0.979997517241379</v>
      </c>
      <c r="CK522">
        <v>0.0200025482758621</v>
      </c>
      <c r="CL522">
        <v>0</v>
      </c>
      <c r="CM522">
        <v>692.941172413793</v>
      </c>
      <c r="CN522">
        <v>5.00063</v>
      </c>
      <c r="CO522">
        <v>13778.1206896552</v>
      </c>
      <c r="CP522">
        <v>17256.7724137931</v>
      </c>
      <c r="CQ522">
        <v>39.2906206896552</v>
      </c>
      <c r="CR522">
        <v>39.312</v>
      </c>
      <c r="CS522">
        <v>38.75</v>
      </c>
      <c r="CT522">
        <v>38.75</v>
      </c>
      <c r="CU522">
        <v>40.062</v>
      </c>
      <c r="CV522">
        <v>1955.07827586207</v>
      </c>
      <c r="CW522">
        <v>39.9003448275862</v>
      </c>
      <c r="CX522">
        <v>0</v>
      </c>
      <c r="CY522">
        <v>1663693782.5</v>
      </c>
      <c r="CZ522">
        <v>0</v>
      </c>
      <c r="DA522">
        <v>0</v>
      </c>
      <c r="DB522" t="s">
        <v>356</v>
      </c>
      <c r="DC522">
        <v>1660677648.1</v>
      </c>
      <c r="DD522">
        <v>1660677649.1</v>
      </c>
      <c r="DE522">
        <v>0</v>
      </c>
      <c r="DF522">
        <v>-1.042</v>
      </c>
      <c r="DG522">
        <v>0.003</v>
      </c>
      <c r="DH522">
        <v>5.218</v>
      </c>
      <c r="DI522">
        <v>0.344</v>
      </c>
      <c r="DJ522">
        <v>417</v>
      </c>
      <c r="DK522">
        <v>22</v>
      </c>
      <c r="DL522">
        <v>1.24</v>
      </c>
      <c r="DM522">
        <v>0.53</v>
      </c>
      <c r="DN522">
        <v>-19.9260375</v>
      </c>
      <c r="DO522">
        <v>-2.6459831144465</v>
      </c>
      <c r="DP522">
        <v>0.564532568452654</v>
      </c>
      <c r="DQ522">
        <v>0</v>
      </c>
      <c r="DR522">
        <v>5.44075375</v>
      </c>
      <c r="DS522">
        <v>0.00848003752343454</v>
      </c>
      <c r="DT522">
        <v>0.00341510738301163</v>
      </c>
      <c r="DU522">
        <v>1</v>
      </c>
      <c r="DV522">
        <v>1</v>
      </c>
      <c r="DW522">
        <v>2</v>
      </c>
      <c r="DX522" t="s">
        <v>395</v>
      </c>
      <c r="DY522">
        <v>2.97177</v>
      </c>
      <c r="DZ522">
        <v>2.75335</v>
      </c>
      <c r="EA522">
        <v>0.0873633</v>
      </c>
      <c r="EB522">
        <v>0.0927894</v>
      </c>
      <c r="EC522">
        <v>0.0941619</v>
      </c>
      <c r="ED522">
        <v>0.0768868</v>
      </c>
      <c r="EE522">
        <v>35532.6</v>
      </c>
      <c r="EF522">
        <v>38487.3</v>
      </c>
      <c r="EG522">
        <v>35288.1</v>
      </c>
      <c r="EH522">
        <v>38482.3</v>
      </c>
      <c r="EI522">
        <v>45337.8</v>
      </c>
      <c r="EJ522">
        <v>51312.6</v>
      </c>
      <c r="EK522">
        <v>55172.2</v>
      </c>
      <c r="EL522">
        <v>61730.6</v>
      </c>
      <c r="EM522">
        <v>1.978</v>
      </c>
      <c r="EN522">
        <v>1.8138</v>
      </c>
      <c r="EO522">
        <v>0.0394881</v>
      </c>
      <c r="EP522">
        <v>0</v>
      </c>
      <c r="EQ522">
        <v>24.3543</v>
      </c>
      <c r="ER522">
        <v>999.9</v>
      </c>
      <c r="ES522">
        <v>43.584</v>
      </c>
      <c r="ET522">
        <v>29.87</v>
      </c>
      <c r="EU522">
        <v>20.3519</v>
      </c>
      <c r="EV522">
        <v>56.4287</v>
      </c>
      <c r="EW522">
        <v>49.0986</v>
      </c>
      <c r="EX522">
        <v>1</v>
      </c>
      <c r="EY522">
        <v>0.0302846</v>
      </c>
      <c r="EZ522">
        <v>1.8458</v>
      </c>
      <c r="FA522">
        <v>20.1378</v>
      </c>
      <c r="FB522">
        <v>5.19812</v>
      </c>
      <c r="FC522">
        <v>12.0076</v>
      </c>
      <c r="FD522">
        <v>4.9756</v>
      </c>
      <c r="FE522">
        <v>3.294</v>
      </c>
      <c r="FF522">
        <v>9999</v>
      </c>
      <c r="FG522">
        <v>9999</v>
      </c>
      <c r="FH522">
        <v>9999</v>
      </c>
      <c r="FI522">
        <v>694.5</v>
      </c>
      <c r="FJ522">
        <v>1.86295</v>
      </c>
      <c r="FK522">
        <v>1.86783</v>
      </c>
      <c r="FL522">
        <v>1.86752</v>
      </c>
      <c r="FM522">
        <v>1.86874</v>
      </c>
      <c r="FN522">
        <v>1.86951</v>
      </c>
      <c r="FO522">
        <v>1.86566</v>
      </c>
      <c r="FP522">
        <v>1.86667</v>
      </c>
      <c r="FQ522">
        <v>1.86813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5.78</v>
      </c>
      <c r="GF522">
        <v>0.3246</v>
      </c>
      <c r="GG522">
        <v>3.61927167264205</v>
      </c>
      <c r="GH522">
        <v>0.00509506669552449</v>
      </c>
      <c r="GI522">
        <v>1.17866753763249e-06</v>
      </c>
      <c r="GJ522">
        <v>-6.62632595388568e-10</v>
      </c>
      <c r="GK522">
        <v>-0.0260112845827318</v>
      </c>
      <c r="GL522">
        <v>-0.0225051504344278</v>
      </c>
      <c r="GM522">
        <v>0.00262967521021688</v>
      </c>
      <c r="GN522">
        <v>-3.50088843362945e-05</v>
      </c>
      <c r="GO522">
        <v>-5</v>
      </c>
      <c r="GP522">
        <v>1640</v>
      </c>
      <c r="GQ522">
        <v>1</v>
      </c>
      <c r="GR522">
        <v>20</v>
      </c>
      <c r="GS522">
        <v>50269</v>
      </c>
      <c r="GT522">
        <v>50268.9</v>
      </c>
      <c r="GU522">
        <v>1.05957</v>
      </c>
      <c r="GV522">
        <v>2.62207</v>
      </c>
      <c r="GW522">
        <v>1.54785</v>
      </c>
      <c r="GX522">
        <v>2.30225</v>
      </c>
      <c r="GY522">
        <v>1.34644</v>
      </c>
      <c r="GZ522">
        <v>2.3584</v>
      </c>
      <c r="HA522">
        <v>33.244</v>
      </c>
      <c r="HB522">
        <v>14.4035</v>
      </c>
      <c r="HC522">
        <v>18</v>
      </c>
      <c r="HD522">
        <v>503.724</v>
      </c>
      <c r="HE522">
        <v>399.196</v>
      </c>
      <c r="HF522">
        <v>20.721</v>
      </c>
      <c r="HG522">
        <v>27.5363</v>
      </c>
      <c r="HH522">
        <v>29.9997</v>
      </c>
      <c r="HI522">
        <v>27.5144</v>
      </c>
      <c r="HJ522">
        <v>27.456</v>
      </c>
      <c r="HK522">
        <v>21.2743</v>
      </c>
      <c r="HL522">
        <v>25.2213</v>
      </c>
      <c r="HM522">
        <v>0</v>
      </c>
      <c r="HN522">
        <v>20.7978</v>
      </c>
      <c r="HO522">
        <v>440.931</v>
      </c>
      <c r="HP522">
        <v>15.6737</v>
      </c>
      <c r="HQ522">
        <v>102.338</v>
      </c>
      <c r="HR522">
        <v>102.747</v>
      </c>
    </row>
    <row r="523" spans="1:226">
      <c r="A523">
        <v>507</v>
      </c>
      <c r="B523">
        <v>1663693790.6</v>
      </c>
      <c r="C523">
        <v>6015.5</v>
      </c>
      <c r="D523" t="s">
        <v>1378</v>
      </c>
      <c r="E523" t="s">
        <v>1379</v>
      </c>
      <c r="F523">
        <v>5</v>
      </c>
      <c r="G523" t="s">
        <v>1327</v>
      </c>
      <c r="H523" t="s">
        <v>354</v>
      </c>
      <c r="I523">
        <v>1663693782.83214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441.048803380929</v>
      </c>
      <c r="AK523">
        <v>415.852478787879</v>
      </c>
      <c r="AL523">
        <v>1.40983238207347</v>
      </c>
      <c r="AM523">
        <v>65.4347946192728</v>
      </c>
      <c r="AN523">
        <f>(AP523 - AO523 + BO523*1E3/(8.314*(BQ523+273.15)) * AR523/BN523 * AQ523) * BN523/(100*BB523) * 1000/(1000 - AP523)</f>
        <v>0</v>
      </c>
      <c r="AO523">
        <v>15.602272177922</v>
      </c>
      <c r="AP523">
        <v>21.0427703296703</v>
      </c>
      <c r="AQ523">
        <v>-9.91151344117461e-05</v>
      </c>
      <c r="AR523">
        <v>122.136789424266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1663693782.83214</v>
      </c>
      <c r="BH523">
        <v>402.024214285714</v>
      </c>
      <c r="BI523">
        <v>425.733785714286</v>
      </c>
      <c r="BJ523">
        <v>21.0314035714286</v>
      </c>
      <c r="BK523">
        <v>15.5985571428571</v>
      </c>
      <c r="BL523">
        <v>396.242178571429</v>
      </c>
      <c r="BM523">
        <v>20.706725</v>
      </c>
      <c r="BN523">
        <v>500.126714285714</v>
      </c>
      <c r="BO523">
        <v>90.561275</v>
      </c>
      <c r="BP523">
        <v>0.100247817857143</v>
      </c>
      <c r="BQ523">
        <v>25.4208678571429</v>
      </c>
      <c r="BR523">
        <v>25.0027178571429</v>
      </c>
      <c r="BS523">
        <v>999.9</v>
      </c>
      <c r="BT523">
        <v>0</v>
      </c>
      <c r="BU523">
        <v>0</v>
      </c>
      <c r="BV523">
        <v>9981.78571428571</v>
      </c>
      <c r="BW523">
        <v>0</v>
      </c>
      <c r="BX523">
        <v>17.0457</v>
      </c>
      <c r="BY523">
        <v>-23.7095964285714</v>
      </c>
      <c r="BZ523">
        <v>410.661071428571</v>
      </c>
      <c r="CA523">
        <v>432.479928571429</v>
      </c>
      <c r="CB523">
        <v>5.43285214285714</v>
      </c>
      <c r="CC523">
        <v>425.733785714286</v>
      </c>
      <c r="CD523">
        <v>15.5985571428571</v>
      </c>
      <c r="CE523">
        <v>1.90463142857143</v>
      </c>
      <c r="CF523">
        <v>1.41262464285714</v>
      </c>
      <c r="CG523">
        <v>16.6730321428571</v>
      </c>
      <c r="CH523">
        <v>12.0538321428571</v>
      </c>
      <c r="CI523">
        <v>1999.98035714286</v>
      </c>
      <c r="CJ523">
        <v>0.979997535714286</v>
      </c>
      <c r="CK523">
        <v>0.0200025285714286</v>
      </c>
      <c r="CL523">
        <v>0</v>
      </c>
      <c r="CM523">
        <v>692.924321428571</v>
      </c>
      <c r="CN523">
        <v>5.00063</v>
      </c>
      <c r="CO523">
        <v>13778.1678571429</v>
      </c>
      <c r="CP523">
        <v>17256.7142857143</v>
      </c>
      <c r="CQ523">
        <v>39.2942857142857</v>
      </c>
      <c r="CR523">
        <v>39.312</v>
      </c>
      <c r="CS523">
        <v>38.75</v>
      </c>
      <c r="CT523">
        <v>38.75</v>
      </c>
      <c r="CU523">
        <v>40.062</v>
      </c>
      <c r="CV523">
        <v>1955.07214285714</v>
      </c>
      <c r="CW523">
        <v>39.9</v>
      </c>
      <c r="CX523">
        <v>0</v>
      </c>
      <c r="CY523">
        <v>1663693787.9</v>
      </c>
      <c r="CZ523">
        <v>0</v>
      </c>
      <c r="DA523">
        <v>0</v>
      </c>
      <c r="DB523" t="s">
        <v>356</v>
      </c>
      <c r="DC523">
        <v>1660677648.1</v>
      </c>
      <c r="DD523">
        <v>1660677649.1</v>
      </c>
      <c r="DE523">
        <v>0</v>
      </c>
      <c r="DF523">
        <v>-1.042</v>
      </c>
      <c r="DG523">
        <v>0.003</v>
      </c>
      <c r="DH523">
        <v>5.218</v>
      </c>
      <c r="DI523">
        <v>0.344</v>
      </c>
      <c r="DJ523">
        <v>417</v>
      </c>
      <c r="DK523">
        <v>22</v>
      </c>
      <c r="DL523">
        <v>1.24</v>
      </c>
      <c r="DM523">
        <v>0.53</v>
      </c>
      <c r="DN523">
        <v>-22.6912275</v>
      </c>
      <c r="DO523">
        <v>-38.667139587242</v>
      </c>
      <c r="DP523">
        <v>4.48617923053613</v>
      </c>
      <c r="DQ523">
        <v>0</v>
      </c>
      <c r="DR523">
        <v>5.43565675</v>
      </c>
      <c r="DS523">
        <v>-0.0910571482176424</v>
      </c>
      <c r="DT523">
        <v>0.0115356743165496</v>
      </c>
      <c r="DU523">
        <v>1</v>
      </c>
      <c r="DV523">
        <v>1</v>
      </c>
      <c r="DW523">
        <v>2</v>
      </c>
      <c r="DX523" t="s">
        <v>395</v>
      </c>
      <c r="DY523">
        <v>2.97209</v>
      </c>
      <c r="DZ523">
        <v>2.75394</v>
      </c>
      <c r="EA523">
        <v>0.0884641</v>
      </c>
      <c r="EB523">
        <v>0.0950917</v>
      </c>
      <c r="EC523">
        <v>0.0942113</v>
      </c>
      <c r="ED523">
        <v>0.0770266</v>
      </c>
      <c r="EE523">
        <v>35490</v>
      </c>
      <c r="EF523">
        <v>38389.8</v>
      </c>
      <c r="EG523">
        <v>35288.2</v>
      </c>
      <c r="EH523">
        <v>38482.4</v>
      </c>
      <c r="EI523">
        <v>45335</v>
      </c>
      <c r="EJ523">
        <v>51305.5</v>
      </c>
      <c r="EK523">
        <v>55171.9</v>
      </c>
      <c r="EL523">
        <v>61731.4</v>
      </c>
      <c r="EM523">
        <v>1.9792</v>
      </c>
      <c r="EN523">
        <v>1.8138</v>
      </c>
      <c r="EO523">
        <v>0.0393391</v>
      </c>
      <c r="EP523">
        <v>0</v>
      </c>
      <c r="EQ523">
        <v>24.3503</v>
      </c>
      <c r="ER523">
        <v>999.9</v>
      </c>
      <c r="ES523">
        <v>43.584</v>
      </c>
      <c r="ET523">
        <v>29.87</v>
      </c>
      <c r="EU523">
        <v>20.3524</v>
      </c>
      <c r="EV523">
        <v>56.5887</v>
      </c>
      <c r="EW523">
        <v>48.8982</v>
      </c>
      <c r="EX523">
        <v>1</v>
      </c>
      <c r="EY523">
        <v>0.0296951</v>
      </c>
      <c r="EZ523">
        <v>2.0927</v>
      </c>
      <c r="FA523">
        <v>20.1358</v>
      </c>
      <c r="FB523">
        <v>5.20052</v>
      </c>
      <c r="FC523">
        <v>12.0076</v>
      </c>
      <c r="FD523">
        <v>4.976</v>
      </c>
      <c r="FE523">
        <v>3.294</v>
      </c>
      <c r="FF523">
        <v>9999</v>
      </c>
      <c r="FG523">
        <v>9999</v>
      </c>
      <c r="FH523">
        <v>9999</v>
      </c>
      <c r="FI523">
        <v>694.5</v>
      </c>
      <c r="FJ523">
        <v>1.86295</v>
      </c>
      <c r="FK523">
        <v>1.86783</v>
      </c>
      <c r="FL523">
        <v>1.86752</v>
      </c>
      <c r="FM523">
        <v>1.86874</v>
      </c>
      <c r="FN523">
        <v>1.86954</v>
      </c>
      <c r="FO523">
        <v>1.86566</v>
      </c>
      <c r="FP523">
        <v>1.8667</v>
      </c>
      <c r="FQ523">
        <v>1.86813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5.817</v>
      </c>
      <c r="GF523">
        <v>0.3253</v>
      </c>
      <c r="GG523">
        <v>3.61927167264205</v>
      </c>
      <c r="GH523">
        <v>0.00509506669552449</v>
      </c>
      <c r="GI523">
        <v>1.17866753763249e-06</v>
      </c>
      <c r="GJ523">
        <v>-6.62632595388568e-10</v>
      </c>
      <c r="GK523">
        <v>-0.0260112845827318</v>
      </c>
      <c r="GL523">
        <v>-0.0225051504344278</v>
      </c>
      <c r="GM523">
        <v>0.00262967521021688</v>
      </c>
      <c r="GN523">
        <v>-3.50088843362945e-05</v>
      </c>
      <c r="GO523">
        <v>-5</v>
      </c>
      <c r="GP523">
        <v>1640</v>
      </c>
      <c r="GQ523">
        <v>1</v>
      </c>
      <c r="GR523">
        <v>20</v>
      </c>
      <c r="GS523">
        <v>50269</v>
      </c>
      <c r="GT523">
        <v>50269</v>
      </c>
      <c r="GU523">
        <v>1.08765</v>
      </c>
      <c r="GV523">
        <v>2.61597</v>
      </c>
      <c r="GW523">
        <v>1.54785</v>
      </c>
      <c r="GX523">
        <v>2.30225</v>
      </c>
      <c r="GY523">
        <v>1.34644</v>
      </c>
      <c r="GZ523">
        <v>2.40723</v>
      </c>
      <c r="HA523">
        <v>33.244</v>
      </c>
      <c r="HB523">
        <v>14.4035</v>
      </c>
      <c r="HC523">
        <v>18</v>
      </c>
      <c r="HD523">
        <v>504.502</v>
      </c>
      <c r="HE523">
        <v>399.18</v>
      </c>
      <c r="HF523">
        <v>20.795</v>
      </c>
      <c r="HG523">
        <v>27.5316</v>
      </c>
      <c r="HH523">
        <v>29.9998</v>
      </c>
      <c r="HI523">
        <v>27.5121</v>
      </c>
      <c r="HJ523">
        <v>27.4538</v>
      </c>
      <c r="HK523">
        <v>21.9313</v>
      </c>
      <c r="HL523">
        <v>25.2213</v>
      </c>
      <c r="HM523">
        <v>0</v>
      </c>
      <c r="HN523">
        <v>20.7925</v>
      </c>
      <c r="HO523">
        <v>461.017</v>
      </c>
      <c r="HP523">
        <v>15.6769</v>
      </c>
      <c r="HQ523">
        <v>102.338</v>
      </c>
      <c r="HR523">
        <v>102.748</v>
      </c>
    </row>
    <row r="524" spans="1:226">
      <c r="A524">
        <v>508</v>
      </c>
      <c r="B524">
        <v>1663693795.6</v>
      </c>
      <c r="C524">
        <v>6020.5</v>
      </c>
      <c r="D524" t="s">
        <v>1380</v>
      </c>
      <c r="E524" t="s">
        <v>1381</v>
      </c>
      <c r="F524">
        <v>5</v>
      </c>
      <c r="G524" t="s">
        <v>1327</v>
      </c>
      <c r="H524" t="s">
        <v>354</v>
      </c>
      <c r="I524">
        <v>1663693788.1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457.254094350065</v>
      </c>
      <c r="AK524">
        <v>427.074145454545</v>
      </c>
      <c r="AL524">
        <v>2.38305936046509</v>
      </c>
      <c r="AM524">
        <v>65.4347946192728</v>
      </c>
      <c r="AN524">
        <f>(AP524 - AO524 + BO524*1E3/(8.314*(BQ524+273.15)) * AR524/BN524 * AQ524) * BN524/(100*BB524) * 1000/(1000 - AP524)</f>
        <v>0</v>
      </c>
      <c r="AO524">
        <v>15.6295581066799</v>
      </c>
      <c r="AP524">
        <v>21.0525428571429</v>
      </c>
      <c r="AQ524">
        <v>0.000268018073476604</v>
      </c>
      <c r="AR524">
        <v>122.136789424266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1663693788.1</v>
      </c>
      <c r="BH524">
        <v>406.200222222222</v>
      </c>
      <c r="BI524">
        <v>435.95137037037</v>
      </c>
      <c r="BJ524">
        <v>21.0377888888889</v>
      </c>
      <c r="BK524">
        <v>15.6132074074074</v>
      </c>
      <c r="BL524">
        <v>400.394444444445</v>
      </c>
      <c r="BM524">
        <v>20.7128481481481</v>
      </c>
      <c r="BN524">
        <v>500.081444444444</v>
      </c>
      <c r="BO524">
        <v>90.5609296296296</v>
      </c>
      <c r="BP524">
        <v>0.100134881481481</v>
      </c>
      <c r="BQ524">
        <v>25.4176851851852</v>
      </c>
      <c r="BR524">
        <v>25.0038740740741</v>
      </c>
      <c r="BS524">
        <v>999.9</v>
      </c>
      <c r="BT524">
        <v>0</v>
      </c>
      <c r="BU524">
        <v>0</v>
      </c>
      <c r="BV524">
        <v>9986.85185185185</v>
      </c>
      <c r="BW524">
        <v>0</v>
      </c>
      <c r="BX524">
        <v>17.0501962962963</v>
      </c>
      <c r="BY524">
        <v>-29.7511925925926</v>
      </c>
      <c r="BZ524">
        <v>414.929518518519</v>
      </c>
      <c r="CA524">
        <v>442.866148148148</v>
      </c>
      <c r="CB524">
        <v>5.42457481481482</v>
      </c>
      <c r="CC524">
        <v>435.95137037037</v>
      </c>
      <c r="CD524">
        <v>15.6132074074074</v>
      </c>
      <c r="CE524">
        <v>1.90520185185185</v>
      </c>
      <c r="CF524">
        <v>1.41394666666667</v>
      </c>
      <c r="CG524">
        <v>16.6777407407407</v>
      </c>
      <c r="CH524">
        <v>12.0680259259259</v>
      </c>
      <c r="CI524">
        <v>1999.98851851852</v>
      </c>
      <c r="CJ524">
        <v>0.979997555555556</v>
      </c>
      <c r="CK524">
        <v>0.0200025074074074</v>
      </c>
      <c r="CL524">
        <v>0</v>
      </c>
      <c r="CM524">
        <v>693.038037037037</v>
      </c>
      <c r="CN524">
        <v>5.00063</v>
      </c>
      <c r="CO524">
        <v>13780.8666666667</v>
      </c>
      <c r="CP524">
        <v>17256.7925925926</v>
      </c>
      <c r="CQ524">
        <v>39.3028148148148</v>
      </c>
      <c r="CR524">
        <v>39.312</v>
      </c>
      <c r="CS524">
        <v>38.75</v>
      </c>
      <c r="CT524">
        <v>38.75</v>
      </c>
      <c r="CU524">
        <v>40.062</v>
      </c>
      <c r="CV524">
        <v>1955.08074074074</v>
      </c>
      <c r="CW524">
        <v>39.9003703703704</v>
      </c>
      <c r="CX524">
        <v>0</v>
      </c>
      <c r="CY524">
        <v>1663693792.7</v>
      </c>
      <c r="CZ524">
        <v>0</v>
      </c>
      <c r="DA524">
        <v>0</v>
      </c>
      <c r="DB524" t="s">
        <v>356</v>
      </c>
      <c r="DC524">
        <v>1660677648.1</v>
      </c>
      <c r="DD524">
        <v>1660677649.1</v>
      </c>
      <c r="DE524">
        <v>0</v>
      </c>
      <c r="DF524">
        <v>-1.042</v>
      </c>
      <c r="DG524">
        <v>0.003</v>
      </c>
      <c r="DH524">
        <v>5.218</v>
      </c>
      <c r="DI524">
        <v>0.344</v>
      </c>
      <c r="DJ524">
        <v>417</v>
      </c>
      <c r="DK524">
        <v>22</v>
      </c>
      <c r="DL524">
        <v>1.24</v>
      </c>
      <c r="DM524">
        <v>0.53</v>
      </c>
      <c r="DN524">
        <v>-26.02172</v>
      </c>
      <c r="DO524">
        <v>-66.4509951219512</v>
      </c>
      <c r="DP524">
        <v>6.76495281968766</v>
      </c>
      <c r="DQ524">
        <v>0</v>
      </c>
      <c r="DR524">
        <v>5.430655</v>
      </c>
      <c r="DS524">
        <v>-0.115640825515951</v>
      </c>
      <c r="DT524">
        <v>0.0130405410163843</v>
      </c>
      <c r="DU524">
        <v>0</v>
      </c>
      <c r="DV524">
        <v>0</v>
      </c>
      <c r="DW524">
        <v>2</v>
      </c>
      <c r="DX524" t="s">
        <v>357</v>
      </c>
      <c r="DY524">
        <v>2.97337</v>
      </c>
      <c r="DZ524">
        <v>2.75456</v>
      </c>
      <c r="EA524">
        <v>0.0903779</v>
      </c>
      <c r="EB524">
        <v>0.0979529</v>
      </c>
      <c r="EC524">
        <v>0.0942204</v>
      </c>
      <c r="ED524">
        <v>0.0770379</v>
      </c>
      <c r="EE524">
        <v>35416.2</v>
      </c>
      <c r="EF524">
        <v>38268.4</v>
      </c>
      <c r="EG524">
        <v>35289</v>
      </c>
      <c r="EH524">
        <v>38482.4</v>
      </c>
      <c r="EI524">
        <v>45334.6</v>
      </c>
      <c r="EJ524">
        <v>51305.5</v>
      </c>
      <c r="EK524">
        <v>55172</v>
      </c>
      <c r="EL524">
        <v>61732</v>
      </c>
      <c r="EM524">
        <v>1.9792</v>
      </c>
      <c r="EN524">
        <v>1.8138</v>
      </c>
      <c r="EO524">
        <v>0.0403821</v>
      </c>
      <c r="EP524">
        <v>0</v>
      </c>
      <c r="EQ524">
        <v>24.3441</v>
      </c>
      <c r="ER524">
        <v>999.9</v>
      </c>
      <c r="ES524">
        <v>43.584</v>
      </c>
      <c r="ET524">
        <v>29.87</v>
      </c>
      <c r="EU524">
        <v>20.353</v>
      </c>
      <c r="EV524">
        <v>56.5987</v>
      </c>
      <c r="EW524">
        <v>49.1827</v>
      </c>
      <c r="EX524">
        <v>1</v>
      </c>
      <c r="EY524">
        <v>0.029187</v>
      </c>
      <c r="EZ524">
        <v>2.16076</v>
      </c>
      <c r="FA524">
        <v>20.135</v>
      </c>
      <c r="FB524">
        <v>5.19932</v>
      </c>
      <c r="FC524">
        <v>12.0076</v>
      </c>
      <c r="FD524">
        <v>4.976</v>
      </c>
      <c r="FE524">
        <v>3.294</v>
      </c>
      <c r="FF524">
        <v>9999</v>
      </c>
      <c r="FG524">
        <v>9999</v>
      </c>
      <c r="FH524">
        <v>9999</v>
      </c>
      <c r="FI524">
        <v>694.5</v>
      </c>
      <c r="FJ524">
        <v>1.86295</v>
      </c>
      <c r="FK524">
        <v>1.86783</v>
      </c>
      <c r="FL524">
        <v>1.86752</v>
      </c>
      <c r="FM524">
        <v>1.86874</v>
      </c>
      <c r="FN524">
        <v>1.86951</v>
      </c>
      <c r="FO524">
        <v>1.86563</v>
      </c>
      <c r="FP524">
        <v>1.86676</v>
      </c>
      <c r="FQ524">
        <v>1.86813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5.882</v>
      </c>
      <c r="GF524">
        <v>0.3253</v>
      </c>
      <c r="GG524">
        <v>3.61927167264205</v>
      </c>
      <c r="GH524">
        <v>0.00509506669552449</v>
      </c>
      <c r="GI524">
        <v>1.17866753763249e-06</v>
      </c>
      <c r="GJ524">
        <v>-6.62632595388568e-10</v>
      </c>
      <c r="GK524">
        <v>-0.0260112845827318</v>
      </c>
      <c r="GL524">
        <v>-0.0225051504344278</v>
      </c>
      <c r="GM524">
        <v>0.00262967521021688</v>
      </c>
      <c r="GN524">
        <v>-3.50088843362945e-05</v>
      </c>
      <c r="GO524">
        <v>-5</v>
      </c>
      <c r="GP524">
        <v>1640</v>
      </c>
      <c r="GQ524">
        <v>1</v>
      </c>
      <c r="GR524">
        <v>20</v>
      </c>
      <c r="GS524">
        <v>50269.1</v>
      </c>
      <c r="GT524">
        <v>50269.1</v>
      </c>
      <c r="GU524">
        <v>1.12305</v>
      </c>
      <c r="GV524">
        <v>2.60986</v>
      </c>
      <c r="GW524">
        <v>1.54785</v>
      </c>
      <c r="GX524">
        <v>2.30225</v>
      </c>
      <c r="GY524">
        <v>1.34644</v>
      </c>
      <c r="GZ524">
        <v>2.42554</v>
      </c>
      <c r="HA524">
        <v>33.244</v>
      </c>
      <c r="HB524">
        <v>14.4035</v>
      </c>
      <c r="HC524">
        <v>18</v>
      </c>
      <c r="HD524">
        <v>504.48</v>
      </c>
      <c r="HE524">
        <v>399.181</v>
      </c>
      <c r="HF524">
        <v>20.8003</v>
      </c>
      <c r="HG524">
        <v>27.5292</v>
      </c>
      <c r="HH524">
        <v>29.9998</v>
      </c>
      <c r="HI524">
        <v>27.5097</v>
      </c>
      <c r="HJ524">
        <v>27.4538</v>
      </c>
      <c r="HK524">
        <v>22.5545</v>
      </c>
      <c r="HL524">
        <v>25.2213</v>
      </c>
      <c r="HM524">
        <v>0</v>
      </c>
      <c r="HN524">
        <v>20.7903</v>
      </c>
      <c r="HO524">
        <v>474.483</v>
      </c>
      <c r="HP524">
        <v>15.6814</v>
      </c>
      <c r="HQ524">
        <v>102.339</v>
      </c>
      <c r="HR524">
        <v>102.749</v>
      </c>
    </row>
    <row r="525" spans="1:226">
      <c r="A525">
        <v>509</v>
      </c>
      <c r="B525">
        <v>1663693800.6</v>
      </c>
      <c r="C525">
        <v>6025.5</v>
      </c>
      <c r="D525" t="s">
        <v>1382</v>
      </c>
      <c r="E525" t="s">
        <v>1383</v>
      </c>
      <c r="F525">
        <v>5</v>
      </c>
      <c r="G525" t="s">
        <v>1327</v>
      </c>
      <c r="H525" t="s">
        <v>354</v>
      </c>
      <c r="I525">
        <v>1663693792.81429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474.747054470002</v>
      </c>
      <c r="AK525">
        <v>441.399006060606</v>
      </c>
      <c r="AL525">
        <v>2.90516170179962</v>
      </c>
      <c r="AM525">
        <v>65.4347946192728</v>
      </c>
      <c r="AN525">
        <f>(AP525 - AO525 + BO525*1E3/(8.314*(BQ525+273.15)) * AR525/BN525 * AQ525) * BN525/(100*BB525) * 1000/(1000 - AP525)</f>
        <v>0</v>
      </c>
      <c r="AO525">
        <v>15.6341943378231</v>
      </c>
      <c r="AP525">
        <v>21.0537978021978</v>
      </c>
      <c r="AQ525">
        <v>-0.000109160633728679</v>
      </c>
      <c r="AR525">
        <v>122.136789424266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1663693792.81429</v>
      </c>
      <c r="BH525">
        <v>414.185428571429</v>
      </c>
      <c r="BI525">
        <v>450.165357142857</v>
      </c>
      <c r="BJ525">
        <v>21.04435</v>
      </c>
      <c r="BK525">
        <v>15.6256928571429</v>
      </c>
      <c r="BL525">
        <v>408.334178571429</v>
      </c>
      <c r="BM525">
        <v>20.7191535714286</v>
      </c>
      <c r="BN525">
        <v>500.079857142857</v>
      </c>
      <c r="BO525">
        <v>90.5606214285714</v>
      </c>
      <c r="BP525">
        <v>0.100039085714286</v>
      </c>
      <c r="BQ525">
        <v>25.41395</v>
      </c>
      <c r="BR525">
        <v>25.0062785714286</v>
      </c>
      <c r="BS525">
        <v>999.9</v>
      </c>
      <c r="BT525">
        <v>0</v>
      </c>
      <c r="BU525">
        <v>0</v>
      </c>
      <c r="BV525">
        <v>10002.8571428571</v>
      </c>
      <c r="BW525">
        <v>0</v>
      </c>
      <c r="BX525">
        <v>17.0539785714286</v>
      </c>
      <c r="BY525">
        <v>-35.9800535714286</v>
      </c>
      <c r="BZ525">
        <v>423.089107142857</v>
      </c>
      <c r="CA525">
        <v>457.311321428571</v>
      </c>
      <c r="CB525">
        <v>5.41864964285714</v>
      </c>
      <c r="CC525">
        <v>450.165357142857</v>
      </c>
      <c r="CD525">
        <v>15.6256928571429</v>
      </c>
      <c r="CE525">
        <v>1.90578928571429</v>
      </c>
      <c r="CF525">
        <v>1.41507321428571</v>
      </c>
      <c r="CG525">
        <v>16.6825928571429</v>
      </c>
      <c r="CH525">
        <v>12.0801178571429</v>
      </c>
      <c r="CI525">
        <v>1999.98571428571</v>
      </c>
      <c r="CJ525">
        <v>0.979997535714286</v>
      </c>
      <c r="CK525">
        <v>0.0200025285714286</v>
      </c>
      <c r="CL525">
        <v>0</v>
      </c>
      <c r="CM525">
        <v>693.494214285714</v>
      </c>
      <c r="CN525">
        <v>5.00063</v>
      </c>
      <c r="CO525">
        <v>13790.4857142857</v>
      </c>
      <c r="CP525">
        <v>17256.7714285714</v>
      </c>
      <c r="CQ525">
        <v>39.2987142857143</v>
      </c>
      <c r="CR525">
        <v>39.312</v>
      </c>
      <c r="CS525">
        <v>38.73425</v>
      </c>
      <c r="CT525">
        <v>38.75</v>
      </c>
      <c r="CU525">
        <v>40.062</v>
      </c>
      <c r="CV525">
        <v>1955.07785714286</v>
      </c>
      <c r="CW525">
        <v>39.9003571428571</v>
      </c>
      <c r="CX525">
        <v>0</v>
      </c>
      <c r="CY525">
        <v>1663693797.5</v>
      </c>
      <c r="CZ525">
        <v>0</v>
      </c>
      <c r="DA525">
        <v>0</v>
      </c>
      <c r="DB525" t="s">
        <v>356</v>
      </c>
      <c r="DC525">
        <v>1660677648.1</v>
      </c>
      <c r="DD525">
        <v>1660677649.1</v>
      </c>
      <c r="DE525">
        <v>0</v>
      </c>
      <c r="DF525">
        <v>-1.042</v>
      </c>
      <c r="DG525">
        <v>0.003</v>
      </c>
      <c r="DH525">
        <v>5.218</v>
      </c>
      <c r="DI525">
        <v>0.344</v>
      </c>
      <c r="DJ525">
        <v>417</v>
      </c>
      <c r="DK525">
        <v>22</v>
      </c>
      <c r="DL525">
        <v>1.24</v>
      </c>
      <c r="DM525">
        <v>0.53</v>
      </c>
      <c r="DN525">
        <v>-32.3821625</v>
      </c>
      <c r="DO525">
        <v>-79.6162930581613</v>
      </c>
      <c r="DP525">
        <v>7.7792258017327</v>
      </c>
      <c r="DQ525">
        <v>0</v>
      </c>
      <c r="DR525">
        <v>5.42364475</v>
      </c>
      <c r="DS525">
        <v>-0.0719487804878195</v>
      </c>
      <c r="DT525">
        <v>0.0107378701304076</v>
      </c>
      <c r="DU525">
        <v>1</v>
      </c>
      <c r="DV525">
        <v>1</v>
      </c>
      <c r="DW525">
        <v>2</v>
      </c>
      <c r="DX525" t="s">
        <v>395</v>
      </c>
      <c r="DY525">
        <v>2.97378</v>
      </c>
      <c r="DZ525">
        <v>2.75402</v>
      </c>
      <c r="EA525">
        <v>0.0926805</v>
      </c>
      <c r="EB525">
        <v>0.100439</v>
      </c>
      <c r="EC525">
        <v>0.0942263</v>
      </c>
      <c r="ED525">
        <v>0.07703</v>
      </c>
      <c r="EE525">
        <v>35326.2</v>
      </c>
      <c r="EF525">
        <v>38163.5</v>
      </c>
      <c r="EG525">
        <v>35288.6</v>
      </c>
      <c r="EH525">
        <v>38482.8</v>
      </c>
      <c r="EI525">
        <v>45334.3</v>
      </c>
      <c r="EJ525">
        <v>51306.3</v>
      </c>
      <c r="EK525">
        <v>55171.9</v>
      </c>
      <c r="EL525">
        <v>61732.4</v>
      </c>
      <c r="EM525">
        <v>1.979</v>
      </c>
      <c r="EN525">
        <v>1.814</v>
      </c>
      <c r="EO525">
        <v>0.0405312</v>
      </c>
      <c r="EP525">
        <v>0</v>
      </c>
      <c r="EQ525">
        <v>24.3405</v>
      </c>
      <c r="ER525">
        <v>999.9</v>
      </c>
      <c r="ES525">
        <v>43.584</v>
      </c>
      <c r="ET525">
        <v>29.87</v>
      </c>
      <c r="EU525">
        <v>20.3519</v>
      </c>
      <c r="EV525">
        <v>56.4287</v>
      </c>
      <c r="EW525">
        <v>48.8301</v>
      </c>
      <c r="EX525">
        <v>1</v>
      </c>
      <c r="EY525">
        <v>0.0295732</v>
      </c>
      <c r="EZ525">
        <v>2.23126</v>
      </c>
      <c r="FA525">
        <v>20.1342</v>
      </c>
      <c r="FB525">
        <v>5.19812</v>
      </c>
      <c r="FC525">
        <v>12.0088</v>
      </c>
      <c r="FD525">
        <v>4.9756</v>
      </c>
      <c r="FE525">
        <v>3.294</v>
      </c>
      <c r="FF525">
        <v>9999</v>
      </c>
      <c r="FG525">
        <v>9999</v>
      </c>
      <c r="FH525">
        <v>9999</v>
      </c>
      <c r="FI525">
        <v>694.5</v>
      </c>
      <c r="FJ525">
        <v>1.86295</v>
      </c>
      <c r="FK525">
        <v>1.86783</v>
      </c>
      <c r="FL525">
        <v>1.86752</v>
      </c>
      <c r="FM525">
        <v>1.86874</v>
      </c>
      <c r="FN525">
        <v>1.86951</v>
      </c>
      <c r="FO525">
        <v>1.86566</v>
      </c>
      <c r="FP525">
        <v>1.86667</v>
      </c>
      <c r="FQ525">
        <v>1.86813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5.962</v>
      </c>
      <c r="GF525">
        <v>0.3255</v>
      </c>
      <c r="GG525">
        <v>3.61927167264205</v>
      </c>
      <c r="GH525">
        <v>0.00509506669552449</v>
      </c>
      <c r="GI525">
        <v>1.17866753763249e-06</v>
      </c>
      <c r="GJ525">
        <v>-6.62632595388568e-10</v>
      </c>
      <c r="GK525">
        <v>-0.0260112845827318</v>
      </c>
      <c r="GL525">
        <v>-0.0225051504344278</v>
      </c>
      <c r="GM525">
        <v>0.00262967521021688</v>
      </c>
      <c r="GN525">
        <v>-3.50088843362945e-05</v>
      </c>
      <c r="GO525">
        <v>-5</v>
      </c>
      <c r="GP525">
        <v>1640</v>
      </c>
      <c r="GQ525">
        <v>1</v>
      </c>
      <c r="GR525">
        <v>20</v>
      </c>
      <c r="GS525">
        <v>50269.2</v>
      </c>
      <c r="GT525">
        <v>50269.2</v>
      </c>
      <c r="GU525">
        <v>1.15234</v>
      </c>
      <c r="GV525">
        <v>2.60864</v>
      </c>
      <c r="GW525">
        <v>1.54785</v>
      </c>
      <c r="GX525">
        <v>2.30225</v>
      </c>
      <c r="GY525">
        <v>1.34644</v>
      </c>
      <c r="GZ525">
        <v>2.36572</v>
      </c>
      <c r="HA525">
        <v>33.2216</v>
      </c>
      <c r="HB525">
        <v>14.3947</v>
      </c>
      <c r="HC525">
        <v>18</v>
      </c>
      <c r="HD525">
        <v>504.347</v>
      </c>
      <c r="HE525">
        <v>399.275</v>
      </c>
      <c r="HF525">
        <v>20.796</v>
      </c>
      <c r="HG525">
        <v>27.5269</v>
      </c>
      <c r="HH525">
        <v>30.0001</v>
      </c>
      <c r="HI525">
        <v>27.5097</v>
      </c>
      <c r="HJ525">
        <v>27.4515</v>
      </c>
      <c r="HK525">
        <v>23.2153</v>
      </c>
      <c r="HL525">
        <v>25.2213</v>
      </c>
      <c r="HM525">
        <v>0</v>
      </c>
      <c r="HN525">
        <v>20.7813</v>
      </c>
      <c r="HO525">
        <v>494.577</v>
      </c>
      <c r="HP525">
        <v>15.6878</v>
      </c>
      <c r="HQ525">
        <v>102.338</v>
      </c>
      <c r="HR525">
        <v>102.75</v>
      </c>
    </row>
    <row r="526" spans="1:226">
      <c r="A526">
        <v>510</v>
      </c>
      <c r="B526">
        <v>1663693805.6</v>
      </c>
      <c r="C526">
        <v>6030.5</v>
      </c>
      <c r="D526" t="s">
        <v>1384</v>
      </c>
      <c r="E526" t="s">
        <v>1385</v>
      </c>
      <c r="F526">
        <v>5</v>
      </c>
      <c r="G526" t="s">
        <v>1327</v>
      </c>
      <c r="H526" t="s">
        <v>354</v>
      </c>
      <c r="I526">
        <v>1663693798.1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491.544766580213</v>
      </c>
      <c r="AK526">
        <v>456.737472727273</v>
      </c>
      <c r="AL526">
        <v>3.11812000875941</v>
      </c>
      <c r="AM526">
        <v>65.4347946192728</v>
      </c>
      <c r="AN526">
        <f>(AP526 - AO526 + BO526*1E3/(8.314*(BQ526+273.15)) * AR526/BN526 * AQ526) * BN526/(100*BB526) * 1000/(1000 - AP526)</f>
        <v>0</v>
      </c>
      <c r="AO526">
        <v>15.631554743168</v>
      </c>
      <c r="AP526">
        <v>21.0436120879121</v>
      </c>
      <c r="AQ526">
        <v>-0.000155312139427175</v>
      </c>
      <c r="AR526">
        <v>122.136789424266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1663693798.1</v>
      </c>
      <c r="BH526">
        <v>426.908481481481</v>
      </c>
      <c r="BI526">
        <v>467.656592592593</v>
      </c>
      <c r="BJ526">
        <v>21.0485259259259</v>
      </c>
      <c r="BK526">
        <v>15.6318333333333</v>
      </c>
      <c r="BL526">
        <v>420.984740740741</v>
      </c>
      <c r="BM526">
        <v>20.7231592592593</v>
      </c>
      <c r="BN526">
        <v>500.063555555556</v>
      </c>
      <c r="BO526">
        <v>90.5597481481482</v>
      </c>
      <c r="BP526">
        <v>0.0999048592592593</v>
      </c>
      <c r="BQ526">
        <v>25.4130740740741</v>
      </c>
      <c r="BR526">
        <v>25.009037037037</v>
      </c>
      <c r="BS526">
        <v>999.9</v>
      </c>
      <c r="BT526">
        <v>0</v>
      </c>
      <c r="BU526">
        <v>0</v>
      </c>
      <c r="BV526">
        <v>10015.3703703704</v>
      </c>
      <c r="BW526">
        <v>0</v>
      </c>
      <c r="BX526">
        <v>17.0624592592593</v>
      </c>
      <c r="BY526">
        <v>-40.7481925925926</v>
      </c>
      <c r="BZ526">
        <v>436.087444444444</v>
      </c>
      <c r="CA526">
        <v>475.083</v>
      </c>
      <c r="CB526">
        <v>5.41668111111111</v>
      </c>
      <c r="CC526">
        <v>467.656592592593</v>
      </c>
      <c r="CD526">
        <v>15.6318333333333</v>
      </c>
      <c r="CE526">
        <v>1.90614851851852</v>
      </c>
      <c r="CF526">
        <v>1.41561518518519</v>
      </c>
      <c r="CG526">
        <v>16.6855555555556</v>
      </c>
      <c r="CH526">
        <v>12.085937037037</v>
      </c>
      <c r="CI526">
        <v>1999.98851851852</v>
      </c>
      <c r="CJ526">
        <v>0.979997444444444</v>
      </c>
      <c r="CK526">
        <v>0.0200026259259259</v>
      </c>
      <c r="CL526">
        <v>0</v>
      </c>
      <c r="CM526">
        <v>694.655111111111</v>
      </c>
      <c r="CN526">
        <v>5.00063</v>
      </c>
      <c r="CO526">
        <v>13812.3296296296</v>
      </c>
      <c r="CP526">
        <v>17256.7888888889</v>
      </c>
      <c r="CQ526">
        <v>39.3028148148148</v>
      </c>
      <c r="CR526">
        <v>39.312</v>
      </c>
      <c r="CS526">
        <v>38.7313333333333</v>
      </c>
      <c r="CT526">
        <v>38.75</v>
      </c>
      <c r="CU526">
        <v>40.062</v>
      </c>
      <c r="CV526">
        <v>1955.07888888889</v>
      </c>
      <c r="CW526">
        <v>39.9025925925926</v>
      </c>
      <c r="CX526">
        <v>0</v>
      </c>
      <c r="CY526">
        <v>1663693802.9</v>
      </c>
      <c r="CZ526">
        <v>0</v>
      </c>
      <c r="DA526">
        <v>0</v>
      </c>
      <c r="DB526" t="s">
        <v>356</v>
      </c>
      <c r="DC526">
        <v>1660677648.1</v>
      </c>
      <c r="DD526">
        <v>1660677649.1</v>
      </c>
      <c r="DE526">
        <v>0</v>
      </c>
      <c r="DF526">
        <v>-1.042</v>
      </c>
      <c r="DG526">
        <v>0.003</v>
      </c>
      <c r="DH526">
        <v>5.218</v>
      </c>
      <c r="DI526">
        <v>0.344</v>
      </c>
      <c r="DJ526">
        <v>417</v>
      </c>
      <c r="DK526">
        <v>22</v>
      </c>
      <c r="DL526">
        <v>1.24</v>
      </c>
      <c r="DM526">
        <v>0.53</v>
      </c>
      <c r="DN526">
        <v>-36.89073</v>
      </c>
      <c r="DO526">
        <v>-59.3935114446529</v>
      </c>
      <c r="DP526">
        <v>5.93467294689438</v>
      </c>
      <c r="DQ526">
        <v>0</v>
      </c>
      <c r="DR526">
        <v>5.418391</v>
      </c>
      <c r="DS526">
        <v>-0.0344803001876312</v>
      </c>
      <c r="DT526">
        <v>0.00789141457534701</v>
      </c>
      <c r="DU526">
        <v>1</v>
      </c>
      <c r="DV526">
        <v>1</v>
      </c>
      <c r="DW526">
        <v>2</v>
      </c>
      <c r="DX526" t="s">
        <v>395</v>
      </c>
      <c r="DY526">
        <v>2.97293</v>
      </c>
      <c r="DZ526">
        <v>2.75398</v>
      </c>
      <c r="EA526">
        <v>0.0951334</v>
      </c>
      <c r="EB526">
        <v>0.10321</v>
      </c>
      <c r="EC526">
        <v>0.0942015</v>
      </c>
      <c r="ED526">
        <v>0.0770371</v>
      </c>
      <c r="EE526">
        <v>35230.6</v>
      </c>
      <c r="EF526">
        <v>38046.5</v>
      </c>
      <c r="EG526">
        <v>35288.4</v>
      </c>
      <c r="EH526">
        <v>38483.4</v>
      </c>
      <c r="EI526">
        <v>45336.1</v>
      </c>
      <c r="EJ526">
        <v>51306.3</v>
      </c>
      <c r="EK526">
        <v>55172.4</v>
      </c>
      <c r="EL526">
        <v>61732.8</v>
      </c>
      <c r="EM526">
        <v>1.9786</v>
      </c>
      <c r="EN526">
        <v>1.8136</v>
      </c>
      <c r="EO526">
        <v>0.0408292</v>
      </c>
      <c r="EP526">
        <v>0</v>
      </c>
      <c r="EQ526">
        <v>24.3339</v>
      </c>
      <c r="ER526">
        <v>999.9</v>
      </c>
      <c r="ES526">
        <v>43.584</v>
      </c>
      <c r="ET526">
        <v>29.87</v>
      </c>
      <c r="EU526">
        <v>20.3518</v>
      </c>
      <c r="EV526">
        <v>56.2587</v>
      </c>
      <c r="EW526">
        <v>48.726</v>
      </c>
      <c r="EX526">
        <v>1</v>
      </c>
      <c r="EY526">
        <v>0.0293902</v>
      </c>
      <c r="EZ526">
        <v>2.27582</v>
      </c>
      <c r="FA526">
        <v>20.133</v>
      </c>
      <c r="FB526">
        <v>5.19692</v>
      </c>
      <c r="FC526">
        <v>12.0052</v>
      </c>
      <c r="FD526">
        <v>4.9756</v>
      </c>
      <c r="FE526">
        <v>3.294</v>
      </c>
      <c r="FF526">
        <v>9999</v>
      </c>
      <c r="FG526">
        <v>9999</v>
      </c>
      <c r="FH526">
        <v>9999</v>
      </c>
      <c r="FI526">
        <v>694.5</v>
      </c>
      <c r="FJ526">
        <v>1.86295</v>
      </c>
      <c r="FK526">
        <v>1.8678</v>
      </c>
      <c r="FL526">
        <v>1.86752</v>
      </c>
      <c r="FM526">
        <v>1.86874</v>
      </c>
      <c r="FN526">
        <v>1.86951</v>
      </c>
      <c r="FO526">
        <v>1.86569</v>
      </c>
      <c r="FP526">
        <v>1.8667</v>
      </c>
      <c r="FQ526">
        <v>1.86813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6.048</v>
      </c>
      <c r="GF526">
        <v>0.3251</v>
      </c>
      <c r="GG526">
        <v>3.61927167264205</v>
      </c>
      <c r="GH526">
        <v>0.00509506669552449</v>
      </c>
      <c r="GI526">
        <v>1.17866753763249e-06</v>
      </c>
      <c r="GJ526">
        <v>-6.62632595388568e-10</v>
      </c>
      <c r="GK526">
        <v>-0.0260112845827318</v>
      </c>
      <c r="GL526">
        <v>-0.0225051504344278</v>
      </c>
      <c r="GM526">
        <v>0.00262967521021688</v>
      </c>
      <c r="GN526">
        <v>-3.50088843362945e-05</v>
      </c>
      <c r="GO526">
        <v>-5</v>
      </c>
      <c r="GP526">
        <v>1640</v>
      </c>
      <c r="GQ526">
        <v>1</v>
      </c>
      <c r="GR526">
        <v>20</v>
      </c>
      <c r="GS526">
        <v>50269.3</v>
      </c>
      <c r="GT526">
        <v>50269.3</v>
      </c>
      <c r="GU526">
        <v>1.18652</v>
      </c>
      <c r="GV526">
        <v>2.61841</v>
      </c>
      <c r="GW526">
        <v>1.54785</v>
      </c>
      <c r="GX526">
        <v>2.30225</v>
      </c>
      <c r="GY526">
        <v>1.34644</v>
      </c>
      <c r="GZ526">
        <v>2.27661</v>
      </c>
      <c r="HA526">
        <v>33.2216</v>
      </c>
      <c r="HB526">
        <v>14.386</v>
      </c>
      <c r="HC526">
        <v>18</v>
      </c>
      <c r="HD526">
        <v>504.06</v>
      </c>
      <c r="HE526">
        <v>399.037</v>
      </c>
      <c r="HF526">
        <v>20.7823</v>
      </c>
      <c r="HG526">
        <v>27.5246</v>
      </c>
      <c r="HH526">
        <v>30</v>
      </c>
      <c r="HI526">
        <v>27.5074</v>
      </c>
      <c r="HJ526">
        <v>27.4491</v>
      </c>
      <c r="HK526">
        <v>23.805</v>
      </c>
      <c r="HL526">
        <v>25.2213</v>
      </c>
      <c r="HM526">
        <v>0</v>
      </c>
      <c r="HN526">
        <v>20.7689</v>
      </c>
      <c r="HO526">
        <v>507.966</v>
      </c>
      <c r="HP526">
        <v>15.7038</v>
      </c>
      <c r="HQ526">
        <v>102.339</v>
      </c>
      <c r="HR526">
        <v>102.751</v>
      </c>
    </row>
    <row r="527" spans="1:226">
      <c r="A527">
        <v>511</v>
      </c>
      <c r="B527">
        <v>1663693810.6</v>
      </c>
      <c r="C527">
        <v>6035.5</v>
      </c>
      <c r="D527" t="s">
        <v>1386</v>
      </c>
      <c r="E527" t="s">
        <v>1387</v>
      </c>
      <c r="F527">
        <v>5</v>
      </c>
      <c r="G527" t="s">
        <v>1327</v>
      </c>
      <c r="H527" t="s">
        <v>354</v>
      </c>
      <c r="I527">
        <v>1663693802.81429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508.223667989245</v>
      </c>
      <c r="AK527">
        <v>472.633581818182</v>
      </c>
      <c r="AL527">
        <v>3.17461182032047</v>
      </c>
      <c r="AM527">
        <v>65.4347946192728</v>
      </c>
      <c r="AN527">
        <f>(AP527 - AO527 + BO527*1E3/(8.314*(BQ527+273.15)) * AR527/BN527 * AQ527) * BN527/(100*BB527) * 1000/(1000 - AP527)</f>
        <v>0</v>
      </c>
      <c r="AO527">
        <v>15.6338264054285</v>
      </c>
      <c r="AP527">
        <v>21.0308692307692</v>
      </c>
      <c r="AQ527">
        <v>8.41969405209086e-05</v>
      </c>
      <c r="AR527">
        <v>122.136789424266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1663693802.81429</v>
      </c>
      <c r="BH527">
        <v>440.467178571429</v>
      </c>
      <c r="BI527">
        <v>483.440714285714</v>
      </c>
      <c r="BJ527">
        <v>21.0456428571429</v>
      </c>
      <c r="BK527">
        <v>15.63275</v>
      </c>
      <c r="BL527">
        <v>434.466107142857</v>
      </c>
      <c r="BM527">
        <v>20.7203928571429</v>
      </c>
      <c r="BN527">
        <v>500.052071428571</v>
      </c>
      <c r="BO527">
        <v>90.55935</v>
      </c>
      <c r="BP527">
        <v>0.0998882607142857</v>
      </c>
      <c r="BQ527">
        <v>25.4078071428571</v>
      </c>
      <c r="BR527">
        <v>25.0074821428571</v>
      </c>
      <c r="BS527">
        <v>999.9</v>
      </c>
      <c r="BT527">
        <v>0</v>
      </c>
      <c r="BU527">
        <v>0</v>
      </c>
      <c r="BV527">
        <v>10015.5357142857</v>
      </c>
      <c r="BW527">
        <v>0</v>
      </c>
      <c r="BX527">
        <v>17.057525</v>
      </c>
      <c r="BY527">
        <v>-42.9735785714286</v>
      </c>
      <c r="BZ527">
        <v>449.936285714286</v>
      </c>
      <c r="CA527">
        <v>491.118142857143</v>
      </c>
      <c r="CB527">
        <v>5.41288964285714</v>
      </c>
      <c r="CC527">
        <v>483.440714285714</v>
      </c>
      <c r="CD527">
        <v>15.63275</v>
      </c>
      <c r="CE527">
        <v>1.90587892857143</v>
      </c>
      <c r="CF527">
        <v>1.41569107142857</v>
      </c>
      <c r="CG527">
        <v>16.683325</v>
      </c>
      <c r="CH527">
        <v>12.0867535714286</v>
      </c>
      <c r="CI527">
        <v>1999.98071428571</v>
      </c>
      <c r="CJ527">
        <v>0.979997428571429</v>
      </c>
      <c r="CK527">
        <v>0.0200026428571429</v>
      </c>
      <c r="CL527">
        <v>0</v>
      </c>
      <c r="CM527">
        <v>696.245357142857</v>
      </c>
      <c r="CN527">
        <v>5.00063</v>
      </c>
      <c r="CO527">
        <v>13843.4392857143</v>
      </c>
      <c r="CP527">
        <v>17256.7285714286</v>
      </c>
      <c r="CQ527">
        <v>39.2898571428571</v>
      </c>
      <c r="CR527">
        <v>39.3075714285714</v>
      </c>
      <c r="CS527">
        <v>38.732</v>
      </c>
      <c r="CT527">
        <v>38.75</v>
      </c>
      <c r="CU527">
        <v>40.062</v>
      </c>
      <c r="CV527">
        <v>1955.07071428571</v>
      </c>
      <c r="CW527">
        <v>39.9028571428572</v>
      </c>
      <c r="CX527">
        <v>0</v>
      </c>
      <c r="CY527">
        <v>1663693807.7</v>
      </c>
      <c r="CZ527">
        <v>0</v>
      </c>
      <c r="DA527">
        <v>0</v>
      </c>
      <c r="DB527" t="s">
        <v>356</v>
      </c>
      <c r="DC527">
        <v>1660677648.1</v>
      </c>
      <c r="DD527">
        <v>1660677649.1</v>
      </c>
      <c r="DE527">
        <v>0</v>
      </c>
      <c r="DF527">
        <v>-1.042</v>
      </c>
      <c r="DG527">
        <v>0.003</v>
      </c>
      <c r="DH527">
        <v>5.218</v>
      </c>
      <c r="DI527">
        <v>0.344</v>
      </c>
      <c r="DJ527">
        <v>417</v>
      </c>
      <c r="DK527">
        <v>22</v>
      </c>
      <c r="DL527">
        <v>1.24</v>
      </c>
      <c r="DM527">
        <v>0.53</v>
      </c>
      <c r="DN527">
        <v>-41.5160475</v>
      </c>
      <c r="DO527">
        <v>-29.4806060037522</v>
      </c>
      <c r="DP527">
        <v>3.02929745056403</v>
      </c>
      <c r="DQ527">
        <v>0</v>
      </c>
      <c r="DR527">
        <v>5.41402975</v>
      </c>
      <c r="DS527">
        <v>-0.0485366228893008</v>
      </c>
      <c r="DT527">
        <v>0.0064968082500179</v>
      </c>
      <c r="DU527">
        <v>1</v>
      </c>
      <c r="DV527">
        <v>1</v>
      </c>
      <c r="DW527">
        <v>2</v>
      </c>
      <c r="DX527" t="s">
        <v>395</v>
      </c>
      <c r="DY527">
        <v>2.97262</v>
      </c>
      <c r="DZ527">
        <v>2.75385</v>
      </c>
      <c r="EA527">
        <v>0.0976173</v>
      </c>
      <c r="EB527">
        <v>0.105536</v>
      </c>
      <c r="EC527">
        <v>0.0941773</v>
      </c>
      <c r="ED527">
        <v>0.0770511</v>
      </c>
      <c r="EE527">
        <v>35133.8</v>
      </c>
      <c r="EF527">
        <v>37948.7</v>
      </c>
      <c r="EG527">
        <v>35288.2</v>
      </c>
      <c r="EH527">
        <v>38484.2</v>
      </c>
      <c r="EI527">
        <v>45337.4</v>
      </c>
      <c r="EJ527">
        <v>51305.9</v>
      </c>
      <c r="EK527">
        <v>55172.5</v>
      </c>
      <c r="EL527">
        <v>61733.2</v>
      </c>
      <c r="EM527">
        <v>1.9784</v>
      </c>
      <c r="EN527">
        <v>1.8146</v>
      </c>
      <c r="EO527">
        <v>0.0406802</v>
      </c>
      <c r="EP527">
        <v>0</v>
      </c>
      <c r="EQ527">
        <v>24.3298</v>
      </c>
      <c r="ER527">
        <v>999.9</v>
      </c>
      <c r="ES527">
        <v>43.584</v>
      </c>
      <c r="ET527">
        <v>29.87</v>
      </c>
      <c r="EU527">
        <v>20.3527</v>
      </c>
      <c r="EV527">
        <v>56.2987</v>
      </c>
      <c r="EW527">
        <v>48.7099</v>
      </c>
      <c r="EX527">
        <v>1</v>
      </c>
      <c r="EY527">
        <v>0.0295122</v>
      </c>
      <c r="EZ527">
        <v>2.24922</v>
      </c>
      <c r="FA527">
        <v>20.1329</v>
      </c>
      <c r="FB527">
        <v>5.19573</v>
      </c>
      <c r="FC527">
        <v>12.0076</v>
      </c>
      <c r="FD527">
        <v>4.9748</v>
      </c>
      <c r="FE527">
        <v>3.2936</v>
      </c>
      <c r="FF527">
        <v>9999</v>
      </c>
      <c r="FG527">
        <v>9999</v>
      </c>
      <c r="FH527">
        <v>9999</v>
      </c>
      <c r="FI527">
        <v>694.5</v>
      </c>
      <c r="FJ527">
        <v>1.86295</v>
      </c>
      <c r="FK527">
        <v>1.86783</v>
      </c>
      <c r="FL527">
        <v>1.86752</v>
      </c>
      <c r="FM527">
        <v>1.86874</v>
      </c>
      <c r="FN527">
        <v>1.86957</v>
      </c>
      <c r="FO527">
        <v>1.86563</v>
      </c>
      <c r="FP527">
        <v>1.8667</v>
      </c>
      <c r="FQ527">
        <v>1.8681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6.136</v>
      </c>
      <c r="GF527">
        <v>0.3249</v>
      </c>
      <c r="GG527">
        <v>3.61927167264205</v>
      </c>
      <c r="GH527">
        <v>0.00509506669552449</v>
      </c>
      <c r="GI527">
        <v>1.17866753763249e-06</v>
      </c>
      <c r="GJ527">
        <v>-6.62632595388568e-10</v>
      </c>
      <c r="GK527">
        <v>-0.0260112845827318</v>
      </c>
      <c r="GL527">
        <v>-0.0225051504344278</v>
      </c>
      <c r="GM527">
        <v>0.00262967521021688</v>
      </c>
      <c r="GN527">
        <v>-3.50088843362945e-05</v>
      </c>
      <c r="GO527">
        <v>-5</v>
      </c>
      <c r="GP527">
        <v>1640</v>
      </c>
      <c r="GQ527">
        <v>1</v>
      </c>
      <c r="GR527">
        <v>20</v>
      </c>
      <c r="GS527">
        <v>50269.4</v>
      </c>
      <c r="GT527">
        <v>50269.4</v>
      </c>
      <c r="GU527">
        <v>1.2146</v>
      </c>
      <c r="GV527">
        <v>2.61963</v>
      </c>
      <c r="GW527">
        <v>1.54785</v>
      </c>
      <c r="GX527">
        <v>2.30225</v>
      </c>
      <c r="GY527">
        <v>1.34644</v>
      </c>
      <c r="GZ527">
        <v>2.34375</v>
      </c>
      <c r="HA527">
        <v>33.2216</v>
      </c>
      <c r="HB527">
        <v>14.386</v>
      </c>
      <c r="HC527">
        <v>18</v>
      </c>
      <c r="HD527">
        <v>503.906</v>
      </c>
      <c r="HE527">
        <v>399.575</v>
      </c>
      <c r="HF527">
        <v>20.7675</v>
      </c>
      <c r="HG527">
        <v>27.5222</v>
      </c>
      <c r="HH527">
        <v>30.0001</v>
      </c>
      <c r="HI527">
        <v>27.5051</v>
      </c>
      <c r="HJ527">
        <v>27.4468</v>
      </c>
      <c r="HK527">
        <v>24.3721</v>
      </c>
      <c r="HL527">
        <v>24.9487</v>
      </c>
      <c r="HM527">
        <v>0</v>
      </c>
      <c r="HN527">
        <v>20.7649</v>
      </c>
      <c r="HO527">
        <v>528.141</v>
      </c>
      <c r="HP527">
        <v>15.7218</v>
      </c>
      <c r="HQ527">
        <v>102.339</v>
      </c>
      <c r="HR527">
        <v>102.752</v>
      </c>
    </row>
    <row r="528" spans="1:226">
      <c r="A528">
        <v>512</v>
      </c>
      <c r="B528">
        <v>1663693815.6</v>
      </c>
      <c r="C528">
        <v>6040.5</v>
      </c>
      <c r="D528" t="s">
        <v>1388</v>
      </c>
      <c r="E528" t="s">
        <v>1389</v>
      </c>
      <c r="F528">
        <v>5</v>
      </c>
      <c r="G528" t="s">
        <v>1327</v>
      </c>
      <c r="H528" t="s">
        <v>354</v>
      </c>
      <c r="I528">
        <v>1663693808.1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524.618511064016</v>
      </c>
      <c r="AK528">
        <v>488.551957575758</v>
      </c>
      <c r="AL528">
        <v>3.19440281669904</v>
      </c>
      <c r="AM528">
        <v>65.4347946192728</v>
      </c>
      <c r="AN528">
        <f>(AP528 - AO528 + BO528*1E3/(8.314*(BQ528+273.15)) * AR528/BN528 * AQ528) * BN528/(100*BB528) * 1000/(1000 - AP528)</f>
        <v>0</v>
      </c>
      <c r="AO528">
        <v>15.6621698760886</v>
      </c>
      <c r="AP528">
        <v>21.0399362637363</v>
      </c>
      <c r="AQ528">
        <v>-9.15897313311897e-06</v>
      </c>
      <c r="AR528">
        <v>122.136789424266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1663693808.1</v>
      </c>
      <c r="BH528">
        <v>456.494037037037</v>
      </c>
      <c r="BI528">
        <v>500.789259259259</v>
      </c>
      <c r="BJ528">
        <v>21.040962962963</v>
      </c>
      <c r="BK528">
        <v>15.6526518518519</v>
      </c>
      <c r="BL528">
        <v>450.401296296296</v>
      </c>
      <c r="BM528">
        <v>20.7158962962963</v>
      </c>
      <c r="BN528">
        <v>500.032703703704</v>
      </c>
      <c r="BO528">
        <v>90.5593037037037</v>
      </c>
      <c r="BP528">
        <v>0.1000082</v>
      </c>
      <c r="BQ528">
        <v>25.4093888888889</v>
      </c>
      <c r="BR528">
        <v>25.0142703703704</v>
      </c>
      <c r="BS528">
        <v>999.9</v>
      </c>
      <c r="BT528">
        <v>0</v>
      </c>
      <c r="BU528">
        <v>0</v>
      </c>
      <c r="BV528">
        <v>9989.25925925926</v>
      </c>
      <c r="BW528">
        <v>0</v>
      </c>
      <c r="BX528">
        <v>17.057962962963</v>
      </c>
      <c r="BY528">
        <v>-44.2952259259259</v>
      </c>
      <c r="BZ528">
        <v>466.305444444444</v>
      </c>
      <c r="CA528">
        <v>508.752777777778</v>
      </c>
      <c r="CB528">
        <v>5.38831555555555</v>
      </c>
      <c r="CC528">
        <v>500.789259259259</v>
      </c>
      <c r="CD528">
        <v>15.6526518518519</v>
      </c>
      <c r="CE528">
        <v>1.90545407407407</v>
      </c>
      <c r="CF528">
        <v>1.41749185185185</v>
      </c>
      <c r="CG528">
        <v>16.6798222222222</v>
      </c>
      <c r="CH528">
        <v>12.1060481481481</v>
      </c>
      <c r="CI528">
        <v>1999.99222222222</v>
      </c>
      <c r="CJ528">
        <v>0.979997222222222</v>
      </c>
      <c r="CK528">
        <v>0.020002862962963</v>
      </c>
      <c r="CL528">
        <v>0</v>
      </c>
      <c r="CM528">
        <v>698.424037037037</v>
      </c>
      <c r="CN528">
        <v>5.00063</v>
      </c>
      <c r="CO528">
        <v>13886.7555555556</v>
      </c>
      <c r="CP528">
        <v>17256.8296296296</v>
      </c>
      <c r="CQ528">
        <v>39.2798518518518</v>
      </c>
      <c r="CR528">
        <v>39.3074074074074</v>
      </c>
      <c r="CS528">
        <v>38.743</v>
      </c>
      <c r="CT528">
        <v>38.75</v>
      </c>
      <c r="CU528">
        <v>40.062</v>
      </c>
      <c r="CV528">
        <v>1955.08222222222</v>
      </c>
      <c r="CW528">
        <v>39.9059259259259</v>
      </c>
      <c r="CX528">
        <v>0</v>
      </c>
      <c r="CY528">
        <v>1663693812.5</v>
      </c>
      <c r="CZ528">
        <v>0</v>
      </c>
      <c r="DA528">
        <v>0</v>
      </c>
      <c r="DB528" t="s">
        <v>356</v>
      </c>
      <c r="DC528">
        <v>1660677648.1</v>
      </c>
      <c r="DD528">
        <v>1660677649.1</v>
      </c>
      <c r="DE528">
        <v>0</v>
      </c>
      <c r="DF528">
        <v>-1.042</v>
      </c>
      <c r="DG528">
        <v>0.003</v>
      </c>
      <c r="DH528">
        <v>5.218</v>
      </c>
      <c r="DI528">
        <v>0.344</v>
      </c>
      <c r="DJ528">
        <v>417</v>
      </c>
      <c r="DK528">
        <v>22</v>
      </c>
      <c r="DL528">
        <v>1.24</v>
      </c>
      <c r="DM528">
        <v>0.53</v>
      </c>
      <c r="DN528">
        <v>-43.1977425</v>
      </c>
      <c r="DO528">
        <v>-16.66785478424</v>
      </c>
      <c r="DP528">
        <v>1.71444234167958</v>
      </c>
      <c r="DQ528">
        <v>0</v>
      </c>
      <c r="DR528">
        <v>5.401865</v>
      </c>
      <c r="DS528">
        <v>-0.210906866791753</v>
      </c>
      <c r="DT528">
        <v>0.0255300037211122</v>
      </c>
      <c r="DU528">
        <v>0</v>
      </c>
      <c r="DV528">
        <v>0</v>
      </c>
      <c r="DW528">
        <v>2</v>
      </c>
      <c r="DX528" t="s">
        <v>357</v>
      </c>
      <c r="DY528">
        <v>2.9719</v>
      </c>
      <c r="DZ528">
        <v>2.75353</v>
      </c>
      <c r="EA528">
        <v>0.100068</v>
      </c>
      <c r="EB528">
        <v>0.108057</v>
      </c>
      <c r="EC528">
        <v>0.0941822</v>
      </c>
      <c r="ED528">
        <v>0.0773022</v>
      </c>
      <c r="EE528">
        <v>35039</v>
      </c>
      <c r="EF528">
        <v>37841.7</v>
      </c>
      <c r="EG528">
        <v>35288.8</v>
      </c>
      <c r="EH528">
        <v>38484.1</v>
      </c>
      <c r="EI528">
        <v>45337</v>
      </c>
      <c r="EJ528">
        <v>51292.7</v>
      </c>
      <c r="EK528">
        <v>55172.2</v>
      </c>
      <c r="EL528">
        <v>61734</v>
      </c>
      <c r="EM528">
        <v>1.9786</v>
      </c>
      <c r="EN528">
        <v>1.8146</v>
      </c>
      <c r="EO528">
        <v>0.0444055</v>
      </c>
      <c r="EP528">
        <v>0</v>
      </c>
      <c r="EQ528">
        <v>24.3237</v>
      </c>
      <c r="ER528">
        <v>999.9</v>
      </c>
      <c r="ES528">
        <v>43.536</v>
      </c>
      <c r="ET528">
        <v>29.87</v>
      </c>
      <c r="EU528">
        <v>20.3279</v>
      </c>
      <c r="EV528">
        <v>56.3987</v>
      </c>
      <c r="EW528">
        <v>49.3309</v>
      </c>
      <c r="EX528">
        <v>1</v>
      </c>
      <c r="EY528">
        <v>0.0294512</v>
      </c>
      <c r="EZ528">
        <v>2.30891</v>
      </c>
      <c r="FA528">
        <v>20.1329</v>
      </c>
      <c r="FB528">
        <v>5.19932</v>
      </c>
      <c r="FC528">
        <v>12.0088</v>
      </c>
      <c r="FD528">
        <v>4.9756</v>
      </c>
      <c r="FE528">
        <v>3.294</v>
      </c>
      <c r="FF528">
        <v>9999</v>
      </c>
      <c r="FG528">
        <v>9999</v>
      </c>
      <c r="FH528">
        <v>9999</v>
      </c>
      <c r="FI528">
        <v>694.5</v>
      </c>
      <c r="FJ528">
        <v>1.86295</v>
      </c>
      <c r="FK528">
        <v>1.8678</v>
      </c>
      <c r="FL528">
        <v>1.86752</v>
      </c>
      <c r="FM528">
        <v>1.86874</v>
      </c>
      <c r="FN528">
        <v>1.86951</v>
      </c>
      <c r="FO528">
        <v>1.8656</v>
      </c>
      <c r="FP528">
        <v>1.86667</v>
      </c>
      <c r="FQ528">
        <v>1.8681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6.226</v>
      </c>
      <c r="GF528">
        <v>0.3249</v>
      </c>
      <c r="GG528">
        <v>3.61927167264205</v>
      </c>
      <c r="GH528">
        <v>0.00509506669552449</v>
      </c>
      <c r="GI528">
        <v>1.17866753763249e-06</v>
      </c>
      <c r="GJ528">
        <v>-6.62632595388568e-10</v>
      </c>
      <c r="GK528">
        <v>-0.0260112845827318</v>
      </c>
      <c r="GL528">
        <v>-0.0225051504344278</v>
      </c>
      <c r="GM528">
        <v>0.00262967521021688</v>
      </c>
      <c r="GN528">
        <v>-3.50088843362945e-05</v>
      </c>
      <c r="GO528">
        <v>-5</v>
      </c>
      <c r="GP528">
        <v>1640</v>
      </c>
      <c r="GQ528">
        <v>1</v>
      </c>
      <c r="GR528">
        <v>20</v>
      </c>
      <c r="GS528">
        <v>50269.5</v>
      </c>
      <c r="GT528">
        <v>50269.4</v>
      </c>
      <c r="GU528">
        <v>1.24756</v>
      </c>
      <c r="GV528">
        <v>2.61353</v>
      </c>
      <c r="GW528">
        <v>1.54785</v>
      </c>
      <c r="GX528">
        <v>2.30225</v>
      </c>
      <c r="GY528">
        <v>1.34644</v>
      </c>
      <c r="GZ528">
        <v>2.41943</v>
      </c>
      <c r="HA528">
        <v>33.2216</v>
      </c>
      <c r="HB528">
        <v>14.3947</v>
      </c>
      <c r="HC528">
        <v>18</v>
      </c>
      <c r="HD528">
        <v>504.039</v>
      </c>
      <c r="HE528">
        <v>399.575</v>
      </c>
      <c r="HF528">
        <v>20.7589</v>
      </c>
      <c r="HG528">
        <v>27.5175</v>
      </c>
      <c r="HH528">
        <v>30.0001</v>
      </c>
      <c r="HI528">
        <v>27.5051</v>
      </c>
      <c r="HJ528">
        <v>27.4468</v>
      </c>
      <c r="HK528">
        <v>25.0408</v>
      </c>
      <c r="HL528">
        <v>24.9487</v>
      </c>
      <c r="HM528">
        <v>0</v>
      </c>
      <c r="HN528">
        <v>20.7468</v>
      </c>
      <c r="HO528">
        <v>541.582</v>
      </c>
      <c r="HP528">
        <v>15.7314</v>
      </c>
      <c r="HQ528">
        <v>102.339</v>
      </c>
      <c r="HR528">
        <v>102.753</v>
      </c>
    </row>
    <row r="529" spans="1:226">
      <c r="A529">
        <v>513</v>
      </c>
      <c r="B529">
        <v>1663693820.6</v>
      </c>
      <c r="C529">
        <v>6045.5</v>
      </c>
      <c r="D529" t="s">
        <v>1390</v>
      </c>
      <c r="E529" t="s">
        <v>1391</v>
      </c>
      <c r="F529">
        <v>5</v>
      </c>
      <c r="G529" t="s">
        <v>1327</v>
      </c>
      <c r="H529" t="s">
        <v>354</v>
      </c>
      <c r="I529">
        <v>1663693812.81429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541.665646135091</v>
      </c>
      <c r="AK529">
        <v>504.6976</v>
      </c>
      <c r="AL529">
        <v>3.25030820626068</v>
      </c>
      <c r="AM529">
        <v>65.4347946192728</v>
      </c>
      <c r="AN529">
        <f>(AP529 - AO529 + BO529*1E3/(8.314*(BQ529+273.15)) * AR529/BN529 * AQ529) * BN529/(100*BB529) * 1000/(1000 - AP529)</f>
        <v>0</v>
      </c>
      <c r="AO529">
        <v>15.7100177038428</v>
      </c>
      <c r="AP529">
        <v>21.0471659340659</v>
      </c>
      <c r="AQ529">
        <v>2.8363909830769e-05</v>
      </c>
      <c r="AR529">
        <v>122.136789424266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1663693812.81429</v>
      </c>
      <c r="BH529">
        <v>471.170142857143</v>
      </c>
      <c r="BI529">
        <v>516.313714285714</v>
      </c>
      <c r="BJ529">
        <v>21.0402285714286</v>
      </c>
      <c r="BK529">
        <v>15.67645</v>
      </c>
      <c r="BL529">
        <v>464.993392857143</v>
      </c>
      <c r="BM529">
        <v>20.7151964285714</v>
      </c>
      <c r="BN529">
        <v>500.071607142857</v>
      </c>
      <c r="BO529">
        <v>90.559925</v>
      </c>
      <c r="BP529">
        <v>0.0999182</v>
      </c>
      <c r="BQ529">
        <v>25.4033642857143</v>
      </c>
      <c r="BR529">
        <v>25.0210642857143</v>
      </c>
      <c r="BS529">
        <v>999.9</v>
      </c>
      <c r="BT529">
        <v>0</v>
      </c>
      <c r="BU529">
        <v>0</v>
      </c>
      <c r="BV529">
        <v>10000.1785714286</v>
      </c>
      <c r="BW529">
        <v>0</v>
      </c>
      <c r="BX529">
        <v>17.0575285714286</v>
      </c>
      <c r="BY529">
        <v>-45.1435607142857</v>
      </c>
      <c r="BZ529">
        <v>481.29675</v>
      </c>
      <c r="CA529">
        <v>524.537035714286</v>
      </c>
      <c r="CB529">
        <v>5.363785</v>
      </c>
      <c r="CC529">
        <v>516.313714285714</v>
      </c>
      <c r="CD529">
        <v>15.67645</v>
      </c>
      <c r="CE529">
        <v>1.90540071428571</v>
      </c>
      <c r="CF529">
        <v>1.41965714285714</v>
      </c>
      <c r="CG529">
        <v>16.6793964285714</v>
      </c>
      <c r="CH529">
        <v>12.129225</v>
      </c>
      <c r="CI529">
        <v>2000.00857142857</v>
      </c>
      <c r="CJ529">
        <v>0.979997321428572</v>
      </c>
      <c r="CK529">
        <v>0.0200027571428571</v>
      </c>
      <c r="CL529">
        <v>0</v>
      </c>
      <c r="CM529">
        <v>700.552464285714</v>
      </c>
      <c r="CN529">
        <v>5.00063</v>
      </c>
      <c r="CO529">
        <v>13929.4678571429</v>
      </c>
      <c r="CP529">
        <v>17256.9821428571</v>
      </c>
      <c r="CQ529">
        <v>39.2699285714286</v>
      </c>
      <c r="CR529">
        <v>39.3075714285714</v>
      </c>
      <c r="CS529">
        <v>38.74325</v>
      </c>
      <c r="CT529">
        <v>38.75</v>
      </c>
      <c r="CU529">
        <v>40.062</v>
      </c>
      <c r="CV529">
        <v>1955.09857142857</v>
      </c>
      <c r="CW529">
        <v>39.9071428571429</v>
      </c>
      <c r="CX529">
        <v>0</v>
      </c>
      <c r="CY529">
        <v>1663693817.9</v>
      </c>
      <c r="CZ529">
        <v>0</v>
      </c>
      <c r="DA529">
        <v>0</v>
      </c>
      <c r="DB529" t="s">
        <v>356</v>
      </c>
      <c r="DC529">
        <v>1660677648.1</v>
      </c>
      <c r="DD529">
        <v>1660677649.1</v>
      </c>
      <c r="DE529">
        <v>0</v>
      </c>
      <c r="DF529">
        <v>-1.042</v>
      </c>
      <c r="DG529">
        <v>0.003</v>
      </c>
      <c r="DH529">
        <v>5.218</v>
      </c>
      <c r="DI529">
        <v>0.344</v>
      </c>
      <c r="DJ529">
        <v>417</v>
      </c>
      <c r="DK529">
        <v>22</v>
      </c>
      <c r="DL529">
        <v>1.24</v>
      </c>
      <c r="DM529">
        <v>0.53</v>
      </c>
      <c r="DN529">
        <v>-44.4684675</v>
      </c>
      <c r="DO529">
        <v>-11.1026600375233</v>
      </c>
      <c r="DP529">
        <v>1.13850439116138</v>
      </c>
      <c r="DQ529">
        <v>0</v>
      </c>
      <c r="DR529">
        <v>5.3802185</v>
      </c>
      <c r="DS529">
        <v>-0.345847429643537</v>
      </c>
      <c r="DT529">
        <v>0.0361328978598451</v>
      </c>
      <c r="DU529">
        <v>0</v>
      </c>
      <c r="DV529">
        <v>0</v>
      </c>
      <c r="DW529">
        <v>2</v>
      </c>
      <c r="DX529" t="s">
        <v>357</v>
      </c>
      <c r="DY529">
        <v>2.97292</v>
      </c>
      <c r="DZ529">
        <v>2.75413</v>
      </c>
      <c r="EA529">
        <v>0.102498</v>
      </c>
      <c r="EB529">
        <v>0.110505</v>
      </c>
      <c r="EC529">
        <v>0.0942057</v>
      </c>
      <c r="ED529">
        <v>0.077306</v>
      </c>
      <c r="EE529">
        <v>34943.8</v>
      </c>
      <c r="EF529">
        <v>37737.5</v>
      </c>
      <c r="EG529">
        <v>35288.1</v>
      </c>
      <c r="EH529">
        <v>38483.7</v>
      </c>
      <c r="EI529">
        <v>45335.8</v>
      </c>
      <c r="EJ529">
        <v>51291.6</v>
      </c>
      <c r="EK529">
        <v>55172.1</v>
      </c>
      <c r="EL529">
        <v>61732.8</v>
      </c>
      <c r="EM529">
        <v>1.9784</v>
      </c>
      <c r="EN529">
        <v>1.814</v>
      </c>
      <c r="EO529">
        <v>0.0436604</v>
      </c>
      <c r="EP529">
        <v>0</v>
      </c>
      <c r="EQ529">
        <v>24.3175</v>
      </c>
      <c r="ER529">
        <v>999.9</v>
      </c>
      <c r="ES529">
        <v>43.584</v>
      </c>
      <c r="ET529">
        <v>29.87</v>
      </c>
      <c r="EU529">
        <v>20.351</v>
      </c>
      <c r="EV529">
        <v>56.3487</v>
      </c>
      <c r="EW529">
        <v>49.3069</v>
      </c>
      <c r="EX529">
        <v>1</v>
      </c>
      <c r="EY529">
        <v>0.0292073</v>
      </c>
      <c r="EZ529">
        <v>2.4278</v>
      </c>
      <c r="FA529">
        <v>20.1309</v>
      </c>
      <c r="FB529">
        <v>5.19812</v>
      </c>
      <c r="FC529">
        <v>12.0088</v>
      </c>
      <c r="FD529">
        <v>4.976</v>
      </c>
      <c r="FE529">
        <v>3.294</v>
      </c>
      <c r="FF529">
        <v>9999</v>
      </c>
      <c r="FG529">
        <v>9999</v>
      </c>
      <c r="FH529">
        <v>9999</v>
      </c>
      <c r="FI529">
        <v>694.5</v>
      </c>
      <c r="FJ529">
        <v>1.86295</v>
      </c>
      <c r="FK529">
        <v>1.86783</v>
      </c>
      <c r="FL529">
        <v>1.86752</v>
      </c>
      <c r="FM529">
        <v>1.86874</v>
      </c>
      <c r="FN529">
        <v>1.86951</v>
      </c>
      <c r="FO529">
        <v>1.8656</v>
      </c>
      <c r="FP529">
        <v>1.8667</v>
      </c>
      <c r="FQ529">
        <v>1.86813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6.316</v>
      </c>
      <c r="GF529">
        <v>0.3251</v>
      </c>
      <c r="GG529">
        <v>3.61927167264205</v>
      </c>
      <c r="GH529">
        <v>0.00509506669552449</v>
      </c>
      <c r="GI529">
        <v>1.17866753763249e-06</v>
      </c>
      <c r="GJ529">
        <v>-6.62632595388568e-10</v>
      </c>
      <c r="GK529">
        <v>-0.0260112845827318</v>
      </c>
      <c r="GL529">
        <v>-0.0225051504344278</v>
      </c>
      <c r="GM529">
        <v>0.00262967521021688</v>
      </c>
      <c r="GN529">
        <v>-3.50088843362945e-05</v>
      </c>
      <c r="GO529">
        <v>-5</v>
      </c>
      <c r="GP529">
        <v>1640</v>
      </c>
      <c r="GQ529">
        <v>1</v>
      </c>
      <c r="GR529">
        <v>20</v>
      </c>
      <c r="GS529">
        <v>50269.5</v>
      </c>
      <c r="GT529">
        <v>50269.5</v>
      </c>
      <c r="GU529">
        <v>1.27686</v>
      </c>
      <c r="GV529">
        <v>2.60376</v>
      </c>
      <c r="GW529">
        <v>1.54785</v>
      </c>
      <c r="GX529">
        <v>2.30225</v>
      </c>
      <c r="GY529">
        <v>1.34644</v>
      </c>
      <c r="GZ529">
        <v>2.42676</v>
      </c>
      <c r="HA529">
        <v>33.244</v>
      </c>
      <c r="HB529">
        <v>14.3947</v>
      </c>
      <c r="HC529">
        <v>18</v>
      </c>
      <c r="HD529">
        <v>503.885</v>
      </c>
      <c r="HE529">
        <v>399.227</v>
      </c>
      <c r="HF529">
        <v>20.7378</v>
      </c>
      <c r="HG529">
        <v>27.5152</v>
      </c>
      <c r="HH529">
        <v>29.9999</v>
      </c>
      <c r="HI529">
        <v>27.5027</v>
      </c>
      <c r="HJ529">
        <v>27.4445</v>
      </c>
      <c r="HK529">
        <v>25.6286</v>
      </c>
      <c r="HL529">
        <v>24.9487</v>
      </c>
      <c r="HM529">
        <v>0</v>
      </c>
      <c r="HN529">
        <v>20.7107</v>
      </c>
      <c r="HO529">
        <v>554.985</v>
      </c>
      <c r="HP529">
        <v>15.7376</v>
      </c>
      <c r="HQ529">
        <v>102.338</v>
      </c>
      <c r="HR529">
        <v>102.751</v>
      </c>
    </row>
    <row r="530" spans="1:226">
      <c r="A530">
        <v>514</v>
      </c>
      <c r="B530">
        <v>1663693825.6</v>
      </c>
      <c r="C530">
        <v>6050.5</v>
      </c>
      <c r="D530" t="s">
        <v>1392</v>
      </c>
      <c r="E530" t="s">
        <v>1393</v>
      </c>
      <c r="F530">
        <v>5</v>
      </c>
      <c r="G530" t="s">
        <v>1327</v>
      </c>
      <c r="H530" t="s">
        <v>354</v>
      </c>
      <c r="I530">
        <v>1663693818.1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558.292251373147</v>
      </c>
      <c r="AK530">
        <v>520.79276969697</v>
      </c>
      <c r="AL530">
        <v>3.20715747675104</v>
      </c>
      <c r="AM530">
        <v>65.4347946192728</v>
      </c>
      <c r="AN530">
        <f>(AP530 - AO530 + BO530*1E3/(8.314*(BQ530+273.15)) * AR530/BN530 * AQ530) * BN530/(100*BB530) * 1000/(1000 - AP530)</f>
        <v>0</v>
      </c>
      <c r="AO530">
        <v>15.713887340532</v>
      </c>
      <c r="AP530">
        <v>21.0462483516484</v>
      </c>
      <c r="AQ530">
        <v>1.52299754929886e-05</v>
      </c>
      <c r="AR530">
        <v>122.136789424266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1663693818.1</v>
      </c>
      <c r="BH530">
        <v>487.752222222222</v>
      </c>
      <c r="BI530">
        <v>533.601666666667</v>
      </c>
      <c r="BJ530">
        <v>21.0422444444444</v>
      </c>
      <c r="BK530">
        <v>15.7046259259259</v>
      </c>
      <c r="BL530">
        <v>481.480407407407</v>
      </c>
      <c r="BM530">
        <v>20.7171296296296</v>
      </c>
      <c r="BN530">
        <v>500.055</v>
      </c>
      <c r="BO530">
        <v>90.5612740740741</v>
      </c>
      <c r="BP530">
        <v>0.0999342</v>
      </c>
      <c r="BQ530">
        <v>25.3952111111111</v>
      </c>
      <c r="BR530">
        <v>25.021462962963</v>
      </c>
      <c r="BS530">
        <v>999.9</v>
      </c>
      <c r="BT530">
        <v>0</v>
      </c>
      <c r="BU530">
        <v>0</v>
      </c>
      <c r="BV530">
        <v>10004.8148148148</v>
      </c>
      <c r="BW530">
        <v>0</v>
      </c>
      <c r="BX530">
        <v>17.0620555555556</v>
      </c>
      <c r="BY530">
        <v>-45.8494814814815</v>
      </c>
      <c r="BZ530">
        <v>498.236222222222</v>
      </c>
      <c r="CA530">
        <v>542.115555555555</v>
      </c>
      <c r="CB530">
        <v>5.33761518518518</v>
      </c>
      <c r="CC530">
        <v>533.601666666667</v>
      </c>
      <c r="CD530">
        <v>15.7046259259259</v>
      </c>
      <c r="CE530">
        <v>1.90561185185185</v>
      </c>
      <c r="CF530">
        <v>1.42223037037037</v>
      </c>
      <c r="CG530">
        <v>16.6811407407407</v>
      </c>
      <c r="CH530">
        <v>12.156762962963</v>
      </c>
      <c r="CI530">
        <v>2000.01888888889</v>
      </c>
      <c r="CJ530">
        <v>0.979997222222222</v>
      </c>
      <c r="CK530">
        <v>0.020002862962963</v>
      </c>
      <c r="CL530">
        <v>0</v>
      </c>
      <c r="CM530">
        <v>703.032444444444</v>
      </c>
      <c r="CN530">
        <v>5.00063</v>
      </c>
      <c r="CO530">
        <v>13978.1444444444</v>
      </c>
      <c r="CP530">
        <v>17257.0592592593</v>
      </c>
      <c r="CQ530">
        <v>39.2614814814815</v>
      </c>
      <c r="CR530">
        <v>39.3028148148148</v>
      </c>
      <c r="CS530">
        <v>38.7453333333333</v>
      </c>
      <c r="CT530">
        <v>38.75</v>
      </c>
      <c r="CU530">
        <v>40.062</v>
      </c>
      <c r="CV530">
        <v>1955.10888888889</v>
      </c>
      <c r="CW530">
        <v>39.9096296296296</v>
      </c>
      <c r="CX530">
        <v>0</v>
      </c>
      <c r="CY530">
        <v>1663693822.7</v>
      </c>
      <c r="CZ530">
        <v>0</v>
      </c>
      <c r="DA530">
        <v>0</v>
      </c>
      <c r="DB530" t="s">
        <v>356</v>
      </c>
      <c r="DC530">
        <v>1660677648.1</v>
      </c>
      <c r="DD530">
        <v>1660677649.1</v>
      </c>
      <c r="DE530">
        <v>0</v>
      </c>
      <c r="DF530">
        <v>-1.042</v>
      </c>
      <c r="DG530">
        <v>0.003</v>
      </c>
      <c r="DH530">
        <v>5.218</v>
      </c>
      <c r="DI530">
        <v>0.344</v>
      </c>
      <c r="DJ530">
        <v>417</v>
      </c>
      <c r="DK530">
        <v>22</v>
      </c>
      <c r="DL530">
        <v>1.24</v>
      </c>
      <c r="DM530">
        <v>0.53</v>
      </c>
      <c r="DN530">
        <v>-45.3742</v>
      </c>
      <c r="DO530">
        <v>-8.71200450281405</v>
      </c>
      <c r="DP530">
        <v>0.903179518146863</v>
      </c>
      <c r="DQ530">
        <v>0</v>
      </c>
      <c r="DR530">
        <v>5.35991975</v>
      </c>
      <c r="DS530">
        <v>-0.307440112570361</v>
      </c>
      <c r="DT530">
        <v>0.0337580636654044</v>
      </c>
      <c r="DU530">
        <v>0</v>
      </c>
      <c r="DV530">
        <v>0</v>
      </c>
      <c r="DW530">
        <v>2</v>
      </c>
      <c r="DX530" t="s">
        <v>357</v>
      </c>
      <c r="DY530">
        <v>2.97287</v>
      </c>
      <c r="DZ530">
        <v>2.75396</v>
      </c>
      <c r="EA530">
        <v>0.104909</v>
      </c>
      <c r="EB530">
        <v>0.112866</v>
      </c>
      <c r="EC530">
        <v>0.094205</v>
      </c>
      <c r="ED530">
        <v>0.0773199</v>
      </c>
      <c r="EE530">
        <v>34850.2</v>
      </c>
      <c r="EF530">
        <v>37637.8</v>
      </c>
      <c r="EG530">
        <v>35288.4</v>
      </c>
      <c r="EH530">
        <v>38484.2</v>
      </c>
      <c r="EI530">
        <v>45336.4</v>
      </c>
      <c r="EJ530">
        <v>51291.2</v>
      </c>
      <c r="EK530">
        <v>55172.8</v>
      </c>
      <c r="EL530">
        <v>61733.3</v>
      </c>
      <c r="EM530">
        <v>1.9788</v>
      </c>
      <c r="EN530">
        <v>1.8148</v>
      </c>
      <c r="EO530">
        <v>0.0409782</v>
      </c>
      <c r="EP530">
        <v>0</v>
      </c>
      <c r="EQ530">
        <v>24.3114</v>
      </c>
      <c r="ER530">
        <v>999.9</v>
      </c>
      <c r="ES530">
        <v>43.536</v>
      </c>
      <c r="ET530">
        <v>29.87</v>
      </c>
      <c r="EU530">
        <v>20.3287</v>
      </c>
      <c r="EV530">
        <v>56.5387</v>
      </c>
      <c r="EW530">
        <v>49.0104</v>
      </c>
      <c r="EX530">
        <v>1</v>
      </c>
      <c r="EY530">
        <v>0.0292886</v>
      </c>
      <c r="EZ530">
        <v>2.3488</v>
      </c>
      <c r="FA530">
        <v>20.132</v>
      </c>
      <c r="FB530">
        <v>5.19812</v>
      </c>
      <c r="FC530">
        <v>12.0076</v>
      </c>
      <c r="FD530">
        <v>4.9756</v>
      </c>
      <c r="FE530">
        <v>3.294</v>
      </c>
      <c r="FF530">
        <v>9999</v>
      </c>
      <c r="FG530">
        <v>9999</v>
      </c>
      <c r="FH530">
        <v>9999</v>
      </c>
      <c r="FI530">
        <v>694.5</v>
      </c>
      <c r="FJ530">
        <v>1.86295</v>
      </c>
      <c r="FK530">
        <v>1.86783</v>
      </c>
      <c r="FL530">
        <v>1.86752</v>
      </c>
      <c r="FM530">
        <v>1.86874</v>
      </c>
      <c r="FN530">
        <v>1.86954</v>
      </c>
      <c r="FO530">
        <v>1.8656</v>
      </c>
      <c r="FP530">
        <v>1.86664</v>
      </c>
      <c r="FQ530">
        <v>1.86804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6.407</v>
      </c>
      <c r="GF530">
        <v>0.3252</v>
      </c>
      <c r="GG530">
        <v>3.61927167264205</v>
      </c>
      <c r="GH530">
        <v>0.00509506669552449</v>
      </c>
      <c r="GI530">
        <v>1.17866753763249e-06</v>
      </c>
      <c r="GJ530">
        <v>-6.62632595388568e-10</v>
      </c>
      <c r="GK530">
        <v>-0.0260112845827318</v>
      </c>
      <c r="GL530">
        <v>-0.0225051504344278</v>
      </c>
      <c r="GM530">
        <v>0.00262967521021688</v>
      </c>
      <c r="GN530">
        <v>-3.50088843362945e-05</v>
      </c>
      <c r="GO530">
        <v>-5</v>
      </c>
      <c r="GP530">
        <v>1640</v>
      </c>
      <c r="GQ530">
        <v>1</v>
      </c>
      <c r="GR530">
        <v>20</v>
      </c>
      <c r="GS530">
        <v>50269.6</v>
      </c>
      <c r="GT530">
        <v>50269.6</v>
      </c>
      <c r="GU530">
        <v>1.30981</v>
      </c>
      <c r="GV530">
        <v>2.60376</v>
      </c>
      <c r="GW530">
        <v>1.54785</v>
      </c>
      <c r="GX530">
        <v>2.30225</v>
      </c>
      <c r="GY530">
        <v>1.34644</v>
      </c>
      <c r="GZ530">
        <v>2.3645</v>
      </c>
      <c r="HA530">
        <v>33.2216</v>
      </c>
      <c r="HB530">
        <v>14.3947</v>
      </c>
      <c r="HC530">
        <v>18</v>
      </c>
      <c r="HD530">
        <v>504.13</v>
      </c>
      <c r="HE530">
        <v>399.669</v>
      </c>
      <c r="HF530">
        <v>20.7027</v>
      </c>
      <c r="HG530">
        <v>27.5129</v>
      </c>
      <c r="HH530">
        <v>30</v>
      </c>
      <c r="HI530">
        <v>27.5004</v>
      </c>
      <c r="HJ530">
        <v>27.4445</v>
      </c>
      <c r="HK530">
        <v>26.2954</v>
      </c>
      <c r="HL530">
        <v>24.9487</v>
      </c>
      <c r="HM530">
        <v>0</v>
      </c>
      <c r="HN530">
        <v>20.7001</v>
      </c>
      <c r="HO530">
        <v>575.152</v>
      </c>
      <c r="HP530">
        <v>15.7475</v>
      </c>
      <c r="HQ530">
        <v>102.339</v>
      </c>
      <c r="HR530">
        <v>102.752</v>
      </c>
    </row>
    <row r="531" spans="1:226">
      <c r="A531">
        <v>515</v>
      </c>
      <c r="B531">
        <v>1663693830.6</v>
      </c>
      <c r="C531">
        <v>6055.5</v>
      </c>
      <c r="D531" t="s">
        <v>1394</v>
      </c>
      <c r="E531" t="s">
        <v>1395</v>
      </c>
      <c r="F531">
        <v>5</v>
      </c>
      <c r="G531" t="s">
        <v>1327</v>
      </c>
      <c r="H531" t="s">
        <v>354</v>
      </c>
      <c r="I531">
        <v>1663693822.81429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575.971245336783</v>
      </c>
      <c r="AK531">
        <v>537.253684848485</v>
      </c>
      <c r="AL531">
        <v>3.3529484146813</v>
      </c>
      <c r="AM531">
        <v>65.4347946192728</v>
      </c>
      <c r="AN531">
        <f>(AP531 - AO531 + BO531*1E3/(8.314*(BQ531+273.15)) * AR531/BN531 * AQ531) * BN531/(100*BB531) * 1000/(1000 - AP531)</f>
        <v>0</v>
      </c>
      <c r="AO531">
        <v>15.7125312873536</v>
      </c>
      <c r="AP531">
        <v>21.0349659340659</v>
      </c>
      <c r="AQ531">
        <v>-7.78078494288421e-05</v>
      </c>
      <c r="AR531">
        <v>122.136789424266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1663693822.81429</v>
      </c>
      <c r="BH531">
        <v>502.640678571429</v>
      </c>
      <c r="BI531">
        <v>549.480785714286</v>
      </c>
      <c r="BJ531">
        <v>21.0422678571429</v>
      </c>
      <c r="BK531">
        <v>15.7116464285714</v>
      </c>
      <c r="BL531">
        <v>496.2835</v>
      </c>
      <c r="BM531">
        <v>20.71715</v>
      </c>
      <c r="BN531">
        <v>500.07725</v>
      </c>
      <c r="BO531">
        <v>90.5625464285714</v>
      </c>
      <c r="BP531">
        <v>0.0999466571428571</v>
      </c>
      <c r="BQ531">
        <v>25.3842571428571</v>
      </c>
      <c r="BR531">
        <v>25.0122678571429</v>
      </c>
      <c r="BS531">
        <v>999.9</v>
      </c>
      <c r="BT531">
        <v>0</v>
      </c>
      <c r="BU531">
        <v>0</v>
      </c>
      <c r="BV531">
        <v>10007.6785714286</v>
      </c>
      <c r="BW531">
        <v>0</v>
      </c>
      <c r="BX531">
        <v>17.0654142857143</v>
      </c>
      <c r="BY531">
        <v>-46.8400785714286</v>
      </c>
      <c r="BZ531">
        <v>513.444678571429</v>
      </c>
      <c r="CA531">
        <v>558.251857142857</v>
      </c>
      <c r="CB531">
        <v>5.33060857142857</v>
      </c>
      <c r="CC531">
        <v>549.480785714286</v>
      </c>
      <c r="CD531">
        <v>15.7116464285714</v>
      </c>
      <c r="CE531">
        <v>1.90564035714286</v>
      </c>
      <c r="CF531">
        <v>1.42288607142857</v>
      </c>
      <c r="CG531">
        <v>16.6813785714286</v>
      </c>
      <c r="CH531">
        <v>12.1637678571429</v>
      </c>
      <c r="CI531">
        <v>2000.01107142857</v>
      </c>
      <c r="CJ531">
        <v>0.979997214285714</v>
      </c>
      <c r="CK531">
        <v>0.0200028714285714</v>
      </c>
      <c r="CL531">
        <v>0</v>
      </c>
      <c r="CM531">
        <v>705.252321428571</v>
      </c>
      <c r="CN531">
        <v>5.00063</v>
      </c>
      <c r="CO531">
        <v>14020.6071428571</v>
      </c>
      <c r="CP531">
        <v>17256.9892857143</v>
      </c>
      <c r="CQ531">
        <v>39.2610714285714</v>
      </c>
      <c r="CR531">
        <v>39.2942857142857</v>
      </c>
      <c r="CS531">
        <v>38.75</v>
      </c>
      <c r="CT531">
        <v>38.7455</v>
      </c>
      <c r="CU531">
        <v>40.062</v>
      </c>
      <c r="CV531">
        <v>1955.10107142857</v>
      </c>
      <c r="CW531">
        <v>39.91</v>
      </c>
      <c r="CX531">
        <v>0</v>
      </c>
      <c r="CY531">
        <v>1663693827.5</v>
      </c>
      <c r="CZ531">
        <v>0</v>
      </c>
      <c r="DA531">
        <v>0</v>
      </c>
      <c r="DB531" t="s">
        <v>356</v>
      </c>
      <c r="DC531">
        <v>1660677648.1</v>
      </c>
      <c r="DD531">
        <v>1660677649.1</v>
      </c>
      <c r="DE531">
        <v>0</v>
      </c>
      <c r="DF531">
        <v>-1.042</v>
      </c>
      <c r="DG531">
        <v>0.003</v>
      </c>
      <c r="DH531">
        <v>5.218</v>
      </c>
      <c r="DI531">
        <v>0.344</v>
      </c>
      <c r="DJ531">
        <v>417</v>
      </c>
      <c r="DK531">
        <v>22</v>
      </c>
      <c r="DL531">
        <v>1.24</v>
      </c>
      <c r="DM531">
        <v>0.53</v>
      </c>
      <c r="DN531">
        <v>-46.17506</v>
      </c>
      <c r="DO531">
        <v>-10.7999684803001</v>
      </c>
      <c r="DP531">
        <v>1.11096628544704</v>
      </c>
      <c r="DQ531">
        <v>0</v>
      </c>
      <c r="DR531">
        <v>5.339678</v>
      </c>
      <c r="DS531">
        <v>-0.138752870544098</v>
      </c>
      <c r="DT531">
        <v>0.019491678121701</v>
      </c>
      <c r="DU531">
        <v>0</v>
      </c>
      <c r="DV531">
        <v>0</v>
      </c>
      <c r="DW531">
        <v>2</v>
      </c>
      <c r="DX531" t="s">
        <v>357</v>
      </c>
      <c r="DY531">
        <v>2.97317</v>
      </c>
      <c r="DZ531">
        <v>2.75415</v>
      </c>
      <c r="EA531">
        <v>0.107345</v>
      </c>
      <c r="EB531">
        <v>0.115371</v>
      </c>
      <c r="EC531">
        <v>0.0941882</v>
      </c>
      <c r="ED531">
        <v>0.0773332</v>
      </c>
      <c r="EE531">
        <v>34756.3</v>
      </c>
      <c r="EF531">
        <v>37531.3</v>
      </c>
      <c r="EG531">
        <v>35289.3</v>
      </c>
      <c r="EH531">
        <v>38483.8</v>
      </c>
      <c r="EI531">
        <v>45338</v>
      </c>
      <c r="EJ531">
        <v>51290.7</v>
      </c>
      <c r="EK531">
        <v>55173.6</v>
      </c>
      <c r="EL531">
        <v>61733.5</v>
      </c>
      <c r="EM531">
        <v>1.9786</v>
      </c>
      <c r="EN531">
        <v>1.8148</v>
      </c>
      <c r="EO531">
        <v>0.0424683</v>
      </c>
      <c r="EP531">
        <v>0</v>
      </c>
      <c r="EQ531">
        <v>24.3052</v>
      </c>
      <c r="ER531">
        <v>999.9</v>
      </c>
      <c r="ES531">
        <v>43.536</v>
      </c>
      <c r="ET531">
        <v>29.87</v>
      </c>
      <c r="EU531">
        <v>20.3281</v>
      </c>
      <c r="EV531">
        <v>56.4887</v>
      </c>
      <c r="EW531">
        <v>48.734</v>
      </c>
      <c r="EX531">
        <v>1</v>
      </c>
      <c r="EY531">
        <v>0.0290041</v>
      </c>
      <c r="EZ531">
        <v>2.03874</v>
      </c>
      <c r="FA531">
        <v>20.1358</v>
      </c>
      <c r="FB531">
        <v>5.20052</v>
      </c>
      <c r="FC531">
        <v>12.0088</v>
      </c>
      <c r="FD531">
        <v>4.976</v>
      </c>
      <c r="FE531">
        <v>3.294</v>
      </c>
      <c r="FF531">
        <v>9999</v>
      </c>
      <c r="FG531">
        <v>9999</v>
      </c>
      <c r="FH531">
        <v>9999</v>
      </c>
      <c r="FI531">
        <v>694.5</v>
      </c>
      <c r="FJ531">
        <v>1.86295</v>
      </c>
      <c r="FK531">
        <v>1.86783</v>
      </c>
      <c r="FL531">
        <v>1.86752</v>
      </c>
      <c r="FM531">
        <v>1.86874</v>
      </c>
      <c r="FN531">
        <v>1.86954</v>
      </c>
      <c r="FO531">
        <v>1.86563</v>
      </c>
      <c r="FP531">
        <v>1.8667</v>
      </c>
      <c r="FQ531">
        <v>1.86813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6.5</v>
      </c>
      <c r="GF531">
        <v>0.3249</v>
      </c>
      <c r="GG531">
        <v>3.61927167264205</v>
      </c>
      <c r="GH531">
        <v>0.00509506669552449</v>
      </c>
      <c r="GI531">
        <v>1.17866753763249e-06</v>
      </c>
      <c r="GJ531">
        <v>-6.62632595388568e-10</v>
      </c>
      <c r="GK531">
        <v>-0.0260112845827318</v>
      </c>
      <c r="GL531">
        <v>-0.0225051504344278</v>
      </c>
      <c r="GM531">
        <v>0.00262967521021688</v>
      </c>
      <c r="GN531">
        <v>-3.50088843362945e-05</v>
      </c>
      <c r="GO531">
        <v>-5</v>
      </c>
      <c r="GP531">
        <v>1640</v>
      </c>
      <c r="GQ531">
        <v>1</v>
      </c>
      <c r="GR531">
        <v>20</v>
      </c>
      <c r="GS531">
        <v>50269.7</v>
      </c>
      <c r="GT531">
        <v>50269.7</v>
      </c>
      <c r="GU531">
        <v>1.33911</v>
      </c>
      <c r="GV531">
        <v>2.61475</v>
      </c>
      <c r="GW531">
        <v>1.54785</v>
      </c>
      <c r="GX531">
        <v>2.30225</v>
      </c>
      <c r="GY531">
        <v>1.34644</v>
      </c>
      <c r="GZ531">
        <v>2.30347</v>
      </c>
      <c r="HA531">
        <v>33.2216</v>
      </c>
      <c r="HB531">
        <v>14.386</v>
      </c>
      <c r="HC531">
        <v>18</v>
      </c>
      <c r="HD531">
        <v>503.976</v>
      </c>
      <c r="HE531">
        <v>399.653</v>
      </c>
      <c r="HF531">
        <v>20.6955</v>
      </c>
      <c r="HG531">
        <v>27.5106</v>
      </c>
      <c r="HH531">
        <v>30</v>
      </c>
      <c r="HI531">
        <v>27.4981</v>
      </c>
      <c r="HJ531">
        <v>27.4422</v>
      </c>
      <c r="HK531">
        <v>26.8721</v>
      </c>
      <c r="HL531">
        <v>24.9487</v>
      </c>
      <c r="HM531">
        <v>0</v>
      </c>
      <c r="HN531">
        <v>20.7418</v>
      </c>
      <c r="HO531">
        <v>588.674</v>
      </c>
      <c r="HP531">
        <v>15.7648</v>
      </c>
      <c r="HQ531">
        <v>102.341</v>
      </c>
      <c r="HR531">
        <v>102.752</v>
      </c>
    </row>
    <row r="532" spans="1:226">
      <c r="A532">
        <v>516</v>
      </c>
      <c r="B532">
        <v>1663693835.6</v>
      </c>
      <c r="C532">
        <v>6060.5</v>
      </c>
      <c r="D532" t="s">
        <v>1396</v>
      </c>
      <c r="E532" t="s">
        <v>1397</v>
      </c>
      <c r="F532">
        <v>5</v>
      </c>
      <c r="G532" t="s">
        <v>1327</v>
      </c>
      <c r="H532" t="s">
        <v>354</v>
      </c>
      <c r="I532">
        <v>1663693828.1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592.612408187981</v>
      </c>
      <c r="AK532">
        <v>553.734278787878</v>
      </c>
      <c r="AL532">
        <v>3.27975815170167</v>
      </c>
      <c r="AM532">
        <v>65.4347946192728</v>
      </c>
      <c r="AN532">
        <f>(AP532 - AO532 + BO532*1E3/(8.314*(BQ532+273.15)) * AR532/BN532 * AQ532) * BN532/(100*BB532) * 1000/(1000 - AP532)</f>
        <v>0</v>
      </c>
      <c r="AO532">
        <v>15.7133081072947</v>
      </c>
      <c r="AP532">
        <v>21.0322527472528</v>
      </c>
      <c r="AQ532">
        <v>4.04449150433235e-06</v>
      </c>
      <c r="AR532">
        <v>122.136789424266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1663693828.1</v>
      </c>
      <c r="BH532">
        <v>519.542740740741</v>
      </c>
      <c r="BI532">
        <v>567.066222222222</v>
      </c>
      <c r="BJ532">
        <v>21.0396740740741</v>
      </c>
      <c r="BK532">
        <v>15.7131666666667</v>
      </c>
      <c r="BL532">
        <v>513.088481481481</v>
      </c>
      <c r="BM532">
        <v>20.714662962963</v>
      </c>
      <c r="BN532">
        <v>500.077814814815</v>
      </c>
      <c r="BO532">
        <v>90.5627888888889</v>
      </c>
      <c r="BP532">
        <v>0.100074755555556</v>
      </c>
      <c r="BQ532">
        <v>25.3776814814815</v>
      </c>
      <c r="BR532">
        <v>25.0102851851852</v>
      </c>
      <c r="BS532">
        <v>999.9</v>
      </c>
      <c r="BT532">
        <v>0</v>
      </c>
      <c r="BU532">
        <v>0</v>
      </c>
      <c r="BV532">
        <v>9999.62962962963</v>
      </c>
      <c r="BW532">
        <v>0</v>
      </c>
      <c r="BX532">
        <v>17.0620555555556</v>
      </c>
      <c r="BY532">
        <v>-47.5234777777778</v>
      </c>
      <c r="BZ532">
        <v>530.708555555556</v>
      </c>
      <c r="CA532">
        <v>576.118851851852</v>
      </c>
      <c r="CB532">
        <v>5.32649851851852</v>
      </c>
      <c r="CC532">
        <v>567.066222222222</v>
      </c>
      <c r="CD532">
        <v>15.7131666666667</v>
      </c>
      <c r="CE532">
        <v>1.90541074074074</v>
      </c>
      <c r="CF532">
        <v>1.42302814814815</v>
      </c>
      <c r="CG532">
        <v>16.6794666666667</v>
      </c>
      <c r="CH532">
        <v>12.1652777777778</v>
      </c>
      <c r="CI532">
        <v>1999.99703703704</v>
      </c>
      <c r="CJ532">
        <v>0.979997</v>
      </c>
      <c r="CK532">
        <v>0.0200031</v>
      </c>
      <c r="CL532">
        <v>0</v>
      </c>
      <c r="CM532">
        <v>707.589962962963</v>
      </c>
      <c r="CN532">
        <v>5.00063</v>
      </c>
      <c r="CO532">
        <v>14067.262962963</v>
      </c>
      <c r="CP532">
        <v>17256.8666666667</v>
      </c>
      <c r="CQ532">
        <v>39.25</v>
      </c>
      <c r="CR532">
        <v>39.289037037037</v>
      </c>
      <c r="CS532">
        <v>38.7453333333333</v>
      </c>
      <c r="CT532">
        <v>38.7406666666667</v>
      </c>
      <c r="CU532">
        <v>40.062</v>
      </c>
      <c r="CV532">
        <v>1955.08703703704</v>
      </c>
      <c r="CW532">
        <v>39.91</v>
      </c>
      <c r="CX532">
        <v>0</v>
      </c>
      <c r="CY532">
        <v>1663693832.9</v>
      </c>
      <c r="CZ532">
        <v>0</v>
      </c>
      <c r="DA532">
        <v>0</v>
      </c>
      <c r="DB532" t="s">
        <v>356</v>
      </c>
      <c r="DC532">
        <v>1660677648.1</v>
      </c>
      <c r="DD532">
        <v>1660677649.1</v>
      </c>
      <c r="DE532">
        <v>0</v>
      </c>
      <c r="DF532">
        <v>-1.042</v>
      </c>
      <c r="DG532">
        <v>0.003</v>
      </c>
      <c r="DH532">
        <v>5.218</v>
      </c>
      <c r="DI532">
        <v>0.344</v>
      </c>
      <c r="DJ532">
        <v>417</v>
      </c>
      <c r="DK532">
        <v>22</v>
      </c>
      <c r="DL532">
        <v>1.24</v>
      </c>
      <c r="DM532">
        <v>0.53</v>
      </c>
      <c r="DN532">
        <v>-47.140855</v>
      </c>
      <c r="DO532">
        <v>-8.43309118198865</v>
      </c>
      <c r="DP532">
        <v>0.990846116193125</v>
      </c>
      <c r="DQ532">
        <v>0</v>
      </c>
      <c r="DR532">
        <v>5.3282015</v>
      </c>
      <c r="DS532">
        <v>-0.0483748592870777</v>
      </c>
      <c r="DT532">
        <v>0.00577341517214894</v>
      </c>
      <c r="DU532">
        <v>1</v>
      </c>
      <c r="DV532">
        <v>1</v>
      </c>
      <c r="DW532">
        <v>2</v>
      </c>
      <c r="DX532" t="s">
        <v>395</v>
      </c>
      <c r="DY532">
        <v>2.97222</v>
      </c>
      <c r="DZ532">
        <v>2.75371</v>
      </c>
      <c r="EA532">
        <v>0.109708</v>
      </c>
      <c r="EB532">
        <v>0.117593</v>
      </c>
      <c r="EC532">
        <v>0.0941727</v>
      </c>
      <c r="ED532">
        <v>0.0773224</v>
      </c>
      <c r="EE532">
        <v>34664.2</v>
      </c>
      <c r="EF532">
        <v>37437.4</v>
      </c>
      <c r="EG532">
        <v>35289.2</v>
      </c>
      <c r="EH532">
        <v>38484.2</v>
      </c>
      <c r="EI532">
        <v>45339.1</v>
      </c>
      <c r="EJ532">
        <v>51291</v>
      </c>
      <c r="EK532">
        <v>55174</v>
      </c>
      <c r="EL532">
        <v>61733</v>
      </c>
      <c r="EM532">
        <v>1.979</v>
      </c>
      <c r="EN532">
        <v>1.815</v>
      </c>
      <c r="EO532">
        <v>0.0436604</v>
      </c>
      <c r="EP532">
        <v>0</v>
      </c>
      <c r="EQ532">
        <v>24.2971</v>
      </c>
      <c r="ER532">
        <v>999.9</v>
      </c>
      <c r="ES532">
        <v>43.536</v>
      </c>
      <c r="ET532">
        <v>29.87</v>
      </c>
      <c r="EU532">
        <v>20.3273</v>
      </c>
      <c r="EV532">
        <v>56.4087</v>
      </c>
      <c r="EW532">
        <v>48.774</v>
      </c>
      <c r="EX532">
        <v>1</v>
      </c>
      <c r="EY532">
        <v>0.0280488</v>
      </c>
      <c r="EZ532">
        <v>2.15893</v>
      </c>
      <c r="FA532">
        <v>20.1341</v>
      </c>
      <c r="FB532">
        <v>5.19812</v>
      </c>
      <c r="FC532">
        <v>12.0088</v>
      </c>
      <c r="FD532">
        <v>4.9756</v>
      </c>
      <c r="FE532">
        <v>3.294</v>
      </c>
      <c r="FF532">
        <v>9999</v>
      </c>
      <c r="FG532">
        <v>9999</v>
      </c>
      <c r="FH532">
        <v>9999</v>
      </c>
      <c r="FI532">
        <v>694.5</v>
      </c>
      <c r="FJ532">
        <v>1.86295</v>
      </c>
      <c r="FK532">
        <v>1.86783</v>
      </c>
      <c r="FL532">
        <v>1.86752</v>
      </c>
      <c r="FM532">
        <v>1.86874</v>
      </c>
      <c r="FN532">
        <v>1.86951</v>
      </c>
      <c r="FO532">
        <v>1.86566</v>
      </c>
      <c r="FP532">
        <v>1.86676</v>
      </c>
      <c r="FQ532">
        <v>1.86813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6.592</v>
      </c>
      <c r="GF532">
        <v>0.3247</v>
      </c>
      <c r="GG532">
        <v>3.61927167264205</v>
      </c>
      <c r="GH532">
        <v>0.00509506669552449</v>
      </c>
      <c r="GI532">
        <v>1.17866753763249e-06</v>
      </c>
      <c r="GJ532">
        <v>-6.62632595388568e-10</v>
      </c>
      <c r="GK532">
        <v>-0.0260112845827318</v>
      </c>
      <c r="GL532">
        <v>-0.0225051504344278</v>
      </c>
      <c r="GM532">
        <v>0.00262967521021688</v>
      </c>
      <c r="GN532">
        <v>-3.50088843362945e-05</v>
      </c>
      <c r="GO532">
        <v>-5</v>
      </c>
      <c r="GP532">
        <v>1640</v>
      </c>
      <c r="GQ532">
        <v>1</v>
      </c>
      <c r="GR532">
        <v>20</v>
      </c>
      <c r="GS532">
        <v>50269.8</v>
      </c>
      <c r="GT532">
        <v>50269.8</v>
      </c>
      <c r="GU532">
        <v>1.37085</v>
      </c>
      <c r="GV532">
        <v>2.61597</v>
      </c>
      <c r="GW532">
        <v>1.54785</v>
      </c>
      <c r="GX532">
        <v>2.30103</v>
      </c>
      <c r="GY532">
        <v>1.34644</v>
      </c>
      <c r="GZ532">
        <v>2.32788</v>
      </c>
      <c r="HA532">
        <v>33.244</v>
      </c>
      <c r="HB532">
        <v>14.386</v>
      </c>
      <c r="HC532">
        <v>18</v>
      </c>
      <c r="HD532">
        <v>504.221</v>
      </c>
      <c r="HE532">
        <v>399.748</v>
      </c>
      <c r="HF532">
        <v>20.7346</v>
      </c>
      <c r="HG532">
        <v>27.5059</v>
      </c>
      <c r="HH532">
        <v>29.9999</v>
      </c>
      <c r="HI532">
        <v>27.4958</v>
      </c>
      <c r="HJ532">
        <v>27.4399</v>
      </c>
      <c r="HK532">
        <v>27.5212</v>
      </c>
      <c r="HL532">
        <v>24.9487</v>
      </c>
      <c r="HM532">
        <v>0</v>
      </c>
      <c r="HN532">
        <v>20.7355</v>
      </c>
      <c r="HO532">
        <v>608.827</v>
      </c>
      <c r="HP532">
        <v>15.7806</v>
      </c>
      <c r="HQ532">
        <v>102.341</v>
      </c>
      <c r="HR532">
        <v>102.752</v>
      </c>
    </row>
    <row r="533" spans="1:226">
      <c r="A533">
        <v>517</v>
      </c>
      <c r="B533">
        <v>1663693840.6</v>
      </c>
      <c r="C533">
        <v>6065.5</v>
      </c>
      <c r="D533" t="s">
        <v>1398</v>
      </c>
      <c r="E533" t="s">
        <v>1399</v>
      </c>
      <c r="F533">
        <v>5</v>
      </c>
      <c r="G533" t="s">
        <v>1327</v>
      </c>
      <c r="H533" t="s">
        <v>354</v>
      </c>
      <c r="I533">
        <v>1663693832.81429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609.590157444164</v>
      </c>
      <c r="AK533">
        <v>570.04136969697</v>
      </c>
      <c r="AL533">
        <v>3.334347874902</v>
      </c>
      <c r="AM533">
        <v>65.4347946192728</v>
      </c>
      <c r="AN533">
        <f>(AP533 - AO533 + BO533*1E3/(8.314*(BQ533+273.15)) * AR533/BN533 * AQ533) * BN533/(100*BB533) * 1000/(1000 - AP533)</f>
        <v>0</v>
      </c>
      <c r="AO533">
        <v>15.714319943016</v>
      </c>
      <c r="AP533">
        <v>21.0267263736264</v>
      </c>
      <c r="AQ533">
        <v>-7.74662651320584e-05</v>
      </c>
      <c r="AR533">
        <v>122.136789424266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1663693832.81429</v>
      </c>
      <c r="BH533">
        <v>534.596357142857</v>
      </c>
      <c r="BI533">
        <v>582.958714285714</v>
      </c>
      <c r="BJ533">
        <v>21.033975</v>
      </c>
      <c r="BK533">
        <v>15.7137892857143</v>
      </c>
      <c r="BL533">
        <v>528.055571428571</v>
      </c>
      <c r="BM533">
        <v>20.7091928571429</v>
      </c>
      <c r="BN533">
        <v>500.096964285714</v>
      </c>
      <c r="BO533">
        <v>90.5624857142857</v>
      </c>
      <c r="BP533">
        <v>0.100195167857143</v>
      </c>
      <c r="BQ533">
        <v>25.3741142857143</v>
      </c>
      <c r="BR533">
        <v>25.0172285714286</v>
      </c>
      <c r="BS533">
        <v>999.9</v>
      </c>
      <c r="BT533">
        <v>0</v>
      </c>
      <c r="BU533">
        <v>0</v>
      </c>
      <c r="BV533">
        <v>9985.71428571429</v>
      </c>
      <c r="BW533">
        <v>0</v>
      </c>
      <c r="BX533">
        <v>17.0673857142857</v>
      </c>
      <c r="BY533">
        <v>-48.362275</v>
      </c>
      <c r="BZ533">
        <v>546.082535714286</v>
      </c>
      <c r="CA533">
        <v>592.265392857143</v>
      </c>
      <c r="CB533">
        <v>5.32017964285714</v>
      </c>
      <c r="CC533">
        <v>582.958714285714</v>
      </c>
      <c r="CD533">
        <v>15.7137892857143</v>
      </c>
      <c r="CE533">
        <v>1.90488785714286</v>
      </c>
      <c r="CF533">
        <v>1.42307964285714</v>
      </c>
      <c r="CG533">
        <v>16.6751535714286</v>
      </c>
      <c r="CH533">
        <v>12.1658214285714</v>
      </c>
      <c r="CI533">
        <v>1999.9925</v>
      </c>
      <c r="CJ533">
        <v>0.979997</v>
      </c>
      <c r="CK533">
        <v>0.0200031</v>
      </c>
      <c r="CL533">
        <v>0</v>
      </c>
      <c r="CM533">
        <v>709.564357142857</v>
      </c>
      <c r="CN533">
        <v>5.00063</v>
      </c>
      <c r="CO533">
        <v>14106.875</v>
      </c>
      <c r="CP533">
        <v>17256.8285714286</v>
      </c>
      <c r="CQ533">
        <v>39.25</v>
      </c>
      <c r="CR533">
        <v>39.2942857142857</v>
      </c>
      <c r="CS533">
        <v>38.7455</v>
      </c>
      <c r="CT533">
        <v>38.73425</v>
      </c>
      <c r="CU533">
        <v>40.062</v>
      </c>
      <c r="CV533">
        <v>1955.0825</v>
      </c>
      <c r="CW533">
        <v>39.91</v>
      </c>
      <c r="CX533">
        <v>0</v>
      </c>
      <c r="CY533">
        <v>1663693837.7</v>
      </c>
      <c r="CZ533">
        <v>0</v>
      </c>
      <c r="DA533">
        <v>0</v>
      </c>
      <c r="DB533" t="s">
        <v>356</v>
      </c>
      <c r="DC533">
        <v>1660677648.1</v>
      </c>
      <c r="DD533">
        <v>1660677649.1</v>
      </c>
      <c r="DE533">
        <v>0</v>
      </c>
      <c r="DF533">
        <v>-1.042</v>
      </c>
      <c r="DG533">
        <v>0.003</v>
      </c>
      <c r="DH533">
        <v>5.218</v>
      </c>
      <c r="DI533">
        <v>0.344</v>
      </c>
      <c r="DJ533">
        <v>417</v>
      </c>
      <c r="DK533">
        <v>22</v>
      </c>
      <c r="DL533">
        <v>1.24</v>
      </c>
      <c r="DM533">
        <v>0.53</v>
      </c>
      <c r="DN533">
        <v>-47.7257325</v>
      </c>
      <c r="DO533">
        <v>-8.29049268292674</v>
      </c>
      <c r="DP533">
        <v>0.99271514352998</v>
      </c>
      <c r="DQ533">
        <v>0</v>
      </c>
      <c r="DR533">
        <v>5.32445475</v>
      </c>
      <c r="DS533">
        <v>-0.0748116697936237</v>
      </c>
      <c r="DT533">
        <v>0.0075639959636094</v>
      </c>
      <c r="DU533">
        <v>1</v>
      </c>
      <c r="DV533">
        <v>1</v>
      </c>
      <c r="DW533">
        <v>2</v>
      </c>
      <c r="DX533" t="s">
        <v>395</v>
      </c>
      <c r="DY533">
        <v>2.9716</v>
      </c>
      <c r="DZ533">
        <v>2.75373</v>
      </c>
      <c r="EA533">
        <v>0.112053</v>
      </c>
      <c r="EB533">
        <v>0.120115</v>
      </c>
      <c r="EC533">
        <v>0.0941557</v>
      </c>
      <c r="ED533">
        <v>0.0773222</v>
      </c>
      <c r="EE533">
        <v>34572.8</v>
      </c>
      <c r="EF533">
        <v>37331.2</v>
      </c>
      <c r="EG533">
        <v>35289.1</v>
      </c>
      <c r="EH533">
        <v>38485</v>
      </c>
      <c r="EI533">
        <v>45339.6</v>
      </c>
      <c r="EJ533">
        <v>51291.9</v>
      </c>
      <c r="EK533">
        <v>55173.5</v>
      </c>
      <c r="EL533">
        <v>61734</v>
      </c>
      <c r="EM533">
        <v>1.9786</v>
      </c>
      <c r="EN533">
        <v>1.815</v>
      </c>
      <c r="EO533">
        <v>0.0444055</v>
      </c>
      <c r="EP533">
        <v>0</v>
      </c>
      <c r="EQ533">
        <v>24.291</v>
      </c>
      <c r="ER533">
        <v>999.9</v>
      </c>
      <c r="ES533">
        <v>43.536</v>
      </c>
      <c r="ET533">
        <v>29.89</v>
      </c>
      <c r="EU533">
        <v>20.3524</v>
      </c>
      <c r="EV533">
        <v>56.9587</v>
      </c>
      <c r="EW533">
        <v>49.1426</v>
      </c>
      <c r="EX533">
        <v>1</v>
      </c>
      <c r="EY533">
        <v>0.0282317</v>
      </c>
      <c r="EZ533">
        <v>2.32826</v>
      </c>
      <c r="FA533">
        <v>20.1317</v>
      </c>
      <c r="FB533">
        <v>5.19932</v>
      </c>
      <c r="FC533">
        <v>12.0099</v>
      </c>
      <c r="FD533">
        <v>4.976</v>
      </c>
      <c r="FE533">
        <v>3.294</v>
      </c>
      <c r="FF533">
        <v>9999</v>
      </c>
      <c r="FG533">
        <v>9999</v>
      </c>
      <c r="FH533">
        <v>9999</v>
      </c>
      <c r="FI533">
        <v>694.5</v>
      </c>
      <c r="FJ533">
        <v>1.86295</v>
      </c>
      <c r="FK533">
        <v>1.8678</v>
      </c>
      <c r="FL533">
        <v>1.86752</v>
      </c>
      <c r="FM533">
        <v>1.86874</v>
      </c>
      <c r="FN533">
        <v>1.86954</v>
      </c>
      <c r="FO533">
        <v>1.8656</v>
      </c>
      <c r="FP533">
        <v>1.86667</v>
      </c>
      <c r="FQ533">
        <v>1.86813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6.685</v>
      </c>
      <c r="GF533">
        <v>0.3245</v>
      </c>
      <c r="GG533">
        <v>3.61927167264205</v>
      </c>
      <c r="GH533">
        <v>0.00509506669552449</v>
      </c>
      <c r="GI533">
        <v>1.17866753763249e-06</v>
      </c>
      <c r="GJ533">
        <v>-6.62632595388568e-10</v>
      </c>
      <c r="GK533">
        <v>-0.0260112845827318</v>
      </c>
      <c r="GL533">
        <v>-0.0225051504344278</v>
      </c>
      <c r="GM533">
        <v>0.00262967521021688</v>
      </c>
      <c r="GN533">
        <v>-3.50088843362945e-05</v>
      </c>
      <c r="GO533">
        <v>-5</v>
      </c>
      <c r="GP533">
        <v>1640</v>
      </c>
      <c r="GQ533">
        <v>1</v>
      </c>
      <c r="GR533">
        <v>20</v>
      </c>
      <c r="GS533">
        <v>50269.9</v>
      </c>
      <c r="GT533">
        <v>50269.9</v>
      </c>
      <c r="GU533">
        <v>1.40137</v>
      </c>
      <c r="GV533">
        <v>2.6062</v>
      </c>
      <c r="GW533">
        <v>1.54785</v>
      </c>
      <c r="GX533">
        <v>2.30225</v>
      </c>
      <c r="GY533">
        <v>1.34644</v>
      </c>
      <c r="GZ533">
        <v>2.38647</v>
      </c>
      <c r="HA533">
        <v>33.244</v>
      </c>
      <c r="HB533">
        <v>14.3947</v>
      </c>
      <c r="HC533">
        <v>18</v>
      </c>
      <c r="HD533">
        <v>503.955</v>
      </c>
      <c r="HE533">
        <v>399.732</v>
      </c>
      <c r="HF533">
        <v>20.733</v>
      </c>
      <c r="HG533">
        <v>27.5036</v>
      </c>
      <c r="HH533">
        <v>30.0001</v>
      </c>
      <c r="HI533">
        <v>27.4958</v>
      </c>
      <c r="HJ533">
        <v>27.4375</v>
      </c>
      <c r="HK533">
        <v>28.1128</v>
      </c>
      <c r="HL533">
        <v>24.9487</v>
      </c>
      <c r="HM533">
        <v>0</v>
      </c>
      <c r="HN533">
        <v>20.7059</v>
      </c>
      <c r="HO533">
        <v>622.349</v>
      </c>
      <c r="HP533">
        <v>15.7998</v>
      </c>
      <c r="HQ533">
        <v>102.341</v>
      </c>
      <c r="HR533">
        <v>102.754</v>
      </c>
    </row>
    <row r="534" spans="1:226">
      <c r="A534">
        <v>518</v>
      </c>
      <c r="B534">
        <v>1663693845.6</v>
      </c>
      <c r="C534">
        <v>6070.5</v>
      </c>
      <c r="D534" t="s">
        <v>1400</v>
      </c>
      <c r="E534" t="s">
        <v>1401</v>
      </c>
      <c r="F534">
        <v>5</v>
      </c>
      <c r="G534" t="s">
        <v>1327</v>
      </c>
      <c r="H534" t="s">
        <v>354</v>
      </c>
      <c r="I534">
        <v>1663693838.1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627.124039865949</v>
      </c>
      <c r="AK534">
        <v>586.82663030303</v>
      </c>
      <c r="AL534">
        <v>3.33780858073861</v>
      </c>
      <c r="AM534">
        <v>65.4347946192728</v>
      </c>
      <c r="AN534">
        <f>(AP534 - AO534 + BO534*1E3/(8.314*(BQ534+273.15)) * AR534/BN534 * AQ534) * BN534/(100*BB534) * 1000/(1000 - AP534)</f>
        <v>0</v>
      </c>
      <c r="AO534">
        <v>15.7134160451194</v>
      </c>
      <c r="AP534">
        <v>21.0235076923077</v>
      </c>
      <c r="AQ534">
        <v>-5.1553034383571e-05</v>
      </c>
      <c r="AR534">
        <v>122.136789424266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1663693838.1</v>
      </c>
      <c r="BH534">
        <v>551.722037037037</v>
      </c>
      <c r="BI534">
        <v>600.635407407407</v>
      </c>
      <c r="BJ534">
        <v>21.0285962962963</v>
      </c>
      <c r="BK534">
        <v>15.717362962963</v>
      </c>
      <c r="BL534">
        <v>545.08262962963</v>
      </c>
      <c r="BM534">
        <v>20.7040222222222</v>
      </c>
      <c r="BN534">
        <v>500.114518518519</v>
      </c>
      <c r="BO534">
        <v>90.5618518518518</v>
      </c>
      <c r="BP534">
        <v>0.100111596296296</v>
      </c>
      <c r="BQ534">
        <v>25.3691962962963</v>
      </c>
      <c r="BR534">
        <v>25.0194296296296</v>
      </c>
      <c r="BS534">
        <v>999.9</v>
      </c>
      <c r="BT534">
        <v>0</v>
      </c>
      <c r="BU534">
        <v>0</v>
      </c>
      <c r="BV534">
        <v>9999.44444444445</v>
      </c>
      <c r="BW534">
        <v>0</v>
      </c>
      <c r="BX534">
        <v>17.0641</v>
      </c>
      <c r="BY534">
        <v>-48.9133962962963</v>
      </c>
      <c r="BZ534">
        <v>563.573037037037</v>
      </c>
      <c r="CA534">
        <v>610.22662962963</v>
      </c>
      <c r="CB534">
        <v>5.31123481481481</v>
      </c>
      <c r="CC534">
        <v>600.635407407407</v>
      </c>
      <c r="CD534">
        <v>15.717362962963</v>
      </c>
      <c r="CE534">
        <v>1.90438740740741</v>
      </c>
      <c r="CF534">
        <v>1.42339333333333</v>
      </c>
      <c r="CG534">
        <v>16.6710148148148</v>
      </c>
      <c r="CH534">
        <v>12.1691592592593</v>
      </c>
      <c r="CI534">
        <v>1999.99481481481</v>
      </c>
      <c r="CJ534">
        <v>0.979997111111111</v>
      </c>
      <c r="CK534">
        <v>0.0200029814814815</v>
      </c>
      <c r="CL534">
        <v>0</v>
      </c>
      <c r="CM534">
        <v>711.587407407407</v>
      </c>
      <c r="CN534">
        <v>5.00063</v>
      </c>
      <c r="CO534">
        <v>14149.2518518519</v>
      </c>
      <c r="CP534">
        <v>17256.8407407407</v>
      </c>
      <c r="CQ534">
        <v>39.25</v>
      </c>
      <c r="CR534">
        <v>39.3028148148148</v>
      </c>
      <c r="CS534">
        <v>38.7453333333333</v>
      </c>
      <c r="CT534">
        <v>38.7336666666667</v>
      </c>
      <c r="CU534">
        <v>40.062</v>
      </c>
      <c r="CV534">
        <v>1955.08481481481</v>
      </c>
      <c r="CW534">
        <v>39.91</v>
      </c>
      <c r="CX534">
        <v>0</v>
      </c>
      <c r="CY534">
        <v>1663693842.5</v>
      </c>
      <c r="CZ534">
        <v>0</v>
      </c>
      <c r="DA534">
        <v>0</v>
      </c>
      <c r="DB534" t="s">
        <v>356</v>
      </c>
      <c r="DC534">
        <v>1660677648.1</v>
      </c>
      <c r="DD534">
        <v>1660677649.1</v>
      </c>
      <c r="DE534">
        <v>0</v>
      </c>
      <c r="DF534">
        <v>-1.042</v>
      </c>
      <c r="DG534">
        <v>0.003</v>
      </c>
      <c r="DH534">
        <v>5.218</v>
      </c>
      <c r="DI534">
        <v>0.344</v>
      </c>
      <c r="DJ534">
        <v>417</v>
      </c>
      <c r="DK534">
        <v>22</v>
      </c>
      <c r="DL534">
        <v>1.24</v>
      </c>
      <c r="DM534">
        <v>0.53</v>
      </c>
      <c r="DN534">
        <v>-48.5635125</v>
      </c>
      <c r="DO534">
        <v>-8.74156660412771</v>
      </c>
      <c r="DP534">
        <v>1.06651783275937</v>
      </c>
      <c r="DQ534">
        <v>0</v>
      </c>
      <c r="DR534">
        <v>5.3178925</v>
      </c>
      <c r="DS534">
        <v>-0.0866075797373407</v>
      </c>
      <c r="DT534">
        <v>0.00893822878147566</v>
      </c>
      <c r="DU534">
        <v>1</v>
      </c>
      <c r="DV534">
        <v>1</v>
      </c>
      <c r="DW534">
        <v>2</v>
      </c>
      <c r="DX534" t="s">
        <v>395</v>
      </c>
      <c r="DY534">
        <v>2.97206</v>
      </c>
      <c r="DZ534">
        <v>2.75394</v>
      </c>
      <c r="EA534">
        <v>0.114408</v>
      </c>
      <c r="EB534">
        <v>0.122235</v>
      </c>
      <c r="EC534">
        <v>0.0941363</v>
      </c>
      <c r="ED534">
        <v>0.0774465</v>
      </c>
      <c r="EE534">
        <v>34481.7</v>
      </c>
      <c r="EF534">
        <v>37241.1</v>
      </c>
      <c r="EG534">
        <v>35289.6</v>
      </c>
      <c r="EH534">
        <v>38484.8</v>
      </c>
      <c r="EI534">
        <v>45341.1</v>
      </c>
      <c r="EJ534">
        <v>51285.4</v>
      </c>
      <c r="EK534">
        <v>55173.9</v>
      </c>
      <c r="EL534">
        <v>61734.5</v>
      </c>
      <c r="EM534">
        <v>1.9784</v>
      </c>
      <c r="EN534">
        <v>1.8146</v>
      </c>
      <c r="EO534">
        <v>0.0444055</v>
      </c>
      <c r="EP534">
        <v>0</v>
      </c>
      <c r="EQ534">
        <v>24.2848</v>
      </c>
      <c r="ER534">
        <v>999.9</v>
      </c>
      <c r="ES534">
        <v>43.536</v>
      </c>
      <c r="ET534">
        <v>29.87</v>
      </c>
      <c r="EU534">
        <v>20.3304</v>
      </c>
      <c r="EV534">
        <v>56.4887</v>
      </c>
      <c r="EW534">
        <v>49.391</v>
      </c>
      <c r="EX534">
        <v>1</v>
      </c>
      <c r="EY534">
        <v>0.0282317</v>
      </c>
      <c r="EZ534">
        <v>2.28412</v>
      </c>
      <c r="FA534">
        <v>20.1326</v>
      </c>
      <c r="FB534">
        <v>5.19932</v>
      </c>
      <c r="FC534">
        <v>12.0076</v>
      </c>
      <c r="FD534">
        <v>4.9752</v>
      </c>
      <c r="FE534">
        <v>3.294</v>
      </c>
      <c r="FF534">
        <v>9999</v>
      </c>
      <c r="FG534">
        <v>9999</v>
      </c>
      <c r="FH534">
        <v>9999</v>
      </c>
      <c r="FI534">
        <v>694.5</v>
      </c>
      <c r="FJ534">
        <v>1.86295</v>
      </c>
      <c r="FK534">
        <v>1.86783</v>
      </c>
      <c r="FL534">
        <v>1.86752</v>
      </c>
      <c r="FM534">
        <v>1.86874</v>
      </c>
      <c r="FN534">
        <v>1.8696</v>
      </c>
      <c r="FO534">
        <v>1.8656</v>
      </c>
      <c r="FP534">
        <v>1.86661</v>
      </c>
      <c r="FQ534">
        <v>1.86813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6.78</v>
      </c>
      <c r="GF534">
        <v>0.3243</v>
      </c>
      <c r="GG534">
        <v>3.61927167264205</v>
      </c>
      <c r="GH534">
        <v>0.00509506669552449</v>
      </c>
      <c r="GI534">
        <v>1.17866753763249e-06</v>
      </c>
      <c r="GJ534">
        <v>-6.62632595388568e-10</v>
      </c>
      <c r="GK534">
        <v>-0.0260112845827318</v>
      </c>
      <c r="GL534">
        <v>-0.0225051504344278</v>
      </c>
      <c r="GM534">
        <v>0.00262967521021688</v>
      </c>
      <c r="GN534">
        <v>-3.50088843362945e-05</v>
      </c>
      <c r="GO534">
        <v>-5</v>
      </c>
      <c r="GP534">
        <v>1640</v>
      </c>
      <c r="GQ534">
        <v>1</v>
      </c>
      <c r="GR534">
        <v>20</v>
      </c>
      <c r="GS534">
        <v>50270</v>
      </c>
      <c r="GT534">
        <v>50269.9</v>
      </c>
      <c r="GU534">
        <v>1.43311</v>
      </c>
      <c r="GV534">
        <v>2.60986</v>
      </c>
      <c r="GW534">
        <v>1.54785</v>
      </c>
      <c r="GX534">
        <v>2.30225</v>
      </c>
      <c r="GY534">
        <v>1.34644</v>
      </c>
      <c r="GZ534">
        <v>2.44385</v>
      </c>
      <c r="HA534">
        <v>33.244</v>
      </c>
      <c r="HB534">
        <v>14.3947</v>
      </c>
      <c r="HC534">
        <v>18</v>
      </c>
      <c r="HD534">
        <v>503.801</v>
      </c>
      <c r="HE534">
        <v>399.51</v>
      </c>
      <c r="HF534">
        <v>20.7066</v>
      </c>
      <c r="HG534">
        <v>27.5013</v>
      </c>
      <c r="HH534">
        <v>30.0001</v>
      </c>
      <c r="HI534">
        <v>27.4934</v>
      </c>
      <c r="HJ534">
        <v>27.4375</v>
      </c>
      <c r="HK534">
        <v>28.7519</v>
      </c>
      <c r="HL534">
        <v>24.6684</v>
      </c>
      <c r="HM534">
        <v>0</v>
      </c>
      <c r="HN534">
        <v>20.7006</v>
      </c>
      <c r="HO534">
        <v>642.424</v>
      </c>
      <c r="HP534">
        <v>15.8193</v>
      </c>
      <c r="HQ534">
        <v>102.342</v>
      </c>
      <c r="HR534">
        <v>102.754</v>
      </c>
    </row>
    <row r="535" spans="1:226">
      <c r="A535">
        <v>519</v>
      </c>
      <c r="B535">
        <v>1663693850.6</v>
      </c>
      <c r="C535">
        <v>6075.5</v>
      </c>
      <c r="D535" t="s">
        <v>1402</v>
      </c>
      <c r="E535" t="s">
        <v>1403</v>
      </c>
      <c r="F535">
        <v>5</v>
      </c>
      <c r="G535" t="s">
        <v>1327</v>
      </c>
      <c r="H535" t="s">
        <v>354</v>
      </c>
      <c r="I535">
        <v>1663693842.81429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644.285294879774</v>
      </c>
      <c r="AK535">
        <v>603.408848484848</v>
      </c>
      <c r="AL535">
        <v>3.36998935514183</v>
      </c>
      <c r="AM535">
        <v>65.4347946192728</v>
      </c>
      <c r="AN535">
        <f>(AP535 - AO535 + BO535*1E3/(8.314*(BQ535+273.15)) * AR535/BN535 * AQ535) * BN535/(100*BB535) * 1000/(1000 - AP535)</f>
        <v>0</v>
      </c>
      <c r="AO535">
        <v>15.7506153482236</v>
      </c>
      <c r="AP535">
        <v>21.0105164835165</v>
      </c>
      <c r="AQ535">
        <v>-3.31780375638889e-05</v>
      </c>
      <c r="AR535">
        <v>122.136789424266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1663693842.81429</v>
      </c>
      <c r="BH535">
        <v>566.942821428572</v>
      </c>
      <c r="BI535">
        <v>616.642678571429</v>
      </c>
      <c r="BJ535">
        <v>21.0226857142857</v>
      </c>
      <c r="BK535">
        <v>15.729625</v>
      </c>
      <c r="BL535">
        <v>560.215857142857</v>
      </c>
      <c r="BM535">
        <v>20.6983428571429</v>
      </c>
      <c r="BN535">
        <v>500.112892857143</v>
      </c>
      <c r="BO535">
        <v>90.5613107142857</v>
      </c>
      <c r="BP535">
        <v>0.0999929035714286</v>
      </c>
      <c r="BQ535">
        <v>25.3645</v>
      </c>
      <c r="BR535">
        <v>25.0170821428571</v>
      </c>
      <c r="BS535">
        <v>999.9</v>
      </c>
      <c r="BT535">
        <v>0</v>
      </c>
      <c r="BU535">
        <v>0</v>
      </c>
      <c r="BV535">
        <v>10014.1071428571</v>
      </c>
      <c r="BW535">
        <v>0</v>
      </c>
      <c r="BX535">
        <v>17.0693571428571</v>
      </c>
      <c r="BY535">
        <v>-49.699875</v>
      </c>
      <c r="BZ535">
        <v>579.11725</v>
      </c>
      <c r="CA535">
        <v>626.4975</v>
      </c>
      <c r="CB535">
        <v>5.2930575</v>
      </c>
      <c r="CC535">
        <v>616.642678571429</v>
      </c>
      <c r="CD535">
        <v>15.729625</v>
      </c>
      <c r="CE535">
        <v>1.90384142857143</v>
      </c>
      <c r="CF535">
        <v>1.42449571428571</v>
      </c>
      <c r="CG535">
        <v>16.6665</v>
      </c>
      <c r="CH535">
        <v>12.1809178571429</v>
      </c>
      <c r="CI535">
        <v>1999.98857142857</v>
      </c>
      <c r="CJ535">
        <v>0.979997107142857</v>
      </c>
      <c r="CK535">
        <v>0.0200029857142857</v>
      </c>
      <c r="CL535">
        <v>0</v>
      </c>
      <c r="CM535">
        <v>713.417642857143</v>
      </c>
      <c r="CN535">
        <v>5.00063</v>
      </c>
      <c r="CO535">
        <v>14184.5821428571</v>
      </c>
      <c r="CP535">
        <v>17256.7821428571</v>
      </c>
      <c r="CQ535">
        <v>39.25</v>
      </c>
      <c r="CR535">
        <v>39.3075714285714</v>
      </c>
      <c r="CS535">
        <v>38.74775</v>
      </c>
      <c r="CT535">
        <v>38.7275</v>
      </c>
      <c r="CU535">
        <v>40.062</v>
      </c>
      <c r="CV535">
        <v>1955.07857142857</v>
      </c>
      <c r="CW535">
        <v>39.91</v>
      </c>
      <c r="CX535">
        <v>0</v>
      </c>
      <c r="CY535">
        <v>1663693847.9</v>
      </c>
      <c r="CZ535">
        <v>0</v>
      </c>
      <c r="DA535">
        <v>0</v>
      </c>
      <c r="DB535" t="s">
        <v>356</v>
      </c>
      <c r="DC535">
        <v>1660677648.1</v>
      </c>
      <c r="DD535">
        <v>1660677649.1</v>
      </c>
      <c r="DE535">
        <v>0</v>
      </c>
      <c r="DF535">
        <v>-1.042</v>
      </c>
      <c r="DG535">
        <v>0.003</v>
      </c>
      <c r="DH535">
        <v>5.218</v>
      </c>
      <c r="DI535">
        <v>0.344</v>
      </c>
      <c r="DJ535">
        <v>417</v>
      </c>
      <c r="DK535">
        <v>22</v>
      </c>
      <c r="DL535">
        <v>1.24</v>
      </c>
      <c r="DM535">
        <v>0.53</v>
      </c>
      <c r="DN535">
        <v>-49.159455</v>
      </c>
      <c r="DO535">
        <v>-7.77983639774854</v>
      </c>
      <c r="DP535">
        <v>1.01350061296232</v>
      </c>
      <c r="DQ535">
        <v>0</v>
      </c>
      <c r="DR535">
        <v>5.30322075</v>
      </c>
      <c r="DS535">
        <v>-0.196161613508456</v>
      </c>
      <c r="DT535">
        <v>0.0209890576714987</v>
      </c>
      <c r="DU535">
        <v>0</v>
      </c>
      <c r="DV535">
        <v>0</v>
      </c>
      <c r="DW535">
        <v>2</v>
      </c>
      <c r="DX535" t="s">
        <v>357</v>
      </c>
      <c r="DY535">
        <v>2.97325</v>
      </c>
      <c r="DZ535">
        <v>2.75444</v>
      </c>
      <c r="EA535">
        <v>0.116735</v>
      </c>
      <c r="EB535">
        <v>0.124707</v>
      </c>
      <c r="EC535">
        <v>0.0941034</v>
      </c>
      <c r="ED535">
        <v>0.0774626</v>
      </c>
      <c r="EE535">
        <v>34391.5</v>
      </c>
      <c r="EF535">
        <v>37136.3</v>
      </c>
      <c r="EG535">
        <v>35289.9</v>
      </c>
      <c r="EH535">
        <v>38484.8</v>
      </c>
      <c r="EI535">
        <v>45342.4</v>
      </c>
      <c r="EJ535">
        <v>51284.4</v>
      </c>
      <c r="EK535">
        <v>55173.5</v>
      </c>
      <c r="EL535">
        <v>61734.3</v>
      </c>
      <c r="EM535">
        <v>1.9786</v>
      </c>
      <c r="EN535">
        <v>1.8152</v>
      </c>
      <c r="EO535">
        <v>0.0458956</v>
      </c>
      <c r="EP535">
        <v>0</v>
      </c>
      <c r="EQ535">
        <v>24.2787</v>
      </c>
      <c r="ER535">
        <v>999.9</v>
      </c>
      <c r="ES535">
        <v>43.511</v>
      </c>
      <c r="ET535">
        <v>29.89</v>
      </c>
      <c r="EU535">
        <v>20.3411</v>
      </c>
      <c r="EV535">
        <v>56.6187</v>
      </c>
      <c r="EW535">
        <v>49.1667</v>
      </c>
      <c r="EX535">
        <v>1</v>
      </c>
      <c r="EY535">
        <v>0.0280488</v>
      </c>
      <c r="EZ535">
        <v>2.32845</v>
      </c>
      <c r="FA535">
        <v>20.132</v>
      </c>
      <c r="FB535">
        <v>5.19932</v>
      </c>
      <c r="FC535">
        <v>12.0088</v>
      </c>
      <c r="FD535">
        <v>4.976</v>
      </c>
      <c r="FE535">
        <v>3.294</v>
      </c>
      <c r="FF535">
        <v>9999</v>
      </c>
      <c r="FG535">
        <v>9999</v>
      </c>
      <c r="FH535">
        <v>9999</v>
      </c>
      <c r="FI535">
        <v>694.5</v>
      </c>
      <c r="FJ535">
        <v>1.86295</v>
      </c>
      <c r="FK535">
        <v>1.8678</v>
      </c>
      <c r="FL535">
        <v>1.86752</v>
      </c>
      <c r="FM535">
        <v>1.86874</v>
      </c>
      <c r="FN535">
        <v>1.86951</v>
      </c>
      <c r="FO535">
        <v>1.8656</v>
      </c>
      <c r="FP535">
        <v>1.86664</v>
      </c>
      <c r="FQ535">
        <v>1.8681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6.875</v>
      </c>
      <c r="GF535">
        <v>0.3239</v>
      </c>
      <c r="GG535">
        <v>3.61927167264205</v>
      </c>
      <c r="GH535">
        <v>0.00509506669552449</v>
      </c>
      <c r="GI535">
        <v>1.17866753763249e-06</v>
      </c>
      <c r="GJ535">
        <v>-6.62632595388568e-10</v>
      </c>
      <c r="GK535">
        <v>-0.0260112845827318</v>
      </c>
      <c r="GL535">
        <v>-0.0225051504344278</v>
      </c>
      <c r="GM535">
        <v>0.00262967521021688</v>
      </c>
      <c r="GN535">
        <v>-3.50088843362945e-05</v>
      </c>
      <c r="GO535">
        <v>-5</v>
      </c>
      <c r="GP535">
        <v>1640</v>
      </c>
      <c r="GQ535">
        <v>1</v>
      </c>
      <c r="GR535">
        <v>20</v>
      </c>
      <c r="GS535">
        <v>50270</v>
      </c>
      <c r="GT535">
        <v>50270</v>
      </c>
      <c r="GU535">
        <v>1.4624</v>
      </c>
      <c r="GV535">
        <v>2.6001</v>
      </c>
      <c r="GW535">
        <v>1.54785</v>
      </c>
      <c r="GX535">
        <v>2.30225</v>
      </c>
      <c r="GY535">
        <v>1.34644</v>
      </c>
      <c r="GZ535">
        <v>2.40967</v>
      </c>
      <c r="HA535">
        <v>33.2216</v>
      </c>
      <c r="HB535">
        <v>14.386</v>
      </c>
      <c r="HC535">
        <v>18</v>
      </c>
      <c r="HD535">
        <v>503.914</v>
      </c>
      <c r="HE535">
        <v>399.826</v>
      </c>
      <c r="HF535">
        <v>20.6954</v>
      </c>
      <c r="HG535">
        <v>27.4989</v>
      </c>
      <c r="HH535">
        <v>29.9999</v>
      </c>
      <c r="HI535">
        <v>27.4911</v>
      </c>
      <c r="HJ535">
        <v>27.4353</v>
      </c>
      <c r="HK535">
        <v>29.3232</v>
      </c>
      <c r="HL535">
        <v>24.3933</v>
      </c>
      <c r="HM535">
        <v>0</v>
      </c>
      <c r="HN535">
        <v>20.6842</v>
      </c>
      <c r="HO535">
        <v>655.857</v>
      </c>
      <c r="HP535">
        <v>15.8469</v>
      </c>
      <c r="HQ535">
        <v>102.342</v>
      </c>
      <c r="HR535">
        <v>102.754</v>
      </c>
    </row>
    <row r="536" spans="1:226">
      <c r="A536">
        <v>520</v>
      </c>
      <c r="B536">
        <v>1663693855.6</v>
      </c>
      <c r="C536">
        <v>6080.5</v>
      </c>
      <c r="D536" t="s">
        <v>1404</v>
      </c>
      <c r="E536" t="s">
        <v>1405</v>
      </c>
      <c r="F536">
        <v>5</v>
      </c>
      <c r="G536" t="s">
        <v>1327</v>
      </c>
      <c r="H536" t="s">
        <v>354</v>
      </c>
      <c r="I536">
        <v>1663693848.1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661.300079745571</v>
      </c>
      <c r="AK536">
        <v>620.335660606061</v>
      </c>
      <c r="AL536">
        <v>3.36104385215738</v>
      </c>
      <c r="AM536">
        <v>65.4347946192728</v>
      </c>
      <c r="AN536">
        <f>(AP536 - AO536 + BO536*1E3/(8.314*(BQ536+273.15)) * AR536/BN536 * AQ536) * BN536/(100*BB536) * 1000/(1000 - AP536)</f>
        <v>0</v>
      </c>
      <c r="AO536">
        <v>15.7538475278197</v>
      </c>
      <c r="AP536">
        <v>21.0091593406594</v>
      </c>
      <c r="AQ536">
        <v>4.17630721469968e-06</v>
      </c>
      <c r="AR536">
        <v>122.136789424266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1663693848.1</v>
      </c>
      <c r="BH536">
        <v>584.283296296296</v>
      </c>
      <c r="BI536">
        <v>634.483888888889</v>
      </c>
      <c r="BJ536">
        <v>21.0169037037037</v>
      </c>
      <c r="BK536">
        <v>15.7507296296296</v>
      </c>
      <c r="BL536">
        <v>577.456444444445</v>
      </c>
      <c r="BM536">
        <v>20.6927925925926</v>
      </c>
      <c r="BN536">
        <v>500.087444444445</v>
      </c>
      <c r="BO536">
        <v>90.5602222222222</v>
      </c>
      <c r="BP536">
        <v>0.0999016592592593</v>
      </c>
      <c r="BQ536">
        <v>25.3609444444444</v>
      </c>
      <c r="BR536">
        <v>25.0140333333333</v>
      </c>
      <c r="BS536">
        <v>999.9</v>
      </c>
      <c r="BT536">
        <v>0</v>
      </c>
      <c r="BU536">
        <v>0</v>
      </c>
      <c r="BV536">
        <v>10024.6296296296</v>
      </c>
      <c r="BW536">
        <v>0</v>
      </c>
      <c r="BX536">
        <v>17.0784111111111</v>
      </c>
      <c r="BY536">
        <v>-50.2006518518519</v>
      </c>
      <c r="BZ536">
        <v>596.826592592593</v>
      </c>
      <c r="CA536">
        <v>644.637814814815</v>
      </c>
      <c r="CB536">
        <v>5.26616851851852</v>
      </c>
      <c r="CC536">
        <v>634.483888888889</v>
      </c>
      <c r="CD536">
        <v>15.7507296296296</v>
      </c>
      <c r="CE536">
        <v>1.90329518518519</v>
      </c>
      <c r="CF536">
        <v>1.42639037037037</v>
      </c>
      <c r="CG536">
        <v>16.6619777777778</v>
      </c>
      <c r="CH536">
        <v>12.2011037037037</v>
      </c>
      <c r="CI536">
        <v>2000.01037037037</v>
      </c>
      <c r="CJ536">
        <v>0.979997222222222</v>
      </c>
      <c r="CK536">
        <v>0.020002862962963</v>
      </c>
      <c r="CL536">
        <v>0</v>
      </c>
      <c r="CM536">
        <v>715.256185185185</v>
      </c>
      <c r="CN536">
        <v>5.00063</v>
      </c>
      <c r="CO536">
        <v>14222.2740740741</v>
      </c>
      <c r="CP536">
        <v>17256.9777777778</v>
      </c>
      <c r="CQ536">
        <v>39.25</v>
      </c>
      <c r="CR536">
        <v>39.312</v>
      </c>
      <c r="CS536">
        <v>38.7383333333333</v>
      </c>
      <c r="CT536">
        <v>38.7336666666667</v>
      </c>
      <c r="CU536">
        <v>40.062</v>
      </c>
      <c r="CV536">
        <v>1955.10037037037</v>
      </c>
      <c r="CW536">
        <v>39.91</v>
      </c>
      <c r="CX536">
        <v>0</v>
      </c>
      <c r="CY536">
        <v>1663693852.7</v>
      </c>
      <c r="CZ536">
        <v>0</v>
      </c>
      <c r="DA536">
        <v>0</v>
      </c>
      <c r="DB536" t="s">
        <v>356</v>
      </c>
      <c r="DC536">
        <v>1660677648.1</v>
      </c>
      <c r="DD536">
        <v>1660677649.1</v>
      </c>
      <c r="DE536">
        <v>0</v>
      </c>
      <c r="DF536">
        <v>-1.042</v>
      </c>
      <c r="DG536">
        <v>0.003</v>
      </c>
      <c r="DH536">
        <v>5.218</v>
      </c>
      <c r="DI536">
        <v>0.344</v>
      </c>
      <c r="DJ536">
        <v>417</v>
      </c>
      <c r="DK536">
        <v>22</v>
      </c>
      <c r="DL536">
        <v>1.24</v>
      </c>
      <c r="DM536">
        <v>0.53</v>
      </c>
      <c r="DN536">
        <v>-49.910235</v>
      </c>
      <c r="DO536">
        <v>-5.75070168855528</v>
      </c>
      <c r="DP536">
        <v>0.891691653978549</v>
      </c>
      <c r="DQ536">
        <v>0</v>
      </c>
      <c r="DR536">
        <v>5.2790835</v>
      </c>
      <c r="DS536">
        <v>-0.320568180112576</v>
      </c>
      <c r="DT536">
        <v>0.0319496449549913</v>
      </c>
      <c r="DU536">
        <v>0</v>
      </c>
      <c r="DV536">
        <v>0</v>
      </c>
      <c r="DW536">
        <v>2</v>
      </c>
      <c r="DX536" t="s">
        <v>357</v>
      </c>
      <c r="DY536">
        <v>2.97332</v>
      </c>
      <c r="DZ536">
        <v>2.75412</v>
      </c>
      <c r="EA536">
        <v>0.118996</v>
      </c>
      <c r="EB536">
        <v>0.126774</v>
      </c>
      <c r="EC536">
        <v>0.0941066</v>
      </c>
      <c r="ED536">
        <v>0.0776045</v>
      </c>
      <c r="EE536">
        <v>34303</v>
      </c>
      <c r="EF536">
        <v>37048.5</v>
      </c>
      <c r="EG536">
        <v>35289.4</v>
      </c>
      <c r="EH536">
        <v>38484.6</v>
      </c>
      <c r="EI536">
        <v>45342.3</v>
      </c>
      <c r="EJ536">
        <v>51276.5</v>
      </c>
      <c r="EK536">
        <v>55173.5</v>
      </c>
      <c r="EL536">
        <v>61734.2</v>
      </c>
      <c r="EM536">
        <v>1.9784</v>
      </c>
      <c r="EN536">
        <v>1.8156</v>
      </c>
      <c r="EO536">
        <v>0.0450015</v>
      </c>
      <c r="EP536">
        <v>0</v>
      </c>
      <c r="EQ536">
        <v>24.2746</v>
      </c>
      <c r="ER536">
        <v>999.9</v>
      </c>
      <c r="ES536">
        <v>43.511</v>
      </c>
      <c r="ET536">
        <v>29.89</v>
      </c>
      <c r="EU536">
        <v>20.3428</v>
      </c>
      <c r="EV536">
        <v>56.4487</v>
      </c>
      <c r="EW536">
        <v>48.8181</v>
      </c>
      <c r="EX536">
        <v>1</v>
      </c>
      <c r="EY536">
        <v>0.0281707</v>
      </c>
      <c r="EZ536">
        <v>2.36312</v>
      </c>
      <c r="FA536">
        <v>20.1319</v>
      </c>
      <c r="FB536">
        <v>5.20052</v>
      </c>
      <c r="FC536">
        <v>12.0076</v>
      </c>
      <c r="FD536">
        <v>4.976</v>
      </c>
      <c r="FE536">
        <v>3.294</v>
      </c>
      <c r="FF536">
        <v>9999</v>
      </c>
      <c r="FG536">
        <v>9999</v>
      </c>
      <c r="FH536">
        <v>9999</v>
      </c>
      <c r="FI536">
        <v>694.5</v>
      </c>
      <c r="FJ536">
        <v>1.86295</v>
      </c>
      <c r="FK536">
        <v>1.86783</v>
      </c>
      <c r="FL536">
        <v>1.86752</v>
      </c>
      <c r="FM536">
        <v>1.86874</v>
      </c>
      <c r="FN536">
        <v>1.86954</v>
      </c>
      <c r="FO536">
        <v>1.8656</v>
      </c>
      <c r="FP536">
        <v>1.8667</v>
      </c>
      <c r="FQ536">
        <v>1.86807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6.968</v>
      </c>
      <c r="GF536">
        <v>0.3239</v>
      </c>
      <c r="GG536">
        <v>3.61927167264205</v>
      </c>
      <c r="GH536">
        <v>0.00509506669552449</v>
      </c>
      <c r="GI536">
        <v>1.17866753763249e-06</v>
      </c>
      <c r="GJ536">
        <v>-6.62632595388568e-10</v>
      </c>
      <c r="GK536">
        <v>-0.0260112845827318</v>
      </c>
      <c r="GL536">
        <v>-0.0225051504344278</v>
      </c>
      <c r="GM536">
        <v>0.00262967521021688</v>
      </c>
      <c r="GN536">
        <v>-3.50088843362945e-05</v>
      </c>
      <c r="GO536">
        <v>-5</v>
      </c>
      <c r="GP536">
        <v>1640</v>
      </c>
      <c r="GQ536">
        <v>1</v>
      </c>
      <c r="GR536">
        <v>20</v>
      </c>
      <c r="GS536">
        <v>50270.1</v>
      </c>
      <c r="GT536">
        <v>50270.1</v>
      </c>
      <c r="GU536">
        <v>1.49292</v>
      </c>
      <c r="GV536">
        <v>2.60742</v>
      </c>
      <c r="GW536">
        <v>1.54785</v>
      </c>
      <c r="GX536">
        <v>2.30225</v>
      </c>
      <c r="GY536">
        <v>1.34644</v>
      </c>
      <c r="GZ536">
        <v>2.29614</v>
      </c>
      <c r="HA536">
        <v>33.2216</v>
      </c>
      <c r="HB536">
        <v>14.3772</v>
      </c>
      <c r="HC536">
        <v>18</v>
      </c>
      <c r="HD536">
        <v>503.76</v>
      </c>
      <c r="HE536">
        <v>400.032</v>
      </c>
      <c r="HF536">
        <v>20.6763</v>
      </c>
      <c r="HG536">
        <v>27.4966</v>
      </c>
      <c r="HH536">
        <v>30.0001</v>
      </c>
      <c r="HI536">
        <v>27.4888</v>
      </c>
      <c r="HJ536">
        <v>27.433</v>
      </c>
      <c r="HK536">
        <v>29.9566</v>
      </c>
      <c r="HL536">
        <v>24.3933</v>
      </c>
      <c r="HM536">
        <v>0</v>
      </c>
      <c r="HN536">
        <v>20.6636</v>
      </c>
      <c r="HO536">
        <v>675.939</v>
      </c>
      <c r="HP536">
        <v>15.8683</v>
      </c>
      <c r="HQ536">
        <v>102.341</v>
      </c>
      <c r="HR536">
        <v>102.754</v>
      </c>
    </row>
    <row r="537" spans="1:226">
      <c r="A537">
        <v>521</v>
      </c>
      <c r="B537">
        <v>1663693860.6</v>
      </c>
      <c r="C537">
        <v>6085.5</v>
      </c>
      <c r="D537" t="s">
        <v>1406</v>
      </c>
      <c r="E537" t="s">
        <v>1407</v>
      </c>
      <c r="F537">
        <v>5</v>
      </c>
      <c r="G537" t="s">
        <v>1327</v>
      </c>
      <c r="H537" t="s">
        <v>354</v>
      </c>
      <c r="I537">
        <v>1663693852.81429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678.242398882841</v>
      </c>
      <c r="AK537">
        <v>636.778121212121</v>
      </c>
      <c r="AL537">
        <v>3.34411605450646</v>
      </c>
      <c r="AM537">
        <v>65.4347946192728</v>
      </c>
      <c r="AN537">
        <f>(AP537 - AO537 + BO537*1E3/(8.314*(BQ537+273.15)) * AR537/BN537 * AQ537) * BN537/(100*BB537) * 1000/(1000 - AP537)</f>
        <v>0</v>
      </c>
      <c r="AO537">
        <v>15.7928603700883</v>
      </c>
      <c r="AP537">
        <v>21.0054307692308</v>
      </c>
      <c r="AQ537">
        <v>1.65051444404755e-05</v>
      </c>
      <c r="AR537">
        <v>122.136789424266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1663693852.81429</v>
      </c>
      <c r="BH537">
        <v>599.6405</v>
      </c>
      <c r="BI537">
        <v>650.36525</v>
      </c>
      <c r="BJ537">
        <v>21.01285</v>
      </c>
      <c r="BK537">
        <v>15.7739178571429</v>
      </c>
      <c r="BL537">
        <v>592.725178571429</v>
      </c>
      <c r="BM537">
        <v>20.6888928571429</v>
      </c>
      <c r="BN537">
        <v>500.088392857143</v>
      </c>
      <c r="BO537">
        <v>90.5603214285714</v>
      </c>
      <c r="BP537">
        <v>0.100039739285714</v>
      </c>
      <c r="BQ537">
        <v>25.3563142857143</v>
      </c>
      <c r="BR537">
        <v>25.0152821428571</v>
      </c>
      <c r="BS537">
        <v>999.9</v>
      </c>
      <c r="BT537">
        <v>0</v>
      </c>
      <c r="BU537">
        <v>0</v>
      </c>
      <c r="BV537">
        <v>10017.5</v>
      </c>
      <c r="BW537">
        <v>0</v>
      </c>
      <c r="BX537">
        <v>17.0871</v>
      </c>
      <c r="BY537">
        <v>-50.7247464285714</v>
      </c>
      <c r="BZ537">
        <v>612.510964285714</v>
      </c>
      <c r="CA537">
        <v>660.78875</v>
      </c>
      <c r="CB537">
        <v>5.23891892857143</v>
      </c>
      <c r="CC537">
        <v>650.36525</v>
      </c>
      <c r="CD537">
        <v>15.7739178571429</v>
      </c>
      <c r="CE537">
        <v>1.90293035714286</v>
      </c>
      <c r="CF537">
        <v>1.4284925</v>
      </c>
      <c r="CG537">
        <v>16.65895</v>
      </c>
      <c r="CH537">
        <v>12.2234928571429</v>
      </c>
      <c r="CI537">
        <v>2000.00214285714</v>
      </c>
      <c r="CJ537">
        <v>0.979997107142857</v>
      </c>
      <c r="CK537">
        <v>0.0200029857142857</v>
      </c>
      <c r="CL537">
        <v>0</v>
      </c>
      <c r="CM537">
        <v>716.836892857143</v>
      </c>
      <c r="CN537">
        <v>5.00063</v>
      </c>
      <c r="CO537">
        <v>14252.8892857143</v>
      </c>
      <c r="CP537">
        <v>17256.9107142857</v>
      </c>
      <c r="CQ537">
        <v>39.25</v>
      </c>
      <c r="CR537">
        <v>39.312</v>
      </c>
      <c r="CS537">
        <v>38.7275</v>
      </c>
      <c r="CT537">
        <v>38.73875</v>
      </c>
      <c r="CU537">
        <v>40.062</v>
      </c>
      <c r="CV537">
        <v>1955.09214285714</v>
      </c>
      <c r="CW537">
        <v>39.91</v>
      </c>
      <c r="CX537">
        <v>0</v>
      </c>
      <c r="CY537">
        <v>1663693857.5</v>
      </c>
      <c r="CZ537">
        <v>0</v>
      </c>
      <c r="DA537">
        <v>0</v>
      </c>
      <c r="DB537" t="s">
        <v>356</v>
      </c>
      <c r="DC537">
        <v>1660677648.1</v>
      </c>
      <c r="DD537">
        <v>1660677649.1</v>
      </c>
      <c r="DE537">
        <v>0</v>
      </c>
      <c r="DF537">
        <v>-1.042</v>
      </c>
      <c r="DG537">
        <v>0.003</v>
      </c>
      <c r="DH537">
        <v>5.218</v>
      </c>
      <c r="DI537">
        <v>0.344</v>
      </c>
      <c r="DJ537">
        <v>417</v>
      </c>
      <c r="DK537">
        <v>22</v>
      </c>
      <c r="DL537">
        <v>1.24</v>
      </c>
      <c r="DM537">
        <v>0.53</v>
      </c>
      <c r="DN537">
        <v>-50.3425825</v>
      </c>
      <c r="DO537">
        <v>-4.39665703564728</v>
      </c>
      <c r="DP537">
        <v>0.791083128023693</v>
      </c>
      <c r="DQ537">
        <v>0</v>
      </c>
      <c r="DR537">
        <v>5.25943375</v>
      </c>
      <c r="DS537">
        <v>-0.354348630394003</v>
      </c>
      <c r="DT537">
        <v>0.0347336654189779</v>
      </c>
      <c r="DU537">
        <v>0</v>
      </c>
      <c r="DV537">
        <v>0</v>
      </c>
      <c r="DW537">
        <v>2</v>
      </c>
      <c r="DX537" t="s">
        <v>357</v>
      </c>
      <c r="DY537">
        <v>2.97331</v>
      </c>
      <c r="DZ537">
        <v>2.75435</v>
      </c>
      <c r="EA537">
        <v>0.121243</v>
      </c>
      <c r="EB537">
        <v>0.129166</v>
      </c>
      <c r="EC537">
        <v>0.094102</v>
      </c>
      <c r="ED537">
        <v>0.0776162</v>
      </c>
      <c r="EE537">
        <v>34215.7</v>
      </c>
      <c r="EF537">
        <v>36947.6</v>
      </c>
      <c r="EG537">
        <v>35289.6</v>
      </c>
      <c r="EH537">
        <v>38485.2</v>
      </c>
      <c r="EI537">
        <v>45342.5</v>
      </c>
      <c r="EJ537">
        <v>51276.8</v>
      </c>
      <c r="EK537">
        <v>55173.4</v>
      </c>
      <c r="EL537">
        <v>61735.2</v>
      </c>
      <c r="EM537">
        <v>1.9796</v>
      </c>
      <c r="EN537">
        <v>1.8154</v>
      </c>
      <c r="EO537">
        <v>0.0454485</v>
      </c>
      <c r="EP537">
        <v>0</v>
      </c>
      <c r="EQ537">
        <v>24.2685</v>
      </c>
      <c r="ER537">
        <v>999.9</v>
      </c>
      <c r="ES537">
        <v>43.511</v>
      </c>
      <c r="ET537">
        <v>29.89</v>
      </c>
      <c r="EU537">
        <v>20.3415</v>
      </c>
      <c r="EV537">
        <v>56.7587</v>
      </c>
      <c r="EW537">
        <v>48.6979</v>
      </c>
      <c r="EX537">
        <v>1</v>
      </c>
      <c r="EY537">
        <v>0.0280488</v>
      </c>
      <c r="EZ537">
        <v>2.32932</v>
      </c>
      <c r="FA537">
        <v>20.1322</v>
      </c>
      <c r="FB537">
        <v>5.20052</v>
      </c>
      <c r="FC537">
        <v>12.0076</v>
      </c>
      <c r="FD537">
        <v>4.976</v>
      </c>
      <c r="FE537">
        <v>3.294</v>
      </c>
      <c r="FF537">
        <v>9999</v>
      </c>
      <c r="FG537">
        <v>9999</v>
      </c>
      <c r="FH537">
        <v>9999</v>
      </c>
      <c r="FI537">
        <v>694.6</v>
      </c>
      <c r="FJ537">
        <v>1.86295</v>
      </c>
      <c r="FK537">
        <v>1.86783</v>
      </c>
      <c r="FL537">
        <v>1.86752</v>
      </c>
      <c r="FM537">
        <v>1.86874</v>
      </c>
      <c r="FN537">
        <v>1.86951</v>
      </c>
      <c r="FO537">
        <v>1.8656</v>
      </c>
      <c r="FP537">
        <v>1.86661</v>
      </c>
      <c r="FQ537">
        <v>1.8681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7.061</v>
      </c>
      <c r="GF537">
        <v>0.3238</v>
      </c>
      <c r="GG537">
        <v>3.61927167264205</v>
      </c>
      <c r="GH537">
        <v>0.00509506669552449</v>
      </c>
      <c r="GI537">
        <v>1.17866753763249e-06</v>
      </c>
      <c r="GJ537">
        <v>-6.62632595388568e-10</v>
      </c>
      <c r="GK537">
        <v>-0.0260112845827318</v>
      </c>
      <c r="GL537">
        <v>-0.0225051504344278</v>
      </c>
      <c r="GM537">
        <v>0.00262967521021688</v>
      </c>
      <c r="GN537">
        <v>-3.50088843362945e-05</v>
      </c>
      <c r="GO537">
        <v>-5</v>
      </c>
      <c r="GP537">
        <v>1640</v>
      </c>
      <c r="GQ537">
        <v>1</v>
      </c>
      <c r="GR537">
        <v>20</v>
      </c>
      <c r="GS537">
        <v>50270.2</v>
      </c>
      <c r="GT537">
        <v>50270.2</v>
      </c>
      <c r="GU537">
        <v>1.52222</v>
      </c>
      <c r="GV537">
        <v>2.6123</v>
      </c>
      <c r="GW537">
        <v>1.54785</v>
      </c>
      <c r="GX537">
        <v>2.30225</v>
      </c>
      <c r="GY537">
        <v>1.34644</v>
      </c>
      <c r="GZ537">
        <v>2.2937</v>
      </c>
      <c r="HA537">
        <v>33.244</v>
      </c>
      <c r="HB537">
        <v>14.3772</v>
      </c>
      <c r="HC537">
        <v>18</v>
      </c>
      <c r="HD537">
        <v>504.559</v>
      </c>
      <c r="HE537">
        <v>399.908</v>
      </c>
      <c r="HF537">
        <v>20.656</v>
      </c>
      <c r="HG537">
        <v>27.4942</v>
      </c>
      <c r="HH537">
        <v>29.9999</v>
      </c>
      <c r="HI537">
        <v>27.4888</v>
      </c>
      <c r="HJ537">
        <v>27.4306</v>
      </c>
      <c r="HK537">
        <v>30.5251</v>
      </c>
      <c r="HL537">
        <v>24.0989</v>
      </c>
      <c r="HM537">
        <v>0</v>
      </c>
      <c r="HN537">
        <v>20.6536</v>
      </c>
      <c r="HO537">
        <v>689.314</v>
      </c>
      <c r="HP537">
        <v>15.8926</v>
      </c>
      <c r="HQ537">
        <v>102.341</v>
      </c>
      <c r="HR537">
        <v>102.755</v>
      </c>
    </row>
    <row r="538" spans="1:226">
      <c r="A538">
        <v>522</v>
      </c>
      <c r="B538">
        <v>1663693865.6</v>
      </c>
      <c r="C538">
        <v>6090.5</v>
      </c>
      <c r="D538" t="s">
        <v>1408</v>
      </c>
      <c r="E538" t="s">
        <v>1409</v>
      </c>
      <c r="F538">
        <v>5</v>
      </c>
      <c r="G538" t="s">
        <v>1327</v>
      </c>
      <c r="H538" t="s">
        <v>354</v>
      </c>
      <c r="I538">
        <v>1663693858.1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695.520502310877</v>
      </c>
      <c r="AK538">
        <v>653.569278787879</v>
      </c>
      <c r="AL538">
        <v>3.30880553296447</v>
      </c>
      <c r="AM538">
        <v>65.4347946192728</v>
      </c>
      <c r="AN538">
        <f>(AP538 - AO538 + BO538*1E3/(8.314*(BQ538+273.15)) * AR538/BN538 * AQ538) * BN538/(100*BB538) * 1000/(1000 - AP538)</f>
        <v>0</v>
      </c>
      <c r="AO538">
        <v>15.8009463546562</v>
      </c>
      <c r="AP538">
        <v>21.0120120879121</v>
      </c>
      <c r="AQ538">
        <v>1.95033231437204e-05</v>
      </c>
      <c r="AR538">
        <v>122.136789424266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1663693858.1</v>
      </c>
      <c r="BH538">
        <v>617.001037037037</v>
      </c>
      <c r="BI538">
        <v>668.094888888889</v>
      </c>
      <c r="BJ538">
        <v>21.0106555555556</v>
      </c>
      <c r="BK538">
        <v>15.8052777777778</v>
      </c>
      <c r="BL538">
        <v>609.985666666667</v>
      </c>
      <c r="BM538">
        <v>20.6867962962963</v>
      </c>
      <c r="BN538">
        <v>500.092666666667</v>
      </c>
      <c r="BO538">
        <v>90.5603296296296</v>
      </c>
      <c r="BP538">
        <v>0.1001096</v>
      </c>
      <c r="BQ538">
        <v>25.3504</v>
      </c>
      <c r="BR538">
        <v>25.0116962962963</v>
      </c>
      <c r="BS538">
        <v>999.9</v>
      </c>
      <c r="BT538">
        <v>0</v>
      </c>
      <c r="BU538">
        <v>0</v>
      </c>
      <c r="BV538">
        <v>9997.40740740741</v>
      </c>
      <c r="BW538">
        <v>0</v>
      </c>
      <c r="BX538">
        <v>17.0784111111111</v>
      </c>
      <c r="BY538">
        <v>-51.0938888888889</v>
      </c>
      <c r="BZ538">
        <v>630.242703703704</v>
      </c>
      <c r="CA538">
        <v>678.824259259259</v>
      </c>
      <c r="CB538">
        <v>5.20537777777778</v>
      </c>
      <c r="CC538">
        <v>668.094888888889</v>
      </c>
      <c r="CD538">
        <v>15.8052777777778</v>
      </c>
      <c r="CE538">
        <v>1.90273222222222</v>
      </c>
      <c r="CF538">
        <v>1.43133148148148</v>
      </c>
      <c r="CG538">
        <v>16.6573148148148</v>
      </c>
      <c r="CH538">
        <v>12.2536555555556</v>
      </c>
      <c r="CI538">
        <v>2000.01296296296</v>
      </c>
      <c r="CJ538">
        <v>0.979997111111111</v>
      </c>
      <c r="CK538">
        <v>0.0200029814814815</v>
      </c>
      <c r="CL538">
        <v>0</v>
      </c>
      <c r="CM538">
        <v>718.410296296296</v>
      </c>
      <c r="CN538">
        <v>5.00063</v>
      </c>
      <c r="CO538">
        <v>14285.2703703704</v>
      </c>
      <c r="CP538">
        <v>17257.0037037037</v>
      </c>
      <c r="CQ538">
        <v>39.25</v>
      </c>
      <c r="CR538">
        <v>39.2959259259259</v>
      </c>
      <c r="CS538">
        <v>38.7126666666667</v>
      </c>
      <c r="CT538">
        <v>38.75</v>
      </c>
      <c r="CU538">
        <v>40.062</v>
      </c>
      <c r="CV538">
        <v>1955.10296296296</v>
      </c>
      <c r="CW538">
        <v>39.91</v>
      </c>
      <c r="CX538">
        <v>0</v>
      </c>
      <c r="CY538">
        <v>1663693862.9</v>
      </c>
      <c r="CZ538">
        <v>0</v>
      </c>
      <c r="DA538">
        <v>0</v>
      </c>
      <c r="DB538" t="s">
        <v>356</v>
      </c>
      <c r="DC538">
        <v>1660677648.1</v>
      </c>
      <c r="DD538">
        <v>1660677649.1</v>
      </c>
      <c r="DE538">
        <v>0</v>
      </c>
      <c r="DF538">
        <v>-1.042</v>
      </c>
      <c r="DG538">
        <v>0.003</v>
      </c>
      <c r="DH538">
        <v>5.218</v>
      </c>
      <c r="DI538">
        <v>0.344</v>
      </c>
      <c r="DJ538">
        <v>417</v>
      </c>
      <c r="DK538">
        <v>22</v>
      </c>
      <c r="DL538">
        <v>1.24</v>
      </c>
      <c r="DM538">
        <v>0.53</v>
      </c>
      <c r="DN538">
        <v>-50.931125</v>
      </c>
      <c r="DO538">
        <v>-4.57881275797374</v>
      </c>
      <c r="DP538">
        <v>0.776129698810063</v>
      </c>
      <c r="DQ538">
        <v>0</v>
      </c>
      <c r="DR538">
        <v>5.22201075</v>
      </c>
      <c r="DS538">
        <v>-0.368880787992498</v>
      </c>
      <c r="DT538">
        <v>0.0372904014719271</v>
      </c>
      <c r="DU538">
        <v>0</v>
      </c>
      <c r="DV538">
        <v>0</v>
      </c>
      <c r="DW538">
        <v>2</v>
      </c>
      <c r="DX538" t="s">
        <v>357</v>
      </c>
      <c r="DY538">
        <v>2.97161</v>
      </c>
      <c r="DZ538">
        <v>2.75368</v>
      </c>
      <c r="EA538">
        <v>0.123474</v>
      </c>
      <c r="EB538">
        <v>0.131195</v>
      </c>
      <c r="EC538">
        <v>0.0941109</v>
      </c>
      <c r="ED538">
        <v>0.0778715</v>
      </c>
      <c r="EE538">
        <v>34129</v>
      </c>
      <c r="EF538">
        <v>36862</v>
      </c>
      <c r="EG538">
        <v>35289.6</v>
      </c>
      <c r="EH538">
        <v>38485.6</v>
      </c>
      <c r="EI538">
        <v>45341.8</v>
      </c>
      <c r="EJ538">
        <v>51262.4</v>
      </c>
      <c r="EK538">
        <v>55173.1</v>
      </c>
      <c r="EL538">
        <v>61735</v>
      </c>
      <c r="EM538">
        <v>1.9782</v>
      </c>
      <c r="EN538">
        <v>1.8156</v>
      </c>
      <c r="EO538">
        <v>0.0467896</v>
      </c>
      <c r="EP538">
        <v>0</v>
      </c>
      <c r="EQ538">
        <v>24.2623</v>
      </c>
      <c r="ER538">
        <v>999.9</v>
      </c>
      <c r="ES538">
        <v>43.511</v>
      </c>
      <c r="ET538">
        <v>29.89</v>
      </c>
      <c r="EU538">
        <v>20.3411</v>
      </c>
      <c r="EV538">
        <v>56.7687</v>
      </c>
      <c r="EW538">
        <v>49.0264</v>
      </c>
      <c r="EX538">
        <v>1</v>
      </c>
      <c r="EY538">
        <v>0.0274593</v>
      </c>
      <c r="EZ538">
        <v>2.32022</v>
      </c>
      <c r="FA538">
        <v>20.1317</v>
      </c>
      <c r="FB538">
        <v>5.19812</v>
      </c>
      <c r="FC538">
        <v>12.0099</v>
      </c>
      <c r="FD538">
        <v>4.976</v>
      </c>
      <c r="FE538">
        <v>3.2938</v>
      </c>
      <c r="FF538">
        <v>9999</v>
      </c>
      <c r="FG538">
        <v>9999</v>
      </c>
      <c r="FH538">
        <v>9999</v>
      </c>
      <c r="FI538">
        <v>694.6</v>
      </c>
      <c r="FJ538">
        <v>1.86295</v>
      </c>
      <c r="FK538">
        <v>1.86783</v>
      </c>
      <c r="FL538">
        <v>1.86752</v>
      </c>
      <c r="FM538">
        <v>1.86874</v>
      </c>
      <c r="FN538">
        <v>1.86951</v>
      </c>
      <c r="FO538">
        <v>1.86569</v>
      </c>
      <c r="FP538">
        <v>1.8667</v>
      </c>
      <c r="FQ538">
        <v>1.8681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7.156</v>
      </c>
      <c r="GF538">
        <v>0.324</v>
      </c>
      <c r="GG538">
        <v>3.61927167264205</v>
      </c>
      <c r="GH538">
        <v>0.00509506669552449</v>
      </c>
      <c r="GI538">
        <v>1.17866753763249e-06</v>
      </c>
      <c r="GJ538">
        <v>-6.62632595388568e-10</v>
      </c>
      <c r="GK538">
        <v>-0.0260112845827318</v>
      </c>
      <c r="GL538">
        <v>-0.0225051504344278</v>
      </c>
      <c r="GM538">
        <v>0.00262967521021688</v>
      </c>
      <c r="GN538">
        <v>-3.50088843362945e-05</v>
      </c>
      <c r="GO538">
        <v>-5</v>
      </c>
      <c r="GP538">
        <v>1640</v>
      </c>
      <c r="GQ538">
        <v>1</v>
      </c>
      <c r="GR538">
        <v>20</v>
      </c>
      <c r="GS538">
        <v>50270.3</v>
      </c>
      <c r="GT538">
        <v>50270.3</v>
      </c>
      <c r="GU538">
        <v>1.55396</v>
      </c>
      <c r="GV538">
        <v>2.55127</v>
      </c>
      <c r="GW538">
        <v>1.54785</v>
      </c>
      <c r="GX538">
        <v>2.30225</v>
      </c>
      <c r="GY538">
        <v>1.34644</v>
      </c>
      <c r="GZ538">
        <v>2.39258</v>
      </c>
      <c r="HA538">
        <v>33.2216</v>
      </c>
      <c r="HB538">
        <v>14.386</v>
      </c>
      <c r="HC538">
        <v>18</v>
      </c>
      <c r="HD538">
        <v>503.605</v>
      </c>
      <c r="HE538">
        <v>400.015</v>
      </c>
      <c r="HF538">
        <v>20.6448</v>
      </c>
      <c r="HG538">
        <v>27.4896</v>
      </c>
      <c r="HH538">
        <v>29.9999</v>
      </c>
      <c r="HI538">
        <v>27.4865</v>
      </c>
      <c r="HJ538">
        <v>27.4306</v>
      </c>
      <c r="HK538">
        <v>31.1536</v>
      </c>
      <c r="HL538">
        <v>24.0989</v>
      </c>
      <c r="HM538">
        <v>0</v>
      </c>
      <c r="HN538">
        <v>20.6429</v>
      </c>
      <c r="HO538">
        <v>709.487</v>
      </c>
      <c r="HP538">
        <v>15.9075</v>
      </c>
      <c r="HQ538">
        <v>102.341</v>
      </c>
      <c r="HR538">
        <v>102.755</v>
      </c>
    </row>
    <row r="539" spans="1:226">
      <c r="A539">
        <v>523</v>
      </c>
      <c r="B539">
        <v>1663693870.6</v>
      </c>
      <c r="C539">
        <v>6095.5</v>
      </c>
      <c r="D539" t="s">
        <v>1410</v>
      </c>
      <c r="E539" t="s">
        <v>1411</v>
      </c>
      <c r="F539">
        <v>5</v>
      </c>
      <c r="G539" t="s">
        <v>1327</v>
      </c>
      <c r="H539" t="s">
        <v>354</v>
      </c>
      <c r="I539">
        <v>1663693862.81429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712.339775503781</v>
      </c>
      <c r="AK539">
        <v>670.266224242424</v>
      </c>
      <c r="AL539">
        <v>3.37113439461705</v>
      </c>
      <c r="AM539">
        <v>65.4347946192728</v>
      </c>
      <c r="AN539">
        <f>(AP539 - AO539 + BO539*1E3/(8.314*(BQ539+273.15)) * AR539/BN539 * AQ539) * BN539/(100*BB539) * 1000/(1000 - AP539)</f>
        <v>0</v>
      </c>
      <c r="AO539">
        <v>15.8728598757177</v>
      </c>
      <c r="AP539">
        <v>21.0187351648352</v>
      </c>
      <c r="AQ539">
        <v>6.03100361882805e-05</v>
      </c>
      <c r="AR539">
        <v>122.136789424266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1663693862.81429</v>
      </c>
      <c r="BH539">
        <v>632.343321428571</v>
      </c>
      <c r="BI539">
        <v>683.973821428572</v>
      </c>
      <c r="BJ539">
        <v>21.01285</v>
      </c>
      <c r="BK539">
        <v>15.8361464285714</v>
      </c>
      <c r="BL539">
        <v>625.239642857143</v>
      </c>
      <c r="BM539">
        <v>20.6889</v>
      </c>
      <c r="BN539">
        <v>500.088107142857</v>
      </c>
      <c r="BO539">
        <v>90.5603571428571</v>
      </c>
      <c r="BP539">
        <v>0.0999745857142857</v>
      </c>
      <c r="BQ539">
        <v>25.3447785714286</v>
      </c>
      <c r="BR539">
        <v>25.018075</v>
      </c>
      <c r="BS539">
        <v>999.9</v>
      </c>
      <c r="BT539">
        <v>0</v>
      </c>
      <c r="BU539">
        <v>0</v>
      </c>
      <c r="BV539">
        <v>10006.25</v>
      </c>
      <c r="BW539">
        <v>0</v>
      </c>
      <c r="BX539">
        <v>17.0673857142857</v>
      </c>
      <c r="BY539">
        <v>-51.6304535714286</v>
      </c>
      <c r="BZ539">
        <v>645.915821428571</v>
      </c>
      <c r="CA539">
        <v>694.980107142857</v>
      </c>
      <c r="CB539">
        <v>5.1767</v>
      </c>
      <c r="CC539">
        <v>683.973821428572</v>
      </c>
      <c r="CD539">
        <v>15.8361464285714</v>
      </c>
      <c r="CE539">
        <v>1.90293142857143</v>
      </c>
      <c r="CF539">
        <v>1.43412714285714</v>
      </c>
      <c r="CG539">
        <v>16.6589607142857</v>
      </c>
      <c r="CH539">
        <v>12.2833357142857</v>
      </c>
      <c r="CI539">
        <v>1999.99285714286</v>
      </c>
      <c r="CJ539">
        <v>0.979997</v>
      </c>
      <c r="CK539">
        <v>0.0200031</v>
      </c>
      <c r="CL539">
        <v>0</v>
      </c>
      <c r="CM539">
        <v>719.782642857143</v>
      </c>
      <c r="CN539">
        <v>5.00063</v>
      </c>
      <c r="CO539">
        <v>14311.1107142857</v>
      </c>
      <c r="CP539">
        <v>17256.825</v>
      </c>
      <c r="CQ539">
        <v>39.25</v>
      </c>
      <c r="CR539">
        <v>39.2965</v>
      </c>
      <c r="CS539">
        <v>38.70725</v>
      </c>
      <c r="CT539">
        <v>38.75</v>
      </c>
      <c r="CU539">
        <v>40.062</v>
      </c>
      <c r="CV539">
        <v>1955.08285714286</v>
      </c>
      <c r="CW539">
        <v>39.91</v>
      </c>
      <c r="CX539">
        <v>0</v>
      </c>
      <c r="CY539">
        <v>1663693867.7</v>
      </c>
      <c r="CZ539">
        <v>0</v>
      </c>
      <c r="DA539">
        <v>0</v>
      </c>
      <c r="DB539" t="s">
        <v>356</v>
      </c>
      <c r="DC539">
        <v>1660677648.1</v>
      </c>
      <c r="DD539">
        <v>1660677649.1</v>
      </c>
      <c r="DE539">
        <v>0</v>
      </c>
      <c r="DF539">
        <v>-1.042</v>
      </c>
      <c r="DG539">
        <v>0.003</v>
      </c>
      <c r="DH539">
        <v>5.218</v>
      </c>
      <c r="DI539">
        <v>0.344</v>
      </c>
      <c r="DJ539">
        <v>417</v>
      </c>
      <c r="DK539">
        <v>22</v>
      </c>
      <c r="DL539">
        <v>1.24</v>
      </c>
      <c r="DM539">
        <v>0.53</v>
      </c>
      <c r="DN539">
        <v>-51.2754975</v>
      </c>
      <c r="DO539">
        <v>-4.723034521576</v>
      </c>
      <c r="DP539">
        <v>0.772987859700105</v>
      </c>
      <c r="DQ539">
        <v>0</v>
      </c>
      <c r="DR539">
        <v>5.19768375</v>
      </c>
      <c r="DS539">
        <v>-0.400652195121976</v>
      </c>
      <c r="DT539">
        <v>0.0401656400849968</v>
      </c>
      <c r="DU539">
        <v>0</v>
      </c>
      <c r="DV539">
        <v>0</v>
      </c>
      <c r="DW539">
        <v>2</v>
      </c>
      <c r="DX539" t="s">
        <v>357</v>
      </c>
      <c r="DY539">
        <v>2.97261</v>
      </c>
      <c r="DZ539">
        <v>2.75408</v>
      </c>
      <c r="EA539">
        <v>0.125646</v>
      </c>
      <c r="EB539">
        <v>0.133523</v>
      </c>
      <c r="EC539">
        <v>0.0941479</v>
      </c>
      <c r="ED539">
        <v>0.0778922</v>
      </c>
      <c r="EE539">
        <v>34044.4</v>
      </c>
      <c r="EF539">
        <v>36763.2</v>
      </c>
      <c r="EG539">
        <v>35289.6</v>
      </c>
      <c r="EH539">
        <v>38485.6</v>
      </c>
      <c r="EI539">
        <v>45340.8</v>
      </c>
      <c r="EJ539">
        <v>51261.7</v>
      </c>
      <c r="EK539">
        <v>55174</v>
      </c>
      <c r="EL539">
        <v>61735.4</v>
      </c>
      <c r="EM539">
        <v>1.9788</v>
      </c>
      <c r="EN539">
        <v>1.815</v>
      </c>
      <c r="EO539">
        <v>0.0463426</v>
      </c>
      <c r="EP539">
        <v>0</v>
      </c>
      <c r="EQ539">
        <v>24.2562</v>
      </c>
      <c r="ER539">
        <v>999.9</v>
      </c>
      <c r="ES539">
        <v>43.511</v>
      </c>
      <c r="ET539">
        <v>29.87</v>
      </c>
      <c r="EU539">
        <v>20.3185</v>
      </c>
      <c r="EV539">
        <v>56.9287</v>
      </c>
      <c r="EW539">
        <v>49.4111</v>
      </c>
      <c r="EX539">
        <v>1</v>
      </c>
      <c r="EY539">
        <v>0.027622</v>
      </c>
      <c r="EZ539">
        <v>2.42983</v>
      </c>
      <c r="FA539">
        <v>20.1307</v>
      </c>
      <c r="FB539">
        <v>5.19812</v>
      </c>
      <c r="FC539">
        <v>12.0076</v>
      </c>
      <c r="FD539">
        <v>4.9756</v>
      </c>
      <c r="FE539">
        <v>3.294</v>
      </c>
      <c r="FF539">
        <v>9999</v>
      </c>
      <c r="FG539">
        <v>9999</v>
      </c>
      <c r="FH539">
        <v>9999</v>
      </c>
      <c r="FI539">
        <v>694.6</v>
      </c>
      <c r="FJ539">
        <v>1.86295</v>
      </c>
      <c r="FK539">
        <v>1.86783</v>
      </c>
      <c r="FL539">
        <v>1.86752</v>
      </c>
      <c r="FM539">
        <v>1.86874</v>
      </c>
      <c r="FN539">
        <v>1.86951</v>
      </c>
      <c r="FO539">
        <v>1.86563</v>
      </c>
      <c r="FP539">
        <v>1.86667</v>
      </c>
      <c r="FQ539">
        <v>1.86813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7.25</v>
      </c>
      <c r="GF539">
        <v>0.3244</v>
      </c>
      <c r="GG539">
        <v>3.61927167264205</v>
      </c>
      <c r="GH539">
        <v>0.00509506669552449</v>
      </c>
      <c r="GI539">
        <v>1.17866753763249e-06</v>
      </c>
      <c r="GJ539">
        <v>-6.62632595388568e-10</v>
      </c>
      <c r="GK539">
        <v>-0.0260112845827318</v>
      </c>
      <c r="GL539">
        <v>-0.0225051504344278</v>
      </c>
      <c r="GM539">
        <v>0.00262967521021688</v>
      </c>
      <c r="GN539">
        <v>-3.50088843362945e-05</v>
      </c>
      <c r="GO539">
        <v>-5</v>
      </c>
      <c r="GP539">
        <v>1640</v>
      </c>
      <c r="GQ539">
        <v>1</v>
      </c>
      <c r="GR539">
        <v>20</v>
      </c>
      <c r="GS539">
        <v>50270.4</v>
      </c>
      <c r="GT539">
        <v>50270.4</v>
      </c>
      <c r="GU539">
        <v>1.58203</v>
      </c>
      <c r="GV539">
        <v>2.59644</v>
      </c>
      <c r="GW539">
        <v>1.54785</v>
      </c>
      <c r="GX539">
        <v>2.30225</v>
      </c>
      <c r="GY539">
        <v>1.34644</v>
      </c>
      <c r="GZ539">
        <v>2.43652</v>
      </c>
      <c r="HA539">
        <v>33.2216</v>
      </c>
      <c r="HB539">
        <v>14.386</v>
      </c>
      <c r="HC539">
        <v>18</v>
      </c>
      <c r="HD539">
        <v>503.983</v>
      </c>
      <c r="HE539">
        <v>399.667</v>
      </c>
      <c r="HF539">
        <v>20.6334</v>
      </c>
      <c r="HG539">
        <v>27.4872</v>
      </c>
      <c r="HH539">
        <v>30.0001</v>
      </c>
      <c r="HI539">
        <v>27.4841</v>
      </c>
      <c r="HJ539">
        <v>27.4283</v>
      </c>
      <c r="HK539">
        <v>31.72</v>
      </c>
      <c r="HL539">
        <v>24.0989</v>
      </c>
      <c r="HM539">
        <v>0</v>
      </c>
      <c r="HN539">
        <v>20.6115</v>
      </c>
      <c r="HO539">
        <v>722.914</v>
      </c>
      <c r="HP539">
        <v>15.9218</v>
      </c>
      <c r="HQ539">
        <v>102.342</v>
      </c>
      <c r="HR539">
        <v>102.756</v>
      </c>
    </row>
    <row r="540" spans="1:226">
      <c r="A540">
        <v>524</v>
      </c>
      <c r="B540">
        <v>1663693875.1</v>
      </c>
      <c r="C540">
        <v>6100</v>
      </c>
      <c r="D540" t="s">
        <v>1412</v>
      </c>
      <c r="E540" t="s">
        <v>1413</v>
      </c>
      <c r="F540">
        <v>5</v>
      </c>
      <c r="G540" t="s">
        <v>1327</v>
      </c>
      <c r="H540" t="s">
        <v>354</v>
      </c>
      <c r="I540">
        <v>1663693867.26071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728.478626358171</v>
      </c>
      <c r="AK540">
        <v>685.619424242424</v>
      </c>
      <c r="AL540">
        <v>3.42642630344092</v>
      </c>
      <c r="AM540">
        <v>65.4347946192728</v>
      </c>
      <c r="AN540">
        <f>(AP540 - AO540 + BO540*1E3/(8.314*(BQ540+273.15)) * AR540/BN540 * AQ540) * BN540/(100*BB540) * 1000/(1000 - AP540)</f>
        <v>0</v>
      </c>
      <c r="AO540">
        <v>15.8749531166627</v>
      </c>
      <c r="AP540">
        <v>21.0164373626374</v>
      </c>
      <c r="AQ540">
        <v>5.14754053318079e-05</v>
      </c>
      <c r="AR540">
        <v>122.136789424266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1663693867.26071</v>
      </c>
      <c r="BH540">
        <v>646.959392857143</v>
      </c>
      <c r="BI540">
        <v>699.044678571429</v>
      </c>
      <c r="BJ540">
        <v>21.0155428571429</v>
      </c>
      <c r="BK540">
        <v>15.859475</v>
      </c>
      <c r="BL540">
        <v>639.771571428571</v>
      </c>
      <c r="BM540">
        <v>20.6914928571429</v>
      </c>
      <c r="BN540">
        <v>500.089142857143</v>
      </c>
      <c r="BO540">
        <v>90.5604</v>
      </c>
      <c r="BP540">
        <v>0.100025489285714</v>
      </c>
      <c r="BQ540">
        <v>25.3358714285714</v>
      </c>
      <c r="BR540">
        <v>25.0234464285714</v>
      </c>
      <c r="BS540">
        <v>999.9</v>
      </c>
      <c r="BT540">
        <v>0</v>
      </c>
      <c r="BU540">
        <v>0</v>
      </c>
      <c r="BV540">
        <v>9997.67857142857</v>
      </c>
      <c r="BW540">
        <v>0</v>
      </c>
      <c r="BX540">
        <v>17.0614714285714</v>
      </c>
      <c r="BY540">
        <v>-52.085225</v>
      </c>
      <c r="BZ540">
        <v>660.847535714286</v>
      </c>
      <c r="CA540">
        <v>710.310142857143</v>
      </c>
      <c r="CB540">
        <v>5.15607285714286</v>
      </c>
      <c r="CC540">
        <v>699.044678571429</v>
      </c>
      <c r="CD540">
        <v>15.859475</v>
      </c>
      <c r="CE540">
        <v>1.90317607142857</v>
      </c>
      <c r="CF540">
        <v>1.43623964285714</v>
      </c>
      <c r="CG540">
        <v>16.6609892857143</v>
      </c>
      <c r="CH540">
        <v>12.3057392857143</v>
      </c>
      <c r="CI540">
        <v>1999.99357142857</v>
      </c>
      <c r="CJ540">
        <v>0.979997</v>
      </c>
      <c r="CK540">
        <v>0.0200031</v>
      </c>
      <c r="CL540">
        <v>0</v>
      </c>
      <c r="CM540">
        <v>720.847642857143</v>
      </c>
      <c r="CN540">
        <v>5.00063</v>
      </c>
      <c r="CO540">
        <v>14333.7071428571</v>
      </c>
      <c r="CP540">
        <v>17256.8285714286</v>
      </c>
      <c r="CQ540">
        <v>39.25</v>
      </c>
      <c r="CR540">
        <v>39.2920714285714</v>
      </c>
      <c r="CS540">
        <v>38.7095</v>
      </c>
      <c r="CT540">
        <v>38.75</v>
      </c>
      <c r="CU540">
        <v>40.062</v>
      </c>
      <c r="CV540">
        <v>1955.08357142857</v>
      </c>
      <c r="CW540">
        <v>39.91</v>
      </c>
      <c r="CX540">
        <v>0</v>
      </c>
      <c r="CY540">
        <v>1663693872.5</v>
      </c>
      <c r="CZ540">
        <v>0</v>
      </c>
      <c r="DA540">
        <v>0</v>
      </c>
      <c r="DB540" t="s">
        <v>356</v>
      </c>
      <c r="DC540">
        <v>1660677648.1</v>
      </c>
      <c r="DD540">
        <v>1660677649.1</v>
      </c>
      <c r="DE540">
        <v>0</v>
      </c>
      <c r="DF540">
        <v>-1.042</v>
      </c>
      <c r="DG540">
        <v>0.003</v>
      </c>
      <c r="DH540">
        <v>5.218</v>
      </c>
      <c r="DI540">
        <v>0.344</v>
      </c>
      <c r="DJ540">
        <v>417</v>
      </c>
      <c r="DK540">
        <v>22</v>
      </c>
      <c r="DL540">
        <v>1.24</v>
      </c>
      <c r="DM540">
        <v>0.53</v>
      </c>
      <c r="DN540">
        <v>-51.7724225</v>
      </c>
      <c r="DO540">
        <v>-7.2197234521575</v>
      </c>
      <c r="DP540">
        <v>0.925160970990319</v>
      </c>
      <c r="DQ540">
        <v>0</v>
      </c>
      <c r="DR540">
        <v>5.172481</v>
      </c>
      <c r="DS540">
        <v>-0.305227767354607</v>
      </c>
      <c r="DT540">
        <v>0.0327129513954336</v>
      </c>
      <c r="DU540">
        <v>0</v>
      </c>
      <c r="DV540">
        <v>0</v>
      </c>
      <c r="DW540">
        <v>2</v>
      </c>
      <c r="DX540" t="s">
        <v>357</v>
      </c>
      <c r="DY540">
        <v>2.97338</v>
      </c>
      <c r="DZ540">
        <v>2.75415</v>
      </c>
      <c r="EA540">
        <v>0.127644</v>
      </c>
      <c r="EB540">
        <v>0.135233</v>
      </c>
      <c r="EC540">
        <v>0.0941212</v>
      </c>
      <c r="ED540">
        <v>0.0778981</v>
      </c>
      <c r="EE540">
        <v>33967.1</v>
      </c>
      <c r="EF540">
        <v>36691</v>
      </c>
      <c r="EG540">
        <v>35290</v>
      </c>
      <c r="EH540">
        <v>38485.8</v>
      </c>
      <c r="EI540">
        <v>45342.2</v>
      </c>
      <c r="EJ540">
        <v>51261.5</v>
      </c>
      <c r="EK540">
        <v>55174.1</v>
      </c>
      <c r="EL540">
        <v>61735.5</v>
      </c>
      <c r="EM540">
        <v>1.979</v>
      </c>
      <c r="EN540">
        <v>1.8152</v>
      </c>
      <c r="EO540">
        <v>0.0475645</v>
      </c>
      <c r="EP540">
        <v>0</v>
      </c>
      <c r="EQ540">
        <v>24.2521</v>
      </c>
      <c r="ER540">
        <v>999.9</v>
      </c>
      <c r="ES540">
        <v>43.511</v>
      </c>
      <c r="ET540">
        <v>29.89</v>
      </c>
      <c r="EU540">
        <v>20.3402</v>
      </c>
      <c r="EV540">
        <v>56.8787</v>
      </c>
      <c r="EW540">
        <v>48.762</v>
      </c>
      <c r="EX540">
        <v>1</v>
      </c>
      <c r="EY540">
        <v>0.0275</v>
      </c>
      <c r="EZ540">
        <v>2.46647</v>
      </c>
      <c r="FA540">
        <v>20.1305</v>
      </c>
      <c r="FB540">
        <v>5.19932</v>
      </c>
      <c r="FC540">
        <v>12.0064</v>
      </c>
      <c r="FD540">
        <v>4.9756</v>
      </c>
      <c r="FE540">
        <v>3.294</v>
      </c>
      <c r="FF540">
        <v>9999</v>
      </c>
      <c r="FG540">
        <v>9999</v>
      </c>
      <c r="FH540">
        <v>9999</v>
      </c>
      <c r="FI540">
        <v>694.6</v>
      </c>
      <c r="FJ540">
        <v>1.86295</v>
      </c>
      <c r="FK540">
        <v>1.86783</v>
      </c>
      <c r="FL540">
        <v>1.86752</v>
      </c>
      <c r="FM540">
        <v>1.86874</v>
      </c>
      <c r="FN540">
        <v>1.86951</v>
      </c>
      <c r="FO540">
        <v>1.86557</v>
      </c>
      <c r="FP540">
        <v>1.86667</v>
      </c>
      <c r="FQ540">
        <v>1.86813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7.336</v>
      </c>
      <c r="GF540">
        <v>0.324</v>
      </c>
      <c r="GG540">
        <v>3.61927167264205</v>
      </c>
      <c r="GH540">
        <v>0.00509506669552449</v>
      </c>
      <c r="GI540">
        <v>1.17866753763249e-06</v>
      </c>
      <c r="GJ540">
        <v>-6.62632595388568e-10</v>
      </c>
      <c r="GK540">
        <v>-0.0260112845827318</v>
      </c>
      <c r="GL540">
        <v>-0.0225051504344278</v>
      </c>
      <c r="GM540">
        <v>0.00262967521021688</v>
      </c>
      <c r="GN540">
        <v>-3.50088843362945e-05</v>
      </c>
      <c r="GO540">
        <v>-5</v>
      </c>
      <c r="GP540">
        <v>1640</v>
      </c>
      <c r="GQ540">
        <v>1</v>
      </c>
      <c r="GR540">
        <v>20</v>
      </c>
      <c r="GS540">
        <v>50270.4</v>
      </c>
      <c r="GT540">
        <v>50270.4</v>
      </c>
      <c r="GU540">
        <v>1.60522</v>
      </c>
      <c r="GV540">
        <v>2.59888</v>
      </c>
      <c r="GW540">
        <v>1.54785</v>
      </c>
      <c r="GX540">
        <v>2.30225</v>
      </c>
      <c r="GY540">
        <v>1.34644</v>
      </c>
      <c r="GZ540">
        <v>2.44263</v>
      </c>
      <c r="HA540">
        <v>33.244</v>
      </c>
      <c r="HB540">
        <v>14.386</v>
      </c>
      <c r="HC540">
        <v>18</v>
      </c>
      <c r="HD540">
        <v>504.096</v>
      </c>
      <c r="HE540">
        <v>399.761</v>
      </c>
      <c r="HF540">
        <v>20.6057</v>
      </c>
      <c r="HG540">
        <v>27.4849</v>
      </c>
      <c r="HH540">
        <v>30</v>
      </c>
      <c r="HI540">
        <v>27.4818</v>
      </c>
      <c r="HJ540">
        <v>27.426</v>
      </c>
      <c r="HK540">
        <v>32.1801</v>
      </c>
      <c r="HL540">
        <v>24.0989</v>
      </c>
      <c r="HM540">
        <v>0</v>
      </c>
      <c r="HN540">
        <v>20.5847</v>
      </c>
      <c r="HO540">
        <v>743.01</v>
      </c>
      <c r="HP540">
        <v>15.8461</v>
      </c>
      <c r="HQ540">
        <v>102.342</v>
      </c>
      <c r="HR540">
        <v>102.756</v>
      </c>
    </row>
    <row r="541" spans="1:226">
      <c r="A541">
        <v>525</v>
      </c>
      <c r="B541">
        <v>1663693880.6</v>
      </c>
      <c r="C541">
        <v>6105.5</v>
      </c>
      <c r="D541" t="s">
        <v>1414</v>
      </c>
      <c r="E541" t="s">
        <v>1415</v>
      </c>
      <c r="F541">
        <v>5</v>
      </c>
      <c r="G541" t="s">
        <v>1327</v>
      </c>
      <c r="H541" t="s">
        <v>354</v>
      </c>
      <c r="I541">
        <v>1663693872.83214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745.640347903345</v>
      </c>
      <c r="AK541">
        <v>703.40963030303</v>
      </c>
      <c r="AL541">
        <v>3.27503326665353</v>
      </c>
      <c r="AM541">
        <v>65.4347946192728</v>
      </c>
      <c r="AN541">
        <f>(AP541 - AO541 + BO541*1E3/(8.314*(BQ541+273.15)) * AR541/BN541 * AQ541) * BN541/(100*BB541) * 1000/(1000 - AP541)</f>
        <v>0</v>
      </c>
      <c r="AO541">
        <v>15.8768883545069</v>
      </c>
      <c r="AP541">
        <v>20.9979956043956</v>
      </c>
      <c r="AQ541">
        <v>-3.16417673895361e-05</v>
      </c>
      <c r="AR541">
        <v>122.136789424266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1663693872.83214</v>
      </c>
      <c r="BH541">
        <v>665.102714285714</v>
      </c>
      <c r="BI541">
        <v>717.376428571429</v>
      </c>
      <c r="BJ541">
        <v>21.01515</v>
      </c>
      <c r="BK541">
        <v>15.8760892857143</v>
      </c>
      <c r="BL541">
        <v>657.8105</v>
      </c>
      <c r="BM541">
        <v>20.6911035714286</v>
      </c>
      <c r="BN541">
        <v>500.103714285714</v>
      </c>
      <c r="BO541">
        <v>90.56065</v>
      </c>
      <c r="BP541">
        <v>0.100025960714286</v>
      </c>
      <c r="BQ541">
        <v>25.3325035714286</v>
      </c>
      <c r="BR541">
        <v>25.0447464285714</v>
      </c>
      <c r="BS541">
        <v>999.9</v>
      </c>
      <c r="BT541">
        <v>0</v>
      </c>
      <c r="BU541">
        <v>0</v>
      </c>
      <c r="BV541">
        <v>10005.5357142857</v>
      </c>
      <c r="BW541">
        <v>0</v>
      </c>
      <c r="BX541">
        <v>17.0614714285714</v>
      </c>
      <c r="BY541">
        <v>-52.2736464285714</v>
      </c>
      <c r="BZ541">
        <v>679.379964285714</v>
      </c>
      <c r="CA541">
        <v>728.949285714286</v>
      </c>
      <c r="CB541">
        <v>5.13905464285714</v>
      </c>
      <c r="CC541">
        <v>717.376428571429</v>
      </c>
      <c r="CD541">
        <v>15.8760892857143</v>
      </c>
      <c r="CE541">
        <v>1.90314571428571</v>
      </c>
      <c r="CF541">
        <v>1.43774892857143</v>
      </c>
      <c r="CG541">
        <v>16.6607392857143</v>
      </c>
      <c r="CH541">
        <v>12.3217392857143</v>
      </c>
      <c r="CI541">
        <v>1999.99964285714</v>
      </c>
      <c r="CJ541">
        <v>0.979997</v>
      </c>
      <c r="CK541">
        <v>0.0200031</v>
      </c>
      <c r="CL541">
        <v>0</v>
      </c>
      <c r="CM541">
        <v>722.118071428572</v>
      </c>
      <c r="CN541">
        <v>5.00063</v>
      </c>
      <c r="CO541">
        <v>14359.475</v>
      </c>
      <c r="CP541">
        <v>17256.8785714286</v>
      </c>
      <c r="CQ541">
        <v>39.25</v>
      </c>
      <c r="CR541">
        <v>39.2965</v>
      </c>
      <c r="CS541">
        <v>38.7185</v>
      </c>
      <c r="CT541">
        <v>38.74325</v>
      </c>
      <c r="CU541">
        <v>40.062</v>
      </c>
      <c r="CV541">
        <v>1955.08964285714</v>
      </c>
      <c r="CW541">
        <v>39.91</v>
      </c>
      <c r="CX541">
        <v>0</v>
      </c>
      <c r="CY541">
        <v>1663693877.9</v>
      </c>
      <c r="CZ541">
        <v>0</v>
      </c>
      <c r="DA541">
        <v>0</v>
      </c>
      <c r="DB541" t="s">
        <v>356</v>
      </c>
      <c r="DC541">
        <v>1660677648.1</v>
      </c>
      <c r="DD541">
        <v>1660677649.1</v>
      </c>
      <c r="DE541">
        <v>0</v>
      </c>
      <c r="DF541">
        <v>-1.042</v>
      </c>
      <c r="DG541">
        <v>0.003</v>
      </c>
      <c r="DH541">
        <v>5.218</v>
      </c>
      <c r="DI541">
        <v>0.344</v>
      </c>
      <c r="DJ541">
        <v>417</v>
      </c>
      <c r="DK541">
        <v>22</v>
      </c>
      <c r="DL541">
        <v>1.24</v>
      </c>
      <c r="DM541">
        <v>0.53</v>
      </c>
      <c r="DN541">
        <v>-52.10132</v>
      </c>
      <c r="DO541">
        <v>-2.52133958724186</v>
      </c>
      <c r="DP541">
        <v>0.648499776098651</v>
      </c>
      <c r="DQ541">
        <v>0</v>
      </c>
      <c r="DR541">
        <v>5.147693</v>
      </c>
      <c r="DS541">
        <v>-0.165553170731706</v>
      </c>
      <c r="DT541">
        <v>0.0206420269353569</v>
      </c>
      <c r="DU541">
        <v>0</v>
      </c>
      <c r="DV541">
        <v>0</v>
      </c>
      <c r="DW541">
        <v>2</v>
      </c>
      <c r="DX541" t="s">
        <v>357</v>
      </c>
      <c r="DY541">
        <v>2.97346</v>
      </c>
      <c r="DZ541">
        <v>2.75436</v>
      </c>
      <c r="EA541">
        <v>0.129911</v>
      </c>
      <c r="EB541">
        <v>0.137554</v>
      </c>
      <c r="EC541">
        <v>0.0940578</v>
      </c>
      <c r="ED541">
        <v>0.0778999</v>
      </c>
      <c r="EE541">
        <v>33878.9</v>
      </c>
      <c r="EF541">
        <v>36592.5</v>
      </c>
      <c r="EG541">
        <v>35290.1</v>
      </c>
      <c r="EH541">
        <v>38485.8</v>
      </c>
      <c r="EI541">
        <v>45345.9</v>
      </c>
      <c r="EJ541">
        <v>51261.5</v>
      </c>
      <c r="EK541">
        <v>55174.5</v>
      </c>
      <c r="EL541">
        <v>61735.6</v>
      </c>
      <c r="EM541">
        <v>1.9788</v>
      </c>
      <c r="EN541">
        <v>1.8156</v>
      </c>
      <c r="EO541">
        <v>0.0506639</v>
      </c>
      <c r="EP541">
        <v>0</v>
      </c>
      <c r="EQ541">
        <v>24.244</v>
      </c>
      <c r="ER541">
        <v>999.9</v>
      </c>
      <c r="ES541">
        <v>43.511</v>
      </c>
      <c r="ET541">
        <v>29.9</v>
      </c>
      <c r="EU541">
        <v>20.3537</v>
      </c>
      <c r="EV541">
        <v>57.1587</v>
      </c>
      <c r="EW541">
        <v>49.0264</v>
      </c>
      <c r="EX541">
        <v>1</v>
      </c>
      <c r="EY541">
        <v>0.027561</v>
      </c>
      <c r="EZ541">
        <v>2.65802</v>
      </c>
      <c r="FA541">
        <v>20.1271</v>
      </c>
      <c r="FB541">
        <v>5.19932</v>
      </c>
      <c r="FC541">
        <v>12.0076</v>
      </c>
      <c r="FD541">
        <v>4.9756</v>
      </c>
      <c r="FE541">
        <v>3.294</v>
      </c>
      <c r="FF541">
        <v>9999</v>
      </c>
      <c r="FG541">
        <v>9999</v>
      </c>
      <c r="FH541">
        <v>9999</v>
      </c>
      <c r="FI541">
        <v>694.6</v>
      </c>
      <c r="FJ541">
        <v>1.86295</v>
      </c>
      <c r="FK541">
        <v>1.86783</v>
      </c>
      <c r="FL541">
        <v>1.86752</v>
      </c>
      <c r="FM541">
        <v>1.86874</v>
      </c>
      <c r="FN541">
        <v>1.86951</v>
      </c>
      <c r="FO541">
        <v>1.8656</v>
      </c>
      <c r="FP541">
        <v>1.86664</v>
      </c>
      <c r="FQ541">
        <v>1.8681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7.436</v>
      </c>
      <c r="GF541">
        <v>0.3233</v>
      </c>
      <c r="GG541">
        <v>3.61927167264205</v>
      </c>
      <c r="GH541">
        <v>0.00509506669552449</v>
      </c>
      <c r="GI541">
        <v>1.17866753763249e-06</v>
      </c>
      <c r="GJ541">
        <v>-6.62632595388568e-10</v>
      </c>
      <c r="GK541">
        <v>-0.0260112845827318</v>
      </c>
      <c r="GL541">
        <v>-0.0225051504344278</v>
      </c>
      <c r="GM541">
        <v>0.00262967521021688</v>
      </c>
      <c r="GN541">
        <v>-3.50088843362945e-05</v>
      </c>
      <c r="GO541">
        <v>-5</v>
      </c>
      <c r="GP541">
        <v>1640</v>
      </c>
      <c r="GQ541">
        <v>1</v>
      </c>
      <c r="GR541">
        <v>20</v>
      </c>
      <c r="GS541">
        <v>50270.5</v>
      </c>
      <c r="GT541">
        <v>50270.5</v>
      </c>
      <c r="GU541">
        <v>1.63818</v>
      </c>
      <c r="GV541">
        <v>2.6062</v>
      </c>
      <c r="GW541">
        <v>1.54785</v>
      </c>
      <c r="GX541">
        <v>2.30225</v>
      </c>
      <c r="GY541">
        <v>1.34644</v>
      </c>
      <c r="GZ541">
        <v>2.33765</v>
      </c>
      <c r="HA541">
        <v>33.244</v>
      </c>
      <c r="HB541">
        <v>14.3772</v>
      </c>
      <c r="HC541">
        <v>18</v>
      </c>
      <c r="HD541">
        <v>503.942</v>
      </c>
      <c r="HE541">
        <v>399.97</v>
      </c>
      <c r="HF541">
        <v>20.5713</v>
      </c>
      <c r="HG541">
        <v>27.4825</v>
      </c>
      <c r="HH541">
        <v>30</v>
      </c>
      <c r="HI541">
        <v>27.4795</v>
      </c>
      <c r="HJ541">
        <v>27.4238</v>
      </c>
      <c r="HK541">
        <v>32.8558</v>
      </c>
      <c r="HL541">
        <v>24.0989</v>
      </c>
      <c r="HM541">
        <v>0</v>
      </c>
      <c r="HN541">
        <v>20.5253</v>
      </c>
      <c r="HO541">
        <v>756.51</v>
      </c>
      <c r="HP541">
        <v>15.8437</v>
      </c>
      <c r="HQ541">
        <v>102.343</v>
      </c>
      <c r="HR541">
        <v>102.756</v>
      </c>
    </row>
    <row r="542" spans="1:226">
      <c r="A542">
        <v>526</v>
      </c>
      <c r="B542">
        <v>1663693885.1</v>
      </c>
      <c r="C542">
        <v>6110</v>
      </c>
      <c r="D542" t="s">
        <v>1416</v>
      </c>
      <c r="E542" t="s">
        <v>1417</v>
      </c>
      <c r="F542">
        <v>5</v>
      </c>
      <c r="G542" t="s">
        <v>1327</v>
      </c>
      <c r="H542" t="s">
        <v>354</v>
      </c>
      <c r="I542">
        <v>1663693877.27857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761.054815769037</v>
      </c>
      <c r="AK542">
        <v>718.221369696969</v>
      </c>
      <c r="AL542">
        <v>3.31096382210231</v>
      </c>
      <c r="AM542">
        <v>65.4347946192728</v>
      </c>
      <c r="AN542">
        <f>(AP542 - AO542 + BO542*1E3/(8.314*(BQ542+273.15)) * AR542/BN542 * AQ542) * BN542/(100*BB542) * 1000/(1000 - AP542)</f>
        <v>0</v>
      </c>
      <c r="AO542">
        <v>15.8771773745782</v>
      </c>
      <c r="AP542">
        <v>20.9865813186813</v>
      </c>
      <c r="AQ542">
        <v>-0.00175422955958113</v>
      </c>
      <c r="AR542">
        <v>122.136789424266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1663693877.27857</v>
      </c>
      <c r="BH542">
        <v>679.557392857143</v>
      </c>
      <c r="BI542">
        <v>732.049785714286</v>
      </c>
      <c r="BJ542">
        <v>21.0078214285714</v>
      </c>
      <c r="BK542">
        <v>15.8776035714286</v>
      </c>
      <c r="BL542">
        <v>672.182071428572</v>
      </c>
      <c r="BM542">
        <v>20.6840714285714</v>
      </c>
      <c r="BN542">
        <v>500.094464285714</v>
      </c>
      <c r="BO542">
        <v>90.5604107142857</v>
      </c>
      <c r="BP542">
        <v>0.100098678571429</v>
      </c>
      <c r="BQ542">
        <v>25.3263678571429</v>
      </c>
      <c r="BR542">
        <v>25.0474571428571</v>
      </c>
      <c r="BS542">
        <v>999.9</v>
      </c>
      <c r="BT542">
        <v>0</v>
      </c>
      <c r="BU542">
        <v>0</v>
      </c>
      <c r="BV542">
        <v>10005.3571428571</v>
      </c>
      <c r="BW542">
        <v>0</v>
      </c>
      <c r="BX542">
        <v>17.0595</v>
      </c>
      <c r="BY542">
        <v>-52.4924214285714</v>
      </c>
      <c r="BZ542">
        <v>694.139571428571</v>
      </c>
      <c r="CA542">
        <v>743.860535714286</v>
      </c>
      <c r="CB542">
        <v>5.13021892857143</v>
      </c>
      <c r="CC542">
        <v>732.049785714286</v>
      </c>
      <c r="CD542">
        <v>15.8776035714286</v>
      </c>
      <c r="CE542">
        <v>1.90247785714286</v>
      </c>
      <c r="CF542">
        <v>1.43788214285714</v>
      </c>
      <c r="CG542">
        <v>16.6552142857143</v>
      </c>
      <c r="CH542">
        <v>12.3231464285714</v>
      </c>
      <c r="CI542">
        <v>2000.00714285714</v>
      </c>
      <c r="CJ542">
        <v>0.979997</v>
      </c>
      <c r="CK542">
        <v>0.0200031</v>
      </c>
      <c r="CL542">
        <v>0</v>
      </c>
      <c r="CM542">
        <v>723.022178571429</v>
      </c>
      <c r="CN542">
        <v>5.00063</v>
      </c>
      <c r="CO542">
        <v>14377.8178571429</v>
      </c>
      <c r="CP542">
        <v>17256.95</v>
      </c>
      <c r="CQ542">
        <v>39.25</v>
      </c>
      <c r="CR542">
        <v>39.2898571428571</v>
      </c>
      <c r="CS542">
        <v>38.73425</v>
      </c>
      <c r="CT542">
        <v>38.72525</v>
      </c>
      <c r="CU542">
        <v>40.062</v>
      </c>
      <c r="CV542">
        <v>1955.09714285714</v>
      </c>
      <c r="CW542">
        <v>39.91</v>
      </c>
      <c r="CX542">
        <v>0</v>
      </c>
      <c r="CY542">
        <v>1663693882.1</v>
      </c>
      <c r="CZ542">
        <v>0</v>
      </c>
      <c r="DA542">
        <v>0</v>
      </c>
      <c r="DB542" t="s">
        <v>356</v>
      </c>
      <c r="DC542">
        <v>1660677648.1</v>
      </c>
      <c r="DD542">
        <v>1660677649.1</v>
      </c>
      <c r="DE542">
        <v>0</v>
      </c>
      <c r="DF542">
        <v>-1.042</v>
      </c>
      <c r="DG542">
        <v>0.003</v>
      </c>
      <c r="DH542">
        <v>5.218</v>
      </c>
      <c r="DI542">
        <v>0.344</v>
      </c>
      <c r="DJ542">
        <v>417</v>
      </c>
      <c r="DK542">
        <v>22</v>
      </c>
      <c r="DL542">
        <v>1.24</v>
      </c>
      <c r="DM542">
        <v>0.53</v>
      </c>
      <c r="DN542">
        <v>-52.3151</v>
      </c>
      <c r="DO542">
        <v>-2.69732983114431</v>
      </c>
      <c r="DP542">
        <v>0.619329080134302</v>
      </c>
      <c r="DQ542">
        <v>0</v>
      </c>
      <c r="DR542">
        <v>5.1348295</v>
      </c>
      <c r="DS542">
        <v>-0.115136735459679</v>
      </c>
      <c r="DT542">
        <v>0.0123878710741596</v>
      </c>
      <c r="DU542">
        <v>0</v>
      </c>
      <c r="DV542">
        <v>0</v>
      </c>
      <c r="DW542">
        <v>2</v>
      </c>
      <c r="DX542" t="s">
        <v>357</v>
      </c>
      <c r="DY542">
        <v>2.97245</v>
      </c>
      <c r="DZ542">
        <v>2.75413</v>
      </c>
      <c r="EA542">
        <v>0.131789</v>
      </c>
      <c r="EB542">
        <v>0.139298</v>
      </c>
      <c r="EC542">
        <v>0.0940199</v>
      </c>
      <c r="ED542">
        <v>0.077908</v>
      </c>
      <c r="EE542">
        <v>33805.8</v>
      </c>
      <c r="EF542">
        <v>36518.3</v>
      </c>
      <c r="EG542">
        <v>35290.1</v>
      </c>
      <c r="EH542">
        <v>38485.5</v>
      </c>
      <c r="EI542">
        <v>45347.9</v>
      </c>
      <c r="EJ542">
        <v>51261.2</v>
      </c>
      <c r="EK542">
        <v>55174.5</v>
      </c>
      <c r="EL542">
        <v>61735.7</v>
      </c>
      <c r="EM542">
        <v>1.9784</v>
      </c>
      <c r="EN542">
        <v>1.8158</v>
      </c>
      <c r="EO542">
        <v>0.048846</v>
      </c>
      <c r="EP542">
        <v>0</v>
      </c>
      <c r="EQ542">
        <v>24.2399</v>
      </c>
      <c r="ER542">
        <v>999.9</v>
      </c>
      <c r="ES542">
        <v>43.511</v>
      </c>
      <c r="ET542">
        <v>29.89</v>
      </c>
      <c r="EU542">
        <v>20.3418</v>
      </c>
      <c r="EV542">
        <v>56.8987</v>
      </c>
      <c r="EW542">
        <v>48.7941</v>
      </c>
      <c r="EX542">
        <v>1</v>
      </c>
      <c r="EY542">
        <v>0.0281098</v>
      </c>
      <c r="EZ542">
        <v>2.7359</v>
      </c>
      <c r="FA542">
        <v>20.1264</v>
      </c>
      <c r="FB542">
        <v>5.19932</v>
      </c>
      <c r="FC542">
        <v>12.0099</v>
      </c>
      <c r="FD542">
        <v>4.9756</v>
      </c>
      <c r="FE542">
        <v>3.294</v>
      </c>
      <c r="FF542">
        <v>9999</v>
      </c>
      <c r="FG542">
        <v>9999</v>
      </c>
      <c r="FH542">
        <v>9999</v>
      </c>
      <c r="FI542">
        <v>694.6</v>
      </c>
      <c r="FJ542">
        <v>1.86295</v>
      </c>
      <c r="FK542">
        <v>1.8678</v>
      </c>
      <c r="FL542">
        <v>1.86752</v>
      </c>
      <c r="FM542">
        <v>1.86874</v>
      </c>
      <c r="FN542">
        <v>1.86951</v>
      </c>
      <c r="FO542">
        <v>1.8656</v>
      </c>
      <c r="FP542">
        <v>1.86673</v>
      </c>
      <c r="FQ542">
        <v>1.8681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7.519</v>
      </c>
      <c r="GF542">
        <v>0.3228</v>
      </c>
      <c r="GG542">
        <v>3.61927167264205</v>
      </c>
      <c r="GH542">
        <v>0.00509506669552449</v>
      </c>
      <c r="GI542">
        <v>1.17866753763249e-06</v>
      </c>
      <c r="GJ542">
        <v>-6.62632595388568e-10</v>
      </c>
      <c r="GK542">
        <v>-0.0260112845827318</v>
      </c>
      <c r="GL542">
        <v>-0.0225051504344278</v>
      </c>
      <c r="GM542">
        <v>0.00262967521021688</v>
      </c>
      <c r="GN542">
        <v>-3.50088843362945e-05</v>
      </c>
      <c r="GO542">
        <v>-5</v>
      </c>
      <c r="GP542">
        <v>1640</v>
      </c>
      <c r="GQ542">
        <v>1</v>
      </c>
      <c r="GR542">
        <v>20</v>
      </c>
      <c r="GS542">
        <v>50270.6</v>
      </c>
      <c r="GT542">
        <v>50270.6</v>
      </c>
      <c r="GU542">
        <v>1.66382</v>
      </c>
      <c r="GV542">
        <v>2.59888</v>
      </c>
      <c r="GW542">
        <v>1.54785</v>
      </c>
      <c r="GX542">
        <v>2.30225</v>
      </c>
      <c r="GY542">
        <v>1.34644</v>
      </c>
      <c r="GZ542">
        <v>2.34497</v>
      </c>
      <c r="HA542">
        <v>33.244</v>
      </c>
      <c r="HB542">
        <v>14.3772</v>
      </c>
      <c r="HC542">
        <v>18</v>
      </c>
      <c r="HD542">
        <v>503.676</v>
      </c>
      <c r="HE542">
        <v>400.078</v>
      </c>
      <c r="HF542">
        <v>20.5136</v>
      </c>
      <c r="HG542">
        <v>27.4802</v>
      </c>
      <c r="HH542">
        <v>30.0004</v>
      </c>
      <c r="HI542">
        <v>27.4795</v>
      </c>
      <c r="HJ542">
        <v>27.4238</v>
      </c>
      <c r="HK542">
        <v>33.3578</v>
      </c>
      <c r="HL542">
        <v>24.0989</v>
      </c>
      <c r="HM542">
        <v>0</v>
      </c>
      <c r="HN542">
        <v>20.4701</v>
      </c>
      <c r="HO542">
        <v>776.621</v>
      </c>
      <c r="HP542">
        <v>15.8452</v>
      </c>
      <c r="HQ542">
        <v>102.343</v>
      </c>
      <c r="HR542">
        <v>102.756</v>
      </c>
    </row>
    <row r="543" spans="1:226">
      <c r="A543">
        <v>527</v>
      </c>
      <c r="B543">
        <v>1663693890.6</v>
      </c>
      <c r="C543">
        <v>6115.5</v>
      </c>
      <c r="D543" t="s">
        <v>1418</v>
      </c>
      <c r="E543" t="s">
        <v>1419</v>
      </c>
      <c r="F543">
        <v>5</v>
      </c>
      <c r="G543" t="s">
        <v>1327</v>
      </c>
      <c r="H543" t="s">
        <v>354</v>
      </c>
      <c r="I543">
        <v>1663693882.85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779.827270525392</v>
      </c>
      <c r="AK543">
        <v>736.547945454546</v>
      </c>
      <c r="AL543">
        <v>3.38729011821795</v>
      </c>
      <c r="AM543">
        <v>65.4347946192728</v>
      </c>
      <c r="AN543">
        <f>(AP543 - AO543 + BO543*1E3/(8.314*(BQ543+273.15)) * AR543/BN543 * AQ543) * BN543/(100*BB543) * 1000/(1000 - AP543)</f>
        <v>0</v>
      </c>
      <c r="AO543">
        <v>15.8801674598937</v>
      </c>
      <c r="AP543">
        <v>20.9567472527473</v>
      </c>
      <c r="AQ543">
        <v>-0.00617451665934202</v>
      </c>
      <c r="AR543">
        <v>122.136789424266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1663693882.85</v>
      </c>
      <c r="BH543">
        <v>697.509392857143</v>
      </c>
      <c r="BI543">
        <v>750.297321428572</v>
      </c>
      <c r="BJ543">
        <v>20.988875</v>
      </c>
      <c r="BK543">
        <v>15.8784035714286</v>
      </c>
      <c r="BL543">
        <v>690.030821428571</v>
      </c>
      <c r="BM543">
        <v>20.6658857142857</v>
      </c>
      <c r="BN543">
        <v>500.10975</v>
      </c>
      <c r="BO543">
        <v>90.5597107142857</v>
      </c>
      <c r="BP543">
        <v>0.100104421428571</v>
      </c>
      <c r="BQ543">
        <v>25.320075</v>
      </c>
      <c r="BR543">
        <v>25.0480428571429</v>
      </c>
      <c r="BS543">
        <v>999.9</v>
      </c>
      <c r="BT543">
        <v>0</v>
      </c>
      <c r="BU543">
        <v>0</v>
      </c>
      <c r="BV543">
        <v>10001.4285714286</v>
      </c>
      <c r="BW543">
        <v>0</v>
      </c>
      <c r="BX543">
        <v>17.0535857142857</v>
      </c>
      <c r="BY543">
        <v>-52.7879392857143</v>
      </c>
      <c r="BZ543">
        <v>712.462928571428</v>
      </c>
      <c r="CA543">
        <v>762.403</v>
      </c>
      <c r="CB543">
        <v>5.11048</v>
      </c>
      <c r="CC543">
        <v>750.297321428572</v>
      </c>
      <c r="CD543">
        <v>15.8784035714286</v>
      </c>
      <c r="CE543">
        <v>1.90074785714286</v>
      </c>
      <c r="CF543">
        <v>1.43794321428571</v>
      </c>
      <c r="CG543">
        <v>16.6409035714286</v>
      </c>
      <c r="CH543">
        <v>12.3237928571429</v>
      </c>
      <c r="CI543">
        <v>2000.02035714286</v>
      </c>
      <c r="CJ543">
        <v>0.979997</v>
      </c>
      <c r="CK543">
        <v>0.0200031</v>
      </c>
      <c r="CL543">
        <v>0</v>
      </c>
      <c r="CM543">
        <v>724.077142857143</v>
      </c>
      <c r="CN543">
        <v>5.00063</v>
      </c>
      <c r="CO543">
        <v>14398.3785714286</v>
      </c>
      <c r="CP543">
        <v>17257.0642857143</v>
      </c>
      <c r="CQ543">
        <v>39.25</v>
      </c>
      <c r="CR543">
        <v>39.2854285714286</v>
      </c>
      <c r="CS543">
        <v>38.741</v>
      </c>
      <c r="CT543">
        <v>38.70275</v>
      </c>
      <c r="CU543">
        <v>40.0575714285714</v>
      </c>
      <c r="CV543">
        <v>1955.11035714286</v>
      </c>
      <c r="CW543">
        <v>39.91</v>
      </c>
      <c r="CX543">
        <v>0</v>
      </c>
      <c r="CY543">
        <v>1663693887.5</v>
      </c>
      <c r="CZ543">
        <v>0</v>
      </c>
      <c r="DA543">
        <v>0</v>
      </c>
      <c r="DB543" t="s">
        <v>356</v>
      </c>
      <c r="DC543">
        <v>1660677648.1</v>
      </c>
      <c r="DD543">
        <v>1660677649.1</v>
      </c>
      <c r="DE543">
        <v>0</v>
      </c>
      <c r="DF543">
        <v>-1.042</v>
      </c>
      <c r="DG543">
        <v>0.003</v>
      </c>
      <c r="DH543">
        <v>5.218</v>
      </c>
      <c r="DI543">
        <v>0.344</v>
      </c>
      <c r="DJ543">
        <v>417</v>
      </c>
      <c r="DK543">
        <v>22</v>
      </c>
      <c r="DL543">
        <v>1.24</v>
      </c>
      <c r="DM543">
        <v>0.53</v>
      </c>
      <c r="DN543">
        <v>-52.6636375</v>
      </c>
      <c r="DO543">
        <v>-2.47930919324566</v>
      </c>
      <c r="DP543">
        <v>0.607386733345197</v>
      </c>
      <c r="DQ543">
        <v>0</v>
      </c>
      <c r="DR543">
        <v>5.1220795</v>
      </c>
      <c r="DS543">
        <v>-0.203012757973722</v>
      </c>
      <c r="DT543">
        <v>0.0201028040270505</v>
      </c>
      <c r="DU543">
        <v>0</v>
      </c>
      <c r="DV543">
        <v>0</v>
      </c>
      <c r="DW543">
        <v>2</v>
      </c>
      <c r="DX543" t="s">
        <v>357</v>
      </c>
      <c r="DY543">
        <v>2.97274</v>
      </c>
      <c r="DZ543">
        <v>2.75371</v>
      </c>
      <c r="EA543">
        <v>0.134098</v>
      </c>
      <c r="EB543">
        <v>0.141709</v>
      </c>
      <c r="EC543">
        <v>0.0939321</v>
      </c>
      <c r="ED543">
        <v>0.0779158</v>
      </c>
      <c r="EE543">
        <v>33716</v>
      </c>
      <c r="EF543">
        <v>36416.5</v>
      </c>
      <c r="EG543">
        <v>35290.2</v>
      </c>
      <c r="EH543">
        <v>38486</v>
      </c>
      <c r="EI543">
        <v>45352.6</v>
      </c>
      <c r="EJ543">
        <v>51261.3</v>
      </c>
      <c r="EK543">
        <v>55174.8</v>
      </c>
      <c r="EL543">
        <v>61736.3</v>
      </c>
      <c r="EM543">
        <v>1.98</v>
      </c>
      <c r="EN543">
        <v>1.8156</v>
      </c>
      <c r="EO543">
        <v>0.0485778</v>
      </c>
      <c r="EP543">
        <v>0</v>
      </c>
      <c r="EQ543">
        <v>24.2358</v>
      </c>
      <c r="ER543">
        <v>999.9</v>
      </c>
      <c r="ES543">
        <v>43.511</v>
      </c>
      <c r="ET543">
        <v>29.89</v>
      </c>
      <c r="EU543">
        <v>20.3417</v>
      </c>
      <c r="EV543">
        <v>56.8487</v>
      </c>
      <c r="EW543">
        <v>48.7179</v>
      </c>
      <c r="EX543">
        <v>1</v>
      </c>
      <c r="EY543">
        <v>0.0280488</v>
      </c>
      <c r="EZ543">
        <v>2.66074</v>
      </c>
      <c r="FA543">
        <v>20.1272</v>
      </c>
      <c r="FB543">
        <v>5.19932</v>
      </c>
      <c r="FC543">
        <v>12.0088</v>
      </c>
      <c r="FD543">
        <v>4.9756</v>
      </c>
      <c r="FE543">
        <v>3.294</v>
      </c>
      <c r="FF543">
        <v>9999</v>
      </c>
      <c r="FG543">
        <v>9999</v>
      </c>
      <c r="FH543">
        <v>9999</v>
      </c>
      <c r="FI543">
        <v>694.6</v>
      </c>
      <c r="FJ543">
        <v>1.86295</v>
      </c>
      <c r="FK543">
        <v>1.86783</v>
      </c>
      <c r="FL543">
        <v>1.86752</v>
      </c>
      <c r="FM543">
        <v>1.86874</v>
      </c>
      <c r="FN543">
        <v>1.86951</v>
      </c>
      <c r="FO543">
        <v>1.86557</v>
      </c>
      <c r="FP543">
        <v>1.86661</v>
      </c>
      <c r="FQ543">
        <v>1.86813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7.623</v>
      </c>
      <c r="GF543">
        <v>0.3216</v>
      </c>
      <c r="GG543">
        <v>3.61927167264205</v>
      </c>
      <c r="GH543">
        <v>0.00509506669552449</v>
      </c>
      <c r="GI543">
        <v>1.17866753763249e-06</v>
      </c>
      <c r="GJ543">
        <v>-6.62632595388568e-10</v>
      </c>
      <c r="GK543">
        <v>-0.0260112845827318</v>
      </c>
      <c r="GL543">
        <v>-0.0225051504344278</v>
      </c>
      <c r="GM543">
        <v>0.00262967521021688</v>
      </c>
      <c r="GN543">
        <v>-3.50088843362945e-05</v>
      </c>
      <c r="GO543">
        <v>-5</v>
      </c>
      <c r="GP543">
        <v>1640</v>
      </c>
      <c r="GQ543">
        <v>1</v>
      </c>
      <c r="GR543">
        <v>20</v>
      </c>
      <c r="GS543">
        <v>50270.7</v>
      </c>
      <c r="GT543">
        <v>50270.7</v>
      </c>
      <c r="GU543">
        <v>1.698</v>
      </c>
      <c r="GV543">
        <v>2.6062</v>
      </c>
      <c r="GW543">
        <v>1.54785</v>
      </c>
      <c r="GX543">
        <v>2.30103</v>
      </c>
      <c r="GY543">
        <v>1.34644</v>
      </c>
      <c r="GZ543">
        <v>2.35962</v>
      </c>
      <c r="HA543">
        <v>33.244</v>
      </c>
      <c r="HB543">
        <v>14.3772</v>
      </c>
      <c r="HC543">
        <v>18</v>
      </c>
      <c r="HD543">
        <v>504.721</v>
      </c>
      <c r="HE543">
        <v>399.951</v>
      </c>
      <c r="HF543">
        <v>20.4492</v>
      </c>
      <c r="HG543">
        <v>27.4779</v>
      </c>
      <c r="HH543">
        <v>29.9999</v>
      </c>
      <c r="HI543">
        <v>27.4771</v>
      </c>
      <c r="HJ543">
        <v>27.4214</v>
      </c>
      <c r="HK543">
        <v>34.029</v>
      </c>
      <c r="HL543">
        <v>24.0989</v>
      </c>
      <c r="HM543">
        <v>0</v>
      </c>
      <c r="HN543">
        <v>20.4353</v>
      </c>
      <c r="HO543">
        <v>790.105</v>
      </c>
      <c r="HP543">
        <v>15.8563</v>
      </c>
      <c r="HQ543">
        <v>102.343</v>
      </c>
      <c r="HR543">
        <v>102.757</v>
      </c>
    </row>
    <row r="544" spans="1:226">
      <c r="A544">
        <v>528</v>
      </c>
      <c r="B544">
        <v>1663693895.6</v>
      </c>
      <c r="C544">
        <v>6120.5</v>
      </c>
      <c r="D544" t="s">
        <v>1420</v>
      </c>
      <c r="E544" t="s">
        <v>1421</v>
      </c>
      <c r="F544">
        <v>5</v>
      </c>
      <c r="G544" t="s">
        <v>1327</v>
      </c>
      <c r="H544" t="s">
        <v>354</v>
      </c>
      <c r="I544">
        <v>1663693888.11852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796.763589784798</v>
      </c>
      <c r="AK544">
        <v>753.24503030303</v>
      </c>
      <c r="AL544">
        <v>3.30788552556387</v>
      </c>
      <c r="AM544">
        <v>65.4347946192728</v>
      </c>
      <c r="AN544">
        <f>(AP544 - AO544 + BO544*1E3/(8.314*(BQ544+273.15)) * AR544/BN544 * AQ544) * BN544/(100*BB544) * 1000/(1000 - AP544)</f>
        <v>0</v>
      </c>
      <c r="AO544">
        <v>15.8807617560294</v>
      </c>
      <c r="AP544">
        <v>20.9294571428572</v>
      </c>
      <c r="AQ544">
        <v>-0.00343567072097988</v>
      </c>
      <c r="AR544">
        <v>122.136789424266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1663693888.11852</v>
      </c>
      <c r="BH544">
        <v>714.646851851852</v>
      </c>
      <c r="BI544">
        <v>767.914962962963</v>
      </c>
      <c r="BJ544">
        <v>20.9657481481481</v>
      </c>
      <c r="BK544">
        <v>15.8790814814815</v>
      </c>
      <c r="BL544">
        <v>707.069962962963</v>
      </c>
      <c r="BM544">
        <v>20.6436740740741</v>
      </c>
      <c r="BN544">
        <v>500.088296296296</v>
      </c>
      <c r="BO544">
        <v>90.5600185185185</v>
      </c>
      <c r="BP544">
        <v>0.0999822962962963</v>
      </c>
      <c r="BQ544">
        <v>25.3085481481481</v>
      </c>
      <c r="BR544">
        <v>25.034962962963</v>
      </c>
      <c r="BS544">
        <v>999.9</v>
      </c>
      <c r="BT544">
        <v>0</v>
      </c>
      <c r="BU544">
        <v>0</v>
      </c>
      <c r="BV544">
        <v>10018.1481481481</v>
      </c>
      <c r="BW544">
        <v>0</v>
      </c>
      <c r="BX544">
        <v>17.0497888888889</v>
      </c>
      <c r="BY544">
        <v>-53.2681074074074</v>
      </c>
      <c r="BZ544">
        <v>729.950481481481</v>
      </c>
      <c r="CA544">
        <v>780.305481481481</v>
      </c>
      <c r="CB544">
        <v>5.08667037037037</v>
      </c>
      <c r="CC544">
        <v>767.914962962963</v>
      </c>
      <c r="CD544">
        <v>15.8790814814815</v>
      </c>
      <c r="CE544">
        <v>1.89865962962963</v>
      </c>
      <c r="CF544">
        <v>1.43800962962963</v>
      </c>
      <c r="CG544">
        <v>16.6236037037037</v>
      </c>
      <c r="CH544">
        <v>12.3244925925926</v>
      </c>
      <c r="CI544">
        <v>2000.02037037037</v>
      </c>
      <c r="CJ544">
        <v>0.979997</v>
      </c>
      <c r="CK544">
        <v>0.0200031</v>
      </c>
      <c r="CL544">
        <v>0</v>
      </c>
      <c r="CM544">
        <v>724.870592592593</v>
      </c>
      <c r="CN544">
        <v>5.00063</v>
      </c>
      <c r="CO544">
        <v>14414.8740740741</v>
      </c>
      <c r="CP544">
        <v>17257.0740740741</v>
      </c>
      <c r="CQ544">
        <v>39.25</v>
      </c>
      <c r="CR544">
        <v>39.2821481481481</v>
      </c>
      <c r="CS544">
        <v>38.75</v>
      </c>
      <c r="CT544">
        <v>38.687</v>
      </c>
      <c r="CU544">
        <v>40.0528148148148</v>
      </c>
      <c r="CV544">
        <v>1955.11037037037</v>
      </c>
      <c r="CW544">
        <v>39.91</v>
      </c>
      <c r="CX544">
        <v>0</v>
      </c>
      <c r="CY544">
        <v>1663693892.9</v>
      </c>
      <c r="CZ544">
        <v>0</v>
      </c>
      <c r="DA544">
        <v>0</v>
      </c>
      <c r="DB544" t="s">
        <v>356</v>
      </c>
      <c r="DC544">
        <v>1660677648.1</v>
      </c>
      <c r="DD544">
        <v>1660677649.1</v>
      </c>
      <c r="DE544">
        <v>0</v>
      </c>
      <c r="DF544">
        <v>-1.042</v>
      </c>
      <c r="DG544">
        <v>0.003</v>
      </c>
      <c r="DH544">
        <v>5.218</v>
      </c>
      <c r="DI544">
        <v>0.344</v>
      </c>
      <c r="DJ544">
        <v>417</v>
      </c>
      <c r="DK544">
        <v>22</v>
      </c>
      <c r="DL544">
        <v>1.24</v>
      </c>
      <c r="DM544">
        <v>0.53</v>
      </c>
      <c r="DN544">
        <v>-52.8823525</v>
      </c>
      <c r="DO544">
        <v>-6.64233433395867</v>
      </c>
      <c r="DP544">
        <v>0.725716886598176</v>
      </c>
      <c r="DQ544">
        <v>0</v>
      </c>
      <c r="DR544">
        <v>5.102734</v>
      </c>
      <c r="DS544">
        <v>-0.26792037523452</v>
      </c>
      <c r="DT544">
        <v>0.0260168033009438</v>
      </c>
      <c r="DU544">
        <v>0</v>
      </c>
      <c r="DV544">
        <v>0</v>
      </c>
      <c r="DW544">
        <v>2</v>
      </c>
      <c r="DX544" t="s">
        <v>357</v>
      </c>
      <c r="DY544">
        <v>2.97256</v>
      </c>
      <c r="DZ544">
        <v>2.75409</v>
      </c>
      <c r="EA544">
        <v>0.136187</v>
      </c>
      <c r="EB544">
        <v>0.143655</v>
      </c>
      <c r="EC544">
        <v>0.0938643</v>
      </c>
      <c r="ED544">
        <v>0.0779241</v>
      </c>
      <c r="EE544">
        <v>33635.2</v>
      </c>
      <c r="EF544">
        <v>36334</v>
      </c>
      <c r="EG544">
        <v>35290.7</v>
      </c>
      <c r="EH544">
        <v>38486.1</v>
      </c>
      <c r="EI544">
        <v>45356.5</v>
      </c>
      <c r="EJ544">
        <v>51261.2</v>
      </c>
      <c r="EK544">
        <v>55175.3</v>
      </c>
      <c r="EL544">
        <v>61736.6</v>
      </c>
      <c r="EM544">
        <v>1.9782</v>
      </c>
      <c r="EN544">
        <v>1.8162</v>
      </c>
      <c r="EO544">
        <v>0.0496209</v>
      </c>
      <c r="EP544">
        <v>0</v>
      </c>
      <c r="EQ544">
        <v>24.2297</v>
      </c>
      <c r="ER544">
        <v>999.9</v>
      </c>
      <c r="ES544">
        <v>43.511</v>
      </c>
      <c r="ET544">
        <v>29.89</v>
      </c>
      <c r="EU544">
        <v>20.342</v>
      </c>
      <c r="EV544">
        <v>56.3187</v>
      </c>
      <c r="EW544">
        <v>48.746</v>
      </c>
      <c r="EX544">
        <v>1</v>
      </c>
      <c r="EY544">
        <v>0.0274593</v>
      </c>
      <c r="EZ544">
        <v>2.60083</v>
      </c>
      <c r="FA544">
        <v>20.1283</v>
      </c>
      <c r="FB544">
        <v>5.20052</v>
      </c>
      <c r="FC544">
        <v>12.0099</v>
      </c>
      <c r="FD544">
        <v>4.9756</v>
      </c>
      <c r="FE544">
        <v>3.294</v>
      </c>
      <c r="FF544">
        <v>9999</v>
      </c>
      <c r="FG544">
        <v>9999</v>
      </c>
      <c r="FH544">
        <v>9999</v>
      </c>
      <c r="FI544">
        <v>694.6</v>
      </c>
      <c r="FJ544">
        <v>1.86295</v>
      </c>
      <c r="FK544">
        <v>1.86783</v>
      </c>
      <c r="FL544">
        <v>1.86752</v>
      </c>
      <c r="FM544">
        <v>1.86874</v>
      </c>
      <c r="FN544">
        <v>1.86951</v>
      </c>
      <c r="FO544">
        <v>1.86557</v>
      </c>
      <c r="FP544">
        <v>1.86661</v>
      </c>
      <c r="FQ544">
        <v>1.86813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7.719</v>
      </c>
      <c r="GF544">
        <v>0.3207</v>
      </c>
      <c r="GG544">
        <v>3.61927167264205</v>
      </c>
      <c r="GH544">
        <v>0.00509506669552449</v>
      </c>
      <c r="GI544">
        <v>1.17866753763249e-06</v>
      </c>
      <c r="GJ544">
        <v>-6.62632595388568e-10</v>
      </c>
      <c r="GK544">
        <v>-0.0260112845827318</v>
      </c>
      <c r="GL544">
        <v>-0.0225051504344278</v>
      </c>
      <c r="GM544">
        <v>0.00262967521021688</v>
      </c>
      <c r="GN544">
        <v>-3.50088843362945e-05</v>
      </c>
      <c r="GO544">
        <v>-5</v>
      </c>
      <c r="GP544">
        <v>1640</v>
      </c>
      <c r="GQ544">
        <v>1</v>
      </c>
      <c r="GR544">
        <v>20</v>
      </c>
      <c r="GS544">
        <v>50270.8</v>
      </c>
      <c r="GT544">
        <v>50270.8</v>
      </c>
      <c r="GU544">
        <v>1.72485</v>
      </c>
      <c r="GV544">
        <v>2.60376</v>
      </c>
      <c r="GW544">
        <v>1.54785</v>
      </c>
      <c r="GX544">
        <v>2.30225</v>
      </c>
      <c r="GY544">
        <v>1.34644</v>
      </c>
      <c r="GZ544">
        <v>2.4353</v>
      </c>
      <c r="HA544">
        <v>33.244</v>
      </c>
      <c r="HB544">
        <v>14.3772</v>
      </c>
      <c r="HC544">
        <v>18</v>
      </c>
      <c r="HD544">
        <v>503.5</v>
      </c>
      <c r="HE544">
        <v>400.268</v>
      </c>
      <c r="HF544">
        <v>20.4128</v>
      </c>
      <c r="HG544">
        <v>27.4756</v>
      </c>
      <c r="HH544">
        <v>29.9999</v>
      </c>
      <c r="HI544">
        <v>27.4748</v>
      </c>
      <c r="HJ544">
        <v>27.4191</v>
      </c>
      <c r="HK544">
        <v>34.6429</v>
      </c>
      <c r="HL544">
        <v>24.0989</v>
      </c>
      <c r="HM544">
        <v>0</v>
      </c>
      <c r="HN544">
        <v>20.4083</v>
      </c>
      <c r="HO544">
        <v>810.34</v>
      </c>
      <c r="HP544">
        <v>15.8563</v>
      </c>
      <c r="HQ544">
        <v>102.344</v>
      </c>
      <c r="HR544">
        <v>102.758</v>
      </c>
    </row>
    <row r="545" spans="1:226">
      <c r="A545">
        <v>529</v>
      </c>
      <c r="B545">
        <v>1663693900.6</v>
      </c>
      <c r="C545">
        <v>6125.5</v>
      </c>
      <c r="D545" t="s">
        <v>1422</v>
      </c>
      <c r="E545" t="s">
        <v>1423</v>
      </c>
      <c r="F545">
        <v>5</v>
      </c>
      <c r="G545" t="s">
        <v>1327</v>
      </c>
      <c r="H545" t="s">
        <v>354</v>
      </c>
      <c r="I545">
        <v>1663693892.83214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813.792616045397</v>
      </c>
      <c r="AK545">
        <v>770.104921212121</v>
      </c>
      <c r="AL545">
        <v>3.38708170920021</v>
      </c>
      <c r="AM545">
        <v>65.4347946192728</v>
      </c>
      <c r="AN545">
        <f>(AP545 - AO545 + BO545*1E3/(8.314*(BQ545+273.15)) * AR545/BN545 * AQ545) * BN545/(100*BB545) * 1000/(1000 - AP545)</f>
        <v>0</v>
      </c>
      <c r="AO545">
        <v>15.8805851957822</v>
      </c>
      <c r="AP545">
        <v>20.9027142857143</v>
      </c>
      <c r="AQ545">
        <v>-0.00162148869028516</v>
      </c>
      <c r="AR545">
        <v>122.136789424266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1663693892.83214</v>
      </c>
      <c r="BH545">
        <v>730.062392857143</v>
      </c>
      <c r="BI545">
        <v>783.798642857143</v>
      </c>
      <c r="BJ545">
        <v>20.9422928571429</v>
      </c>
      <c r="BK545">
        <v>15.8794107142857</v>
      </c>
      <c r="BL545">
        <v>722.397142857143</v>
      </c>
      <c r="BM545">
        <v>20.62115</v>
      </c>
      <c r="BN545">
        <v>500.10625</v>
      </c>
      <c r="BO545">
        <v>90.5614642857143</v>
      </c>
      <c r="BP545">
        <v>0.0999889928571429</v>
      </c>
      <c r="BQ545">
        <v>25.2978892857143</v>
      </c>
      <c r="BR545">
        <v>25.0319321428571</v>
      </c>
      <c r="BS545">
        <v>999.9</v>
      </c>
      <c r="BT545">
        <v>0</v>
      </c>
      <c r="BU545">
        <v>0</v>
      </c>
      <c r="BV545">
        <v>10015.7142857143</v>
      </c>
      <c r="BW545">
        <v>0</v>
      </c>
      <c r="BX545">
        <v>17.0496428571429</v>
      </c>
      <c r="BY545">
        <v>-53.736275</v>
      </c>
      <c r="BZ545">
        <v>745.678285714286</v>
      </c>
      <c r="CA545">
        <v>796.44575</v>
      </c>
      <c r="CB545">
        <v>5.06287892857143</v>
      </c>
      <c r="CC545">
        <v>783.798642857143</v>
      </c>
      <c r="CD545">
        <v>15.8794107142857</v>
      </c>
      <c r="CE545">
        <v>1.896565</v>
      </c>
      <c r="CF545">
        <v>1.43806285714286</v>
      </c>
      <c r="CG545">
        <v>16.6062392857143</v>
      </c>
      <c r="CH545">
        <v>12.32505</v>
      </c>
      <c r="CI545">
        <v>2000.01571428571</v>
      </c>
      <c r="CJ545">
        <v>0.979997</v>
      </c>
      <c r="CK545">
        <v>0.0200031</v>
      </c>
      <c r="CL545">
        <v>0</v>
      </c>
      <c r="CM545">
        <v>725.500392857143</v>
      </c>
      <c r="CN545">
        <v>5.00063</v>
      </c>
      <c r="CO545">
        <v>14427.2214285714</v>
      </c>
      <c r="CP545">
        <v>17257.0214285714</v>
      </c>
      <c r="CQ545">
        <v>39.25</v>
      </c>
      <c r="CR545">
        <v>39.2920714285714</v>
      </c>
      <c r="CS545">
        <v>38.75</v>
      </c>
      <c r="CT545">
        <v>38.68925</v>
      </c>
      <c r="CU545">
        <v>40.0487142857143</v>
      </c>
      <c r="CV545">
        <v>1955.10571428571</v>
      </c>
      <c r="CW545">
        <v>39.91</v>
      </c>
      <c r="CX545">
        <v>0</v>
      </c>
      <c r="CY545">
        <v>1663693897.7</v>
      </c>
      <c r="CZ545">
        <v>0</v>
      </c>
      <c r="DA545">
        <v>0</v>
      </c>
      <c r="DB545" t="s">
        <v>356</v>
      </c>
      <c r="DC545">
        <v>1660677648.1</v>
      </c>
      <c r="DD545">
        <v>1660677649.1</v>
      </c>
      <c r="DE545">
        <v>0</v>
      </c>
      <c r="DF545">
        <v>-1.042</v>
      </c>
      <c r="DG545">
        <v>0.003</v>
      </c>
      <c r="DH545">
        <v>5.218</v>
      </c>
      <c r="DI545">
        <v>0.344</v>
      </c>
      <c r="DJ545">
        <v>417</v>
      </c>
      <c r="DK545">
        <v>22</v>
      </c>
      <c r="DL545">
        <v>1.24</v>
      </c>
      <c r="DM545">
        <v>0.53</v>
      </c>
      <c r="DN545">
        <v>-53.37235</v>
      </c>
      <c r="DO545">
        <v>-5.22191144465266</v>
      </c>
      <c r="DP545">
        <v>0.616623348974072</v>
      </c>
      <c r="DQ545">
        <v>0</v>
      </c>
      <c r="DR545">
        <v>5.08019025</v>
      </c>
      <c r="DS545">
        <v>-0.290688292682926</v>
      </c>
      <c r="DT545">
        <v>0.0281149983538591</v>
      </c>
      <c r="DU545">
        <v>0</v>
      </c>
      <c r="DV545">
        <v>0</v>
      </c>
      <c r="DW545">
        <v>2</v>
      </c>
      <c r="DX545" t="s">
        <v>357</v>
      </c>
      <c r="DY545">
        <v>2.97173</v>
      </c>
      <c r="DZ545">
        <v>2.75436</v>
      </c>
      <c r="EA545">
        <v>0.138235</v>
      </c>
      <c r="EB545">
        <v>0.145815</v>
      </c>
      <c r="EC545">
        <v>0.0937809</v>
      </c>
      <c r="ED545">
        <v>0.0779202</v>
      </c>
      <c r="EE545">
        <v>33555</v>
      </c>
      <c r="EF545">
        <v>36242.8</v>
      </c>
      <c r="EG545">
        <v>35290.2</v>
      </c>
      <c r="EH545">
        <v>38486.4</v>
      </c>
      <c r="EI545">
        <v>45360</v>
      </c>
      <c r="EJ545">
        <v>51261.7</v>
      </c>
      <c r="EK545">
        <v>55174.4</v>
      </c>
      <c r="EL545">
        <v>61736.9</v>
      </c>
      <c r="EM545">
        <v>1.9788</v>
      </c>
      <c r="EN545">
        <v>1.816</v>
      </c>
      <c r="EO545">
        <v>0.0484288</v>
      </c>
      <c r="EP545">
        <v>0</v>
      </c>
      <c r="EQ545">
        <v>24.2236</v>
      </c>
      <c r="ER545">
        <v>999.9</v>
      </c>
      <c r="ES545">
        <v>43.511</v>
      </c>
      <c r="ET545">
        <v>29.89</v>
      </c>
      <c r="EU545">
        <v>20.3407</v>
      </c>
      <c r="EV545">
        <v>55.8487</v>
      </c>
      <c r="EW545">
        <v>49.399</v>
      </c>
      <c r="EX545">
        <v>1</v>
      </c>
      <c r="EY545">
        <v>0.027439</v>
      </c>
      <c r="EZ545">
        <v>2.63423</v>
      </c>
      <c r="FA545">
        <v>20.1277</v>
      </c>
      <c r="FB545">
        <v>5.19932</v>
      </c>
      <c r="FC545">
        <v>12.0088</v>
      </c>
      <c r="FD545">
        <v>4.9756</v>
      </c>
      <c r="FE545">
        <v>3.294</v>
      </c>
      <c r="FF545">
        <v>9999</v>
      </c>
      <c r="FG545">
        <v>9999</v>
      </c>
      <c r="FH545">
        <v>9999</v>
      </c>
      <c r="FI545">
        <v>694.6</v>
      </c>
      <c r="FJ545">
        <v>1.86295</v>
      </c>
      <c r="FK545">
        <v>1.86783</v>
      </c>
      <c r="FL545">
        <v>1.86752</v>
      </c>
      <c r="FM545">
        <v>1.86874</v>
      </c>
      <c r="FN545">
        <v>1.86951</v>
      </c>
      <c r="FO545">
        <v>1.8656</v>
      </c>
      <c r="FP545">
        <v>1.86667</v>
      </c>
      <c r="FQ545">
        <v>1.86813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7.812</v>
      </c>
      <c r="GF545">
        <v>0.3197</v>
      </c>
      <c r="GG545">
        <v>3.61927167264205</v>
      </c>
      <c r="GH545">
        <v>0.00509506669552449</v>
      </c>
      <c r="GI545">
        <v>1.17866753763249e-06</v>
      </c>
      <c r="GJ545">
        <v>-6.62632595388568e-10</v>
      </c>
      <c r="GK545">
        <v>-0.0260112845827318</v>
      </c>
      <c r="GL545">
        <v>-0.0225051504344278</v>
      </c>
      <c r="GM545">
        <v>0.00262967521021688</v>
      </c>
      <c r="GN545">
        <v>-3.50088843362945e-05</v>
      </c>
      <c r="GO545">
        <v>-5</v>
      </c>
      <c r="GP545">
        <v>1640</v>
      </c>
      <c r="GQ545">
        <v>1</v>
      </c>
      <c r="GR545">
        <v>20</v>
      </c>
      <c r="GS545">
        <v>50270.9</v>
      </c>
      <c r="GT545">
        <v>50270.9</v>
      </c>
      <c r="GU545">
        <v>1.75659</v>
      </c>
      <c r="GV545">
        <v>2.59399</v>
      </c>
      <c r="GW545">
        <v>1.54785</v>
      </c>
      <c r="GX545">
        <v>2.30103</v>
      </c>
      <c r="GY545">
        <v>1.34644</v>
      </c>
      <c r="GZ545">
        <v>2.39624</v>
      </c>
      <c r="HA545">
        <v>33.244</v>
      </c>
      <c r="HB545">
        <v>14.3772</v>
      </c>
      <c r="HC545">
        <v>18</v>
      </c>
      <c r="HD545">
        <v>503.879</v>
      </c>
      <c r="HE545">
        <v>400.14</v>
      </c>
      <c r="HF545">
        <v>20.3849</v>
      </c>
      <c r="HG545">
        <v>27.4709</v>
      </c>
      <c r="HH545">
        <v>29.9999</v>
      </c>
      <c r="HI545">
        <v>27.4725</v>
      </c>
      <c r="HJ545">
        <v>27.4168</v>
      </c>
      <c r="HK545">
        <v>35.2023</v>
      </c>
      <c r="HL545">
        <v>24.0989</v>
      </c>
      <c r="HM545">
        <v>0</v>
      </c>
      <c r="HN545">
        <v>20.3706</v>
      </c>
      <c r="HO545">
        <v>823.838</v>
      </c>
      <c r="HP545">
        <v>15.859</v>
      </c>
      <c r="HQ545">
        <v>102.343</v>
      </c>
      <c r="HR545">
        <v>102.758</v>
      </c>
    </row>
    <row r="546" spans="1:226">
      <c r="A546">
        <v>530</v>
      </c>
      <c r="B546">
        <v>1663693905.6</v>
      </c>
      <c r="C546">
        <v>6130.5</v>
      </c>
      <c r="D546" t="s">
        <v>1424</v>
      </c>
      <c r="E546" t="s">
        <v>1425</v>
      </c>
      <c r="F546">
        <v>5</v>
      </c>
      <c r="G546" t="s">
        <v>1327</v>
      </c>
      <c r="H546" t="s">
        <v>354</v>
      </c>
      <c r="I546">
        <v>1663693898.1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831.41691800625</v>
      </c>
      <c r="AK546">
        <v>787.306</v>
      </c>
      <c r="AL546">
        <v>3.43572230214196</v>
      </c>
      <c r="AM546">
        <v>65.4347946192728</v>
      </c>
      <c r="AN546">
        <f>(AP546 - AO546 + BO546*1E3/(8.314*(BQ546+273.15)) * AR546/BN546 * AQ546) * BN546/(100*BB546) * 1000/(1000 - AP546)</f>
        <v>0</v>
      </c>
      <c r="AO546">
        <v>15.8795756994001</v>
      </c>
      <c r="AP546">
        <v>20.8792703296703</v>
      </c>
      <c r="AQ546">
        <v>-0.00065658897033363</v>
      </c>
      <c r="AR546">
        <v>122.136789424266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1663693898.1</v>
      </c>
      <c r="BH546">
        <v>747.507777777778</v>
      </c>
      <c r="BI546">
        <v>801.614</v>
      </c>
      <c r="BJ546">
        <v>20.9168037037037</v>
      </c>
      <c r="BK546">
        <v>15.8791555555556</v>
      </c>
      <c r="BL546">
        <v>739.742814814815</v>
      </c>
      <c r="BM546">
        <v>20.5966592592593</v>
      </c>
      <c r="BN546">
        <v>500.121074074074</v>
      </c>
      <c r="BO546">
        <v>90.5622851851852</v>
      </c>
      <c r="BP546">
        <v>0.100120259259259</v>
      </c>
      <c r="BQ546">
        <v>25.2882592592593</v>
      </c>
      <c r="BR546">
        <v>25.0277740740741</v>
      </c>
      <c r="BS546">
        <v>999.9</v>
      </c>
      <c r="BT546">
        <v>0</v>
      </c>
      <c r="BU546">
        <v>0</v>
      </c>
      <c r="BV546">
        <v>9995.55555555555</v>
      </c>
      <c r="BW546">
        <v>0</v>
      </c>
      <c r="BX546">
        <v>17.0457</v>
      </c>
      <c r="BY546">
        <v>-54.1062592592593</v>
      </c>
      <c r="BZ546">
        <v>763.476962962963</v>
      </c>
      <c r="CA546">
        <v>814.548407407407</v>
      </c>
      <c r="CB546">
        <v>5.03763481481481</v>
      </c>
      <c r="CC546">
        <v>801.614</v>
      </c>
      <c r="CD546">
        <v>15.8791555555556</v>
      </c>
      <c r="CE546">
        <v>1.8942737037037</v>
      </c>
      <c r="CF546">
        <v>1.43805333333333</v>
      </c>
      <c r="CG546">
        <v>16.5872148148148</v>
      </c>
      <c r="CH546">
        <v>12.3249481481481</v>
      </c>
      <c r="CI546">
        <v>2000.00666666667</v>
      </c>
      <c r="CJ546">
        <v>0.979997</v>
      </c>
      <c r="CK546">
        <v>0.0200031</v>
      </c>
      <c r="CL546">
        <v>0</v>
      </c>
      <c r="CM546">
        <v>726.131185185185</v>
      </c>
      <c r="CN546">
        <v>5.00063</v>
      </c>
      <c r="CO546">
        <v>14438.762962963</v>
      </c>
      <c r="CP546">
        <v>17256.9444444444</v>
      </c>
      <c r="CQ546">
        <v>39.25</v>
      </c>
      <c r="CR546">
        <v>39.2844444444444</v>
      </c>
      <c r="CS546">
        <v>38.7453333333333</v>
      </c>
      <c r="CT546">
        <v>38.6893333333333</v>
      </c>
      <c r="CU546">
        <v>40.0528148148148</v>
      </c>
      <c r="CV546">
        <v>1955.09666666667</v>
      </c>
      <c r="CW546">
        <v>39.91</v>
      </c>
      <c r="CX546">
        <v>0</v>
      </c>
      <c r="CY546">
        <v>1663693902.5</v>
      </c>
      <c r="CZ546">
        <v>0</v>
      </c>
      <c r="DA546">
        <v>0</v>
      </c>
      <c r="DB546" t="s">
        <v>356</v>
      </c>
      <c r="DC546">
        <v>1660677648.1</v>
      </c>
      <c r="DD546">
        <v>1660677649.1</v>
      </c>
      <c r="DE546">
        <v>0</v>
      </c>
      <c r="DF546">
        <v>-1.042</v>
      </c>
      <c r="DG546">
        <v>0.003</v>
      </c>
      <c r="DH546">
        <v>5.218</v>
      </c>
      <c r="DI546">
        <v>0.344</v>
      </c>
      <c r="DJ546">
        <v>417</v>
      </c>
      <c r="DK546">
        <v>22</v>
      </c>
      <c r="DL546">
        <v>1.24</v>
      </c>
      <c r="DM546">
        <v>0.53</v>
      </c>
      <c r="DN546">
        <v>-53.8531725</v>
      </c>
      <c r="DO546">
        <v>-5.77142026266418</v>
      </c>
      <c r="DP546">
        <v>0.676801965861322</v>
      </c>
      <c r="DQ546">
        <v>0</v>
      </c>
      <c r="DR546">
        <v>5.056206</v>
      </c>
      <c r="DS546">
        <v>-0.291807354596638</v>
      </c>
      <c r="DT546">
        <v>0.0282264886941326</v>
      </c>
      <c r="DU546">
        <v>0</v>
      </c>
      <c r="DV546">
        <v>0</v>
      </c>
      <c r="DW546">
        <v>2</v>
      </c>
      <c r="DX546" t="s">
        <v>357</v>
      </c>
      <c r="DY546">
        <v>2.97208</v>
      </c>
      <c r="DZ546">
        <v>2.753</v>
      </c>
      <c r="EA546">
        <v>0.140282</v>
      </c>
      <c r="EB546">
        <v>0.147691</v>
      </c>
      <c r="EC546">
        <v>0.0937039</v>
      </c>
      <c r="ED546">
        <v>0.0779147</v>
      </c>
      <c r="EE546">
        <v>33475.7</v>
      </c>
      <c r="EF546">
        <v>36163.8</v>
      </c>
      <c r="EG546">
        <v>35290.6</v>
      </c>
      <c r="EH546">
        <v>38487</v>
      </c>
      <c r="EI546">
        <v>45364.7</v>
      </c>
      <c r="EJ546">
        <v>51262.3</v>
      </c>
      <c r="EK546">
        <v>55175.3</v>
      </c>
      <c r="EL546">
        <v>61737.2</v>
      </c>
      <c r="EM546">
        <v>1.9786</v>
      </c>
      <c r="EN546">
        <v>1.8164</v>
      </c>
      <c r="EO546">
        <v>0.0499189</v>
      </c>
      <c r="EP546">
        <v>0</v>
      </c>
      <c r="EQ546">
        <v>24.2174</v>
      </c>
      <c r="ER546">
        <v>999.9</v>
      </c>
      <c r="ES546">
        <v>43.487</v>
      </c>
      <c r="ET546">
        <v>29.9</v>
      </c>
      <c r="EU546">
        <v>20.3405</v>
      </c>
      <c r="EV546">
        <v>56.8787</v>
      </c>
      <c r="EW546">
        <v>48.9583</v>
      </c>
      <c r="EX546">
        <v>1</v>
      </c>
      <c r="EY546">
        <v>0.0273171</v>
      </c>
      <c r="EZ546">
        <v>2.56192</v>
      </c>
      <c r="FA546">
        <v>20.1282</v>
      </c>
      <c r="FB546">
        <v>5.19932</v>
      </c>
      <c r="FC546">
        <v>12.0099</v>
      </c>
      <c r="FD546">
        <v>4.9752</v>
      </c>
      <c r="FE546">
        <v>3.294</v>
      </c>
      <c r="FF546">
        <v>9999</v>
      </c>
      <c r="FG546">
        <v>9999</v>
      </c>
      <c r="FH546">
        <v>9999</v>
      </c>
      <c r="FI546">
        <v>694.6</v>
      </c>
      <c r="FJ546">
        <v>1.86295</v>
      </c>
      <c r="FK546">
        <v>1.86783</v>
      </c>
      <c r="FL546">
        <v>1.86752</v>
      </c>
      <c r="FM546">
        <v>1.86874</v>
      </c>
      <c r="FN546">
        <v>1.86951</v>
      </c>
      <c r="FO546">
        <v>1.86554</v>
      </c>
      <c r="FP546">
        <v>1.86661</v>
      </c>
      <c r="FQ546">
        <v>1.86813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7.907</v>
      </c>
      <c r="GF546">
        <v>0.3186</v>
      </c>
      <c r="GG546">
        <v>3.61927167264205</v>
      </c>
      <c r="GH546">
        <v>0.00509506669552449</v>
      </c>
      <c r="GI546">
        <v>1.17866753763249e-06</v>
      </c>
      <c r="GJ546">
        <v>-6.62632595388568e-10</v>
      </c>
      <c r="GK546">
        <v>-0.0260112845827318</v>
      </c>
      <c r="GL546">
        <v>-0.0225051504344278</v>
      </c>
      <c r="GM546">
        <v>0.00262967521021688</v>
      </c>
      <c r="GN546">
        <v>-3.50088843362945e-05</v>
      </c>
      <c r="GO546">
        <v>-5</v>
      </c>
      <c r="GP546">
        <v>1640</v>
      </c>
      <c r="GQ546">
        <v>1</v>
      </c>
      <c r="GR546">
        <v>20</v>
      </c>
      <c r="GS546">
        <v>50271</v>
      </c>
      <c r="GT546">
        <v>50270.9</v>
      </c>
      <c r="GU546">
        <v>1.78223</v>
      </c>
      <c r="GV546">
        <v>2.60132</v>
      </c>
      <c r="GW546">
        <v>1.54785</v>
      </c>
      <c r="GX546">
        <v>2.30225</v>
      </c>
      <c r="GY546">
        <v>1.34644</v>
      </c>
      <c r="GZ546">
        <v>2.34619</v>
      </c>
      <c r="HA546">
        <v>33.244</v>
      </c>
      <c r="HB546">
        <v>14.3684</v>
      </c>
      <c r="HC546">
        <v>18</v>
      </c>
      <c r="HD546">
        <v>503.725</v>
      </c>
      <c r="HE546">
        <v>400.346</v>
      </c>
      <c r="HF546">
        <v>20.3529</v>
      </c>
      <c r="HG546">
        <v>27.4686</v>
      </c>
      <c r="HH546">
        <v>29.9998</v>
      </c>
      <c r="HI546">
        <v>27.4702</v>
      </c>
      <c r="HJ546">
        <v>27.4145</v>
      </c>
      <c r="HK546">
        <v>35.8063</v>
      </c>
      <c r="HL546">
        <v>24.0989</v>
      </c>
      <c r="HM546">
        <v>0</v>
      </c>
      <c r="HN546">
        <v>20.3526</v>
      </c>
      <c r="HO546">
        <v>844.11</v>
      </c>
      <c r="HP546">
        <v>15.8792</v>
      </c>
      <c r="HQ546">
        <v>102.344</v>
      </c>
      <c r="HR546">
        <v>102.759</v>
      </c>
    </row>
    <row r="547" spans="1:226">
      <c r="A547">
        <v>531</v>
      </c>
      <c r="B547">
        <v>1663693910.6</v>
      </c>
      <c r="C547">
        <v>6135.5</v>
      </c>
      <c r="D547" t="s">
        <v>1426</v>
      </c>
      <c r="E547" t="s">
        <v>1427</v>
      </c>
      <c r="F547">
        <v>5</v>
      </c>
      <c r="G547" t="s">
        <v>1327</v>
      </c>
      <c r="H547" t="s">
        <v>354</v>
      </c>
      <c r="I547">
        <v>1663693902.81429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848.439078102173</v>
      </c>
      <c r="AK547">
        <v>804.046490909091</v>
      </c>
      <c r="AL547">
        <v>3.3847087063195</v>
      </c>
      <c r="AM547">
        <v>65.4347946192728</v>
      </c>
      <c r="AN547">
        <f>(AP547 - AO547 + BO547*1E3/(8.314*(BQ547+273.15)) * AR547/BN547 * AQ547) * BN547/(100*BB547) * 1000/(1000 - AP547)</f>
        <v>0</v>
      </c>
      <c r="AO547">
        <v>15.8774406352004</v>
      </c>
      <c r="AP547">
        <v>20.8583912087912</v>
      </c>
      <c r="AQ547">
        <v>-0.00362589566372083</v>
      </c>
      <c r="AR547">
        <v>122.136789424266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1663693902.81429</v>
      </c>
      <c r="BH547">
        <v>763.100392857143</v>
      </c>
      <c r="BI547">
        <v>817.616571428572</v>
      </c>
      <c r="BJ547">
        <v>20.8936857142857</v>
      </c>
      <c r="BK547">
        <v>15.8786357142857</v>
      </c>
      <c r="BL547">
        <v>755.246321428571</v>
      </c>
      <c r="BM547">
        <v>20.5744642857143</v>
      </c>
      <c r="BN547">
        <v>500.108285714286</v>
      </c>
      <c r="BO547">
        <v>90.5608</v>
      </c>
      <c r="BP547">
        <v>0.100076032142857</v>
      </c>
      <c r="BQ547">
        <v>25.2804821428571</v>
      </c>
      <c r="BR547">
        <v>25.0348535714286</v>
      </c>
      <c r="BS547">
        <v>999.9</v>
      </c>
      <c r="BT547">
        <v>0</v>
      </c>
      <c r="BU547">
        <v>0</v>
      </c>
      <c r="BV547">
        <v>9984.46428571429</v>
      </c>
      <c r="BW547">
        <v>0</v>
      </c>
      <c r="BX547">
        <v>17.0457</v>
      </c>
      <c r="BY547">
        <v>-54.5163178571429</v>
      </c>
      <c r="BZ547">
        <v>779.38425</v>
      </c>
      <c r="CA547">
        <v>830.808857142857</v>
      </c>
      <c r="CB547">
        <v>5.01503857142857</v>
      </c>
      <c r="CC547">
        <v>817.616571428572</v>
      </c>
      <c r="CD547">
        <v>15.8786357142857</v>
      </c>
      <c r="CE547">
        <v>1.89214857142857</v>
      </c>
      <c r="CF547">
        <v>1.4379825</v>
      </c>
      <c r="CG547">
        <v>16.5695714285714</v>
      </c>
      <c r="CH547">
        <v>12.3241964285714</v>
      </c>
      <c r="CI547">
        <v>1999.99607142857</v>
      </c>
      <c r="CJ547">
        <v>0.979996892857143</v>
      </c>
      <c r="CK547">
        <v>0.0200032107142857</v>
      </c>
      <c r="CL547">
        <v>0</v>
      </c>
      <c r="CM547">
        <v>726.582071428572</v>
      </c>
      <c r="CN547">
        <v>5.00063</v>
      </c>
      <c r="CO547">
        <v>14447.1071428571</v>
      </c>
      <c r="CP547">
        <v>17256.8428571429</v>
      </c>
      <c r="CQ547">
        <v>39.25</v>
      </c>
      <c r="CR547">
        <v>39.2832142857143</v>
      </c>
      <c r="CS547">
        <v>38.7455</v>
      </c>
      <c r="CT547">
        <v>38.68925</v>
      </c>
      <c r="CU547">
        <v>40.0487142857143</v>
      </c>
      <c r="CV547">
        <v>1955.08607142857</v>
      </c>
      <c r="CW547">
        <v>39.91</v>
      </c>
      <c r="CX547">
        <v>0</v>
      </c>
      <c r="CY547">
        <v>1663693907.9</v>
      </c>
      <c r="CZ547">
        <v>0</v>
      </c>
      <c r="DA547">
        <v>0</v>
      </c>
      <c r="DB547" t="s">
        <v>356</v>
      </c>
      <c r="DC547">
        <v>1660677648.1</v>
      </c>
      <c r="DD547">
        <v>1660677649.1</v>
      </c>
      <c r="DE547">
        <v>0</v>
      </c>
      <c r="DF547">
        <v>-1.042</v>
      </c>
      <c r="DG547">
        <v>0.003</v>
      </c>
      <c r="DH547">
        <v>5.218</v>
      </c>
      <c r="DI547">
        <v>0.344</v>
      </c>
      <c r="DJ547">
        <v>417</v>
      </c>
      <c r="DK547">
        <v>22</v>
      </c>
      <c r="DL547">
        <v>1.24</v>
      </c>
      <c r="DM547">
        <v>0.53</v>
      </c>
      <c r="DN547">
        <v>-54.228505</v>
      </c>
      <c r="DO547">
        <v>-4.43046754221387</v>
      </c>
      <c r="DP547">
        <v>0.546470170709253</v>
      </c>
      <c r="DQ547">
        <v>0</v>
      </c>
      <c r="DR547">
        <v>5.03149875</v>
      </c>
      <c r="DS547">
        <v>-0.28789902439026</v>
      </c>
      <c r="DT547">
        <v>0.0278492693968351</v>
      </c>
      <c r="DU547">
        <v>0</v>
      </c>
      <c r="DV547">
        <v>0</v>
      </c>
      <c r="DW547">
        <v>2</v>
      </c>
      <c r="DX547" t="s">
        <v>357</v>
      </c>
      <c r="DY547">
        <v>2.97322</v>
      </c>
      <c r="DZ547">
        <v>2.75361</v>
      </c>
      <c r="EA547">
        <v>0.142316</v>
      </c>
      <c r="EB547">
        <v>0.149762</v>
      </c>
      <c r="EC547">
        <v>0.0936278</v>
      </c>
      <c r="ED547">
        <v>0.0779184</v>
      </c>
      <c r="EE547">
        <v>33396.6</v>
      </c>
      <c r="EF547">
        <v>36076</v>
      </c>
      <c r="EG547">
        <v>35290.6</v>
      </c>
      <c r="EH547">
        <v>38487.1</v>
      </c>
      <c r="EI547">
        <v>45368.5</v>
      </c>
      <c r="EJ547">
        <v>51262.7</v>
      </c>
      <c r="EK547">
        <v>55175.1</v>
      </c>
      <c r="EL547">
        <v>61737.9</v>
      </c>
      <c r="EM547">
        <v>1.9792</v>
      </c>
      <c r="EN547">
        <v>1.8164</v>
      </c>
      <c r="EO547">
        <v>0.051111</v>
      </c>
      <c r="EP547">
        <v>0</v>
      </c>
      <c r="EQ547">
        <v>24.2134</v>
      </c>
      <c r="ER547">
        <v>999.9</v>
      </c>
      <c r="ES547">
        <v>43.511</v>
      </c>
      <c r="ET547">
        <v>29.89</v>
      </c>
      <c r="EU547">
        <v>20.3411</v>
      </c>
      <c r="EV547">
        <v>57.3687</v>
      </c>
      <c r="EW547">
        <v>48.6899</v>
      </c>
      <c r="EX547">
        <v>1</v>
      </c>
      <c r="EY547">
        <v>0.0269512</v>
      </c>
      <c r="EZ547">
        <v>2.71344</v>
      </c>
      <c r="FA547">
        <v>20.1262</v>
      </c>
      <c r="FB547">
        <v>5.19932</v>
      </c>
      <c r="FC547">
        <v>12.0052</v>
      </c>
      <c r="FD547">
        <v>4.9752</v>
      </c>
      <c r="FE547">
        <v>3.294</v>
      </c>
      <c r="FF547">
        <v>9999</v>
      </c>
      <c r="FG547">
        <v>9999</v>
      </c>
      <c r="FH547">
        <v>9999</v>
      </c>
      <c r="FI547">
        <v>694.6</v>
      </c>
      <c r="FJ547">
        <v>1.86295</v>
      </c>
      <c r="FK547">
        <v>1.86783</v>
      </c>
      <c r="FL547">
        <v>1.86752</v>
      </c>
      <c r="FM547">
        <v>1.86874</v>
      </c>
      <c r="FN547">
        <v>1.86951</v>
      </c>
      <c r="FO547">
        <v>1.86557</v>
      </c>
      <c r="FP547">
        <v>1.86664</v>
      </c>
      <c r="FQ547">
        <v>1.8681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8.002</v>
      </c>
      <c r="GF547">
        <v>0.3178</v>
      </c>
      <c r="GG547">
        <v>3.61927167264205</v>
      </c>
      <c r="GH547">
        <v>0.00509506669552449</v>
      </c>
      <c r="GI547">
        <v>1.17866753763249e-06</v>
      </c>
      <c r="GJ547">
        <v>-6.62632595388568e-10</v>
      </c>
      <c r="GK547">
        <v>-0.0260112845827318</v>
      </c>
      <c r="GL547">
        <v>-0.0225051504344278</v>
      </c>
      <c r="GM547">
        <v>0.00262967521021688</v>
      </c>
      <c r="GN547">
        <v>-3.50088843362945e-05</v>
      </c>
      <c r="GO547">
        <v>-5</v>
      </c>
      <c r="GP547">
        <v>1640</v>
      </c>
      <c r="GQ547">
        <v>1</v>
      </c>
      <c r="GR547">
        <v>20</v>
      </c>
      <c r="GS547">
        <v>50271</v>
      </c>
      <c r="GT547">
        <v>50271</v>
      </c>
      <c r="GU547">
        <v>1.81519</v>
      </c>
      <c r="GV547">
        <v>2.60498</v>
      </c>
      <c r="GW547">
        <v>1.54785</v>
      </c>
      <c r="GX547">
        <v>2.30225</v>
      </c>
      <c r="GY547">
        <v>1.34644</v>
      </c>
      <c r="GZ547">
        <v>2.31934</v>
      </c>
      <c r="HA547">
        <v>33.244</v>
      </c>
      <c r="HB547">
        <v>14.3684</v>
      </c>
      <c r="HC547">
        <v>18</v>
      </c>
      <c r="HD547">
        <v>504.103</v>
      </c>
      <c r="HE547">
        <v>400.346</v>
      </c>
      <c r="HF547">
        <v>20.3321</v>
      </c>
      <c r="HG547">
        <v>27.4662</v>
      </c>
      <c r="HH547">
        <v>30</v>
      </c>
      <c r="HI547">
        <v>27.4679</v>
      </c>
      <c r="HJ547">
        <v>27.4145</v>
      </c>
      <c r="HK547">
        <v>36.3609</v>
      </c>
      <c r="HL547">
        <v>24.0989</v>
      </c>
      <c r="HM547">
        <v>0</v>
      </c>
      <c r="HN547">
        <v>20.3025</v>
      </c>
      <c r="HO547">
        <v>857.584</v>
      </c>
      <c r="HP547">
        <v>15.9082</v>
      </c>
      <c r="HQ547">
        <v>102.344</v>
      </c>
      <c r="HR547">
        <v>102.76</v>
      </c>
    </row>
    <row r="548" spans="1:226">
      <c r="A548">
        <v>532</v>
      </c>
      <c r="B548">
        <v>1663693915.6</v>
      </c>
      <c r="C548">
        <v>6140.5</v>
      </c>
      <c r="D548" t="s">
        <v>1428</v>
      </c>
      <c r="E548" t="s">
        <v>1429</v>
      </c>
      <c r="F548">
        <v>5</v>
      </c>
      <c r="G548" t="s">
        <v>1327</v>
      </c>
      <c r="H548" t="s">
        <v>354</v>
      </c>
      <c r="I548">
        <v>1663693908.1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865.865014639431</v>
      </c>
      <c r="AK548">
        <v>821.307139393939</v>
      </c>
      <c r="AL548">
        <v>3.44090076171715</v>
      </c>
      <c r="AM548">
        <v>65.4347946192728</v>
      </c>
      <c r="AN548">
        <f>(AP548 - AO548 + BO548*1E3/(8.314*(BQ548+273.15)) * AR548/BN548 * AQ548) * BN548/(100*BB548) * 1000/(1000 - AP548)</f>
        <v>0</v>
      </c>
      <c r="AO548">
        <v>15.8792583407208</v>
      </c>
      <c r="AP548">
        <v>20.8268802197802</v>
      </c>
      <c r="AQ548">
        <v>-0.00542727639404608</v>
      </c>
      <c r="AR548">
        <v>122.136789424266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1663693908.1</v>
      </c>
      <c r="BH548">
        <v>780.750851851852</v>
      </c>
      <c r="BI548">
        <v>835.579074074074</v>
      </c>
      <c r="BJ548">
        <v>20.8673259259259</v>
      </c>
      <c r="BK548">
        <v>15.8788333333333</v>
      </c>
      <c r="BL548">
        <v>772.796185185185</v>
      </c>
      <c r="BM548">
        <v>20.5491481481481</v>
      </c>
      <c r="BN548">
        <v>500.109296296296</v>
      </c>
      <c r="BO548">
        <v>90.5583185185185</v>
      </c>
      <c r="BP548">
        <v>0.0999763074074074</v>
      </c>
      <c r="BQ548">
        <v>25.2732407407407</v>
      </c>
      <c r="BR548">
        <v>25.0372592592593</v>
      </c>
      <c r="BS548">
        <v>999.9</v>
      </c>
      <c r="BT548">
        <v>0</v>
      </c>
      <c r="BU548">
        <v>0</v>
      </c>
      <c r="BV548">
        <v>9989.44444444445</v>
      </c>
      <c r="BW548">
        <v>0</v>
      </c>
      <c r="BX548">
        <v>17.0457</v>
      </c>
      <c r="BY548">
        <v>-54.8283148148148</v>
      </c>
      <c r="BZ548">
        <v>797.389888888889</v>
      </c>
      <c r="CA548">
        <v>849.061333333333</v>
      </c>
      <c r="CB548">
        <v>4.98848296296296</v>
      </c>
      <c r="CC548">
        <v>835.579074074074</v>
      </c>
      <c r="CD548">
        <v>15.8788333333333</v>
      </c>
      <c r="CE548">
        <v>1.88970962962963</v>
      </c>
      <c r="CF548">
        <v>1.43796074074074</v>
      </c>
      <c r="CG548">
        <v>16.5492888888889</v>
      </c>
      <c r="CH548">
        <v>12.3239703703704</v>
      </c>
      <c r="CI548">
        <v>1999.98666666667</v>
      </c>
      <c r="CJ548">
        <v>0.979996777777778</v>
      </c>
      <c r="CK548">
        <v>0.0200033296296296</v>
      </c>
      <c r="CL548">
        <v>0</v>
      </c>
      <c r="CM548">
        <v>726.956333333333</v>
      </c>
      <c r="CN548">
        <v>5.00063</v>
      </c>
      <c r="CO548">
        <v>14454.5962962963</v>
      </c>
      <c r="CP548">
        <v>17256.7592592593</v>
      </c>
      <c r="CQ548">
        <v>39.25</v>
      </c>
      <c r="CR548">
        <v>39.2706666666667</v>
      </c>
      <c r="CS548">
        <v>38.7453333333333</v>
      </c>
      <c r="CT548">
        <v>38.687</v>
      </c>
      <c r="CU548">
        <v>40.0459259259259</v>
      </c>
      <c r="CV548">
        <v>1955.07666666667</v>
      </c>
      <c r="CW548">
        <v>39.91</v>
      </c>
      <c r="CX548">
        <v>0</v>
      </c>
      <c r="CY548">
        <v>1663693912.7</v>
      </c>
      <c r="CZ548">
        <v>0</v>
      </c>
      <c r="DA548">
        <v>0</v>
      </c>
      <c r="DB548" t="s">
        <v>356</v>
      </c>
      <c r="DC548">
        <v>1660677648.1</v>
      </c>
      <c r="DD548">
        <v>1660677649.1</v>
      </c>
      <c r="DE548">
        <v>0</v>
      </c>
      <c r="DF548">
        <v>-1.042</v>
      </c>
      <c r="DG548">
        <v>0.003</v>
      </c>
      <c r="DH548">
        <v>5.218</v>
      </c>
      <c r="DI548">
        <v>0.344</v>
      </c>
      <c r="DJ548">
        <v>417</v>
      </c>
      <c r="DK548">
        <v>22</v>
      </c>
      <c r="DL548">
        <v>1.24</v>
      </c>
      <c r="DM548">
        <v>0.53</v>
      </c>
      <c r="DN548">
        <v>-54.60445</v>
      </c>
      <c r="DO548">
        <v>-4.48319999999996</v>
      </c>
      <c r="DP548">
        <v>0.558783421371823</v>
      </c>
      <c r="DQ548">
        <v>0</v>
      </c>
      <c r="DR548">
        <v>5.0069835</v>
      </c>
      <c r="DS548">
        <v>-0.300890206379</v>
      </c>
      <c r="DT548">
        <v>0.0291317202161149</v>
      </c>
      <c r="DU548">
        <v>0</v>
      </c>
      <c r="DV548">
        <v>0</v>
      </c>
      <c r="DW548">
        <v>2</v>
      </c>
      <c r="DX548" t="s">
        <v>357</v>
      </c>
      <c r="DY548">
        <v>2.97215</v>
      </c>
      <c r="DZ548">
        <v>2.75376</v>
      </c>
      <c r="EA548">
        <v>0.144342</v>
      </c>
      <c r="EB548">
        <v>0.151608</v>
      </c>
      <c r="EC548">
        <v>0.0935224</v>
      </c>
      <c r="ED548">
        <v>0.0779164</v>
      </c>
      <c r="EE548">
        <v>33318.2</v>
      </c>
      <c r="EF548">
        <v>35998.1</v>
      </c>
      <c r="EG548">
        <v>35291.1</v>
      </c>
      <c r="EH548">
        <v>38487.6</v>
      </c>
      <c r="EI548">
        <v>45374.2</v>
      </c>
      <c r="EJ548">
        <v>51263.1</v>
      </c>
      <c r="EK548">
        <v>55175.5</v>
      </c>
      <c r="EL548">
        <v>61738.2</v>
      </c>
      <c r="EM548">
        <v>1.9784</v>
      </c>
      <c r="EN548">
        <v>1.8162</v>
      </c>
      <c r="EO548">
        <v>0.0521541</v>
      </c>
      <c r="EP548">
        <v>0</v>
      </c>
      <c r="EQ548">
        <v>24.2081</v>
      </c>
      <c r="ER548">
        <v>999.9</v>
      </c>
      <c r="ES548">
        <v>43.487</v>
      </c>
      <c r="ET548">
        <v>29.9</v>
      </c>
      <c r="EU548">
        <v>20.3428</v>
      </c>
      <c r="EV548">
        <v>56.8387</v>
      </c>
      <c r="EW548">
        <v>48.9383</v>
      </c>
      <c r="EX548">
        <v>1</v>
      </c>
      <c r="EY548">
        <v>0.0269512</v>
      </c>
      <c r="EZ548">
        <v>2.74253</v>
      </c>
      <c r="FA548">
        <v>20.1261</v>
      </c>
      <c r="FB548">
        <v>5.19932</v>
      </c>
      <c r="FC548">
        <v>12.0064</v>
      </c>
      <c r="FD548">
        <v>4.976</v>
      </c>
      <c r="FE548">
        <v>3.294</v>
      </c>
      <c r="FF548">
        <v>9999</v>
      </c>
      <c r="FG548">
        <v>9999</v>
      </c>
      <c r="FH548">
        <v>9999</v>
      </c>
      <c r="FI548">
        <v>694.6</v>
      </c>
      <c r="FJ548">
        <v>1.86295</v>
      </c>
      <c r="FK548">
        <v>1.86783</v>
      </c>
      <c r="FL548">
        <v>1.86752</v>
      </c>
      <c r="FM548">
        <v>1.86874</v>
      </c>
      <c r="FN548">
        <v>1.86954</v>
      </c>
      <c r="FO548">
        <v>1.86554</v>
      </c>
      <c r="FP548">
        <v>1.86661</v>
      </c>
      <c r="FQ548">
        <v>1.8681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8.098</v>
      </c>
      <c r="GF548">
        <v>0.3165</v>
      </c>
      <c r="GG548">
        <v>3.61927167264205</v>
      </c>
      <c r="GH548">
        <v>0.00509506669552449</v>
      </c>
      <c r="GI548">
        <v>1.17866753763249e-06</v>
      </c>
      <c r="GJ548">
        <v>-6.62632595388568e-10</v>
      </c>
      <c r="GK548">
        <v>-0.0260112845827318</v>
      </c>
      <c r="GL548">
        <v>-0.0225051504344278</v>
      </c>
      <c r="GM548">
        <v>0.00262967521021688</v>
      </c>
      <c r="GN548">
        <v>-3.50088843362945e-05</v>
      </c>
      <c r="GO548">
        <v>-5</v>
      </c>
      <c r="GP548">
        <v>1640</v>
      </c>
      <c r="GQ548">
        <v>1</v>
      </c>
      <c r="GR548">
        <v>20</v>
      </c>
      <c r="GS548">
        <v>50271.1</v>
      </c>
      <c r="GT548">
        <v>50271.1</v>
      </c>
      <c r="GU548">
        <v>1.84082</v>
      </c>
      <c r="GV548">
        <v>2.60132</v>
      </c>
      <c r="GW548">
        <v>1.54785</v>
      </c>
      <c r="GX548">
        <v>2.30225</v>
      </c>
      <c r="GY548">
        <v>1.34644</v>
      </c>
      <c r="GZ548">
        <v>2.39258</v>
      </c>
      <c r="HA548">
        <v>33.244</v>
      </c>
      <c r="HB548">
        <v>14.3684</v>
      </c>
      <c r="HC548">
        <v>18</v>
      </c>
      <c r="HD548">
        <v>503.554</v>
      </c>
      <c r="HE548">
        <v>400.219</v>
      </c>
      <c r="HF548">
        <v>20.2864</v>
      </c>
      <c r="HG548">
        <v>27.4639</v>
      </c>
      <c r="HH548">
        <v>30</v>
      </c>
      <c r="HI548">
        <v>27.4655</v>
      </c>
      <c r="HJ548">
        <v>27.4122</v>
      </c>
      <c r="HK548">
        <v>36.9539</v>
      </c>
      <c r="HL548">
        <v>24.0989</v>
      </c>
      <c r="HM548">
        <v>0</v>
      </c>
      <c r="HN548">
        <v>20.2617</v>
      </c>
      <c r="HO548">
        <v>877.64</v>
      </c>
      <c r="HP548">
        <v>15.9545</v>
      </c>
      <c r="HQ548">
        <v>102.345</v>
      </c>
      <c r="HR548">
        <v>102.761</v>
      </c>
    </row>
    <row r="549" spans="1:226">
      <c r="A549">
        <v>533</v>
      </c>
      <c r="B549">
        <v>1663693920.6</v>
      </c>
      <c r="C549">
        <v>6145.5</v>
      </c>
      <c r="D549" t="s">
        <v>1430</v>
      </c>
      <c r="E549" t="s">
        <v>1431</v>
      </c>
      <c r="F549">
        <v>5</v>
      </c>
      <c r="G549" t="s">
        <v>1327</v>
      </c>
      <c r="H549" t="s">
        <v>354</v>
      </c>
      <c r="I549">
        <v>1663693912.81429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882.56083163259</v>
      </c>
      <c r="AK549">
        <v>838.119624242424</v>
      </c>
      <c r="AL549">
        <v>3.39042343055834</v>
      </c>
      <c r="AM549">
        <v>65.4347946192728</v>
      </c>
      <c r="AN549">
        <f>(AP549 - AO549 + BO549*1E3/(8.314*(BQ549+273.15)) * AR549/BN549 * AQ549) * BN549/(100*BB549) * 1000/(1000 - AP549)</f>
        <v>0</v>
      </c>
      <c r="AO549">
        <v>15.8812054031853</v>
      </c>
      <c r="AP549">
        <v>20.7966076923077</v>
      </c>
      <c r="AQ549">
        <v>-0.00548026331390597</v>
      </c>
      <c r="AR549">
        <v>122.136789424266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1663693912.81429</v>
      </c>
      <c r="BH549">
        <v>796.436464285714</v>
      </c>
      <c r="BI549">
        <v>851.4215</v>
      </c>
      <c r="BJ549">
        <v>20.841</v>
      </c>
      <c r="BK549">
        <v>15.8791392857143</v>
      </c>
      <c r="BL549">
        <v>788.392464285714</v>
      </c>
      <c r="BM549">
        <v>20.5238785714286</v>
      </c>
      <c r="BN549">
        <v>500.050285714286</v>
      </c>
      <c r="BO549">
        <v>90.5565428571428</v>
      </c>
      <c r="BP549">
        <v>0.0999111428571429</v>
      </c>
      <c r="BQ549">
        <v>25.2677464285714</v>
      </c>
      <c r="BR549">
        <v>25.0430214285714</v>
      </c>
      <c r="BS549">
        <v>999.9</v>
      </c>
      <c r="BT549">
        <v>0</v>
      </c>
      <c r="BU549">
        <v>0</v>
      </c>
      <c r="BV549">
        <v>10007.6785714286</v>
      </c>
      <c r="BW549">
        <v>0</v>
      </c>
      <c r="BX549">
        <v>17.0488535714286</v>
      </c>
      <c r="BY549">
        <v>-54.9850642857143</v>
      </c>
      <c r="BZ549">
        <v>813.387892857143</v>
      </c>
      <c r="CA549">
        <v>865.159571428571</v>
      </c>
      <c r="CB549">
        <v>4.96185928571429</v>
      </c>
      <c r="CC549">
        <v>851.4215</v>
      </c>
      <c r="CD549">
        <v>15.8791392857143</v>
      </c>
      <c r="CE549">
        <v>1.88728857142857</v>
      </c>
      <c r="CF549">
        <v>1.43795964285714</v>
      </c>
      <c r="CG549">
        <v>16.5291428571429</v>
      </c>
      <c r="CH549">
        <v>12.3239607142857</v>
      </c>
      <c r="CI549">
        <v>1999.98642857143</v>
      </c>
      <c r="CJ549">
        <v>0.979996785714286</v>
      </c>
      <c r="CK549">
        <v>0.0200033214285714</v>
      </c>
      <c r="CL549">
        <v>0</v>
      </c>
      <c r="CM549">
        <v>727.1065</v>
      </c>
      <c r="CN549">
        <v>5.00063</v>
      </c>
      <c r="CO549">
        <v>14459.8178571429</v>
      </c>
      <c r="CP549">
        <v>17256.7535714286</v>
      </c>
      <c r="CQ549">
        <v>39.25</v>
      </c>
      <c r="CR549">
        <v>39.2854285714286</v>
      </c>
      <c r="CS549">
        <v>38.75</v>
      </c>
      <c r="CT549">
        <v>38.687</v>
      </c>
      <c r="CU549">
        <v>40.0398571428571</v>
      </c>
      <c r="CV549">
        <v>1955.07642857143</v>
      </c>
      <c r="CW549">
        <v>39.91</v>
      </c>
      <c r="CX549">
        <v>0</v>
      </c>
      <c r="CY549">
        <v>1663693917.5</v>
      </c>
      <c r="CZ549">
        <v>0</v>
      </c>
      <c r="DA549">
        <v>0</v>
      </c>
      <c r="DB549" t="s">
        <v>356</v>
      </c>
      <c r="DC549">
        <v>1660677648.1</v>
      </c>
      <c r="DD549">
        <v>1660677649.1</v>
      </c>
      <c r="DE549">
        <v>0</v>
      </c>
      <c r="DF549">
        <v>-1.042</v>
      </c>
      <c r="DG549">
        <v>0.003</v>
      </c>
      <c r="DH549">
        <v>5.218</v>
      </c>
      <c r="DI549">
        <v>0.344</v>
      </c>
      <c r="DJ549">
        <v>417</v>
      </c>
      <c r="DK549">
        <v>22</v>
      </c>
      <c r="DL549">
        <v>1.24</v>
      </c>
      <c r="DM549">
        <v>0.53</v>
      </c>
      <c r="DN549">
        <v>-54.837205</v>
      </c>
      <c r="DO549">
        <v>-1.66801575984984</v>
      </c>
      <c r="DP549">
        <v>0.403978534052244</v>
      </c>
      <c r="DQ549">
        <v>0</v>
      </c>
      <c r="DR549">
        <v>4.98050975</v>
      </c>
      <c r="DS549">
        <v>-0.324781801125713</v>
      </c>
      <c r="DT549">
        <v>0.0314358574312441</v>
      </c>
      <c r="DU549">
        <v>0</v>
      </c>
      <c r="DV549">
        <v>0</v>
      </c>
      <c r="DW549">
        <v>2</v>
      </c>
      <c r="DX549" t="s">
        <v>357</v>
      </c>
      <c r="DY549">
        <v>2.97233</v>
      </c>
      <c r="DZ549">
        <v>2.75441</v>
      </c>
      <c r="EA549">
        <v>0.146316</v>
      </c>
      <c r="EB549">
        <v>0.153634</v>
      </c>
      <c r="EC549">
        <v>0.0934328</v>
      </c>
      <c r="ED549">
        <v>0.0779472</v>
      </c>
      <c r="EE549">
        <v>33240.8</v>
      </c>
      <c r="EF549">
        <v>35911.9</v>
      </c>
      <c r="EG549">
        <v>35290.5</v>
      </c>
      <c r="EH549">
        <v>38487.2</v>
      </c>
      <c r="EI549">
        <v>45378.3</v>
      </c>
      <c r="EJ549">
        <v>51261.2</v>
      </c>
      <c r="EK549">
        <v>55174.9</v>
      </c>
      <c r="EL549">
        <v>61737.8</v>
      </c>
      <c r="EM549">
        <v>1.9788</v>
      </c>
      <c r="EN549">
        <v>1.8166</v>
      </c>
      <c r="EO549">
        <v>0.051558</v>
      </c>
      <c r="EP549">
        <v>0</v>
      </c>
      <c r="EQ549">
        <v>24.2012</v>
      </c>
      <c r="ER549">
        <v>999.9</v>
      </c>
      <c r="ES549">
        <v>43.487</v>
      </c>
      <c r="ET549">
        <v>29.9</v>
      </c>
      <c r="EU549">
        <v>20.3428</v>
      </c>
      <c r="EV549">
        <v>56.6687</v>
      </c>
      <c r="EW549">
        <v>49.0946</v>
      </c>
      <c r="EX549">
        <v>1</v>
      </c>
      <c r="EY549">
        <v>0.0269106</v>
      </c>
      <c r="EZ549">
        <v>2.7502</v>
      </c>
      <c r="FA549">
        <v>20.1258</v>
      </c>
      <c r="FB549">
        <v>5.20052</v>
      </c>
      <c r="FC549">
        <v>12.0076</v>
      </c>
      <c r="FD549">
        <v>4.9756</v>
      </c>
      <c r="FE549">
        <v>3.294</v>
      </c>
      <c r="FF549">
        <v>9999</v>
      </c>
      <c r="FG549">
        <v>9999</v>
      </c>
      <c r="FH549">
        <v>9999</v>
      </c>
      <c r="FI549">
        <v>694.6</v>
      </c>
      <c r="FJ549">
        <v>1.86295</v>
      </c>
      <c r="FK549">
        <v>1.86783</v>
      </c>
      <c r="FL549">
        <v>1.86752</v>
      </c>
      <c r="FM549">
        <v>1.86874</v>
      </c>
      <c r="FN549">
        <v>1.86951</v>
      </c>
      <c r="FO549">
        <v>1.8656</v>
      </c>
      <c r="FP549">
        <v>1.86664</v>
      </c>
      <c r="FQ549">
        <v>1.8681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8.192</v>
      </c>
      <c r="GF549">
        <v>0.3153</v>
      </c>
      <c r="GG549">
        <v>3.61927167264205</v>
      </c>
      <c r="GH549">
        <v>0.00509506669552449</v>
      </c>
      <c r="GI549">
        <v>1.17866753763249e-06</v>
      </c>
      <c r="GJ549">
        <v>-6.62632595388568e-10</v>
      </c>
      <c r="GK549">
        <v>-0.0260112845827318</v>
      </c>
      <c r="GL549">
        <v>-0.0225051504344278</v>
      </c>
      <c r="GM549">
        <v>0.00262967521021688</v>
      </c>
      <c r="GN549">
        <v>-3.50088843362945e-05</v>
      </c>
      <c r="GO549">
        <v>-5</v>
      </c>
      <c r="GP549">
        <v>1640</v>
      </c>
      <c r="GQ549">
        <v>1</v>
      </c>
      <c r="GR549">
        <v>20</v>
      </c>
      <c r="GS549">
        <v>50271.2</v>
      </c>
      <c r="GT549">
        <v>50271.2</v>
      </c>
      <c r="GU549">
        <v>1.87134</v>
      </c>
      <c r="GV549">
        <v>2.59399</v>
      </c>
      <c r="GW549">
        <v>1.54785</v>
      </c>
      <c r="GX549">
        <v>2.30225</v>
      </c>
      <c r="GY549">
        <v>1.34644</v>
      </c>
      <c r="GZ549">
        <v>2.42676</v>
      </c>
      <c r="HA549">
        <v>33.244</v>
      </c>
      <c r="HB549">
        <v>14.3772</v>
      </c>
      <c r="HC549">
        <v>18</v>
      </c>
      <c r="HD549">
        <v>503.816</v>
      </c>
      <c r="HE549">
        <v>400.424</v>
      </c>
      <c r="HF549">
        <v>20.241</v>
      </c>
      <c r="HG549">
        <v>27.4616</v>
      </c>
      <c r="HH549">
        <v>30</v>
      </c>
      <c r="HI549">
        <v>27.4655</v>
      </c>
      <c r="HJ549">
        <v>27.4098</v>
      </c>
      <c r="HK549">
        <v>37.5102</v>
      </c>
      <c r="HL549">
        <v>23.8242</v>
      </c>
      <c r="HM549">
        <v>0</v>
      </c>
      <c r="HN549">
        <v>20.223</v>
      </c>
      <c r="HO549">
        <v>891.131</v>
      </c>
      <c r="HP549">
        <v>16.0076</v>
      </c>
      <c r="HQ549">
        <v>102.344</v>
      </c>
      <c r="HR549">
        <v>102.76</v>
      </c>
    </row>
    <row r="550" spans="1:226">
      <c r="A550">
        <v>534</v>
      </c>
      <c r="B550">
        <v>1663693925.6</v>
      </c>
      <c r="C550">
        <v>6150.5</v>
      </c>
      <c r="D550" t="s">
        <v>1432</v>
      </c>
      <c r="E550" t="s">
        <v>1433</v>
      </c>
      <c r="F550">
        <v>5</v>
      </c>
      <c r="G550" t="s">
        <v>1327</v>
      </c>
      <c r="H550" t="s">
        <v>354</v>
      </c>
      <c r="I550">
        <v>1663693918.1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899.911093303059</v>
      </c>
      <c r="AK550">
        <v>855.352072727273</v>
      </c>
      <c r="AL550">
        <v>3.43731098233328</v>
      </c>
      <c r="AM550">
        <v>65.4347946192728</v>
      </c>
      <c r="AN550">
        <f>(AP550 - AO550 + BO550*1E3/(8.314*(BQ550+273.15)) * AR550/BN550 * AQ550) * BN550/(100*BB550) * 1000/(1000 - AP550)</f>
        <v>0</v>
      </c>
      <c r="AO550">
        <v>15.9028575983169</v>
      </c>
      <c r="AP550">
        <v>20.7728131868132</v>
      </c>
      <c r="AQ550">
        <v>-0.00541970906328036</v>
      </c>
      <c r="AR550">
        <v>122.136789424266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1663693918.1</v>
      </c>
      <c r="BH550">
        <v>814.115555555555</v>
      </c>
      <c r="BI550">
        <v>869.224666666667</v>
      </c>
      <c r="BJ550">
        <v>20.8109222222222</v>
      </c>
      <c r="BK550">
        <v>15.892562962963</v>
      </c>
      <c r="BL550">
        <v>805.971185185185</v>
      </c>
      <c r="BM550">
        <v>20.4949851851852</v>
      </c>
      <c r="BN550">
        <v>500.072962962963</v>
      </c>
      <c r="BO550">
        <v>90.5566888888889</v>
      </c>
      <c r="BP550">
        <v>0.0999392074074074</v>
      </c>
      <c r="BQ550">
        <v>25.2542666666667</v>
      </c>
      <c r="BR550">
        <v>25.0380925925926</v>
      </c>
      <c r="BS550">
        <v>999.9</v>
      </c>
      <c r="BT550">
        <v>0</v>
      </c>
      <c r="BU550">
        <v>0</v>
      </c>
      <c r="BV550">
        <v>10016.2962962963</v>
      </c>
      <c r="BW550">
        <v>0</v>
      </c>
      <c r="BX550">
        <v>17.0489703703704</v>
      </c>
      <c r="BY550">
        <v>-55.1090962962963</v>
      </c>
      <c r="BZ550">
        <v>831.417777777778</v>
      </c>
      <c r="CA550">
        <v>883.262222222222</v>
      </c>
      <c r="CB550">
        <v>4.91835555555555</v>
      </c>
      <c r="CC550">
        <v>869.224666666667</v>
      </c>
      <c r="CD550">
        <v>15.892562962963</v>
      </c>
      <c r="CE550">
        <v>1.88456814814815</v>
      </c>
      <c r="CF550">
        <v>1.43917703703704</v>
      </c>
      <c r="CG550">
        <v>16.5064555555556</v>
      </c>
      <c r="CH550">
        <v>12.3368333333333</v>
      </c>
      <c r="CI550">
        <v>1999.99111111111</v>
      </c>
      <c r="CJ550">
        <v>0.979996888888889</v>
      </c>
      <c r="CK550">
        <v>0.0200032148148148</v>
      </c>
      <c r="CL550">
        <v>0</v>
      </c>
      <c r="CM550">
        <v>727.354629629629</v>
      </c>
      <c r="CN550">
        <v>5.00063</v>
      </c>
      <c r="CO550">
        <v>14463.837037037</v>
      </c>
      <c r="CP550">
        <v>17256.8037037037</v>
      </c>
      <c r="CQ550">
        <v>39.25</v>
      </c>
      <c r="CR550">
        <v>39.289037037037</v>
      </c>
      <c r="CS550">
        <v>38.75</v>
      </c>
      <c r="CT550">
        <v>38.687</v>
      </c>
      <c r="CU550">
        <v>40.0275555555556</v>
      </c>
      <c r="CV550">
        <v>1955.08111111111</v>
      </c>
      <c r="CW550">
        <v>39.91</v>
      </c>
      <c r="CX550">
        <v>0</v>
      </c>
      <c r="CY550">
        <v>1663693922.9</v>
      </c>
      <c r="CZ550">
        <v>0</v>
      </c>
      <c r="DA550">
        <v>0</v>
      </c>
      <c r="DB550" t="s">
        <v>356</v>
      </c>
      <c r="DC550">
        <v>1660677648.1</v>
      </c>
      <c r="DD550">
        <v>1660677649.1</v>
      </c>
      <c r="DE550">
        <v>0</v>
      </c>
      <c r="DF550">
        <v>-1.042</v>
      </c>
      <c r="DG550">
        <v>0.003</v>
      </c>
      <c r="DH550">
        <v>5.218</v>
      </c>
      <c r="DI550">
        <v>0.344</v>
      </c>
      <c r="DJ550">
        <v>417</v>
      </c>
      <c r="DK550">
        <v>22</v>
      </c>
      <c r="DL550">
        <v>1.24</v>
      </c>
      <c r="DM550">
        <v>0.53</v>
      </c>
      <c r="DN550">
        <v>-55.0324425</v>
      </c>
      <c r="DO550">
        <v>-1.22038761726069</v>
      </c>
      <c r="DP550">
        <v>0.363286087600049</v>
      </c>
      <c r="DQ550">
        <v>0</v>
      </c>
      <c r="DR550">
        <v>4.9381265</v>
      </c>
      <c r="DS550">
        <v>-0.480090956848034</v>
      </c>
      <c r="DT550">
        <v>0.0477616624789172</v>
      </c>
      <c r="DU550">
        <v>0</v>
      </c>
      <c r="DV550">
        <v>0</v>
      </c>
      <c r="DW550">
        <v>2</v>
      </c>
      <c r="DX550" t="s">
        <v>357</v>
      </c>
      <c r="DY550">
        <v>2.97352</v>
      </c>
      <c r="DZ550">
        <v>2.75364</v>
      </c>
      <c r="EA550">
        <v>0.148289</v>
      </c>
      <c r="EB550">
        <v>0.155451</v>
      </c>
      <c r="EC550">
        <v>0.0933747</v>
      </c>
      <c r="ED550">
        <v>0.0782134</v>
      </c>
      <c r="EE550">
        <v>33164.3</v>
      </c>
      <c r="EF550">
        <v>35835.3</v>
      </c>
      <c r="EG550">
        <v>35290.8</v>
      </c>
      <c r="EH550">
        <v>38487.7</v>
      </c>
      <c r="EI550">
        <v>45381.6</v>
      </c>
      <c r="EJ550">
        <v>51246.8</v>
      </c>
      <c r="EK550">
        <v>55175.3</v>
      </c>
      <c r="EL550">
        <v>61738.4</v>
      </c>
      <c r="EM550">
        <v>1.9796</v>
      </c>
      <c r="EN550">
        <v>1.8164</v>
      </c>
      <c r="EO550">
        <v>0.051111</v>
      </c>
      <c r="EP550">
        <v>0</v>
      </c>
      <c r="EQ550">
        <v>24.1959</v>
      </c>
      <c r="ER550">
        <v>999.9</v>
      </c>
      <c r="ES550">
        <v>43.487</v>
      </c>
      <c r="ET550">
        <v>29.89</v>
      </c>
      <c r="EU550">
        <v>20.3301</v>
      </c>
      <c r="EV550">
        <v>56.8887</v>
      </c>
      <c r="EW550">
        <v>48.746</v>
      </c>
      <c r="EX550">
        <v>1</v>
      </c>
      <c r="EY550">
        <v>0.0268293</v>
      </c>
      <c r="EZ550">
        <v>2.77932</v>
      </c>
      <c r="FA550">
        <v>20.1254</v>
      </c>
      <c r="FB550">
        <v>5.19932</v>
      </c>
      <c r="FC550">
        <v>12.0064</v>
      </c>
      <c r="FD550">
        <v>4.9756</v>
      </c>
      <c r="FE550">
        <v>3.294</v>
      </c>
      <c r="FF550">
        <v>9999</v>
      </c>
      <c r="FG550">
        <v>9999</v>
      </c>
      <c r="FH550">
        <v>9999</v>
      </c>
      <c r="FI550">
        <v>694.6</v>
      </c>
      <c r="FJ550">
        <v>1.86295</v>
      </c>
      <c r="FK550">
        <v>1.86783</v>
      </c>
      <c r="FL550">
        <v>1.86752</v>
      </c>
      <c r="FM550">
        <v>1.86874</v>
      </c>
      <c r="FN550">
        <v>1.86951</v>
      </c>
      <c r="FO550">
        <v>1.86557</v>
      </c>
      <c r="FP550">
        <v>1.86661</v>
      </c>
      <c r="FQ550">
        <v>1.8681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8.286</v>
      </c>
      <c r="GF550">
        <v>0.3145</v>
      </c>
      <c r="GG550">
        <v>3.61927167264205</v>
      </c>
      <c r="GH550">
        <v>0.00509506669552449</v>
      </c>
      <c r="GI550">
        <v>1.17866753763249e-06</v>
      </c>
      <c r="GJ550">
        <v>-6.62632595388568e-10</v>
      </c>
      <c r="GK550">
        <v>-0.0260112845827318</v>
      </c>
      <c r="GL550">
        <v>-0.0225051504344278</v>
      </c>
      <c r="GM550">
        <v>0.00262967521021688</v>
      </c>
      <c r="GN550">
        <v>-3.50088843362945e-05</v>
      </c>
      <c r="GO550">
        <v>-5</v>
      </c>
      <c r="GP550">
        <v>1640</v>
      </c>
      <c r="GQ550">
        <v>1</v>
      </c>
      <c r="GR550">
        <v>20</v>
      </c>
      <c r="GS550">
        <v>50271.3</v>
      </c>
      <c r="GT550">
        <v>50271.3</v>
      </c>
      <c r="GU550">
        <v>1.89697</v>
      </c>
      <c r="GV550">
        <v>2.58911</v>
      </c>
      <c r="GW550">
        <v>1.54785</v>
      </c>
      <c r="GX550">
        <v>2.30225</v>
      </c>
      <c r="GY550">
        <v>1.34644</v>
      </c>
      <c r="GZ550">
        <v>2.40601</v>
      </c>
      <c r="HA550">
        <v>33.244</v>
      </c>
      <c r="HB550">
        <v>14.3684</v>
      </c>
      <c r="HC550">
        <v>18</v>
      </c>
      <c r="HD550">
        <v>504.328</v>
      </c>
      <c r="HE550">
        <v>400.297</v>
      </c>
      <c r="HF550">
        <v>20.2026</v>
      </c>
      <c r="HG550">
        <v>27.4593</v>
      </c>
      <c r="HH550">
        <v>29.9999</v>
      </c>
      <c r="HI550">
        <v>27.4632</v>
      </c>
      <c r="HJ550">
        <v>27.4075</v>
      </c>
      <c r="HK550">
        <v>38.1031</v>
      </c>
      <c r="HL550">
        <v>23.5239</v>
      </c>
      <c r="HM550">
        <v>0</v>
      </c>
      <c r="HN550">
        <v>20.1831</v>
      </c>
      <c r="HO550">
        <v>911.215</v>
      </c>
      <c r="HP550">
        <v>16.0643</v>
      </c>
      <c r="HQ550">
        <v>102.345</v>
      </c>
      <c r="HR550">
        <v>102.761</v>
      </c>
    </row>
    <row r="551" spans="1:226">
      <c r="A551">
        <v>535</v>
      </c>
      <c r="B551">
        <v>1663693930.6</v>
      </c>
      <c r="C551">
        <v>6155.5</v>
      </c>
      <c r="D551" t="s">
        <v>1434</v>
      </c>
      <c r="E551" t="s">
        <v>1435</v>
      </c>
      <c r="F551">
        <v>5</v>
      </c>
      <c r="G551" t="s">
        <v>1327</v>
      </c>
      <c r="H551" t="s">
        <v>354</v>
      </c>
      <c r="I551">
        <v>1663693922.81429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916.622963174636</v>
      </c>
      <c r="AK551">
        <v>872.156157575757</v>
      </c>
      <c r="AL551">
        <v>3.38931238977679</v>
      </c>
      <c r="AM551">
        <v>65.4347946192728</v>
      </c>
      <c r="AN551">
        <f>(AP551 - AO551 + BO551*1E3/(8.314*(BQ551+273.15)) * AR551/BN551 * AQ551) * BN551/(100*BB551) * 1000/(1000 - AP551)</f>
        <v>0</v>
      </c>
      <c r="AO551">
        <v>15.9733855364699</v>
      </c>
      <c r="AP551">
        <v>20.7695483516484</v>
      </c>
      <c r="AQ551">
        <v>3.58334176227424e-05</v>
      </c>
      <c r="AR551">
        <v>122.136789424266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1663693922.81429</v>
      </c>
      <c r="BH551">
        <v>829.821214285714</v>
      </c>
      <c r="BI551">
        <v>884.975678571428</v>
      </c>
      <c r="BJ551">
        <v>20.7894714285714</v>
      </c>
      <c r="BK551">
        <v>15.9262285714286</v>
      </c>
      <c r="BL551">
        <v>821.587821428571</v>
      </c>
      <c r="BM551">
        <v>20.4743785714286</v>
      </c>
      <c r="BN551">
        <v>500.111571428571</v>
      </c>
      <c r="BO551">
        <v>90.5578821428572</v>
      </c>
      <c r="BP551">
        <v>0.0999739035714286</v>
      </c>
      <c r="BQ551">
        <v>25.2444642857143</v>
      </c>
      <c r="BR551">
        <v>25.0408892857143</v>
      </c>
      <c r="BS551">
        <v>999.9</v>
      </c>
      <c r="BT551">
        <v>0</v>
      </c>
      <c r="BU551">
        <v>0</v>
      </c>
      <c r="BV551">
        <v>10016.4285714286</v>
      </c>
      <c r="BW551">
        <v>0</v>
      </c>
      <c r="BX551">
        <v>17.0531892857143</v>
      </c>
      <c r="BY551">
        <v>-55.1544964285714</v>
      </c>
      <c r="BZ551">
        <v>847.43875</v>
      </c>
      <c r="CA551">
        <v>899.29875</v>
      </c>
      <c r="CB551">
        <v>4.86324392857143</v>
      </c>
      <c r="CC551">
        <v>884.975678571428</v>
      </c>
      <c r="CD551">
        <v>15.9262285714286</v>
      </c>
      <c r="CE551">
        <v>1.88265071428571</v>
      </c>
      <c r="CF551">
        <v>1.442245</v>
      </c>
      <c r="CG551">
        <v>16.4904607142857</v>
      </c>
      <c r="CH551">
        <v>12.3691821428571</v>
      </c>
      <c r="CI551">
        <v>1999.99964285714</v>
      </c>
      <c r="CJ551">
        <v>0.979997</v>
      </c>
      <c r="CK551">
        <v>0.0200031</v>
      </c>
      <c r="CL551">
        <v>0</v>
      </c>
      <c r="CM551">
        <v>727.439</v>
      </c>
      <c r="CN551">
        <v>5.00063</v>
      </c>
      <c r="CO551">
        <v>14465.8642857143</v>
      </c>
      <c r="CP551">
        <v>17256.8857142857</v>
      </c>
      <c r="CQ551">
        <v>39.25</v>
      </c>
      <c r="CR551">
        <v>39.2987142857143</v>
      </c>
      <c r="CS551">
        <v>38.7455</v>
      </c>
      <c r="CT551">
        <v>38.687</v>
      </c>
      <c r="CU551">
        <v>40.0199285714286</v>
      </c>
      <c r="CV551">
        <v>1955.08964285714</v>
      </c>
      <c r="CW551">
        <v>39.91</v>
      </c>
      <c r="CX551">
        <v>0</v>
      </c>
      <c r="CY551">
        <v>1663693927.7</v>
      </c>
      <c r="CZ551">
        <v>0</v>
      </c>
      <c r="DA551">
        <v>0</v>
      </c>
      <c r="DB551" t="s">
        <v>356</v>
      </c>
      <c r="DC551">
        <v>1660677648.1</v>
      </c>
      <c r="DD551">
        <v>1660677649.1</v>
      </c>
      <c r="DE551">
        <v>0</v>
      </c>
      <c r="DF551">
        <v>-1.042</v>
      </c>
      <c r="DG551">
        <v>0.003</v>
      </c>
      <c r="DH551">
        <v>5.218</v>
      </c>
      <c r="DI551">
        <v>0.344</v>
      </c>
      <c r="DJ551">
        <v>417</v>
      </c>
      <c r="DK551">
        <v>22</v>
      </c>
      <c r="DL551">
        <v>1.24</v>
      </c>
      <c r="DM551">
        <v>0.53</v>
      </c>
      <c r="DN551">
        <v>-55.1000075</v>
      </c>
      <c r="DO551">
        <v>-0.413354971857438</v>
      </c>
      <c r="DP551">
        <v>0.355501619818743</v>
      </c>
      <c r="DQ551">
        <v>0</v>
      </c>
      <c r="DR551">
        <v>4.898397</v>
      </c>
      <c r="DS551">
        <v>-0.660918348968115</v>
      </c>
      <c r="DT551">
        <v>0.0653438597038773</v>
      </c>
      <c r="DU551">
        <v>0</v>
      </c>
      <c r="DV551">
        <v>0</v>
      </c>
      <c r="DW551">
        <v>2</v>
      </c>
      <c r="DX551" t="s">
        <v>357</v>
      </c>
      <c r="DY551">
        <v>2.97299</v>
      </c>
      <c r="DZ551">
        <v>2.75402</v>
      </c>
      <c r="EA551">
        <v>0.150228</v>
      </c>
      <c r="EB551">
        <v>0.157488</v>
      </c>
      <c r="EC551">
        <v>0.0933678</v>
      </c>
      <c r="ED551">
        <v>0.0783903</v>
      </c>
      <c r="EE551">
        <v>33089.3</v>
      </c>
      <c r="EF551">
        <v>35749.1</v>
      </c>
      <c r="EG551">
        <v>35291.3</v>
      </c>
      <c r="EH551">
        <v>38487.9</v>
      </c>
      <c r="EI551">
        <v>45382.1</v>
      </c>
      <c r="EJ551">
        <v>51237.3</v>
      </c>
      <c r="EK551">
        <v>55175.4</v>
      </c>
      <c r="EL551">
        <v>61738.7</v>
      </c>
      <c r="EM551">
        <v>1.979</v>
      </c>
      <c r="EN551">
        <v>1.8164</v>
      </c>
      <c r="EO551">
        <v>0.051409</v>
      </c>
      <c r="EP551">
        <v>0</v>
      </c>
      <c r="EQ551">
        <v>24.189</v>
      </c>
      <c r="ER551">
        <v>999.9</v>
      </c>
      <c r="ES551">
        <v>43.487</v>
      </c>
      <c r="ET551">
        <v>29.9</v>
      </c>
      <c r="EU551">
        <v>20.3419</v>
      </c>
      <c r="EV551">
        <v>56.8387</v>
      </c>
      <c r="EW551">
        <v>49.1827</v>
      </c>
      <c r="EX551">
        <v>1</v>
      </c>
      <c r="EY551">
        <v>0.0267683</v>
      </c>
      <c r="EZ551">
        <v>2.82776</v>
      </c>
      <c r="FA551">
        <v>20.1244</v>
      </c>
      <c r="FB551">
        <v>5.20052</v>
      </c>
      <c r="FC551">
        <v>12.0052</v>
      </c>
      <c r="FD551">
        <v>4.9756</v>
      </c>
      <c r="FE551">
        <v>3.294</v>
      </c>
      <c r="FF551">
        <v>9999</v>
      </c>
      <c r="FG551">
        <v>9999</v>
      </c>
      <c r="FH551">
        <v>9999</v>
      </c>
      <c r="FI551">
        <v>694.6</v>
      </c>
      <c r="FJ551">
        <v>1.86295</v>
      </c>
      <c r="FK551">
        <v>1.86783</v>
      </c>
      <c r="FL551">
        <v>1.86752</v>
      </c>
      <c r="FM551">
        <v>1.86874</v>
      </c>
      <c r="FN551">
        <v>1.86951</v>
      </c>
      <c r="FO551">
        <v>1.86557</v>
      </c>
      <c r="FP551">
        <v>1.86664</v>
      </c>
      <c r="FQ551">
        <v>1.86807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8.38</v>
      </c>
      <c r="GF551">
        <v>0.3144</v>
      </c>
      <c r="GG551">
        <v>3.61927167264205</v>
      </c>
      <c r="GH551">
        <v>0.00509506669552449</v>
      </c>
      <c r="GI551">
        <v>1.17866753763249e-06</v>
      </c>
      <c r="GJ551">
        <v>-6.62632595388568e-10</v>
      </c>
      <c r="GK551">
        <v>-0.0260112845827318</v>
      </c>
      <c r="GL551">
        <v>-0.0225051504344278</v>
      </c>
      <c r="GM551">
        <v>0.00262967521021688</v>
      </c>
      <c r="GN551">
        <v>-3.50088843362945e-05</v>
      </c>
      <c r="GO551">
        <v>-5</v>
      </c>
      <c r="GP551">
        <v>1640</v>
      </c>
      <c r="GQ551">
        <v>1</v>
      </c>
      <c r="GR551">
        <v>20</v>
      </c>
      <c r="GS551">
        <v>50271.4</v>
      </c>
      <c r="GT551">
        <v>50271.4</v>
      </c>
      <c r="GU551">
        <v>1.92749</v>
      </c>
      <c r="GV551">
        <v>2.6062</v>
      </c>
      <c r="GW551">
        <v>1.54785</v>
      </c>
      <c r="GX551">
        <v>2.30225</v>
      </c>
      <c r="GY551">
        <v>1.34644</v>
      </c>
      <c r="GZ551">
        <v>2.31201</v>
      </c>
      <c r="HA551">
        <v>33.2216</v>
      </c>
      <c r="HB551">
        <v>14.3597</v>
      </c>
      <c r="HC551">
        <v>18</v>
      </c>
      <c r="HD551">
        <v>503.908</v>
      </c>
      <c r="HE551">
        <v>400.297</v>
      </c>
      <c r="HF551">
        <v>20.1603</v>
      </c>
      <c r="HG551">
        <v>27.4569</v>
      </c>
      <c r="HH551">
        <v>29.9999</v>
      </c>
      <c r="HI551">
        <v>27.4609</v>
      </c>
      <c r="HJ551">
        <v>27.4075</v>
      </c>
      <c r="HK551">
        <v>38.6299</v>
      </c>
      <c r="HL551">
        <v>23.2487</v>
      </c>
      <c r="HM551">
        <v>0</v>
      </c>
      <c r="HN551">
        <v>20.1375</v>
      </c>
      <c r="HO551">
        <v>924.687</v>
      </c>
      <c r="HP551">
        <v>16.1116</v>
      </c>
      <c r="HQ551">
        <v>102.345</v>
      </c>
      <c r="HR551">
        <v>102.762</v>
      </c>
    </row>
    <row r="552" spans="1:226">
      <c r="A552">
        <v>536</v>
      </c>
      <c r="B552">
        <v>1663693935.6</v>
      </c>
      <c r="C552">
        <v>6160.5</v>
      </c>
      <c r="D552" t="s">
        <v>1436</v>
      </c>
      <c r="E552" t="s">
        <v>1437</v>
      </c>
      <c r="F552">
        <v>5</v>
      </c>
      <c r="G552" t="s">
        <v>1327</v>
      </c>
      <c r="H552" t="s">
        <v>354</v>
      </c>
      <c r="I552">
        <v>1663693928.1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933.791961689489</v>
      </c>
      <c r="AK552">
        <v>889.132878787879</v>
      </c>
      <c r="AL552">
        <v>3.34993595505382</v>
      </c>
      <c r="AM552">
        <v>65.4347946192728</v>
      </c>
      <c r="AN552">
        <f>(AP552 - AO552 + BO552*1E3/(8.314*(BQ552+273.15)) * AR552/BN552 * AQ552) * BN552/(100*BB552) * 1000/(1000 - AP552)</f>
        <v>0</v>
      </c>
      <c r="AO552">
        <v>16.0232832090709</v>
      </c>
      <c r="AP552">
        <v>20.7689648351648</v>
      </c>
      <c r="AQ552">
        <v>0.000455645249010549</v>
      </c>
      <c r="AR552">
        <v>122.136789424266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1663693928.1</v>
      </c>
      <c r="BH552">
        <v>847.466777777778</v>
      </c>
      <c r="BI552">
        <v>902.697111111111</v>
      </c>
      <c r="BJ552">
        <v>20.7750777777778</v>
      </c>
      <c r="BK552">
        <v>15.9782074074074</v>
      </c>
      <c r="BL552">
        <v>839.133703703704</v>
      </c>
      <c r="BM552">
        <v>20.4605444444444</v>
      </c>
      <c r="BN552">
        <v>500.135333333333</v>
      </c>
      <c r="BO552">
        <v>90.5586259259259</v>
      </c>
      <c r="BP552">
        <v>0.0999447777777778</v>
      </c>
      <c r="BQ552">
        <v>25.2305333333333</v>
      </c>
      <c r="BR552">
        <v>25.043462962963</v>
      </c>
      <c r="BS552">
        <v>999.9</v>
      </c>
      <c r="BT552">
        <v>0</v>
      </c>
      <c r="BU552">
        <v>0</v>
      </c>
      <c r="BV552">
        <v>10013.7037037037</v>
      </c>
      <c r="BW552">
        <v>0</v>
      </c>
      <c r="BX552">
        <v>17.0608259259259</v>
      </c>
      <c r="BY552">
        <v>-55.2303333333333</v>
      </c>
      <c r="BZ552">
        <v>865.446407407407</v>
      </c>
      <c r="CA552">
        <v>917.355444444444</v>
      </c>
      <c r="CB552">
        <v>4.79686407407407</v>
      </c>
      <c r="CC552">
        <v>902.697111111111</v>
      </c>
      <c r="CD552">
        <v>15.9782074074074</v>
      </c>
      <c r="CE552">
        <v>1.88136259259259</v>
      </c>
      <c r="CF552">
        <v>1.44696407407407</v>
      </c>
      <c r="CG552">
        <v>16.4797074074074</v>
      </c>
      <c r="CH552">
        <v>12.4189</v>
      </c>
      <c r="CI552">
        <v>2000.00518518519</v>
      </c>
      <c r="CJ552">
        <v>0.979997</v>
      </c>
      <c r="CK552">
        <v>0.0200031</v>
      </c>
      <c r="CL552">
        <v>0</v>
      </c>
      <c r="CM552">
        <v>727.452925925926</v>
      </c>
      <c r="CN552">
        <v>5.00063</v>
      </c>
      <c r="CO552">
        <v>14466.0777777778</v>
      </c>
      <c r="CP552">
        <v>17256.9333333333</v>
      </c>
      <c r="CQ552">
        <v>39.25</v>
      </c>
      <c r="CR552">
        <v>39.2913333333333</v>
      </c>
      <c r="CS552">
        <v>38.7406666666667</v>
      </c>
      <c r="CT552">
        <v>38.687</v>
      </c>
      <c r="CU552">
        <v>40.0160740740741</v>
      </c>
      <c r="CV552">
        <v>1955.09518518519</v>
      </c>
      <c r="CW552">
        <v>39.91</v>
      </c>
      <c r="CX552">
        <v>0</v>
      </c>
      <c r="CY552">
        <v>1663693933.1</v>
      </c>
      <c r="CZ552">
        <v>0</v>
      </c>
      <c r="DA552">
        <v>0</v>
      </c>
      <c r="DB552" t="s">
        <v>356</v>
      </c>
      <c r="DC552">
        <v>1660677648.1</v>
      </c>
      <c r="DD552">
        <v>1660677649.1</v>
      </c>
      <c r="DE552">
        <v>0</v>
      </c>
      <c r="DF552">
        <v>-1.042</v>
      </c>
      <c r="DG552">
        <v>0.003</v>
      </c>
      <c r="DH552">
        <v>5.218</v>
      </c>
      <c r="DI552">
        <v>0.344</v>
      </c>
      <c r="DJ552">
        <v>417</v>
      </c>
      <c r="DK552">
        <v>22</v>
      </c>
      <c r="DL552">
        <v>1.24</v>
      </c>
      <c r="DM552">
        <v>0.53</v>
      </c>
      <c r="DN552">
        <v>-55.1888425</v>
      </c>
      <c r="DO552">
        <v>-0.997207879924923</v>
      </c>
      <c r="DP552">
        <v>0.403480011826794</v>
      </c>
      <c r="DQ552">
        <v>0</v>
      </c>
      <c r="DR552">
        <v>4.83269825</v>
      </c>
      <c r="DS552">
        <v>-0.761706529080685</v>
      </c>
      <c r="DT552">
        <v>0.0741503984105109</v>
      </c>
      <c r="DU552">
        <v>0</v>
      </c>
      <c r="DV552">
        <v>0</v>
      </c>
      <c r="DW552">
        <v>2</v>
      </c>
      <c r="DX552" t="s">
        <v>357</v>
      </c>
      <c r="DY552">
        <v>2.97234</v>
      </c>
      <c r="DZ552">
        <v>2.75369</v>
      </c>
      <c r="EA552">
        <v>0.152134</v>
      </c>
      <c r="EB552">
        <v>0.159145</v>
      </c>
      <c r="EC552">
        <v>0.0933584</v>
      </c>
      <c r="ED552">
        <v>0.0785762</v>
      </c>
      <c r="EE552">
        <v>33015.2</v>
      </c>
      <c r="EF552">
        <v>35678.7</v>
      </c>
      <c r="EG552">
        <v>35291.4</v>
      </c>
      <c r="EH552">
        <v>38487.7</v>
      </c>
      <c r="EI552">
        <v>45383.2</v>
      </c>
      <c r="EJ552">
        <v>51226.9</v>
      </c>
      <c r="EK552">
        <v>55176.1</v>
      </c>
      <c r="EL552">
        <v>61738.6</v>
      </c>
      <c r="EM552">
        <v>1.979</v>
      </c>
      <c r="EN552">
        <v>1.817</v>
      </c>
      <c r="EO552">
        <v>0.051111</v>
      </c>
      <c r="EP552">
        <v>0</v>
      </c>
      <c r="EQ552">
        <v>24.1869</v>
      </c>
      <c r="ER552">
        <v>999.9</v>
      </c>
      <c r="ES552">
        <v>43.487</v>
      </c>
      <c r="ET552">
        <v>29.9</v>
      </c>
      <c r="EU552">
        <v>20.3435</v>
      </c>
      <c r="EV552">
        <v>56.8187</v>
      </c>
      <c r="EW552">
        <v>49.3349</v>
      </c>
      <c r="EX552">
        <v>1</v>
      </c>
      <c r="EY552">
        <v>0.0264024</v>
      </c>
      <c r="EZ552">
        <v>2.85898</v>
      </c>
      <c r="FA552">
        <v>20.1239</v>
      </c>
      <c r="FB552">
        <v>5.20291</v>
      </c>
      <c r="FC552">
        <v>12.0064</v>
      </c>
      <c r="FD552">
        <v>4.976</v>
      </c>
      <c r="FE552">
        <v>3.294</v>
      </c>
      <c r="FF552">
        <v>9999</v>
      </c>
      <c r="FG552">
        <v>9999</v>
      </c>
      <c r="FH552">
        <v>9999</v>
      </c>
      <c r="FI552">
        <v>694.6</v>
      </c>
      <c r="FJ552">
        <v>1.86295</v>
      </c>
      <c r="FK552">
        <v>1.86783</v>
      </c>
      <c r="FL552">
        <v>1.86752</v>
      </c>
      <c r="FM552">
        <v>1.86874</v>
      </c>
      <c r="FN552">
        <v>1.86951</v>
      </c>
      <c r="FO552">
        <v>1.86557</v>
      </c>
      <c r="FP552">
        <v>1.8667</v>
      </c>
      <c r="FQ552">
        <v>1.8681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8.474</v>
      </c>
      <c r="GF552">
        <v>0.3144</v>
      </c>
      <c r="GG552">
        <v>3.61927167264205</v>
      </c>
      <c r="GH552">
        <v>0.00509506669552449</v>
      </c>
      <c r="GI552">
        <v>1.17866753763249e-06</v>
      </c>
      <c r="GJ552">
        <v>-6.62632595388568e-10</v>
      </c>
      <c r="GK552">
        <v>-0.0260112845827318</v>
      </c>
      <c r="GL552">
        <v>-0.0225051504344278</v>
      </c>
      <c r="GM552">
        <v>0.00262967521021688</v>
      </c>
      <c r="GN552">
        <v>-3.50088843362945e-05</v>
      </c>
      <c r="GO552">
        <v>-5</v>
      </c>
      <c r="GP552">
        <v>1640</v>
      </c>
      <c r="GQ552">
        <v>1</v>
      </c>
      <c r="GR552">
        <v>20</v>
      </c>
      <c r="GS552">
        <v>50271.5</v>
      </c>
      <c r="GT552">
        <v>50271.4</v>
      </c>
      <c r="GU552">
        <v>1.95312</v>
      </c>
      <c r="GV552">
        <v>2.60986</v>
      </c>
      <c r="GW552">
        <v>1.54785</v>
      </c>
      <c r="GX552">
        <v>2.30225</v>
      </c>
      <c r="GY552">
        <v>1.34644</v>
      </c>
      <c r="GZ552">
        <v>2.29492</v>
      </c>
      <c r="HA552">
        <v>33.244</v>
      </c>
      <c r="HB552">
        <v>14.3597</v>
      </c>
      <c r="HC552">
        <v>18</v>
      </c>
      <c r="HD552">
        <v>503.886</v>
      </c>
      <c r="HE552">
        <v>400.614</v>
      </c>
      <c r="HF552">
        <v>20.1153</v>
      </c>
      <c r="HG552">
        <v>27.4546</v>
      </c>
      <c r="HH552">
        <v>30.0001</v>
      </c>
      <c r="HI552">
        <v>27.4586</v>
      </c>
      <c r="HJ552">
        <v>27.4052</v>
      </c>
      <c r="HK552">
        <v>39.1322</v>
      </c>
      <c r="HL552">
        <v>22.9552</v>
      </c>
      <c r="HM552">
        <v>0</v>
      </c>
      <c r="HN552">
        <v>20.0933</v>
      </c>
      <c r="HO552">
        <v>944.787</v>
      </c>
      <c r="HP552">
        <v>16.1568</v>
      </c>
      <c r="HQ552">
        <v>102.346</v>
      </c>
      <c r="HR552">
        <v>102.761</v>
      </c>
    </row>
    <row r="553" spans="1:226">
      <c r="A553">
        <v>537</v>
      </c>
      <c r="B553">
        <v>1663693940.6</v>
      </c>
      <c r="C553">
        <v>6165.5</v>
      </c>
      <c r="D553" t="s">
        <v>1438</v>
      </c>
      <c r="E553" t="s">
        <v>1439</v>
      </c>
      <c r="F553">
        <v>5</v>
      </c>
      <c r="G553" t="s">
        <v>1327</v>
      </c>
      <c r="H553" t="s">
        <v>354</v>
      </c>
      <c r="I553">
        <v>1663693932.81429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950.065430230406</v>
      </c>
      <c r="AK553">
        <v>905.791533333333</v>
      </c>
      <c r="AL553">
        <v>3.36361741490405</v>
      </c>
      <c r="AM553">
        <v>65.4347946192728</v>
      </c>
      <c r="AN553">
        <f>(AP553 - AO553 + BO553*1E3/(8.314*(BQ553+273.15)) * AR553/BN553 * AQ553) * BN553/(100*BB553) * 1000/(1000 - AP553)</f>
        <v>0</v>
      </c>
      <c r="AO553">
        <v>16.0818741275334</v>
      </c>
      <c r="AP553">
        <v>20.7727175824176</v>
      </c>
      <c r="AQ553">
        <v>7.35257107997353e-05</v>
      </c>
      <c r="AR553">
        <v>122.136789424266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1663693932.81429</v>
      </c>
      <c r="BH553">
        <v>863.028</v>
      </c>
      <c r="BI553">
        <v>918.187714285714</v>
      </c>
      <c r="BJ553">
        <v>20.7718464285714</v>
      </c>
      <c r="BK553">
        <v>16.0344285714286</v>
      </c>
      <c r="BL553">
        <v>854.607285714285</v>
      </c>
      <c r="BM553">
        <v>20.4574392857143</v>
      </c>
      <c r="BN553">
        <v>500.107107142857</v>
      </c>
      <c r="BO553">
        <v>90.5586642857143</v>
      </c>
      <c r="BP553">
        <v>0.0999504642857143</v>
      </c>
      <c r="BQ553">
        <v>25.219075</v>
      </c>
      <c r="BR553">
        <v>25.0385892857143</v>
      </c>
      <c r="BS553">
        <v>999.9</v>
      </c>
      <c r="BT553">
        <v>0</v>
      </c>
      <c r="BU553">
        <v>0</v>
      </c>
      <c r="BV553">
        <v>10007.6785714286</v>
      </c>
      <c r="BW553">
        <v>0</v>
      </c>
      <c r="BX553">
        <v>17.0602857142857</v>
      </c>
      <c r="BY553">
        <v>-55.1596857142857</v>
      </c>
      <c r="BZ553">
        <v>881.334928571429</v>
      </c>
      <c r="CA553">
        <v>933.150892857143</v>
      </c>
      <c r="CB553">
        <v>4.73741357142857</v>
      </c>
      <c r="CC553">
        <v>918.187714285714</v>
      </c>
      <c r="CD553">
        <v>16.0344285714286</v>
      </c>
      <c r="CE553">
        <v>1.88107035714286</v>
      </c>
      <c r="CF553">
        <v>1.45205642857143</v>
      </c>
      <c r="CG553">
        <v>16.477275</v>
      </c>
      <c r="CH553">
        <v>12.4723892857143</v>
      </c>
      <c r="CI553">
        <v>2000.01178571429</v>
      </c>
      <c r="CJ553">
        <v>0.979997</v>
      </c>
      <c r="CK553">
        <v>0.0200031</v>
      </c>
      <c r="CL553">
        <v>0</v>
      </c>
      <c r="CM553">
        <v>727.336964285714</v>
      </c>
      <c r="CN553">
        <v>5.00063</v>
      </c>
      <c r="CO553">
        <v>14464.9607142857</v>
      </c>
      <c r="CP553">
        <v>17256.9928571429</v>
      </c>
      <c r="CQ553">
        <v>39.25</v>
      </c>
      <c r="CR553">
        <v>39.281</v>
      </c>
      <c r="CS553">
        <v>38.7365</v>
      </c>
      <c r="CT553">
        <v>38.687</v>
      </c>
      <c r="CU553">
        <v>40.0265714285714</v>
      </c>
      <c r="CV553">
        <v>1955.10178571429</v>
      </c>
      <c r="CW553">
        <v>39.91</v>
      </c>
      <c r="CX553">
        <v>0</v>
      </c>
      <c r="CY553">
        <v>1663693937.9</v>
      </c>
      <c r="CZ553">
        <v>0</v>
      </c>
      <c r="DA553">
        <v>0</v>
      </c>
      <c r="DB553" t="s">
        <v>356</v>
      </c>
      <c r="DC553">
        <v>1660677648.1</v>
      </c>
      <c r="DD553">
        <v>1660677649.1</v>
      </c>
      <c r="DE553">
        <v>0</v>
      </c>
      <c r="DF553">
        <v>-1.042</v>
      </c>
      <c r="DG553">
        <v>0.003</v>
      </c>
      <c r="DH553">
        <v>5.218</v>
      </c>
      <c r="DI553">
        <v>0.344</v>
      </c>
      <c r="DJ553">
        <v>417</v>
      </c>
      <c r="DK553">
        <v>22</v>
      </c>
      <c r="DL553">
        <v>1.24</v>
      </c>
      <c r="DM553">
        <v>0.53</v>
      </c>
      <c r="DN553">
        <v>-55.1838775</v>
      </c>
      <c r="DO553">
        <v>0.787615384615578</v>
      </c>
      <c r="DP553">
        <v>0.38387173280114</v>
      </c>
      <c r="DQ553">
        <v>0</v>
      </c>
      <c r="DR553">
        <v>4.7818135</v>
      </c>
      <c r="DS553">
        <v>-0.759516472795506</v>
      </c>
      <c r="DT553">
        <v>0.0738473173023232</v>
      </c>
      <c r="DU553">
        <v>0</v>
      </c>
      <c r="DV553">
        <v>0</v>
      </c>
      <c r="DW553">
        <v>2</v>
      </c>
      <c r="DX553" t="s">
        <v>357</v>
      </c>
      <c r="DY553">
        <v>2.97256</v>
      </c>
      <c r="DZ553">
        <v>2.75401</v>
      </c>
      <c r="EA553">
        <v>0.153986</v>
      </c>
      <c r="EB553">
        <v>0.161037</v>
      </c>
      <c r="EC553">
        <v>0.0933619</v>
      </c>
      <c r="ED553">
        <v>0.078709</v>
      </c>
      <c r="EE553">
        <v>32943.3</v>
      </c>
      <c r="EF553">
        <v>35598.8</v>
      </c>
      <c r="EG553">
        <v>35291.6</v>
      </c>
      <c r="EH553">
        <v>38488.1</v>
      </c>
      <c r="EI553">
        <v>45383.3</v>
      </c>
      <c r="EJ553">
        <v>51220.1</v>
      </c>
      <c r="EK553">
        <v>55176.5</v>
      </c>
      <c r="EL553">
        <v>61739.3</v>
      </c>
      <c r="EM553">
        <v>1.979</v>
      </c>
      <c r="EN553">
        <v>1.8174</v>
      </c>
      <c r="EO553">
        <v>0.051856</v>
      </c>
      <c r="EP553">
        <v>0</v>
      </c>
      <c r="EQ553">
        <v>24.1828</v>
      </c>
      <c r="ER553">
        <v>999.9</v>
      </c>
      <c r="ES553">
        <v>43.487</v>
      </c>
      <c r="ET553">
        <v>29.9</v>
      </c>
      <c r="EU553">
        <v>20.3433</v>
      </c>
      <c r="EV553">
        <v>56.6487</v>
      </c>
      <c r="EW553">
        <v>48.6979</v>
      </c>
      <c r="EX553">
        <v>1</v>
      </c>
      <c r="EY553">
        <v>0.0261382</v>
      </c>
      <c r="EZ553">
        <v>2.7893</v>
      </c>
      <c r="FA553">
        <v>20.1254</v>
      </c>
      <c r="FB553">
        <v>5.20052</v>
      </c>
      <c r="FC553">
        <v>12.0076</v>
      </c>
      <c r="FD553">
        <v>4.9756</v>
      </c>
      <c r="FE553">
        <v>3.294</v>
      </c>
      <c r="FF553">
        <v>9999</v>
      </c>
      <c r="FG553">
        <v>9999</v>
      </c>
      <c r="FH553">
        <v>9999</v>
      </c>
      <c r="FI553">
        <v>694.6</v>
      </c>
      <c r="FJ553">
        <v>1.86295</v>
      </c>
      <c r="FK553">
        <v>1.86783</v>
      </c>
      <c r="FL553">
        <v>1.86752</v>
      </c>
      <c r="FM553">
        <v>1.86871</v>
      </c>
      <c r="FN553">
        <v>1.86954</v>
      </c>
      <c r="FO553">
        <v>1.86557</v>
      </c>
      <c r="FP553">
        <v>1.86664</v>
      </c>
      <c r="FQ553">
        <v>1.8681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8.563</v>
      </c>
      <c r="GF553">
        <v>0.3144</v>
      </c>
      <c r="GG553">
        <v>3.61927167264205</v>
      </c>
      <c r="GH553">
        <v>0.00509506669552449</v>
      </c>
      <c r="GI553">
        <v>1.17866753763249e-06</v>
      </c>
      <c r="GJ553">
        <v>-6.62632595388568e-10</v>
      </c>
      <c r="GK553">
        <v>-0.0260112845827318</v>
      </c>
      <c r="GL553">
        <v>-0.0225051504344278</v>
      </c>
      <c r="GM553">
        <v>0.00262967521021688</v>
      </c>
      <c r="GN553">
        <v>-3.50088843362945e-05</v>
      </c>
      <c r="GO553">
        <v>-5</v>
      </c>
      <c r="GP553">
        <v>1640</v>
      </c>
      <c r="GQ553">
        <v>1</v>
      </c>
      <c r="GR553">
        <v>20</v>
      </c>
      <c r="GS553">
        <v>50271.5</v>
      </c>
      <c r="GT553">
        <v>50271.5</v>
      </c>
      <c r="GU553">
        <v>1.98242</v>
      </c>
      <c r="GV553">
        <v>2.59888</v>
      </c>
      <c r="GW553">
        <v>1.54785</v>
      </c>
      <c r="GX553">
        <v>2.30103</v>
      </c>
      <c r="GY553">
        <v>1.34644</v>
      </c>
      <c r="GZ553">
        <v>2.3999</v>
      </c>
      <c r="HA553">
        <v>33.2216</v>
      </c>
      <c r="HB553">
        <v>14.3684</v>
      </c>
      <c r="HC553">
        <v>18</v>
      </c>
      <c r="HD553">
        <v>503.866</v>
      </c>
      <c r="HE553">
        <v>400.819</v>
      </c>
      <c r="HF553">
        <v>20.0712</v>
      </c>
      <c r="HG553">
        <v>27.4523</v>
      </c>
      <c r="HH553">
        <v>29.9998</v>
      </c>
      <c r="HI553">
        <v>27.4562</v>
      </c>
      <c r="HJ553">
        <v>27.4029</v>
      </c>
      <c r="HK553">
        <v>39.728</v>
      </c>
      <c r="HL553">
        <v>22.6823</v>
      </c>
      <c r="HM553">
        <v>0</v>
      </c>
      <c r="HN553">
        <v>20.0661</v>
      </c>
      <c r="HO553">
        <v>958.206</v>
      </c>
      <c r="HP553">
        <v>16.204</v>
      </c>
      <c r="HQ553">
        <v>102.347</v>
      </c>
      <c r="HR553">
        <v>102.762</v>
      </c>
    </row>
    <row r="554" spans="1:226">
      <c r="A554">
        <v>538</v>
      </c>
      <c r="B554">
        <v>1663693945.6</v>
      </c>
      <c r="C554">
        <v>6170.5</v>
      </c>
      <c r="D554" t="s">
        <v>1440</v>
      </c>
      <c r="E554" t="s">
        <v>1441</v>
      </c>
      <c r="F554">
        <v>5</v>
      </c>
      <c r="G554" t="s">
        <v>1327</v>
      </c>
      <c r="H554" t="s">
        <v>354</v>
      </c>
      <c r="I554">
        <v>1663693938.1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967.113599324858</v>
      </c>
      <c r="AK554">
        <v>922.662606060606</v>
      </c>
      <c r="AL554">
        <v>3.44540702075476</v>
      </c>
      <c r="AM554">
        <v>65.4347946192728</v>
      </c>
      <c r="AN554">
        <f>(AP554 - AO554 + BO554*1E3/(8.314*(BQ554+273.15)) * AR554/BN554 * AQ554) * BN554/(100*BB554) * 1000/(1000 - AP554)</f>
        <v>0</v>
      </c>
      <c r="AO554">
        <v>16.1044982992053</v>
      </c>
      <c r="AP554">
        <v>20.7717307692308</v>
      </c>
      <c r="AQ554">
        <v>1.89578400808348e-05</v>
      </c>
      <c r="AR554">
        <v>122.136789424266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1663693938.1</v>
      </c>
      <c r="BH554">
        <v>880.402851851852</v>
      </c>
      <c r="BI554">
        <v>935.643814814815</v>
      </c>
      <c r="BJ554">
        <v>20.7716259259259</v>
      </c>
      <c r="BK554">
        <v>16.0845259259259</v>
      </c>
      <c r="BL554">
        <v>871.88462962963</v>
      </c>
      <c r="BM554">
        <v>20.4572333333333</v>
      </c>
      <c r="BN554">
        <v>500.102333333333</v>
      </c>
      <c r="BO554">
        <v>90.5580777777778</v>
      </c>
      <c r="BP554">
        <v>0.0999379740740741</v>
      </c>
      <c r="BQ554">
        <v>25.2076074074074</v>
      </c>
      <c r="BR554">
        <v>25.0349666666667</v>
      </c>
      <c r="BS554">
        <v>999.9</v>
      </c>
      <c r="BT554">
        <v>0</v>
      </c>
      <c r="BU554">
        <v>0</v>
      </c>
      <c r="BV554">
        <v>10003.1481481481</v>
      </c>
      <c r="BW554">
        <v>0</v>
      </c>
      <c r="BX554">
        <v>17.0645074074074</v>
      </c>
      <c r="BY554">
        <v>-55.2408481481481</v>
      </c>
      <c r="BZ554">
        <v>899.078222222222</v>
      </c>
      <c r="CA554">
        <v>950.939740740741</v>
      </c>
      <c r="CB554">
        <v>4.68710481481481</v>
      </c>
      <c r="CC554">
        <v>935.643814814815</v>
      </c>
      <c r="CD554">
        <v>16.0845259259259</v>
      </c>
      <c r="CE554">
        <v>1.88103851851852</v>
      </c>
      <c r="CF554">
        <v>1.45658296296296</v>
      </c>
      <c r="CG554">
        <v>16.4770074074074</v>
      </c>
      <c r="CH554">
        <v>12.5198148148148</v>
      </c>
      <c r="CI554">
        <v>2000.00814814815</v>
      </c>
      <c r="CJ554">
        <v>0.979996777777778</v>
      </c>
      <c r="CK554">
        <v>0.0200033296296296</v>
      </c>
      <c r="CL554">
        <v>0</v>
      </c>
      <c r="CM554">
        <v>727.205888888889</v>
      </c>
      <c r="CN554">
        <v>5.00063</v>
      </c>
      <c r="CO554">
        <v>14462.4518518519</v>
      </c>
      <c r="CP554">
        <v>17256.9555555556</v>
      </c>
      <c r="CQ554">
        <v>39.25</v>
      </c>
      <c r="CR554">
        <v>39.2683703703704</v>
      </c>
      <c r="CS554">
        <v>38.7383333333333</v>
      </c>
      <c r="CT554">
        <v>38.687</v>
      </c>
      <c r="CU554">
        <v>40.022962962963</v>
      </c>
      <c r="CV554">
        <v>1955.09814814815</v>
      </c>
      <c r="CW554">
        <v>39.91</v>
      </c>
      <c r="CX554">
        <v>0</v>
      </c>
      <c r="CY554">
        <v>1663693942.7</v>
      </c>
      <c r="CZ554">
        <v>0</v>
      </c>
      <c r="DA554">
        <v>0</v>
      </c>
      <c r="DB554" t="s">
        <v>356</v>
      </c>
      <c r="DC554">
        <v>1660677648.1</v>
      </c>
      <c r="DD554">
        <v>1660677649.1</v>
      </c>
      <c r="DE554">
        <v>0</v>
      </c>
      <c r="DF554">
        <v>-1.042</v>
      </c>
      <c r="DG554">
        <v>0.003</v>
      </c>
      <c r="DH554">
        <v>5.218</v>
      </c>
      <c r="DI554">
        <v>0.344</v>
      </c>
      <c r="DJ554">
        <v>417</v>
      </c>
      <c r="DK554">
        <v>22</v>
      </c>
      <c r="DL554">
        <v>1.24</v>
      </c>
      <c r="DM554">
        <v>0.53</v>
      </c>
      <c r="DN554">
        <v>-55.23722</v>
      </c>
      <c r="DO554">
        <v>-0.442430769230735</v>
      </c>
      <c r="DP554">
        <v>0.388621435461298</v>
      </c>
      <c r="DQ554">
        <v>0</v>
      </c>
      <c r="DR554">
        <v>4.7141855</v>
      </c>
      <c r="DS554">
        <v>-0.581334484052545</v>
      </c>
      <c r="DT554">
        <v>0.0565749765775471</v>
      </c>
      <c r="DU554">
        <v>0</v>
      </c>
      <c r="DV554">
        <v>0</v>
      </c>
      <c r="DW554">
        <v>2</v>
      </c>
      <c r="DX554" t="s">
        <v>357</v>
      </c>
      <c r="DY554">
        <v>2.97136</v>
      </c>
      <c r="DZ554">
        <v>2.75435</v>
      </c>
      <c r="EA554">
        <v>0.155838</v>
      </c>
      <c r="EB554">
        <v>0.162837</v>
      </c>
      <c r="EC554">
        <v>0.0933583</v>
      </c>
      <c r="ED554">
        <v>0.0788379</v>
      </c>
      <c r="EE554">
        <v>32871</v>
      </c>
      <c r="EF554">
        <v>35522.4</v>
      </c>
      <c r="EG554">
        <v>35291.4</v>
      </c>
      <c r="EH554">
        <v>38488</v>
      </c>
      <c r="EI554">
        <v>45383.6</v>
      </c>
      <c r="EJ554">
        <v>51212.4</v>
      </c>
      <c r="EK554">
        <v>55176.5</v>
      </c>
      <c r="EL554">
        <v>61738.6</v>
      </c>
      <c r="EM554">
        <v>1.9788</v>
      </c>
      <c r="EN554">
        <v>1.8176</v>
      </c>
      <c r="EO554">
        <v>0.05126</v>
      </c>
      <c r="EP554">
        <v>0</v>
      </c>
      <c r="EQ554">
        <v>24.1788</v>
      </c>
      <c r="ER554">
        <v>999.9</v>
      </c>
      <c r="ES554">
        <v>43.462</v>
      </c>
      <c r="ET554">
        <v>29.9</v>
      </c>
      <c r="EU554">
        <v>20.3295</v>
      </c>
      <c r="EV554">
        <v>56.4487</v>
      </c>
      <c r="EW554">
        <v>49.0745</v>
      </c>
      <c r="EX554">
        <v>1</v>
      </c>
      <c r="EY554">
        <v>0.0262195</v>
      </c>
      <c r="EZ554">
        <v>2.80516</v>
      </c>
      <c r="FA554">
        <v>20.1251</v>
      </c>
      <c r="FB554">
        <v>5.20052</v>
      </c>
      <c r="FC554">
        <v>12.0076</v>
      </c>
      <c r="FD554">
        <v>4.976</v>
      </c>
      <c r="FE554">
        <v>3.294</v>
      </c>
      <c r="FF554">
        <v>9999</v>
      </c>
      <c r="FG554">
        <v>9999</v>
      </c>
      <c r="FH554">
        <v>9999</v>
      </c>
      <c r="FI554">
        <v>694.6</v>
      </c>
      <c r="FJ554">
        <v>1.86295</v>
      </c>
      <c r="FK554">
        <v>1.86783</v>
      </c>
      <c r="FL554">
        <v>1.86752</v>
      </c>
      <c r="FM554">
        <v>1.86874</v>
      </c>
      <c r="FN554">
        <v>1.86951</v>
      </c>
      <c r="FO554">
        <v>1.86566</v>
      </c>
      <c r="FP554">
        <v>1.86664</v>
      </c>
      <c r="FQ554">
        <v>1.8681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8.655</v>
      </c>
      <c r="GF554">
        <v>0.3142</v>
      </c>
      <c r="GG554">
        <v>3.61927167264205</v>
      </c>
      <c r="GH554">
        <v>0.00509506669552449</v>
      </c>
      <c r="GI554">
        <v>1.17866753763249e-06</v>
      </c>
      <c r="GJ554">
        <v>-6.62632595388568e-10</v>
      </c>
      <c r="GK554">
        <v>-0.0260112845827318</v>
      </c>
      <c r="GL554">
        <v>-0.0225051504344278</v>
      </c>
      <c r="GM554">
        <v>0.00262967521021688</v>
      </c>
      <c r="GN554">
        <v>-3.50088843362945e-05</v>
      </c>
      <c r="GO554">
        <v>-5</v>
      </c>
      <c r="GP554">
        <v>1640</v>
      </c>
      <c r="GQ554">
        <v>1</v>
      </c>
      <c r="GR554">
        <v>20</v>
      </c>
      <c r="GS554">
        <v>50271.6</v>
      </c>
      <c r="GT554">
        <v>50271.6</v>
      </c>
      <c r="GU554">
        <v>2.00928</v>
      </c>
      <c r="GV554">
        <v>2.59155</v>
      </c>
      <c r="GW554">
        <v>1.54785</v>
      </c>
      <c r="GX554">
        <v>2.30225</v>
      </c>
      <c r="GY554">
        <v>1.34644</v>
      </c>
      <c r="GZ554">
        <v>2.42798</v>
      </c>
      <c r="HA554">
        <v>33.2216</v>
      </c>
      <c r="HB554">
        <v>14.3684</v>
      </c>
      <c r="HC554">
        <v>18</v>
      </c>
      <c r="HD554">
        <v>503.711</v>
      </c>
      <c r="HE554">
        <v>400.915</v>
      </c>
      <c r="HF554">
        <v>20.0433</v>
      </c>
      <c r="HG554">
        <v>27.4499</v>
      </c>
      <c r="HH554">
        <v>29.9999</v>
      </c>
      <c r="HI554">
        <v>27.454</v>
      </c>
      <c r="HJ554">
        <v>27.4006</v>
      </c>
      <c r="HK554">
        <v>40.2473</v>
      </c>
      <c r="HL554">
        <v>22.4059</v>
      </c>
      <c r="HM554">
        <v>0</v>
      </c>
      <c r="HN554">
        <v>20.032</v>
      </c>
      <c r="HO554">
        <v>978.326</v>
      </c>
      <c r="HP554">
        <v>16.2494</v>
      </c>
      <c r="HQ554">
        <v>102.347</v>
      </c>
      <c r="HR554">
        <v>102.762</v>
      </c>
    </row>
    <row r="555" spans="1:226">
      <c r="A555">
        <v>539</v>
      </c>
      <c r="B555">
        <v>1663693950.6</v>
      </c>
      <c r="C555">
        <v>6175.5</v>
      </c>
      <c r="D555" t="s">
        <v>1442</v>
      </c>
      <c r="E555" t="s">
        <v>1443</v>
      </c>
      <c r="F555">
        <v>5</v>
      </c>
      <c r="G555" t="s">
        <v>1327</v>
      </c>
      <c r="H555" t="s">
        <v>354</v>
      </c>
      <c r="I555">
        <v>1663693942.81429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984.324060163427</v>
      </c>
      <c r="AK555">
        <v>939.333090909091</v>
      </c>
      <c r="AL555">
        <v>3.36800865836762</v>
      </c>
      <c r="AM555">
        <v>65.4347946192728</v>
      </c>
      <c r="AN555">
        <f>(AP555 - AO555 + BO555*1E3/(8.314*(BQ555+273.15)) * AR555/BN555 * AQ555) * BN555/(100*BB555) * 1000/(1000 - AP555)</f>
        <v>0</v>
      </c>
      <c r="AO555">
        <v>16.1392550573143</v>
      </c>
      <c r="AP555">
        <v>20.766643956044</v>
      </c>
      <c r="AQ555">
        <v>-8.82524991489737e-05</v>
      </c>
      <c r="AR555">
        <v>122.136789424266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1663693942.81429</v>
      </c>
      <c r="BH555">
        <v>895.838714285714</v>
      </c>
      <c r="BI555">
        <v>951.217142857143</v>
      </c>
      <c r="BJ555">
        <v>20.7707428571429</v>
      </c>
      <c r="BK555">
        <v>16.1297464285714</v>
      </c>
      <c r="BL555">
        <v>887.234107142857</v>
      </c>
      <c r="BM555">
        <v>20.4563928571429</v>
      </c>
      <c r="BN555">
        <v>500.099214285714</v>
      </c>
      <c r="BO555">
        <v>90.5587642857143</v>
      </c>
      <c r="BP555">
        <v>0.0999743392857143</v>
      </c>
      <c r="BQ555">
        <v>25.1969321428571</v>
      </c>
      <c r="BR555">
        <v>25.03115</v>
      </c>
      <c r="BS555">
        <v>999.9</v>
      </c>
      <c r="BT555">
        <v>0</v>
      </c>
      <c r="BU555">
        <v>0</v>
      </c>
      <c r="BV555">
        <v>9997.14285714286</v>
      </c>
      <c r="BW555">
        <v>0</v>
      </c>
      <c r="BX555">
        <v>17.0555571428571</v>
      </c>
      <c r="BY555">
        <v>-55.3783964285714</v>
      </c>
      <c r="BZ555">
        <v>914.840642857143</v>
      </c>
      <c r="CA555">
        <v>966.812142857143</v>
      </c>
      <c r="CB555">
        <v>4.64100357142857</v>
      </c>
      <c r="CC555">
        <v>951.217142857143</v>
      </c>
      <c r="CD555">
        <v>16.1297464285714</v>
      </c>
      <c r="CE555">
        <v>1.88097285714286</v>
      </c>
      <c r="CF555">
        <v>1.46069</v>
      </c>
      <c r="CG555">
        <v>16.4764571428571</v>
      </c>
      <c r="CH555">
        <v>12.5627214285714</v>
      </c>
      <c r="CI555">
        <v>2000.00714285714</v>
      </c>
      <c r="CJ555">
        <v>0.979996785714286</v>
      </c>
      <c r="CK555">
        <v>0.0200033214285714</v>
      </c>
      <c r="CL555">
        <v>0</v>
      </c>
      <c r="CM555">
        <v>727.054071428572</v>
      </c>
      <c r="CN555">
        <v>5.00063</v>
      </c>
      <c r="CO555">
        <v>14459.2392857143</v>
      </c>
      <c r="CP555">
        <v>17256.9464285714</v>
      </c>
      <c r="CQ555">
        <v>39.25</v>
      </c>
      <c r="CR555">
        <v>39.2632857142857</v>
      </c>
      <c r="CS555">
        <v>38.73425</v>
      </c>
      <c r="CT555">
        <v>38.687</v>
      </c>
      <c r="CU555">
        <v>40.0177142857143</v>
      </c>
      <c r="CV555">
        <v>1955.09714285714</v>
      </c>
      <c r="CW555">
        <v>39.91</v>
      </c>
      <c r="CX555">
        <v>0</v>
      </c>
      <c r="CY555">
        <v>1663693947.5</v>
      </c>
      <c r="CZ555">
        <v>0</v>
      </c>
      <c r="DA555">
        <v>0</v>
      </c>
      <c r="DB555" t="s">
        <v>356</v>
      </c>
      <c r="DC555">
        <v>1660677648.1</v>
      </c>
      <c r="DD555">
        <v>1660677649.1</v>
      </c>
      <c r="DE555">
        <v>0</v>
      </c>
      <c r="DF555">
        <v>-1.042</v>
      </c>
      <c r="DG555">
        <v>0.003</v>
      </c>
      <c r="DH555">
        <v>5.218</v>
      </c>
      <c r="DI555">
        <v>0.344</v>
      </c>
      <c r="DJ555">
        <v>417</v>
      </c>
      <c r="DK555">
        <v>22</v>
      </c>
      <c r="DL555">
        <v>1.24</v>
      </c>
      <c r="DM555">
        <v>0.53</v>
      </c>
      <c r="DN555">
        <v>-55.3605829268293</v>
      </c>
      <c r="DO555">
        <v>-1.27741254355401</v>
      </c>
      <c r="DP555">
        <v>0.394946284648036</v>
      </c>
      <c r="DQ555">
        <v>0</v>
      </c>
      <c r="DR555">
        <v>4.67378195121951</v>
      </c>
      <c r="DS555">
        <v>-0.561411637630659</v>
      </c>
      <c r="DT555">
        <v>0.0563768411724441</v>
      </c>
      <c r="DU555">
        <v>0</v>
      </c>
      <c r="DV555">
        <v>0</v>
      </c>
      <c r="DW555">
        <v>2</v>
      </c>
      <c r="DX555" t="s">
        <v>357</v>
      </c>
      <c r="DY555">
        <v>2.97274</v>
      </c>
      <c r="DZ555">
        <v>2.75376</v>
      </c>
      <c r="EA555">
        <v>0.157715</v>
      </c>
      <c r="EB555">
        <v>0.164682</v>
      </c>
      <c r="EC555">
        <v>0.0933642</v>
      </c>
      <c r="ED555">
        <v>0.0790782</v>
      </c>
      <c r="EE555">
        <v>32798.4</v>
      </c>
      <c r="EF555">
        <v>35444.3</v>
      </c>
      <c r="EG555">
        <v>35291.9</v>
      </c>
      <c r="EH555">
        <v>38488.2</v>
      </c>
      <c r="EI555">
        <v>45383.5</v>
      </c>
      <c r="EJ555">
        <v>51200.2</v>
      </c>
      <c r="EK555">
        <v>55176.7</v>
      </c>
      <c r="EL555">
        <v>61739.9</v>
      </c>
      <c r="EM555">
        <v>1.9784</v>
      </c>
      <c r="EN555">
        <v>1.8174</v>
      </c>
      <c r="EO555">
        <v>0.050813</v>
      </c>
      <c r="EP555">
        <v>0</v>
      </c>
      <c r="EQ555">
        <v>24.1727</v>
      </c>
      <c r="ER555">
        <v>999.9</v>
      </c>
      <c r="ES555">
        <v>43.462</v>
      </c>
      <c r="ET555">
        <v>29.9</v>
      </c>
      <c r="EU555">
        <v>20.3307</v>
      </c>
      <c r="EV555">
        <v>56.2787</v>
      </c>
      <c r="EW555">
        <v>49.2147</v>
      </c>
      <c r="EX555">
        <v>1</v>
      </c>
      <c r="EY555">
        <v>0.0260976</v>
      </c>
      <c r="EZ555">
        <v>2.80261</v>
      </c>
      <c r="FA555">
        <v>20.1252</v>
      </c>
      <c r="FB555">
        <v>5.20172</v>
      </c>
      <c r="FC555">
        <v>12.0076</v>
      </c>
      <c r="FD555">
        <v>4.976</v>
      </c>
      <c r="FE555">
        <v>3.294</v>
      </c>
      <c r="FF555">
        <v>9999</v>
      </c>
      <c r="FG555">
        <v>9999</v>
      </c>
      <c r="FH555">
        <v>9999</v>
      </c>
      <c r="FI555">
        <v>694.6</v>
      </c>
      <c r="FJ555">
        <v>1.86295</v>
      </c>
      <c r="FK555">
        <v>1.86783</v>
      </c>
      <c r="FL555">
        <v>1.86752</v>
      </c>
      <c r="FM555">
        <v>1.86874</v>
      </c>
      <c r="FN555">
        <v>1.86951</v>
      </c>
      <c r="FO555">
        <v>1.86557</v>
      </c>
      <c r="FP555">
        <v>1.86664</v>
      </c>
      <c r="FQ555">
        <v>1.8681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8.748</v>
      </c>
      <c r="GF555">
        <v>0.3143</v>
      </c>
      <c r="GG555">
        <v>3.61927167264205</v>
      </c>
      <c r="GH555">
        <v>0.00509506669552449</v>
      </c>
      <c r="GI555">
        <v>1.17866753763249e-06</v>
      </c>
      <c r="GJ555">
        <v>-6.62632595388568e-10</v>
      </c>
      <c r="GK555">
        <v>-0.0260112845827318</v>
      </c>
      <c r="GL555">
        <v>-0.0225051504344278</v>
      </c>
      <c r="GM555">
        <v>0.00262967521021688</v>
      </c>
      <c r="GN555">
        <v>-3.50088843362945e-05</v>
      </c>
      <c r="GO555">
        <v>-5</v>
      </c>
      <c r="GP555">
        <v>1640</v>
      </c>
      <c r="GQ555">
        <v>1</v>
      </c>
      <c r="GR555">
        <v>20</v>
      </c>
      <c r="GS555">
        <v>50271.7</v>
      </c>
      <c r="GT555">
        <v>50271.7</v>
      </c>
      <c r="GU555">
        <v>2.03857</v>
      </c>
      <c r="GV555">
        <v>2.6001</v>
      </c>
      <c r="GW555">
        <v>1.54785</v>
      </c>
      <c r="GX555">
        <v>2.30103</v>
      </c>
      <c r="GY555">
        <v>1.34644</v>
      </c>
      <c r="GZ555">
        <v>2.31934</v>
      </c>
      <c r="HA555">
        <v>33.244</v>
      </c>
      <c r="HB555">
        <v>14.3597</v>
      </c>
      <c r="HC555">
        <v>18</v>
      </c>
      <c r="HD555">
        <v>503.446</v>
      </c>
      <c r="HE555">
        <v>400.787</v>
      </c>
      <c r="HF555">
        <v>20.0137</v>
      </c>
      <c r="HG555">
        <v>27.4476</v>
      </c>
      <c r="HH555">
        <v>29.9998</v>
      </c>
      <c r="HI555">
        <v>27.454</v>
      </c>
      <c r="HJ555">
        <v>27.3983</v>
      </c>
      <c r="HK555">
        <v>40.8416</v>
      </c>
      <c r="HL555">
        <v>22.4059</v>
      </c>
      <c r="HM555">
        <v>0</v>
      </c>
      <c r="HN555">
        <v>20.0027</v>
      </c>
      <c r="HO555">
        <v>991.734</v>
      </c>
      <c r="HP555">
        <v>16.2945</v>
      </c>
      <c r="HQ555">
        <v>102.347</v>
      </c>
      <c r="HR555">
        <v>102.763</v>
      </c>
    </row>
    <row r="556" spans="1:226">
      <c r="A556">
        <v>540</v>
      </c>
      <c r="B556">
        <v>1663693955.6</v>
      </c>
      <c r="C556">
        <v>6180.5</v>
      </c>
      <c r="D556" t="s">
        <v>1444</v>
      </c>
      <c r="E556" t="s">
        <v>1445</v>
      </c>
      <c r="F556">
        <v>5</v>
      </c>
      <c r="G556" t="s">
        <v>1327</v>
      </c>
      <c r="H556" t="s">
        <v>354</v>
      </c>
      <c r="I556">
        <v>1663693948.1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1001.10473116764</v>
      </c>
      <c r="AK556">
        <v>956.272533333333</v>
      </c>
      <c r="AL556">
        <v>3.35855552998115</v>
      </c>
      <c r="AM556">
        <v>65.4347946192728</v>
      </c>
      <c r="AN556">
        <f>(AP556 - AO556 + BO556*1E3/(8.314*(BQ556+273.15)) * AR556/BN556 * AQ556) * BN556/(100*BB556) * 1000/(1000 - AP556)</f>
        <v>0</v>
      </c>
      <c r="AO556">
        <v>16.2116536523672</v>
      </c>
      <c r="AP556">
        <v>20.7703945054945</v>
      </c>
      <c r="AQ556">
        <v>9.17580890164815e-05</v>
      </c>
      <c r="AR556">
        <v>122.136789424266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1663693948.1</v>
      </c>
      <c r="BH556">
        <v>913.261333333333</v>
      </c>
      <c r="BI556">
        <v>968.905740740741</v>
      </c>
      <c r="BJ556">
        <v>20.7702037037037</v>
      </c>
      <c r="BK556">
        <v>16.1735666666667</v>
      </c>
      <c r="BL556">
        <v>904.559518518519</v>
      </c>
      <c r="BM556">
        <v>20.4558777777778</v>
      </c>
      <c r="BN556">
        <v>500.129481481481</v>
      </c>
      <c r="BO556">
        <v>90.5594666666667</v>
      </c>
      <c r="BP556">
        <v>0.100025740740741</v>
      </c>
      <c r="BQ556">
        <v>25.1882666666667</v>
      </c>
      <c r="BR556">
        <v>25.0351</v>
      </c>
      <c r="BS556">
        <v>999.9</v>
      </c>
      <c r="BT556">
        <v>0</v>
      </c>
      <c r="BU556">
        <v>0</v>
      </c>
      <c r="BV556">
        <v>9999.44444444445</v>
      </c>
      <c r="BW556">
        <v>0</v>
      </c>
      <c r="BX556">
        <v>17.0579666666667</v>
      </c>
      <c r="BY556">
        <v>-55.6444</v>
      </c>
      <c r="BZ556">
        <v>932.632296296296</v>
      </c>
      <c r="CA556">
        <v>984.834740740741</v>
      </c>
      <c r="CB556">
        <v>4.5966462962963</v>
      </c>
      <c r="CC556">
        <v>968.905740740741</v>
      </c>
      <c r="CD556">
        <v>16.1735666666667</v>
      </c>
      <c r="CE556">
        <v>1.88093962962963</v>
      </c>
      <c r="CF556">
        <v>1.46467037037037</v>
      </c>
      <c r="CG556">
        <v>16.4761703703704</v>
      </c>
      <c r="CH556">
        <v>12.6041962962963</v>
      </c>
      <c r="CI556">
        <v>2000.00222222222</v>
      </c>
      <c r="CJ556">
        <v>0.979996777777778</v>
      </c>
      <c r="CK556">
        <v>0.0200033296296296</v>
      </c>
      <c r="CL556">
        <v>0</v>
      </c>
      <c r="CM556">
        <v>726.798555555556</v>
      </c>
      <c r="CN556">
        <v>5.00063</v>
      </c>
      <c r="CO556">
        <v>14454.5</v>
      </c>
      <c r="CP556">
        <v>17256.8925925926</v>
      </c>
      <c r="CQ556">
        <v>39.25</v>
      </c>
      <c r="CR556">
        <v>39.2637777777778</v>
      </c>
      <c r="CS556">
        <v>38.722</v>
      </c>
      <c r="CT556">
        <v>38.687</v>
      </c>
      <c r="CU556">
        <v>40.0068888888889</v>
      </c>
      <c r="CV556">
        <v>1955.09222222222</v>
      </c>
      <c r="CW556">
        <v>39.91</v>
      </c>
      <c r="CX556">
        <v>0</v>
      </c>
      <c r="CY556">
        <v>1663693952.9</v>
      </c>
      <c r="CZ556">
        <v>0</v>
      </c>
      <c r="DA556">
        <v>0</v>
      </c>
      <c r="DB556" t="s">
        <v>356</v>
      </c>
      <c r="DC556">
        <v>1660677648.1</v>
      </c>
      <c r="DD556">
        <v>1660677649.1</v>
      </c>
      <c r="DE556">
        <v>0</v>
      </c>
      <c r="DF556">
        <v>-1.042</v>
      </c>
      <c r="DG556">
        <v>0.003</v>
      </c>
      <c r="DH556">
        <v>5.218</v>
      </c>
      <c r="DI556">
        <v>0.344</v>
      </c>
      <c r="DJ556">
        <v>417</v>
      </c>
      <c r="DK556">
        <v>22</v>
      </c>
      <c r="DL556">
        <v>1.24</v>
      </c>
      <c r="DM556">
        <v>0.53</v>
      </c>
      <c r="DN556">
        <v>-55.4106775</v>
      </c>
      <c r="DO556">
        <v>-3.20834859287056</v>
      </c>
      <c r="DP556">
        <v>0.373804582293677</v>
      </c>
      <c r="DQ556">
        <v>0</v>
      </c>
      <c r="DR556">
        <v>4.62826625</v>
      </c>
      <c r="DS556">
        <v>-0.532551332082552</v>
      </c>
      <c r="DT556">
        <v>0.052309566557538</v>
      </c>
      <c r="DU556">
        <v>0</v>
      </c>
      <c r="DV556">
        <v>0</v>
      </c>
      <c r="DW556">
        <v>2</v>
      </c>
      <c r="DX556" t="s">
        <v>357</v>
      </c>
      <c r="DY556">
        <v>2.97363</v>
      </c>
      <c r="DZ556">
        <v>2.75362</v>
      </c>
      <c r="EA556">
        <v>0.159544</v>
      </c>
      <c r="EB556">
        <v>0.166467</v>
      </c>
      <c r="EC556">
        <v>0.0933578</v>
      </c>
      <c r="ED556">
        <v>0.0791922</v>
      </c>
      <c r="EE556">
        <v>32727.4</v>
      </c>
      <c r="EF556">
        <v>35369.1</v>
      </c>
      <c r="EG556">
        <v>35292.1</v>
      </c>
      <c r="EH556">
        <v>38488.7</v>
      </c>
      <c r="EI556">
        <v>45383.9</v>
      </c>
      <c r="EJ556">
        <v>51193.9</v>
      </c>
      <c r="EK556">
        <v>55176.8</v>
      </c>
      <c r="EL556">
        <v>61740</v>
      </c>
      <c r="EM556">
        <v>1.979</v>
      </c>
      <c r="EN556">
        <v>1.8176</v>
      </c>
      <c r="EO556">
        <v>0.0530481</v>
      </c>
      <c r="EP556">
        <v>0</v>
      </c>
      <c r="EQ556">
        <v>24.1666</v>
      </c>
      <c r="ER556">
        <v>999.9</v>
      </c>
      <c r="ES556">
        <v>43.462</v>
      </c>
      <c r="ET556">
        <v>29.9</v>
      </c>
      <c r="EU556">
        <v>20.3294</v>
      </c>
      <c r="EV556">
        <v>56.9787</v>
      </c>
      <c r="EW556">
        <v>48.738</v>
      </c>
      <c r="EX556">
        <v>1</v>
      </c>
      <c r="EY556">
        <v>0.0254065</v>
      </c>
      <c r="EZ556">
        <v>2.83383</v>
      </c>
      <c r="FA556">
        <v>20.1246</v>
      </c>
      <c r="FB556">
        <v>5.20291</v>
      </c>
      <c r="FC556">
        <v>12.0088</v>
      </c>
      <c r="FD556">
        <v>4.9756</v>
      </c>
      <c r="FE556">
        <v>3.294</v>
      </c>
      <c r="FF556">
        <v>9999</v>
      </c>
      <c r="FG556">
        <v>9999</v>
      </c>
      <c r="FH556">
        <v>9999</v>
      </c>
      <c r="FI556">
        <v>694.6</v>
      </c>
      <c r="FJ556">
        <v>1.86295</v>
      </c>
      <c r="FK556">
        <v>1.86783</v>
      </c>
      <c r="FL556">
        <v>1.86752</v>
      </c>
      <c r="FM556">
        <v>1.86874</v>
      </c>
      <c r="FN556">
        <v>1.86951</v>
      </c>
      <c r="FO556">
        <v>1.86563</v>
      </c>
      <c r="FP556">
        <v>1.86664</v>
      </c>
      <c r="FQ556">
        <v>1.8681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8.84</v>
      </c>
      <c r="GF556">
        <v>0.3143</v>
      </c>
      <c r="GG556">
        <v>3.61927167264205</v>
      </c>
      <c r="GH556">
        <v>0.00509506669552449</v>
      </c>
      <c r="GI556">
        <v>1.17866753763249e-06</v>
      </c>
      <c r="GJ556">
        <v>-6.62632595388568e-10</v>
      </c>
      <c r="GK556">
        <v>-0.0260112845827318</v>
      </c>
      <c r="GL556">
        <v>-0.0225051504344278</v>
      </c>
      <c r="GM556">
        <v>0.00262967521021688</v>
      </c>
      <c r="GN556">
        <v>-3.50088843362945e-05</v>
      </c>
      <c r="GO556">
        <v>-5</v>
      </c>
      <c r="GP556">
        <v>1640</v>
      </c>
      <c r="GQ556">
        <v>1</v>
      </c>
      <c r="GR556">
        <v>20</v>
      </c>
      <c r="GS556">
        <v>50271.8</v>
      </c>
      <c r="GT556">
        <v>50271.8</v>
      </c>
      <c r="GU556">
        <v>2.06543</v>
      </c>
      <c r="GV556">
        <v>2.6062</v>
      </c>
      <c r="GW556">
        <v>1.54785</v>
      </c>
      <c r="GX556">
        <v>2.30103</v>
      </c>
      <c r="GY556">
        <v>1.34644</v>
      </c>
      <c r="GZ556">
        <v>2.33276</v>
      </c>
      <c r="HA556">
        <v>33.2216</v>
      </c>
      <c r="HB556">
        <v>14.3597</v>
      </c>
      <c r="HC556">
        <v>18</v>
      </c>
      <c r="HD556">
        <v>503.824</v>
      </c>
      <c r="HE556">
        <v>400.886</v>
      </c>
      <c r="HF556">
        <v>19.9836</v>
      </c>
      <c r="HG556">
        <v>27.4453</v>
      </c>
      <c r="HH556">
        <v>29.9997</v>
      </c>
      <c r="HI556">
        <v>27.4516</v>
      </c>
      <c r="HJ556">
        <v>27.396</v>
      </c>
      <c r="HK556">
        <v>41.3642</v>
      </c>
      <c r="HL556">
        <v>22.1219</v>
      </c>
      <c r="HM556">
        <v>0</v>
      </c>
      <c r="HN556">
        <v>19.9682</v>
      </c>
      <c r="HO556">
        <v>1005.17</v>
      </c>
      <c r="HP556">
        <v>16.3418</v>
      </c>
      <c r="HQ556">
        <v>102.348</v>
      </c>
      <c r="HR556">
        <v>102.764</v>
      </c>
    </row>
    <row r="557" spans="1:226">
      <c r="A557">
        <v>541</v>
      </c>
      <c r="B557">
        <v>1663693960.6</v>
      </c>
      <c r="C557">
        <v>6185.5</v>
      </c>
      <c r="D557" t="s">
        <v>1446</v>
      </c>
      <c r="E557" t="s">
        <v>1447</v>
      </c>
      <c r="F557">
        <v>5</v>
      </c>
      <c r="G557" t="s">
        <v>1327</v>
      </c>
      <c r="H557" t="s">
        <v>354</v>
      </c>
      <c r="I557">
        <v>1663693952.81429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1017.79518935581</v>
      </c>
      <c r="AK557">
        <v>972.983206060606</v>
      </c>
      <c r="AL557">
        <v>3.29894540436262</v>
      </c>
      <c r="AM557">
        <v>65.4347946192728</v>
      </c>
      <c r="AN557">
        <f>(AP557 - AO557 + BO557*1E3/(8.314*(BQ557+273.15)) * AR557/BN557 * AQ557) * BN557/(100*BB557) * 1000/(1000 - AP557)</f>
        <v>0</v>
      </c>
      <c r="AO557">
        <v>16.2458435431592</v>
      </c>
      <c r="AP557">
        <v>20.7729802197802</v>
      </c>
      <c r="AQ557">
        <v>-2.73114081260099e-05</v>
      </c>
      <c r="AR557">
        <v>122.136789424266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1663693952.81429</v>
      </c>
      <c r="BH557">
        <v>928.864178571429</v>
      </c>
      <c r="BI557">
        <v>984.432821428571</v>
      </c>
      <c r="BJ557">
        <v>20.7700607142857</v>
      </c>
      <c r="BK557">
        <v>16.2152142857143</v>
      </c>
      <c r="BL557">
        <v>920.075607142857</v>
      </c>
      <c r="BM557">
        <v>20.4557464285714</v>
      </c>
      <c r="BN557">
        <v>500.077535714286</v>
      </c>
      <c r="BO557">
        <v>90.5595428571429</v>
      </c>
      <c r="BP557">
        <v>0.100058171428571</v>
      </c>
      <c r="BQ557">
        <v>25.1774928571429</v>
      </c>
      <c r="BR557">
        <v>25.0343607142857</v>
      </c>
      <c r="BS557">
        <v>999.9</v>
      </c>
      <c r="BT557">
        <v>0</v>
      </c>
      <c r="BU557">
        <v>0</v>
      </c>
      <c r="BV557">
        <v>9992.85714285714</v>
      </c>
      <c r="BW557">
        <v>0</v>
      </c>
      <c r="BX557">
        <v>17.0669892857143</v>
      </c>
      <c r="BY557">
        <v>-55.5688892857143</v>
      </c>
      <c r="BZ557">
        <v>948.565964285714</v>
      </c>
      <c r="CA557">
        <v>1000.65992857143</v>
      </c>
      <c r="CB557">
        <v>4.55484785714286</v>
      </c>
      <c r="CC557">
        <v>984.432821428571</v>
      </c>
      <c r="CD557">
        <v>16.2152142857143</v>
      </c>
      <c r="CE557">
        <v>1.88092821428571</v>
      </c>
      <c r="CF557">
        <v>1.46844321428571</v>
      </c>
      <c r="CG557">
        <v>16.476075</v>
      </c>
      <c r="CH557">
        <v>12.6434285714286</v>
      </c>
      <c r="CI557">
        <v>2000.00714285714</v>
      </c>
      <c r="CJ557">
        <v>0.979997</v>
      </c>
      <c r="CK557">
        <v>0.0200031</v>
      </c>
      <c r="CL557">
        <v>0</v>
      </c>
      <c r="CM557">
        <v>726.515321428571</v>
      </c>
      <c r="CN557">
        <v>5.00063</v>
      </c>
      <c r="CO557">
        <v>14449.4464285714</v>
      </c>
      <c r="CP557">
        <v>17256.9464285714</v>
      </c>
      <c r="CQ557">
        <v>39.25</v>
      </c>
      <c r="CR557">
        <v>39.2588571428571</v>
      </c>
      <c r="CS557">
        <v>38.70275</v>
      </c>
      <c r="CT557">
        <v>38.687</v>
      </c>
      <c r="CU557">
        <v>40.0066428571429</v>
      </c>
      <c r="CV557">
        <v>1955.09714285714</v>
      </c>
      <c r="CW557">
        <v>39.91</v>
      </c>
      <c r="CX557">
        <v>0</v>
      </c>
      <c r="CY557">
        <v>1663693957.7</v>
      </c>
      <c r="CZ557">
        <v>0</v>
      </c>
      <c r="DA557">
        <v>0</v>
      </c>
      <c r="DB557" t="s">
        <v>356</v>
      </c>
      <c r="DC557">
        <v>1660677648.1</v>
      </c>
      <c r="DD557">
        <v>1660677649.1</v>
      </c>
      <c r="DE557">
        <v>0</v>
      </c>
      <c r="DF557">
        <v>-1.042</v>
      </c>
      <c r="DG557">
        <v>0.003</v>
      </c>
      <c r="DH557">
        <v>5.218</v>
      </c>
      <c r="DI557">
        <v>0.344</v>
      </c>
      <c r="DJ557">
        <v>417</v>
      </c>
      <c r="DK557">
        <v>22</v>
      </c>
      <c r="DL557">
        <v>1.24</v>
      </c>
      <c r="DM557">
        <v>0.53</v>
      </c>
      <c r="DN557">
        <v>-55.5922275</v>
      </c>
      <c r="DO557">
        <v>-0.811649155722252</v>
      </c>
      <c r="DP557">
        <v>0.361877762502409</v>
      </c>
      <c r="DQ557">
        <v>0</v>
      </c>
      <c r="DR557">
        <v>4.58664575</v>
      </c>
      <c r="DS557">
        <v>-0.532784577861177</v>
      </c>
      <c r="DT557">
        <v>0.0521381571829835</v>
      </c>
      <c r="DU557">
        <v>0</v>
      </c>
      <c r="DV557">
        <v>0</v>
      </c>
      <c r="DW557">
        <v>2</v>
      </c>
      <c r="DX557" t="s">
        <v>357</v>
      </c>
      <c r="DY557">
        <v>2.97296</v>
      </c>
      <c r="DZ557">
        <v>2.7539</v>
      </c>
      <c r="EA557">
        <v>0.161323</v>
      </c>
      <c r="EB557">
        <v>0.168104</v>
      </c>
      <c r="EC557">
        <v>0.0933603</v>
      </c>
      <c r="ED557">
        <v>0.0793915</v>
      </c>
      <c r="EE557">
        <v>32658</v>
      </c>
      <c r="EF557">
        <v>35300.3</v>
      </c>
      <c r="EG557">
        <v>35291.9</v>
      </c>
      <c r="EH557">
        <v>38489.3</v>
      </c>
      <c r="EI557">
        <v>45384</v>
      </c>
      <c r="EJ557">
        <v>51183.6</v>
      </c>
      <c r="EK557">
        <v>55177</v>
      </c>
      <c r="EL557">
        <v>61740.9</v>
      </c>
      <c r="EM557">
        <v>1.9792</v>
      </c>
      <c r="EN557">
        <v>1.8174</v>
      </c>
      <c r="EO557">
        <v>0.0524521</v>
      </c>
      <c r="EP557">
        <v>0</v>
      </c>
      <c r="EQ557">
        <v>24.1604</v>
      </c>
      <c r="ER557">
        <v>999.9</v>
      </c>
      <c r="ES557">
        <v>43.462</v>
      </c>
      <c r="ET557">
        <v>29.9</v>
      </c>
      <c r="EU557">
        <v>20.33</v>
      </c>
      <c r="EV557">
        <v>56.8387</v>
      </c>
      <c r="EW557">
        <v>48.738</v>
      </c>
      <c r="EX557">
        <v>1</v>
      </c>
      <c r="EY557">
        <v>0.0256707</v>
      </c>
      <c r="EZ557">
        <v>2.88028</v>
      </c>
      <c r="FA557">
        <v>20.1241</v>
      </c>
      <c r="FB557">
        <v>5.20052</v>
      </c>
      <c r="FC557">
        <v>12.0088</v>
      </c>
      <c r="FD557">
        <v>4.976</v>
      </c>
      <c r="FE557">
        <v>3.294</v>
      </c>
      <c r="FF557">
        <v>9999</v>
      </c>
      <c r="FG557">
        <v>9999</v>
      </c>
      <c r="FH557">
        <v>9999</v>
      </c>
      <c r="FI557">
        <v>694.6</v>
      </c>
      <c r="FJ557">
        <v>1.86295</v>
      </c>
      <c r="FK557">
        <v>1.86783</v>
      </c>
      <c r="FL557">
        <v>1.86752</v>
      </c>
      <c r="FM557">
        <v>1.86874</v>
      </c>
      <c r="FN557">
        <v>1.86951</v>
      </c>
      <c r="FO557">
        <v>1.86557</v>
      </c>
      <c r="FP557">
        <v>1.86667</v>
      </c>
      <c r="FQ557">
        <v>1.8681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8.929</v>
      </c>
      <c r="GF557">
        <v>0.3144</v>
      </c>
      <c r="GG557">
        <v>3.61927167264205</v>
      </c>
      <c r="GH557">
        <v>0.00509506669552449</v>
      </c>
      <c r="GI557">
        <v>1.17866753763249e-06</v>
      </c>
      <c r="GJ557">
        <v>-6.62632595388568e-10</v>
      </c>
      <c r="GK557">
        <v>-0.0260112845827318</v>
      </c>
      <c r="GL557">
        <v>-0.0225051504344278</v>
      </c>
      <c r="GM557">
        <v>0.00262967521021688</v>
      </c>
      <c r="GN557">
        <v>-3.50088843362945e-05</v>
      </c>
      <c r="GO557">
        <v>-5</v>
      </c>
      <c r="GP557">
        <v>1640</v>
      </c>
      <c r="GQ557">
        <v>1</v>
      </c>
      <c r="GR557">
        <v>20</v>
      </c>
      <c r="GS557">
        <v>50271.9</v>
      </c>
      <c r="GT557">
        <v>50271.9</v>
      </c>
      <c r="GU557">
        <v>2.09473</v>
      </c>
      <c r="GV557">
        <v>2.59033</v>
      </c>
      <c r="GW557">
        <v>1.54785</v>
      </c>
      <c r="GX557">
        <v>2.30225</v>
      </c>
      <c r="GY557">
        <v>1.34644</v>
      </c>
      <c r="GZ557">
        <v>2.3999</v>
      </c>
      <c r="HA557">
        <v>33.2216</v>
      </c>
      <c r="HB557">
        <v>14.3597</v>
      </c>
      <c r="HC557">
        <v>18</v>
      </c>
      <c r="HD557">
        <v>503.936</v>
      </c>
      <c r="HE557">
        <v>400.772</v>
      </c>
      <c r="HF557">
        <v>19.9499</v>
      </c>
      <c r="HG557">
        <v>27.443</v>
      </c>
      <c r="HH557">
        <v>30</v>
      </c>
      <c r="HI557">
        <v>27.4493</v>
      </c>
      <c r="HJ557">
        <v>27.396</v>
      </c>
      <c r="HK557">
        <v>41.9698</v>
      </c>
      <c r="HL557">
        <v>21.8347</v>
      </c>
      <c r="HM557">
        <v>0</v>
      </c>
      <c r="HN557">
        <v>19.9307</v>
      </c>
      <c r="HO557">
        <v>1025.64</v>
      </c>
      <c r="HP557">
        <v>16.3852</v>
      </c>
      <c r="HQ557">
        <v>102.348</v>
      </c>
      <c r="HR557">
        <v>102.765</v>
      </c>
    </row>
    <row r="558" spans="1:226">
      <c r="A558">
        <v>542</v>
      </c>
      <c r="B558">
        <v>1663693965.6</v>
      </c>
      <c r="C558">
        <v>6190.5</v>
      </c>
      <c r="D558" t="s">
        <v>1448</v>
      </c>
      <c r="E558" t="s">
        <v>1449</v>
      </c>
      <c r="F558">
        <v>5</v>
      </c>
      <c r="G558" t="s">
        <v>1327</v>
      </c>
      <c r="H558" t="s">
        <v>354</v>
      </c>
      <c r="I558">
        <v>1663693958.1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1035.52033655355</v>
      </c>
      <c r="AK558">
        <v>989.968412121212</v>
      </c>
      <c r="AL558">
        <v>3.45669493832313</v>
      </c>
      <c r="AM558">
        <v>65.4347946192728</v>
      </c>
      <c r="AN558">
        <f>(AP558 - AO558 + BO558*1E3/(8.314*(BQ558+273.15)) * AR558/BN558 * AQ558) * BN558/(100*BB558) * 1000/(1000 - AP558)</f>
        <v>0</v>
      </c>
      <c r="AO558">
        <v>16.3077391702477</v>
      </c>
      <c r="AP558">
        <v>20.7746186813187</v>
      </c>
      <c r="AQ558">
        <v>-0.000153639729289749</v>
      </c>
      <c r="AR558">
        <v>122.136789424266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1663693958.1</v>
      </c>
      <c r="BH558">
        <v>946.264962962963</v>
      </c>
      <c r="BI558">
        <v>1002.08355555556</v>
      </c>
      <c r="BJ558">
        <v>20.7704592592593</v>
      </c>
      <c r="BK558">
        <v>16.2644296296296</v>
      </c>
      <c r="BL558">
        <v>937.379925925926</v>
      </c>
      <c r="BM558">
        <v>20.4561259259259</v>
      </c>
      <c r="BN558">
        <v>500.073592592593</v>
      </c>
      <c r="BO558">
        <v>90.5596</v>
      </c>
      <c r="BP558">
        <v>0.10009382962963</v>
      </c>
      <c r="BQ558">
        <v>25.165762962963</v>
      </c>
      <c r="BR558">
        <v>25.0319703703704</v>
      </c>
      <c r="BS558">
        <v>999.9</v>
      </c>
      <c r="BT558">
        <v>0</v>
      </c>
      <c r="BU558">
        <v>0</v>
      </c>
      <c r="BV558">
        <v>9988.88888888889</v>
      </c>
      <c r="BW558">
        <v>0</v>
      </c>
      <c r="BX558">
        <v>17.0759555555556</v>
      </c>
      <c r="BY558">
        <v>-55.8180814814815</v>
      </c>
      <c r="BZ558">
        <v>966.336259259259</v>
      </c>
      <c r="CA558">
        <v>1018.65192592593</v>
      </c>
      <c r="CB558">
        <v>4.50604296296296</v>
      </c>
      <c r="CC558">
        <v>1002.08355555556</v>
      </c>
      <c r="CD558">
        <v>16.2644296296296</v>
      </c>
      <c r="CE558">
        <v>1.88096592592593</v>
      </c>
      <c r="CF558">
        <v>1.47289962962963</v>
      </c>
      <c r="CG558">
        <v>16.4763851851852</v>
      </c>
      <c r="CH558">
        <v>12.689662962963</v>
      </c>
      <c r="CI558">
        <v>2000.00333333333</v>
      </c>
      <c r="CJ558">
        <v>0.979997</v>
      </c>
      <c r="CK558">
        <v>0.0200031</v>
      </c>
      <c r="CL558">
        <v>0</v>
      </c>
      <c r="CM558">
        <v>726.196851851852</v>
      </c>
      <c r="CN558">
        <v>5.00063</v>
      </c>
      <c r="CO558">
        <v>14442.7518518519</v>
      </c>
      <c r="CP558">
        <v>17256.9037037037</v>
      </c>
      <c r="CQ558">
        <v>39.25</v>
      </c>
      <c r="CR558">
        <v>39.25</v>
      </c>
      <c r="CS558">
        <v>38.6916666666667</v>
      </c>
      <c r="CT558">
        <v>38.687</v>
      </c>
      <c r="CU558">
        <v>40</v>
      </c>
      <c r="CV558">
        <v>1955.09333333333</v>
      </c>
      <c r="CW558">
        <v>39.91</v>
      </c>
      <c r="CX558">
        <v>0</v>
      </c>
      <c r="CY558">
        <v>1663693962.5</v>
      </c>
      <c r="CZ558">
        <v>0</v>
      </c>
      <c r="DA558">
        <v>0</v>
      </c>
      <c r="DB558" t="s">
        <v>356</v>
      </c>
      <c r="DC558">
        <v>1660677648.1</v>
      </c>
      <c r="DD558">
        <v>1660677649.1</v>
      </c>
      <c r="DE558">
        <v>0</v>
      </c>
      <c r="DF558">
        <v>-1.042</v>
      </c>
      <c r="DG558">
        <v>0.003</v>
      </c>
      <c r="DH558">
        <v>5.218</v>
      </c>
      <c r="DI558">
        <v>0.344</v>
      </c>
      <c r="DJ558">
        <v>417</v>
      </c>
      <c r="DK558">
        <v>22</v>
      </c>
      <c r="DL558">
        <v>1.24</v>
      </c>
      <c r="DM558">
        <v>0.53</v>
      </c>
      <c r="DN558">
        <v>-55.71019</v>
      </c>
      <c r="DO558">
        <v>-0.801332082551389</v>
      </c>
      <c r="DP558">
        <v>0.572559770591682</v>
      </c>
      <c r="DQ558">
        <v>0</v>
      </c>
      <c r="DR558">
        <v>4.53866825</v>
      </c>
      <c r="DS558">
        <v>-0.564888517823639</v>
      </c>
      <c r="DT558">
        <v>0.0554418640057989</v>
      </c>
      <c r="DU558">
        <v>0</v>
      </c>
      <c r="DV558">
        <v>0</v>
      </c>
      <c r="DW558">
        <v>2</v>
      </c>
      <c r="DX558" t="s">
        <v>357</v>
      </c>
      <c r="DY558">
        <v>2.9714</v>
      </c>
      <c r="DZ558">
        <v>2.75346</v>
      </c>
      <c r="EA558">
        <v>0.163173</v>
      </c>
      <c r="EB558">
        <v>0.170052</v>
      </c>
      <c r="EC558">
        <v>0.0933831</v>
      </c>
      <c r="ED558">
        <v>0.0794934</v>
      </c>
      <c r="EE558">
        <v>32586.6</v>
      </c>
      <c r="EF558">
        <v>35217.5</v>
      </c>
      <c r="EG558">
        <v>35292.5</v>
      </c>
      <c r="EH558">
        <v>38489.1</v>
      </c>
      <c r="EI558">
        <v>45383.8</v>
      </c>
      <c r="EJ558">
        <v>51178</v>
      </c>
      <c r="EK558">
        <v>55178.1</v>
      </c>
      <c r="EL558">
        <v>61740.9</v>
      </c>
      <c r="EM558">
        <v>1.978</v>
      </c>
      <c r="EN558">
        <v>1.8182</v>
      </c>
      <c r="EO558">
        <v>0.051707</v>
      </c>
      <c r="EP558">
        <v>0</v>
      </c>
      <c r="EQ558">
        <v>24.1584</v>
      </c>
      <c r="ER558">
        <v>999.9</v>
      </c>
      <c r="ES558">
        <v>43.462</v>
      </c>
      <c r="ET558">
        <v>29.9</v>
      </c>
      <c r="EU558">
        <v>20.331</v>
      </c>
      <c r="EV558">
        <v>56.9987</v>
      </c>
      <c r="EW558">
        <v>49.2909</v>
      </c>
      <c r="EX558">
        <v>1</v>
      </c>
      <c r="EY558">
        <v>0.0257317</v>
      </c>
      <c r="EZ558">
        <v>2.84688</v>
      </c>
      <c r="FA558">
        <v>20.1247</v>
      </c>
      <c r="FB558">
        <v>5.20291</v>
      </c>
      <c r="FC558">
        <v>12.0088</v>
      </c>
      <c r="FD558">
        <v>4.9756</v>
      </c>
      <c r="FE558">
        <v>3.294</v>
      </c>
      <c r="FF558">
        <v>9999</v>
      </c>
      <c r="FG558">
        <v>9999</v>
      </c>
      <c r="FH558">
        <v>9999</v>
      </c>
      <c r="FI558">
        <v>694.6</v>
      </c>
      <c r="FJ558">
        <v>1.86292</v>
      </c>
      <c r="FK558">
        <v>1.86783</v>
      </c>
      <c r="FL558">
        <v>1.86752</v>
      </c>
      <c r="FM558">
        <v>1.86874</v>
      </c>
      <c r="FN558">
        <v>1.86951</v>
      </c>
      <c r="FO558">
        <v>1.86557</v>
      </c>
      <c r="FP558">
        <v>1.86664</v>
      </c>
      <c r="FQ558">
        <v>1.86813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9.023</v>
      </c>
      <c r="GF558">
        <v>0.3146</v>
      </c>
      <c r="GG558">
        <v>3.61927167264205</v>
      </c>
      <c r="GH558">
        <v>0.00509506669552449</v>
      </c>
      <c r="GI558">
        <v>1.17866753763249e-06</v>
      </c>
      <c r="GJ558">
        <v>-6.62632595388568e-10</v>
      </c>
      <c r="GK558">
        <v>-0.0260112845827318</v>
      </c>
      <c r="GL558">
        <v>-0.0225051504344278</v>
      </c>
      <c r="GM558">
        <v>0.00262967521021688</v>
      </c>
      <c r="GN558">
        <v>-3.50088843362945e-05</v>
      </c>
      <c r="GO558">
        <v>-5</v>
      </c>
      <c r="GP558">
        <v>1640</v>
      </c>
      <c r="GQ558">
        <v>1</v>
      </c>
      <c r="GR558">
        <v>20</v>
      </c>
      <c r="GS558">
        <v>50272</v>
      </c>
      <c r="GT558">
        <v>50271.9</v>
      </c>
      <c r="GU558">
        <v>2.12158</v>
      </c>
      <c r="GV558">
        <v>2.58545</v>
      </c>
      <c r="GW558">
        <v>1.54785</v>
      </c>
      <c r="GX558">
        <v>2.30103</v>
      </c>
      <c r="GY558">
        <v>1.34644</v>
      </c>
      <c r="GZ558">
        <v>2.38892</v>
      </c>
      <c r="HA558">
        <v>33.244</v>
      </c>
      <c r="HB558">
        <v>14.3597</v>
      </c>
      <c r="HC558">
        <v>18</v>
      </c>
      <c r="HD558">
        <v>503.116</v>
      </c>
      <c r="HE558">
        <v>401.199</v>
      </c>
      <c r="HF558">
        <v>19.914</v>
      </c>
      <c r="HG558">
        <v>27.4383</v>
      </c>
      <c r="HH558">
        <v>30</v>
      </c>
      <c r="HI558">
        <v>27.447</v>
      </c>
      <c r="HJ558">
        <v>27.3937</v>
      </c>
      <c r="HK558">
        <v>42.4924</v>
      </c>
      <c r="HL558">
        <v>21.5635</v>
      </c>
      <c r="HM558">
        <v>0</v>
      </c>
      <c r="HN558">
        <v>19.9056</v>
      </c>
      <c r="HO558">
        <v>1039.13</v>
      </c>
      <c r="HP558">
        <v>16.4266</v>
      </c>
      <c r="HQ558">
        <v>102.35</v>
      </c>
      <c r="HR558">
        <v>102.765</v>
      </c>
    </row>
    <row r="559" spans="1:226">
      <c r="A559">
        <v>543</v>
      </c>
      <c r="B559">
        <v>1663693970.6</v>
      </c>
      <c r="C559">
        <v>6195.5</v>
      </c>
      <c r="D559" t="s">
        <v>1450</v>
      </c>
      <c r="E559" t="s">
        <v>1451</v>
      </c>
      <c r="F559">
        <v>5</v>
      </c>
      <c r="G559" t="s">
        <v>1327</v>
      </c>
      <c r="H559" t="s">
        <v>354</v>
      </c>
      <c r="I559">
        <v>1663693962.81429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1052.7228034283</v>
      </c>
      <c r="AK559">
        <v>1007.45526060606</v>
      </c>
      <c r="AL559">
        <v>3.45490120468644</v>
      </c>
      <c r="AM559">
        <v>65.4347946192728</v>
      </c>
      <c r="AN559">
        <f>(AP559 - AO559 + BO559*1E3/(8.314*(BQ559+273.15)) * AR559/BN559 * AQ559) * BN559/(100*BB559) * 1000/(1000 - AP559)</f>
        <v>0</v>
      </c>
      <c r="AO559">
        <v>16.3388826678339</v>
      </c>
      <c r="AP559">
        <v>20.7706769230769</v>
      </c>
      <c r="AQ559">
        <v>-3.47787105579164e-05</v>
      </c>
      <c r="AR559">
        <v>122.136789424266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1663693962.81429</v>
      </c>
      <c r="BH559">
        <v>961.966821428572</v>
      </c>
      <c r="BI559">
        <v>1017.86628571429</v>
      </c>
      <c r="BJ559">
        <v>20.7706142857143</v>
      </c>
      <c r="BK559">
        <v>16.3056535714286</v>
      </c>
      <c r="BL559">
        <v>952.995285714286</v>
      </c>
      <c r="BM559">
        <v>20.4562714285714</v>
      </c>
      <c r="BN559">
        <v>500.039464285714</v>
      </c>
      <c r="BO559">
        <v>90.5594178571428</v>
      </c>
      <c r="BP559">
        <v>0.100015135714286</v>
      </c>
      <c r="BQ559">
        <v>25.1542714285714</v>
      </c>
      <c r="BR559">
        <v>25.0362357142857</v>
      </c>
      <c r="BS559">
        <v>999.9</v>
      </c>
      <c r="BT559">
        <v>0</v>
      </c>
      <c r="BU559">
        <v>0</v>
      </c>
      <c r="BV559">
        <v>9998.57142857143</v>
      </c>
      <c r="BW559">
        <v>0</v>
      </c>
      <c r="BX559">
        <v>17.0831535714286</v>
      </c>
      <c r="BY559">
        <v>-55.8990142857143</v>
      </c>
      <c r="BZ559">
        <v>982.371821428571</v>
      </c>
      <c r="CA559">
        <v>1034.73928571429</v>
      </c>
      <c r="CB559">
        <v>4.464975</v>
      </c>
      <c r="CC559">
        <v>1017.86628571429</v>
      </c>
      <c r="CD559">
        <v>16.3056535714286</v>
      </c>
      <c r="CE559">
        <v>1.88097535714286</v>
      </c>
      <c r="CF559">
        <v>1.47662964285714</v>
      </c>
      <c r="CG559">
        <v>16.4764678571429</v>
      </c>
      <c r="CH559">
        <v>12.7282535714286</v>
      </c>
      <c r="CI559">
        <v>1999.99464285714</v>
      </c>
      <c r="CJ559">
        <v>0.979997</v>
      </c>
      <c r="CK559">
        <v>0.0200031</v>
      </c>
      <c r="CL559">
        <v>0</v>
      </c>
      <c r="CM559">
        <v>725.899678571428</v>
      </c>
      <c r="CN559">
        <v>5.00063</v>
      </c>
      <c r="CO559">
        <v>14436.2428571429</v>
      </c>
      <c r="CP559">
        <v>17256.8357142857</v>
      </c>
      <c r="CQ559">
        <v>39.25</v>
      </c>
      <c r="CR559">
        <v>39.25</v>
      </c>
      <c r="CS559">
        <v>38.6915</v>
      </c>
      <c r="CT559">
        <v>38.687</v>
      </c>
      <c r="CU559">
        <v>40</v>
      </c>
      <c r="CV559">
        <v>1955.08464285714</v>
      </c>
      <c r="CW559">
        <v>39.91</v>
      </c>
      <c r="CX559">
        <v>0</v>
      </c>
      <c r="CY559">
        <v>1663693967.9</v>
      </c>
      <c r="CZ559">
        <v>0</v>
      </c>
      <c r="DA559">
        <v>0</v>
      </c>
      <c r="DB559" t="s">
        <v>356</v>
      </c>
      <c r="DC559">
        <v>1660677648.1</v>
      </c>
      <c r="DD559">
        <v>1660677649.1</v>
      </c>
      <c r="DE559">
        <v>0</v>
      </c>
      <c r="DF559">
        <v>-1.042</v>
      </c>
      <c r="DG559">
        <v>0.003</v>
      </c>
      <c r="DH559">
        <v>5.218</v>
      </c>
      <c r="DI559">
        <v>0.344</v>
      </c>
      <c r="DJ559">
        <v>417</v>
      </c>
      <c r="DK559">
        <v>22</v>
      </c>
      <c r="DL559">
        <v>1.24</v>
      </c>
      <c r="DM559">
        <v>0.53</v>
      </c>
      <c r="DN559">
        <v>-55.85872</v>
      </c>
      <c r="DO559">
        <v>-1.61274146341464</v>
      </c>
      <c r="DP559">
        <v>0.7591370835363</v>
      </c>
      <c r="DQ559">
        <v>0</v>
      </c>
      <c r="DR559">
        <v>4.48643475</v>
      </c>
      <c r="DS559">
        <v>-0.519884915572238</v>
      </c>
      <c r="DT559">
        <v>0.0509200178705536</v>
      </c>
      <c r="DU559">
        <v>0</v>
      </c>
      <c r="DV559">
        <v>0</v>
      </c>
      <c r="DW559">
        <v>2</v>
      </c>
      <c r="DX559" t="s">
        <v>357</v>
      </c>
      <c r="DY559">
        <v>2.97231</v>
      </c>
      <c r="DZ559">
        <v>2.75387</v>
      </c>
      <c r="EA559">
        <v>0.164979</v>
      </c>
      <c r="EB559">
        <v>0.171677</v>
      </c>
      <c r="EC559">
        <v>0.0933563</v>
      </c>
      <c r="ED559">
        <v>0.0795996</v>
      </c>
      <c r="EE559">
        <v>32515.7</v>
      </c>
      <c r="EF559">
        <v>35149.2</v>
      </c>
      <c r="EG559">
        <v>35291.8</v>
      </c>
      <c r="EH559">
        <v>38489.8</v>
      </c>
      <c r="EI559">
        <v>45384.2</v>
      </c>
      <c r="EJ559">
        <v>51172.7</v>
      </c>
      <c r="EK559">
        <v>55176.8</v>
      </c>
      <c r="EL559">
        <v>61741.6</v>
      </c>
      <c r="EM559">
        <v>1.9784</v>
      </c>
      <c r="EN559">
        <v>1.8182</v>
      </c>
      <c r="EO559">
        <v>0.0543892</v>
      </c>
      <c r="EP559">
        <v>0</v>
      </c>
      <c r="EQ559">
        <v>24.1523</v>
      </c>
      <c r="ER559">
        <v>999.9</v>
      </c>
      <c r="ES559">
        <v>43.462</v>
      </c>
      <c r="ET559">
        <v>29.91</v>
      </c>
      <c r="EU559">
        <v>20.3425</v>
      </c>
      <c r="EV559">
        <v>56.9487</v>
      </c>
      <c r="EW559">
        <v>49.2869</v>
      </c>
      <c r="EX559">
        <v>1</v>
      </c>
      <c r="EY559">
        <v>0.0256098</v>
      </c>
      <c r="EZ559">
        <v>2.91229</v>
      </c>
      <c r="FA559">
        <v>20.1231</v>
      </c>
      <c r="FB559">
        <v>5.20291</v>
      </c>
      <c r="FC559">
        <v>12.0088</v>
      </c>
      <c r="FD559">
        <v>4.976</v>
      </c>
      <c r="FE559">
        <v>3.294</v>
      </c>
      <c r="FF559">
        <v>9999</v>
      </c>
      <c r="FG559">
        <v>9999</v>
      </c>
      <c r="FH559">
        <v>9999</v>
      </c>
      <c r="FI559">
        <v>694.6</v>
      </c>
      <c r="FJ559">
        <v>1.86295</v>
      </c>
      <c r="FK559">
        <v>1.86777</v>
      </c>
      <c r="FL559">
        <v>1.86752</v>
      </c>
      <c r="FM559">
        <v>1.86874</v>
      </c>
      <c r="FN559">
        <v>1.86951</v>
      </c>
      <c r="FO559">
        <v>1.8656</v>
      </c>
      <c r="FP559">
        <v>1.86664</v>
      </c>
      <c r="FQ559">
        <v>1.86813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9.114</v>
      </c>
      <c r="GF559">
        <v>0.3143</v>
      </c>
      <c r="GG559">
        <v>3.61927167264205</v>
      </c>
      <c r="GH559">
        <v>0.00509506669552449</v>
      </c>
      <c r="GI559">
        <v>1.17866753763249e-06</v>
      </c>
      <c r="GJ559">
        <v>-6.62632595388568e-10</v>
      </c>
      <c r="GK559">
        <v>-0.0260112845827318</v>
      </c>
      <c r="GL559">
        <v>-0.0225051504344278</v>
      </c>
      <c r="GM559">
        <v>0.00262967521021688</v>
      </c>
      <c r="GN559">
        <v>-3.50088843362945e-05</v>
      </c>
      <c r="GO559">
        <v>-5</v>
      </c>
      <c r="GP559">
        <v>1640</v>
      </c>
      <c r="GQ559">
        <v>1</v>
      </c>
      <c r="GR559">
        <v>20</v>
      </c>
      <c r="GS559">
        <v>50272</v>
      </c>
      <c r="GT559">
        <v>50272</v>
      </c>
      <c r="GU559">
        <v>2.14966</v>
      </c>
      <c r="GV559">
        <v>2.59766</v>
      </c>
      <c r="GW559">
        <v>1.54785</v>
      </c>
      <c r="GX559">
        <v>2.30103</v>
      </c>
      <c r="GY559">
        <v>1.34644</v>
      </c>
      <c r="GZ559">
        <v>2.31201</v>
      </c>
      <c r="HA559">
        <v>33.244</v>
      </c>
      <c r="HB559">
        <v>14.3509</v>
      </c>
      <c r="HC559">
        <v>18</v>
      </c>
      <c r="HD559">
        <v>503.362</v>
      </c>
      <c r="HE559">
        <v>401.183</v>
      </c>
      <c r="HF559">
        <v>19.8862</v>
      </c>
      <c r="HG559">
        <v>27.436</v>
      </c>
      <c r="HH559">
        <v>29.9999</v>
      </c>
      <c r="HI559">
        <v>27.4447</v>
      </c>
      <c r="HJ559">
        <v>27.3914</v>
      </c>
      <c r="HK559">
        <v>43.078</v>
      </c>
      <c r="HL559">
        <v>21.2706</v>
      </c>
      <c r="HM559">
        <v>0</v>
      </c>
      <c r="HN559">
        <v>19.8665</v>
      </c>
      <c r="HO559">
        <v>1059.24</v>
      </c>
      <c r="HP559">
        <v>16.4771</v>
      </c>
      <c r="HQ559">
        <v>102.347</v>
      </c>
      <c r="HR559">
        <v>102.766</v>
      </c>
    </row>
    <row r="560" spans="1:226">
      <c r="A560">
        <v>544</v>
      </c>
      <c r="B560">
        <v>1663693975.6</v>
      </c>
      <c r="C560">
        <v>6200.5</v>
      </c>
      <c r="D560" t="s">
        <v>1452</v>
      </c>
      <c r="E560" t="s">
        <v>1453</v>
      </c>
      <c r="F560">
        <v>5</v>
      </c>
      <c r="G560" t="s">
        <v>1327</v>
      </c>
      <c r="H560" t="s">
        <v>354</v>
      </c>
      <c r="I560">
        <v>1663693968.1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1069.78424897647</v>
      </c>
      <c r="AK560">
        <v>1024.30339393939</v>
      </c>
      <c r="AL560">
        <v>3.46428521912449</v>
      </c>
      <c r="AM560">
        <v>65.4347946192728</v>
      </c>
      <c r="AN560">
        <f>(AP560 - AO560 + BO560*1E3/(8.314*(BQ560+273.15)) * AR560/BN560 * AQ560) * BN560/(100*BB560) * 1000/(1000 - AP560)</f>
        <v>0</v>
      </c>
      <c r="AO560">
        <v>16.3687917305458</v>
      </c>
      <c r="AP560">
        <v>20.7599868131868</v>
      </c>
      <c r="AQ560">
        <v>-0.000123981779625656</v>
      </c>
      <c r="AR560">
        <v>122.136789424266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1663693968.1</v>
      </c>
      <c r="BH560">
        <v>979.543592592593</v>
      </c>
      <c r="BI560">
        <v>1035.80777777778</v>
      </c>
      <c r="BJ560">
        <v>20.7677148148148</v>
      </c>
      <c r="BK560">
        <v>16.3496444444444</v>
      </c>
      <c r="BL560">
        <v>970.475444444444</v>
      </c>
      <c r="BM560">
        <v>20.4534814814815</v>
      </c>
      <c r="BN560">
        <v>500.100148148148</v>
      </c>
      <c r="BO560">
        <v>90.5591185185185</v>
      </c>
      <c r="BP560">
        <v>0.0998871888888889</v>
      </c>
      <c r="BQ560">
        <v>25.1391703703704</v>
      </c>
      <c r="BR560">
        <v>25.0365</v>
      </c>
      <c r="BS560">
        <v>999.9</v>
      </c>
      <c r="BT560">
        <v>0</v>
      </c>
      <c r="BU560">
        <v>0</v>
      </c>
      <c r="BV560">
        <v>10018.7037037037</v>
      </c>
      <c r="BW560">
        <v>0</v>
      </c>
      <c r="BX560">
        <v>17.0726851851852</v>
      </c>
      <c r="BY560">
        <v>-56.2640740740741</v>
      </c>
      <c r="BZ560">
        <v>1000.31874074074</v>
      </c>
      <c r="CA560">
        <v>1053.02481481481</v>
      </c>
      <c r="CB560">
        <v>4.41807962962963</v>
      </c>
      <c r="CC560">
        <v>1035.80777777778</v>
      </c>
      <c r="CD560">
        <v>16.3496444444444</v>
      </c>
      <c r="CE560">
        <v>1.88070592592593</v>
      </c>
      <c r="CF560">
        <v>1.48060962962963</v>
      </c>
      <c r="CG560">
        <v>16.4742185185185</v>
      </c>
      <c r="CH560">
        <v>12.7693518518518</v>
      </c>
      <c r="CI560">
        <v>1999.98740740741</v>
      </c>
      <c r="CJ560">
        <v>0.979997</v>
      </c>
      <c r="CK560">
        <v>0.0200031</v>
      </c>
      <c r="CL560">
        <v>0</v>
      </c>
      <c r="CM560">
        <v>725.478148148148</v>
      </c>
      <c r="CN560">
        <v>5.00063</v>
      </c>
      <c r="CO560">
        <v>14428.2962962963</v>
      </c>
      <c r="CP560">
        <v>17256.762962963</v>
      </c>
      <c r="CQ560">
        <v>39.25</v>
      </c>
      <c r="CR560">
        <v>39.25</v>
      </c>
      <c r="CS560">
        <v>38.701</v>
      </c>
      <c r="CT560">
        <v>38.687</v>
      </c>
      <c r="CU560">
        <v>40</v>
      </c>
      <c r="CV560">
        <v>1955.07740740741</v>
      </c>
      <c r="CW560">
        <v>39.91</v>
      </c>
      <c r="CX560">
        <v>0</v>
      </c>
      <c r="CY560">
        <v>1663693972.7</v>
      </c>
      <c r="CZ560">
        <v>0</v>
      </c>
      <c r="DA560">
        <v>0</v>
      </c>
      <c r="DB560" t="s">
        <v>356</v>
      </c>
      <c r="DC560">
        <v>1660677648.1</v>
      </c>
      <c r="DD560">
        <v>1660677649.1</v>
      </c>
      <c r="DE560">
        <v>0</v>
      </c>
      <c r="DF560">
        <v>-1.042</v>
      </c>
      <c r="DG560">
        <v>0.003</v>
      </c>
      <c r="DH560">
        <v>5.218</v>
      </c>
      <c r="DI560">
        <v>0.344</v>
      </c>
      <c r="DJ560">
        <v>417</v>
      </c>
      <c r="DK560">
        <v>22</v>
      </c>
      <c r="DL560">
        <v>1.24</v>
      </c>
      <c r="DM560">
        <v>0.53</v>
      </c>
      <c r="DN560">
        <v>-55.9786475</v>
      </c>
      <c r="DO560">
        <v>-2.32291519699805</v>
      </c>
      <c r="DP560">
        <v>0.795097186822938</v>
      </c>
      <c r="DQ560">
        <v>0</v>
      </c>
      <c r="DR560">
        <v>4.45250725</v>
      </c>
      <c r="DS560">
        <v>-0.507660675422141</v>
      </c>
      <c r="DT560">
        <v>0.0497046515925572</v>
      </c>
      <c r="DU560">
        <v>0</v>
      </c>
      <c r="DV560">
        <v>0</v>
      </c>
      <c r="DW560">
        <v>2</v>
      </c>
      <c r="DX560" t="s">
        <v>357</v>
      </c>
      <c r="DY560">
        <v>2.97357</v>
      </c>
      <c r="DZ560">
        <v>2.75435</v>
      </c>
      <c r="EA560">
        <v>0.166773</v>
      </c>
      <c r="EB560">
        <v>0.173464</v>
      </c>
      <c r="EC560">
        <v>0.0933293</v>
      </c>
      <c r="ED560">
        <v>0.079836</v>
      </c>
      <c r="EE560">
        <v>32446.4</v>
      </c>
      <c r="EF560">
        <v>35072.7</v>
      </c>
      <c r="EG560">
        <v>35292.4</v>
      </c>
      <c r="EH560">
        <v>38489</v>
      </c>
      <c r="EI560">
        <v>45386.5</v>
      </c>
      <c r="EJ560">
        <v>51159.6</v>
      </c>
      <c r="EK560">
        <v>55177.9</v>
      </c>
      <c r="EL560">
        <v>61741.6</v>
      </c>
      <c r="EM560">
        <v>1.9786</v>
      </c>
      <c r="EN560">
        <v>1.8182</v>
      </c>
      <c r="EO560">
        <v>0.0536442</v>
      </c>
      <c r="EP560">
        <v>0</v>
      </c>
      <c r="EQ560">
        <v>24.1463</v>
      </c>
      <c r="ER560">
        <v>999.9</v>
      </c>
      <c r="ES560">
        <v>43.438</v>
      </c>
      <c r="ET560">
        <v>29.9</v>
      </c>
      <c r="EU560">
        <v>20.3172</v>
      </c>
      <c r="EV560">
        <v>56.6887</v>
      </c>
      <c r="EW560">
        <v>48.734</v>
      </c>
      <c r="EX560">
        <v>1</v>
      </c>
      <c r="EY560">
        <v>0.025122</v>
      </c>
      <c r="EZ560">
        <v>2.96207</v>
      </c>
      <c r="FA560">
        <v>20.1226</v>
      </c>
      <c r="FB560">
        <v>5.20052</v>
      </c>
      <c r="FC560">
        <v>12.0052</v>
      </c>
      <c r="FD560">
        <v>4.9756</v>
      </c>
      <c r="FE560">
        <v>3.294</v>
      </c>
      <c r="FF560">
        <v>9999</v>
      </c>
      <c r="FG560">
        <v>9999</v>
      </c>
      <c r="FH560">
        <v>9999</v>
      </c>
      <c r="FI560">
        <v>694.6</v>
      </c>
      <c r="FJ560">
        <v>1.86295</v>
      </c>
      <c r="FK560">
        <v>1.8678</v>
      </c>
      <c r="FL560">
        <v>1.86752</v>
      </c>
      <c r="FM560">
        <v>1.86874</v>
      </c>
      <c r="FN560">
        <v>1.86951</v>
      </c>
      <c r="FO560">
        <v>1.86563</v>
      </c>
      <c r="FP560">
        <v>1.86664</v>
      </c>
      <c r="FQ560">
        <v>1.86813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9.201</v>
      </c>
      <c r="GF560">
        <v>0.3139</v>
      </c>
      <c r="GG560">
        <v>3.61927167264205</v>
      </c>
      <c r="GH560">
        <v>0.00509506669552449</v>
      </c>
      <c r="GI560">
        <v>1.17866753763249e-06</v>
      </c>
      <c r="GJ560">
        <v>-6.62632595388568e-10</v>
      </c>
      <c r="GK560">
        <v>-0.0260112845827318</v>
      </c>
      <c r="GL560">
        <v>-0.0225051504344278</v>
      </c>
      <c r="GM560">
        <v>0.00262967521021688</v>
      </c>
      <c r="GN560">
        <v>-3.50088843362945e-05</v>
      </c>
      <c r="GO560">
        <v>-5</v>
      </c>
      <c r="GP560">
        <v>1640</v>
      </c>
      <c r="GQ560">
        <v>1</v>
      </c>
      <c r="GR560">
        <v>20</v>
      </c>
      <c r="GS560">
        <v>50272.1</v>
      </c>
      <c r="GT560">
        <v>50272.1</v>
      </c>
      <c r="GU560">
        <v>2.17651</v>
      </c>
      <c r="GV560">
        <v>2.6001</v>
      </c>
      <c r="GW560">
        <v>1.54785</v>
      </c>
      <c r="GX560">
        <v>2.30103</v>
      </c>
      <c r="GY560">
        <v>1.34644</v>
      </c>
      <c r="GZ560">
        <v>2.33398</v>
      </c>
      <c r="HA560">
        <v>33.244</v>
      </c>
      <c r="HB560">
        <v>14.3509</v>
      </c>
      <c r="HC560">
        <v>18</v>
      </c>
      <c r="HD560">
        <v>503.474</v>
      </c>
      <c r="HE560">
        <v>401.167</v>
      </c>
      <c r="HF560">
        <v>19.8481</v>
      </c>
      <c r="HG560">
        <v>27.4336</v>
      </c>
      <c r="HH560">
        <v>30</v>
      </c>
      <c r="HI560">
        <v>27.4423</v>
      </c>
      <c r="HJ560">
        <v>27.3891</v>
      </c>
      <c r="HK560">
        <v>43.5927</v>
      </c>
      <c r="HL560">
        <v>20.9772</v>
      </c>
      <c r="HM560">
        <v>0</v>
      </c>
      <c r="HN560">
        <v>19.8254</v>
      </c>
      <c r="HO560">
        <v>1072.76</v>
      </c>
      <c r="HP560">
        <v>16.531</v>
      </c>
      <c r="HQ560">
        <v>102.349</v>
      </c>
      <c r="HR560">
        <v>102.766</v>
      </c>
    </row>
    <row r="561" spans="1:226">
      <c r="A561">
        <v>545</v>
      </c>
      <c r="B561">
        <v>1663693980.1</v>
      </c>
      <c r="C561">
        <v>6205</v>
      </c>
      <c r="D561" t="s">
        <v>1454</v>
      </c>
      <c r="E561" t="s">
        <v>1455</v>
      </c>
      <c r="F561">
        <v>5</v>
      </c>
      <c r="G561" t="s">
        <v>1327</v>
      </c>
      <c r="H561" t="s">
        <v>354</v>
      </c>
      <c r="I561">
        <v>1663693972.54444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1085.06743963702</v>
      </c>
      <c r="AK561">
        <v>1039.81606060606</v>
      </c>
      <c r="AL561">
        <v>3.45716497929001</v>
      </c>
      <c r="AM561">
        <v>65.4347946192728</v>
      </c>
      <c r="AN561">
        <f>(AP561 - AO561 + BO561*1E3/(8.314*(BQ561+273.15)) * AR561/BN561 * AQ561) * BN561/(100*BB561) * 1000/(1000 - AP561)</f>
        <v>0</v>
      </c>
      <c r="AO561">
        <v>16.4305546926799</v>
      </c>
      <c r="AP561">
        <v>20.7623758241758</v>
      </c>
      <c r="AQ561">
        <v>5.14859601579439e-06</v>
      </c>
      <c r="AR561">
        <v>122.136789424266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1663693972.54444</v>
      </c>
      <c r="BH561">
        <v>994.515740740741</v>
      </c>
      <c r="BI561">
        <v>1050.61888888889</v>
      </c>
      <c r="BJ561">
        <v>20.7656296296296</v>
      </c>
      <c r="BK561">
        <v>16.3904148148148</v>
      </c>
      <c r="BL561">
        <v>985.365888888889</v>
      </c>
      <c r="BM561">
        <v>20.4514777777778</v>
      </c>
      <c r="BN561">
        <v>500.060518518519</v>
      </c>
      <c r="BO561">
        <v>90.5583592592593</v>
      </c>
      <c r="BP561">
        <v>0.0999544222222222</v>
      </c>
      <c r="BQ561">
        <v>25.1296148148148</v>
      </c>
      <c r="BR561">
        <v>25.0392074074074</v>
      </c>
      <c r="BS561">
        <v>999.9</v>
      </c>
      <c r="BT561">
        <v>0</v>
      </c>
      <c r="BU561">
        <v>0</v>
      </c>
      <c r="BV561">
        <v>10012.2222222222</v>
      </c>
      <c r="BW561">
        <v>0</v>
      </c>
      <c r="BX561">
        <v>17.0706407407407</v>
      </c>
      <c r="BY561">
        <v>-56.1035333333333</v>
      </c>
      <c r="BZ561">
        <v>1015.6067037037</v>
      </c>
      <c r="CA561">
        <v>1068.12703703704</v>
      </c>
      <c r="CB561">
        <v>4.37520518518518</v>
      </c>
      <c r="CC561">
        <v>1050.61888888889</v>
      </c>
      <c r="CD561">
        <v>16.3904148148148</v>
      </c>
      <c r="CE561">
        <v>1.88050074074074</v>
      </c>
      <c r="CF561">
        <v>1.48429074074074</v>
      </c>
      <c r="CG561">
        <v>16.4725074074074</v>
      </c>
      <c r="CH561">
        <v>12.807237037037</v>
      </c>
      <c r="CI561">
        <v>1999.98074074074</v>
      </c>
      <c r="CJ561">
        <v>0.979997</v>
      </c>
      <c r="CK561">
        <v>0.0200031</v>
      </c>
      <c r="CL561">
        <v>0</v>
      </c>
      <c r="CM561">
        <v>725.053074074074</v>
      </c>
      <c r="CN561">
        <v>5.00063</v>
      </c>
      <c r="CO561">
        <v>14421.4592592593</v>
      </c>
      <c r="CP561">
        <v>17256.7185185185</v>
      </c>
      <c r="CQ561">
        <v>39.25</v>
      </c>
      <c r="CR561">
        <v>39.25</v>
      </c>
      <c r="CS561">
        <v>38.701</v>
      </c>
      <c r="CT561">
        <v>38.687</v>
      </c>
      <c r="CU561">
        <v>40</v>
      </c>
      <c r="CV561">
        <v>1955.07074074074</v>
      </c>
      <c r="CW561">
        <v>39.91</v>
      </c>
      <c r="CX561">
        <v>0</v>
      </c>
      <c r="CY561">
        <v>1663693977.5</v>
      </c>
      <c r="CZ561">
        <v>0</v>
      </c>
      <c r="DA561">
        <v>0</v>
      </c>
      <c r="DB561" t="s">
        <v>356</v>
      </c>
      <c r="DC561">
        <v>1660677648.1</v>
      </c>
      <c r="DD561">
        <v>1660677649.1</v>
      </c>
      <c r="DE561">
        <v>0</v>
      </c>
      <c r="DF561">
        <v>-1.042</v>
      </c>
      <c r="DG561">
        <v>0.003</v>
      </c>
      <c r="DH561">
        <v>5.218</v>
      </c>
      <c r="DI561">
        <v>0.344</v>
      </c>
      <c r="DJ561">
        <v>417</v>
      </c>
      <c r="DK561">
        <v>22</v>
      </c>
      <c r="DL561">
        <v>1.24</v>
      </c>
      <c r="DM561">
        <v>0.53</v>
      </c>
      <c r="DN561">
        <v>-56.0792925</v>
      </c>
      <c r="DO561">
        <v>-0.796798874296314</v>
      </c>
      <c r="DP561">
        <v>0.748258432089977</v>
      </c>
      <c r="DQ561">
        <v>0</v>
      </c>
      <c r="DR561">
        <v>4.4025775</v>
      </c>
      <c r="DS561">
        <v>-0.550894333958731</v>
      </c>
      <c r="DT561">
        <v>0.0543447760023905</v>
      </c>
      <c r="DU561">
        <v>0</v>
      </c>
      <c r="DV561">
        <v>0</v>
      </c>
      <c r="DW561">
        <v>2</v>
      </c>
      <c r="DX561" t="s">
        <v>357</v>
      </c>
      <c r="DY561">
        <v>2.97212</v>
      </c>
      <c r="DZ561">
        <v>2.75368</v>
      </c>
      <c r="EA561">
        <v>0.168379</v>
      </c>
      <c r="EB561">
        <v>0.174919</v>
      </c>
      <c r="EC561">
        <v>0.0933329</v>
      </c>
      <c r="ED561">
        <v>0.0799484</v>
      </c>
      <c r="EE561">
        <v>32384.1</v>
      </c>
      <c r="EF561">
        <v>35011.7</v>
      </c>
      <c r="EG561">
        <v>35292.7</v>
      </c>
      <c r="EH561">
        <v>38489.8</v>
      </c>
      <c r="EI561">
        <v>45386.6</v>
      </c>
      <c r="EJ561">
        <v>51153.2</v>
      </c>
      <c r="EK561">
        <v>55178.2</v>
      </c>
      <c r="EL561">
        <v>61741.4</v>
      </c>
      <c r="EM561">
        <v>1.9788</v>
      </c>
      <c r="EN561">
        <v>1.8184</v>
      </c>
      <c r="EO561">
        <v>0.0534654</v>
      </c>
      <c r="EP561">
        <v>0</v>
      </c>
      <c r="EQ561">
        <v>24.1422</v>
      </c>
      <c r="ER561">
        <v>999.9</v>
      </c>
      <c r="ES561">
        <v>43.438</v>
      </c>
      <c r="ET561">
        <v>29.91</v>
      </c>
      <c r="EU561">
        <v>20.3307</v>
      </c>
      <c r="EV561">
        <v>57.0887</v>
      </c>
      <c r="EW561">
        <v>49.3269</v>
      </c>
      <c r="EX561">
        <v>1</v>
      </c>
      <c r="EY561">
        <v>0.0252439</v>
      </c>
      <c r="EZ561">
        <v>2.97033</v>
      </c>
      <c r="FA561">
        <v>20.1218</v>
      </c>
      <c r="FB561">
        <v>5.20291</v>
      </c>
      <c r="FC561">
        <v>12.0088</v>
      </c>
      <c r="FD561">
        <v>4.976</v>
      </c>
      <c r="FE561">
        <v>3.294</v>
      </c>
      <c r="FF561">
        <v>9999</v>
      </c>
      <c r="FG561">
        <v>9999</v>
      </c>
      <c r="FH561">
        <v>9999</v>
      </c>
      <c r="FI561">
        <v>694.6</v>
      </c>
      <c r="FJ561">
        <v>1.86295</v>
      </c>
      <c r="FK561">
        <v>1.86783</v>
      </c>
      <c r="FL561">
        <v>1.86752</v>
      </c>
      <c r="FM561">
        <v>1.86874</v>
      </c>
      <c r="FN561">
        <v>1.86951</v>
      </c>
      <c r="FO561">
        <v>1.86569</v>
      </c>
      <c r="FP561">
        <v>1.86667</v>
      </c>
      <c r="FQ561">
        <v>1.86813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9.29</v>
      </c>
      <c r="GF561">
        <v>0.314</v>
      </c>
      <c r="GG561">
        <v>3.61927167264205</v>
      </c>
      <c r="GH561">
        <v>0.00509506669552449</v>
      </c>
      <c r="GI561">
        <v>1.17866753763249e-06</v>
      </c>
      <c r="GJ561">
        <v>-6.62632595388568e-10</v>
      </c>
      <c r="GK561">
        <v>-0.0260112845827318</v>
      </c>
      <c r="GL561">
        <v>-0.0225051504344278</v>
      </c>
      <c r="GM561">
        <v>0.00262967521021688</v>
      </c>
      <c r="GN561">
        <v>-3.50088843362945e-05</v>
      </c>
      <c r="GO561">
        <v>-5</v>
      </c>
      <c r="GP561">
        <v>1640</v>
      </c>
      <c r="GQ561">
        <v>1</v>
      </c>
      <c r="GR561">
        <v>20</v>
      </c>
      <c r="GS561">
        <v>50272.2</v>
      </c>
      <c r="GT561">
        <v>50272.2</v>
      </c>
      <c r="GU561">
        <v>2.19971</v>
      </c>
      <c r="GV561">
        <v>2.60132</v>
      </c>
      <c r="GW561">
        <v>1.54785</v>
      </c>
      <c r="GX561">
        <v>2.30225</v>
      </c>
      <c r="GY561">
        <v>1.34644</v>
      </c>
      <c r="GZ561">
        <v>2.33521</v>
      </c>
      <c r="HA561">
        <v>33.244</v>
      </c>
      <c r="HB561">
        <v>14.3509</v>
      </c>
      <c r="HC561">
        <v>18</v>
      </c>
      <c r="HD561">
        <v>503.586</v>
      </c>
      <c r="HE561">
        <v>401.261</v>
      </c>
      <c r="HF561">
        <v>19.8095</v>
      </c>
      <c r="HG561">
        <v>27.4332</v>
      </c>
      <c r="HH561">
        <v>29.9998</v>
      </c>
      <c r="HI561">
        <v>27.44</v>
      </c>
      <c r="HJ561">
        <v>27.3868</v>
      </c>
      <c r="HK561">
        <v>44.1404</v>
      </c>
      <c r="HL561">
        <v>20.6855</v>
      </c>
      <c r="HM561">
        <v>0</v>
      </c>
      <c r="HN561">
        <v>19.7911</v>
      </c>
      <c r="HO561">
        <v>1092.98</v>
      </c>
      <c r="HP561">
        <v>16.5751</v>
      </c>
      <c r="HQ561">
        <v>102.35</v>
      </c>
      <c r="HR561">
        <v>102.766</v>
      </c>
    </row>
    <row r="562" spans="1:226">
      <c r="A562">
        <v>546</v>
      </c>
      <c r="B562">
        <v>1663693985.6</v>
      </c>
      <c r="C562">
        <v>6210.5</v>
      </c>
      <c r="D562" t="s">
        <v>1456</v>
      </c>
      <c r="E562" t="s">
        <v>1457</v>
      </c>
      <c r="F562">
        <v>5</v>
      </c>
      <c r="G562" t="s">
        <v>1327</v>
      </c>
      <c r="H562" t="s">
        <v>354</v>
      </c>
      <c r="I562">
        <v>1663693977.83214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1104.32767253626</v>
      </c>
      <c r="AK562">
        <v>1058.48927272727</v>
      </c>
      <c r="AL562">
        <v>3.46540912142399</v>
      </c>
      <c r="AM562">
        <v>65.4347946192728</v>
      </c>
      <c r="AN562">
        <f>(AP562 - AO562 + BO562*1E3/(8.314*(BQ562+273.15)) * AR562/BN562 * AQ562) * BN562/(100*BB562) * 1000/(1000 - AP562)</f>
        <v>0</v>
      </c>
      <c r="AO562">
        <v>16.4801646149814</v>
      </c>
      <c r="AP562">
        <v>20.763332967033</v>
      </c>
      <c r="AQ562">
        <v>-3.3882614639908e-05</v>
      </c>
      <c r="AR562">
        <v>122.136789424266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1663693977.83214</v>
      </c>
      <c r="BH562">
        <v>1012.14332142857</v>
      </c>
      <c r="BI562">
        <v>1068.39928571429</v>
      </c>
      <c r="BJ562">
        <v>20.7626107142857</v>
      </c>
      <c r="BK562">
        <v>16.4403642857143</v>
      </c>
      <c r="BL562">
        <v>1002.89775</v>
      </c>
      <c r="BM562">
        <v>20.4485821428571</v>
      </c>
      <c r="BN562">
        <v>500.050928571429</v>
      </c>
      <c r="BO562">
        <v>90.5575642857143</v>
      </c>
      <c r="BP562">
        <v>0.0998419964285714</v>
      </c>
      <c r="BQ562">
        <v>25.1145071428571</v>
      </c>
      <c r="BR562">
        <v>25.02645</v>
      </c>
      <c r="BS562">
        <v>999.9</v>
      </c>
      <c r="BT562">
        <v>0</v>
      </c>
      <c r="BU562">
        <v>0</v>
      </c>
      <c r="BV562">
        <v>10033.75</v>
      </c>
      <c r="BW562">
        <v>0</v>
      </c>
      <c r="BX562">
        <v>17.06975</v>
      </c>
      <c r="BY562">
        <v>-56.2563464285714</v>
      </c>
      <c r="BZ562">
        <v>1033.60464285714</v>
      </c>
      <c r="CA562">
        <v>1086.25821428571</v>
      </c>
      <c r="CB562">
        <v>4.32224678571429</v>
      </c>
      <c r="CC562">
        <v>1068.39928571429</v>
      </c>
      <c r="CD562">
        <v>16.4403642857143</v>
      </c>
      <c r="CE562">
        <v>1.88021178571429</v>
      </c>
      <c r="CF562">
        <v>1.48880035714286</v>
      </c>
      <c r="CG562">
        <v>16.4700857142857</v>
      </c>
      <c r="CH562">
        <v>12.8535678571429</v>
      </c>
      <c r="CI562">
        <v>1999.98607142857</v>
      </c>
      <c r="CJ562">
        <v>0.979997</v>
      </c>
      <c r="CK562">
        <v>0.0200031</v>
      </c>
      <c r="CL562">
        <v>0</v>
      </c>
      <c r="CM562">
        <v>724.586714285714</v>
      </c>
      <c r="CN562">
        <v>5.00063</v>
      </c>
      <c r="CO562">
        <v>14412.8464285714</v>
      </c>
      <c r="CP562">
        <v>17256.7642857143</v>
      </c>
      <c r="CQ562">
        <v>39.25</v>
      </c>
      <c r="CR562">
        <v>39.25</v>
      </c>
      <c r="CS562">
        <v>38.696</v>
      </c>
      <c r="CT562">
        <v>38.687</v>
      </c>
      <c r="CU562">
        <v>40</v>
      </c>
      <c r="CV562">
        <v>1955.07607142857</v>
      </c>
      <c r="CW562">
        <v>39.91</v>
      </c>
      <c r="CX562">
        <v>0</v>
      </c>
      <c r="CY562">
        <v>1663693982.9</v>
      </c>
      <c r="CZ562">
        <v>0</v>
      </c>
      <c r="DA562">
        <v>0</v>
      </c>
      <c r="DB562" t="s">
        <v>356</v>
      </c>
      <c r="DC562">
        <v>1660677648.1</v>
      </c>
      <c r="DD562">
        <v>1660677649.1</v>
      </c>
      <c r="DE562">
        <v>0</v>
      </c>
      <c r="DF562">
        <v>-1.042</v>
      </c>
      <c r="DG562">
        <v>0.003</v>
      </c>
      <c r="DH562">
        <v>5.218</v>
      </c>
      <c r="DI562">
        <v>0.344</v>
      </c>
      <c r="DJ562">
        <v>417</v>
      </c>
      <c r="DK562">
        <v>22</v>
      </c>
      <c r="DL562">
        <v>1.24</v>
      </c>
      <c r="DM562">
        <v>0.53</v>
      </c>
      <c r="DN562">
        <v>-56.1996926829268</v>
      </c>
      <c r="DO562">
        <v>-0.130906620208975</v>
      </c>
      <c r="DP562">
        <v>0.693773866437284</v>
      </c>
      <c r="DQ562">
        <v>0</v>
      </c>
      <c r="DR562">
        <v>4.35474536585366</v>
      </c>
      <c r="DS562">
        <v>-0.620746620209057</v>
      </c>
      <c r="DT562">
        <v>0.0618283021899795</v>
      </c>
      <c r="DU562">
        <v>0</v>
      </c>
      <c r="DV562">
        <v>0</v>
      </c>
      <c r="DW562">
        <v>2</v>
      </c>
      <c r="DX562" t="s">
        <v>357</v>
      </c>
      <c r="DY562">
        <v>2.97215</v>
      </c>
      <c r="DZ562">
        <v>2.75444</v>
      </c>
      <c r="EA562">
        <v>0.17032</v>
      </c>
      <c r="EB562">
        <v>0.176965</v>
      </c>
      <c r="EC562">
        <v>0.0933372</v>
      </c>
      <c r="ED562">
        <v>0.0801826</v>
      </c>
      <c r="EE562">
        <v>32309</v>
      </c>
      <c r="EF562">
        <v>34924.9</v>
      </c>
      <c r="EG562">
        <v>35293.1</v>
      </c>
      <c r="EH562">
        <v>38489.7</v>
      </c>
      <c r="EI562">
        <v>45386.9</v>
      </c>
      <c r="EJ562">
        <v>51140.2</v>
      </c>
      <c r="EK562">
        <v>55178.8</v>
      </c>
      <c r="EL562">
        <v>61741.5</v>
      </c>
      <c r="EM562">
        <v>1.979</v>
      </c>
      <c r="EN562">
        <v>1.8186</v>
      </c>
      <c r="EO562">
        <v>0.0543892</v>
      </c>
      <c r="EP562">
        <v>0</v>
      </c>
      <c r="EQ562">
        <v>24.132</v>
      </c>
      <c r="ER562">
        <v>999.9</v>
      </c>
      <c r="ES562">
        <v>43.438</v>
      </c>
      <c r="ET562">
        <v>29.9</v>
      </c>
      <c r="EU562">
        <v>20.3194</v>
      </c>
      <c r="EV562">
        <v>56.4687</v>
      </c>
      <c r="EW562">
        <v>49.1867</v>
      </c>
      <c r="EX562">
        <v>1</v>
      </c>
      <c r="EY562">
        <v>0.025122</v>
      </c>
      <c r="EZ562">
        <v>2.85723</v>
      </c>
      <c r="FA562">
        <v>20.1243</v>
      </c>
      <c r="FB562">
        <v>5.20291</v>
      </c>
      <c r="FC562">
        <v>12.0099</v>
      </c>
      <c r="FD562">
        <v>4.9756</v>
      </c>
      <c r="FE562">
        <v>3.294</v>
      </c>
      <c r="FF562">
        <v>9999</v>
      </c>
      <c r="FG562">
        <v>9999</v>
      </c>
      <c r="FH562">
        <v>9999</v>
      </c>
      <c r="FI562">
        <v>694.6</v>
      </c>
      <c r="FJ562">
        <v>1.86295</v>
      </c>
      <c r="FK562">
        <v>1.86783</v>
      </c>
      <c r="FL562">
        <v>1.86752</v>
      </c>
      <c r="FM562">
        <v>1.86871</v>
      </c>
      <c r="FN562">
        <v>1.86951</v>
      </c>
      <c r="FO562">
        <v>1.86566</v>
      </c>
      <c r="FP562">
        <v>1.86661</v>
      </c>
      <c r="FQ562">
        <v>1.86813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9.38</v>
      </c>
      <c r="GF562">
        <v>0.314</v>
      </c>
      <c r="GG562">
        <v>3.61927167264205</v>
      </c>
      <c r="GH562">
        <v>0.00509506669552449</v>
      </c>
      <c r="GI562">
        <v>1.17866753763249e-06</v>
      </c>
      <c r="GJ562">
        <v>-6.62632595388568e-10</v>
      </c>
      <c r="GK562">
        <v>-0.0260112845827318</v>
      </c>
      <c r="GL562">
        <v>-0.0225051504344278</v>
      </c>
      <c r="GM562">
        <v>0.00262967521021688</v>
      </c>
      <c r="GN562">
        <v>-3.50088843362945e-05</v>
      </c>
      <c r="GO562">
        <v>-5</v>
      </c>
      <c r="GP562">
        <v>1640</v>
      </c>
      <c r="GQ562">
        <v>1</v>
      </c>
      <c r="GR562">
        <v>20</v>
      </c>
      <c r="GS562">
        <v>50272.3</v>
      </c>
      <c r="GT562">
        <v>50272.3</v>
      </c>
      <c r="GU562">
        <v>2.229</v>
      </c>
      <c r="GV562">
        <v>2.58423</v>
      </c>
      <c r="GW562">
        <v>1.54785</v>
      </c>
      <c r="GX562">
        <v>2.30225</v>
      </c>
      <c r="GY562">
        <v>1.34644</v>
      </c>
      <c r="GZ562">
        <v>2.41211</v>
      </c>
      <c r="HA562">
        <v>33.2216</v>
      </c>
      <c r="HB562">
        <v>14.3597</v>
      </c>
      <c r="HC562">
        <v>18</v>
      </c>
      <c r="HD562">
        <v>503.698</v>
      </c>
      <c r="HE562">
        <v>401.357</v>
      </c>
      <c r="HF562">
        <v>19.7738</v>
      </c>
      <c r="HG562">
        <v>27.429</v>
      </c>
      <c r="HH562">
        <v>30</v>
      </c>
      <c r="HI562">
        <v>27.4377</v>
      </c>
      <c r="HJ562">
        <v>27.3845</v>
      </c>
      <c r="HK562">
        <v>44.6629</v>
      </c>
      <c r="HL562">
        <v>20.4034</v>
      </c>
      <c r="HM562">
        <v>0</v>
      </c>
      <c r="HN562">
        <v>19.778</v>
      </c>
      <c r="HO562">
        <v>1106.42</v>
      </c>
      <c r="HP562">
        <v>16.6259</v>
      </c>
      <c r="HQ562">
        <v>102.351</v>
      </c>
      <c r="HR562">
        <v>102.766</v>
      </c>
    </row>
    <row r="563" spans="1:226">
      <c r="A563">
        <v>547</v>
      </c>
      <c r="B563">
        <v>1663693990.1</v>
      </c>
      <c r="C563">
        <v>6215</v>
      </c>
      <c r="D563" t="s">
        <v>1458</v>
      </c>
      <c r="E563" t="s">
        <v>1459</v>
      </c>
      <c r="F563">
        <v>5</v>
      </c>
      <c r="G563" t="s">
        <v>1327</v>
      </c>
      <c r="H563" t="s">
        <v>354</v>
      </c>
      <c r="I563">
        <v>1663693982.27857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1118.89896304277</v>
      </c>
      <c r="AK563">
        <v>1074.11818181818</v>
      </c>
      <c r="AL563">
        <v>3.42157843903527</v>
      </c>
      <c r="AM563">
        <v>65.4347946192728</v>
      </c>
      <c r="AN563">
        <f>(AP563 - AO563 + BO563*1E3/(8.314*(BQ563+273.15)) * AR563/BN563 * AQ563) * BN563/(100*BB563) * 1000/(1000 - AP563)</f>
        <v>0</v>
      </c>
      <c r="AO563">
        <v>16.5313985168431</v>
      </c>
      <c r="AP563">
        <v>20.7658098901099</v>
      </c>
      <c r="AQ563">
        <v>1.29356404385399e-05</v>
      </c>
      <c r="AR563">
        <v>122.136789424266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1663693982.27857</v>
      </c>
      <c r="BH563">
        <v>1027.13392857143</v>
      </c>
      <c r="BI563">
        <v>1083.20535714286</v>
      </c>
      <c r="BJ563">
        <v>20.7623714285714</v>
      </c>
      <c r="BK563">
        <v>16.4912892857143</v>
      </c>
      <c r="BL563">
        <v>1017.80685714286</v>
      </c>
      <c r="BM563">
        <v>20.44835</v>
      </c>
      <c r="BN563">
        <v>500.030285714286</v>
      </c>
      <c r="BO563">
        <v>90.5572178571429</v>
      </c>
      <c r="BP563">
        <v>0.0999850107142857</v>
      </c>
      <c r="BQ563">
        <v>25.1056285714286</v>
      </c>
      <c r="BR563">
        <v>25.018325</v>
      </c>
      <c r="BS563">
        <v>999.9</v>
      </c>
      <c r="BT563">
        <v>0</v>
      </c>
      <c r="BU563">
        <v>0</v>
      </c>
      <c r="BV563">
        <v>10019.6428571429</v>
      </c>
      <c r="BW563">
        <v>0</v>
      </c>
      <c r="BX563">
        <v>17.0673857142857</v>
      </c>
      <c r="BY563">
        <v>-56.0723</v>
      </c>
      <c r="BZ563">
        <v>1048.91214285714</v>
      </c>
      <c r="CA563">
        <v>1101.36892857143</v>
      </c>
      <c r="CB563">
        <v>4.27108285714286</v>
      </c>
      <c r="CC563">
        <v>1083.20535714286</v>
      </c>
      <c r="CD563">
        <v>16.4912892857143</v>
      </c>
      <c r="CE563">
        <v>1.8801825</v>
      </c>
      <c r="CF563">
        <v>1.49340535714286</v>
      </c>
      <c r="CG563">
        <v>16.4698392857143</v>
      </c>
      <c r="CH563">
        <v>12.9007607142857</v>
      </c>
      <c r="CI563">
        <v>1999.99107142857</v>
      </c>
      <c r="CJ563">
        <v>0.979997</v>
      </c>
      <c r="CK563">
        <v>0.0200031</v>
      </c>
      <c r="CL563">
        <v>0</v>
      </c>
      <c r="CM563">
        <v>724.204642857143</v>
      </c>
      <c r="CN563">
        <v>5.00063</v>
      </c>
      <c r="CO563">
        <v>14405.3357142857</v>
      </c>
      <c r="CP563">
        <v>17256.8142857143</v>
      </c>
      <c r="CQ563">
        <v>39.25</v>
      </c>
      <c r="CR563">
        <v>39.25</v>
      </c>
      <c r="CS563">
        <v>38.687</v>
      </c>
      <c r="CT563">
        <v>38.687</v>
      </c>
      <c r="CU563">
        <v>40</v>
      </c>
      <c r="CV563">
        <v>1955.08107142857</v>
      </c>
      <c r="CW563">
        <v>39.91</v>
      </c>
      <c r="CX563">
        <v>0</v>
      </c>
      <c r="CY563">
        <v>1663693987.1</v>
      </c>
      <c r="CZ563">
        <v>0</v>
      </c>
      <c r="DA563">
        <v>0</v>
      </c>
      <c r="DB563" t="s">
        <v>356</v>
      </c>
      <c r="DC563">
        <v>1660677648.1</v>
      </c>
      <c r="DD563">
        <v>1660677649.1</v>
      </c>
      <c r="DE563">
        <v>0</v>
      </c>
      <c r="DF563">
        <v>-1.042</v>
      </c>
      <c r="DG563">
        <v>0.003</v>
      </c>
      <c r="DH563">
        <v>5.218</v>
      </c>
      <c r="DI563">
        <v>0.344</v>
      </c>
      <c r="DJ563">
        <v>417</v>
      </c>
      <c r="DK563">
        <v>22</v>
      </c>
      <c r="DL563">
        <v>1.24</v>
      </c>
      <c r="DM563">
        <v>0.53</v>
      </c>
      <c r="DN563">
        <v>-56.067</v>
      </c>
      <c r="DO563">
        <v>-0.629439399624579</v>
      </c>
      <c r="DP563">
        <v>0.678585485034863</v>
      </c>
      <c r="DQ563">
        <v>0</v>
      </c>
      <c r="DR563">
        <v>4.3045865</v>
      </c>
      <c r="DS563">
        <v>-0.669094333958732</v>
      </c>
      <c r="DT563">
        <v>0.0649106925533074</v>
      </c>
      <c r="DU563">
        <v>0</v>
      </c>
      <c r="DV563">
        <v>0</v>
      </c>
      <c r="DW563">
        <v>2</v>
      </c>
      <c r="DX563" t="s">
        <v>357</v>
      </c>
      <c r="DY563">
        <v>2.97274</v>
      </c>
      <c r="DZ563">
        <v>2.75362</v>
      </c>
      <c r="EA563">
        <v>0.171883</v>
      </c>
      <c r="EB563">
        <v>0.17829</v>
      </c>
      <c r="EC563">
        <v>0.0933603</v>
      </c>
      <c r="ED563">
        <v>0.0803096</v>
      </c>
      <c r="EE563">
        <v>32247.4</v>
      </c>
      <c r="EF563">
        <v>34868.4</v>
      </c>
      <c r="EG563">
        <v>35292.3</v>
      </c>
      <c r="EH563">
        <v>38489.4</v>
      </c>
      <c r="EI563">
        <v>45385.5</v>
      </c>
      <c r="EJ563">
        <v>51132.9</v>
      </c>
      <c r="EK563">
        <v>55178.5</v>
      </c>
      <c r="EL563">
        <v>61741.1</v>
      </c>
      <c r="EM563">
        <v>1.9788</v>
      </c>
      <c r="EN563">
        <v>1.819</v>
      </c>
      <c r="EO563">
        <v>0.0537932</v>
      </c>
      <c r="EP563">
        <v>0</v>
      </c>
      <c r="EQ563">
        <v>24.128</v>
      </c>
      <c r="ER563">
        <v>999.9</v>
      </c>
      <c r="ES563">
        <v>43.438</v>
      </c>
      <c r="ET563">
        <v>29.9</v>
      </c>
      <c r="EU563">
        <v>20.321</v>
      </c>
      <c r="EV563">
        <v>56.8987</v>
      </c>
      <c r="EW563">
        <v>49.1867</v>
      </c>
      <c r="EX563">
        <v>1</v>
      </c>
      <c r="EY563">
        <v>0.0249594</v>
      </c>
      <c r="EZ563">
        <v>2.80706</v>
      </c>
      <c r="FA563">
        <v>20.1253</v>
      </c>
      <c r="FB563">
        <v>5.20291</v>
      </c>
      <c r="FC563">
        <v>12.0064</v>
      </c>
      <c r="FD563">
        <v>4.976</v>
      </c>
      <c r="FE563">
        <v>3.294</v>
      </c>
      <c r="FF563">
        <v>9999</v>
      </c>
      <c r="FG563">
        <v>9999</v>
      </c>
      <c r="FH563">
        <v>9999</v>
      </c>
      <c r="FI563">
        <v>694.6</v>
      </c>
      <c r="FJ563">
        <v>1.86295</v>
      </c>
      <c r="FK563">
        <v>1.86783</v>
      </c>
      <c r="FL563">
        <v>1.86752</v>
      </c>
      <c r="FM563">
        <v>1.86874</v>
      </c>
      <c r="FN563">
        <v>1.86957</v>
      </c>
      <c r="FO563">
        <v>1.8656</v>
      </c>
      <c r="FP563">
        <v>1.86667</v>
      </c>
      <c r="FQ563">
        <v>1.8681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9.46</v>
      </c>
      <c r="GF563">
        <v>0.3143</v>
      </c>
      <c r="GG563">
        <v>3.61927167264205</v>
      </c>
      <c r="GH563">
        <v>0.00509506669552449</v>
      </c>
      <c r="GI563">
        <v>1.17866753763249e-06</v>
      </c>
      <c r="GJ563">
        <v>-6.62632595388568e-10</v>
      </c>
      <c r="GK563">
        <v>-0.0260112845827318</v>
      </c>
      <c r="GL563">
        <v>-0.0225051504344278</v>
      </c>
      <c r="GM563">
        <v>0.00262967521021688</v>
      </c>
      <c r="GN563">
        <v>-3.50088843362945e-05</v>
      </c>
      <c r="GO563">
        <v>-5</v>
      </c>
      <c r="GP563">
        <v>1640</v>
      </c>
      <c r="GQ563">
        <v>1</v>
      </c>
      <c r="GR563">
        <v>20</v>
      </c>
      <c r="GS563">
        <v>50272.4</v>
      </c>
      <c r="GT563">
        <v>50272.3</v>
      </c>
      <c r="GU563">
        <v>2.2522</v>
      </c>
      <c r="GV563">
        <v>2.58667</v>
      </c>
      <c r="GW563">
        <v>1.54785</v>
      </c>
      <c r="GX563">
        <v>2.30103</v>
      </c>
      <c r="GY563">
        <v>1.34644</v>
      </c>
      <c r="GZ563">
        <v>2.41211</v>
      </c>
      <c r="HA563">
        <v>33.2216</v>
      </c>
      <c r="HB563">
        <v>14.3597</v>
      </c>
      <c r="HC563">
        <v>18</v>
      </c>
      <c r="HD563">
        <v>503.565</v>
      </c>
      <c r="HE563">
        <v>401.579</v>
      </c>
      <c r="HF563">
        <v>19.7622</v>
      </c>
      <c r="HG563">
        <v>27.4285</v>
      </c>
      <c r="HH563">
        <v>29.9999</v>
      </c>
      <c r="HI563">
        <v>27.4372</v>
      </c>
      <c r="HJ563">
        <v>27.3845</v>
      </c>
      <c r="HK563">
        <v>45.1214</v>
      </c>
      <c r="HL563">
        <v>20.1148</v>
      </c>
      <c r="HM563">
        <v>0</v>
      </c>
      <c r="HN563">
        <v>19.7678</v>
      </c>
      <c r="HO563">
        <v>1126.54</v>
      </c>
      <c r="HP563">
        <v>16.6631</v>
      </c>
      <c r="HQ563">
        <v>102.35</v>
      </c>
      <c r="HR563">
        <v>102.765</v>
      </c>
    </row>
    <row r="564" spans="1:226">
      <c r="A564">
        <v>548</v>
      </c>
      <c r="B564">
        <v>1663693995.6</v>
      </c>
      <c r="C564">
        <v>6220.5</v>
      </c>
      <c r="D564" t="s">
        <v>1460</v>
      </c>
      <c r="E564" t="s">
        <v>1461</v>
      </c>
      <c r="F564">
        <v>5</v>
      </c>
      <c r="G564" t="s">
        <v>1327</v>
      </c>
      <c r="H564" t="s">
        <v>354</v>
      </c>
      <c r="I564">
        <v>1663693987.85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1137.21295256407</v>
      </c>
      <c r="AK564">
        <v>1092.27490909091</v>
      </c>
      <c r="AL564">
        <v>3.3857801569949</v>
      </c>
      <c r="AM564">
        <v>65.4347946192728</v>
      </c>
      <c r="AN564">
        <f>(AP564 - AO564 + BO564*1E3/(8.314*(BQ564+273.15)) * AR564/BN564 * AQ564) * BN564/(100*BB564) * 1000/(1000 - AP564)</f>
        <v>0</v>
      </c>
      <c r="AO564">
        <v>16.5747680055258</v>
      </c>
      <c r="AP564">
        <v>20.766967032967</v>
      </c>
      <c r="AQ564">
        <v>1.43609194202851e-05</v>
      </c>
      <c r="AR564">
        <v>122.136789424266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1663693987.85</v>
      </c>
      <c r="BH564">
        <v>1045.65964285714</v>
      </c>
      <c r="BI564">
        <v>1101.72</v>
      </c>
      <c r="BJ564">
        <v>20.7642928571429</v>
      </c>
      <c r="BK564">
        <v>16.5438571428571</v>
      </c>
      <c r="BL564">
        <v>1036.23214285714</v>
      </c>
      <c r="BM564">
        <v>20.4501964285714</v>
      </c>
      <c r="BN564">
        <v>500.097</v>
      </c>
      <c r="BO564">
        <v>90.5574392857143</v>
      </c>
      <c r="BP564">
        <v>0.099961</v>
      </c>
      <c r="BQ564">
        <v>25.0931428571429</v>
      </c>
      <c r="BR564">
        <v>25.0153892857143</v>
      </c>
      <c r="BS564">
        <v>999.9</v>
      </c>
      <c r="BT564">
        <v>0</v>
      </c>
      <c r="BU564">
        <v>0</v>
      </c>
      <c r="BV564">
        <v>10023.9285714286</v>
      </c>
      <c r="BW564">
        <v>0</v>
      </c>
      <c r="BX564">
        <v>17.0575285714286</v>
      </c>
      <c r="BY564">
        <v>-56.0615071428571</v>
      </c>
      <c r="BZ564">
        <v>1067.83214285714</v>
      </c>
      <c r="CA564">
        <v>1120.25357142857</v>
      </c>
      <c r="CB564">
        <v>4.22044857142857</v>
      </c>
      <c r="CC564">
        <v>1101.72</v>
      </c>
      <c r="CD564">
        <v>16.5438571428571</v>
      </c>
      <c r="CE564">
        <v>1.88036071428571</v>
      </c>
      <c r="CF564">
        <v>1.49816785714286</v>
      </c>
      <c r="CG564">
        <v>16.4713357142857</v>
      </c>
      <c r="CH564">
        <v>12.9494392857143</v>
      </c>
      <c r="CI564">
        <v>1999.99892857143</v>
      </c>
      <c r="CJ564">
        <v>0.979997</v>
      </c>
      <c r="CK564">
        <v>0.0200031</v>
      </c>
      <c r="CL564">
        <v>0</v>
      </c>
      <c r="CM564">
        <v>723.8105</v>
      </c>
      <c r="CN564">
        <v>5.00063</v>
      </c>
      <c r="CO564">
        <v>14395.475</v>
      </c>
      <c r="CP564">
        <v>17256.8821428571</v>
      </c>
      <c r="CQ564">
        <v>39.25</v>
      </c>
      <c r="CR564">
        <v>39.25</v>
      </c>
      <c r="CS564">
        <v>38.687</v>
      </c>
      <c r="CT564">
        <v>38.687</v>
      </c>
      <c r="CU564">
        <v>40</v>
      </c>
      <c r="CV564">
        <v>1955.08892857143</v>
      </c>
      <c r="CW564">
        <v>39.91</v>
      </c>
      <c r="CX564">
        <v>0</v>
      </c>
      <c r="CY564">
        <v>1663693992.5</v>
      </c>
      <c r="CZ564">
        <v>0</v>
      </c>
      <c r="DA564">
        <v>0</v>
      </c>
      <c r="DB564" t="s">
        <v>356</v>
      </c>
      <c r="DC564">
        <v>1660677648.1</v>
      </c>
      <c r="DD564">
        <v>1660677649.1</v>
      </c>
      <c r="DE564">
        <v>0</v>
      </c>
      <c r="DF564">
        <v>-1.042</v>
      </c>
      <c r="DG564">
        <v>0.003</v>
      </c>
      <c r="DH564">
        <v>5.218</v>
      </c>
      <c r="DI564">
        <v>0.344</v>
      </c>
      <c r="DJ564">
        <v>417</v>
      </c>
      <c r="DK564">
        <v>22</v>
      </c>
      <c r="DL564">
        <v>1.24</v>
      </c>
      <c r="DM564">
        <v>0.53</v>
      </c>
      <c r="DN564">
        <v>-55.9809525</v>
      </c>
      <c r="DO564">
        <v>0.848036397748708</v>
      </c>
      <c r="DP564">
        <v>0.698391726034716</v>
      </c>
      <c r="DQ564">
        <v>0</v>
      </c>
      <c r="DR564">
        <v>4.2434955</v>
      </c>
      <c r="DS564">
        <v>-0.544499212007508</v>
      </c>
      <c r="DT564">
        <v>0.0530266766330873</v>
      </c>
      <c r="DU564">
        <v>0</v>
      </c>
      <c r="DV564">
        <v>0</v>
      </c>
      <c r="DW564">
        <v>2</v>
      </c>
      <c r="DX564" t="s">
        <v>357</v>
      </c>
      <c r="DY564">
        <v>2.97371</v>
      </c>
      <c r="DZ564">
        <v>2.75439</v>
      </c>
      <c r="EA564">
        <v>0.173723</v>
      </c>
      <c r="EB564">
        <v>0.180258</v>
      </c>
      <c r="EC564">
        <v>0.0933565</v>
      </c>
      <c r="ED564">
        <v>0.0804446</v>
      </c>
      <c r="EE564">
        <v>32175.8</v>
      </c>
      <c r="EF564">
        <v>34785.2</v>
      </c>
      <c r="EG564">
        <v>35292.3</v>
      </c>
      <c r="EH564">
        <v>38489.7</v>
      </c>
      <c r="EI564">
        <v>45385.5</v>
      </c>
      <c r="EJ564">
        <v>51125.9</v>
      </c>
      <c r="EK564">
        <v>55178.2</v>
      </c>
      <c r="EL564">
        <v>61741.7</v>
      </c>
      <c r="EM564">
        <v>1.9788</v>
      </c>
      <c r="EN564">
        <v>1.8192</v>
      </c>
      <c r="EO564">
        <v>0.0555813</v>
      </c>
      <c r="EP564">
        <v>0</v>
      </c>
      <c r="EQ564">
        <v>24.1198</v>
      </c>
      <c r="ER564">
        <v>999.9</v>
      </c>
      <c r="ES564">
        <v>43.438</v>
      </c>
      <c r="ET564">
        <v>29.9</v>
      </c>
      <c r="EU564">
        <v>20.3201</v>
      </c>
      <c r="EV564">
        <v>56.7887</v>
      </c>
      <c r="EW564">
        <v>48.778</v>
      </c>
      <c r="EX564">
        <v>1</v>
      </c>
      <c r="EY564">
        <v>0.0242886</v>
      </c>
      <c r="EZ564">
        <v>2.83678</v>
      </c>
      <c r="FA564">
        <v>20.1249</v>
      </c>
      <c r="FB564">
        <v>5.20052</v>
      </c>
      <c r="FC564">
        <v>12.0076</v>
      </c>
      <c r="FD564">
        <v>4.976</v>
      </c>
      <c r="FE564">
        <v>3.294</v>
      </c>
      <c r="FF564">
        <v>9999</v>
      </c>
      <c r="FG564">
        <v>9999</v>
      </c>
      <c r="FH564">
        <v>9999</v>
      </c>
      <c r="FI564">
        <v>694.6</v>
      </c>
      <c r="FJ564">
        <v>1.86295</v>
      </c>
      <c r="FK564">
        <v>1.86783</v>
      </c>
      <c r="FL564">
        <v>1.86752</v>
      </c>
      <c r="FM564">
        <v>1.86874</v>
      </c>
      <c r="FN564">
        <v>1.86954</v>
      </c>
      <c r="FO564">
        <v>1.86566</v>
      </c>
      <c r="FP564">
        <v>1.8667</v>
      </c>
      <c r="FQ564">
        <v>1.86813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9.56</v>
      </c>
      <c r="GF564">
        <v>0.3143</v>
      </c>
      <c r="GG564">
        <v>3.61927167264205</v>
      </c>
      <c r="GH564">
        <v>0.00509506669552449</v>
      </c>
      <c r="GI564">
        <v>1.17866753763249e-06</v>
      </c>
      <c r="GJ564">
        <v>-6.62632595388568e-10</v>
      </c>
      <c r="GK564">
        <v>-0.0260112845827318</v>
      </c>
      <c r="GL564">
        <v>-0.0225051504344278</v>
      </c>
      <c r="GM564">
        <v>0.00262967521021688</v>
      </c>
      <c r="GN564">
        <v>-3.50088843362945e-05</v>
      </c>
      <c r="GO564">
        <v>-5</v>
      </c>
      <c r="GP564">
        <v>1640</v>
      </c>
      <c r="GQ564">
        <v>1</v>
      </c>
      <c r="GR564">
        <v>20</v>
      </c>
      <c r="GS564">
        <v>50272.5</v>
      </c>
      <c r="GT564">
        <v>50272.4</v>
      </c>
      <c r="GU564">
        <v>2.28394</v>
      </c>
      <c r="GV564">
        <v>2.59766</v>
      </c>
      <c r="GW564">
        <v>1.54785</v>
      </c>
      <c r="GX564">
        <v>2.30103</v>
      </c>
      <c r="GY564">
        <v>1.34644</v>
      </c>
      <c r="GZ564">
        <v>2.34131</v>
      </c>
      <c r="HA564">
        <v>33.244</v>
      </c>
      <c r="HB564">
        <v>14.3509</v>
      </c>
      <c r="HC564">
        <v>18</v>
      </c>
      <c r="HD564">
        <v>503.544</v>
      </c>
      <c r="HE564">
        <v>401.66</v>
      </c>
      <c r="HF564">
        <v>19.7543</v>
      </c>
      <c r="HG564">
        <v>27.4243</v>
      </c>
      <c r="HH564">
        <v>29.9997</v>
      </c>
      <c r="HI564">
        <v>27.4353</v>
      </c>
      <c r="HJ564">
        <v>27.3798</v>
      </c>
      <c r="HK564">
        <v>45.7447</v>
      </c>
      <c r="HL564">
        <v>19.8426</v>
      </c>
      <c r="HM564">
        <v>0</v>
      </c>
      <c r="HN564">
        <v>19.7465</v>
      </c>
      <c r="HO564">
        <v>1139.98</v>
      </c>
      <c r="HP564">
        <v>16.717</v>
      </c>
      <c r="HQ564">
        <v>102.35</v>
      </c>
      <c r="HR564">
        <v>102.767</v>
      </c>
    </row>
    <row r="565" spans="1:226">
      <c r="A565">
        <v>549</v>
      </c>
      <c r="B565">
        <v>1663694000.6</v>
      </c>
      <c r="C565">
        <v>6225.5</v>
      </c>
      <c r="D565" t="s">
        <v>1462</v>
      </c>
      <c r="E565" t="s">
        <v>1463</v>
      </c>
      <c r="F565">
        <v>5</v>
      </c>
      <c r="G565" t="s">
        <v>1327</v>
      </c>
      <c r="H565" t="s">
        <v>354</v>
      </c>
      <c r="I565">
        <v>1663693993.11852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1154.38498646579</v>
      </c>
      <c r="AK565">
        <v>1109.34975757576</v>
      </c>
      <c r="AL565">
        <v>3.37388641376793</v>
      </c>
      <c r="AM565">
        <v>65.4347946192728</v>
      </c>
      <c r="AN565">
        <f>(AP565 - AO565 + BO565*1E3/(8.314*(BQ565+273.15)) * AR565/BN565 * AQ565) * BN565/(100*BB565) * 1000/(1000 - AP565)</f>
        <v>0</v>
      </c>
      <c r="AO565">
        <v>16.6213792389279</v>
      </c>
      <c r="AP565">
        <v>20.7704417582418</v>
      </c>
      <c r="AQ565">
        <v>-5.98342070773756e-06</v>
      </c>
      <c r="AR565">
        <v>122.136789424266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1663693993.11852</v>
      </c>
      <c r="BH565">
        <v>1063.21592592593</v>
      </c>
      <c r="BI565">
        <v>1118.99074074074</v>
      </c>
      <c r="BJ565">
        <v>20.766462962963</v>
      </c>
      <c r="BK565">
        <v>16.5988074074074</v>
      </c>
      <c r="BL565">
        <v>1053.6937037037</v>
      </c>
      <c r="BM565">
        <v>20.4522777777778</v>
      </c>
      <c r="BN565">
        <v>500.129037037037</v>
      </c>
      <c r="BO565">
        <v>90.5560222222222</v>
      </c>
      <c r="BP565">
        <v>0.100049992592593</v>
      </c>
      <c r="BQ565">
        <v>25.0874259259259</v>
      </c>
      <c r="BR565">
        <v>25.0222185185185</v>
      </c>
      <c r="BS565">
        <v>999.9</v>
      </c>
      <c r="BT565">
        <v>0</v>
      </c>
      <c r="BU565">
        <v>0</v>
      </c>
      <c r="BV565">
        <v>10009.0740740741</v>
      </c>
      <c r="BW565">
        <v>0</v>
      </c>
      <c r="BX565">
        <v>17.0457</v>
      </c>
      <c r="BY565">
        <v>-55.7759333333333</v>
      </c>
      <c r="BZ565">
        <v>1085.7637037037</v>
      </c>
      <c r="CA565">
        <v>1137.87925925926</v>
      </c>
      <c r="CB565">
        <v>4.16766296296296</v>
      </c>
      <c r="CC565">
        <v>1118.99074074074</v>
      </c>
      <c r="CD565">
        <v>16.5988074074074</v>
      </c>
      <c r="CE565">
        <v>1.88052777777778</v>
      </c>
      <c r="CF565">
        <v>1.50312111111111</v>
      </c>
      <c r="CG565">
        <v>16.4727333333333</v>
      </c>
      <c r="CH565">
        <v>12.9999148148148</v>
      </c>
      <c r="CI565">
        <v>2000.0062962963</v>
      </c>
      <c r="CJ565">
        <v>0.979997</v>
      </c>
      <c r="CK565">
        <v>0.0200031</v>
      </c>
      <c r="CL565">
        <v>0</v>
      </c>
      <c r="CM565">
        <v>723.329814814815</v>
      </c>
      <c r="CN565">
        <v>5.00063</v>
      </c>
      <c r="CO565">
        <v>14386.0111111111</v>
      </c>
      <c r="CP565">
        <v>17256.937037037</v>
      </c>
      <c r="CQ565">
        <v>39.25</v>
      </c>
      <c r="CR565">
        <v>39.25</v>
      </c>
      <c r="CS565">
        <v>38.687</v>
      </c>
      <c r="CT565">
        <v>38.687</v>
      </c>
      <c r="CU565">
        <v>40</v>
      </c>
      <c r="CV565">
        <v>1955.0962962963</v>
      </c>
      <c r="CW565">
        <v>39.91</v>
      </c>
      <c r="CX565">
        <v>0</v>
      </c>
      <c r="CY565">
        <v>1663693997.9</v>
      </c>
      <c r="CZ565">
        <v>0</v>
      </c>
      <c r="DA565">
        <v>0</v>
      </c>
      <c r="DB565" t="s">
        <v>356</v>
      </c>
      <c r="DC565">
        <v>1660677648.1</v>
      </c>
      <c r="DD565">
        <v>1660677649.1</v>
      </c>
      <c r="DE565">
        <v>0</v>
      </c>
      <c r="DF565">
        <v>-1.042</v>
      </c>
      <c r="DG565">
        <v>0.003</v>
      </c>
      <c r="DH565">
        <v>5.218</v>
      </c>
      <c r="DI565">
        <v>0.344</v>
      </c>
      <c r="DJ565">
        <v>417</v>
      </c>
      <c r="DK565">
        <v>22</v>
      </c>
      <c r="DL565">
        <v>1.24</v>
      </c>
      <c r="DM565">
        <v>0.53</v>
      </c>
      <c r="DN565">
        <v>-55.98421</v>
      </c>
      <c r="DO565">
        <v>0.62506716697956</v>
      </c>
      <c r="DP565">
        <v>0.68816439235113</v>
      </c>
      <c r="DQ565">
        <v>0</v>
      </c>
      <c r="DR565">
        <v>4.20610575</v>
      </c>
      <c r="DS565">
        <v>-0.57299290806756</v>
      </c>
      <c r="DT565">
        <v>0.0559439607503572</v>
      </c>
      <c r="DU565">
        <v>0</v>
      </c>
      <c r="DV565">
        <v>0</v>
      </c>
      <c r="DW565">
        <v>2</v>
      </c>
      <c r="DX565" t="s">
        <v>357</v>
      </c>
      <c r="DY565">
        <v>2.97219</v>
      </c>
      <c r="DZ565">
        <v>2.75365</v>
      </c>
      <c r="EA565">
        <v>0.175441</v>
      </c>
      <c r="EB565">
        <v>0.181829</v>
      </c>
      <c r="EC565">
        <v>0.0933671</v>
      </c>
      <c r="ED565">
        <v>0.0806703</v>
      </c>
      <c r="EE565">
        <v>32110.2</v>
      </c>
      <c r="EF565">
        <v>34718.9</v>
      </c>
      <c r="EG565">
        <v>35293.7</v>
      </c>
      <c r="EH565">
        <v>38490</v>
      </c>
      <c r="EI565">
        <v>45386</v>
      </c>
      <c r="EJ565">
        <v>51114.6</v>
      </c>
      <c r="EK565">
        <v>55179.4</v>
      </c>
      <c r="EL565">
        <v>61743.1</v>
      </c>
      <c r="EM565">
        <v>1.9792</v>
      </c>
      <c r="EN565">
        <v>1.8194</v>
      </c>
      <c r="EO565">
        <v>0.0552833</v>
      </c>
      <c r="EP565">
        <v>0</v>
      </c>
      <c r="EQ565">
        <v>24.1138</v>
      </c>
      <c r="ER565">
        <v>999.9</v>
      </c>
      <c r="ES565">
        <v>43.438</v>
      </c>
      <c r="ET565">
        <v>29.9</v>
      </c>
      <c r="EU565">
        <v>20.3185</v>
      </c>
      <c r="EV565">
        <v>56.6787</v>
      </c>
      <c r="EW565">
        <v>48.6779</v>
      </c>
      <c r="EX565">
        <v>1</v>
      </c>
      <c r="EY565">
        <v>0.0244106</v>
      </c>
      <c r="EZ565">
        <v>2.90462</v>
      </c>
      <c r="FA565">
        <v>20.1232</v>
      </c>
      <c r="FB565">
        <v>5.19812</v>
      </c>
      <c r="FC565">
        <v>12.0076</v>
      </c>
      <c r="FD565">
        <v>4.974</v>
      </c>
      <c r="FE565">
        <v>3.2934</v>
      </c>
      <c r="FF565">
        <v>9999</v>
      </c>
      <c r="FG565">
        <v>9999</v>
      </c>
      <c r="FH565">
        <v>9999</v>
      </c>
      <c r="FI565">
        <v>694.6</v>
      </c>
      <c r="FJ565">
        <v>1.86295</v>
      </c>
      <c r="FK565">
        <v>1.86783</v>
      </c>
      <c r="FL565">
        <v>1.86752</v>
      </c>
      <c r="FM565">
        <v>1.86874</v>
      </c>
      <c r="FN565">
        <v>1.86951</v>
      </c>
      <c r="FO565">
        <v>1.8656</v>
      </c>
      <c r="FP565">
        <v>1.86661</v>
      </c>
      <c r="FQ565">
        <v>1.8681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9.65</v>
      </c>
      <c r="GF565">
        <v>0.3144</v>
      </c>
      <c r="GG565">
        <v>3.61927167264205</v>
      </c>
      <c r="GH565">
        <v>0.00509506669552449</v>
      </c>
      <c r="GI565">
        <v>1.17866753763249e-06</v>
      </c>
      <c r="GJ565">
        <v>-6.62632595388568e-10</v>
      </c>
      <c r="GK565">
        <v>-0.0260112845827318</v>
      </c>
      <c r="GL565">
        <v>-0.0225051504344278</v>
      </c>
      <c r="GM565">
        <v>0.00262967521021688</v>
      </c>
      <c r="GN565">
        <v>-3.50088843362945e-05</v>
      </c>
      <c r="GO565">
        <v>-5</v>
      </c>
      <c r="GP565">
        <v>1640</v>
      </c>
      <c r="GQ565">
        <v>1</v>
      </c>
      <c r="GR565">
        <v>20</v>
      </c>
      <c r="GS565">
        <v>50272.5</v>
      </c>
      <c r="GT565">
        <v>50272.5</v>
      </c>
      <c r="GU565">
        <v>2.30835</v>
      </c>
      <c r="GV565">
        <v>2.58545</v>
      </c>
      <c r="GW565">
        <v>1.54785</v>
      </c>
      <c r="GX565">
        <v>2.30225</v>
      </c>
      <c r="GY565">
        <v>1.34644</v>
      </c>
      <c r="GZ565">
        <v>2.41455</v>
      </c>
      <c r="HA565">
        <v>33.244</v>
      </c>
      <c r="HB565">
        <v>14.3509</v>
      </c>
      <c r="HC565">
        <v>18</v>
      </c>
      <c r="HD565">
        <v>503.791</v>
      </c>
      <c r="HE565">
        <v>401.768</v>
      </c>
      <c r="HF565">
        <v>19.7338</v>
      </c>
      <c r="HG565">
        <v>27.422</v>
      </c>
      <c r="HH565">
        <v>29.9999</v>
      </c>
      <c r="HI565">
        <v>27.433</v>
      </c>
      <c r="HJ565">
        <v>27.3798</v>
      </c>
      <c r="HK565">
        <v>46.3186</v>
      </c>
      <c r="HL565">
        <v>19.5505</v>
      </c>
      <c r="HM565">
        <v>0</v>
      </c>
      <c r="HN565">
        <v>19.7167</v>
      </c>
      <c r="HO565">
        <v>1160.14</v>
      </c>
      <c r="HP565">
        <v>16.7631</v>
      </c>
      <c r="HQ565">
        <v>102.353</v>
      </c>
      <c r="HR565">
        <v>102.768</v>
      </c>
    </row>
    <row r="566" spans="1:226">
      <c r="A566">
        <v>550</v>
      </c>
      <c r="B566">
        <v>1663694005.6</v>
      </c>
      <c r="C566">
        <v>6230.5</v>
      </c>
      <c r="D566" t="s">
        <v>1464</v>
      </c>
      <c r="E566" t="s">
        <v>1465</v>
      </c>
      <c r="F566">
        <v>5</v>
      </c>
      <c r="G566" t="s">
        <v>1327</v>
      </c>
      <c r="H566" t="s">
        <v>354</v>
      </c>
      <c r="I566">
        <v>1663693997.83214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1171.57289715773</v>
      </c>
      <c r="AK566">
        <v>1126.288</v>
      </c>
      <c r="AL566">
        <v>3.46756474821483</v>
      </c>
      <c r="AM566">
        <v>65.4347946192728</v>
      </c>
      <c r="AN566">
        <f>(AP566 - AO566 + BO566*1E3/(8.314*(BQ566+273.15)) * AR566/BN566 * AQ566) * BN566/(100*BB566) * 1000/(1000 - AP566)</f>
        <v>0</v>
      </c>
      <c r="AO566">
        <v>16.6643661841426</v>
      </c>
      <c r="AP566">
        <v>20.7677626373627</v>
      </c>
      <c r="AQ566">
        <v>5.21182458650698e-06</v>
      </c>
      <c r="AR566">
        <v>122.136789424266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1663693997.83214</v>
      </c>
      <c r="BH566">
        <v>1078.70571428571</v>
      </c>
      <c r="BI566">
        <v>1134.77785714286</v>
      </c>
      <c r="BJ566">
        <v>20.7683964285714</v>
      </c>
      <c r="BK566">
        <v>16.6382571428571</v>
      </c>
      <c r="BL566">
        <v>1069.10107142857</v>
      </c>
      <c r="BM566">
        <v>20.4541321428571</v>
      </c>
      <c r="BN566">
        <v>500.121285714286</v>
      </c>
      <c r="BO566">
        <v>90.5556785714286</v>
      </c>
      <c r="BP566">
        <v>0.100036242857143</v>
      </c>
      <c r="BQ566">
        <v>25.0795964285714</v>
      </c>
      <c r="BR566">
        <v>25.029375</v>
      </c>
      <c r="BS566">
        <v>999.9</v>
      </c>
      <c r="BT566">
        <v>0</v>
      </c>
      <c r="BU566">
        <v>0</v>
      </c>
      <c r="BV566">
        <v>10004.6428571429</v>
      </c>
      <c r="BW566">
        <v>0</v>
      </c>
      <c r="BX566">
        <v>17.0457</v>
      </c>
      <c r="BY566">
        <v>-56.0719928571429</v>
      </c>
      <c r="BZ566">
        <v>1101.58392857143</v>
      </c>
      <c r="CA566">
        <v>1153.97857142857</v>
      </c>
      <c r="CB566">
        <v>4.13014107142857</v>
      </c>
      <c r="CC566">
        <v>1134.77785714286</v>
      </c>
      <c r="CD566">
        <v>16.6382571428571</v>
      </c>
      <c r="CE566">
        <v>1.88069607142857</v>
      </c>
      <c r="CF566">
        <v>1.50668821428571</v>
      </c>
      <c r="CG566">
        <v>16.4741392857143</v>
      </c>
      <c r="CH566">
        <v>13.0361678571429</v>
      </c>
      <c r="CI566">
        <v>2000.00535714286</v>
      </c>
      <c r="CJ566">
        <v>0.979997</v>
      </c>
      <c r="CK566">
        <v>0.0200031</v>
      </c>
      <c r="CL566">
        <v>0</v>
      </c>
      <c r="CM566">
        <v>722.941642857143</v>
      </c>
      <c r="CN566">
        <v>5.00063</v>
      </c>
      <c r="CO566">
        <v>14377.4642857143</v>
      </c>
      <c r="CP566">
        <v>17256.925</v>
      </c>
      <c r="CQ566">
        <v>39.2455</v>
      </c>
      <c r="CR566">
        <v>39.25</v>
      </c>
      <c r="CS566">
        <v>38.687</v>
      </c>
      <c r="CT566">
        <v>38.6825714285714</v>
      </c>
      <c r="CU566">
        <v>40</v>
      </c>
      <c r="CV566">
        <v>1955.09535714286</v>
      </c>
      <c r="CW566">
        <v>39.91</v>
      </c>
      <c r="CX566">
        <v>0</v>
      </c>
      <c r="CY566">
        <v>1663694002.7</v>
      </c>
      <c r="CZ566">
        <v>0</v>
      </c>
      <c r="DA566">
        <v>0</v>
      </c>
      <c r="DB566" t="s">
        <v>356</v>
      </c>
      <c r="DC566">
        <v>1660677648.1</v>
      </c>
      <c r="DD566">
        <v>1660677649.1</v>
      </c>
      <c r="DE566">
        <v>0</v>
      </c>
      <c r="DF566">
        <v>-1.042</v>
      </c>
      <c r="DG566">
        <v>0.003</v>
      </c>
      <c r="DH566">
        <v>5.218</v>
      </c>
      <c r="DI566">
        <v>0.344</v>
      </c>
      <c r="DJ566">
        <v>417</v>
      </c>
      <c r="DK566">
        <v>22</v>
      </c>
      <c r="DL566">
        <v>1.24</v>
      </c>
      <c r="DM566">
        <v>0.53</v>
      </c>
      <c r="DN566">
        <v>-55.9623725</v>
      </c>
      <c r="DO566">
        <v>-1.42581500938081</v>
      </c>
      <c r="DP566">
        <v>0.606622508232056</v>
      </c>
      <c r="DQ566">
        <v>0</v>
      </c>
      <c r="DR566">
        <v>4.1600015</v>
      </c>
      <c r="DS566">
        <v>-0.519369906191378</v>
      </c>
      <c r="DT566">
        <v>0.0508239455645663</v>
      </c>
      <c r="DU566">
        <v>0</v>
      </c>
      <c r="DV566">
        <v>0</v>
      </c>
      <c r="DW566">
        <v>2</v>
      </c>
      <c r="DX566" t="s">
        <v>357</v>
      </c>
      <c r="DY566">
        <v>2.9715</v>
      </c>
      <c r="DZ566">
        <v>2.75347</v>
      </c>
      <c r="EA566">
        <v>0.177148</v>
      </c>
      <c r="EB566">
        <v>0.183592</v>
      </c>
      <c r="EC566">
        <v>0.0933533</v>
      </c>
      <c r="ED566">
        <v>0.0807914</v>
      </c>
      <c r="EE566">
        <v>32044</v>
      </c>
      <c r="EF566">
        <v>34644.6</v>
      </c>
      <c r="EG566">
        <v>35293.9</v>
      </c>
      <c r="EH566">
        <v>38490.6</v>
      </c>
      <c r="EI566">
        <v>45387.1</v>
      </c>
      <c r="EJ566">
        <v>51108.3</v>
      </c>
      <c r="EK566">
        <v>55179.9</v>
      </c>
      <c r="EL566">
        <v>61743.7</v>
      </c>
      <c r="EM566">
        <v>1.9782</v>
      </c>
      <c r="EN566">
        <v>1.8196</v>
      </c>
      <c r="EO566">
        <v>0.0566244</v>
      </c>
      <c r="EP566">
        <v>0</v>
      </c>
      <c r="EQ566">
        <v>24.1077</v>
      </c>
      <c r="ER566">
        <v>999.9</v>
      </c>
      <c r="ES566">
        <v>43.414</v>
      </c>
      <c r="ET566">
        <v>29.9</v>
      </c>
      <c r="EU566">
        <v>20.3076</v>
      </c>
      <c r="EV566">
        <v>56.7487</v>
      </c>
      <c r="EW566">
        <v>49.0705</v>
      </c>
      <c r="EX566">
        <v>1</v>
      </c>
      <c r="EY566">
        <v>0.0244309</v>
      </c>
      <c r="EZ566">
        <v>2.94436</v>
      </c>
      <c r="FA566">
        <v>20.1231</v>
      </c>
      <c r="FB566">
        <v>5.20052</v>
      </c>
      <c r="FC566">
        <v>12.0076</v>
      </c>
      <c r="FD566">
        <v>4.976</v>
      </c>
      <c r="FE566">
        <v>3.294</v>
      </c>
      <c r="FF566">
        <v>9999</v>
      </c>
      <c r="FG566">
        <v>9999</v>
      </c>
      <c r="FH566">
        <v>9999</v>
      </c>
      <c r="FI566">
        <v>694.6</v>
      </c>
      <c r="FJ566">
        <v>1.86295</v>
      </c>
      <c r="FK566">
        <v>1.86783</v>
      </c>
      <c r="FL566">
        <v>1.86752</v>
      </c>
      <c r="FM566">
        <v>1.86874</v>
      </c>
      <c r="FN566">
        <v>1.86951</v>
      </c>
      <c r="FO566">
        <v>1.8656</v>
      </c>
      <c r="FP566">
        <v>1.86664</v>
      </c>
      <c r="FQ566">
        <v>1.86813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9.75</v>
      </c>
      <c r="GF566">
        <v>0.3142</v>
      </c>
      <c r="GG566">
        <v>3.61927167264205</v>
      </c>
      <c r="GH566">
        <v>0.00509506669552449</v>
      </c>
      <c r="GI566">
        <v>1.17866753763249e-06</v>
      </c>
      <c r="GJ566">
        <v>-6.62632595388568e-10</v>
      </c>
      <c r="GK566">
        <v>-0.0260112845827318</v>
      </c>
      <c r="GL566">
        <v>-0.0225051504344278</v>
      </c>
      <c r="GM566">
        <v>0.00262967521021688</v>
      </c>
      <c r="GN566">
        <v>-3.50088843362945e-05</v>
      </c>
      <c r="GO566">
        <v>-5</v>
      </c>
      <c r="GP566">
        <v>1640</v>
      </c>
      <c r="GQ566">
        <v>1</v>
      </c>
      <c r="GR566">
        <v>20</v>
      </c>
      <c r="GS566">
        <v>50272.6</v>
      </c>
      <c r="GT566">
        <v>50272.6</v>
      </c>
      <c r="GU566">
        <v>2.33765</v>
      </c>
      <c r="GV566">
        <v>2.58301</v>
      </c>
      <c r="GW566">
        <v>1.54785</v>
      </c>
      <c r="GX566">
        <v>2.30103</v>
      </c>
      <c r="GY566">
        <v>1.34644</v>
      </c>
      <c r="GZ566">
        <v>2.39868</v>
      </c>
      <c r="HA566">
        <v>33.2216</v>
      </c>
      <c r="HB566">
        <v>14.3509</v>
      </c>
      <c r="HC566">
        <v>18</v>
      </c>
      <c r="HD566">
        <v>503.103</v>
      </c>
      <c r="HE566">
        <v>401.863</v>
      </c>
      <c r="HF566">
        <v>19.7031</v>
      </c>
      <c r="HG566">
        <v>27.4197</v>
      </c>
      <c r="HH566">
        <v>30</v>
      </c>
      <c r="HI566">
        <v>27.4308</v>
      </c>
      <c r="HJ566">
        <v>27.3776</v>
      </c>
      <c r="HK566">
        <v>46.8338</v>
      </c>
      <c r="HL566">
        <v>19.2758</v>
      </c>
      <c r="HM566">
        <v>0</v>
      </c>
      <c r="HN566">
        <v>19.6849</v>
      </c>
      <c r="HO566">
        <v>1173.65</v>
      </c>
      <c r="HP566">
        <v>16.8098</v>
      </c>
      <c r="HQ566">
        <v>102.353</v>
      </c>
      <c r="HR566">
        <v>102.769</v>
      </c>
    </row>
    <row r="567" spans="1:226">
      <c r="A567">
        <v>551</v>
      </c>
      <c r="B567">
        <v>1663694010.6</v>
      </c>
      <c r="C567">
        <v>6235.5</v>
      </c>
      <c r="D567" t="s">
        <v>1466</v>
      </c>
      <c r="E567" t="s">
        <v>1467</v>
      </c>
      <c r="F567">
        <v>5</v>
      </c>
      <c r="G567" t="s">
        <v>1327</v>
      </c>
      <c r="H567" t="s">
        <v>354</v>
      </c>
      <c r="I567">
        <v>1663694003.1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1188.91385321423</v>
      </c>
      <c r="AK567">
        <v>1143.40981818182</v>
      </c>
      <c r="AL567">
        <v>3.40564419877019</v>
      </c>
      <c r="AM567">
        <v>65.4347946192728</v>
      </c>
      <c r="AN567">
        <f>(AP567 - AO567 + BO567*1E3/(8.314*(BQ567+273.15)) * AR567/BN567 * AQ567) * BN567/(100*BB567) * 1000/(1000 - AP567)</f>
        <v>0</v>
      </c>
      <c r="AO567">
        <v>16.6945463864867</v>
      </c>
      <c r="AP567">
        <v>20.7653835164835</v>
      </c>
      <c r="AQ567">
        <v>-8.6124145271532e-05</v>
      </c>
      <c r="AR567">
        <v>122.136789424266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1663694003.1</v>
      </c>
      <c r="BH567">
        <v>1096.28074074074</v>
      </c>
      <c r="BI567">
        <v>1152.49962962963</v>
      </c>
      <c r="BJ567">
        <v>20.7673333333333</v>
      </c>
      <c r="BK567">
        <v>16.6874185185185</v>
      </c>
      <c r="BL567">
        <v>1086.58296296296</v>
      </c>
      <c r="BM567">
        <v>20.4531074074074</v>
      </c>
      <c r="BN567">
        <v>500.08737037037</v>
      </c>
      <c r="BO567">
        <v>90.5553</v>
      </c>
      <c r="BP567">
        <v>0.100141985185185</v>
      </c>
      <c r="BQ567">
        <v>25.0694333333333</v>
      </c>
      <c r="BR567">
        <v>25.0357407407407</v>
      </c>
      <c r="BS567">
        <v>999.9</v>
      </c>
      <c r="BT567">
        <v>0</v>
      </c>
      <c r="BU567">
        <v>0</v>
      </c>
      <c r="BV567">
        <v>9987.40740740741</v>
      </c>
      <c r="BW567">
        <v>0</v>
      </c>
      <c r="BX567">
        <v>17.0538777777778</v>
      </c>
      <c r="BY567">
        <v>-56.2187740740741</v>
      </c>
      <c r="BZ567">
        <v>1119.53074074074</v>
      </c>
      <c r="CA567">
        <v>1172.05925925926</v>
      </c>
      <c r="CB567">
        <v>4.07991444444444</v>
      </c>
      <c r="CC567">
        <v>1152.49962962963</v>
      </c>
      <c r="CD567">
        <v>16.6874185185185</v>
      </c>
      <c r="CE567">
        <v>1.88059296296296</v>
      </c>
      <c r="CF567">
        <v>1.51113481481482</v>
      </c>
      <c r="CG567">
        <v>16.4732703703704</v>
      </c>
      <c r="CH567">
        <v>13.081262962963</v>
      </c>
      <c r="CI567">
        <v>2000.00222222222</v>
      </c>
      <c r="CJ567">
        <v>0.979997</v>
      </c>
      <c r="CK567">
        <v>0.0200031</v>
      </c>
      <c r="CL567">
        <v>0</v>
      </c>
      <c r="CM567">
        <v>722.370037037037</v>
      </c>
      <c r="CN567">
        <v>5.00063</v>
      </c>
      <c r="CO567">
        <v>14367.6740740741</v>
      </c>
      <c r="CP567">
        <v>17256.8962962963</v>
      </c>
      <c r="CQ567">
        <v>39.2453333333333</v>
      </c>
      <c r="CR567">
        <v>39.25</v>
      </c>
      <c r="CS567">
        <v>38.687</v>
      </c>
      <c r="CT567">
        <v>38.6824074074074</v>
      </c>
      <c r="CU567">
        <v>40</v>
      </c>
      <c r="CV567">
        <v>1955.09222222222</v>
      </c>
      <c r="CW567">
        <v>39.91</v>
      </c>
      <c r="CX567">
        <v>0</v>
      </c>
      <c r="CY567">
        <v>1663694007.5</v>
      </c>
      <c r="CZ567">
        <v>0</v>
      </c>
      <c r="DA567">
        <v>0</v>
      </c>
      <c r="DB567" t="s">
        <v>356</v>
      </c>
      <c r="DC567">
        <v>1660677648.1</v>
      </c>
      <c r="DD567">
        <v>1660677649.1</v>
      </c>
      <c r="DE567">
        <v>0</v>
      </c>
      <c r="DF567">
        <v>-1.042</v>
      </c>
      <c r="DG567">
        <v>0.003</v>
      </c>
      <c r="DH567">
        <v>5.218</v>
      </c>
      <c r="DI567">
        <v>0.344</v>
      </c>
      <c r="DJ567">
        <v>417</v>
      </c>
      <c r="DK567">
        <v>22</v>
      </c>
      <c r="DL567">
        <v>1.24</v>
      </c>
      <c r="DM567">
        <v>0.53</v>
      </c>
      <c r="DN567">
        <v>-56.0972725</v>
      </c>
      <c r="DO567">
        <v>-3.61848517823637</v>
      </c>
      <c r="DP567">
        <v>0.591864511939811</v>
      </c>
      <c r="DQ567">
        <v>0</v>
      </c>
      <c r="DR567">
        <v>4.11694775</v>
      </c>
      <c r="DS567">
        <v>-0.550874859287058</v>
      </c>
      <c r="DT567">
        <v>0.0538635972381858</v>
      </c>
      <c r="DU567">
        <v>0</v>
      </c>
      <c r="DV567">
        <v>0</v>
      </c>
      <c r="DW567">
        <v>2</v>
      </c>
      <c r="DX567" t="s">
        <v>357</v>
      </c>
      <c r="DY567">
        <v>2.97248</v>
      </c>
      <c r="DZ567">
        <v>2.75409</v>
      </c>
      <c r="EA567">
        <v>0.178835</v>
      </c>
      <c r="EB567">
        <v>0.185165</v>
      </c>
      <c r="EC567">
        <v>0.0933426</v>
      </c>
      <c r="ED567">
        <v>0.0810093</v>
      </c>
      <c r="EE567">
        <v>31977.7</v>
      </c>
      <c r="EF567">
        <v>34578.1</v>
      </c>
      <c r="EG567">
        <v>35293.3</v>
      </c>
      <c r="EH567">
        <v>38490.8</v>
      </c>
      <c r="EI567">
        <v>45387</v>
      </c>
      <c r="EJ567">
        <v>51095.7</v>
      </c>
      <c r="EK567">
        <v>55179.1</v>
      </c>
      <c r="EL567">
        <v>61743.1</v>
      </c>
      <c r="EM567">
        <v>1.9796</v>
      </c>
      <c r="EN567">
        <v>1.8196</v>
      </c>
      <c r="EO567">
        <v>0.0567138</v>
      </c>
      <c r="EP567">
        <v>0</v>
      </c>
      <c r="EQ567">
        <v>24.1008</v>
      </c>
      <c r="ER567">
        <v>999.9</v>
      </c>
      <c r="ES567">
        <v>43.414</v>
      </c>
      <c r="ET567">
        <v>29.91</v>
      </c>
      <c r="EU567">
        <v>20.3203</v>
      </c>
      <c r="EV567">
        <v>56.9387</v>
      </c>
      <c r="EW567">
        <v>49.2909</v>
      </c>
      <c r="EX567">
        <v>1</v>
      </c>
      <c r="EY567">
        <v>0.0243902</v>
      </c>
      <c r="EZ567">
        <v>3.03414</v>
      </c>
      <c r="FA567">
        <v>20.1217</v>
      </c>
      <c r="FB567">
        <v>5.20052</v>
      </c>
      <c r="FC567">
        <v>12.0076</v>
      </c>
      <c r="FD567">
        <v>4.9756</v>
      </c>
      <c r="FE567">
        <v>3.294</v>
      </c>
      <c r="FF567">
        <v>9999</v>
      </c>
      <c r="FG567">
        <v>9999</v>
      </c>
      <c r="FH567">
        <v>9999</v>
      </c>
      <c r="FI567">
        <v>694.6</v>
      </c>
      <c r="FJ567">
        <v>1.86295</v>
      </c>
      <c r="FK567">
        <v>1.86783</v>
      </c>
      <c r="FL567">
        <v>1.86752</v>
      </c>
      <c r="FM567">
        <v>1.86874</v>
      </c>
      <c r="FN567">
        <v>1.86951</v>
      </c>
      <c r="FO567">
        <v>1.86566</v>
      </c>
      <c r="FP567">
        <v>1.86667</v>
      </c>
      <c r="FQ567">
        <v>1.86813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9.83</v>
      </c>
      <c r="GF567">
        <v>0.314</v>
      </c>
      <c r="GG567">
        <v>3.61927167264205</v>
      </c>
      <c r="GH567">
        <v>0.00509506669552449</v>
      </c>
      <c r="GI567">
        <v>1.17866753763249e-06</v>
      </c>
      <c r="GJ567">
        <v>-6.62632595388568e-10</v>
      </c>
      <c r="GK567">
        <v>-0.0260112845827318</v>
      </c>
      <c r="GL567">
        <v>-0.0225051504344278</v>
      </c>
      <c r="GM567">
        <v>0.00262967521021688</v>
      </c>
      <c r="GN567">
        <v>-3.50088843362945e-05</v>
      </c>
      <c r="GO567">
        <v>-5</v>
      </c>
      <c r="GP567">
        <v>1640</v>
      </c>
      <c r="GQ567">
        <v>1</v>
      </c>
      <c r="GR567">
        <v>20</v>
      </c>
      <c r="GS567">
        <v>50272.7</v>
      </c>
      <c r="GT567">
        <v>50272.7</v>
      </c>
      <c r="GU567">
        <v>2.36206</v>
      </c>
      <c r="GV567">
        <v>2.6001</v>
      </c>
      <c r="GW567">
        <v>1.54785</v>
      </c>
      <c r="GX567">
        <v>2.30225</v>
      </c>
      <c r="GY567">
        <v>1.34644</v>
      </c>
      <c r="GZ567">
        <v>2.26929</v>
      </c>
      <c r="HA567">
        <v>33.244</v>
      </c>
      <c r="HB567">
        <v>14.3422</v>
      </c>
      <c r="HC567">
        <v>18</v>
      </c>
      <c r="HD567">
        <v>504.014</v>
      </c>
      <c r="HE567">
        <v>401.847</v>
      </c>
      <c r="HF567">
        <v>19.671</v>
      </c>
      <c r="HG567">
        <v>27.4174</v>
      </c>
      <c r="HH567">
        <v>29.9999</v>
      </c>
      <c r="HI567">
        <v>27.4284</v>
      </c>
      <c r="HJ567">
        <v>27.3753</v>
      </c>
      <c r="HK567">
        <v>47.3989</v>
      </c>
      <c r="HL567">
        <v>19.0046</v>
      </c>
      <c r="HM567">
        <v>0</v>
      </c>
      <c r="HN567">
        <v>19.6422</v>
      </c>
      <c r="HO567">
        <v>1193.98</v>
      </c>
      <c r="HP567">
        <v>16.8585</v>
      </c>
      <c r="HQ567">
        <v>102.352</v>
      </c>
      <c r="HR567">
        <v>102.769</v>
      </c>
    </row>
    <row r="568" spans="1:226">
      <c r="A568">
        <v>552</v>
      </c>
      <c r="B568">
        <v>1663694015.6</v>
      </c>
      <c r="C568">
        <v>6240.5</v>
      </c>
      <c r="D568" t="s">
        <v>1468</v>
      </c>
      <c r="E568" t="s">
        <v>1469</v>
      </c>
      <c r="F568">
        <v>5</v>
      </c>
      <c r="G568" t="s">
        <v>1327</v>
      </c>
      <c r="H568" t="s">
        <v>354</v>
      </c>
      <c r="I568">
        <v>1663694007.81429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1205.96863781443</v>
      </c>
      <c r="AK568">
        <v>1160.55933333333</v>
      </c>
      <c r="AL568">
        <v>3.45116633100331</v>
      </c>
      <c r="AM568">
        <v>65.4347946192728</v>
      </c>
      <c r="AN568">
        <f>(AP568 - AO568 + BO568*1E3/(8.314*(BQ568+273.15)) * AR568/BN568 * AQ568) * BN568/(100*BB568) * 1000/(1000 - AP568)</f>
        <v>0</v>
      </c>
      <c r="AO568">
        <v>16.7643812298652</v>
      </c>
      <c r="AP568">
        <v>20.7569725274725</v>
      </c>
      <c r="AQ568">
        <v>7.87255562732585e-06</v>
      </c>
      <c r="AR568">
        <v>122.136789424266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1663694007.81429</v>
      </c>
      <c r="BH568">
        <v>1111.97678571429</v>
      </c>
      <c r="BI568">
        <v>1168.46714285714</v>
      </c>
      <c r="BJ568">
        <v>20.7652357142857</v>
      </c>
      <c r="BK568">
        <v>16.7299285714286</v>
      </c>
      <c r="BL568">
        <v>1102.19642857143</v>
      </c>
      <c r="BM568">
        <v>20.4511035714286</v>
      </c>
      <c r="BN568">
        <v>500.131928571429</v>
      </c>
      <c r="BO568">
        <v>90.5566678571429</v>
      </c>
      <c r="BP568">
        <v>0.100219396428571</v>
      </c>
      <c r="BQ568">
        <v>25.0544714285714</v>
      </c>
      <c r="BR568">
        <v>25.0389428571429</v>
      </c>
      <c r="BS568">
        <v>999.9</v>
      </c>
      <c r="BT568">
        <v>0</v>
      </c>
      <c r="BU568">
        <v>0</v>
      </c>
      <c r="BV568">
        <v>9971.42857142857</v>
      </c>
      <c r="BW568">
        <v>0</v>
      </c>
      <c r="BX568">
        <v>17.0575285714286</v>
      </c>
      <c r="BY568">
        <v>-56.4909142857143</v>
      </c>
      <c r="BZ568">
        <v>1135.55571428571</v>
      </c>
      <c r="CA568">
        <v>1188.34928571429</v>
      </c>
      <c r="CB568">
        <v>4.0353025</v>
      </c>
      <c r="CC568">
        <v>1168.46714285714</v>
      </c>
      <c r="CD568">
        <v>16.7299285714286</v>
      </c>
      <c r="CE568">
        <v>1.88043107142857</v>
      </c>
      <c r="CF568">
        <v>1.5150075</v>
      </c>
      <c r="CG568">
        <v>16.4719285714286</v>
      </c>
      <c r="CH568">
        <v>13.1204178571429</v>
      </c>
      <c r="CI568">
        <v>1999.99678571429</v>
      </c>
      <c r="CJ568">
        <v>0.979997</v>
      </c>
      <c r="CK568">
        <v>0.0200031</v>
      </c>
      <c r="CL568">
        <v>0</v>
      </c>
      <c r="CM568">
        <v>721.9365</v>
      </c>
      <c r="CN568">
        <v>5.00063</v>
      </c>
      <c r="CO568">
        <v>14358.7071428571</v>
      </c>
      <c r="CP568">
        <v>17256.8535714286</v>
      </c>
      <c r="CQ568">
        <v>39.24325</v>
      </c>
      <c r="CR568">
        <v>39.25</v>
      </c>
      <c r="CS568">
        <v>38.687</v>
      </c>
      <c r="CT568">
        <v>38.6759285714286</v>
      </c>
      <c r="CU568">
        <v>40</v>
      </c>
      <c r="CV568">
        <v>1955.08678571429</v>
      </c>
      <c r="CW568">
        <v>39.91</v>
      </c>
      <c r="CX568">
        <v>0</v>
      </c>
      <c r="CY568">
        <v>1663694012.9</v>
      </c>
      <c r="CZ568">
        <v>0</v>
      </c>
      <c r="DA568">
        <v>0</v>
      </c>
      <c r="DB568" t="s">
        <v>356</v>
      </c>
      <c r="DC568">
        <v>1660677648.1</v>
      </c>
      <c r="DD568">
        <v>1660677649.1</v>
      </c>
      <c r="DE568">
        <v>0</v>
      </c>
      <c r="DF568">
        <v>-1.042</v>
      </c>
      <c r="DG568">
        <v>0.003</v>
      </c>
      <c r="DH568">
        <v>5.218</v>
      </c>
      <c r="DI568">
        <v>0.344</v>
      </c>
      <c r="DJ568">
        <v>417</v>
      </c>
      <c r="DK568">
        <v>22</v>
      </c>
      <c r="DL568">
        <v>1.24</v>
      </c>
      <c r="DM568">
        <v>0.53</v>
      </c>
      <c r="DN568">
        <v>-56.3116075</v>
      </c>
      <c r="DO568">
        <v>-1.65703452157592</v>
      </c>
      <c r="DP568">
        <v>0.469083871172043</v>
      </c>
      <c r="DQ568">
        <v>0</v>
      </c>
      <c r="DR568">
        <v>4.06784725</v>
      </c>
      <c r="DS568">
        <v>-0.593317260787998</v>
      </c>
      <c r="DT568">
        <v>0.0580005567640303</v>
      </c>
      <c r="DU568">
        <v>0</v>
      </c>
      <c r="DV568">
        <v>0</v>
      </c>
      <c r="DW568">
        <v>2</v>
      </c>
      <c r="DX568" t="s">
        <v>357</v>
      </c>
      <c r="DY568">
        <v>2.97347</v>
      </c>
      <c r="DZ568">
        <v>2.75327</v>
      </c>
      <c r="EA568">
        <v>0.180521</v>
      </c>
      <c r="EB568">
        <v>0.186948</v>
      </c>
      <c r="EC568">
        <v>0.0933129</v>
      </c>
      <c r="ED568">
        <v>0.0811431</v>
      </c>
      <c r="EE568">
        <v>31912.4</v>
      </c>
      <c r="EF568">
        <v>34502.4</v>
      </c>
      <c r="EG568">
        <v>35293.6</v>
      </c>
      <c r="EH568">
        <v>38490.6</v>
      </c>
      <c r="EI568">
        <v>45388.6</v>
      </c>
      <c r="EJ568">
        <v>51088.6</v>
      </c>
      <c r="EK568">
        <v>55179.1</v>
      </c>
      <c r="EL568">
        <v>61743.4</v>
      </c>
      <c r="EM568">
        <v>1.979</v>
      </c>
      <c r="EN568">
        <v>1.8206</v>
      </c>
      <c r="EO568">
        <v>0.0585616</v>
      </c>
      <c r="EP568">
        <v>0</v>
      </c>
      <c r="EQ568">
        <v>24.0935</v>
      </c>
      <c r="ER568">
        <v>999.9</v>
      </c>
      <c r="ES568">
        <v>43.414</v>
      </c>
      <c r="ET568">
        <v>29.91</v>
      </c>
      <c r="EU568">
        <v>20.3175</v>
      </c>
      <c r="EV568">
        <v>56.5287</v>
      </c>
      <c r="EW568">
        <v>48.8822</v>
      </c>
      <c r="EX568">
        <v>1</v>
      </c>
      <c r="EY568">
        <v>0.0243293</v>
      </c>
      <c r="EZ568">
        <v>3.04131</v>
      </c>
      <c r="FA568">
        <v>20.121</v>
      </c>
      <c r="FB568">
        <v>5.19932</v>
      </c>
      <c r="FC568">
        <v>12.0076</v>
      </c>
      <c r="FD568">
        <v>4.9748</v>
      </c>
      <c r="FE568">
        <v>3.294</v>
      </c>
      <c r="FF568">
        <v>9999</v>
      </c>
      <c r="FG568">
        <v>9999</v>
      </c>
      <c r="FH568">
        <v>9999</v>
      </c>
      <c r="FI568">
        <v>694.6</v>
      </c>
      <c r="FJ568">
        <v>1.86295</v>
      </c>
      <c r="FK568">
        <v>1.86783</v>
      </c>
      <c r="FL568">
        <v>1.86752</v>
      </c>
      <c r="FM568">
        <v>1.86874</v>
      </c>
      <c r="FN568">
        <v>1.86951</v>
      </c>
      <c r="FO568">
        <v>1.86566</v>
      </c>
      <c r="FP568">
        <v>1.86661</v>
      </c>
      <c r="FQ568">
        <v>1.86813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9.92</v>
      </c>
      <c r="GF568">
        <v>0.3136</v>
      </c>
      <c r="GG568">
        <v>3.61927167264205</v>
      </c>
      <c r="GH568">
        <v>0.00509506669552449</v>
      </c>
      <c r="GI568">
        <v>1.17866753763249e-06</v>
      </c>
      <c r="GJ568">
        <v>-6.62632595388568e-10</v>
      </c>
      <c r="GK568">
        <v>-0.0260112845827318</v>
      </c>
      <c r="GL568">
        <v>-0.0225051504344278</v>
      </c>
      <c r="GM568">
        <v>0.00262967521021688</v>
      </c>
      <c r="GN568">
        <v>-3.50088843362945e-05</v>
      </c>
      <c r="GO568">
        <v>-5</v>
      </c>
      <c r="GP568">
        <v>1640</v>
      </c>
      <c r="GQ568">
        <v>1</v>
      </c>
      <c r="GR568">
        <v>20</v>
      </c>
      <c r="GS568">
        <v>50272.8</v>
      </c>
      <c r="GT568">
        <v>50272.8</v>
      </c>
      <c r="GU568">
        <v>2.39258</v>
      </c>
      <c r="GV568">
        <v>2.59277</v>
      </c>
      <c r="GW568">
        <v>1.54785</v>
      </c>
      <c r="GX568">
        <v>2.30225</v>
      </c>
      <c r="GY568">
        <v>1.34644</v>
      </c>
      <c r="GZ568">
        <v>2.31079</v>
      </c>
      <c r="HA568">
        <v>33.244</v>
      </c>
      <c r="HB568">
        <v>14.3422</v>
      </c>
      <c r="HC568">
        <v>18</v>
      </c>
      <c r="HD568">
        <v>503.594</v>
      </c>
      <c r="HE568">
        <v>402.388</v>
      </c>
      <c r="HF568">
        <v>19.6246</v>
      </c>
      <c r="HG568">
        <v>27.415</v>
      </c>
      <c r="HH568">
        <v>30.0001</v>
      </c>
      <c r="HI568">
        <v>27.4261</v>
      </c>
      <c r="HJ568">
        <v>27.373</v>
      </c>
      <c r="HK568">
        <v>47.9085</v>
      </c>
      <c r="HL568">
        <v>18.7301</v>
      </c>
      <c r="HM568">
        <v>0</v>
      </c>
      <c r="HN568">
        <v>19.6058</v>
      </c>
      <c r="HO568">
        <v>1207.44</v>
      </c>
      <c r="HP568">
        <v>16.918</v>
      </c>
      <c r="HQ568">
        <v>102.352</v>
      </c>
      <c r="HR568">
        <v>102.769</v>
      </c>
    </row>
    <row r="569" spans="1:226">
      <c r="A569">
        <v>553</v>
      </c>
      <c r="B569">
        <v>1663694020.6</v>
      </c>
      <c r="C569">
        <v>6245.5</v>
      </c>
      <c r="D569" t="s">
        <v>1470</v>
      </c>
      <c r="E569" t="s">
        <v>1471</v>
      </c>
      <c r="F569">
        <v>5</v>
      </c>
      <c r="G569" t="s">
        <v>1327</v>
      </c>
      <c r="H569" t="s">
        <v>354</v>
      </c>
      <c r="I569">
        <v>1663694013.1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1223.32268765917</v>
      </c>
      <c r="AK569">
        <v>1177.93806060606</v>
      </c>
      <c r="AL569">
        <v>3.45201696966956</v>
      </c>
      <c r="AM569">
        <v>65.4347946192728</v>
      </c>
      <c r="AN569">
        <f>(AP569 - AO569 + BO569*1E3/(8.314*(BQ569+273.15)) * AR569/BN569 * AQ569) * BN569/(100*BB569) * 1000/(1000 - AP569)</f>
        <v>0</v>
      </c>
      <c r="AO569">
        <v>16.8022682727717</v>
      </c>
      <c r="AP569">
        <v>20.7529472527473</v>
      </c>
      <c r="AQ569">
        <v>-5.36231757267684e-05</v>
      </c>
      <c r="AR569">
        <v>122.136789424266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1663694013.1</v>
      </c>
      <c r="BH569">
        <v>1129.8162962963</v>
      </c>
      <c r="BI569">
        <v>1186.34555555556</v>
      </c>
      <c r="BJ569">
        <v>20.7597592592593</v>
      </c>
      <c r="BK569">
        <v>16.7832703703704</v>
      </c>
      <c r="BL569">
        <v>1119.94259259259</v>
      </c>
      <c r="BM569">
        <v>20.4458444444444</v>
      </c>
      <c r="BN569">
        <v>500.132555555556</v>
      </c>
      <c r="BO569">
        <v>90.5582777777778</v>
      </c>
      <c r="BP569">
        <v>0.100156637037037</v>
      </c>
      <c r="BQ569">
        <v>25.0378925925926</v>
      </c>
      <c r="BR569">
        <v>25.0372259259259</v>
      </c>
      <c r="BS569">
        <v>999.9</v>
      </c>
      <c r="BT569">
        <v>0</v>
      </c>
      <c r="BU569">
        <v>0</v>
      </c>
      <c r="BV569">
        <v>9976.2962962963</v>
      </c>
      <c r="BW569">
        <v>0</v>
      </c>
      <c r="BX569">
        <v>17.0620555555556</v>
      </c>
      <c r="BY569">
        <v>-56.530137037037</v>
      </c>
      <c r="BZ569">
        <v>1153.7662962963</v>
      </c>
      <c r="CA569">
        <v>1206.59703703704</v>
      </c>
      <c r="CB569">
        <v>3.97648407407407</v>
      </c>
      <c r="CC569">
        <v>1186.34555555556</v>
      </c>
      <c r="CD569">
        <v>16.7832703703704</v>
      </c>
      <c r="CE569">
        <v>1.87996851851852</v>
      </c>
      <c r="CF569">
        <v>1.51986555555556</v>
      </c>
      <c r="CG569">
        <v>16.468062962963</v>
      </c>
      <c r="CH569">
        <v>13.1694222222222</v>
      </c>
      <c r="CI569">
        <v>1999.99777777778</v>
      </c>
      <c r="CJ569">
        <v>0.979997</v>
      </c>
      <c r="CK569">
        <v>0.0200031</v>
      </c>
      <c r="CL569">
        <v>0</v>
      </c>
      <c r="CM569">
        <v>721.375851851852</v>
      </c>
      <c r="CN569">
        <v>5.00063</v>
      </c>
      <c r="CO569">
        <v>14348.462962963</v>
      </c>
      <c r="CP569">
        <v>17256.862962963</v>
      </c>
      <c r="CQ569">
        <v>39.236</v>
      </c>
      <c r="CR569">
        <v>39.25</v>
      </c>
      <c r="CS569">
        <v>38.687</v>
      </c>
      <c r="CT569">
        <v>38.664037037037</v>
      </c>
      <c r="CU569">
        <v>40</v>
      </c>
      <c r="CV569">
        <v>1955.08777777778</v>
      </c>
      <c r="CW569">
        <v>39.91</v>
      </c>
      <c r="CX569">
        <v>0</v>
      </c>
      <c r="CY569">
        <v>1663694017.7</v>
      </c>
      <c r="CZ569">
        <v>0</v>
      </c>
      <c r="DA569">
        <v>0</v>
      </c>
      <c r="DB569" t="s">
        <v>356</v>
      </c>
      <c r="DC569">
        <v>1660677648.1</v>
      </c>
      <c r="DD569">
        <v>1660677649.1</v>
      </c>
      <c r="DE569">
        <v>0</v>
      </c>
      <c r="DF569">
        <v>-1.042</v>
      </c>
      <c r="DG569">
        <v>0.003</v>
      </c>
      <c r="DH569">
        <v>5.218</v>
      </c>
      <c r="DI569">
        <v>0.344</v>
      </c>
      <c r="DJ569">
        <v>417</v>
      </c>
      <c r="DK569">
        <v>22</v>
      </c>
      <c r="DL569">
        <v>1.24</v>
      </c>
      <c r="DM569">
        <v>0.53</v>
      </c>
      <c r="DN569">
        <v>-56.4783475</v>
      </c>
      <c r="DO569">
        <v>-2.23722664165116</v>
      </c>
      <c r="DP569">
        <v>0.514110290204106</v>
      </c>
      <c r="DQ569">
        <v>0</v>
      </c>
      <c r="DR569">
        <v>4.0177075</v>
      </c>
      <c r="DS569">
        <v>-0.653604878048794</v>
      </c>
      <c r="DT569">
        <v>0.0634863274945874</v>
      </c>
      <c r="DU569">
        <v>0</v>
      </c>
      <c r="DV569">
        <v>0</v>
      </c>
      <c r="DW569">
        <v>2</v>
      </c>
      <c r="DX569" t="s">
        <v>357</v>
      </c>
      <c r="DY569">
        <v>2.97208</v>
      </c>
      <c r="DZ569">
        <v>2.75373</v>
      </c>
      <c r="EA569">
        <v>0.182188</v>
      </c>
      <c r="EB569">
        <v>0.18843</v>
      </c>
      <c r="EC569">
        <v>0.0933179</v>
      </c>
      <c r="ED569">
        <v>0.0813572</v>
      </c>
      <c r="EE569">
        <v>31847.7</v>
      </c>
      <c r="EF569">
        <v>34439.4</v>
      </c>
      <c r="EG569">
        <v>35293.9</v>
      </c>
      <c r="EH569">
        <v>38490.5</v>
      </c>
      <c r="EI569">
        <v>45388.7</v>
      </c>
      <c r="EJ569">
        <v>51077.1</v>
      </c>
      <c r="EK569">
        <v>55179.5</v>
      </c>
      <c r="EL569">
        <v>61743.9</v>
      </c>
      <c r="EM569">
        <v>1.9792</v>
      </c>
      <c r="EN569">
        <v>1.8202</v>
      </c>
      <c r="EO569">
        <v>0.056982</v>
      </c>
      <c r="EP569">
        <v>0</v>
      </c>
      <c r="EQ569">
        <v>24.0866</v>
      </c>
      <c r="ER569">
        <v>999.9</v>
      </c>
      <c r="ES569">
        <v>43.414</v>
      </c>
      <c r="ET569">
        <v>29.91</v>
      </c>
      <c r="EU569">
        <v>20.3207</v>
      </c>
      <c r="EV569">
        <v>56.9287</v>
      </c>
      <c r="EW569">
        <v>49.2428</v>
      </c>
      <c r="EX569">
        <v>1</v>
      </c>
      <c r="EY569">
        <v>0.0238415</v>
      </c>
      <c r="EZ569">
        <v>3.07368</v>
      </c>
      <c r="FA569">
        <v>20.1209</v>
      </c>
      <c r="FB569">
        <v>5.19932</v>
      </c>
      <c r="FC569">
        <v>12.0052</v>
      </c>
      <c r="FD569">
        <v>4.976</v>
      </c>
      <c r="FE569">
        <v>3.294</v>
      </c>
      <c r="FF569">
        <v>9999</v>
      </c>
      <c r="FG569">
        <v>9999</v>
      </c>
      <c r="FH569">
        <v>9999</v>
      </c>
      <c r="FI569">
        <v>694.6</v>
      </c>
      <c r="FJ569">
        <v>1.86295</v>
      </c>
      <c r="FK569">
        <v>1.86783</v>
      </c>
      <c r="FL569">
        <v>1.86752</v>
      </c>
      <c r="FM569">
        <v>1.86874</v>
      </c>
      <c r="FN569">
        <v>1.86951</v>
      </c>
      <c r="FO569">
        <v>1.86563</v>
      </c>
      <c r="FP569">
        <v>1.86664</v>
      </c>
      <c r="FQ569">
        <v>1.86813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10</v>
      </c>
      <c r="GF569">
        <v>0.3138</v>
      </c>
      <c r="GG569">
        <v>3.61927167264205</v>
      </c>
      <c r="GH569">
        <v>0.00509506669552449</v>
      </c>
      <c r="GI569">
        <v>1.17866753763249e-06</v>
      </c>
      <c r="GJ569">
        <v>-6.62632595388568e-10</v>
      </c>
      <c r="GK569">
        <v>-0.0260112845827318</v>
      </c>
      <c r="GL569">
        <v>-0.0225051504344278</v>
      </c>
      <c r="GM569">
        <v>0.00262967521021688</v>
      </c>
      <c r="GN569">
        <v>-3.50088843362945e-05</v>
      </c>
      <c r="GO569">
        <v>-5</v>
      </c>
      <c r="GP569">
        <v>1640</v>
      </c>
      <c r="GQ569">
        <v>1</v>
      </c>
      <c r="GR569">
        <v>20</v>
      </c>
      <c r="GS569">
        <v>50272.9</v>
      </c>
      <c r="GT569">
        <v>50272.9</v>
      </c>
      <c r="GU569">
        <v>2.41699</v>
      </c>
      <c r="GV569">
        <v>2.59033</v>
      </c>
      <c r="GW569">
        <v>1.54785</v>
      </c>
      <c r="GX569">
        <v>2.30103</v>
      </c>
      <c r="GY569">
        <v>1.34644</v>
      </c>
      <c r="GZ569">
        <v>2.4231</v>
      </c>
      <c r="HA569">
        <v>33.244</v>
      </c>
      <c r="HB569">
        <v>14.3509</v>
      </c>
      <c r="HC569">
        <v>18</v>
      </c>
      <c r="HD569">
        <v>503.706</v>
      </c>
      <c r="HE569">
        <v>402.149</v>
      </c>
      <c r="HF569">
        <v>19.588</v>
      </c>
      <c r="HG569">
        <v>27.4127</v>
      </c>
      <c r="HH569">
        <v>30</v>
      </c>
      <c r="HI569">
        <v>27.4238</v>
      </c>
      <c r="HJ569">
        <v>27.3707</v>
      </c>
      <c r="HK569">
        <v>48.4685</v>
      </c>
      <c r="HL569">
        <v>18.4592</v>
      </c>
      <c r="HM569">
        <v>0</v>
      </c>
      <c r="HN569">
        <v>19.5675</v>
      </c>
      <c r="HO569">
        <v>1227.5</v>
      </c>
      <c r="HP569">
        <v>16.9668</v>
      </c>
      <c r="HQ569">
        <v>102.353</v>
      </c>
      <c r="HR569">
        <v>102.769</v>
      </c>
    </row>
    <row r="570" spans="1:226">
      <c r="A570">
        <v>554</v>
      </c>
      <c r="B570">
        <v>1663694025.6</v>
      </c>
      <c r="C570">
        <v>6250.5</v>
      </c>
      <c r="D570" t="s">
        <v>1472</v>
      </c>
      <c r="E570" t="s">
        <v>1473</v>
      </c>
      <c r="F570">
        <v>5</v>
      </c>
      <c r="G570" t="s">
        <v>1327</v>
      </c>
      <c r="H570" t="s">
        <v>354</v>
      </c>
      <c r="I570">
        <v>1663694017.81429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1240.34838197509</v>
      </c>
      <c r="AK570">
        <v>1194.94563636364</v>
      </c>
      <c r="AL570">
        <v>3.43406556792735</v>
      </c>
      <c r="AM570">
        <v>65.4347946192728</v>
      </c>
      <c r="AN570">
        <f>(AP570 - AO570 + BO570*1E3/(8.314*(BQ570+273.15)) * AR570/BN570 * AQ570) * BN570/(100*BB570) * 1000/(1000 - AP570)</f>
        <v>0</v>
      </c>
      <c r="AO570">
        <v>16.8703993074028</v>
      </c>
      <c r="AP570">
        <v>20.7491879120879</v>
      </c>
      <c r="AQ570">
        <v>2.97200412499187e-05</v>
      </c>
      <c r="AR570">
        <v>122.136789424266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1663694017.81429</v>
      </c>
      <c r="BH570">
        <v>1145.64214285714</v>
      </c>
      <c r="BI570">
        <v>1202.22607142857</v>
      </c>
      <c r="BJ570">
        <v>20.7567964285714</v>
      </c>
      <c r="BK570">
        <v>16.8331714285714</v>
      </c>
      <c r="BL570">
        <v>1135.68678571429</v>
      </c>
      <c r="BM570">
        <v>20.4429964285714</v>
      </c>
      <c r="BN570">
        <v>500.141</v>
      </c>
      <c r="BO570">
        <v>90.558575</v>
      </c>
      <c r="BP570">
        <v>0.100060853571429</v>
      </c>
      <c r="BQ570">
        <v>25.0258928571429</v>
      </c>
      <c r="BR570">
        <v>25.03065</v>
      </c>
      <c r="BS570">
        <v>999.9</v>
      </c>
      <c r="BT570">
        <v>0</v>
      </c>
      <c r="BU570">
        <v>0</v>
      </c>
      <c r="BV570">
        <v>9991.25</v>
      </c>
      <c r="BW570">
        <v>0</v>
      </c>
      <c r="BX570">
        <v>17.0535857142857</v>
      </c>
      <c r="BY570">
        <v>-56.5837714285714</v>
      </c>
      <c r="BZ570">
        <v>1169.92428571429</v>
      </c>
      <c r="CA570">
        <v>1222.81035714286</v>
      </c>
      <c r="CB570">
        <v>3.92361714285714</v>
      </c>
      <c r="CC570">
        <v>1202.22607142857</v>
      </c>
      <c r="CD570">
        <v>16.8331714285714</v>
      </c>
      <c r="CE570">
        <v>1.87970571428571</v>
      </c>
      <c r="CF570">
        <v>1.52438964285714</v>
      </c>
      <c r="CG570">
        <v>16.4658678571429</v>
      </c>
      <c r="CH570">
        <v>13.2149428571429</v>
      </c>
      <c r="CI570">
        <v>1999.99428571429</v>
      </c>
      <c r="CJ570">
        <v>0.979997</v>
      </c>
      <c r="CK570">
        <v>0.0200031</v>
      </c>
      <c r="CL570">
        <v>0</v>
      </c>
      <c r="CM570">
        <v>720.955714285714</v>
      </c>
      <c r="CN570">
        <v>5.00063</v>
      </c>
      <c r="CO570">
        <v>14339.5321428571</v>
      </c>
      <c r="CP570">
        <v>17256.8285714286</v>
      </c>
      <c r="CQ570">
        <v>39.2275</v>
      </c>
      <c r="CR570">
        <v>39.25</v>
      </c>
      <c r="CS570">
        <v>38.687</v>
      </c>
      <c r="CT570">
        <v>38.6449285714286</v>
      </c>
      <c r="CU570">
        <v>40</v>
      </c>
      <c r="CV570">
        <v>1955.08428571429</v>
      </c>
      <c r="CW570">
        <v>39.91</v>
      </c>
      <c r="CX570">
        <v>0</v>
      </c>
      <c r="CY570">
        <v>1663694022.5</v>
      </c>
      <c r="CZ570">
        <v>0</v>
      </c>
      <c r="DA570">
        <v>0</v>
      </c>
      <c r="DB570" t="s">
        <v>356</v>
      </c>
      <c r="DC570">
        <v>1660677648.1</v>
      </c>
      <c r="DD570">
        <v>1660677649.1</v>
      </c>
      <c r="DE570">
        <v>0</v>
      </c>
      <c r="DF570">
        <v>-1.042</v>
      </c>
      <c r="DG570">
        <v>0.003</v>
      </c>
      <c r="DH570">
        <v>5.218</v>
      </c>
      <c r="DI570">
        <v>0.344</v>
      </c>
      <c r="DJ570">
        <v>417</v>
      </c>
      <c r="DK570">
        <v>22</v>
      </c>
      <c r="DL570">
        <v>1.24</v>
      </c>
      <c r="DM570">
        <v>0.53</v>
      </c>
      <c r="DN570">
        <v>-56.5399075</v>
      </c>
      <c r="DO570">
        <v>-0.236203001876197</v>
      </c>
      <c r="DP570">
        <v>0.436642194128957</v>
      </c>
      <c r="DQ570">
        <v>0</v>
      </c>
      <c r="DR570">
        <v>3.9627405</v>
      </c>
      <c r="DS570">
        <v>-0.687192045028147</v>
      </c>
      <c r="DT570">
        <v>0.0666031401643346</v>
      </c>
      <c r="DU570">
        <v>0</v>
      </c>
      <c r="DV570">
        <v>0</v>
      </c>
      <c r="DW570">
        <v>2</v>
      </c>
      <c r="DX570" t="s">
        <v>357</v>
      </c>
      <c r="DY570">
        <v>2.97171</v>
      </c>
      <c r="DZ570">
        <v>2.75339</v>
      </c>
      <c r="EA570">
        <v>0.183839</v>
      </c>
      <c r="EB570">
        <v>0.190141</v>
      </c>
      <c r="EC570">
        <v>0.0933168</v>
      </c>
      <c r="ED570">
        <v>0.0815112</v>
      </c>
      <c r="EE570">
        <v>31783.7</v>
      </c>
      <c r="EF570">
        <v>34367.4</v>
      </c>
      <c r="EG570">
        <v>35294.1</v>
      </c>
      <c r="EH570">
        <v>38491.1</v>
      </c>
      <c r="EI570">
        <v>45389.6</v>
      </c>
      <c r="EJ570">
        <v>51069.1</v>
      </c>
      <c r="EK570">
        <v>55180.5</v>
      </c>
      <c r="EL570">
        <v>61744.5</v>
      </c>
      <c r="EM570">
        <v>1.9786</v>
      </c>
      <c r="EN570">
        <v>1.8204</v>
      </c>
      <c r="EO570">
        <v>0.0576675</v>
      </c>
      <c r="EP570">
        <v>0</v>
      </c>
      <c r="EQ570">
        <v>24.0773</v>
      </c>
      <c r="ER570">
        <v>999.9</v>
      </c>
      <c r="ES570">
        <v>43.414</v>
      </c>
      <c r="ET570">
        <v>29.91</v>
      </c>
      <c r="EU570">
        <v>20.3221</v>
      </c>
      <c r="EV570">
        <v>57.0287</v>
      </c>
      <c r="EW570">
        <v>49.0986</v>
      </c>
      <c r="EX570">
        <v>1</v>
      </c>
      <c r="EY570">
        <v>0.0239228</v>
      </c>
      <c r="EZ570">
        <v>3.00634</v>
      </c>
      <c r="FA570">
        <v>20.1218</v>
      </c>
      <c r="FB570">
        <v>5.19932</v>
      </c>
      <c r="FC570">
        <v>12.0052</v>
      </c>
      <c r="FD570">
        <v>4.9752</v>
      </c>
      <c r="FE570">
        <v>3.294</v>
      </c>
      <c r="FF570">
        <v>9999</v>
      </c>
      <c r="FG570">
        <v>9999</v>
      </c>
      <c r="FH570">
        <v>9999</v>
      </c>
      <c r="FI570">
        <v>694.6</v>
      </c>
      <c r="FJ570">
        <v>1.86295</v>
      </c>
      <c r="FK570">
        <v>1.86783</v>
      </c>
      <c r="FL570">
        <v>1.86752</v>
      </c>
      <c r="FM570">
        <v>1.86874</v>
      </c>
      <c r="FN570">
        <v>1.86951</v>
      </c>
      <c r="FO570">
        <v>1.86557</v>
      </c>
      <c r="FP570">
        <v>1.86661</v>
      </c>
      <c r="FQ570">
        <v>1.86813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10.09</v>
      </c>
      <c r="GF570">
        <v>0.3138</v>
      </c>
      <c r="GG570">
        <v>3.61927167264205</v>
      </c>
      <c r="GH570">
        <v>0.00509506669552449</v>
      </c>
      <c r="GI570">
        <v>1.17866753763249e-06</v>
      </c>
      <c r="GJ570">
        <v>-6.62632595388568e-10</v>
      </c>
      <c r="GK570">
        <v>-0.0260112845827318</v>
      </c>
      <c r="GL570">
        <v>-0.0225051504344278</v>
      </c>
      <c r="GM570">
        <v>0.00262967521021688</v>
      </c>
      <c r="GN570">
        <v>-3.50088843362945e-05</v>
      </c>
      <c r="GO570">
        <v>-5</v>
      </c>
      <c r="GP570">
        <v>1640</v>
      </c>
      <c r="GQ570">
        <v>1</v>
      </c>
      <c r="GR570">
        <v>20</v>
      </c>
      <c r="GS570">
        <v>50273</v>
      </c>
      <c r="GT570">
        <v>50272.9</v>
      </c>
      <c r="GU570">
        <v>2.44507</v>
      </c>
      <c r="GV570">
        <v>2.58301</v>
      </c>
      <c r="GW570">
        <v>1.54785</v>
      </c>
      <c r="GX570">
        <v>2.30225</v>
      </c>
      <c r="GY570">
        <v>1.34644</v>
      </c>
      <c r="GZ570">
        <v>2.38037</v>
      </c>
      <c r="HA570">
        <v>33.2216</v>
      </c>
      <c r="HB570">
        <v>14.3509</v>
      </c>
      <c r="HC570">
        <v>18</v>
      </c>
      <c r="HD570">
        <v>503.286</v>
      </c>
      <c r="HE570">
        <v>402.244</v>
      </c>
      <c r="HF570">
        <v>19.5482</v>
      </c>
      <c r="HG570">
        <v>27.4104</v>
      </c>
      <c r="HH570">
        <v>30</v>
      </c>
      <c r="HI570">
        <v>27.4214</v>
      </c>
      <c r="HJ570">
        <v>27.3683</v>
      </c>
      <c r="HK570">
        <v>48.9794</v>
      </c>
      <c r="HL570">
        <v>18.1647</v>
      </c>
      <c r="HM570">
        <v>0</v>
      </c>
      <c r="HN570">
        <v>19.5442</v>
      </c>
      <c r="HO570">
        <v>1240.92</v>
      </c>
      <c r="HP570">
        <v>17.019</v>
      </c>
      <c r="HQ570">
        <v>102.354</v>
      </c>
      <c r="HR570">
        <v>102.771</v>
      </c>
    </row>
    <row r="571" spans="1:226">
      <c r="A571">
        <v>555</v>
      </c>
      <c r="B571">
        <v>1663694030.6</v>
      </c>
      <c r="C571">
        <v>6255.5</v>
      </c>
      <c r="D571" t="s">
        <v>1474</v>
      </c>
      <c r="E571" t="s">
        <v>1475</v>
      </c>
      <c r="F571">
        <v>5</v>
      </c>
      <c r="G571" t="s">
        <v>1327</v>
      </c>
      <c r="H571" t="s">
        <v>354</v>
      </c>
      <c r="I571">
        <v>1663694023.1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1257.85124091884</v>
      </c>
      <c r="AK571">
        <v>1212.34375757576</v>
      </c>
      <c r="AL571">
        <v>3.50200674950613</v>
      </c>
      <c r="AM571">
        <v>65.4347946192728</v>
      </c>
      <c r="AN571">
        <f>(AP571 - AO571 + BO571*1E3/(8.314*(BQ571+273.15)) * AR571/BN571 * AQ571) * BN571/(100*BB571) * 1000/(1000 - AP571)</f>
        <v>0</v>
      </c>
      <c r="AO571">
        <v>16.9073825748362</v>
      </c>
      <c r="AP571">
        <v>20.7452626373626</v>
      </c>
      <c r="AQ571">
        <v>4.36568598434086e-05</v>
      </c>
      <c r="AR571">
        <v>122.136789424266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1663694023.1</v>
      </c>
      <c r="BH571">
        <v>1163.49592592593</v>
      </c>
      <c r="BI571">
        <v>1220.08925925926</v>
      </c>
      <c r="BJ571">
        <v>20.7530222222222</v>
      </c>
      <c r="BK571">
        <v>16.8832740740741</v>
      </c>
      <c r="BL571">
        <v>1153.44814814815</v>
      </c>
      <c r="BM571">
        <v>20.4393592592593</v>
      </c>
      <c r="BN571">
        <v>500.130074074074</v>
      </c>
      <c r="BO571">
        <v>90.5586333333334</v>
      </c>
      <c r="BP571">
        <v>0.100089633333333</v>
      </c>
      <c r="BQ571">
        <v>25.0154074074074</v>
      </c>
      <c r="BR571">
        <v>25.0403740740741</v>
      </c>
      <c r="BS571">
        <v>999.9</v>
      </c>
      <c r="BT571">
        <v>0</v>
      </c>
      <c r="BU571">
        <v>0</v>
      </c>
      <c r="BV571">
        <v>9993.88888888889</v>
      </c>
      <c r="BW571">
        <v>0</v>
      </c>
      <c r="BX571">
        <v>17.0497888888889</v>
      </c>
      <c r="BY571">
        <v>-56.5922888888889</v>
      </c>
      <c r="BZ571">
        <v>1188.1537037037</v>
      </c>
      <c r="CA571">
        <v>1241.04148148148</v>
      </c>
      <c r="CB571">
        <v>3.86974037037037</v>
      </c>
      <c r="CC571">
        <v>1220.08925925926</v>
      </c>
      <c r="CD571">
        <v>16.8832740740741</v>
      </c>
      <c r="CE571">
        <v>1.87936481481481</v>
      </c>
      <c r="CF571">
        <v>1.52892703703704</v>
      </c>
      <c r="CG571">
        <v>16.4630148148148</v>
      </c>
      <c r="CH571">
        <v>13.2605111111111</v>
      </c>
      <c r="CI571">
        <v>1999.99259259259</v>
      </c>
      <c r="CJ571">
        <v>0.979997</v>
      </c>
      <c r="CK571">
        <v>0.0200031</v>
      </c>
      <c r="CL571">
        <v>0</v>
      </c>
      <c r="CM571">
        <v>720.434925925926</v>
      </c>
      <c r="CN571">
        <v>5.00063</v>
      </c>
      <c r="CO571">
        <v>14329.8148148148</v>
      </c>
      <c r="CP571">
        <v>17256.8111111111</v>
      </c>
      <c r="CQ571">
        <v>39.229</v>
      </c>
      <c r="CR571">
        <v>39.25</v>
      </c>
      <c r="CS571">
        <v>38.687</v>
      </c>
      <c r="CT571">
        <v>38.6295925925926</v>
      </c>
      <c r="CU571">
        <v>40</v>
      </c>
      <c r="CV571">
        <v>1955.08259259259</v>
      </c>
      <c r="CW571">
        <v>39.91</v>
      </c>
      <c r="CX571">
        <v>0</v>
      </c>
      <c r="CY571">
        <v>1663694027.9</v>
      </c>
      <c r="CZ571">
        <v>0</v>
      </c>
      <c r="DA571">
        <v>0</v>
      </c>
      <c r="DB571" t="s">
        <v>356</v>
      </c>
      <c r="DC571">
        <v>1660677648.1</v>
      </c>
      <c r="DD571">
        <v>1660677649.1</v>
      </c>
      <c r="DE571">
        <v>0</v>
      </c>
      <c r="DF571">
        <v>-1.042</v>
      </c>
      <c r="DG571">
        <v>0.003</v>
      </c>
      <c r="DH571">
        <v>5.218</v>
      </c>
      <c r="DI571">
        <v>0.344</v>
      </c>
      <c r="DJ571">
        <v>417</v>
      </c>
      <c r="DK571">
        <v>22</v>
      </c>
      <c r="DL571">
        <v>1.24</v>
      </c>
      <c r="DM571">
        <v>0.53</v>
      </c>
      <c r="DN571">
        <v>-56.6399625</v>
      </c>
      <c r="DO571">
        <v>0.0946863039400292</v>
      </c>
      <c r="DP571">
        <v>0.437227967819706</v>
      </c>
      <c r="DQ571">
        <v>1</v>
      </c>
      <c r="DR571">
        <v>3.89909925</v>
      </c>
      <c r="DS571">
        <v>-0.622361988742975</v>
      </c>
      <c r="DT571">
        <v>0.0604129075358693</v>
      </c>
      <c r="DU571">
        <v>0</v>
      </c>
      <c r="DV571">
        <v>1</v>
      </c>
      <c r="DW571">
        <v>2</v>
      </c>
      <c r="DX571" t="s">
        <v>395</v>
      </c>
      <c r="DY571">
        <v>2.97357</v>
      </c>
      <c r="DZ571">
        <v>2.75387</v>
      </c>
      <c r="EA571">
        <v>0.185494</v>
      </c>
      <c r="EB571">
        <v>0.191641</v>
      </c>
      <c r="EC571">
        <v>0.0932898</v>
      </c>
      <c r="ED571">
        <v>0.0816382</v>
      </c>
      <c r="EE571">
        <v>31719.4</v>
      </c>
      <c r="EF571">
        <v>34303.9</v>
      </c>
      <c r="EG571">
        <v>35294.3</v>
      </c>
      <c r="EH571">
        <v>38491.2</v>
      </c>
      <c r="EI571">
        <v>45390.8</v>
      </c>
      <c r="EJ571">
        <v>51061.7</v>
      </c>
      <c r="EK571">
        <v>55180.2</v>
      </c>
      <c r="EL571">
        <v>61744.1</v>
      </c>
      <c r="EM571">
        <v>1.9792</v>
      </c>
      <c r="EN571">
        <v>1.8204</v>
      </c>
      <c r="EO571">
        <v>0.0621378</v>
      </c>
      <c r="EP571">
        <v>0</v>
      </c>
      <c r="EQ571">
        <v>24.068</v>
      </c>
      <c r="ER571">
        <v>999.9</v>
      </c>
      <c r="ES571">
        <v>43.414</v>
      </c>
      <c r="ET571">
        <v>29.91</v>
      </c>
      <c r="EU571">
        <v>20.3202</v>
      </c>
      <c r="EV571">
        <v>56.5287</v>
      </c>
      <c r="EW571">
        <v>48.8582</v>
      </c>
      <c r="EX571">
        <v>1</v>
      </c>
      <c r="EY571">
        <v>0.0237805</v>
      </c>
      <c r="EZ571">
        <v>3.16174</v>
      </c>
      <c r="FA571">
        <v>20.1191</v>
      </c>
      <c r="FB571">
        <v>5.19932</v>
      </c>
      <c r="FC571">
        <v>12.0088</v>
      </c>
      <c r="FD571">
        <v>4.9752</v>
      </c>
      <c r="FE571">
        <v>3.294</v>
      </c>
      <c r="FF571">
        <v>9999</v>
      </c>
      <c r="FG571">
        <v>9999</v>
      </c>
      <c r="FH571">
        <v>9999</v>
      </c>
      <c r="FI571">
        <v>694.6</v>
      </c>
      <c r="FJ571">
        <v>1.86295</v>
      </c>
      <c r="FK571">
        <v>1.86774</v>
      </c>
      <c r="FL571">
        <v>1.86752</v>
      </c>
      <c r="FM571">
        <v>1.86874</v>
      </c>
      <c r="FN571">
        <v>1.86951</v>
      </c>
      <c r="FO571">
        <v>1.86557</v>
      </c>
      <c r="FP571">
        <v>1.86661</v>
      </c>
      <c r="FQ571">
        <v>1.8681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10.18</v>
      </c>
      <c r="GF571">
        <v>0.3134</v>
      </c>
      <c r="GG571">
        <v>3.61927167264205</v>
      </c>
      <c r="GH571">
        <v>0.00509506669552449</v>
      </c>
      <c r="GI571">
        <v>1.17866753763249e-06</v>
      </c>
      <c r="GJ571">
        <v>-6.62632595388568e-10</v>
      </c>
      <c r="GK571">
        <v>-0.0260112845827318</v>
      </c>
      <c r="GL571">
        <v>-0.0225051504344278</v>
      </c>
      <c r="GM571">
        <v>0.00262967521021688</v>
      </c>
      <c r="GN571">
        <v>-3.50088843362945e-05</v>
      </c>
      <c r="GO571">
        <v>-5</v>
      </c>
      <c r="GP571">
        <v>1640</v>
      </c>
      <c r="GQ571">
        <v>1</v>
      </c>
      <c r="GR571">
        <v>20</v>
      </c>
      <c r="GS571">
        <v>50273</v>
      </c>
      <c r="GT571">
        <v>50273</v>
      </c>
      <c r="GU571">
        <v>2.46948</v>
      </c>
      <c r="GV571">
        <v>2.60254</v>
      </c>
      <c r="GW571">
        <v>1.54785</v>
      </c>
      <c r="GX571">
        <v>2.30225</v>
      </c>
      <c r="GY571">
        <v>1.34644</v>
      </c>
      <c r="GZ571">
        <v>2.25586</v>
      </c>
      <c r="HA571">
        <v>33.244</v>
      </c>
      <c r="HB571">
        <v>14.3334</v>
      </c>
      <c r="HC571">
        <v>18</v>
      </c>
      <c r="HD571">
        <v>503.665</v>
      </c>
      <c r="HE571">
        <v>402.227</v>
      </c>
      <c r="HF571">
        <v>19.5238</v>
      </c>
      <c r="HG571">
        <v>27.408</v>
      </c>
      <c r="HH571">
        <v>29.9999</v>
      </c>
      <c r="HI571">
        <v>27.4191</v>
      </c>
      <c r="HJ571">
        <v>27.366</v>
      </c>
      <c r="HK571">
        <v>49.5289</v>
      </c>
      <c r="HL571">
        <v>17.8654</v>
      </c>
      <c r="HM571">
        <v>0</v>
      </c>
      <c r="HN571">
        <v>19.4901</v>
      </c>
      <c r="HO571">
        <v>1261.12</v>
      </c>
      <c r="HP571">
        <v>17.0765</v>
      </c>
      <c r="HQ571">
        <v>102.354</v>
      </c>
      <c r="HR571">
        <v>102.77</v>
      </c>
    </row>
    <row r="572" spans="1:226">
      <c r="A572">
        <v>556</v>
      </c>
      <c r="B572">
        <v>1663694035.6</v>
      </c>
      <c r="C572">
        <v>6260.5</v>
      </c>
      <c r="D572" t="s">
        <v>1476</v>
      </c>
      <c r="E572" t="s">
        <v>1477</v>
      </c>
      <c r="F572">
        <v>5</v>
      </c>
      <c r="G572" t="s">
        <v>1327</v>
      </c>
      <c r="H572" t="s">
        <v>354</v>
      </c>
      <c r="I572">
        <v>1663694027.81429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1274.82850895811</v>
      </c>
      <c r="AK572">
        <v>1229.15066666667</v>
      </c>
      <c r="AL572">
        <v>3.38177764990588</v>
      </c>
      <c r="AM572">
        <v>65.4347946192728</v>
      </c>
      <c r="AN572">
        <f>(AP572 - AO572 + BO572*1E3/(8.314*(BQ572+273.15)) * AR572/BN572 * AQ572) * BN572/(100*BB572) * 1000/(1000 - AP572)</f>
        <v>0</v>
      </c>
      <c r="AO572">
        <v>16.9536505522855</v>
      </c>
      <c r="AP572">
        <v>20.7513703296703</v>
      </c>
      <c r="AQ572">
        <v>-0.000560361141953855</v>
      </c>
      <c r="AR572">
        <v>122.136789424266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1663694027.81429</v>
      </c>
      <c r="BH572">
        <v>1179.29035714286</v>
      </c>
      <c r="BI572">
        <v>1235.94285714286</v>
      </c>
      <c r="BJ572">
        <v>20.7508821428571</v>
      </c>
      <c r="BK572">
        <v>16.9318892857143</v>
      </c>
      <c r="BL572">
        <v>1169.16214285714</v>
      </c>
      <c r="BM572">
        <v>20.4373071428571</v>
      </c>
      <c r="BN572">
        <v>500.133428571429</v>
      </c>
      <c r="BO572">
        <v>90.5579035714286</v>
      </c>
      <c r="BP572">
        <v>0.100200853571429</v>
      </c>
      <c r="BQ572">
        <v>25.0074535714286</v>
      </c>
      <c r="BR572">
        <v>25.0532785714286</v>
      </c>
      <c r="BS572">
        <v>999.9</v>
      </c>
      <c r="BT572">
        <v>0</v>
      </c>
      <c r="BU572">
        <v>0</v>
      </c>
      <c r="BV572">
        <v>9993.57142857143</v>
      </c>
      <c r="BW572">
        <v>0</v>
      </c>
      <c r="BX572">
        <v>17.0457</v>
      </c>
      <c r="BY572">
        <v>-56.6511071428571</v>
      </c>
      <c r="BZ572">
        <v>1204.28142857143</v>
      </c>
      <c r="CA572">
        <v>1257.23</v>
      </c>
      <c r="CB572">
        <v>3.818995</v>
      </c>
      <c r="CC572">
        <v>1235.94285714286</v>
      </c>
      <c r="CD572">
        <v>16.9318892857143</v>
      </c>
      <c r="CE572">
        <v>1.87915607142857</v>
      </c>
      <c r="CF572">
        <v>1.53331642857143</v>
      </c>
      <c r="CG572">
        <v>16.4612607142857</v>
      </c>
      <c r="CH572">
        <v>13.30445</v>
      </c>
      <c r="CI572">
        <v>1999.99107142857</v>
      </c>
      <c r="CJ572">
        <v>0.979997</v>
      </c>
      <c r="CK572">
        <v>0.0200031</v>
      </c>
      <c r="CL572">
        <v>0</v>
      </c>
      <c r="CM572">
        <v>719.993785714286</v>
      </c>
      <c r="CN572">
        <v>5.00063</v>
      </c>
      <c r="CO572">
        <v>14321.4071428571</v>
      </c>
      <c r="CP572">
        <v>17256.7964285714</v>
      </c>
      <c r="CQ572">
        <v>39.2275</v>
      </c>
      <c r="CR572">
        <v>39.25</v>
      </c>
      <c r="CS572">
        <v>38.687</v>
      </c>
      <c r="CT572">
        <v>38.625</v>
      </c>
      <c r="CU572">
        <v>40</v>
      </c>
      <c r="CV572">
        <v>1955.08107142857</v>
      </c>
      <c r="CW572">
        <v>39.91</v>
      </c>
      <c r="CX572">
        <v>0</v>
      </c>
      <c r="CY572">
        <v>1663694032.7</v>
      </c>
      <c r="CZ572">
        <v>0</v>
      </c>
      <c r="DA572">
        <v>0</v>
      </c>
      <c r="DB572" t="s">
        <v>356</v>
      </c>
      <c r="DC572">
        <v>1660677648.1</v>
      </c>
      <c r="DD572">
        <v>1660677649.1</v>
      </c>
      <c r="DE572">
        <v>0</v>
      </c>
      <c r="DF572">
        <v>-1.042</v>
      </c>
      <c r="DG572">
        <v>0.003</v>
      </c>
      <c r="DH572">
        <v>5.218</v>
      </c>
      <c r="DI572">
        <v>0.344</v>
      </c>
      <c r="DJ572">
        <v>417</v>
      </c>
      <c r="DK572">
        <v>22</v>
      </c>
      <c r="DL572">
        <v>1.24</v>
      </c>
      <c r="DM572">
        <v>0.53</v>
      </c>
      <c r="DN572">
        <v>-56.644565</v>
      </c>
      <c r="DO572">
        <v>0.41934934333965</v>
      </c>
      <c r="DP572">
        <v>0.42769213784567</v>
      </c>
      <c r="DQ572">
        <v>0</v>
      </c>
      <c r="DR572">
        <v>3.8557125</v>
      </c>
      <c r="DS572">
        <v>-0.631886454033782</v>
      </c>
      <c r="DT572">
        <v>0.0614726189351812</v>
      </c>
      <c r="DU572">
        <v>0</v>
      </c>
      <c r="DV572">
        <v>0</v>
      </c>
      <c r="DW572">
        <v>2</v>
      </c>
      <c r="DX572" t="s">
        <v>357</v>
      </c>
      <c r="DY572">
        <v>2.97427</v>
      </c>
      <c r="DZ572">
        <v>2.75422</v>
      </c>
      <c r="EA572">
        <v>0.187106</v>
      </c>
      <c r="EB572">
        <v>0.193331</v>
      </c>
      <c r="EC572">
        <v>0.0932976</v>
      </c>
      <c r="ED572">
        <v>0.0818623</v>
      </c>
      <c r="EE572">
        <v>31656.4</v>
      </c>
      <c r="EF572">
        <v>34232.4</v>
      </c>
      <c r="EG572">
        <v>35294</v>
      </c>
      <c r="EH572">
        <v>38491.4</v>
      </c>
      <c r="EI572">
        <v>45390.6</v>
      </c>
      <c r="EJ572">
        <v>51049.6</v>
      </c>
      <c r="EK572">
        <v>55180.4</v>
      </c>
      <c r="EL572">
        <v>61744.5</v>
      </c>
      <c r="EM572">
        <v>1.9794</v>
      </c>
      <c r="EN572">
        <v>1.8204</v>
      </c>
      <c r="EO572">
        <v>0.0618398</v>
      </c>
      <c r="EP572">
        <v>0</v>
      </c>
      <c r="EQ572">
        <v>24.059</v>
      </c>
      <c r="ER572">
        <v>999.9</v>
      </c>
      <c r="ES572">
        <v>43.414</v>
      </c>
      <c r="ET572">
        <v>29.91</v>
      </c>
      <c r="EU572">
        <v>20.3199</v>
      </c>
      <c r="EV572">
        <v>56.6887</v>
      </c>
      <c r="EW572">
        <v>48.7901</v>
      </c>
      <c r="EX572">
        <v>1</v>
      </c>
      <c r="EY572">
        <v>0.0238415</v>
      </c>
      <c r="EZ572">
        <v>3.31556</v>
      </c>
      <c r="FA572">
        <v>20.116</v>
      </c>
      <c r="FB572">
        <v>5.19812</v>
      </c>
      <c r="FC572">
        <v>12.0064</v>
      </c>
      <c r="FD572">
        <v>4.976</v>
      </c>
      <c r="FE572">
        <v>3.294</v>
      </c>
      <c r="FF572">
        <v>9999</v>
      </c>
      <c r="FG572">
        <v>9999</v>
      </c>
      <c r="FH572">
        <v>9999</v>
      </c>
      <c r="FI572">
        <v>694.6</v>
      </c>
      <c r="FJ572">
        <v>1.86295</v>
      </c>
      <c r="FK572">
        <v>1.86777</v>
      </c>
      <c r="FL572">
        <v>1.86752</v>
      </c>
      <c r="FM572">
        <v>1.86871</v>
      </c>
      <c r="FN572">
        <v>1.86951</v>
      </c>
      <c r="FO572">
        <v>1.86566</v>
      </c>
      <c r="FP572">
        <v>1.86661</v>
      </c>
      <c r="FQ572">
        <v>1.86807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10.26</v>
      </c>
      <c r="GF572">
        <v>0.3135</v>
      </c>
      <c r="GG572">
        <v>3.61927167264205</v>
      </c>
      <c r="GH572">
        <v>0.00509506669552449</v>
      </c>
      <c r="GI572">
        <v>1.17866753763249e-06</v>
      </c>
      <c r="GJ572">
        <v>-6.62632595388568e-10</v>
      </c>
      <c r="GK572">
        <v>-0.0260112845827318</v>
      </c>
      <c r="GL572">
        <v>-0.0225051504344278</v>
      </c>
      <c r="GM572">
        <v>0.00262967521021688</v>
      </c>
      <c r="GN572">
        <v>-3.50088843362945e-05</v>
      </c>
      <c r="GO572">
        <v>-5</v>
      </c>
      <c r="GP572">
        <v>1640</v>
      </c>
      <c r="GQ572">
        <v>1</v>
      </c>
      <c r="GR572">
        <v>20</v>
      </c>
      <c r="GS572">
        <v>50273.1</v>
      </c>
      <c r="GT572">
        <v>50273.1</v>
      </c>
      <c r="GU572">
        <v>2.49878</v>
      </c>
      <c r="GV572">
        <v>2.59155</v>
      </c>
      <c r="GW572">
        <v>1.54785</v>
      </c>
      <c r="GX572">
        <v>2.30103</v>
      </c>
      <c r="GY572">
        <v>1.34644</v>
      </c>
      <c r="GZ572">
        <v>2.40234</v>
      </c>
      <c r="HA572">
        <v>33.244</v>
      </c>
      <c r="HB572">
        <v>14.3422</v>
      </c>
      <c r="HC572">
        <v>18</v>
      </c>
      <c r="HD572">
        <v>503.776</v>
      </c>
      <c r="HE572">
        <v>402.211</v>
      </c>
      <c r="HF572">
        <v>19.4657</v>
      </c>
      <c r="HG572">
        <v>27.4057</v>
      </c>
      <c r="HH572">
        <v>30</v>
      </c>
      <c r="HI572">
        <v>27.4168</v>
      </c>
      <c r="HJ572">
        <v>27.3638</v>
      </c>
      <c r="HK572">
        <v>50.0332</v>
      </c>
      <c r="HL572">
        <v>17.5934</v>
      </c>
      <c r="HM572">
        <v>0</v>
      </c>
      <c r="HN572">
        <v>19.4191</v>
      </c>
      <c r="HO572">
        <v>1274.55</v>
      </c>
      <c r="HP572">
        <v>17.1269</v>
      </c>
      <c r="HQ572">
        <v>102.354</v>
      </c>
      <c r="HR572">
        <v>102.771</v>
      </c>
    </row>
    <row r="573" spans="1:226">
      <c r="A573">
        <v>557</v>
      </c>
      <c r="B573">
        <v>1663694040.6</v>
      </c>
      <c r="C573">
        <v>6265.5</v>
      </c>
      <c r="D573" t="s">
        <v>1478</v>
      </c>
      <c r="E573" t="s">
        <v>1479</v>
      </c>
      <c r="F573">
        <v>5</v>
      </c>
      <c r="G573" t="s">
        <v>1327</v>
      </c>
      <c r="H573" t="s">
        <v>354</v>
      </c>
      <c r="I573">
        <v>1663694033.1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1292.43370780467</v>
      </c>
      <c r="AK573">
        <v>1246.594</v>
      </c>
      <c r="AL573">
        <v>3.48614829733176</v>
      </c>
      <c r="AM573">
        <v>65.4347946192728</v>
      </c>
      <c r="AN573">
        <f>(AP573 - AO573 + BO573*1E3/(8.314*(BQ573+273.15)) * AR573/BN573 * AQ573) * BN573/(100*BB573) * 1000/(1000 - AP573)</f>
        <v>0</v>
      </c>
      <c r="AO573">
        <v>17.0222620861368</v>
      </c>
      <c r="AP573">
        <v>20.7438065934066</v>
      </c>
      <c r="AQ573">
        <v>-0.000363291987797406</v>
      </c>
      <c r="AR573">
        <v>122.136789424266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1663694033.1</v>
      </c>
      <c r="BH573">
        <v>1197.08740740741</v>
      </c>
      <c r="BI573">
        <v>1253.8162962963</v>
      </c>
      <c r="BJ573">
        <v>20.7478592592593</v>
      </c>
      <c r="BK573">
        <v>16.9847814814815</v>
      </c>
      <c r="BL573">
        <v>1186.86740740741</v>
      </c>
      <c r="BM573">
        <v>20.4344074074074</v>
      </c>
      <c r="BN573">
        <v>500.140703703704</v>
      </c>
      <c r="BO573">
        <v>90.5576592592593</v>
      </c>
      <c r="BP573">
        <v>0.100047466666667</v>
      </c>
      <c r="BQ573">
        <v>24.9928555555556</v>
      </c>
      <c r="BR573">
        <v>25.0722222222222</v>
      </c>
      <c r="BS573">
        <v>999.9</v>
      </c>
      <c r="BT573">
        <v>0</v>
      </c>
      <c r="BU573">
        <v>0</v>
      </c>
      <c r="BV573">
        <v>9996.66666666667</v>
      </c>
      <c r="BW573">
        <v>0</v>
      </c>
      <c r="BX573">
        <v>17.0542851851852</v>
      </c>
      <c r="BY573">
        <v>-56.7292814814815</v>
      </c>
      <c r="BZ573">
        <v>1222.45148148148</v>
      </c>
      <c r="CA573">
        <v>1275.48074074074</v>
      </c>
      <c r="CB573">
        <v>3.76308703703704</v>
      </c>
      <c r="CC573">
        <v>1253.8162962963</v>
      </c>
      <c r="CD573">
        <v>16.9847814814815</v>
      </c>
      <c r="CE573">
        <v>1.87887703703704</v>
      </c>
      <c r="CF573">
        <v>1.53810111111111</v>
      </c>
      <c r="CG573">
        <v>16.4589333333333</v>
      </c>
      <c r="CH573">
        <v>13.3522259259259</v>
      </c>
      <c r="CI573">
        <v>1999.99074074074</v>
      </c>
      <c r="CJ573">
        <v>0.979997</v>
      </c>
      <c r="CK573">
        <v>0.0200031</v>
      </c>
      <c r="CL573">
        <v>0</v>
      </c>
      <c r="CM573">
        <v>719.509</v>
      </c>
      <c r="CN573">
        <v>5.00063</v>
      </c>
      <c r="CO573">
        <v>14312.0259259259</v>
      </c>
      <c r="CP573">
        <v>17256.7962962963</v>
      </c>
      <c r="CQ573">
        <v>39.2243333333333</v>
      </c>
      <c r="CR573">
        <v>39.25</v>
      </c>
      <c r="CS573">
        <v>38.687</v>
      </c>
      <c r="CT573">
        <v>38.625</v>
      </c>
      <c r="CU573">
        <v>40</v>
      </c>
      <c r="CV573">
        <v>1955.08074074074</v>
      </c>
      <c r="CW573">
        <v>39.91</v>
      </c>
      <c r="CX573">
        <v>0</v>
      </c>
      <c r="CY573">
        <v>1663694038.1</v>
      </c>
      <c r="CZ573">
        <v>0</v>
      </c>
      <c r="DA573">
        <v>0</v>
      </c>
      <c r="DB573" t="s">
        <v>356</v>
      </c>
      <c r="DC573">
        <v>1660677648.1</v>
      </c>
      <c r="DD573">
        <v>1660677649.1</v>
      </c>
      <c r="DE573">
        <v>0</v>
      </c>
      <c r="DF573">
        <v>-1.042</v>
      </c>
      <c r="DG573">
        <v>0.003</v>
      </c>
      <c r="DH573">
        <v>5.218</v>
      </c>
      <c r="DI573">
        <v>0.344</v>
      </c>
      <c r="DJ573">
        <v>417</v>
      </c>
      <c r="DK573">
        <v>22</v>
      </c>
      <c r="DL573">
        <v>1.24</v>
      </c>
      <c r="DM573">
        <v>0.53</v>
      </c>
      <c r="DN573">
        <v>-56.6932325</v>
      </c>
      <c r="DO573">
        <v>-0.689496810506359</v>
      </c>
      <c r="DP573">
        <v>0.368000916022976</v>
      </c>
      <c r="DQ573">
        <v>0</v>
      </c>
      <c r="DR573">
        <v>3.79166725</v>
      </c>
      <c r="DS573">
        <v>-0.654485290806763</v>
      </c>
      <c r="DT573">
        <v>0.063366357280007</v>
      </c>
      <c r="DU573">
        <v>0</v>
      </c>
      <c r="DV573">
        <v>0</v>
      </c>
      <c r="DW573">
        <v>2</v>
      </c>
      <c r="DX573" t="s">
        <v>357</v>
      </c>
      <c r="DY573">
        <v>2.9717</v>
      </c>
      <c r="DZ573">
        <v>2.75396</v>
      </c>
      <c r="EA573">
        <v>0.188728</v>
      </c>
      <c r="EB573">
        <v>0.19478</v>
      </c>
      <c r="EC573">
        <v>0.0932831</v>
      </c>
      <c r="ED573">
        <v>0.0820869</v>
      </c>
      <c r="EE573">
        <v>31593.3</v>
      </c>
      <c r="EF573">
        <v>34171.1</v>
      </c>
      <c r="EG573">
        <v>35294</v>
      </c>
      <c r="EH573">
        <v>38491.6</v>
      </c>
      <c r="EI573">
        <v>45391.1</v>
      </c>
      <c r="EJ573">
        <v>51037.1</v>
      </c>
      <c r="EK573">
        <v>55180.1</v>
      </c>
      <c r="EL573">
        <v>61744.5</v>
      </c>
      <c r="EM573">
        <v>1.9788</v>
      </c>
      <c r="EN573">
        <v>1.8204</v>
      </c>
      <c r="EO573">
        <v>0.0631809</v>
      </c>
      <c r="EP573">
        <v>0</v>
      </c>
      <c r="EQ573">
        <v>24.0493</v>
      </c>
      <c r="ER573">
        <v>999.9</v>
      </c>
      <c r="ES573">
        <v>43.389</v>
      </c>
      <c r="ET573">
        <v>29.91</v>
      </c>
      <c r="EU573">
        <v>20.3076</v>
      </c>
      <c r="EV573">
        <v>56.2787</v>
      </c>
      <c r="EW573">
        <v>48.9463</v>
      </c>
      <c r="EX573">
        <v>1</v>
      </c>
      <c r="EY573">
        <v>0.0241463</v>
      </c>
      <c r="EZ573">
        <v>3.41976</v>
      </c>
      <c r="FA573">
        <v>20.1138</v>
      </c>
      <c r="FB573">
        <v>5.19932</v>
      </c>
      <c r="FC573">
        <v>12.0088</v>
      </c>
      <c r="FD573">
        <v>4.976</v>
      </c>
      <c r="FE573">
        <v>3.294</v>
      </c>
      <c r="FF573">
        <v>9999</v>
      </c>
      <c r="FG573">
        <v>9999</v>
      </c>
      <c r="FH573">
        <v>9999</v>
      </c>
      <c r="FI573">
        <v>694.6</v>
      </c>
      <c r="FJ573">
        <v>1.86295</v>
      </c>
      <c r="FK573">
        <v>1.8678</v>
      </c>
      <c r="FL573">
        <v>1.86752</v>
      </c>
      <c r="FM573">
        <v>1.86868</v>
      </c>
      <c r="FN573">
        <v>1.86954</v>
      </c>
      <c r="FO573">
        <v>1.8656</v>
      </c>
      <c r="FP573">
        <v>1.86664</v>
      </c>
      <c r="FQ573">
        <v>1.86798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10.34</v>
      </c>
      <c r="GF573">
        <v>0.3133</v>
      </c>
      <c r="GG573">
        <v>3.61927167264205</v>
      </c>
      <c r="GH573">
        <v>0.00509506669552449</v>
      </c>
      <c r="GI573">
        <v>1.17866753763249e-06</v>
      </c>
      <c r="GJ573">
        <v>-6.62632595388568e-10</v>
      </c>
      <c r="GK573">
        <v>-0.0260112845827318</v>
      </c>
      <c r="GL573">
        <v>-0.0225051504344278</v>
      </c>
      <c r="GM573">
        <v>0.00262967521021688</v>
      </c>
      <c r="GN573">
        <v>-3.50088843362945e-05</v>
      </c>
      <c r="GO573">
        <v>-5</v>
      </c>
      <c r="GP573">
        <v>1640</v>
      </c>
      <c r="GQ573">
        <v>1</v>
      </c>
      <c r="GR573">
        <v>20</v>
      </c>
      <c r="GS573">
        <v>50273.2</v>
      </c>
      <c r="GT573">
        <v>50273.2</v>
      </c>
      <c r="GU573">
        <v>2.52197</v>
      </c>
      <c r="GV573">
        <v>2.57812</v>
      </c>
      <c r="GW573">
        <v>1.54785</v>
      </c>
      <c r="GX573">
        <v>2.30225</v>
      </c>
      <c r="GY573">
        <v>1.34644</v>
      </c>
      <c r="GZ573">
        <v>2.41943</v>
      </c>
      <c r="HA573">
        <v>33.2216</v>
      </c>
      <c r="HB573">
        <v>14.3422</v>
      </c>
      <c r="HC573">
        <v>18</v>
      </c>
      <c r="HD573">
        <v>503.356</v>
      </c>
      <c r="HE573">
        <v>402.195</v>
      </c>
      <c r="HF573">
        <v>19.3895</v>
      </c>
      <c r="HG573">
        <v>27.4034</v>
      </c>
      <c r="HH573">
        <v>30.0002</v>
      </c>
      <c r="HI573">
        <v>27.4145</v>
      </c>
      <c r="HJ573">
        <v>27.3614</v>
      </c>
      <c r="HK573">
        <v>50.5029</v>
      </c>
      <c r="HL573">
        <v>17.3192</v>
      </c>
      <c r="HM573">
        <v>0</v>
      </c>
      <c r="HN573">
        <v>19.3452</v>
      </c>
      <c r="HO573">
        <v>1294.72</v>
      </c>
      <c r="HP573">
        <v>17.1851</v>
      </c>
      <c r="HQ573">
        <v>102.354</v>
      </c>
      <c r="HR573">
        <v>102.771</v>
      </c>
    </row>
    <row r="574" spans="1:226">
      <c r="A574">
        <v>558</v>
      </c>
      <c r="B574">
        <v>1663694045.6</v>
      </c>
      <c r="C574">
        <v>6270.5</v>
      </c>
      <c r="D574" t="s">
        <v>1480</v>
      </c>
      <c r="E574" t="s">
        <v>1481</v>
      </c>
      <c r="F574">
        <v>5</v>
      </c>
      <c r="G574" t="s">
        <v>1327</v>
      </c>
      <c r="H574" t="s">
        <v>354</v>
      </c>
      <c r="I574">
        <v>1663694037.81429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1308.8244920001</v>
      </c>
      <c r="AK574">
        <v>1263.33624242424</v>
      </c>
      <c r="AL574">
        <v>3.33223411377823</v>
      </c>
      <c r="AM574">
        <v>65.4347946192728</v>
      </c>
      <c r="AN574">
        <f>(AP574 - AO574 + BO574*1E3/(8.314*(BQ574+273.15)) * AR574/BN574 * AQ574) * BN574/(100*BB574) * 1000/(1000 - AP574)</f>
        <v>0</v>
      </c>
      <c r="AO574">
        <v>17.0941213296952</v>
      </c>
      <c r="AP574">
        <v>20.7379472527473</v>
      </c>
      <c r="AQ574">
        <v>-5.03580883354722e-09</v>
      </c>
      <c r="AR574">
        <v>122.136789424266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1663694037.81429</v>
      </c>
      <c r="BH574">
        <v>1212.89892857143</v>
      </c>
      <c r="BI574">
        <v>1269.46535714286</v>
      </c>
      <c r="BJ574">
        <v>20.7445392857143</v>
      </c>
      <c r="BK574">
        <v>17.04135</v>
      </c>
      <c r="BL574">
        <v>1202.60035714286</v>
      </c>
      <c r="BM574">
        <v>20.431225</v>
      </c>
      <c r="BN574">
        <v>500.103714285714</v>
      </c>
      <c r="BO574">
        <v>90.5566571428572</v>
      </c>
      <c r="BP574">
        <v>0.100067478571429</v>
      </c>
      <c r="BQ574">
        <v>24.9817607142857</v>
      </c>
      <c r="BR574">
        <v>25.0829678571429</v>
      </c>
      <c r="BS574">
        <v>999.9</v>
      </c>
      <c r="BT574">
        <v>0</v>
      </c>
      <c r="BU574">
        <v>0</v>
      </c>
      <c r="BV574">
        <v>9990.35714285714</v>
      </c>
      <c r="BW574">
        <v>0</v>
      </c>
      <c r="BX574">
        <v>17.0539785714286</v>
      </c>
      <c r="BY574">
        <v>-56.5666</v>
      </c>
      <c r="BZ574">
        <v>1238.59321428571</v>
      </c>
      <c r="CA574">
        <v>1291.475</v>
      </c>
      <c r="CB574">
        <v>3.70319857142857</v>
      </c>
      <c r="CC574">
        <v>1269.46535714286</v>
      </c>
      <c r="CD574">
        <v>17.04135</v>
      </c>
      <c r="CE574">
        <v>1.87855535714286</v>
      </c>
      <c r="CF574">
        <v>1.54320678571429</v>
      </c>
      <c r="CG574">
        <v>16.4562464285714</v>
      </c>
      <c r="CH574">
        <v>13.4030428571429</v>
      </c>
      <c r="CI574">
        <v>1999.9975</v>
      </c>
      <c r="CJ574">
        <v>0.979997107142857</v>
      </c>
      <c r="CK574">
        <v>0.0200029857142857</v>
      </c>
      <c r="CL574">
        <v>0</v>
      </c>
      <c r="CM574">
        <v>719.08675</v>
      </c>
      <c r="CN574">
        <v>5.00063</v>
      </c>
      <c r="CO574">
        <v>14303.8142857143</v>
      </c>
      <c r="CP574">
        <v>17256.8642857143</v>
      </c>
      <c r="CQ574">
        <v>39.214</v>
      </c>
      <c r="CR574">
        <v>39.25</v>
      </c>
      <c r="CS574">
        <v>38.687</v>
      </c>
      <c r="CT574">
        <v>38.625</v>
      </c>
      <c r="CU574">
        <v>39.9955</v>
      </c>
      <c r="CV574">
        <v>1955.0875</v>
      </c>
      <c r="CW574">
        <v>39.91</v>
      </c>
      <c r="CX574">
        <v>0</v>
      </c>
      <c r="CY574">
        <v>1663694042.9</v>
      </c>
      <c r="CZ574">
        <v>0</v>
      </c>
      <c r="DA574">
        <v>0</v>
      </c>
      <c r="DB574" t="s">
        <v>356</v>
      </c>
      <c r="DC574">
        <v>1660677648.1</v>
      </c>
      <c r="DD574">
        <v>1660677649.1</v>
      </c>
      <c r="DE574">
        <v>0</v>
      </c>
      <c r="DF574">
        <v>-1.042</v>
      </c>
      <c r="DG574">
        <v>0.003</v>
      </c>
      <c r="DH574">
        <v>5.218</v>
      </c>
      <c r="DI574">
        <v>0.344</v>
      </c>
      <c r="DJ574">
        <v>417</v>
      </c>
      <c r="DK574">
        <v>22</v>
      </c>
      <c r="DL574">
        <v>1.24</v>
      </c>
      <c r="DM574">
        <v>0.53</v>
      </c>
      <c r="DN574">
        <v>-56.6494075</v>
      </c>
      <c r="DO574">
        <v>1.21995534709211</v>
      </c>
      <c r="DP574">
        <v>0.388425965524641</v>
      </c>
      <c r="DQ574">
        <v>0</v>
      </c>
      <c r="DR574">
        <v>3.74520175</v>
      </c>
      <c r="DS574">
        <v>-0.731920637898687</v>
      </c>
      <c r="DT574">
        <v>0.0708472332165308</v>
      </c>
      <c r="DU574">
        <v>0</v>
      </c>
      <c r="DV574">
        <v>0</v>
      </c>
      <c r="DW574">
        <v>2</v>
      </c>
      <c r="DX574" t="s">
        <v>357</v>
      </c>
      <c r="DY574">
        <v>2.97186</v>
      </c>
      <c r="DZ574">
        <v>2.75343</v>
      </c>
      <c r="EA574">
        <v>0.190297</v>
      </c>
      <c r="EB574">
        <v>0.196323</v>
      </c>
      <c r="EC574">
        <v>0.0932706</v>
      </c>
      <c r="ED574">
        <v>0.082269</v>
      </c>
      <c r="EE574">
        <v>31532.4</v>
      </c>
      <c r="EF574">
        <v>34106.5</v>
      </c>
      <c r="EG574">
        <v>35294.2</v>
      </c>
      <c r="EH574">
        <v>38492.5</v>
      </c>
      <c r="EI574">
        <v>45392.1</v>
      </c>
      <c r="EJ574">
        <v>51028.2</v>
      </c>
      <c r="EK574">
        <v>55180.5</v>
      </c>
      <c r="EL574">
        <v>61746</v>
      </c>
      <c r="EM574">
        <v>1.978</v>
      </c>
      <c r="EN574">
        <v>1.821</v>
      </c>
      <c r="EO574">
        <v>0.0631809</v>
      </c>
      <c r="EP574">
        <v>0</v>
      </c>
      <c r="EQ574">
        <v>24.0409</v>
      </c>
      <c r="ER574">
        <v>999.9</v>
      </c>
      <c r="ES574">
        <v>43.389</v>
      </c>
      <c r="ET574">
        <v>29.91</v>
      </c>
      <c r="EU574">
        <v>20.3086</v>
      </c>
      <c r="EV574">
        <v>56.9487</v>
      </c>
      <c r="EW574">
        <v>49.1426</v>
      </c>
      <c r="EX574">
        <v>1</v>
      </c>
      <c r="EY574">
        <v>0.0244715</v>
      </c>
      <c r="EZ574">
        <v>3.62532</v>
      </c>
      <c r="FA574">
        <v>20.11</v>
      </c>
      <c r="FB574">
        <v>5.19812</v>
      </c>
      <c r="FC574">
        <v>12.0099</v>
      </c>
      <c r="FD574">
        <v>4.9756</v>
      </c>
      <c r="FE574">
        <v>3.294</v>
      </c>
      <c r="FF574">
        <v>9999</v>
      </c>
      <c r="FG574">
        <v>9999</v>
      </c>
      <c r="FH574">
        <v>9999</v>
      </c>
      <c r="FI574">
        <v>694.6</v>
      </c>
      <c r="FJ574">
        <v>1.86295</v>
      </c>
      <c r="FK574">
        <v>1.86783</v>
      </c>
      <c r="FL574">
        <v>1.86752</v>
      </c>
      <c r="FM574">
        <v>1.86874</v>
      </c>
      <c r="FN574">
        <v>1.86951</v>
      </c>
      <c r="FO574">
        <v>1.86563</v>
      </c>
      <c r="FP574">
        <v>1.86664</v>
      </c>
      <c r="FQ574">
        <v>1.86801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10.42</v>
      </c>
      <c r="GF574">
        <v>0.3132</v>
      </c>
      <c r="GG574">
        <v>3.61927167264205</v>
      </c>
      <c r="GH574">
        <v>0.00509506669552449</v>
      </c>
      <c r="GI574">
        <v>1.17866753763249e-06</v>
      </c>
      <c r="GJ574">
        <v>-6.62632595388568e-10</v>
      </c>
      <c r="GK574">
        <v>-0.0260112845827318</v>
      </c>
      <c r="GL574">
        <v>-0.0225051504344278</v>
      </c>
      <c r="GM574">
        <v>0.00262967521021688</v>
      </c>
      <c r="GN574">
        <v>-3.50088843362945e-05</v>
      </c>
      <c r="GO574">
        <v>-5</v>
      </c>
      <c r="GP574">
        <v>1640</v>
      </c>
      <c r="GQ574">
        <v>1</v>
      </c>
      <c r="GR574">
        <v>20</v>
      </c>
      <c r="GS574">
        <v>50273.3</v>
      </c>
      <c r="GT574">
        <v>50273.3</v>
      </c>
      <c r="GU574">
        <v>2.54761</v>
      </c>
      <c r="GV574">
        <v>2.58911</v>
      </c>
      <c r="GW574">
        <v>1.54785</v>
      </c>
      <c r="GX574">
        <v>2.30103</v>
      </c>
      <c r="GY574">
        <v>1.34644</v>
      </c>
      <c r="GZ574">
        <v>2.34375</v>
      </c>
      <c r="HA574">
        <v>33.244</v>
      </c>
      <c r="HB574">
        <v>14.3334</v>
      </c>
      <c r="HC574">
        <v>18</v>
      </c>
      <c r="HD574">
        <v>502.803</v>
      </c>
      <c r="HE574">
        <v>402.516</v>
      </c>
      <c r="HF574">
        <v>19.3103</v>
      </c>
      <c r="HG574">
        <v>27.4011</v>
      </c>
      <c r="HH574">
        <v>30</v>
      </c>
      <c r="HI574">
        <v>27.4122</v>
      </c>
      <c r="HJ574">
        <v>27.3591</v>
      </c>
      <c r="HK574">
        <v>51.042</v>
      </c>
      <c r="HL574">
        <v>17.0324</v>
      </c>
      <c r="HM574">
        <v>0</v>
      </c>
      <c r="HN574">
        <v>19.2464</v>
      </c>
      <c r="HO574">
        <v>1308.16</v>
      </c>
      <c r="HP574">
        <v>17.2421</v>
      </c>
      <c r="HQ574">
        <v>102.354</v>
      </c>
      <c r="HR574">
        <v>102.774</v>
      </c>
    </row>
    <row r="575" spans="1:226">
      <c r="A575">
        <v>559</v>
      </c>
      <c r="B575">
        <v>1663694050.6</v>
      </c>
      <c r="C575">
        <v>6275.5</v>
      </c>
      <c r="D575" t="s">
        <v>1482</v>
      </c>
      <c r="E575" t="s">
        <v>1483</v>
      </c>
      <c r="F575">
        <v>5</v>
      </c>
      <c r="G575" t="s">
        <v>1327</v>
      </c>
      <c r="H575" t="s">
        <v>354</v>
      </c>
      <c r="I575">
        <v>1663694043.1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1325.05964030009</v>
      </c>
      <c r="AK575">
        <v>1279.98478787879</v>
      </c>
      <c r="AL575">
        <v>3.33584842381874</v>
      </c>
      <c r="AM575">
        <v>65.4347946192728</v>
      </c>
      <c r="AN575">
        <f>(AP575 - AO575 + BO575*1E3/(8.314*(BQ575+273.15)) * AR575/BN575 * AQ575) * BN575/(100*BB575) * 1000/(1000 - AP575)</f>
        <v>0</v>
      </c>
      <c r="AO575">
        <v>17.1412261250745</v>
      </c>
      <c r="AP575">
        <v>20.7329659340659</v>
      </c>
      <c r="AQ575">
        <v>-0.000155445229365173</v>
      </c>
      <c r="AR575">
        <v>122.136789424266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1663694043.1</v>
      </c>
      <c r="BH575">
        <v>1230.48444444444</v>
      </c>
      <c r="BI575">
        <v>1286.83962962963</v>
      </c>
      <c r="BJ575">
        <v>20.7405555555556</v>
      </c>
      <c r="BK575">
        <v>17.0998777777778</v>
      </c>
      <c r="BL575">
        <v>1220.09814814815</v>
      </c>
      <c r="BM575">
        <v>20.4273962962963</v>
      </c>
      <c r="BN575">
        <v>500.056185185185</v>
      </c>
      <c r="BO575">
        <v>90.5558296296296</v>
      </c>
      <c r="BP575">
        <v>0.0999982259259259</v>
      </c>
      <c r="BQ575">
        <v>24.9618592592593</v>
      </c>
      <c r="BR575">
        <v>25.0726</v>
      </c>
      <c r="BS575">
        <v>999.9</v>
      </c>
      <c r="BT575">
        <v>0</v>
      </c>
      <c r="BU575">
        <v>0</v>
      </c>
      <c r="BV575">
        <v>9985.74074074074</v>
      </c>
      <c r="BW575">
        <v>0</v>
      </c>
      <c r="BX575">
        <v>17.0587814814815</v>
      </c>
      <c r="BY575">
        <v>-56.3556185185185</v>
      </c>
      <c r="BZ575">
        <v>1256.54592592593</v>
      </c>
      <c r="CA575">
        <v>1309.22851851852</v>
      </c>
      <c r="CB575">
        <v>3.64068777777778</v>
      </c>
      <c r="CC575">
        <v>1286.83962962963</v>
      </c>
      <c r="CD575">
        <v>17.0998777777778</v>
      </c>
      <c r="CE575">
        <v>1.87817740740741</v>
      </c>
      <c r="CF575">
        <v>1.54849185185185</v>
      </c>
      <c r="CG575">
        <v>16.4530925925926</v>
      </c>
      <c r="CH575">
        <v>13.4555259259259</v>
      </c>
      <c r="CI575">
        <v>1999.99777777778</v>
      </c>
      <c r="CJ575">
        <v>0.979997111111111</v>
      </c>
      <c r="CK575">
        <v>0.0200029814814815</v>
      </c>
      <c r="CL575">
        <v>0</v>
      </c>
      <c r="CM575">
        <v>718.655925925926</v>
      </c>
      <c r="CN575">
        <v>5.00063</v>
      </c>
      <c r="CO575">
        <v>14294.8814814815</v>
      </c>
      <c r="CP575">
        <v>17256.862962963</v>
      </c>
      <c r="CQ575">
        <v>39.2103333333333</v>
      </c>
      <c r="CR575">
        <v>39.25</v>
      </c>
      <c r="CS575">
        <v>38.687</v>
      </c>
      <c r="CT575">
        <v>38.6272962962963</v>
      </c>
      <c r="CU575">
        <v>39.9953333333333</v>
      </c>
      <c r="CV575">
        <v>1955.08777777778</v>
      </c>
      <c r="CW575">
        <v>39.91</v>
      </c>
      <c r="CX575">
        <v>0</v>
      </c>
      <c r="CY575">
        <v>1663694047.7</v>
      </c>
      <c r="CZ575">
        <v>0</v>
      </c>
      <c r="DA575">
        <v>0</v>
      </c>
      <c r="DB575" t="s">
        <v>356</v>
      </c>
      <c r="DC575">
        <v>1660677648.1</v>
      </c>
      <c r="DD575">
        <v>1660677649.1</v>
      </c>
      <c r="DE575">
        <v>0</v>
      </c>
      <c r="DF575">
        <v>-1.042</v>
      </c>
      <c r="DG575">
        <v>0.003</v>
      </c>
      <c r="DH575">
        <v>5.218</v>
      </c>
      <c r="DI575">
        <v>0.344</v>
      </c>
      <c r="DJ575">
        <v>417</v>
      </c>
      <c r="DK575">
        <v>22</v>
      </c>
      <c r="DL575">
        <v>1.24</v>
      </c>
      <c r="DM575">
        <v>0.53</v>
      </c>
      <c r="DN575">
        <v>-56.442295</v>
      </c>
      <c r="DO575">
        <v>2.76328480300203</v>
      </c>
      <c r="DP575">
        <v>0.432638038058375</v>
      </c>
      <c r="DQ575">
        <v>0</v>
      </c>
      <c r="DR575">
        <v>3.67361</v>
      </c>
      <c r="DS575">
        <v>-0.721532983114456</v>
      </c>
      <c r="DT575">
        <v>0.0698158575110268</v>
      </c>
      <c r="DU575">
        <v>0</v>
      </c>
      <c r="DV575">
        <v>0</v>
      </c>
      <c r="DW575">
        <v>2</v>
      </c>
      <c r="DX575" t="s">
        <v>357</v>
      </c>
      <c r="DY575">
        <v>2.97226</v>
      </c>
      <c r="DZ575">
        <v>2.75361</v>
      </c>
      <c r="EA575">
        <v>0.19185</v>
      </c>
      <c r="EB575">
        <v>0.19785</v>
      </c>
      <c r="EC575">
        <v>0.0932262</v>
      </c>
      <c r="ED575">
        <v>0.0824872</v>
      </c>
      <c r="EE575">
        <v>31472.2</v>
      </c>
      <c r="EF575">
        <v>34041.5</v>
      </c>
      <c r="EG575">
        <v>35294.4</v>
      </c>
      <c r="EH575">
        <v>38492.3</v>
      </c>
      <c r="EI575">
        <v>45394.3</v>
      </c>
      <c r="EJ575">
        <v>51015.9</v>
      </c>
      <c r="EK575">
        <v>55180.4</v>
      </c>
      <c r="EL575">
        <v>61745.8</v>
      </c>
      <c r="EM575">
        <v>1.9784</v>
      </c>
      <c r="EN575">
        <v>1.821</v>
      </c>
      <c r="EO575">
        <v>0.0603497</v>
      </c>
      <c r="EP575">
        <v>0</v>
      </c>
      <c r="EQ575">
        <v>24.0287</v>
      </c>
      <c r="ER575">
        <v>999.9</v>
      </c>
      <c r="ES575">
        <v>43.389</v>
      </c>
      <c r="ET575">
        <v>29.91</v>
      </c>
      <c r="EU575">
        <v>20.3072</v>
      </c>
      <c r="EV575">
        <v>56.9587</v>
      </c>
      <c r="EW575">
        <v>49.2428</v>
      </c>
      <c r="EX575">
        <v>1</v>
      </c>
      <c r="EY575">
        <v>0.0245122</v>
      </c>
      <c r="EZ575">
        <v>3.53251</v>
      </c>
      <c r="FA575">
        <v>20.1117</v>
      </c>
      <c r="FB575">
        <v>5.19932</v>
      </c>
      <c r="FC575">
        <v>12.0064</v>
      </c>
      <c r="FD575">
        <v>4.9756</v>
      </c>
      <c r="FE575">
        <v>3.294</v>
      </c>
      <c r="FF575">
        <v>9999</v>
      </c>
      <c r="FG575">
        <v>9999</v>
      </c>
      <c r="FH575">
        <v>9999</v>
      </c>
      <c r="FI575">
        <v>694.6</v>
      </c>
      <c r="FJ575">
        <v>1.86295</v>
      </c>
      <c r="FK575">
        <v>1.86783</v>
      </c>
      <c r="FL575">
        <v>1.86752</v>
      </c>
      <c r="FM575">
        <v>1.86868</v>
      </c>
      <c r="FN575">
        <v>1.86954</v>
      </c>
      <c r="FO575">
        <v>1.86563</v>
      </c>
      <c r="FP575">
        <v>1.86661</v>
      </c>
      <c r="FQ575">
        <v>1.86807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10.51</v>
      </c>
      <c r="GF575">
        <v>0.3125</v>
      </c>
      <c r="GG575">
        <v>3.61927167264205</v>
      </c>
      <c r="GH575">
        <v>0.00509506669552449</v>
      </c>
      <c r="GI575">
        <v>1.17866753763249e-06</v>
      </c>
      <c r="GJ575">
        <v>-6.62632595388568e-10</v>
      </c>
      <c r="GK575">
        <v>-0.0260112845827318</v>
      </c>
      <c r="GL575">
        <v>-0.0225051504344278</v>
      </c>
      <c r="GM575">
        <v>0.00262967521021688</v>
      </c>
      <c r="GN575">
        <v>-3.50088843362945e-05</v>
      </c>
      <c r="GO575">
        <v>-5</v>
      </c>
      <c r="GP575">
        <v>1640</v>
      </c>
      <c r="GQ575">
        <v>1</v>
      </c>
      <c r="GR575">
        <v>20</v>
      </c>
      <c r="GS575">
        <v>50273.4</v>
      </c>
      <c r="GT575">
        <v>50273.4</v>
      </c>
      <c r="GU575">
        <v>2.57324</v>
      </c>
      <c r="GV575">
        <v>2.59766</v>
      </c>
      <c r="GW575">
        <v>1.54785</v>
      </c>
      <c r="GX575">
        <v>2.30103</v>
      </c>
      <c r="GY575">
        <v>1.34644</v>
      </c>
      <c r="GZ575">
        <v>2.28394</v>
      </c>
      <c r="HA575">
        <v>33.2216</v>
      </c>
      <c r="HB575">
        <v>14.3247</v>
      </c>
      <c r="HC575">
        <v>18</v>
      </c>
      <c r="HD575">
        <v>503.048</v>
      </c>
      <c r="HE575">
        <v>402.512</v>
      </c>
      <c r="HF575">
        <v>19.2116</v>
      </c>
      <c r="HG575">
        <v>27.3988</v>
      </c>
      <c r="HH575">
        <v>30</v>
      </c>
      <c r="HI575">
        <v>27.4099</v>
      </c>
      <c r="HJ575">
        <v>27.3591</v>
      </c>
      <c r="HK575">
        <v>51.5273</v>
      </c>
      <c r="HL575">
        <v>16.7141</v>
      </c>
      <c r="HM575">
        <v>0</v>
      </c>
      <c r="HN575">
        <v>19.1865</v>
      </c>
      <c r="HO575">
        <v>1328.35</v>
      </c>
      <c r="HP575">
        <v>17.309</v>
      </c>
      <c r="HQ575">
        <v>102.354</v>
      </c>
      <c r="HR575">
        <v>102.773</v>
      </c>
    </row>
    <row r="576" spans="1:226">
      <c r="A576">
        <v>560</v>
      </c>
      <c r="B576">
        <v>1663694055.6</v>
      </c>
      <c r="C576">
        <v>6280.5</v>
      </c>
      <c r="D576" t="s">
        <v>1484</v>
      </c>
      <c r="E576" t="s">
        <v>1485</v>
      </c>
      <c r="F576">
        <v>5</v>
      </c>
      <c r="G576" t="s">
        <v>1327</v>
      </c>
      <c r="H576" t="s">
        <v>354</v>
      </c>
      <c r="I576">
        <v>1663694047.81429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1342.51137236423</v>
      </c>
      <c r="AK576">
        <v>1297.04309090909</v>
      </c>
      <c r="AL576">
        <v>3.45238626991199</v>
      </c>
      <c r="AM576">
        <v>65.4347946192728</v>
      </c>
      <c r="AN576">
        <f>(AP576 - AO576 + BO576*1E3/(8.314*(BQ576+273.15)) * AR576/BN576 * AQ576) * BN576/(100*BB576) * 1000/(1000 - AP576)</f>
        <v>0</v>
      </c>
      <c r="AO576">
        <v>17.2020798340095</v>
      </c>
      <c r="AP576">
        <v>20.7304362637363</v>
      </c>
      <c r="AQ576">
        <v>-0.000370218344553207</v>
      </c>
      <c r="AR576">
        <v>122.136789424266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1663694047.81429</v>
      </c>
      <c r="BH576">
        <v>1246.03178571429</v>
      </c>
      <c r="BI576">
        <v>1302.28821428571</v>
      </c>
      <c r="BJ576">
        <v>20.7349392857143</v>
      </c>
      <c r="BK576">
        <v>17.1571892857143</v>
      </c>
      <c r="BL576">
        <v>1235.56964285714</v>
      </c>
      <c r="BM576">
        <v>20.4219964285714</v>
      </c>
      <c r="BN576">
        <v>500.072107142857</v>
      </c>
      <c r="BO576">
        <v>90.5551892857143</v>
      </c>
      <c r="BP576">
        <v>0.100029042857143</v>
      </c>
      <c r="BQ576">
        <v>24.9414464285714</v>
      </c>
      <c r="BR576">
        <v>25.047025</v>
      </c>
      <c r="BS576">
        <v>999.9</v>
      </c>
      <c r="BT576">
        <v>0</v>
      </c>
      <c r="BU576">
        <v>0</v>
      </c>
      <c r="BV576">
        <v>9996.60714285714</v>
      </c>
      <c r="BW576">
        <v>0</v>
      </c>
      <c r="BX576">
        <v>17.05595</v>
      </c>
      <c r="BY576">
        <v>-56.2559357142857</v>
      </c>
      <c r="BZ576">
        <v>1272.41535714286</v>
      </c>
      <c r="CA576">
        <v>1325.02357142857</v>
      </c>
      <c r="CB576">
        <v>3.57775142857143</v>
      </c>
      <c r="CC576">
        <v>1302.28821428571</v>
      </c>
      <c r="CD576">
        <v>17.1571892857143</v>
      </c>
      <c r="CE576">
        <v>1.87765607142857</v>
      </c>
      <c r="CF576">
        <v>1.55367142857143</v>
      </c>
      <c r="CG576">
        <v>16.4487142857143</v>
      </c>
      <c r="CH576">
        <v>13.5067821428571</v>
      </c>
      <c r="CI576">
        <v>2000.00464285714</v>
      </c>
      <c r="CJ576">
        <v>0.979997107142857</v>
      </c>
      <c r="CK576">
        <v>0.0200029857142857</v>
      </c>
      <c r="CL576">
        <v>0</v>
      </c>
      <c r="CM576">
        <v>718.253857142857</v>
      </c>
      <c r="CN576">
        <v>5.00063</v>
      </c>
      <c r="CO576">
        <v>14287.25</v>
      </c>
      <c r="CP576">
        <v>17256.925</v>
      </c>
      <c r="CQ576">
        <v>39.205</v>
      </c>
      <c r="CR576">
        <v>39.25</v>
      </c>
      <c r="CS576">
        <v>38.687</v>
      </c>
      <c r="CT576">
        <v>38.6316428571429</v>
      </c>
      <c r="CU576">
        <v>39.982</v>
      </c>
      <c r="CV576">
        <v>1955.09464285714</v>
      </c>
      <c r="CW576">
        <v>39.91</v>
      </c>
      <c r="CX576">
        <v>0</v>
      </c>
      <c r="CY576">
        <v>1663694052.5</v>
      </c>
      <c r="CZ576">
        <v>0</v>
      </c>
      <c r="DA576">
        <v>0</v>
      </c>
      <c r="DB576" t="s">
        <v>356</v>
      </c>
      <c r="DC576">
        <v>1660677648.1</v>
      </c>
      <c r="DD576">
        <v>1660677649.1</v>
      </c>
      <c r="DE576">
        <v>0</v>
      </c>
      <c r="DF576">
        <v>-1.042</v>
      </c>
      <c r="DG576">
        <v>0.003</v>
      </c>
      <c r="DH576">
        <v>5.218</v>
      </c>
      <c r="DI576">
        <v>0.344</v>
      </c>
      <c r="DJ576">
        <v>417</v>
      </c>
      <c r="DK576">
        <v>22</v>
      </c>
      <c r="DL576">
        <v>1.24</v>
      </c>
      <c r="DM576">
        <v>0.53</v>
      </c>
      <c r="DN576">
        <v>-56.417056097561</v>
      </c>
      <c r="DO576">
        <v>1.88682648083621</v>
      </c>
      <c r="DP576">
        <v>0.41058369400147</v>
      </c>
      <c r="DQ576">
        <v>0</v>
      </c>
      <c r="DR576">
        <v>3.61941170731707</v>
      </c>
      <c r="DS576">
        <v>-0.772589477351915</v>
      </c>
      <c r="DT576">
        <v>0.0765953960885582</v>
      </c>
      <c r="DU576">
        <v>0</v>
      </c>
      <c r="DV576">
        <v>0</v>
      </c>
      <c r="DW576">
        <v>2</v>
      </c>
      <c r="DX576" t="s">
        <v>357</v>
      </c>
      <c r="DY576">
        <v>2.97351</v>
      </c>
      <c r="DZ576">
        <v>2.7538</v>
      </c>
      <c r="EA576">
        <v>0.193399</v>
      </c>
      <c r="EB576">
        <v>0.199388</v>
      </c>
      <c r="EC576">
        <v>0.093226</v>
      </c>
      <c r="ED576">
        <v>0.0826677</v>
      </c>
      <c r="EE576">
        <v>31412.3</v>
      </c>
      <c r="EF576">
        <v>33975.4</v>
      </c>
      <c r="EG576">
        <v>35295</v>
      </c>
      <c r="EH576">
        <v>38491.3</v>
      </c>
      <c r="EI576">
        <v>45394.9</v>
      </c>
      <c r="EJ576">
        <v>51005.2</v>
      </c>
      <c r="EK576">
        <v>55181</v>
      </c>
      <c r="EL576">
        <v>61745</v>
      </c>
      <c r="EM576">
        <v>1.9782</v>
      </c>
      <c r="EN576">
        <v>1.8214</v>
      </c>
      <c r="EO576">
        <v>0.0575185</v>
      </c>
      <c r="EP576">
        <v>0</v>
      </c>
      <c r="EQ576">
        <v>24.0166</v>
      </c>
      <c r="ER576">
        <v>999.9</v>
      </c>
      <c r="ES576">
        <v>43.389</v>
      </c>
      <c r="ET576">
        <v>29.91</v>
      </c>
      <c r="EU576">
        <v>20.3071</v>
      </c>
      <c r="EV576">
        <v>56.4587</v>
      </c>
      <c r="EW576">
        <v>48.8221</v>
      </c>
      <c r="EX576">
        <v>1</v>
      </c>
      <c r="EY576">
        <v>0.0244106</v>
      </c>
      <c r="EZ576">
        <v>3.21176</v>
      </c>
      <c r="FA576">
        <v>20.1184</v>
      </c>
      <c r="FB576">
        <v>5.20052</v>
      </c>
      <c r="FC576">
        <v>12.0088</v>
      </c>
      <c r="FD576">
        <v>4.9756</v>
      </c>
      <c r="FE576">
        <v>3.294</v>
      </c>
      <c r="FF576">
        <v>9999</v>
      </c>
      <c r="FG576">
        <v>9999</v>
      </c>
      <c r="FH576">
        <v>9999</v>
      </c>
      <c r="FI576">
        <v>694.6</v>
      </c>
      <c r="FJ576">
        <v>1.86295</v>
      </c>
      <c r="FK576">
        <v>1.86783</v>
      </c>
      <c r="FL576">
        <v>1.86752</v>
      </c>
      <c r="FM576">
        <v>1.86874</v>
      </c>
      <c r="FN576">
        <v>1.86951</v>
      </c>
      <c r="FO576">
        <v>1.86563</v>
      </c>
      <c r="FP576">
        <v>1.86664</v>
      </c>
      <c r="FQ576">
        <v>1.8681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10.59</v>
      </c>
      <c r="GF576">
        <v>0.3126</v>
      </c>
      <c r="GG576">
        <v>3.61927167264205</v>
      </c>
      <c r="GH576">
        <v>0.00509506669552449</v>
      </c>
      <c r="GI576">
        <v>1.17866753763249e-06</v>
      </c>
      <c r="GJ576">
        <v>-6.62632595388568e-10</v>
      </c>
      <c r="GK576">
        <v>-0.0260112845827318</v>
      </c>
      <c r="GL576">
        <v>-0.0225051504344278</v>
      </c>
      <c r="GM576">
        <v>0.00262967521021688</v>
      </c>
      <c r="GN576">
        <v>-3.50088843362945e-05</v>
      </c>
      <c r="GO576">
        <v>-5</v>
      </c>
      <c r="GP576">
        <v>1640</v>
      </c>
      <c r="GQ576">
        <v>1</v>
      </c>
      <c r="GR576">
        <v>20</v>
      </c>
      <c r="GS576">
        <v>50273.5</v>
      </c>
      <c r="GT576">
        <v>50273.4</v>
      </c>
      <c r="GU576">
        <v>2.60132</v>
      </c>
      <c r="GV576">
        <v>2.58911</v>
      </c>
      <c r="GW576">
        <v>1.54785</v>
      </c>
      <c r="GX576">
        <v>2.30103</v>
      </c>
      <c r="GY576">
        <v>1.34644</v>
      </c>
      <c r="GZ576">
        <v>2.40356</v>
      </c>
      <c r="HA576">
        <v>33.244</v>
      </c>
      <c r="HB576">
        <v>14.3422</v>
      </c>
      <c r="HC576">
        <v>18</v>
      </c>
      <c r="HD576">
        <v>502.894</v>
      </c>
      <c r="HE576">
        <v>402.719</v>
      </c>
      <c r="HF576">
        <v>19.1521</v>
      </c>
      <c r="HG576">
        <v>27.3964</v>
      </c>
      <c r="HH576">
        <v>29.9999</v>
      </c>
      <c r="HI576">
        <v>27.4075</v>
      </c>
      <c r="HJ576">
        <v>27.3568</v>
      </c>
      <c r="HK576">
        <v>52.0918</v>
      </c>
      <c r="HL576">
        <v>16.1547</v>
      </c>
      <c r="HM576">
        <v>0.374356</v>
      </c>
      <c r="HN576">
        <v>19.1818</v>
      </c>
      <c r="HO576">
        <v>1341.89</v>
      </c>
      <c r="HP576">
        <v>17.369</v>
      </c>
      <c r="HQ576">
        <v>102.356</v>
      </c>
      <c r="HR576">
        <v>102.771</v>
      </c>
    </row>
    <row r="577" spans="1:226">
      <c r="A577">
        <v>561</v>
      </c>
      <c r="B577">
        <v>1663694060.6</v>
      </c>
      <c r="C577">
        <v>6285.5</v>
      </c>
      <c r="D577" t="s">
        <v>1486</v>
      </c>
      <c r="E577" t="s">
        <v>1487</v>
      </c>
      <c r="F577">
        <v>5</v>
      </c>
      <c r="G577" t="s">
        <v>1327</v>
      </c>
      <c r="H577" t="s">
        <v>354</v>
      </c>
      <c r="I577">
        <v>1663694053.1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1359.12330750314</v>
      </c>
      <c r="AK577">
        <v>1313.85024242424</v>
      </c>
      <c r="AL577">
        <v>3.39241905387561</v>
      </c>
      <c r="AM577">
        <v>65.4347946192728</v>
      </c>
      <c r="AN577">
        <f>(AP577 - AO577 + BO577*1E3/(8.314*(BQ577+273.15)) * AR577/BN577 * AQ577) * BN577/(100*BB577) * 1000/(1000 - AP577)</f>
        <v>0</v>
      </c>
      <c r="AO577">
        <v>17.2474708490593</v>
      </c>
      <c r="AP577">
        <v>20.7311296703297</v>
      </c>
      <c r="AQ577">
        <v>-0.000109154583899442</v>
      </c>
      <c r="AR577">
        <v>122.136789424266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1663694053.1</v>
      </c>
      <c r="BH577">
        <v>1263.41148148148</v>
      </c>
      <c r="BI577">
        <v>1319.77518518519</v>
      </c>
      <c r="BJ577">
        <v>20.7300148148148</v>
      </c>
      <c r="BK577">
        <v>17.2180703703704</v>
      </c>
      <c r="BL577">
        <v>1252.86333333333</v>
      </c>
      <c r="BM577">
        <v>20.4172592592593</v>
      </c>
      <c r="BN577">
        <v>500.106703703704</v>
      </c>
      <c r="BO577">
        <v>90.5553</v>
      </c>
      <c r="BP577">
        <v>0.100024792592593</v>
      </c>
      <c r="BQ577">
        <v>24.9135481481481</v>
      </c>
      <c r="BR577">
        <v>24.9997703703704</v>
      </c>
      <c r="BS577">
        <v>999.9</v>
      </c>
      <c r="BT577">
        <v>0</v>
      </c>
      <c r="BU577">
        <v>0</v>
      </c>
      <c r="BV577">
        <v>9999.81481481482</v>
      </c>
      <c r="BW577">
        <v>0</v>
      </c>
      <c r="BX577">
        <v>17.0685962962963</v>
      </c>
      <c r="BY577">
        <v>-56.3625888888889</v>
      </c>
      <c r="BZ577">
        <v>1290.15666666667</v>
      </c>
      <c r="CA577">
        <v>1342.89777777778</v>
      </c>
      <c r="CB577">
        <v>3.51194555555556</v>
      </c>
      <c r="CC577">
        <v>1319.77518518519</v>
      </c>
      <c r="CD577">
        <v>17.2180703703704</v>
      </c>
      <c r="CE577">
        <v>1.87721222222222</v>
      </c>
      <c r="CF577">
        <v>1.5591862962963</v>
      </c>
      <c r="CG577">
        <v>16.445</v>
      </c>
      <c r="CH577">
        <v>13.5611962962963</v>
      </c>
      <c r="CI577">
        <v>2000.00851851852</v>
      </c>
      <c r="CJ577">
        <v>0.979997</v>
      </c>
      <c r="CK577">
        <v>0.0200031</v>
      </c>
      <c r="CL577">
        <v>0</v>
      </c>
      <c r="CM577">
        <v>717.825555555556</v>
      </c>
      <c r="CN577">
        <v>5.00063</v>
      </c>
      <c r="CO577">
        <v>14278.862962963</v>
      </c>
      <c r="CP577">
        <v>17256.9481481481</v>
      </c>
      <c r="CQ577">
        <v>39.194</v>
      </c>
      <c r="CR577">
        <v>39.25</v>
      </c>
      <c r="CS577">
        <v>38.687</v>
      </c>
      <c r="CT577">
        <v>38.6318888888889</v>
      </c>
      <c r="CU577">
        <v>39.9813333333333</v>
      </c>
      <c r="CV577">
        <v>1955.09851851852</v>
      </c>
      <c r="CW577">
        <v>39.91</v>
      </c>
      <c r="CX577">
        <v>0</v>
      </c>
      <c r="CY577">
        <v>1663694057.9</v>
      </c>
      <c r="CZ577">
        <v>0</v>
      </c>
      <c r="DA577">
        <v>0</v>
      </c>
      <c r="DB577" t="s">
        <v>356</v>
      </c>
      <c r="DC577">
        <v>1660677648.1</v>
      </c>
      <c r="DD577">
        <v>1660677649.1</v>
      </c>
      <c r="DE577">
        <v>0</v>
      </c>
      <c r="DF577">
        <v>-1.042</v>
      </c>
      <c r="DG577">
        <v>0.003</v>
      </c>
      <c r="DH577">
        <v>5.218</v>
      </c>
      <c r="DI577">
        <v>0.344</v>
      </c>
      <c r="DJ577">
        <v>417</v>
      </c>
      <c r="DK577">
        <v>22</v>
      </c>
      <c r="DL577">
        <v>1.24</v>
      </c>
      <c r="DM577">
        <v>0.53</v>
      </c>
      <c r="DN577">
        <v>-56.2904975</v>
      </c>
      <c r="DO577">
        <v>-1.05951782363964</v>
      </c>
      <c r="DP577">
        <v>0.301515465181722</v>
      </c>
      <c r="DQ577">
        <v>0</v>
      </c>
      <c r="DR577">
        <v>3.5587345</v>
      </c>
      <c r="DS577">
        <v>-0.763754071294566</v>
      </c>
      <c r="DT577">
        <v>0.0739331569713481</v>
      </c>
      <c r="DU577">
        <v>0</v>
      </c>
      <c r="DV577">
        <v>0</v>
      </c>
      <c r="DW577">
        <v>2</v>
      </c>
      <c r="DX577" t="s">
        <v>357</v>
      </c>
      <c r="DY577">
        <v>2.9725</v>
      </c>
      <c r="DZ577">
        <v>2.75378</v>
      </c>
      <c r="EA577">
        <v>0.194964</v>
      </c>
      <c r="EB577">
        <v>0.20091</v>
      </c>
      <c r="EC577">
        <v>0.0932522</v>
      </c>
      <c r="ED577">
        <v>0.0829015</v>
      </c>
      <c r="EE577">
        <v>31351.2</v>
      </c>
      <c r="EF577">
        <v>33911.3</v>
      </c>
      <c r="EG577">
        <v>35294.7</v>
      </c>
      <c r="EH577">
        <v>38491.8</v>
      </c>
      <c r="EI577">
        <v>45393.4</v>
      </c>
      <c r="EJ577">
        <v>50992.8</v>
      </c>
      <c r="EK577">
        <v>55180.8</v>
      </c>
      <c r="EL577">
        <v>61745.6</v>
      </c>
      <c r="EM577">
        <v>1.979</v>
      </c>
      <c r="EN577">
        <v>1.8216</v>
      </c>
      <c r="EO577">
        <v>0.0585616</v>
      </c>
      <c r="EP577">
        <v>0</v>
      </c>
      <c r="EQ577">
        <v>24.0024</v>
      </c>
      <c r="ER577">
        <v>999.9</v>
      </c>
      <c r="ES577">
        <v>43.389</v>
      </c>
      <c r="ET577">
        <v>29.91</v>
      </c>
      <c r="EU577">
        <v>20.3095</v>
      </c>
      <c r="EV577">
        <v>56.6487</v>
      </c>
      <c r="EW577">
        <v>48.6258</v>
      </c>
      <c r="EX577">
        <v>1</v>
      </c>
      <c r="EY577">
        <v>0.0216667</v>
      </c>
      <c r="EZ577">
        <v>-1.00205</v>
      </c>
      <c r="FA577">
        <v>20.1394</v>
      </c>
      <c r="FB577">
        <v>5.19932</v>
      </c>
      <c r="FC577">
        <v>12.004</v>
      </c>
      <c r="FD577">
        <v>4.9752</v>
      </c>
      <c r="FE577">
        <v>3.294</v>
      </c>
      <c r="FF577">
        <v>9999</v>
      </c>
      <c r="FG577">
        <v>9999</v>
      </c>
      <c r="FH577">
        <v>9999</v>
      </c>
      <c r="FI577">
        <v>694.6</v>
      </c>
      <c r="FJ577">
        <v>1.86295</v>
      </c>
      <c r="FK577">
        <v>1.86783</v>
      </c>
      <c r="FL577">
        <v>1.86752</v>
      </c>
      <c r="FM577">
        <v>1.86874</v>
      </c>
      <c r="FN577">
        <v>1.86957</v>
      </c>
      <c r="FO577">
        <v>1.86566</v>
      </c>
      <c r="FP577">
        <v>1.86664</v>
      </c>
      <c r="FQ577">
        <v>1.86813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10.68</v>
      </c>
      <c r="GF577">
        <v>0.3129</v>
      </c>
      <c r="GG577">
        <v>3.61927167264205</v>
      </c>
      <c r="GH577">
        <v>0.00509506669552449</v>
      </c>
      <c r="GI577">
        <v>1.17866753763249e-06</v>
      </c>
      <c r="GJ577">
        <v>-6.62632595388568e-10</v>
      </c>
      <c r="GK577">
        <v>-0.0260112845827318</v>
      </c>
      <c r="GL577">
        <v>-0.0225051504344278</v>
      </c>
      <c r="GM577">
        <v>0.00262967521021688</v>
      </c>
      <c r="GN577">
        <v>-3.50088843362945e-05</v>
      </c>
      <c r="GO577">
        <v>-5</v>
      </c>
      <c r="GP577">
        <v>1640</v>
      </c>
      <c r="GQ577">
        <v>1</v>
      </c>
      <c r="GR577">
        <v>20</v>
      </c>
      <c r="GS577">
        <v>50273.5</v>
      </c>
      <c r="GT577">
        <v>50273.5</v>
      </c>
      <c r="GU577">
        <v>2.62573</v>
      </c>
      <c r="GV577">
        <v>2.57568</v>
      </c>
      <c r="GW577">
        <v>1.54785</v>
      </c>
      <c r="GX577">
        <v>2.30103</v>
      </c>
      <c r="GY577">
        <v>1.34644</v>
      </c>
      <c r="GZ577">
        <v>2.4231</v>
      </c>
      <c r="HA577">
        <v>33.2216</v>
      </c>
      <c r="HB577">
        <v>14.3509</v>
      </c>
      <c r="HC577">
        <v>18</v>
      </c>
      <c r="HD577">
        <v>503.427</v>
      </c>
      <c r="HE577">
        <v>402.814</v>
      </c>
      <c r="HF577">
        <v>19.2482</v>
      </c>
      <c r="HG577">
        <v>27.3941</v>
      </c>
      <c r="HH577">
        <v>29.9981</v>
      </c>
      <c r="HI577">
        <v>27.4075</v>
      </c>
      <c r="HJ577">
        <v>27.3545</v>
      </c>
      <c r="HK577">
        <v>52.5877</v>
      </c>
      <c r="HL577">
        <v>15.8716</v>
      </c>
      <c r="HM577">
        <v>0.374356</v>
      </c>
      <c r="HN577">
        <v>19.9422</v>
      </c>
      <c r="HO577">
        <v>1355.5</v>
      </c>
      <c r="HP577">
        <v>17.4272</v>
      </c>
      <c r="HQ577">
        <v>102.355</v>
      </c>
      <c r="HR577">
        <v>102.773</v>
      </c>
    </row>
    <row r="578" spans="1:226">
      <c r="A578">
        <v>562</v>
      </c>
      <c r="B578">
        <v>1663694065.6</v>
      </c>
      <c r="C578">
        <v>6290.5</v>
      </c>
      <c r="D578" t="s">
        <v>1488</v>
      </c>
      <c r="E578" t="s">
        <v>1489</v>
      </c>
      <c r="F578">
        <v>5</v>
      </c>
      <c r="G578" t="s">
        <v>1327</v>
      </c>
      <c r="H578" t="s">
        <v>354</v>
      </c>
      <c r="I578">
        <v>1663694057.81429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1376.51492020898</v>
      </c>
      <c r="AK578">
        <v>1330.96096969697</v>
      </c>
      <c r="AL578">
        <v>3.40228810982884</v>
      </c>
      <c r="AM578">
        <v>65.4347946192728</v>
      </c>
      <c r="AN578">
        <f>(AP578 - AO578 + BO578*1E3/(8.314*(BQ578+273.15)) * AR578/BN578 * AQ578) * BN578/(100*BB578) * 1000/(1000 - AP578)</f>
        <v>0</v>
      </c>
      <c r="AO578">
        <v>17.3180884396223</v>
      </c>
      <c r="AP578">
        <v>20.8597648351648</v>
      </c>
      <c r="AQ578">
        <v>0.00870313200450988</v>
      </c>
      <c r="AR578">
        <v>122.136789424266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1663694057.81429</v>
      </c>
      <c r="BH578">
        <v>1279.04857142857</v>
      </c>
      <c r="BI578">
        <v>1335.46214285714</v>
      </c>
      <c r="BJ578">
        <v>20.7491928571429</v>
      </c>
      <c r="BK578">
        <v>17.2768428571429</v>
      </c>
      <c r="BL578">
        <v>1268.42357142857</v>
      </c>
      <c r="BM578">
        <v>20.4356821428571</v>
      </c>
      <c r="BN578">
        <v>500.142678571429</v>
      </c>
      <c r="BO578">
        <v>90.5557464285714</v>
      </c>
      <c r="BP578">
        <v>0.100150960714286</v>
      </c>
      <c r="BQ578">
        <v>24.8971642857143</v>
      </c>
      <c r="BR578">
        <v>24.9739214285714</v>
      </c>
      <c r="BS578">
        <v>999.9</v>
      </c>
      <c r="BT578">
        <v>0</v>
      </c>
      <c r="BU578">
        <v>0</v>
      </c>
      <c r="BV578">
        <v>9993.03571428571</v>
      </c>
      <c r="BW578">
        <v>0</v>
      </c>
      <c r="BX578">
        <v>17.0634428571429</v>
      </c>
      <c r="BY578">
        <v>-56.4122571428571</v>
      </c>
      <c r="BZ578">
        <v>1306.15071428571</v>
      </c>
      <c r="CA578">
        <v>1358.94</v>
      </c>
      <c r="CB578">
        <v>3.47234428571429</v>
      </c>
      <c r="CC578">
        <v>1335.46214285714</v>
      </c>
      <c r="CD578">
        <v>17.2768428571429</v>
      </c>
      <c r="CE578">
        <v>1.87895892857143</v>
      </c>
      <c r="CF578">
        <v>1.56451785714286</v>
      </c>
      <c r="CG578">
        <v>16.4595821428571</v>
      </c>
      <c r="CH578">
        <v>13.6136392857143</v>
      </c>
      <c r="CI578">
        <v>2000.01464285714</v>
      </c>
      <c r="CJ578">
        <v>0.979997</v>
      </c>
      <c r="CK578">
        <v>0.0200031</v>
      </c>
      <c r="CL578">
        <v>0</v>
      </c>
      <c r="CM578">
        <v>717.525357142857</v>
      </c>
      <c r="CN578">
        <v>5.00063</v>
      </c>
      <c r="CO578">
        <v>14271.45</v>
      </c>
      <c r="CP578">
        <v>17257.0071428571</v>
      </c>
      <c r="CQ578">
        <v>39.187</v>
      </c>
      <c r="CR578">
        <v>39.25</v>
      </c>
      <c r="CS578">
        <v>38.687</v>
      </c>
      <c r="CT578">
        <v>38.6316428571429</v>
      </c>
      <c r="CU578">
        <v>39.97075</v>
      </c>
      <c r="CV578">
        <v>1955.10464285714</v>
      </c>
      <c r="CW578">
        <v>39.91</v>
      </c>
      <c r="CX578">
        <v>0</v>
      </c>
      <c r="CY578">
        <v>1663694062.7</v>
      </c>
      <c r="CZ578">
        <v>0</v>
      </c>
      <c r="DA578">
        <v>0</v>
      </c>
      <c r="DB578" t="s">
        <v>356</v>
      </c>
      <c r="DC578">
        <v>1660677648.1</v>
      </c>
      <c r="DD578">
        <v>1660677649.1</v>
      </c>
      <c r="DE578">
        <v>0</v>
      </c>
      <c r="DF578">
        <v>-1.042</v>
      </c>
      <c r="DG578">
        <v>0.003</v>
      </c>
      <c r="DH578">
        <v>5.218</v>
      </c>
      <c r="DI578">
        <v>0.344</v>
      </c>
      <c r="DJ578">
        <v>417</v>
      </c>
      <c r="DK578">
        <v>22</v>
      </c>
      <c r="DL578">
        <v>1.24</v>
      </c>
      <c r="DM578">
        <v>0.53</v>
      </c>
      <c r="DN578">
        <v>-56.3311625</v>
      </c>
      <c r="DO578">
        <v>-0.413683677298289</v>
      </c>
      <c r="DP578">
        <v>0.509336929589589</v>
      </c>
      <c r="DQ578">
        <v>0</v>
      </c>
      <c r="DR578">
        <v>3.4990445</v>
      </c>
      <c r="DS578">
        <v>-0.531844502814264</v>
      </c>
      <c r="DT578">
        <v>0.0587443358524888</v>
      </c>
      <c r="DU578">
        <v>0</v>
      </c>
      <c r="DV578">
        <v>0</v>
      </c>
      <c r="DW578">
        <v>2</v>
      </c>
      <c r="DX578" t="s">
        <v>357</v>
      </c>
      <c r="DY578">
        <v>2.97196</v>
      </c>
      <c r="DZ578">
        <v>2.75427</v>
      </c>
      <c r="EA578">
        <v>0.196485</v>
      </c>
      <c r="EB578">
        <v>0.202335</v>
      </c>
      <c r="EC578">
        <v>0.0936963</v>
      </c>
      <c r="ED578">
        <v>0.0830381</v>
      </c>
      <c r="EE578">
        <v>31292.6</v>
      </c>
      <c r="EF578">
        <v>33851.7</v>
      </c>
      <c r="EG578">
        <v>35295.3</v>
      </c>
      <c r="EH578">
        <v>38492.7</v>
      </c>
      <c r="EI578">
        <v>45372.2</v>
      </c>
      <c r="EJ578">
        <v>50986.3</v>
      </c>
      <c r="EK578">
        <v>55182.3</v>
      </c>
      <c r="EL578">
        <v>61747</v>
      </c>
      <c r="EM578">
        <v>1.9794</v>
      </c>
      <c r="EN578">
        <v>1.8214</v>
      </c>
      <c r="EO578">
        <v>0.0604987</v>
      </c>
      <c r="EP578">
        <v>0</v>
      </c>
      <c r="EQ578">
        <v>23.9903</v>
      </c>
      <c r="ER578">
        <v>999.9</v>
      </c>
      <c r="ES578">
        <v>43.389</v>
      </c>
      <c r="ET578">
        <v>29.91</v>
      </c>
      <c r="EU578">
        <v>20.3066</v>
      </c>
      <c r="EV578">
        <v>57.2287</v>
      </c>
      <c r="EW578">
        <v>49.1186</v>
      </c>
      <c r="EX578">
        <v>1</v>
      </c>
      <c r="EY578">
        <v>0.0164837</v>
      </c>
      <c r="EZ578">
        <v>1.1624</v>
      </c>
      <c r="FA578">
        <v>20.1445</v>
      </c>
      <c r="FB578">
        <v>5.19932</v>
      </c>
      <c r="FC578">
        <v>12.0052</v>
      </c>
      <c r="FD578">
        <v>4.976</v>
      </c>
      <c r="FE578">
        <v>3.294</v>
      </c>
      <c r="FF578">
        <v>9999</v>
      </c>
      <c r="FG578">
        <v>9999</v>
      </c>
      <c r="FH578">
        <v>9999</v>
      </c>
      <c r="FI578">
        <v>694.6</v>
      </c>
      <c r="FJ578">
        <v>1.86295</v>
      </c>
      <c r="FK578">
        <v>1.86783</v>
      </c>
      <c r="FL578">
        <v>1.86752</v>
      </c>
      <c r="FM578">
        <v>1.86874</v>
      </c>
      <c r="FN578">
        <v>1.86951</v>
      </c>
      <c r="FO578">
        <v>1.8656</v>
      </c>
      <c r="FP578">
        <v>1.86673</v>
      </c>
      <c r="FQ578">
        <v>1.8681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10.75</v>
      </c>
      <c r="GF578">
        <v>0.3184</v>
      </c>
      <c r="GG578">
        <v>3.61927167264205</v>
      </c>
      <c r="GH578">
        <v>0.00509506669552449</v>
      </c>
      <c r="GI578">
        <v>1.17866753763249e-06</v>
      </c>
      <c r="GJ578">
        <v>-6.62632595388568e-10</v>
      </c>
      <c r="GK578">
        <v>-0.0260112845827318</v>
      </c>
      <c r="GL578">
        <v>-0.0225051504344278</v>
      </c>
      <c r="GM578">
        <v>0.00262967521021688</v>
      </c>
      <c r="GN578">
        <v>-3.50088843362945e-05</v>
      </c>
      <c r="GO578">
        <v>-5</v>
      </c>
      <c r="GP578">
        <v>1640</v>
      </c>
      <c r="GQ578">
        <v>1</v>
      </c>
      <c r="GR578">
        <v>20</v>
      </c>
      <c r="GS578">
        <v>50273.6</v>
      </c>
      <c r="GT578">
        <v>50273.6</v>
      </c>
      <c r="GU578">
        <v>2.65259</v>
      </c>
      <c r="GV578">
        <v>2.58789</v>
      </c>
      <c r="GW578">
        <v>1.54785</v>
      </c>
      <c r="GX578">
        <v>2.30103</v>
      </c>
      <c r="GY578">
        <v>1.34644</v>
      </c>
      <c r="GZ578">
        <v>2.34253</v>
      </c>
      <c r="HA578">
        <v>33.2216</v>
      </c>
      <c r="HB578">
        <v>14.3509</v>
      </c>
      <c r="HC578">
        <v>18</v>
      </c>
      <c r="HD578">
        <v>503.672</v>
      </c>
      <c r="HE578">
        <v>402.686</v>
      </c>
      <c r="HF578">
        <v>19.9655</v>
      </c>
      <c r="HG578">
        <v>27.3918</v>
      </c>
      <c r="HH578">
        <v>29.997</v>
      </c>
      <c r="HI578">
        <v>27.4052</v>
      </c>
      <c r="HJ578">
        <v>27.3523</v>
      </c>
      <c r="HK578">
        <v>53.1444</v>
      </c>
      <c r="HL578">
        <v>15.8716</v>
      </c>
      <c r="HM578">
        <v>0.374356</v>
      </c>
      <c r="HN578">
        <v>19.9699</v>
      </c>
      <c r="HO578">
        <v>1375.77</v>
      </c>
      <c r="HP578">
        <v>17.3653</v>
      </c>
      <c r="HQ578">
        <v>102.358</v>
      </c>
      <c r="HR578">
        <v>102.775</v>
      </c>
    </row>
    <row r="579" spans="1:226">
      <c r="A579">
        <v>563</v>
      </c>
      <c r="B579">
        <v>1663694070.6</v>
      </c>
      <c r="C579">
        <v>6295.5</v>
      </c>
      <c r="D579" t="s">
        <v>1490</v>
      </c>
      <c r="E579" t="s">
        <v>1491</v>
      </c>
      <c r="F579">
        <v>5</v>
      </c>
      <c r="G579" t="s">
        <v>1327</v>
      </c>
      <c r="H579" t="s">
        <v>354</v>
      </c>
      <c r="I579">
        <v>1663694063.1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1393.97674977931</v>
      </c>
      <c r="AK579">
        <v>1348.23690909091</v>
      </c>
      <c r="AL579">
        <v>3.53630778292476</v>
      </c>
      <c r="AM579">
        <v>65.4347946192728</v>
      </c>
      <c r="AN579">
        <f>(AP579 - AO579 + BO579*1E3/(8.314*(BQ579+273.15)) * AR579/BN579 * AQ579) * BN579/(100*BB579) * 1000/(1000 - AP579)</f>
        <v>0</v>
      </c>
      <c r="AO579">
        <v>17.3553310641753</v>
      </c>
      <c r="AP579">
        <v>20.9462483516484</v>
      </c>
      <c r="AQ579">
        <v>0.0310639783982872</v>
      </c>
      <c r="AR579">
        <v>122.136789424266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1663694063.1</v>
      </c>
      <c r="BH579">
        <v>1296.55481481482</v>
      </c>
      <c r="BI579">
        <v>1353.25962962963</v>
      </c>
      <c r="BJ579">
        <v>20.8148037037037</v>
      </c>
      <c r="BK579">
        <v>17.3257074074074</v>
      </c>
      <c r="BL579">
        <v>1285.84481481481</v>
      </c>
      <c r="BM579">
        <v>20.4987</v>
      </c>
      <c r="BN579">
        <v>500.143962962963</v>
      </c>
      <c r="BO579">
        <v>90.5566185185185</v>
      </c>
      <c r="BP579">
        <v>0.100108914814815</v>
      </c>
      <c r="BQ579">
        <v>24.8945555555556</v>
      </c>
      <c r="BR579">
        <v>24.9610814814815</v>
      </c>
      <c r="BS579">
        <v>999.9</v>
      </c>
      <c r="BT579">
        <v>0</v>
      </c>
      <c r="BU579">
        <v>0</v>
      </c>
      <c r="BV579">
        <v>9988.14814814815</v>
      </c>
      <c r="BW579">
        <v>0</v>
      </c>
      <c r="BX579">
        <v>17.0702333333333</v>
      </c>
      <c r="BY579">
        <v>-56.7035481481481</v>
      </c>
      <c r="BZ579">
        <v>1324.11777777778</v>
      </c>
      <c r="CA579">
        <v>1377.11740740741</v>
      </c>
      <c r="CB579">
        <v>3.48909185185185</v>
      </c>
      <c r="CC579">
        <v>1353.25962962963</v>
      </c>
      <c r="CD579">
        <v>17.3257074074074</v>
      </c>
      <c r="CE579">
        <v>1.88491814814815</v>
      </c>
      <c r="CF579">
        <v>1.56895740740741</v>
      </c>
      <c r="CG579">
        <v>16.509262962963</v>
      </c>
      <c r="CH579">
        <v>13.6572222222222</v>
      </c>
      <c r="CI579">
        <v>2000.01037037037</v>
      </c>
      <c r="CJ579">
        <v>0.979997</v>
      </c>
      <c r="CK579">
        <v>0.0200031</v>
      </c>
      <c r="CL579">
        <v>0</v>
      </c>
      <c r="CM579">
        <v>717.068666666667</v>
      </c>
      <c r="CN579">
        <v>5.00063</v>
      </c>
      <c r="CO579">
        <v>14262.2925925926</v>
      </c>
      <c r="CP579">
        <v>17256.9740740741</v>
      </c>
      <c r="CQ579">
        <v>39.187</v>
      </c>
      <c r="CR579">
        <v>39.25</v>
      </c>
      <c r="CS579">
        <v>38.687</v>
      </c>
      <c r="CT579">
        <v>38.625</v>
      </c>
      <c r="CU579">
        <v>39.9673333333333</v>
      </c>
      <c r="CV579">
        <v>1955.10037037037</v>
      </c>
      <c r="CW579">
        <v>39.91</v>
      </c>
      <c r="CX579">
        <v>0</v>
      </c>
      <c r="CY579">
        <v>1663694067.5</v>
      </c>
      <c r="CZ579">
        <v>0</v>
      </c>
      <c r="DA579">
        <v>0</v>
      </c>
      <c r="DB579" t="s">
        <v>356</v>
      </c>
      <c r="DC579">
        <v>1660677648.1</v>
      </c>
      <c r="DD579">
        <v>1660677649.1</v>
      </c>
      <c r="DE579">
        <v>0</v>
      </c>
      <c r="DF579">
        <v>-1.042</v>
      </c>
      <c r="DG579">
        <v>0.003</v>
      </c>
      <c r="DH579">
        <v>5.218</v>
      </c>
      <c r="DI579">
        <v>0.344</v>
      </c>
      <c r="DJ579">
        <v>417</v>
      </c>
      <c r="DK579">
        <v>22</v>
      </c>
      <c r="DL579">
        <v>1.24</v>
      </c>
      <c r="DM579">
        <v>0.53</v>
      </c>
      <c r="DN579">
        <v>-56.5436925</v>
      </c>
      <c r="DO579">
        <v>-1.39338123827367</v>
      </c>
      <c r="DP579">
        <v>0.598882974539893</v>
      </c>
      <c r="DQ579">
        <v>0</v>
      </c>
      <c r="DR579">
        <v>3.49122</v>
      </c>
      <c r="DS579">
        <v>0.0413180487804779</v>
      </c>
      <c r="DT579">
        <v>0.0478587342603207</v>
      </c>
      <c r="DU579">
        <v>1</v>
      </c>
      <c r="DV579">
        <v>1</v>
      </c>
      <c r="DW579">
        <v>2</v>
      </c>
      <c r="DX579" t="s">
        <v>395</v>
      </c>
      <c r="DY579">
        <v>2.9732</v>
      </c>
      <c r="DZ579">
        <v>2.7538</v>
      </c>
      <c r="EA579">
        <v>0.198033</v>
      </c>
      <c r="EB579">
        <v>0.204</v>
      </c>
      <c r="EC579">
        <v>0.0939301</v>
      </c>
      <c r="ED579">
        <v>0.0830575</v>
      </c>
      <c r="EE579">
        <v>31233.4</v>
      </c>
      <c r="EF579">
        <v>33781.6</v>
      </c>
      <c r="EG579">
        <v>35296.5</v>
      </c>
      <c r="EH579">
        <v>38493.2</v>
      </c>
      <c r="EI579">
        <v>45361.2</v>
      </c>
      <c r="EJ579">
        <v>50985.6</v>
      </c>
      <c r="EK579">
        <v>55183.4</v>
      </c>
      <c r="EL579">
        <v>61747.4</v>
      </c>
      <c r="EM579">
        <v>1.9786</v>
      </c>
      <c r="EN579">
        <v>1.8214</v>
      </c>
      <c r="EO579">
        <v>0.0610948</v>
      </c>
      <c r="EP579">
        <v>0</v>
      </c>
      <c r="EQ579">
        <v>23.9782</v>
      </c>
      <c r="ER579">
        <v>999.9</v>
      </c>
      <c r="ES579">
        <v>43.389</v>
      </c>
      <c r="ET579">
        <v>29.91</v>
      </c>
      <c r="EU579">
        <v>20.3094</v>
      </c>
      <c r="EV579">
        <v>57.2687</v>
      </c>
      <c r="EW579">
        <v>49.1627</v>
      </c>
      <c r="EX579">
        <v>1</v>
      </c>
      <c r="EY579">
        <v>0.0181707</v>
      </c>
      <c r="EZ579">
        <v>1.7854</v>
      </c>
      <c r="FA579">
        <v>20.1384</v>
      </c>
      <c r="FB579">
        <v>5.19812</v>
      </c>
      <c r="FC579">
        <v>12.004</v>
      </c>
      <c r="FD579">
        <v>4.9756</v>
      </c>
      <c r="FE579">
        <v>3.2938</v>
      </c>
      <c r="FF579">
        <v>9999</v>
      </c>
      <c r="FG579">
        <v>9999</v>
      </c>
      <c r="FH579">
        <v>9999</v>
      </c>
      <c r="FI579">
        <v>694.6</v>
      </c>
      <c r="FJ579">
        <v>1.86295</v>
      </c>
      <c r="FK579">
        <v>1.86783</v>
      </c>
      <c r="FL579">
        <v>1.86752</v>
      </c>
      <c r="FM579">
        <v>1.86874</v>
      </c>
      <c r="FN579">
        <v>1.86951</v>
      </c>
      <c r="FO579">
        <v>1.86569</v>
      </c>
      <c r="FP579">
        <v>1.86667</v>
      </c>
      <c r="FQ579">
        <v>1.86807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10.83</v>
      </c>
      <c r="GF579">
        <v>0.3215</v>
      </c>
      <c r="GG579">
        <v>3.61927167264205</v>
      </c>
      <c r="GH579">
        <v>0.00509506669552449</v>
      </c>
      <c r="GI579">
        <v>1.17866753763249e-06</v>
      </c>
      <c r="GJ579">
        <v>-6.62632595388568e-10</v>
      </c>
      <c r="GK579">
        <v>-0.0260112845827318</v>
      </c>
      <c r="GL579">
        <v>-0.0225051504344278</v>
      </c>
      <c r="GM579">
        <v>0.00262967521021688</v>
      </c>
      <c r="GN579">
        <v>-3.50088843362945e-05</v>
      </c>
      <c r="GO579">
        <v>-5</v>
      </c>
      <c r="GP579">
        <v>1640</v>
      </c>
      <c r="GQ579">
        <v>1</v>
      </c>
      <c r="GR579">
        <v>20</v>
      </c>
      <c r="GS579">
        <v>50273.7</v>
      </c>
      <c r="GT579">
        <v>50273.7</v>
      </c>
      <c r="GU579">
        <v>2.67822</v>
      </c>
      <c r="GV579">
        <v>2.59521</v>
      </c>
      <c r="GW579">
        <v>1.54785</v>
      </c>
      <c r="GX579">
        <v>2.30103</v>
      </c>
      <c r="GY579">
        <v>1.34644</v>
      </c>
      <c r="GZ579">
        <v>2.33276</v>
      </c>
      <c r="HA579">
        <v>33.2216</v>
      </c>
      <c r="HB579">
        <v>14.3422</v>
      </c>
      <c r="HC579">
        <v>18</v>
      </c>
      <c r="HD579">
        <v>503.119</v>
      </c>
      <c r="HE579">
        <v>402.671</v>
      </c>
      <c r="HF579">
        <v>20.0686</v>
      </c>
      <c r="HG579">
        <v>27.3894</v>
      </c>
      <c r="HH579">
        <v>29.9998</v>
      </c>
      <c r="HI579">
        <v>27.4029</v>
      </c>
      <c r="HJ579">
        <v>27.35</v>
      </c>
      <c r="HK579">
        <v>53.6206</v>
      </c>
      <c r="HL579">
        <v>15.8716</v>
      </c>
      <c r="HM579">
        <v>0.374356</v>
      </c>
      <c r="HN579">
        <v>19.9956</v>
      </c>
      <c r="HO579">
        <v>1389.24</v>
      </c>
      <c r="HP579">
        <v>17.1853</v>
      </c>
      <c r="HQ579">
        <v>102.36</v>
      </c>
      <c r="HR579">
        <v>102.776</v>
      </c>
    </row>
    <row r="580" spans="1:226">
      <c r="A580">
        <v>564</v>
      </c>
      <c r="B580">
        <v>1663694075.6</v>
      </c>
      <c r="C580">
        <v>6300.5</v>
      </c>
      <c r="D580" t="s">
        <v>1492</v>
      </c>
      <c r="E580" t="s">
        <v>1493</v>
      </c>
      <c r="F580">
        <v>5</v>
      </c>
      <c r="G580" t="s">
        <v>1327</v>
      </c>
      <c r="H580" t="s">
        <v>354</v>
      </c>
      <c r="I580">
        <v>1663694067.81429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1410.9605220146</v>
      </c>
      <c r="AK580">
        <v>1365.33642424242</v>
      </c>
      <c r="AL580">
        <v>3.38849754086282</v>
      </c>
      <c r="AM580">
        <v>65.4347946192728</v>
      </c>
      <c r="AN580">
        <f>(AP580 - AO580 + BO580*1E3/(8.314*(BQ580+273.15)) * AR580/BN580 * AQ580) * BN580/(100*BB580) * 1000/(1000 - AP580)</f>
        <v>0</v>
      </c>
      <c r="AO580">
        <v>17.3595970391234</v>
      </c>
      <c r="AP580">
        <v>20.9539846153846</v>
      </c>
      <c r="AQ580">
        <v>0.00753580358867441</v>
      </c>
      <c r="AR580">
        <v>122.136789424266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1663694067.81429</v>
      </c>
      <c r="BH580">
        <v>1312.3225</v>
      </c>
      <c r="BI580">
        <v>1369.09142857143</v>
      </c>
      <c r="BJ580">
        <v>20.885675</v>
      </c>
      <c r="BK580">
        <v>17.3487785714286</v>
      </c>
      <c r="BL580">
        <v>1301.53571428571</v>
      </c>
      <c r="BM580">
        <v>20.5667678571429</v>
      </c>
      <c r="BN580">
        <v>500.135321428571</v>
      </c>
      <c r="BO580">
        <v>90.5574821428572</v>
      </c>
      <c r="BP580">
        <v>0.0999874142857143</v>
      </c>
      <c r="BQ580">
        <v>24.9047428571429</v>
      </c>
      <c r="BR580">
        <v>24.9700178571428</v>
      </c>
      <c r="BS580">
        <v>999.9</v>
      </c>
      <c r="BT580">
        <v>0</v>
      </c>
      <c r="BU580">
        <v>0</v>
      </c>
      <c r="BV580">
        <v>10004.1071428571</v>
      </c>
      <c r="BW580">
        <v>0</v>
      </c>
      <c r="BX580">
        <v>17.0397964285714</v>
      </c>
      <c r="BY580">
        <v>-56.7684714285714</v>
      </c>
      <c r="BZ580">
        <v>1340.3175</v>
      </c>
      <c r="CA580">
        <v>1393.26107142857</v>
      </c>
      <c r="CB580">
        <v>3.53688464285714</v>
      </c>
      <c r="CC580">
        <v>1369.09142857143</v>
      </c>
      <c r="CD580">
        <v>17.3487785714286</v>
      </c>
      <c r="CE580">
        <v>1.89135464285714</v>
      </c>
      <c r="CF580">
        <v>1.5710625</v>
      </c>
      <c r="CG580">
        <v>16.5628714285714</v>
      </c>
      <c r="CH580">
        <v>13.6778535714286</v>
      </c>
      <c r="CI580">
        <v>1999.99785714286</v>
      </c>
      <c r="CJ580">
        <v>0.979997</v>
      </c>
      <c r="CK580">
        <v>0.0200031</v>
      </c>
      <c r="CL580">
        <v>0</v>
      </c>
      <c r="CM580">
        <v>716.61425</v>
      </c>
      <c r="CN580">
        <v>5.00063</v>
      </c>
      <c r="CO580">
        <v>14253.2428571429</v>
      </c>
      <c r="CP580">
        <v>17256.8714285714</v>
      </c>
      <c r="CQ580">
        <v>39.187</v>
      </c>
      <c r="CR580">
        <v>39.25</v>
      </c>
      <c r="CS580">
        <v>38.687</v>
      </c>
      <c r="CT580">
        <v>38.625</v>
      </c>
      <c r="CU580">
        <v>39.95725</v>
      </c>
      <c r="CV580">
        <v>1955.08785714286</v>
      </c>
      <c r="CW580">
        <v>39.91</v>
      </c>
      <c r="CX580">
        <v>0</v>
      </c>
      <c r="CY580">
        <v>1663694072.9</v>
      </c>
      <c r="CZ580">
        <v>0</v>
      </c>
      <c r="DA580">
        <v>0</v>
      </c>
      <c r="DB580" t="s">
        <v>356</v>
      </c>
      <c r="DC580">
        <v>1660677648.1</v>
      </c>
      <c r="DD580">
        <v>1660677649.1</v>
      </c>
      <c r="DE580">
        <v>0</v>
      </c>
      <c r="DF580">
        <v>-1.042</v>
      </c>
      <c r="DG580">
        <v>0.003</v>
      </c>
      <c r="DH580">
        <v>5.218</v>
      </c>
      <c r="DI580">
        <v>0.344</v>
      </c>
      <c r="DJ580">
        <v>417</v>
      </c>
      <c r="DK580">
        <v>22</v>
      </c>
      <c r="DL580">
        <v>1.24</v>
      </c>
      <c r="DM580">
        <v>0.53</v>
      </c>
      <c r="DN580">
        <v>-56.7147475</v>
      </c>
      <c r="DO580">
        <v>-1.58243189493421</v>
      </c>
      <c r="DP580">
        <v>0.72696263727495</v>
      </c>
      <c r="DQ580">
        <v>0</v>
      </c>
      <c r="DR580">
        <v>3.51635625</v>
      </c>
      <c r="DS580">
        <v>0.657431482176355</v>
      </c>
      <c r="DT580">
        <v>0.0699765638513174</v>
      </c>
      <c r="DU580">
        <v>0</v>
      </c>
      <c r="DV580">
        <v>0</v>
      </c>
      <c r="DW580">
        <v>2</v>
      </c>
      <c r="DX580" t="s">
        <v>357</v>
      </c>
      <c r="DY580">
        <v>2.97317</v>
      </c>
      <c r="DZ580">
        <v>2.75417</v>
      </c>
      <c r="EA580">
        <v>0.199592</v>
      </c>
      <c r="EB580">
        <v>0.205347</v>
      </c>
      <c r="EC580">
        <v>0.093933</v>
      </c>
      <c r="ED580">
        <v>0.0828973</v>
      </c>
      <c r="EE580">
        <v>31172.8</v>
      </c>
      <c r="EF580">
        <v>33724.8</v>
      </c>
      <c r="EG580">
        <v>35296.6</v>
      </c>
      <c r="EH580">
        <v>38493.7</v>
      </c>
      <c r="EI580">
        <v>45361.1</v>
      </c>
      <c r="EJ580">
        <v>50995.2</v>
      </c>
      <c r="EK580">
        <v>55183.4</v>
      </c>
      <c r="EL580">
        <v>61748.1</v>
      </c>
      <c r="EM580">
        <v>1.9788</v>
      </c>
      <c r="EN580">
        <v>1.8216</v>
      </c>
      <c r="EO580">
        <v>0.064224</v>
      </c>
      <c r="EP580">
        <v>0</v>
      </c>
      <c r="EQ580">
        <v>23.9681</v>
      </c>
      <c r="ER580">
        <v>999.9</v>
      </c>
      <c r="ES580">
        <v>43.389</v>
      </c>
      <c r="ET580">
        <v>29.91</v>
      </c>
      <c r="EU580">
        <v>20.3091</v>
      </c>
      <c r="EV580">
        <v>57.0087</v>
      </c>
      <c r="EW580">
        <v>48.6178</v>
      </c>
      <c r="EX580">
        <v>1</v>
      </c>
      <c r="EY580">
        <v>0.0192276</v>
      </c>
      <c r="EZ580">
        <v>2.21294</v>
      </c>
      <c r="FA580">
        <v>20.1336</v>
      </c>
      <c r="FB580">
        <v>5.19812</v>
      </c>
      <c r="FC580">
        <v>12.0064</v>
      </c>
      <c r="FD580">
        <v>4.9756</v>
      </c>
      <c r="FE580">
        <v>3.294</v>
      </c>
      <c r="FF580">
        <v>9999</v>
      </c>
      <c r="FG580">
        <v>9999</v>
      </c>
      <c r="FH580">
        <v>9999</v>
      </c>
      <c r="FI580">
        <v>694.6</v>
      </c>
      <c r="FJ580">
        <v>1.86295</v>
      </c>
      <c r="FK580">
        <v>1.8678</v>
      </c>
      <c r="FL580">
        <v>1.86752</v>
      </c>
      <c r="FM580">
        <v>1.86874</v>
      </c>
      <c r="FN580">
        <v>1.86957</v>
      </c>
      <c r="FO580">
        <v>1.8656</v>
      </c>
      <c r="FP580">
        <v>1.86661</v>
      </c>
      <c r="FQ580">
        <v>1.8681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10.91</v>
      </c>
      <c r="GF580">
        <v>0.3214</v>
      </c>
      <c r="GG580">
        <v>3.61927167264205</v>
      </c>
      <c r="GH580">
        <v>0.00509506669552449</v>
      </c>
      <c r="GI580">
        <v>1.17866753763249e-06</v>
      </c>
      <c r="GJ580">
        <v>-6.62632595388568e-10</v>
      </c>
      <c r="GK580">
        <v>-0.0260112845827318</v>
      </c>
      <c r="GL580">
        <v>-0.0225051504344278</v>
      </c>
      <c r="GM580">
        <v>0.00262967521021688</v>
      </c>
      <c r="GN580">
        <v>-3.50088843362945e-05</v>
      </c>
      <c r="GO580">
        <v>-5</v>
      </c>
      <c r="GP580">
        <v>1640</v>
      </c>
      <c r="GQ580">
        <v>1</v>
      </c>
      <c r="GR580">
        <v>20</v>
      </c>
      <c r="GS580">
        <v>50273.8</v>
      </c>
      <c r="GT580">
        <v>50273.8</v>
      </c>
      <c r="GU580">
        <v>2.70508</v>
      </c>
      <c r="GV580">
        <v>2.58057</v>
      </c>
      <c r="GW580">
        <v>1.54785</v>
      </c>
      <c r="GX580">
        <v>2.30103</v>
      </c>
      <c r="GY580">
        <v>1.34644</v>
      </c>
      <c r="GZ580">
        <v>2.4353</v>
      </c>
      <c r="HA580">
        <v>33.2216</v>
      </c>
      <c r="HB580">
        <v>14.3509</v>
      </c>
      <c r="HC580">
        <v>18</v>
      </c>
      <c r="HD580">
        <v>503.231</v>
      </c>
      <c r="HE580">
        <v>402.765</v>
      </c>
      <c r="HF580">
        <v>20.0842</v>
      </c>
      <c r="HG580">
        <v>27.3871</v>
      </c>
      <c r="HH580">
        <v>30.001</v>
      </c>
      <c r="HI580">
        <v>27.4006</v>
      </c>
      <c r="HJ580">
        <v>27.3476</v>
      </c>
      <c r="HK580">
        <v>54.1738</v>
      </c>
      <c r="HL580">
        <v>16.7521</v>
      </c>
      <c r="HM580">
        <v>0.374356</v>
      </c>
      <c r="HN580">
        <v>20.0073</v>
      </c>
      <c r="HO580">
        <v>1409.5</v>
      </c>
      <c r="HP580">
        <v>17.1092</v>
      </c>
      <c r="HQ580">
        <v>102.36</v>
      </c>
      <c r="HR580">
        <v>102.777</v>
      </c>
    </row>
    <row r="581" spans="1:226">
      <c r="A581">
        <v>565</v>
      </c>
      <c r="B581">
        <v>1663694080.6</v>
      </c>
      <c r="C581">
        <v>6305.5</v>
      </c>
      <c r="D581" t="s">
        <v>1494</v>
      </c>
      <c r="E581" t="s">
        <v>1495</v>
      </c>
      <c r="F581">
        <v>5</v>
      </c>
      <c r="G581" t="s">
        <v>1327</v>
      </c>
      <c r="H581" t="s">
        <v>354</v>
      </c>
      <c r="I581">
        <v>1663694073.1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1428.17856981765</v>
      </c>
      <c r="AK581">
        <v>1382.39951515152</v>
      </c>
      <c r="AL581">
        <v>3.47248558537121</v>
      </c>
      <c r="AM581">
        <v>65.4347946192728</v>
      </c>
      <c r="AN581">
        <f>(AP581 - AO581 + BO581*1E3/(8.314*(BQ581+273.15)) * AR581/BN581 * AQ581) * BN581/(100*BB581) * 1000/(1000 - AP581)</f>
        <v>0</v>
      </c>
      <c r="AO581">
        <v>17.2915884464476</v>
      </c>
      <c r="AP581">
        <v>20.8978571428571</v>
      </c>
      <c r="AQ581">
        <v>-0.0058783985254564</v>
      </c>
      <c r="AR581">
        <v>122.136789424266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1663694073.1</v>
      </c>
      <c r="BH581">
        <v>1329.93777777778</v>
      </c>
      <c r="BI581">
        <v>1387.08481481481</v>
      </c>
      <c r="BJ581">
        <v>20.9344814814815</v>
      </c>
      <c r="BK581">
        <v>17.3220481481481</v>
      </c>
      <c r="BL581">
        <v>1319.06703703704</v>
      </c>
      <c r="BM581">
        <v>20.6136444444444</v>
      </c>
      <c r="BN581">
        <v>500.068518518519</v>
      </c>
      <c r="BO581">
        <v>90.5569962962963</v>
      </c>
      <c r="BP581">
        <v>0.0999291592592593</v>
      </c>
      <c r="BQ581">
        <v>24.9210037037037</v>
      </c>
      <c r="BR581">
        <v>24.9880518518518</v>
      </c>
      <c r="BS581">
        <v>999.9</v>
      </c>
      <c r="BT581">
        <v>0</v>
      </c>
      <c r="BU581">
        <v>0</v>
      </c>
      <c r="BV581">
        <v>10007.2222222222</v>
      </c>
      <c r="BW581">
        <v>0</v>
      </c>
      <c r="BX581">
        <v>17.0375333333333</v>
      </c>
      <c r="BY581">
        <v>-57.1466666666667</v>
      </c>
      <c r="BZ581">
        <v>1358.37481481481</v>
      </c>
      <c r="CA581">
        <v>1411.53333333333</v>
      </c>
      <c r="CB581">
        <v>3.61241814814815</v>
      </c>
      <c r="CC581">
        <v>1387.08481481481</v>
      </c>
      <c r="CD581">
        <v>17.3220481481481</v>
      </c>
      <c r="CE581">
        <v>1.89576333333333</v>
      </c>
      <c r="CF581">
        <v>1.56863296296296</v>
      </c>
      <c r="CG581">
        <v>16.5995851851852</v>
      </c>
      <c r="CH581">
        <v>13.6540111111111</v>
      </c>
      <c r="CI581">
        <v>1999.98444444444</v>
      </c>
      <c r="CJ581">
        <v>0.979997</v>
      </c>
      <c r="CK581">
        <v>0.0200031</v>
      </c>
      <c r="CL581">
        <v>0</v>
      </c>
      <c r="CM581">
        <v>716.040296296296</v>
      </c>
      <c r="CN581">
        <v>5.00063</v>
      </c>
      <c r="CO581">
        <v>14242.8111111111</v>
      </c>
      <c r="CP581">
        <v>17256.7481481482</v>
      </c>
      <c r="CQ581">
        <v>39.187</v>
      </c>
      <c r="CR581">
        <v>39.25</v>
      </c>
      <c r="CS581">
        <v>38.687</v>
      </c>
      <c r="CT581">
        <v>38.625</v>
      </c>
      <c r="CU581">
        <v>39.9463333333333</v>
      </c>
      <c r="CV581">
        <v>1955.07444444444</v>
      </c>
      <c r="CW581">
        <v>39.91</v>
      </c>
      <c r="CX581">
        <v>0</v>
      </c>
      <c r="CY581">
        <v>1663694077.7</v>
      </c>
      <c r="CZ581">
        <v>0</v>
      </c>
      <c r="DA581">
        <v>0</v>
      </c>
      <c r="DB581" t="s">
        <v>356</v>
      </c>
      <c r="DC581">
        <v>1660677648.1</v>
      </c>
      <c r="DD581">
        <v>1660677649.1</v>
      </c>
      <c r="DE581">
        <v>0</v>
      </c>
      <c r="DF581">
        <v>-1.042</v>
      </c>
      <c r="DG581">
        <v>0.003</v>
      </c>
      <c r="DH581">
        <v>5.218</v>
      </c>
      <c r="DI581">
        <v>0.344</v>
      </c>
      <c r="DJ581">
        <v>417</v>
      </c>
      <c r="DK581">
        <v>22</v>
      </c>
      <c r="DL581">
        <v>1.24</v>
      </c>
      <c r="DM581">
        <v>0.53</v>
      </c>
      <c r="DN581">
        <v>-56.8490575</v>
      </c>
      <c r="DO581">
        <v>-1.93658499061921</v>
      </c>
      <c r="DP581">
        <v>0.770460076800706</v>
      </c>
      <c r="DQ581">
        <v>0</v>
      </c>
      <c r="DR581">
        <v>3.556774</v>
      </c>
      <c r="DS581">
        <v>0.833108442776726</v>
      </c>
      <c r="DT581">
        <v>0.0818912701635528</v>
      </c>
      <c r="DU581">
        <v>0</v>
      </c>
      <c r="DV581">
        <v>0</v>
      </c>
      <c r="DW581">
        <v>2</v>
      </c>
      <c r="DX581" t="s">
        <v>357</v>
      </c>
      <c r="DY581">
        <v>2.97307</v>
      </c>
      <c r="DZ581">
        <v>2.75404</v>
      </c>
      <c r="EA581">
        <v>0.201072</v>
      </c>
      <c r="EB581">
        <v>0.206976</v>
      </c>
      <c r="EC581">
        <v>0.0937368</v>
      </c>
      <c r="ED581">
        <v>0.0825121</v>
      </c>
      <c r="EE581">
        <v>31114.4</v>
      </c>
      <c r="EF581">
        <v>33655.4</v>
      </c>
      <c r="EG581">
        <v>35295.7</v>
      </c>
      <c r="EH581">
        <v>38493.3</v>
      </c>
      <c r="EI581">
        <v>45370.4</v>
      </c>
      <c r="EJ581">
        <v>51016.5</v>
      </c>
      <c r="EK581">
        <v>55182.6</v>
      </c>
      <c r="EL581">
        <v>61747.8</v>
      </c>
      <c r="EM581">
        <v>1.98</v>
      </c>
      <c r="EN581">
        <v>1.8208</v>
      </c>
      <c r="EO581">
        <v>0.064373</v>
      </c>
      <c r="EP581">
        <v>0</v>
      </c>
      <c r="EQ581">
        <v>23.958</v>
      </c>
      <c r="ER581">
        <v>999.9</v>
      </c>
      <c r="ES581">
        <v>43.365</v>
      </c>
      <c r="ET581">
        <v>29.9</v>
      </c>
      <c r="EU581">
        <v>20.2856</v>
      </c>
      <c r="EV581">
        <v>56.7787</v>
      </c>
      <c r="EW581">
        <v>48.75</v>
      </c>
      <c r="EX581">
        <v>1</v>
      </c>
      <c r="EY581">
        <v>0.0204878</v>
      </c>
      <c r="EZ581">
        <v>2.42771</v>
      </c>
      <c r="FA581">
        <v>20.1324</v>
      </c>
      <c r="FB581">
        <v>5.19932</v>
      </c>
      <c r="FC581">
        <v>12.0052</v>
      </c>
      <c r="FD581">
        <v>4.9756</v>
      </c>
      <c r="FE581">
        <v>3.2938</v>
      </c>
      <c r="FF581">
        <v>9999</v>
      </c>
      <c r="FG581">
        <v>9999</v>
      </c>
      <c r="FH581">
        <v>9999</v>
      </c>
      <c r="FI581">
        <v>694.6</v>
      </c>
      <c r="FJ581">
        <v>1.86295</v>
      </c>
      <c r="FK581">
        <v>1.86783</v>
      </c>
      <c r="FL581">
        <v>1.86752</v>
      </c>
      <c r="FM581">
        <v>1.86874</v>
      </c>
      <c r="FN581">
        <v>1.86951</v>
      </c>
      <c r="FO581">
        <v>1.86569</v>
      </c>
      <c r="FP581">
        <v>1.86664</v>
      </c>
      <c r="FQ581">
        <v>1.86807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10.99</v>
      </c>
      <c r="GF581">
        <v>0.319</v>
      </c>
      <c r="GG581">
        <v>3.61927167264205</v>
      </c>
      <c r="GH581">
        <v>0.00509506669552449</v>
      </c>
      <c r="GI581">
        <v>1.17866753763249e-06</v>
      </c>
      <c r="GJ581">
        <v>-6.62632595388568e-10</v>
      </c>
      <c r="GK581">
        <v>-0.0260112845827318</v>
      </c>
      <c r="GL581">
        <v>-0.0225051504344278</v>
      </c>
      <c r="GM581">
        <v>0.00262967521021688</v>
      </c>
      <c r="GN581">
        <v>-3.50088843362945e-05</v>
      </c>
      <c r="GO581">
        <v>-5</v>
      </c>
      <c r="GP581">
        <v>1640</v>
      </c>
      <c r="GQ581">
        <v>1</v>
      </c>
      <c r="GR581">
        <v>20</v>
      </c>
      <c r="GS581">
        <v>50273.9</v>
      </c>
      <c r="GT581">
        <v>50273.9</v>
      </c>
      <c r="GU581">
        <v>2.72949</v>
      </c>
      <c r="GV581">
        <v>2.58057</v>
      </c>
      <c r="GW581">
        <v>1.54785</v>
      </c>
      <c r="GX581">
        <v>2.30225</v>
      </c>
      <c r="GY581">
        <v>1.34644</v>
      </c>
      <c r="GZ581">
        <v>2.38037</v>
      </c>
      <c r="HA581">
        <v>33.244</v>
      </c>
      <c r="HB581">
        <v>14.3422</v>
      </c>
      <c r="HC581">
        <v>18</v>
      </c>
      <c r="HD581">
        <v>504.01</v>
      </c>
      <c r="HE581">
        <v>402.304</v>
      </c>
      <c r="HF581">
        <v>20.0609</v>
      </c>
      <c r="HG581">
        <v>27.3825</v>
      </c>
      <c r="HH581">
        <v>30.0012</v>
      </c>
      <c r="HI581">
        <v>27.3983</v>
      </c>
      <c r="HJ581">
        <v>27.3453</v>
      </c>
      <c r="HK581">
        <v>54.6521</v>
      </c>
      <c r="HL581">
        <v>17.066</v>
      </c>
      <c r="HM581">
        <v>0.374356</v>
      </c>
      <c r="HN581">
        <v>20.0066</v>
      </c>
      <c r="HO581">
        <v>1422.95</v>
      </c>
      <c r="HP581">
        <v>17.2203</v>
      </c>
      <c r="HQ581">
        <v>102.358</v>
      </c>
      <c r="HR581">
        <v>102.776</v>
      </c>
    </row>
    <row r="582" spans="1:226">
      <c r="A582">
        <v>566</v>
      </c>
      <c r="B582">
        <v>1663694085.1</v>
      </c>
      <c r="C582">
        <v>6310</v>
      </c>
      <c r="D582" t="s">
        <v>1496</v>
      </c>
      <c r="E582" t="s">
        <v>1497</v>
      </c>
      <c r="F582">
        <v>5</v>
      </c>
      <c r="G582" t="s">
        <v>1327</v>
      </c>
      <c r="H582" t="s">
        <v>354</v>
      </c>
      <c r="I582">
        <v>1663694077.54444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1443.78281906585</v>
      </c>
      <c r="AK582">
        <v>1397.90260606061</v>
      </c>
      <c r="AL582">
        <v>3.47005746670753</v>
      </c>
      <c r="AM582">
        <v>65.4347946192728</v>
      </c>
      <c r="AN582">
        <f>(AP582 - AO582 + BO582*1E3/(8.314*(BQ582+273.15)) * AR582/BN582 * AQ582) * BN582/(100*BB582) * 1000/(1000 - AP582)</f>
        <v>0</v>
      </c>
      <c r="AO582">
        <v>17.1983205866379</v>
      </c>
      <c r="AP582">
        <v>20.8177989010989</v>
      </c>
      <c r="AQ582">
        <v>-0.0156477528464365</v>
      </c>
      <c r="AR582">
        <v>122.136789424266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1663694077.54444</v>
      </c>
      <c r="BH582">
        <v>1344.95222222222</v>
      </c>
      <c r="BI582">
        <v>1402.06111111111</v>
      </c>
      <c r="BJ582">
        <v>20.9135962962963</v>
      </c>
      <c r="BK582">
        <v>17.2717777777778</v>
      </c>
      <c r="BL582">
        <v>1334.01074074074</v>
      </c>
      <c r="BM582">
        <v>20.5935888888889</v>
      </c>
      <c r="BN582">
        <v>500.049814814815</v>
      </c>
      <c r="BO582">
        <v>90.5562703703704</v>
      </c>
      <c r="BP582">
        <v>0.100062188888889</v>
      </c>
      <c r="BQ582">
        <v>24.9332407407407</v>
      </c>
      <c r="BR582">
        <v>25.0159481481481</v>
      </c>
      <c r="BS582">
        <v>999.9</v>
      </c>
      <c r="BT582">
        <v>0</v>
      </c>
      <c r="BU582">
        <v>0</v>
      </c>
      <c r="BV582">
        <v>9993.33333333333</v>
      </c>
      <c r="BW582">
        <v>0</v>
      </c>
      <c r="BX582">
        <v>17.0273111111111</v>
      </c>
      <c r="BY582">
        <v>-57.1085296296296</v>
      </c>
      <c r="BZ582">
        <v>1373.68037037037</v>
      </c>
      <c r="CA582">
        <v>1426.70148148148</v>
      </c>
      <c r="CB582">
        <v>3.64180703703704</v>
      </c>
      <c r="CC582">
        <v>1402.06111111111</v>
      </c>
      <c r="CD582">
        <v>17.2717777777778</v>
      </c>
      <c r="CE582">
        <v>1.89385666666667</v>
      </c>
      <c r="CF582">
        <v>1.56406814814815</v>
      </c>
      <c r="CG582">
        <v>16.583737037037</v>
      </c>
      <c r="CH582">
        <v>13.609162962963</v>
      </c>
      <c r="CI582">
        <v>1999.98148148148</v>
      </c>
      <c r="CJ582">
        <v>0.979997</v>
      </c>
      <c r="CK582">
        <v>0.0200031</v>
      </c>
      <c r="CL582">
        <v>0</v>
      </c>
      <c r="CM582">
        <v>715.61762962963</v>
      </c>
      <c r="CN582">
        <v>5.00063</v>
      </c>
      <c r="CO582">
        <v>14234.762962963</v>
      </c>
      <c r="CP582">
        <v>17256.7222222222</v>
      </c>
      <c r="CQ582">
        <v>39.187</v>
      </c>
      <c r="CR582">
        <v>39.25</v>
      </c>
      <c r="CS582">
        <v>38.687</v>
      </c>
      <c r="CT582">
        <v>38.625</v>
      </c>
      <c r="CU582">
        <v>39.9416666666667</v>
      </c>
      <c r="CV582">
        <v>1955.07148148148</v>
      </c>
      <c r="CW582">
        <v>39.91</v>
      </c>
      <c r="CX582">
        <v>0</v>
      </c>
      <c r="CY582">
        <v>1663694082.5</v>
      </c>
      <c r="CZ582">
        <v>0</v>
      </c>
      <c r="DA582">
        <v>0</v>
      </c>
      <c r="DB582" t="s">
        <v>356</v>
      </c>
      <c r="DC582">
        <v>1660677648.1</v>
      </c>
      <c r="DD582">
        <v>1660677649.1</v>
      </c>
      <c r="DE582">
        <v>0</v>
      </c>
      <c r="DF582">
        <v>-1.042</v>
      </c>
      <c r="DG582">
        <v>0.003</v>
      </c>
      <c r="DH582">
        <v>5.218</v>
      </c>
      <c r="DI582">
        <v>0.344</v>
      </c>
      <c r="DJ582">
        <v>417</v>
      </c>
      <c r="DK582">
        <v>22</v>
      </c>
      <c r="DL582">
        <v>1.24</v>
      </c>
      <c r="DM582">
        <v>0.53</v>
      </c>
      <c r="DN582">
        <v>-57.0535475</v>
      </c>
      <c r="DO582">
        <v>-2.42964540337715</v>
      </c>
      <c r="DP582">
        <v>0.773060548077413</v>
      </c>
      <c r="DQ582">
        <v>0</v>
      </c>
      <c r="DR582">
        <v>3.61534625</v>
      </c>
      <c r="DS582">
        <v>0.526120187617256</v>
      </c>
      <c r="DT582">
        <v>0.054326306504653</v>
      </c>
      <c r="DU582">
        <v>0</v>
      </c>
      <c r="DV582">
        <v>0</v>
      </c>
      <c r="DW582">
        <v>2</v>
      </c>
      <c r="DX582" t="s">
        <v>357</v>
      </c>
      <c r="DY582">
        <v>2.97206</v>
      </c>
      <c r="DZ582">
        <v>2.7537</v>
      </c>
      <c r="EA582">
        <v>0.202462</v>
      </c>
      <c r="EB582">
        <v>0.208141</v>
      </c>
      <c r="EC582">
        <v>0.0935038</v>
      </c>
      <c r="ED582">
        <v>0.0824618</v>
      </c>
      <c r="EE582">
        <v>31060.4</v>
      </c>
      <c r="EF582">
        <v>33605.9</v>
      </c>
      <c r="EG582">
        <v>35295.8</v>
      </c>
      <c r="EH582">
        <v>38493.3</v>
      </c>
      <c r="EI582">
        <v>45382.1</v>
      </c>
      <c r="EJ582">
        <v>51019.6</v>
      </c>
      <c r="EK582">
        <v>55182.4</v>
      </c>
      <c r="EL582">
        <v>61748.2</v>
      </c>
      <c r="EM582">
        <v>1.9782</v>
      </c>
      <c r="EN582">
        <v>1.8212</v>
      </c>
      <c r="EO582">
        <v>0.0668764</v>
      </c>
      <c r="EP582">
        <v>0</v>
      </c>
      <c r="EQ582">
        <v>23.952</v>
      </c>
      <c r="ER582">
        <v>999.9</v>
      </c>
      <c r="ES582">
        <v>43.365</v>
      </c>
      <c r="ET582">
        <v>29.91</v>
      </c>
      <c r="EU582">
        <v>20.2973</v>
      </c>
      <c r="EV582">
        <v>56.9387</v>
      </c>
      <c r="EW582">
        <v>49.1667</v>
      </c>
      <c r="EX582">
        <v>1</v>
      </c>
      <c r="EY582">
        <v>0.019939</v>
      </c>
      <c r="EZ582">
        <v>2.70726</v>
      </c>
      <c r="FA582">
        <v>20.1271</v>
      </c>
      <c r="FB582">
        <v>5.19932</v>
      </c>
      <c r="FC582">
        <v>12.0099</v>
      </c>
      <c r="FD582">
        <v>4.9756</v>
      </c>
      <c r="FE582">
        <v>3.294</v>
      </c>
      <c r="FF582">
        <v>9999</v>
      </c>
      <c r="FG582">
        <v>9999</v>
      </c>
      <c r="FH582">
        <v>9999</v>
      </c>
      <c r="FI582">
        <v>694.6</v>
      </c>
      <c r="FJ582">
        <v>1.86295</v>
      </c>
      <c r="FK582">
        <v>1.86783</v>
      </c>
      <c r="FL582">
        <v>1.86752</v>
      </c>
      <c r="FM582">
        <v>1.86874</v>
      </c>
      <c r="FN582">
        <v>1.86951</v>
      </c>
      <c r="FO582">
        <v>1.86566</v>
      </c>
      <c r="FP582">
        <v>1.86661</v>
      </c>
      <c r="FQ582">
        <v>1.8681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11.06</v>
      </c>
      <c r="GF582">
        <v>0.316</v>
      </c>
      <c r="GG582">
        <v>3.61927167264205</v>
      </c>
      <c r="GH582">
        <v>0.00509506669552449</v>
      </c>
      <c r="GI582">
        <v>1.17866753763249e-06</v>
      </c>
      <c r="GJ582">
        <v>-6.62632595388568e-10</v>
      </c>
      <c r="GK582">
        <v>-0.0260112845827318</v>
      </c>
      <c r="GL582">
        <v>-0.0225051504344278</v>
      </c>
      <c r="GM582">
        <v>0.00262967521021688</v>
      </c>
      <c r="GN582">
        <v>-3.50088843362945e-05</v>
      </c>
      <c r="GO582">
        <v>-5</v>
      </c>
      <c r="GP582">
        <v>1640</v>
      </c>
      <c r="GQ582">
        <v>1</v>
      </c>
      <c r="GR582">
        <v>20</v>
      </c>
      <c r="GS582">
        <v>50273.9</v>
      </c>
      <c r="GT582">
        <v>50273.9</v>
      </c>
      <c r="GU582">
        <v>2.74902</v>
      </c>
      <c r="GV582">
        <v>2.58423</v>
      </c>
      <c r="GW582">
        <v>1.54785</v>
      </c>
      <c r="GX582">
        <v>2.30103</v>
      </c>
      <c r="GY582">
        <v>1.34644</v>
      </c>
      <c r="GZ582">
        <v>2.34741</v>
      </c>
      <c r="HA582">
        <v>33.2216</v>
      </c>
      <c r="HB582">
        <v>14.3422</v>
      </c>
      <c r="HC582">
        <v>18</v>
      </c>
      <c r="HD582">
        <v>502.79</v>
      </c>
      <c r="HE582">
        <v>402.51</v>
      </c>
      <c r="HF582">
        <v>20.0332</v>
      </c>
      <c r="HG582">
        <v>27.382</v>
      </c>
      <c r="HH582">
        <v>30.0003</v>
      </c>
      <c r="HI582">
        <v>27.3959</v>
      </c>
      <c r="HJ582">
        <v>27.343</v>
      </c>
      <c r="HK582">
        <v>55.0399</v>
      </c>
      <c r="HL582">
        <v>17.066</v>
      </c>
      <c r="HM582">
        <v>0.374356</v>
      </c>
      <c r="HN582">
        <v>19.962</v>
      </c>
      <c r="HO582">
        <v>1443.12</v>
      </c>
      <c r="HP582">
        <v>17.2871</v>
      </c>
      <c r="HQ582">
        <v>102.358</v>
      </c>
      <c r="HR582">
        <v>102.777</v>
      </c>
    </row>
    <row r="583" spans="1:226">
      <c r="A583">
        <v>567</v>
      </c>
      <c r="B583">
        <v>1663694090.6</v>
      </c>
      <c r="C583">
        <v>6315.5</v>
      </c>
      <c r="D583" t="s">
        <v>1498</v>
      </c>
      <c r="E583" t="s">
        <v>1499</v>
      </c>
      <c r="F583">
        <v>5</v>
      </c>
      <c r="G583" t="s">
        <v>1327</v>
      </c>
      <c r="H583" t="s">
        <v>354</v>
      </c>
      <c r="I583">
        <v>1663694082.83214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1461.17480754655</v>
      </c>
      <c r="AK583">
        <v>1415.93933333333</v>
      </c>
      <c r="AL583">
        <v>3.30448153476128</v>
      </c>
      <c r="AM583">
        <v>65.4347946192728</v>
      </c>
      <c r="AN583">
        <f>(AP583 - AO583 + BO583*1E3/(8.314*(BQ583+273.15)) * AR583/BN583 * AQ583) * BN583/(100*BB583) * 1000/(1000 - AP583)</f>
        <v>0</v>
      </c>
      <c r="AO583">
        <v>17.1787304949462</v>
      </c>
      <c r="AP583">
        <v>20.7383230769231</v>
      </c>
      <c r="AQ583">
        <v>-0.0167720038728923</v>
      </c>
      <c r="AR583">
        <v>122.136789424266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1663694082.83214</v>
      </c>
      <c r="BH583">
        <v>1362.58321428571</v>
      </c>
      <c r="BI583">
        <v>1419.51535714286</v>
      </c>
      <c r="BJ583">
        <v>20.8483785714286</v>
      </c>
      <c r="BK583">
        <v>17.2167321428571</v>
      </c>
      <c r="BL583">
        <v>1351.56071428571</v>
      </c>
      <c r="BM583">
        <v>20.5309464285714</v>
      </c>
      <c r="BN583">
        <v>500.025392857143</v>
      </c>
      <c r="BO583">
        <v>90.5558071428571</v>
      </c>
      <c r="BP583">
        <v>0.100070607142857</v>
      </c>
      <c r="BQ583">
        <v>24.9402035714286</v>
      </c>
      <c r="BR583">
        <v>25.0437071428571</v>
      </c>
      <c r="BS583">
        <v>999.9</v>
      </c>
      <c r="BT583">
        <v>0</v>
      </c>
      <c r="BU583">
        <v>0</v>
      </c>
      <c r="BV583">
        <v>9988.03571428571</v>
      </c>
      <c r="BW583">
        <v>0</v>
      </c>
      <c r="BX583">
        <v>17.0614714285714</v>
      </c>
      <c r="BY583">
        <v>-56.9318857142857</v>
      </c>
      <c r="BZ583">
        <v>1391.59571428571</v>
      </c>
      <c r="CA583">
        <v>1444.38321428571</v>
      </c>
      <c r="CB583">
        <v>3.63164</v>
      </c>
      <c r="CC583">
        <v>1419.51535714286</v>
      </c>
      <c r="CD583">
        <v>17.2167321428571</v>
      </c>
      <c r="CE583">
        <v>1.88794178571429</v>
      </c>
      <c r="CF583">
        <v>1.55907535714286</v>
      </c>
      <c r="CG583">
        <v>16.5345</v>
      </c>
      <c r="CH583">
        <v>13.5601142857143</v>
      </c>
      <c r="CI583">
        <v>1999.99392857143</v>
      </c>
      <c r="CJ583">
        <v>0.979997107142857</v>
      </c>
      <c r="CK583">
        <v>0.0200029857142857</v>
      </c>
      <c r="CL583">
        <v>0</v>
      </c>
      <c r="CM583">
        <v>715.175107142857</v>
      </c>
      <c r="CN583">
        <v>5.00063</v>
      </c>
      <c r="CO583">
        <v>14226.1</v>
      </c>
      <c r="CP583">
        <v>17256.8321428571</v>
      </c>
      <c r="CQ583">
        <v>39.187</v>
      </c>
      <c r="CR583">
        <v>39.25</v>
      </c>
      <c r="CS583">
        <v>38.687</v>
      </c>
      <c r="CT583">
        <v>38.625</v>
      </c>
      <c r="CU583">
        <v>39.937</v>
      </c>
      <c r="CV583">
        <v>1955.08392857143</v>
      </c>
      <c r="CW583">
        <v>39.91</v>
      </c>
      <c r="CX583">
        <v>0</v>
      </c>
      <c r="CY583">
        <v>1663694087.9</v>
      </c>
      <c r="CZ583">
        <v>0</v>
      </c>
      <c r="DA583">
        <v>0</v>
      </c>
      <c r="DB583" t="s">
        <v>356</v>
      </c>
      <c r="DC583">
        <v>1660677648.1</v>
      </c>
      <c r="DD583">
        <v>1660677649.1</v>
      </c>
      <c r="DE583">
        <v>0</v>
      </c>
      <c r="DF583">
        <v>-1.042</v>
      </c>
      <c r="DG583">
        <v>0.003</v>
      </c>
      <c r="DH583">
        <v>5.218</v>
      </c>
      <c r="DI583">
        <v>0.344</v>
      </c>
      <c r="DJ583">
        <v>417</v>
      </c>
      <c r="DK583">
        <v>22</v>
      </c>
      <c r="DL583">
        <v>1.24</v>
      </c>
      <c r="DM583">
        <v>0.53</v>
      </c>
      <c r="DN583">
        <v>-56.96122</v>
      </c>
      <c r="DO583">
        <v>2.40969005628521</v>
      </c>
      <c r="DP583">
        <v>0.715439816546438</v>
      </c>
      <c r="DQ583">
        <v>0</v>
      </c>
      <c r="DR583">
        <v>3.6290685</v>
      </c>
      <c r="DS583">
        <v>0.0144382739212033</v>
      </c>
      <c r="DT583">
        <v>0.0388306219078449</v>
      </c>
      <c r="DU583">
        <v>1</v>
      </c>
      <c r="DV583">
        <v>1</v>
      </c>
      <c r="DW583">
        <v>2</v>
      </c>
      <c r="DX583" t="s">
        <v>395</v>
      </c>
      <c r="DY583">
        <v>2.97366</v>
      </c>
      <c r="DZ583">
        <v>2.75383</v>
      </c>
      <c r="EA583">
        <v>0.204046</v>
      </c>
      <c r="EB583">
        <v>0.209805</v>
      </c>
      <c r="EC583">
        <v>0.0932523</v>
      </c>
      <c r="ED583">
        <v>0.0826159</v>
      </c>
      <c r="EE583">
        <v>30998.5</v>
      </c>
      <c r="EF583">
        <v>33535.2</v>
      </c>
      <c r="EG583">
        <v>35295.6</v>
      </c>
      <c r="EH583">
        <v>38493.1</v>
      </c>
      <c r="EI583">
        <v>45394.3</v>
      </c>
      <c r="EJ583">
        <v>51010.2</v>
      </c>
      <c r="EK583">
        <v>55181.6</v>
      </c>
      <c r="EL583">
        <v>61747.2</v>
      </c>
      <c r="EM583">
        <v>1.9784</v>
      </c>
      <c r="EN583">
        <v>1.8214</v>
      </c>
      <c r="EO583">
        <v>0.0689924</v>
      </c>
      <c r="EP583">
        <v>0</v>
      </c>
      <c r="EQ583">
        <v>23.9419</v>
      </c>
      <c r="ER583">
        <v>999.9</v>
      </c>
      <c r="ES583">
        <v>43.365</v>
      </c>
      <c r="ET583">
        <v>29.93</v>
      </c>
      <c r="EU583">
        <v>20.3218</v>
      </c>
      <c r="EV583">
        <v>57.2187</v>
      </c>
      <c r="EW583">
        <v>49.0385</v>
      </c>
      <c r="EX583">
        <v>1</v>
      </c>
      <c r="EY583">
        <v>0.0210976</v>
      </c>
      <c r="EZ583">
        <v>2.9054</v>
      </c>
      <c r="FA583">
        <v>20.1237</v>
      </c>
      <c r="FB583">
        <v>5.19932</v>
      </c>
      <c r="FC583">
        <v>12.0064</v>
      </c>
      <c r="FD583">
        <v>4.976</v>
      </c>
      <c r="FE583">
        <v>3.294</v>
      </c>
      <c r="FF583">
        <v>9999</v>
      </c>
      <c r="FG583">
        <v>9999</v>
      </c>
      <c r="FH583">
        <v>9999</v>
      </c>
      <c r="FI583">
        <v>694.6</v>
      </c>
      <c r="FJ583">
        <v>1.86295</v>
      </c>
      <c r="FK583">
        <v>1.8678</v>
      </c>
      <c r="FL583">
        <v>1.86752</v>
      </c>
      <c r="FM583">
        <v>1.86874</v>
      </c>
      <c r="FN583">
        <v>1.86954</v>
      </c>
      <c r="FO583">
        <v>1.86563</v>
      </c>
      <c r="FP583">
        <v>1.86664</v>
      </c>
      <c r="FQ583">
        <v>1.8681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11.14</v>
      </c>
      <c r="GF583">
        <v>0.3129</v>
      </c>
      <c r="GG583">
        <v>3.61927167264205</v>
      </c>
      <c r="GH583">
        <v>0.00509506669552449</v>
      </c>
      <c r="GI583">
        <v>1.17866753763249e-06</v>
      </c>
      <c r="GJ583">
        <v>-6.62632595388568e-10</v>
      </c>
      <c r="GK583">
        <v>-0.0260112845827318</v>
      </c>
      <c r="GL583">
        <v>-0.0225051504344278</v>
      </c>
      <c r="GM583">
        <v>0.00262967521021688</v>
      </c>
      <c r="GN583">
        <v>-3.50088843362945e-05</v>
      </c>
      <c r="GO583">
        <v>-5</v>
      </c>
      <c r="GP583">
        <v>1640</v>
      </c>
      <c r="GQ583">
        <v>1</v>
      </c>
      <c r="GR583">
        <v>20</v>
      </c>
      <c r="GS583">
        <v>50274</v>
      </c>
      <c r="GT583">
        <v>50274</v>
      </c>
      <c r="GU583">
        <v>2.77832</v>
      </c>
      <c r="GV583">
        <v>2.58789</v>
      </c>
      <c r="GW583">
        <v>1.54785</v>
      </c>
      <c r="GX583">
        <v>2.30103</v>
      </c>
      <c r="GY583">
        <v>1.34644</v>
      </c>
      <c r="GZ583">
        <v>2.40356</v>
      </c>
      <c r="HA583">
        <v>33.2216</v>
      </c>
      <c r="HB583">
        <v>14.3334</v>
      </c>
      <c r="HC583">
        <v>18</v>
      </c>
      <c r="HD583">
        <v>502.903</v>
      </c>
      <c r="HE583">
        <v>402.605</v>
      </c>
      <c r="HF583">
        <v>19.9635</v>
      </c>
      <c r="HG583">
        <v>27.3778</v>
      </c>
      <c r="HH583">
        <v>30.0008</v>
      </c>
      <c r="HI583">
        <v>27.3936</v>
      </c>
      <c r="HJ583">
        <v>27.3407</v>
      </c>
      <c r="HK583">
        <v>55.6187</v>
      </c>
      <c r="HL583">
        <v>16.4592</v>
      </c>
      <c r="HM583">
        <v>0.754665</v>
      </c>
      <c r="HN583">
        <v>19.8997</v>
      </c>
      <c r="HO583">
        <v>1456.56</v>
      </c>
      <c r="HP583">
        <v>17.3905</v>
      </c>
      <c r="HQ583">
        <v>102.357</v>
      </c>
      <c r="HR583">
        <v>102.776</v>
      </c>
    </row>
    <row r="584" spans="1:226">
      <c r="A584">
        <v>568</v>
      </c>
      <c r="B584">
        <v>1663694095.6</v>
      </c>
      <c r="C584">
        <v>6320.5</v>
      </c>
      <c r="D584" t="s">
        <v>1500</v>
      </c>
      <c r="E584" t="s">
        <v>1501</v>
      </c>
      <c r="F584">
        <v>5</v>
      </c>
      <c r="G584" t="s">
        <v>1327</v>
      </c>
      <c r="H584" t="s">
        <v>354</v>
      </c>
      <c r="I584">
        <v>1663694088.11852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1478.05065469276</v>
      </c>
      <c r="AK584">
        <v>1432.82751515151</v>
      </c>
      <c r="AL584">
        <v>3.40196702422848</v>
      </c>
      <c r="AM584">
        <v>65.4347946192728</v>
      </c>
      <c r="AN584">
        <f>(AP584 - AO584 + BO584*1E3/(8.314*(BQ584+273.15)) * AR584/BN584 * AQ584) * BN584/(100*BB584) * 1000/(1000 - AP584)</f>
        <v>0</v>
      </c>
      <c r="AO584">
        <v>17.2404575018904</v>
      </c>
      <c r="AP584">
        <v>20.6968791208791</v>
      </c>
      <c r="AQ584">
        <v>-0.0125711639404032</v>
      </c>
      <c r="AR584">
        <v>122.136789424266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1663694088.11852</v>
      </c>
      <c r="BH584">
        <v>1380.14259259259</v>
      </c>
      <c r="BI584">
        <v>1436.85111111111</v>
      </c>
      <c r="BJ584">
        <v>20.7731111111111</v>
      </c>
      <c r="BK584">
        <v>17.2185814814815</v>
      </c>
      <c r="BL584">
        <v>1369.04074074074</v>
      </c>
      <c r="BM584">
        <v>20.4586555555556</v>
      </c>
      <c r="BN584">
        <v>500.076407407407</v>
      </c>
      <c r="BO584">
        <v>90.5561777777778</v>
      </c>
      <c r="BP584">
        <v>0.0999786</v>
      </c>
      <c r="BQ584">
        <v>24.9420592592593</v>
      </c>
      <c r="BR584">
        <v>25.0736666666667</v>
      </c>
      <c r="BS584">
        <v>999.9</v>
      </c>
      <c r="BT584">
        <v>0</v>
      </c>
      <c r="BU584">
        <v>0</v>
      </c>
      <c r="BV584">
        <v>10001.6666666667</v>
      </c>
      <c r="BW584">
        <v>0</v>
      </c>
      <c r="BX584">
        <v>17.0661444444444</v>
      </c>
      <c r="BY584">
        <v>-56.708062962963</v>
      </c>
      <c r="BZ584">
        <v>1409.42148148148</v>
      </c>
      <c r="CA584">
        <v>1462.0262962963</v>
      </c>
      <c r="CB584">
        <v>3.55452925925926</v>
      </c>
      <c r="CC584">
        <v>1436.85111111111</v>
      </c>
      <c r="CD584">
        <v>17.2185814814815</v>
      </c>
      <c r="CE584">
        <v>1.88113444444444</v>
      </c>
      <c r="CF584">
        <v>1.55924925925926</v>
      </c>
      <c r="CG584">
        <v>16.4777444444444</v>
      </c>
      <c r="CH584">
        <v>13.5618185185185</v>
      </c>
      <c r="CI584">
        <v>1999.99851851852</v>
      </c>
      <c r="CJ584">
        <v>0.979997111111111</v>
      </c>
      <c r="CK584">
        <v>0.0200029814814815</v>
      </c>
      <c r="CL584">
        <v>0</v>
      </c>
      <c r="CM584">
        <v>714.743777777778</v>
      </c>
      <c r="CN584">
        <v>5.00063</v>
      </c>
      <c r="CO584">
        <v>14218.2148148148</v>
      </c>
      <c r="CP584">
        <v>17256.8777777778</v>
      </c>
      <c r="CQ584">
        <v>39.187</v>
      </c>
      <c r="CR584">
        <v>39.25</v>
      </c>
      <c r="CS584">
        <v>38.687</v>
      </c>
      <c r="CT584">
        <v>38.625</v>
      </c>
      <c r="CU584">
        <v>39.937</v>
      </c>
      <c r="CV584">
        <v>1955.08851851852</v>
      </c>
      <c r="CW584">
        <v>39.91</v>
      </c>
      <c r="CX584">
        <v>0</v>
      </c>
      <c r="CY584">
        <v>1663694092.7</v>
      </c>
      <c r="CZ584">
        <v>0</v>
      </c>
      <c r="DA584">
        <v>0</v>
      </c>
      <c r="DB584" t="s">
        <v>356</v>
      </c>
      <c r="DC584">
        <v>1660677648.1</v>
      </c>
      <c r="DD584">
        <v>1660677649.1</v>
      </c>
      <c r="DE584">
        <v>0</v>
      </c>
      <c r="DF584">
        <v>-1.042</v>
      </c>
      <c r="DG584">
        <v>0.003</v>
      </c>
      <c r="DH584">
        <v>5.218</v>
      </c>
      <c r="DI584">
        <v>0.344</v>
      </c>
      <c r="DJ584">
        <v>417</v>
      </c>
      <c r="DK584">
        <v>22</v>
      </c>
      <c r="DL584">
        <v>1.24</v>
      </c>
      <c r="DM584">
        <v>0.53</v>
      </c>
      <c r="DN584">
        <v>-56.8619925</v>
      </c>
      <c r="DO584">
        <v>1.36189756097573</v>
      </c>
      <c r="DP584">
        <v>0.675611635256344</v>
      </c>
      <c r="DQ584">
        <v>0</v>
      </c>
      <c r="DR584">
        <v>3.59785525</v>
      </c>
      <c r="DS584">
        <v>-0.740067129455917</v>
      </c>
      <c r="DT584">
        <v>0.0828791382673438</v>
      </c>
      <c r="DU584">
        <v>0</v>
      </c>
      <c r="DV584">
        <v>0</v>
      </c>
      <c r="DW584">
        <v>2</v>
      </c>
      <c r="DX584" t="s">
        <v>357</v>
      </c>
      <c r="DY584">
        <v>2.97276</v>
      </c>
      <c r="DZ584">
        <v>2.75388</v>
      </c>
      <c r="EA584">
        <v>0.205492</v>
      </c>
      <c r="EB584">
        <v>0.211125</v>
      </c>
      <c r="EC584">
        <v>0.093143</v>
      </c>
      <c r="ED584">
        <v>0.0829164</v>
      </c>
      <c r="EE584">
        <v>30941.8</v>
      </c>
      <c r="EF584">
        <v>33479.3</v>
      </c>
      <c r="EG584">
        <v>35295.2</v>
      </c>
      <c r="EH584">
        <v>38493.1</v>
      </c>
      <c r="EI584">
        <v>45399.8</v>
      </c>
      <c r="EJ584">
        <v>50993.4</v>
      </c>
      <c r="EK584">
        <v>55181.6</v>
      </c>
      <c r="EL584">
        <v>61747.1</v>
      </c>
      <c r="EM584">
        <v>1.9786</v>
      </c>
      <c r="EN584">
        <v>1.8224</v>
      </c>
      <c r="EO584">
        <v>0.0706315</v>
      </c>
      <c r="EP584">
        <v>0</v>
      </c>
      <c r="EQ584">
        <v>23.9339</v>
      </c>
      <c r="ER584">
        <v>999.9</v>
      </c>
      <c r="ES584">
        <v>43.365</v>
      </c>
      <c r="ET584">
        <v>29.91</v>
      </c>
      <c r="EU584">
        <v>20.2976</v>
      </c>
      <c r="EV584">
        <v>56.7187</v>
      </c>
      <c r="EW584">
        <v>48.5697</v>
      </c>
      <c r="EX584">
        <v>1</v>
      </c>
      <c r="EY584">
        <v>0.0210163</v>
      </c>
      <c r="EZ584">
        <v>3.14754</v>
      </c>
      <c r="FA584">
        <v>20.1182</v>
      </c>
      <c r="FB584">
        <v>5.19573</v>
      </c>
      <c r="FC584">
        <v>12.0064</v>
      </c>
      <c r="FD584">
        <v>4.9752</v>
      </c>
      <c r="FE584">
        <v>3.2938</v>
      </c>
      <c r="FF584">
        <v>9999</v>
      </c>
      <c r="FG584">
        <v>9999</v>
      </c>
      <c r="FH584">
        <v>9999</v>
      </c>
      <c r="FI584">
        <v>694.6</v>
      </c>
      <c r="FJ584">
        <v>1.86295</v>
      </c>
      <c r="FK584">
        <v>1.8678</v>
      </c>
      <c r="FL584">
        <v>1.86752</v>
      </c>
      <c r="FM584">
        <v>1.86871</v>
      </c>
      <c r="FN584">
        <v>1.86951</v>
      </c>
      <c r="FO584">
        <v>1.8656</v>
      </c>
      <c r="FP584">
        <v>1.86661</v>
      </c>
      <c r="FQ584">
        <v>1.86807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11.21</v>
      </c>
      <c r="GF584">
        <v>0.3115</v>
      </c>
      <c r="GG584">
        <v>3.61927167264205</v>
      </c>
      <c r="GH584">
        <v>0.00509506669552449</v>
      </c>
      <c r="GI584">
        <v>1.17866753763249e-06</v>
      </c>
      <c r="GJ584">
        <v>-6.62632595388568e-10</v>
      </c>
      <c r="GK584">
        <v>-0.0260112845827318</v>
      </c>
      <c r="GL584">
        <v>-0.0225051504344278</v>
      </c>
      <c r="GM584">
        <v>0.00262967521021688</v>
      </c>
      <c r="GN584">
        <v>-3.50088843362945e-05</v>
      </c>
      <c r="GO584">
        <v>-5</v>
      </c>
      <c r="GP584">
        <v>1640</v>
      </c>
      <c r="GQ584">
        <v>1</v>
      </c>
      <c r="GR584">
        <v>20</v>
      </c>
      <c r="GS584">
        <v>50274.1</v>
      </c>
      <c r="GT584">
        <v>50274.1</v>
      </c>
      <c r="GU584">
        <v>2.80151</v>
      </c>
      <c r="GV584">
        <v>2.5708</v>
      </c>
      <c r="GW584">
        <v>1.54785</v>
      </c>
      <c r="GX584">
        <v>2.30225</v>
      </c>
      <c r="GY584">
        <v>1.34644</v>
      </c>
      <c r="GZ584">
        <v>2.43896</v>
      </c>
      <c r="HA584">
        <v>33.244</v>
      </c>
      <c r="HB584">
        <v>14.3334</v>
      </c>
      <c r="HC584">
        <v>18</v>
      </c>
      <c r="HD584">
        <v>503.014</v>
      </c>
      <c r="HE584">
        <v>403.146</v>
      </c>
      <c r="HF584">
        <v>19.8804</v>
      </c>
      <c r="HG584">
        <v>27.3755</v>
      </c>
      <c r="HH584">
        <v>30.0002</v>
      </c>
      <c r="HI584">
        <v>27.3913</v>
      </c>
      <c r="HJ584">
        <v>27.3384</v>
      </c>
      <c r="HK584">
        <v>56.1577</v>
      </c>
      <c r="HL584">
        <v>15.8774</v>
      </c>
      <c r="HM584">
        <v>0.754665</v>
      </c>
      <c r="HN584">
        <v>19.8074</v>
      </c>
      <c r="HO584">
        <v>1476.74</v>
      </c>
      <c r="HP584">
        <v>17.4773</v>
      </c>
      <c r="HQ584">
        <v>102.357</v>
      </c>
      <c r="HR584">
        <v>102.776</v>
      </c>
    </row>
    <row r="585" spans="1:226">
      <c r="A585">
        <v>569</v>
      </c>
      <c r="B585">
        <v>1663694100.6</v>
      </c>
      <c r="C585">
        <v>6325.5</v>
      </c>
      <c r="D585" t="s">
        <v>1502</v>
      </c>
      <c r="E585" t="s">
        <v>1503</v>
      </c>
      <c r="F585">
        <v>5</v>
      </c>
      <c r="G585" t="s">
        <v>1327</v>
      </c>
      <c r="H585" t="s">
        <v>354</v>
      </c>
      <c r="I585">
        <v>1663694092.83214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1495.08869575419</v>
      </c>
      <c r="AK585">
        <v>1449.37993939394</v>
      </c>
      <c r="AL585">
        <v>3.41248307828194</v>
      </c>
      <c r="AM585">
        <v>65.4347946192728</v>
      </c>
      <c r="AN585">
        <f>(AP585 - AO585 + BO585*1E3/(8.314*(BQ585+273.15)) * AR585/BN585 * AQ585) * BN585/(100*BB585) * 1000/(1000 - AP585)</f>
        <v>0</v>
      </c>
      <c r="AO585">
        <v>17.3310750736727</v>
      </c>
      <c r="AP585">
        <v>20.6808626373626</v>
      </c>
      <c r="AQ585">
        <v>-0.00233994561742496</v>
      </c>
      <c r="AR585">
        <v>122.136789424266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1663694092.83214</v>
      </c>
      <c r="BH585">
        <v>1395.54107142857</v>
      </c>
      <c r="BI585">
        <v>1452.27142857143</v>
      </c>
      <c r="BJ585">
        <v>20.7239392857143</v>
      </c>
      <c r="BK585">
        <v>17.2724</v>
      </c>
      <c r="BL585">
        <v>1384.36928571429</v>
      </c>
      <c r="BM585">
        <v>20.4114285714286</v>
      </c>
      <c r="BN585">
        <v>500.069928571429</v>
      </c>
      <c r="BO585">
        <v>90.5563321428571</v>
      </c>
      <c r="BP585">
        <v>0.09997285</v>
      </c>
      <c r="BQ585">
        <v>24.9365071428571</v>
      </c>
      <c r="BR585">
        <v>25.0850642857143</v>
      </c>
      <c r="BS585">
        <v>999.9</v>
      </c>
      <c r="BT585">
        <v>0</v>
      </c>
      <c r="BU585">
        <v>0</v>
      </c>
      <c r="BV585">
        <v>10010.1785714286</v>
      </c>
      <c r="BW585">
        <v>0</v>
      </c>
      <c r="BX585">
        <v>17.0654142857143</v>
      </c>
      <c r="BY585">
        <v>-56.7301321428571</v>
      </c>
      <c r="BZ585">
        <v>1425.075</v>
      </c>
      <c r="CA585">
        <v>1477.79785714286</v>
      </c>
      <c r="CB585">
        <v>3.45154678571429</v>
      </c>
      <c r="CC585">
        <v>1452.27142857143</v>
      </c>
      <c r="CD585">
        <v>17.2724</v>
      </c>
      <c r="CE585">
        <v>1.87668535714286</v>
      </c>
      <c r="CF585">
        <v>1.564125</v>
      </c>
      <c r="CG585">
        <v>16.4405642857143</v>
      </c>
      <c r="CH585">
        <v>13.6097178571429</v>
      </c>
      <c r="CI585">
        <v>2000.00178571429</v>
      </c>
      <c r="CJ585">
        <v>0.979997107142857</v>
      </c>
      <c r="CK585">
        <v>0.0200029857142857</v>
      </c>
      <c r="CL585">
        <v>0</v>
      </c>
      <c r="CM585">
        <v>714.403892857143</v>
      </c>
      <c r="CN585">
        <v>5.00063</v>
      </c>
      <c r="CO585">
        <v>14211.4857142857</v>
      </c>
      <c r="CP585">
        <v>17256.9035714286</v>
      </c>
      <c r="CQ585">
        <v>39.187</v>
      </c>
      <c r="CR585">
        <v>39.25</v>
      </c>
      <c r="CS585">
        <v>38.687</v>
      </c>
      <c r="CT585">
        <v>38.625</v>
      </c>
      <c r="CU585">
        <v>39.937</v>
      </c>
      <c r="CV585">
        <v>1955.09178571429</v>
      </c>
      <c r="CW585">
        <v>39.91</v>
      </c>
      <c r="CX585">
        <v>0</v>
      </c>
      <c r="CY585">
        <v>1663694097.5</v>
      </c>
      <c r="CZ585">
        <v>0</v>
      </c>
      <c r="DA585">
        <v>0</v>
      </c>
      <c r="DB585" t="s">
        <v>356</v>
      </c>
      <c r="DC585">
        <v>1660677648.1</v>
      </c>
      <c r="DD585">
        <v>1660677649.1</v>
      </c>
      <c r="DE585">
        <v>0</v>
      </c>
      <c r="DF585">
        <v>-1.042</v>
      </c>
      <c r="DG585">
        <v>0.003</v>
      </c>
      <c r="DH585">
        <v>5.218</v>
      </c>
      <c r="DI585">
        <v>0.344</v>
      </c>
      <c r="DJ585">
        <v>417</v>
      </c>
      <c r="DK585">
        <v>22</v>
      </c>
      <c r="DL585">
        <v>1.24</v>
      </c>
      <c r="DM585">
        <v>0.53</v>
      </c>
      <c r="DN585">
        <v>-56.819975</v>
      </c>
      <c r="DO585">
        <v>1.79846679174481</v>
      </c>
      <c r="DP585">
        <v>0.617845845964024</v>
      </c>
      <c r="DQ585">
        <v>0</v>
      </c>
      <c r="DR585">
        <v>3.52304825</v>
      </c>
      <c r="DS585">
        <v>-1.28403275797374</v>
      </c>
      <c r="DT585">
        <v>0.1245848034651</v>
      </c>
      <c r="DU585">
        <v>0</v>
      </c>
      <c r="DV585">
        <v>0</v>
      </c>
      <c r="DW585">
        <v>2</v>
      </c>
      <c r="DX585" t="s">
        <v>357</v>
      </c>
      <c r="DY585">
        <v>2.97227</v>
      </c>
      <c r="DZ585">
        <v>2.75415</v>
      </c>
      <c r="EA585">
        <v>0.206949</v>
      </c>
      <c r="EB585">
        <v>0.212676</v>
      </c>
      <c r="EC585">
        <v>0.093105</v>
      </c>
      <c r="ED585">
        <v>0.0832226</v>
      </c>
      <c r="EE585">
        <v>30884.8</v>
      </c>
      <c r="EF585">
        <v>33413.8</v>
      </c>
      <c r="EG585">
        <v>35294.8</v>
      </c>
      <c r="EH585">
        <v>38493.5</v>
      </c>
      <c r="EI585">
        <v>45402.4</v>
      </c>
      <c r="EJ585">
        <v>50976.8</v>
      </c>
      <c r="EK585">
        <v>55182.3</v>
      </c>
      <c r="EL585">
        <v>61747.6</v>
      </c>
      <c r="EM585">
        <v>1.9798</v>
      </c>
      <c r="EN585">
        <v>1.8218</v>
      </c>
      <c r="EO585">
        <v>0.0703335</v>
      </c>
      <c r="EP585">
        <v>0</v>
      </c>
      <c r="EQ585">
        <v>23.9279</v>
      </c>
      <c r="ER585">
        <v>999.9</v>
      </c>
      <c r="ES585">
        <v>43.365</v>
      </c>
      <c r="ET585">
        <v>29.91</v>
      </c>
      <c r="EU585">
        <v>20.2968</v>
      </c>
      <c r="EV585">
        <v>56.7887</v>
      </c>
      <c r="EW585">
        <v>48.8662</v>
      </c>
      <c r="EX585">
        <v>1</v>
      </c>
      <c r="EY585">
        <v>0.021626</v>
      </c>
      <c r="EZ585">
        <v>3.26214</v>
      </c>
      <c r="FA585">
        <v>20.1164</v>
      </c>
      <c r="FB585">
        <v>5.19812</v>
      </c>
      <c r="FC585">
        <v>12.0076</v>
      </c>
      <c r="FD585">
        <v>4.9756</v>
      </c>
      <c r="FE585">
        <v>3.294</v>
      </c>
      <c r="FF585">
        <v>9999</v>
      </c>
      <c r="FG585">
        <v>9999</v>
      </c>
      <c r="FH585">
        <v>9999</v>
      </c>
      <c r="FI585">
        <v>694.6</v>
      </c>
      <c r="FJ585">
        <v>1.86295</v>
      </c>
      <c r="FK585">
        <v>1.86783</v>
      </c>
      <c r="FL585">
        <v>1.86752</v>
      </c>
      <c r="FM585">
        <v>1.86871</v>
      </c>
      <c r="FN585">
        <v>1.86951</v>
      </c>
      <c r="FO585">
        <v>1.86563</v>
      </c>
      <c r="FP585">
        <v>1.86667</v>
      </c>
      <c r="FQ585">
        <v>1.8681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11.29</v>
      </c>
      <c r="GF585">
        <v>0.3109</v>
      </c>
      <c r="GG585">
        <v>3.61927167264205</v>
      </c>
      <c r="GH585">
        <v>0.00509506669552449</v>
      </c>
      <c r="GI585">
        <v>1.17866753763249e-06</v>
      </c>
      <c r="GJ585">
        <v>-6.62632595388568e-10</v>
      </c>
      <c r="GK585">
        <v>-0.0260112845827318</v>
      </c>
      <c r="GL585">
        <v>-0.0225051504344278</v>
      </c>
      <c r="GM585">
        <v>0.00262967521021688</v>
      </c>
      <c r="GN585">
        <v>-3.50088843362945e-05</v>
      </c>
      <c r="GO585">
        <v>-5</v>
      </c>
      <c r="GP585">
        <v>1640</v>
      </c>
      <c r="GQ585">
        <v>1</v>
      </c>
      <c r="GR585">
        <v>20</v>
      </c>
      <c r="GS585">
        <v>50274.2</v>
      </c>
      <c r="GT585">
        <v>50274.2</v>
      </c>
      <c r="GU585">
        <v>2.82837</v>
      </c>
      <c r="GV585">
        <v>2.58057</v>
      </c>
      <c r="GW585">
        <v>1.54785</v>
      </c>
      <c r="GX585">
        <v>2.30225</v>
      </c>
      <c r="GY585">
        <v>1.34644</v>
      </c>
      <c r="GZ585">
        <v>2.34741</v>
      </c>
      <c r="HA585">
        <v>33.2216</v>
      </c>
      <c r="HB585">
        <v>14.3247</v>
      </c>
      <c r="HC585">
        <v>18</v>
      </c>
      <c r="HD585">
        <v>503.792</v>
      </c>
      <c r="HE585">
        <v>402.795</v>
      </c>
      <c r="HF585">
        <v>19.7756</v>
      </c>
      <c r="HG585">
        <v>27.3732</v>
      </c>
      <c r="HH585">
        <v>30.0002</v>
      </c>
      <c r="HI585">
        <v>27.389</v>
      </c>
      <c r="HJ585">
        <v>27.3361</v>
      </c>
      <c r="HK585">
        <v>56.6419</v>
      </c>
      <c r="HL585">
        <v>15.2668</v>
      </c>
      <c r="HM585">
        <v>1.13793</v>
      </c>
      <c r="HN585">
        <v>19.7144</v>
      </c>
      <c r="HO585">
        <v>1490.16</v>
      </c>
      <c r="HP585">
        <v>17.5572</v>
      </c>
      <c r="HQ585">
        <v>102.357</v>
      </c>
      <c r="HR585">
        <v>102.776</v>
      </c>
    </row>
    <row r="586" spans="1:226">
      <c r="A586">
        <v>570</v>
      </c>
      <c r="B586">
        <v>1663694105.6</v>
      </c>
      <c r="C586">
        <v>6330.5</v>
      </c>
      <c r="D586" t="s">
        <v>1504</v>
      </c>
      <c r="E586" t="s">
        <v>1505</v>
      </c>
      <c r="F586">
        <v>5</v>
      </c>
      <c r="G586" t="s">
        <v>1327</v>
      </c>
      <c r="H586" t="s">
        <v>354</v>
      </c>
      <c r="I586">
        <v>1663694098.1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1512.6999375397</v>
      </c>
      <c r="AK586">
        <v>1466.69793939394</v>
      </c>
      <c r="AL586">
        <v>3.45528878568547</v>
      </c>
      <c r="AM586">
        <v>65.4347946192728</v>
      </c>
      <c r="AN586">
        <f>(AP586 - AO586 + BO586*1E3/(8.314*(BQ586+273.15)) * AR586/BN586 * AQ586) * BN586/(100*BB586) * 1000/(1000 - AP586)</f>
        <v>0</v>
      </c>
      <c r="AO586">
        <v>17.4182034116144</v>
      </c>
      <c r="AP586">
        <v>20.6810494505495</v>
      </c>
      <c r="AQ586">
        <v>-0.000577657623262091</v>
      </c>
      <c r="AR586">
        <v>122.136789424266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1663694098.1</v>
      </c>
      <c r="BH586">
        <v>1412.92407407407</v>
      </c>
      <c r="BI586">
        <v>1469.85703703704</v>
      </c>
      <c r="BJ586">
        <v>20.6924925925926</v>
      </c>
      <c r="BK586">
        <v>17.3595888888889</v>
      </c>
      <c r="BL586">
        <v>1401.67481481481</v>
      </c>
      <c r="BM586">
        <v>20.3812296296296</v>
      </c>
      <c r="BN586">
        <v>500.087740740741</v>
      </c>
      <c r="BO586">
        <v>90.5555925925926</v>
      </c>
      <c r="BP586">
        <v>0.100013822222222</v>
      </c>
      <c r="BQ586">
        <v>24.9319703703704</v>
      </c>
      <c r="BR586">
        <v>25.0942037037037</v>
      </c>
      <c r="BS586">
        <v>999.9</v>
      </c>
      <c r="BT586">
        <v>0</v>
      </c>
      <c r="BU586">
        <v>0</v>
      </c>
      <c r="BV586">
        <v>10014.8148148148</v>
      </c>
      <c r="BW586">
        <v>0</v>
      </c>
      <c r="BX586">
        <v>17.0620555555556</v>
      </c>
      <c r="BY586">
        <v>-56.932062962963</v>
      </c>
      <c r="BZ586">
        <v>1442.77962962963</v>
      </c>
      <c r="CA586">
        <v>1495.82481481481</v>
      </c>
      <c r="CB586">
        <v>3.33290555555556</v>
      </c>
      <c r="CC586">
        <v>1469.85703703704</v>
      </c>
      <c r="CD586">
        <v>17.3595888888889</v>
      </c>
      <c r="CE586">
        <v>1.87382148148148</v>
      </c>
      <c r="CF586">
        <v>1.57200814814815</v>
      </c>
      <c r="CG586">
        <v>16.4165925925926</v>
      </c>
      <c r="CH586">
        <v>13.6869814814815</v>
      </c>
      <c r="CI586">
        <v>1999.99555555556</v>
      </c>
      <c r="CJ586">
        <v>0.979997</v>
      </c>
      <c r="CK586">
        <v>0.0200031</v>
      </c>
      <c r="CL586">
        <v>0</v>
      </c>
      <c r="CM586">
        <v>714.051444444445</v>
      </c>
      <c r="CN586">
        <v>5.00063</v>
      </c>
      <c r="CO586">
        <v>14204.0814814815</v>
      </c>
      <c r="CP586">
        <v>17256.8481481482</v>
      </c>
      <c r="CQ586">
        <v>39.187</v>
      </c>
      <c r="CR586">
        <v>39.25</v>
      </c>
      <c r="CS586">
        <v>38.6824074074074</v>
      </c>
      <c r="CT586">
        <v>38.625</v>
      </c>
      <c r="CU586">
        <v>39.937</v>
      </c>
      <c r="CV586">
        <v>1955.08555555556</v>
      </c>
      <c r="CW586">
        <v>39.91</v>
      </c>
      <c r="CX586">
        <v>0</v>
      </c>
      <c r="CY586">
        <v>1663694102.9</v>
      </c>
      <c r="CZ586">
        <v>0</v>
      </c>
      <c r="DA586">
        <v>0</v>
      </c>
      <c r="DB586" t="s">
        <v>356</v>
      </c>
      <c r="DC586">
        <v>1660677648.1</v>
      </c>
      <c r="DD586">
        <v>1660677649.1</v>
      </c>
      <c r="DE586">
        <v>0</v>
      </c>
      <c r="DF586">
        <v>-1.042</v>
      </c>
      <c r="DG586">
        <v>0.003</v>
      </c>
      <c r="DH586">
        <v>5.218</v>
      </c>
      <c r="DI586">
        <v>0.344</v>
      </c>
      <c r="DJ586">
        <v>417</v>
      </c>
      <c r="DK586">
        <v>22</v>
      </c>
      <c r="DL586">
        <v>1.24</v>
      </c>
      <c r="DM586">
        <v>0.53</v>
      </c>
      <c r="DN586">
        <v>-56.811955</v>
      </c>
      <c r="DO586">
        <v>-3.54742964352704</v>
      </c>
      <c r="DP586">
        <v>0.567609276681592</v>
      </c>
      <c r="DQ586">
        <v>0</v>
      </c>
      <c r="DR586">
        <v>3.418727</v>
      </c>
      <c r="DS586">
        <v>-1.36471587242027</v>
      </c>
      <c r="DT586">
        <v>0.13167413810616</v>
      </c>
      <c r="DU586">
        <v>0</v>
      </c>
      <c r="DV586">
        <v>0</v>
      </c>
      <c r="DW586">
        <v>2</v>
      </c>
      <c r="DX586" t="s">
        <v>357</v>
      </c>
      <c r="DY586">
        <v>2.97197</v>
      </c>
      <c r="DZ586">
        <v>2.75324</v>
      </c>
      <c r="EA586">
        <v>0.208427</v>
      </c>
      <c r="EB586">
        <v>0.214017</v>
      </c>
      <c r="EC586">
        <v>0.0930917</v>
      </c>
      <c r="ED586">
        <v>0.0835202</v>
      </c>
      <c r="EE586">
        <v>30828</v>
      </c>
      <c r="EF586">
        <v>33357.2</v>
      </c>
      <c r="EG586">
        <v>35295.7</v>
      </c>
      <c r="EH586">
        <v>38493.9</v>
      </c>
      <c r="EI586">
        <v>45403.1</v>
      </c>
      <c r="EJ586">
        <v>50960.9</v>
      </c>
      <c r="EK586">
        <v>55182.4</v>
      </c>
      <c r="EL586">
        <v>61748.4</v>
      </c>
      <c r="EM586">
        <v>1.9782</v>
      </c>
      <c r="EN586">
        <v>1.8226</v>
      </c>
      <c r="EO586">
        <v>0.0745058</v>
      </c>
      <c r="EP586">
        <v>0</v>
      </c>
      <c r="EQ586">
        <v>23.9218</v>
      </c>
      <c r="ER586">
        <v>999.9</v>
      </c>
      <c r="ES586">
        <v>43.365</v>
      </c>
      <c r="ET586">
        <v>29.91</v>
      </c>
      <c r="EU586">
        <v>20.3</v>
      </c>
      <c r="EV586">
        <v>56.5287</v>
      </c>
      <c r="EW586">
        <v>49.2949</v>
      </c>
      <c r="EX586">
        <v>1</v>
      </c>
      <c r="EY586">
        <v>0.0217683</v>
      </c>
      <c r="EZ586">
        <v>3.27176</v>
      </c>
      <c r="FA586">
        <v>20.116</v>
      </c>
      <c r="FB586">
        <v>5.19573</v>
      </c>
      <c r="FC586">
        <v>12.0052</v>
      </c>
      <c r="FD586">
        <v>4.9748</v>
      </c>
      <c r="FE586">
        <v>3.2936</v>
      </c>
      <c r="FF586">
        <v>9999</v>
      </c>
      <c r="FG586">
        <v>9999</v>
      </c>
      <c r="FH586">
        <v>9999</v>
      </c>
      <c r="FI586">
        <v>694.6</v>
      </c>
      <c r="FJ586">
        <v>1.86295</v>
      </c>
      <c r="FK586">
        <v>1.8678</v>
      </c>
      <c r="FL586">
        <v>1.86752</v>
      </c>
      <c r="FM586">
        <v>1.86874</v>
      </c>
      <c r="FN586">
        <v>1.86954</v>
      </c>
      <c r="FO586">
        <v>1.86557</v>
      </c>
      <c r="FP586">
        <v>1.86664</v>
      </c>
      <c r="FQ586">
        <v>1.86813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11.36</v>
      </c>
      <c r="GF586">
        <v>0.3108</v>
      </c>
      <c r="GG586">
        <v>3.61927167264205</v>
      </c>
      <c r="GH586">
        <v>0.00509506669552449</v>
      </c>
      <c r="GI586">
        <v>1.17866753763249e-06</v>
      </c>
      <c r="GJ586">
        <v>-6.62632595388568e-10</v>
      </c>
      <c r="GK586">
        <v>-0.0260112845827318</v>
      </c>
      <c r="GL586">
        <v>-0.0225051504344278</v>
      </c>
      <c r="GM586">
        <v>0.00262967521021688</v>
      </c>
      <c r="GN586">
        <v>-3.50088843362945e-05</v>
      </c>
      <c r="GO586">
        <v>-5</v>
      </c>
      <c r="GP586">
        <v>1640</v>
      </c>
      <c r="GQ586">
        <v>1</v>
      </c>
      <c r="GR586">
        <v>20</v>
      </c>
      <c r="GS586">
        <v>50274.3</v>
      </c>
      <c r="GT586">
        <v>50274.3</v>
      </c>
      <c r="GU586">
        <v>2.85278</v>
      </c>
      <c r="GV586">
        <v>2.59033</v>
      </c>
      <c r="GW586">
        <v>1.54785</v>
      </c>
      <c r="GX586">
        <v>2.30225</v>
      </c>
      <c r="GY586">
        <v>1.34644</v>
      </c>
      <c r="GZ586">
        <v>2.30103</v>
      </c>
      <c r="HA586">
        <v>33.2216</v>
      </c>
      <c r="HB586">
        <v>14.3159</v>
      </c>
      <c r="HC586">
        <v>18</v>
      </c>
      <c r="HD586">
        <v>502.707</v>
      </c>
      <c r="HE586">
        <v>403.224</v>
      </c>
      <c r="HF586">
        <v>19.6729</v>
      </c>
      <c r="HG586">
        <v>27.3708</v>
      </c>
      <c r="HH586">
        <v>30.0002</v>
      </c>
      <c r="HI586">
        <v>27.3867</v>
      </c>
      <c r="HJ586">
        <v>27.3338</v>
      </c>
      <c r="HK586">
        <v>57.1809</v>
      </c>
      <c r="HL586">
        <v>14.6982</v>
      </c>
      <c r="HM586">
        <v>1.13793</v>
      </c>
      <c r="HN586">
        <v>19.6312</v>
      </c>
      <c r="HO586">
        <v>1510.41</v>
      </c>
      <c r="HP586">
        <v>17.6333</v>
      </c>
      <c r="HQ586">
        <v>102.358</v>
      </c>
      <c r="HR586">
        <v>102.778</v>
      </c>
    </row>
    <row r="587" spans="1:226">
      <c r="A587">
        <v>571</v>
      </c>
      <c r="B587">
        <v>1663694110.6</v>
      </c>
      <c r="C587">
        <v>6335.5</v>
      </c>
      <c r="D587" t="s">
        <v>1506</v>
      </c>
      <c r="E587" t="s">
        <v>1507</v>
      </c>
      <c r="F587">
        <v>5</v>
      </c>
      <c r="G587" t="s">
        <v>1327</v>
      </c>
      <c r="H587" t="s">
        <v>354</v>
      </c>
      <c r="I587">
        <v>1663694102.81429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1529.85515459567</v>
      </c>
      <c r="AK587">
        <v>1483.59957575758</v>
      </c>
      <c r="AL587">
        <v>3.42759483328196</v>
      </c>
      <c r="AM587">
        <v>65.4347946192728</v>
      </c>
      <c r="AN587">
        <f>(AP587 - AO587 + BO587*1E3/(8.314*(BQ587+273.15)) * AR587/BN587 * AQ587) * BN587/(100*BB587) * 1000/(1000 - AP587)</f>
        <v>0</v>
      </c>
      <c r="AO587">
        <v>17.5060132484612</v>
      </c>
      <c r="AP587">
        <v>20.6887703296703</v>
      </c>
      <c r="AQ587">
        <v>-0.000121244757474431</v>
      </c>
      <c r="AR587">
        <v>122.136789424266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1663694102.81429</v>
      </c>
      <c r="BH587">
        <v>1428.54607142857</v>
      </c>
      <c r="BI587">
        <v>1485.75571428571</v>
      </c>
      <c r="BJ587">
        <v>20.6840714285714</v>
      </c>
      <c r="BK587">
        <v>17.4421142857143</v>
      </c>
      <c r="BL587">
        <v>1417.22714285714</v>
      </c>
      <c r="BM587">
        <v>20.3731464285714</v>
      </c>
      <c r="BN587">
        <v>500.134607142857</v>
      </c>
      <c r="BO587">
        <v>90.55415</v>
      </c>
      <c r="BP587">
        <v>0.10016185</v>
      </c>
      <c r="BQ587">
        <v>24.9259285714286</v>
      </c>
      <c r="BR587">
        <v>25.1024857142857</v>
      </c>
      <c r="BS587">
        <v>999.9</v>
      </c>
      <c r="BT587">
        <v>0</v>
      </c>
      <c r="BU587">
        <v>0</v>
      </c>
      <c r="BV587">
        <v>9996.07142857143</v>
      </c>
      <c r="BW587">
        <v>0</v>
      </c>
      <c r="BX587">
        <v>17.0602892857143</v>
      </c>
      <c r="BY587">
        <v>-57.2088821428571</v>
      </c>
      <c r="BZ587">
        <v>1458.71964285714</v>
      </c>
      <c r="CA587">
        <v>1512.13285714286</v>
      </c>
      <c r="CB587">
        <v>3.24195892857143</v>
      </c>
      <c r="CC587">
        <v>1485.75571428571</v>
      </c>
      <c r="CD587">
        <v>17.4421142857143</v>
      </c>
      <c r="CE587">
        <v>1.87302964285714</v>
      </c>
      <c r="CF587">
        <v>1.57945642857143</v>
      </c>
      <c r="CG587">
        <v>16.4099535714286</v>
      </c>
      <c r="CH587">
        <v>13.7596821428571</v>
      </c>
      <c r="CI587">
        <v>2000.00607142857</v>
      </c>
      <c r="CJ587">
        <v>0.979997</v>
      </c>
      <c r="CK587">
        <v>0.0200031</v>
      </c>
      <c r="CL587">
        <v>0</v>
      </c>
      <c r="CM587">
        <v>713.767714285714</v>
      </c>
      <c r="CN587">
        <v>5.00063</v>
      </c>
      <c r="CO587">
        <v>14197.4321428571</v>
      </c>
      <c r="CP587">
        <v>17256.9428571429</v>
      </c>
      <c r="CQ587">
        <v>39.187</v>
      </c>
      <c r="CR587">
        <v>39.25</v>
      </c>
      <c r="CS587">
        <v>38.6825714285714</v>
      </c>
      <c r="CT587">
        <v>38.625</v>
      </c>
      <c r="CU587">
        <v>39.937</v>
      </c>
      <c r="CV587">
        <v>1955.09607142857</v>
      </c>
      <c r="CW587">
        <v>39.91</v>
      </c>
      <c r="CX587">
        <v>0</v>
      </c>
      <c r="CY587">
        <v>1663694107.7</v>
      </c>
      <c r="CZ587">
        <v>0</v>
      </c>
      <c r="DA587">
        <v>0</v>
      </c>
      <c r="DB587" t="s">
        <v>356</v>
      </c>
      <c r="DC587">
        <v>1660677648.1</v>
      </c>
      <c r="DD587">
        <v>1660677649.1</v>
      </c>
      <c r="DE587">
        <v>0</v>
      </c>
      <c r="DF587">
        <v>-1.042</v>
      </c>
      <c r="DG587">
        <v>0.003</v>
      </c>
      <c r="DH587">
        <v>5.218</v>
      </c>
      <c r="DI587">
        <v>0.344</v>
      </c>
      <c r="DJ587">
        <v>417</v>
      </c>
      <c r="DK587">
        <v>22</v>
      </c>
      <c r="DL587">
        <v>1.24</v>
      </c>
      <c r="DM587">
        <v>0.53</v>
      </c>
      <c r="DN587">
        <v>-57.009685</v>
      </c>
      <c r="DO587">
        <v>-2.07810281425886</v>
      </c>
      <c r="DP587">
        <v>0.55485802172718</v>
      </c>
      <c r="DQ587">
        <v>0</v>
      </c>
      <c r="DR587">
        <v>3.3123285</v>
      </c>
      <c r="DS587">
        <v>-1.19310371482177</v>
      </c>
      <c r="DT587">
        <v>0.115295311451724</v>
      </c>
      <c r="DU587">
        <v>0</v>
      </c>
      <c r="DV587">
        <v>0</v>
      </c>
      <c r="DW587">
        <v>2</v>
      </c>
      <c r="DX587" t="s">
        <v>357</v>
      </c>
      <c r="DY587">
        <v>2.97326</v>
      </c>
      <c r="DZ587">
        <v>2.75376</v>
      </c>
      <c r="EA587">
        <v>0.209876</v>
      </c>
      <c r="EB587">
        <v>0.215536</v>
      </c>
      <c r="EC587">
        <v>0.0931271</v>
      </c>
      <c r="ED587">
        <v>0.0838959</v>
      </c>
      <c r="EE587">
        <v>30771.7</v>
      </c>
      <c r="EF587">
        <v>33293.2</v>
      </c>
      <c r="EG587">
        <v>35295.7</v>
      </c>
      <c r="EH587">
        <v>38494.3</v>
      </c>
      <c r="EI587">
        <v>45401.1</v>
      </c>
      <c r="EJ587">
        <v>50940.1</v>
      </c>
      <c r="EK587">
        <v>55182</v>
      </c>
      <c r="EL587">
        <v>61748.4</v>
      </c>
      <c r="EM587">
        <v>1.9794</v>
      </c>
      <c r="EN587">
        <v>1.8228</v>
      </c>
      <c r="EO587">
        <v>0.0742078</v>
      </c>
      <c r="EP587">
        <v>0</v>
      </c>
      <c r="EQ587">
        <v>23.9178</v>
      </c>
      <c r="ER587">
        <v>999.9</v>
      </c>
      <c r="ES587">
        <v>43.365</v>
      </c>
      <c r="ET587">
        <v>29.91</v>
      </c>
      <c r="EU587">
        <v>20.2981</v>
      </c>
      <c r="EV587">
        <v>56.5087</v>
      </c>
      <c r="EW587">
        <v>48.9824</v>
      </c>
      <c r="EX587">
        <v>1</v>
      </c>
      <c r="EY587">
        <v>0.021748</v>
      </c>
      <c r="EZ587">
        <v>3.54954</v>
      </c>
      <c r="FA587">
        <v>20.111</v>
      </c>
      <c r="FB587">
        <v>5.19812</v>
      </c>
      <c r="FC587">
        <v>12.0099</v>
      </c>
      <c r="FD587">
        <v>4.976</v>
      </c>
      <c r="FE587">
        <v>3.294</v>
      </c>
      <c r="FF587">
        <v>9999</v>
      </c>
      <c r="FG587">
        <v>9999</v>
      </c>
      <c r="FH587">
        <v>9999</v>
      </c>
      <c r="FI587">
        <v>694.6</v>
      </c>
      <c r="FJ587">
        <v>1.86295</v>
      </c>
      <c r="FK587">
        <v>1.86774</v>
      </c>
      <c r="FL587">
        <v>1.86752</v>
      </c>
      <c r="FM587">
        <v>1.86874</v>
      </c>
      <c r="FN587">
        <v>1.86951</v>
      </c>
      <c r="FO587">
        <v>1.86557</v>
      </c>
      <c r="FP587">
        <v>1.86664</v>
      </c>
      <c r="FQ587">
        <v>1.86804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11.43</v>
      </c>
      <c r="GF587">
        <v>0.3113</v>
      </c>
      <c r="GG587">
        <v>3.61927167264205</v>
      </c>
      <c r="GH587">
        <v>0.00509506669552449</v>
      </c>
      <c r="GI587">
        <v>1.17866753763249e-06</v>
      </c>
      <c r="GJ587">
        <v>-6.62632595388568e-10</v>
      </c>
      <c r="GK587">
        <v>-0.0260112845827318</v>
      </c>
      <c r="GL587">
        <v>-0.0225051504344278</v>
      </c>
      <c r="GM587">
        <v>0.00262967521021688</v>
      </c>
      <c r="GN587">
        <v>-3.50088843362945e-05</v>
      </c>
      <c r="GO587">
        <v>-5</v>
      </c>
      <c r="GP587">
        <v>1640</v>
      </c>
      <c r="GQ587">
        <v>1</v>
      </c>
      <c r="GR587">
        <v>20</v>
      </c>
      <c r="GS587">
        <v>50274.4</v>
      </c>
      <c r="GT587">
        <v>50274.4</v>
      </c>
      <c r="GU587">
        <v>2.87964</v>
      </c>
      <c r="GV587">
        <v>2.58423</v>
      </c>
      <c r="GW587">
        <v>1.54785</v>
      </c>
      <c r="GX587">
        <v>2.30103</v>
      </c>
      <c r="GY587">
        <v>1.34644</v>
      </c>
      <c r="GZ587">
        <v>2.3877</v>
      </c>
      <c r="HA587">
        <v>33.244</v>
      </c>
      <c r="HB587">
        <v>14.3247</v>
      </c>
      <c r="HC587">
        <v>18</v>
      </c>
      <c r="HD587">
        <v>503.484</v>
      </c>
      <c r="HE587">
        <v>403.323</v>
      </c>
      <c r="HF587">
        <v>19.5805</v>
      </c>
      <c r="HG587">
        <v>27.3662</v>
      </c>
      <c r="HH587">
        <v>29.9999</v>
      </c>
      <c r="HI587">
        <v>27.3843</v>
      </c>
      <c r="HJ587">
        <v>27.3315</v>
      </c>
      <c r="HK587">
        <v>57.6649</v>
      </c>
      <c r="HL587">
        <v>13.6378</v>
      </c>
      <c r="HM587">
        <v>1.66624</v>
      </c>
      <c r="HN587">
        <v>19.5033</v>
      </c>
      <c r="HO587">
        <v>1524.01</v>
      </c>
      <c r="HP587">
        <v>17.843</v>
      </c>
      <c r="HQ587">
        <v>102.358</v>
      </c>
      <c r="HR587">
        <v>102.778</v>
      </c>
    </row>
    <row r="588" spans="1:226">
      <c r="A588">
        <v>572</v>
      </c>
      <c r="B588">
        <v>1663694115.6</v>
      </c>
      <c r="C588">
        <v>6340.5</v>
      </c>
      <c r="D588" t="s">
        <v>1508</v>
      </c>
      <c r="E588" t="s">
        <v>1509</v>
      </c>
      <c r="F588">
        <v>5</v>
      </c>
      <c r="G588" t="s">
        <v>1327</v>
      </c>
      <c r="H588" t="s">
        <v>354</v>
      </c>
      <c r="I588">
        <v>1663694108.1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1547.18099537923</v>
      </c>
      <c r="AK588">
        <v>1501.03218181818</v>
      </c>
      <c r="AL588">
        <v>3.48436524963271</v>
      </c>
      <c r="AM588">
        <v>65.4347946192728</v>
      </c>
      <c r="AN588">
        <f>(AP588 - AO588 + BO588*1E3/(8.314*(BQ588+273.15)) * AR588/BN588 * AQ588) * BN588/(100*BB588) * 1000/(1000 - AP588)</f>
        <v>0</v>
      </c>
      <c r="AO588">
        <v>17.62531181676</v>
      </c>
      <c r="AP588">
        <v>20.7156373626374</v>
      </c>
      <c r="AQ588">
        <v>0.000497049799234542</v>
      </c>
      <c r="AR588">
        <v>122.136789424266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1663694108.1</v>
      </c>
      <c r="BH588">
        <v>1446.29296296296</v>
      </c>
      <c r="BI588">
        <v>1503.57148148148</v>
      </c>
      <c r="BJ588">
        <v>20.689062962963</v>
      </c>
      <c r="BK588">
        <v>17.5538814814815</v>
      </c>
      <c r="BL588">
        <v>1434.8962962963</v>
      </c>
      <c r="BM588">
        <v>20.3779407407407</v>
      </c>
      <c r="BN588">
        <v>500.151148148148</v>
      </c>
      <c r="BO588">
        <v>90.5538333333333</v>
      </c>
      <c r="BP588">
        <v>0.100205540740741</v>
      </c>
      <c r="BQ588">
        <v>24.9137037037037</v>
      </c>
      <c r="BR588">
        <v>25.107562962963</v>
      </c>
      <c r="BS588">
        <v>999.9</v>
      </c>
      <c r="BT588">
        <v>0</v>
      </c>
      <c r="BU588">
        <v>0</v>
      </c>
      <c r="BV588">
        <v>9976.48148148148</v>
      </c>
      <c r="BW588">
        <v>0</v>
      </c>
      <c r="BX588">
        <v>17.0608296296296</v>
      </c>
      <c r="BY588">
        <v>-57.2774</v>
      </c>
      <c r="BZ588">
        <v>1476.84962962963</v>
      </c>
      <c r="CA588">
        <v>1530.44</v>
      </c>
      <c r="CB588">
        <v>3.13517037037037</v>
      </c>
      <c r="CC588">
        <v>1503.57148148148</v>
      </c>
      <c r="CD588">
        <v>17.5538814814815</v>
      </c>
      <c r="CE588">
        <v>1.87347481481481</v>
      </c>
      <c r="CF588">
        <v>1.58957222222222</v>
      </c>
      <c r="CG588">
        <v>16.4136888888889</v>
      </c>
      <c r="CH588">
        <v>13.8578592592593</v>
      </c>
      <c r="CI588">
        <v>1999.99481481481</v>
      </c>
      <c r="CJ588">
        <v>0.979996666666667</v>
      </c>
      <c r="CK588">
        <v>0.0200034444444444</v>
      </c>
      <c r="CL588">
        <v>0</v>
      </c>
      <c r="CM588">
        <v>713.413111111111</v>
      </c>
      <c r="CN588">
        <v>5.00063</v>
      </c>
      <c r="CO588">
        <v>14189.237037037</v>
      </c>
      <c r="CP588">
        <v>17256.8444444444</v>
      </c>
      <c r="CQ588">
        <v>39.1824074074074</v>
      </c>
      <c r="CR588">
        <v>39.25</v>
      </c>
      <c r="CS588">
        <v>38.6778148148148</v>
      </c>
      <c r="CT588">
        <v>38.6203333333333</v>
      </c>
      <c r="CU588">
        <v>39.937</v>
      </c>
      <c r="CV588">
        <v>1955.08481481481</v>
      </c>
      <c r="CW588">
        <v>39.91</v>
      </c>
      <c r="CX588">
        <v>0</v>
      </c>
      <c r="CY588">
        <v>1663694112.5</v>
      </c>
      <c r="CZ588">
        <v>0</v>
      </c>
      <c r="DA588">
        <v>0</v>
      </c>
      <c r="DB588" t="s">
        <v>356</v>
      </c>
      <c r="DC588">
        <v>1660677648.1</v>
      </c>
      <c r="DD588">
        <v>1660677649.1</v>
      </c>
      <c r="DE588">
        <v>0</v>
      </c>
      <c r="DF588">
        <v>-1.042</v>
      </c>
      <c r="DG588">
        <v>0.003</v>
      </c>
      <c r="DH588">
        <v>5.218</v>
      </c>
      <c r="DI588">
        <v>0.344</v>
      </c>
      <c r="DJ588">
        <v>417</v>
      </c>
      <c r="DK588">
        <v>22</v>
      </c>
      <c r="DL588">
        <v>1.24</v>
      </c>
      <c r="DM588">
        <v>0.53</v>
      </c>
      <c r="DN588">
        <v>-57.229825</v>
      </c>
      <c r="DO588">
        <v>-1.27800225140702</v>
      </c>
      <c r="DP588">
        <v>0.479668505193952</v>
      </c>
      <c r="DQ588">
        <v>0</v>
      </c>
      <c r="DR588">
        <v>3.1884355</v>
      </c>
      <c r="DS588">
        <v>-1.1896885553471</v>
      </c>
      <c r="DT588">
        <v>0.114928018536604</v>
      </c>
      <c r="DU588">
        <v>0</v>
      </c>
      <c r="DV588">
        <v>0</v>
      </c>
      <c r="DW588">
        <v>2</v>
      </c>
      <c r="DX588" t="s">
        <v>357</v>
      </c>
      <c r="DY588">
        <v>2.97197</v>
      </c>
      <c r="DZ588">
        <v>2.75361</v>
      </c>
      <c r="EA588">
        <v>0.211339</v>
      </c>
      <c r="EB588">
        <v>0.216892</v>
      </c>
      <c r="EC588">
        <v>0.0932273</v>
      </c>
      <c r="ED588">
        <v>0.0843449</v>
      </c>
      <c r="EE588">
        <v>30714.6</v>
      </c>
      <c r="EF588">
        <v>33235.6</v>
      </c>
      <c r="EG588">
        <v>35295.6</v>
      </c>
      <c r="EH588">
        <v>38494.1</v>
      </c>
      <c r="EI588">
        <v>45396.2</v>
      </c>
      <c r="EJ588">
        <v>50915.5</v>
      </c>
      <c r="EK588">
        <v>55182.2</v>
      </c>
      <c r="EL588">
        <v>61748.9</v>
      </c>
      <c r="EM588">
        <v>1.978</v>
      </c>
      <c r="EN588">
        <v>1.8238</v>
      </c>
      <c r="EO588">
        <v>0.0707805</v>
      </c>
      <c r="EP588">
        <v>0</v>
      </c>
      <c r="EQ588">
        <v>23.9138</v>
      </c>
      <c r="ER588">
        <v>999.9</v>
      </c>
      <c r="ES588">
        <v>43.365</v>
      </c>
      <c r="ET588">
        <v>29.91</v>
      </c>
      <c r="EU588">
        <v>20.2974</v>
      </c>
      <c r="EV588">
        <v>56.5187</v>
      </c>
      <c r="EW588">
        <v>49.2188</v>
      </c>
      <c r="EX588">
        <v>1</v>
      </c>
      <c r="EY588">
        <v>0.0220732</v>
      </c>
      <c r="EZ588">
        <v>3.6466</v>
      </c>
      <c r="FA588">
        <v>20.1091</v>
      </c>
      <c r="FB588">
        <v>5.19812</v>
      </c>
      <c r="FC588">
        <v>12.0088</v>
      </c>
      <c r="FD588">
        <v>4.9756</v>
      </c>
      <c r="FE588">
        <v>3.294</v>
      </c>
      <c r="FF588">
        <v>9999</v>
      </c>
      <c r="FG588">
        <v>9999</v>
      </c>
      <c r="FH588">
        <v>9999</v>
      </c>
      <c r="FI588">
        <v>694.6</v>
      </c>
      <c r="FJ588">
        <v>1.86295</v>
      </c>
      <c r="FK588">
        <v>1.86768</v>
      </c>
      <c r="FL588">
        <v>1.86752</v>
      </c>
      <c r="FM588">
        <v>1.86874</v>
      </c>
      <c r="FN588">
        <v>1.86951</v>
      </c>
      <c r="FO588">
        <v>1.86554</v>
      </c>
      <c r="FP588">
        <v>1.86661</v>
      </c>
      <c r="FQ588">
        <v>1.86807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11.51</v>
      </c>
      <c r="GF588">
        <v>0.3126</v>
      </c>
      <c r="GG588">
        <v>3.61927167264205</v>
      </c>
      <c r="GH588">
        <v>0.00509506669552449</v>
      </c>
      <c r="GI588">
        <v>1.17866753763249e-06</v>
      </c>
      <c r="GJ588">
        <v>-6.62632595388568e-10</v>
      </c>
      <c r="GK588">
        <v>-0.0260112845827318</v>
      </c>
      <c r="GL588">
        <v>-0.0225051504344278</v>
      </c>
      <c r="GM588">
        <v>0.00262967521021688</v>
      </c>
      <c r="GN588">
        <v>-3.50088843362945e-05</v>
      </c>
      <c r="GO588">
        <v>-5</v>
      </c>
      <c r="GP588">
        <v>1640</v>
      </c>
      <c r="GQ588">
        <v>1</v>
      </c>
      <c r="GR588">
        <v>20</v>
      </c>
      <c r="GS588">
        <v>50274.5</v>
      </c>
      <c r="GT588">
        <v>50274.4</v>
      </c>
      <c r="GU588">
        <v>2.90283</v>
      </c>
      <c r="GV588">
        <v>2.5708</v>
      </c>
      <c r="GW588">
        <v>1.54785</v>
      </c>
      <c r="GX588">
        <v>2.30225</v>
      </c>
      <c r="GY588">
        <v>1.34644</v>
      </c>
      <c r="GZ588">
        <v>2.4231</v>
      </c>
      <c r="HA588">
        <v>33.244</v>
      </c>
      <c r="HB588">
        <v>14.3247</v>
      </c>
      <c r="HC588">
        <v>18</v>
      </c>
      <c r="HD588">
        <v>502.532</v>
      </c>
      <c r="HE588">
        <v>403.878</v>
      </c>
      <c r="HF588">
        <v>19.4548</v>
      </c>
      <c r="HG588">
        <v>27.3639</v>
      </c>
      <c r="HH588">
        <v>30</v>
      </c>
      <c r="HI588">
        <v>27.3821</v>
      </c>
      <c r="HJ588">
        <v>27.3315</v>
      </c>
      <c r="HK588">
        <v>58.1238</v>
      </c>
      <c r="HL588">
        <v>12.9675</v>
      </c>
      <c r="HM588">
        <v>2.04866</v>
      </c>
      <c r="HN588">
        <v>19.3873</v>
      </c>
      <c r="HO588">
        <v>1544.24</v>
      </c>
      <c r="HP588">
        <v>17.9355</v>
      </c>
      <c r="HQ588">
        <v>102.358</v>
      </c>
      <c r="HR588">
        <v>102.778</v>
      </c>
    </row>
    <row r="589" spans="1:226">
      <c r="A589">
        <v>573</v>
      </c>
      <c r="B589">
        <v>1663694120.6</v>
      </c>
      <c r="C589">
        <v>6345.5</v>
      </c>
      <c r="D589" t="s">
        <v>1510</v>
      </c>
      <c r="E589" t="s">
        <v>1511</v>
      </c>
      <c r="F589">
        <v>5</v>
      </c>
      <c r="G589" t="s">
        <v>1327</v>
      </c>
      <c r="H589" t="s">
        <v>354</v>
      </c>
      <c r="I589">
        <v>1663694112.81429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1564.39580822589</v>
      </c>
      <c r="AK589">
        <v>1518.11787878788</v>
      </c>
      <c r="AL589">
        <v>3.45973483758647</v>
      </c>
      <c r="AM589">
        <v>65.4347946192728</v>
      </c>
      <c r="AN589">
        <f>(AP589 - AO589 + BO589*1E3/(8.314*(BQ589+273.15)) * AR589/BN589 * AQ589) * BN589/(100*BB589) * 1000/(1000 - AP589)</f>
        <v>0</v>
      </c>
      <c r="AO589">
        <v>17.7456048132867</v>
      </c>
      <c r="AP589">
        <v>20.7514230769231</v>
      </c>
      <c r="AQ589">
        <v>0.00640467811175206</v>
      </c>
      <c r="AR589">
        <v>122.136789424266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1663694112.81429</v>
      </c>
      <c r="BH589">
        <v>1462.09</v>
      </c>
      <c r="BI589">
        <v>1519.40607142857</v>
      </c>
      <c r="BJ589">
        <v>20.7071035714286</v>
      </c>
      <c r="BK589">
        <v>17.6618321428571</v>
      </c>
      <c r="BL589">
        <v>1450.62321428571</v>
      </c>
      <c r="BM589">
        <v>20.3952642857143</v>
      </c>
      <c r="BN589">
        <v>500.121464285714</v>
      </c>
      <c r="BO589">
        <v>90.5539071428571</v>
      </c>
      <c r="BP589">
        <v>0.100098860714286</v>
      </c>
      <c r="BQ589">
        <v>24.8955928571429</v>
      </c>
      <c r="BR589">
        <v>25.1041178571429</v>
      </c>
      <c r="BS589">
        <v>999.9</v>
      </c>
      <c r="BT589">
        <v>0</v>
      </c>
      <c r="BU589">
        <v>0</v>
      </c>
      <c r="BV589">
        <v>9983.39285714286</v>
      </c>
      <c r="BW589">
        <v>0</v>
      </c>
      <c r="BX589">
        <v>17.0504321428571</v>
      </c>
      <c r="BY589">
        <v>-57.3154142857143</v>
      </c>
      <c r="BZ589">
        <v>1493.00714285714</v>
      </c>
      <c r="CA589">
        <v>1546.72714285714</v>
      </c>
      <c r="CB589">
        <v>3.04526</v>
      </c>
      <c r="CC589">
        <v>1519.40607142857</v>
      </c>
      <c r="CD589">
        <v>17.6618321428571</v>
      </c>
      <c r="CE589">
        <v>1.87511</v>
      </c>
      <c r="CF589">
        <v>1.59934857142857</v>
      </c>
      <c r="CG589">
        <v>16.4273857142857</v>
      </c>
      <c r="CH589">
        <v>13.9522535714286</v>
      </c>
      <c r="CI589">
        <v>2000.0025</v>
      </c>
      <c r="CJ589">
        <v>0.979996464285715</v>
      </c>
      <c r="CK589">
        <v>0.0200036535714286</v>
      </c>
      <c r="CL589">
        <v>0</v>
      </c>
      <c r="CM589">
        <v>713.048535714286</v>
      </c>
      <c r="CN589">
        <v>5.00063</v>
      </c>
      <c r="CO589">
        <v>14182.4607142857</v>
      </c>
      <c r="CP589">
        <v>17256.9071428571</v>
      </c>
      <c r="CQ589">
        <v>39.1781428571429</v>
      </c>
      <c r="CR589">
        <v>39.25</v>
      </c>
      <c r="CS589">
        <v>38.6803571428571</v>
      </c>
      <c r="CT589">
        <v>38.6205</v>
      </c>
      <c r="CU589">
        <v>39.937</v>
      </c>
      <c r="CV589">
        <v>1955.0925</v>
      </c>
      <c r="CW589">
        <v>39.91</v>
      </c>
      <c r="CX589">
        <v>0</v>
      </c>
      <c r="CY589">
        <v>1663694117.9</v>
      </c>
      <c r="CZ589">
        <v>0</v>
      </c>
      <c r="DA589">
        <v>0</v>
      </c>
      <c r="DB589" t="s">
        <v>356</v>
      </c>
      <c r="DC589">
        <v>1660677648.1</v>
      </c>
      <c r="DD589">
        <v>1660677649.1</v>
      </c>
      <c r="DE589">
        <v>0</v>
      </c>
      <c r="DF589">
        <v>-1.042</v>
      </c>
      <c r="DG589">
        <v>0.003</v>
      </c>
      <c r="DH589">
        <v>5.218</v>
      </c>
      <c r="DI589">
        <v>0.344</v>
      </c>
      <c r="DJ589">
        <v>417</v>
      </c>
      <c r="DK589">
        <v>22</v>
      </c>
      <c r="DL589">
        <v>1.24</v>
      </c>
      <c r="DM589">
        <v>0.53</v>
      </c>
      <c r="DN589">
        <v>-57.313075</v>
      </c>
      <c r="DO589">
        <v>-0.0114484052532602</v>
      </c>
      <c r="DP589">
        <v>0.452034024023635</v>
      </c>
      <c r="DQ589">
        <v>1</v>
      </c>
      <c r="DR589">
        <v>3.11135975</v>
      </c>
      <c r="DS589">
        <v>-1.1749590619137</v>
      </c>
      <c r="DT589">
        <v>0.113551660566623</v>
      </c>
      <c r="DU589">
        <v>0</v>
      </c>
      <c r="DV589">
        <v>1</v>
      </c>
      <c r="DW589">
        <v>2</v>
      </c>
      <c r="DX589" t="s">
        <v>395</v>
      </c>
      <c r="DY589">
        <v>2.97225</v>
      </c>
      <c r="DZ589">
        <v>2.75413</v>
      </c>
      <c r="EA589">
        <v>0.212777</v>
      </c>
      <c r="EB589">
        <v>0.218345</v>
      </c>
      <c r="EC589">
        <v>0.0933267</v>
      </c>
      <c r="ED589">
        <v>0.0847352</v>
      </c>
      <c r="EE589">
        <v>30658.7</v>
      </c>
      <c r="EF589">
        <v>33173.8</v>
      </c>
      <c r="EG589">
        <v>35295.6</v>
      </c>
      <c r="EH589">
        <v>38493.9</v>
      </c>
      <c r="EI589">
        <v>45391</v>
      </c>
      <c r="EJ589">
        <v>50894</v>
      </c>
      <c r="EK589">
        <v>55182</v>
      </c>
      <c r="EL589">
        <v>61749.2</v>
      </c>
      <c r="EM589">
        <v>1.9796</v>
      </c>
      <c r="EN589">
        <v>1.8232</v>
      </c>
      <c r="EO589">
        <v>0.0713766</v>
      </c>
      <c r="EP589">
        <v>0</v>
      </c>
      <c r="EQ589">
        <v>23.9077</v>
      </c>
      <c r="ER589">
        <v>999.9</v>
      </c>
      <c r="ES589">
        <v>43.365</v>
      </c>
      <c r="ET589">
        <v>29.93</v>
      </c>
      <c r="EU589">
        <v>20.3214</v>
      </c>
      <c r="EV589">
        <v>56.8887</v>
      </c>
      <c r="EW589">
        <v>48.9904</v>
      </c>
      <c r="EX589">
        <v>1</v>
      </c>
      <c r="EY589">
        <v>0.022561</v>
      </c>
      <c r="EZ589">
        <v>3.53765</v>
      </c>
      <c r="FA589">
        <v>20.1116</v>
      </c>
      <c r="FB589">
        <v>5.19932</v>
      </c>
      <c r="FC589">
        <v>12.0076</v>
      </c>
      <c r="FD589">
        <v>4.9756</v>
      </c>
      <c r="FE589">
        <v>3.294</v>
      </c>
      <c r="FF589">
        <v>9999</v>
      </c>
      <c r="FG589">
        <v>9999</v>
      </c>
      <c r="FH589">
        <v>9999</v>
      </c>
      <c r="FI589">
        <v>694.6</v>
      </c>
      <c r="FJ589">
        <v>1.86295</v>
      </c>
      <c r="FK589">
        <v>1.86774</v>
      </c>
      <c r="FL589">
        <v>1.86752</v>
      </c>
      <c r="FM589">
        <v>1.86871</v>
      </c>
      <c r="FN589">
        <v>1.86951</v>
      </c>
      <c r="FO589">
        <v>1.86554</v>
      </c>
      <c r="FP589">
        <v>1.86661</v>
      </c>
      <c r="FQ589">
        <v>1.86807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11.58</v>
      </c>
      <c r="GF589">
        <v>0.3137</v>
      </c>
      <c r="GG589">
        <v>3.61927167264205</v>
      </c>
      <c r="GH589">
        <v>0.00509506669552449</v>
      </c>
      <c r="GI589">
        <v>1.17866753763249e-06</v>
      </c>
      <c r="GJ589">
        <v>-6.62632595388568e-10</v>
      </c>
      <c r="GK589">
        <v>-0.0260112845827318</v>
      </c>
      <c r="GL589">
        <v>-0.0225051504344278</v>
      </c>
      <c r="GM589">
        <v>0.00262967521021688</v>
      </c>
      <c r="GN589">
        <v>-3.50088843362945e-05</v>
      </c>
      <c r="GO589">
        <v>-5</v>
      </c>
      <c r="GP589">
        <v>1640</v>
      </c>
      <c r="GQ589">
        <v>1</v>
      </c>
      <c r="GR589">
        <v>20</v>
      </c>
      <c r="GS589">
        <v>50274.5</v>
      </c>
      <c r="GT589">
        <v>50274.5</v>
      </c>
      <c r="GU589">
        <v>2.93091</v>
      </c>
      <c r="GV589">
        <v>2.58911</v>
      </c>
      <c r="GW589">
        <v>1.54785</v>
      </c>
      <c r="GX589">
        <v>2.30103</v>
      </c>
      <c r="GY589">
        <v>1.34644</v>
      </c>
      <c r="GZ589">
        <v>2.30957</v>
      </c>
      <c r="HA589">
        <v>33.244</v>
      </c>
      <c r="HB589">
        <v>14.3159</v>
      </c>
      <c r="HC589">
        <v>18</v>
      </c>
      <c r="HD589">
        <v>503.575</v>
      </c>
      <c r="HE589">
        <v>403.526</v>
      </c>
      <c r="HF589">
        <v>19.3333</v>
      </c>
      <c r="HG589">
        <v>27.3616</v>
      </c>
      <c r="HH589">
        <v>29.9999</v>
      </c>
      <c r="HI589">
        <v>27.3797</v>
      </c>
      <c r="HJ589">
        <v>27.3292</v>
      </c>
      <c r="HK589">
        <v>58.6807</v>
      </c>
      <c r="HL589">
        <v>12.3566</v>
      </c>
      <c r="HM589">
        <v>2.44552</v>
      </c>
      <c r="HN589">
        <v>19.3047</v>
      </c>
      <c r="HO589">
        <v>1557.69</v>
      </c>
      <c r="HP589">
        <v>18.0176</v>
      </c>
      <c r="HQ589">
        <v>102.358</v>
      </c>
      <c r="HR589">
        <v>102.778</v>
      </c>
    </row>
    <row r="590" spans="1:226">
      <c r="A590">
        <v>574</v>
      </c>
      <c r="B590">
        <v>1663694125.6</v>
      </c>
      <c r="C590">
        <v>6350.5</v>
      </c>
      <c r="D590" t="s">
        <v>1512</v>
      </c>
      <c r="E590" t="s">
        <v>1513</v>
      </c>
      <c r="F590">
        <v>5</v>
      </c>
      <c r="G590" t="s">
        <v>1327</v>
      </c>
      <c r="H590" t="s">
        <v>354</v>
      </c>
      <c r="I590">
        <v>1663694118.1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1582.21594691742</v>
      </c>
      <c r="AK590">
        <v>1535.52121212121</v>
      </c>
      <c r="AL590">
        <v>3.53722553303941</v>
      </c>
      <c r="AM590">
        <v>65.4347946192728</v>
      </c>
      <c r="AN590">
        <f>(AP590 - AO590 + BO590*1E3/(8.314*(BQ590+273.15)) * AR590/BN590 * AQ590) * BN590/(100*BB590) * 1000/(1000 - AP590)</f>
        <v>0</v>
      </c>
      <c r="AO590">
        <v>17.8636862511125</v>
      </c>
      <c r="AP590">
        <v>20.788956043956</v>
      </c>
      <c r="AQ590">
        <v>0.00760461731858889</v>
      </c>
      <c r="AR590">
        <v>122.136789424266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1663694118.1</v>
      </c>
      <c r="BH590">
        <v>1479.88777777778</v>
      </c>
      <c r="BI590">
        <v>1537.2362962963</v>
      </c>
      <c r="BJ590">
        <v>20.7381592592593</v>
      </c>
      <c r="BK590">
        <v>17.7865148148148</v>
      </c>
      <c r="BL590">
        <v>1468.34444444444</v>
      </c>
      <c r="BM590">
        <v>20.4250962962963</v>
      </c>
      <c r="BN590">
        <v>500.072518518518</v>
      </c>
      <c r="BO590">
        <v>90.5540888888889</v>
      </c>
      <c r="BP590">
        <v>0.100096481481482</v>
      </c>
      <c r="BQ590">
        <v>24.8710333333333</v>
      </c>
      <c r="BR590">
        <v>25.0808185185185</v>
      </c>
      <c r="BS590">
        <v>999.9</v>
      </c>
      <c r="BT590">
        <v>0</v>
      </c>
      <c r="BU590">
        <v>0</v>
      </c>
      <c r="BV590">
        <v>9990.74074074074</v>
      </c>
      <c r="BW590">
        <v>0</v>
      </c>
      <c r="BX590">
        <v>17.0546962962963</v>
      </c>
      <c r="BY590">
        <v>-57.3473333333333</v>
      </c>
      <c r="BZ590">
        <v>1511.22888888889</v>
      </c>
      <c r="CA590">
        <v>1565.07481481481</v>
      </c>
      <c r="CB590">
        <v>2.95163851851852</v>
      </c>
      <c r="CC590">
        <v>1537.2362962963</v>
      </c>
      <c r="CD590">
        <v>17.7865148148148</v>
      </c>
      <c r="CE590">
        <v>1.87792555555556</v>
      </c>
      <c r="CF590">
        <v>1.61064148148148</v>
      </c>
      <c r="CG590">
        <v>16.4509444444444</v>
      </c>
      <c r="CH590">
        <v>14.0608259259259</v>
      </c>
      <c r="CI590">
        <v>1999.97259259259</v>
      </c>
      <c r="CJ590">
        <v>0.979996111111111</v>
      </c>
      <c r="CK590">
        <v>0.0200040185185185</v>
      </c>
      <c r="CL590">
        <v>0</v>
      </c>
      <c r="CM590">
        <v>712.719814814815</v>
      </c>
      <c r="CN590">
        <v>5.00063</v>
      </c>
      <c r="CO590">
        <v>14174.9962962963</v>
      </c>
      <c r="CP590">
        <v>17256.6333333333</v>
      </c>
      <c r="CQ590">
        <v>39.164037037037</v>
      </c>
      <c r="CR590">
        <v>39.25</v>
      </c>
      <c r="CS590">
        <v>38.6755185185185</v>
      </c>
      <c r="CT590">
        <v>38.6203333333333</v>
      </c>
      <c r="CU590">
        <v>39.937</v>
      </c>
      <c r="CV590">
        <v>1955.06259259259</v>
      </c>
      <c r="CW590">
        <v>39.91</v>
      </c>
      <c r="CX590">
        <v>0</v>
      </c>
      <c r="CY590">
        <v>1663694122.7</v>
      </c>
      <c r="CZ590">
        <v>0</v>
      </c>
      <c r="DA590">
        <v>0</v>
      </c>
      <c r="DB590" t="s">
        <v>356</v>
      </c>
      <c r="DC590">
        <v>1660677648.1</v>
      </c>
      <c r="DD590">
        <v>1660677649.1</v>
      </c>
      <c r="DE590">
        <v>0</v>
      </c>
      <c r="DF590">
        <v>-1.042</v>
      </c>
      <c r="DG590">
        <v>0.003</v>
      </c>
      <c r="DH590">
        <v>5.218</v>
      </c>
      <c r="DI590">
        <v>0.344</v>
      </c>
      <c r="DJ590">
        <v>417</v>
      </c>
      <c r="DK590">
        <v>22</v>
      </c>
      <c r="DL590">
        <v>1.24</v>
      </c>
      <c r="DM590">
        <v>0.53</v>
      </c>
      <c r="DN590">
        <v>-57.368965</v>
      </c>
      <c r="DO590">
        <v>-0.267007879924888</v>
      </c>
      <c r="DP590">
        <v>0.433882381844435</v>
      </c>
      <c r="DQ590">
        <v>0</v>
      </c>
      <c r="DR590">
        <v>3.004918</v>
      </c>
      <c r="DS590">
        <v>-1.0480971106942</v>
      </c>
      <c r="DT590">
        <v>0.102376139217105</v>
      </c>
      <c r="DU590">
        <v>0</v>
      </c>
      <c r="DV590">
        <v>0</v>
      </c>
      <c r="DW590">
        <v>2</v>
      </c>
      <c r="DX590" t="s">
        <v>357</v>
      </c>
      <c r="DY590">
        <v>2.9724</v>
      </c>
      <c r="DZ590">
        <v>2.75449</v>
      </c>
      <c r="EA590">
        <v>0.214214</v>
      </c>
      <c r="EB590">
        <v>0.21971</v>
      </c>
      <c r="EC590">
        <v>0.0934371</v>
      </c>
      <c r="ED590">
        <v>0.0849988</v>
      </c>
      <c r="EE590">
        <v>30602.7</v>
      </c>
      <c r="EF590">
        <v>33116.1</v>
      </c>
      <c r="EG590">
        <v>35295.5</v>
      </c>
      <c r="EH590">
        <v>38494.1</v>
      </c>
      <c r="EI590">
        <v>45385.6</v>
      </c>
      <c r="EJ590">
        <v>50878.9</v>
      </c>
      <c r="EK590">
        <v>55182.2</v>
      </c>
      <c r="EL590">
        <v>61748.7</v>
      </c>
      <c r="EM590">
        <v>1.979</v>
      </c>
      <c r="EN590">
        <v>1.8232</v>
      </c>
      <c r="EO590">
        <v>0.0706315</v>
      </c>
      <c r="EP590">
        <v>0</v>
      </c>
      <c r="EQ590">
        <v>23.9025</v>
      </c>
      <c r="ER590">
        <v>999.9</v>
      </c>
      <c r="ES590">
        <v>43.365</v>
      </c>
      <c r="ET590">
        <v>29.93</v>
      </c>
      <c r="EU590">
        <v>20.3215</v>
      </c>
      <c r="EV590">
        <v>56.8987</v>
      </c>
      <c r="EW590">
        <v>49.2348</v>
      </c>
      <c r="EX590">
        <v>1</v>
      </c>
      <c r="EY590">
        <v>0.021748</v>
      </c>
      <c r="EZ590">
        <v>3.43259</v>
      </c>
      <c r="FA590">
        <v>20.1136</v>
      </c>
      <c r="FB590">
        <v>5.19932</v>
      </c>
      <c r="FC590">
        <v>12.0088</v>
      </c>
      <c r="FD590">
        <v>4.976</v>
      </c>
      <c r="FE590">
        <v>3.294</v>
      </c>
      <c r="FF590">
        <v>9999</v>
      </c>
      <c r="FG590">
        <v>9999</v>
      </c>
      <c r="FH590">
        <v>9999</v>
      </c>
      <c r="FI590">
        <v>694.6</v>
      </c>
      <c r="FJ590">
        <v>1.86295</v>
      </c>
      <c r="FK590">
        <v>1.86774</v>
      </c>
      <c r="FL590">
        <v>1.86752</v>
      </c>
      <c r="FM590">
        <v>1.86874</v>
      </c>
      <c r="FN590">
        <v>1.86951</v>
      </c>
      <c r="FO590">
        <v>1.8656</v>
      </c>
      <c r="FP590">
        <v>1.86664</v>
      </c>
      <c r="FQ590">
        <v>1.86807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11.65</v>
      </c>
      <c r="GF590">
        <v>0.3152</v>
      </c>
      <c r="GG590">
        <v>3.61927167264205</v>
      </c>
      <c r="GH590">
        <v>0.00509506669552449</v>
      </c>
      <c r="GI590">
        <v>1.17866753763249e-06</v>
      </c>
      <c r="GJ590">
        <v>-6.62632595388568e-10</v>
      </c>
      <c r="GK590">
        <v>-0.0260112845827318</v>
      </c>
      <c r="GL590">
        <v>-0.0225051504344278</v>
      </c>
      <c r="GM590">
        <v>0.00262967521021688</v>
      </c>
      <c r="GN590">
        <v>-3.50088843362945e-05</v>
      </c>
      <c r="GO590">
        <v>-5</v>
      </c>
      <c r="GP590">
        <v>1640</v>
      </c>
      <c r="GQ590">
        <v>1</v>
      </c>
      <c r="GR590">
        <v>20</v>
      </c>
      <c r="GS590">
        <v>50274.6</v>
      </c>
      <c r="GT590">
        <v>50274.6</v>
      </c>
      <c r="GU590">
        <v>2.9541</v>
      </c>
      <c r="GV590">
        <v>2.58667</v>
      </c>
      <c r="GW590">
        <v>1.54785</v>
      </c>
      <c r="GX590">
        <v>2.30103</v>
      </c>
      <c r="GY590">
        <v>1.34644</v>
      </c>
      <c r="GZ590">
        <v>2.34497</v>
      </c>
      <c r="HA590">
        <v>33.244</v>
      </c>
      <c r="HB590">
        <v>14.3159</v>
      </c>
      <c r="HC590">
        <v>18</v>
      </c>
      <c r="HD590">
        <v>503.155</v>
      </c>
      <c r="HE590">
        <v>403.51</v>
      </c>
      <c r="HF590">
        <v>19.2544</v>
      </c>
      <c r="HG590">
        <v>27.3593</v>
      </c>
      <c r="HH590">
        <v>29.9997</v>
      </c>
      <c r="HI590">
        <v>27.3774</v>
      </c>
      <c r="HJ590">
        <v>27.3269</v>
      </c>
      <c r="HK590">
        <v>59.2081</v>
      </c>
      <c r="HL590">
        <v>11.7757</v>
      </c>
      <c r="HM590">
        <v>2.44552</v>
      </c>
      <c r="HN590">
        <v>19.2427</v>
      </c>
      <c r="HO590">
        <v>1577.91</v>
      </c>
      <c r="HP590">
        <v>18.0854</v>
      </c>
      <c r="HQ590">
        <v>102.358</v>
      </c>
      <c r="HR590">
        <v>102.778</v>
      </c>
    </row>
    <row r="591" spans="1:226">
      <c r="A591">
        <v>575</v>
      </c>
      <c r="B591">
        <v>1663694130.6</v>
      </c>
      <c r="C591">
        <v>6355.5</v>
      </c>
      <c r="D591" t="s">
        <v>1514</v>
      </c>
      <c r="E591" t="s">
        <v>1515</v>
      </c>
      <c r="F591">
        <v>5</v>
      </c>
      <c r="G591" t="s">
        <v>1327</v>
      </c>
      <c r="H591" t="s">
        <v>354</v>
      </c>
      <c r="I591">
        <v>1663694122.81429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1599.49422611086</v>
      </c>
      <c r="AK591">
        <v>1552.56842424242</v>
      </c>
      <c r="AL591">
        <v>3.4222568693859</v>
      </c>
      <c r="AM591">
        <v>65.4347946192728</v>
      </c>
      <c r="AN591">
        <f>(AP591 - AO591 + BO591*1E3/(8.314*(BQ591+273.15)) * AR591/BN591 * AQ591) * BN591/(100*BB591) * 1000/(1000 - AP591)</f>
        <v>0</v>
      </c>
      <c r="AO591">
        <v>17.9409666181098</v>
      </c>
      <c r="AP591">
        <v>20.8304637362637</v>
      </c>
      <c r="AQ591">
        <v>0.00749596495557862</v>
      </c>
      <c r="AR591">
        <v>122.136789424266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1663694122.81429</v>
      </c>
      <c r="BH591">
        <v>1495.7525</v>
      </c>
      <c r="BI591">
        <v>1553.24035714286</v>
      </c>
      <c r="BJ591">
        <v>20.7725892857143</v>
      </c>
      <c r="BK591">
        <v>17.8767392857143</v>
      </c>
      <c r="BL591">
        <v>1484.14142857143</v>
      </c>
      <c r="BM591">
        <v>20.4581642857143</v>
      </c>
      <c r="BN591">
        <v>500.081785714286</v>
      </c>
      <c r="BO591">
        <v>90.5528678571429</v>
      </c>
      <c r="BP591">
        <v>0.100081435714286</v>
      </c>
      <c r="BQ591">
        <v>24.8516714285714</v>
      </c>
      <c r="BR591">
        <v>25.0594785714286</v>
      </c>
      <c r="BS591">
        <v>999.9</v>
      </c>
      <c r="BT591">
        <v>0</v>
      </c>
      <c r="BU591">
        <v>0</v>
      </c>
      <c r="BV591">
        <v>9990.71428571429</v>
      </c>
      <c r="BW591">
        <v>0</v>
      </c>
      <c r="BX591">
        <v>17.0606821428571</v>
      </c>
      <c r="BY591">
        <v>-57.4862321428571</v>
      </c>
      <c r="BZ591">
        <v>1527.48285714286</v>
      </c>
      <c r="CA591">
        <v>1581.5125</v>
      </c>
      <c r="CB591">
        <v>2.8958475</v>
      </c>
      <c r="CC591">
        <v>1553.24035714286</v>
      </c>
      <c r="CD591">
        <v>17.8767392857143</v>
      </c>
      <c r="CE591">
        <v>1.8810175</v>
      </c>
      <c r="CF591">
        <v>1.61878964285714</v>
      </c>
      <c r="CG591">
        <v>16.4767892857143</v>
      </c>
      <c r="CH591">
        <v>14.1387107142857</v>
      </c>
      <c r="CI591">
        <v>1999.98892857143</v>
      </c>
      <c r="CJ591">
        <v>0.979996357142857</v>
      </c>
      <c r="CK591">
        <v>0.0200037642857143</v>
      </c>
      <c r="CL591">
        <v>0</v>
      </c>
      <c r="CM591">
        <v>712.424142857143</v>
      </c>
      <c r="CN591">
        <v>5.00063</v>
      </c>
      <c r="CO591">
        <v>14169.9571428571</v>
      </c>
      <c r="CP591">
        <v>17256.7714285714</v>
      </c>
      <c r="CQ591">
        <v>39.1648571428571</v>
      </c>
      <c r="CR591">
        <v>39.25</v>
      </c>
      <c r="CS591">
        <v>38.6692857142857</v>
      </c>
      <c r="CT591">
        <v>38.625</v>
      </c>
      <c r="CU591">
        <v>39.937</v>
      </c>
      <c r="CV591">
        <v>1955.07892857143</v>
      </c>
      <c r="CW591">
        <v>39.91</v>
      </c>
      <c r="CX591">
        <v>0</v>
      </c>
      <c r="CY591">
        <v>1663694127.5</v>
      </c>
      <c r="CZ591">
        <v>0</v>
      </c>
      <c r="DA591">
        <v>0</v>
      </c>
      <c r="DB591" t="s">
        <v>356</v>
      </c>
      <c r="DC591">
        <v>1660677648.1</v>
      </c>
      <c r="DD591">
        <v>1660677649.1</v>
      </c>
      <c r="DE591">
        <v>0</v>
      </c>
      <c r="DF591">
        <v>-1.042</v>
      </c>
      <c r="DG591">
        <v>0.003</v>
      </c>
      <c r="DH591">
        <v>5.218</v>
      </c>
      <c r="DI591">
        <v>0.344</v>
      </c>
      <c r="DJ591">
        <v>417</v>
      </c>
      <c r="DK591">
        <v>22</v>
      </c>
      <c r="DL591">
        <v>1.24</v>
      </c>
      <c r="DM591">
        <v>0.53</v>
      </c>
      <c r="DN591">
        <v>-57.4358525</v>
      </c>
      <c r="DO591">
        <v>-0.505363227016772</v>
      </c>
      <c r="DP591">
        <v>0.401500140714484</v>
      </c>
      <c r="DQ591">
        <v>0</v>
      </c>
      <c r="DR591">
        <v>2.94231675</v>
      </c>
      <c r="DS591">
        <v>-0.808574296435279</v>
      </c>
      <c r="DT591">
        <v>0.0796810641052032</v>
      </c>
      <c r="DU591">
        <v>0</v>
      </c>
      <c r="DV591">
        <v>0</v>
      </c>
      <c r="DW591">
        <v>2</v>
      </c>
      <c r="DX591" t="s">
        <v>357</v>
      </c>
      <c r="DY591">
        <v>2.97354</v>
      </c>
      <c r="DZ591">
        <v>2.75414</v>
      </c>
      <c r="EA591">
        <v>0.215648</v>
      </c>
      <c r="EB591">
        <v>0.221184</v>
      </c>
      <c r="EC591">
        <v>0.0935706</v>
      </c>
      <c r="ED591">
        <v>0.0852085</v>
      </c>
      <c r="EE591">
        <v>30547.2</v>
      </c>
      <c r="EF591">
        <v>33053.6</v>
      </c>
      <c r="EG591">
        <v>35295.9</v>
      </c>
      <c r="EH591">
        <v>38494</v>
      </c>
      <c r="EI591">
        <v>45379.1</v>
      </c>
      <c r="EJ591">
        <v>50867.6</v>
      </c>
      <c r="EK591">
        <v>55182.5</v>
      </c>
      <c r="EL591">
        <v>61749.1</v>
      </c>
      <c r="EM591">
        <v>1.9788</v>
      </c>
      <c r="EN591">
        <v>1.8234</v>
      </c>
      <c r="EO591">
        <v>0.0694394</v>
      </c>
      <c r="EP591">
        <v>0</v>
      </c>
      <c r="EQ591">
        <v>23.8956</v>
      </c>
      <c r="ER591">
        <v>999.9</v>
      </c>
      <c r="ES591">
        <v>43.365</v>
      </c>
      <c r="ET591">
        <v>29.91</v>
      </c>
      <c r="EU591">
        <v>20.2986</v>
      </c>
      <c r="EV591">
        <v>56.4887</v>
      </c>
      <c r="EW591">
        <v>48.8221</v>
      </c>
      <c r="EX591">
        <v>1</v>
      </c>
      <c r="EY591">
        <v>0.0215244</v>
      </c>
      <c r="EZ591">
        <v>3.31963</v>
      </c>
      <c r="FA591">
        <v>20.1162</v>
      </c>
      <c r="FB591">
        <v>5.19812</v>
      </c>
      <c r="FC591">
        <v>12.0099</v>
      </c>
      <c r="FD591">
        <v>4.9756</v>
      </c>
      <c r="FE591">
        <v>3.2938</v>
      </c>
      <c r="FF591">
        <v>9999</v>
      </c>
      <c r="FG591">
        <v>9999</v>
      </c>
      <c r="FH591">
        <v>9999</v>
      </c>
      <c r="FI591">
        <v>694.6</v>
      </c>
      <c r="FJ591">
        <v>1.86295</v>
      </c>
      <c r="FK591">
        <v>1.8678</v>
      </c>
      <c r="FL591">
        <v>1.86752</v>
      </c>
      <c r="FM591">
        <v>1.86868</v>
      </c>
      <c r="FN591">
        <v>1.86951</v>
      </c>
      <c r="FO591">
        <v>1.86557</v>
      </c>
      <c r="FP591">
        <v>1.86661</v>
      </c>
      <c r="FQ591">
        <v>1.86804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11.72</v>
      </c>
      <c r="GF591">
        <v>0.3168</v>
      </c>
      <c r="GG591">
        <v>3.61927167264205</v>
      </c>
      <c r="GH591">
        <v>0.00509506669552449</v>
      </c>
      <c r="GI591">
        <v>1.17866753763249e-06</v>
      </c>
      <c r="GJ591">
        <v>-6.62632595388568e-10</v>
      </c>
      <c r="GK591">
        <v>-0.0260112845827318</v>
      </c>
      <c r="GL591">
        <v>-0.0225051504344278</v>
      </c>
      <c r="GM591">
        <v>0.00262967521021688</v>
      </c>
      <c r="GN591">
        <v>-3.50088843362945e-05</v>
      </c>
      <c r="GO591">
        <v>-5</v>
      </c>
      <c r="GP591">
        <v>1640</v>
      </c>
      <c r="GQ591">
        <v>1</v>
      </c>
      <c r="GR591">
        <v>20</v>
      </c>
      <c r="GS591">
        <v>50274.7</v>
      </c>
      <c r="GT591">
        <v>50274.7</v>
      </c>
      <c r="GU591">
        <v>2.97974</v>
      </c>
      <c r="GV591">
        <v>2.57446</v>
      </c>
      <c r="GW591">
        <v>1.54785</v>
      </c>
      <c r="GX591">
        <v>2.30225</v>
      </c>
      <c r="GY591">
        <v>1.34644</v>
      </c>
      <c r="GZ591">
        <v>2.43896</v>
      </c>
      <c r="HA591">
        <v>33.2216</v>
      </c>
      <c r="HB591">
        <v>14.3247</v>
      </c>
      <c r="HC591">
        <v>18</v>
      </c>
      <c r="HD591">
        <v>503.001</v>
      </c>
      <c r="HE591">
        <v>403.605</v>
      </c>
      <c r="HF591">
        <v>19.1956</v>
      </c>
      <c r="HG591">
        <v>27.357</v>
      </c>
      <c r="HH591">
        <v>29.9996</v>
      </c>
      <c r="HI591">
        <v>27.3751</v>
      </c>
      <c r="HJ591">
        <v>27.3246</v>
      </c>
      <c r="HK591">
        <v>59.6593</v>
      </c>
      <c r="HL591">
        <v>11.4821</v>
      </c>
      <c r="HM591">
        <v>2.8319</v>
      </c>
      <c r="HN591">
        <v>19.1945</v>
      </c>
      <c r="HO591">
        <v>1591.37</v>
      </c>
      <c r="HP591">
        <v>18.1297</v>
      </c>
      <c r="HQ591">
        <v>102.359</v>
      </c>
      <c r="HR591">
        <v>102.778</v>
      </c>
    </row>
    <row r="592" spans="1:226">
      <c r="A592">
        <v>576</v>
      </c>
      <c r="B592">
        <v>1663694135.6</v>
      </c>
      <c r="C592">
        <v>6360.5</v>
      </c>
      <c r="D592" t="s">
        <v>1516</v>
      </c>
      <c r="E592" t="s">
        <v>1517</v>
      </c>
      <c r="F592">
        <v>5</v>
      </c>
      <c r="G592" t="s">
        <v>1327</v>
      </c>
      <c r="H592" t="s">
        <v>354</v>
      </c>
      <c r="I592">
        <v>1663694128.1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1616.26013375699</v>
      </c>
      <c r="AK592">
        <v>1569.78466666667</v>
      </c>
      <c r="AL592">
        <v>3.37381486809436</v>
      </c>
      <c r="AM592">
        <v>65.4347946192728</v>
      </c>
      <c r="AN592">
        <f>(AP592 - AO592 + BO592*1E3/(8.314*(BQ592+273.15)) * AR592/BN592 * AQ592) * BN592/(100*BB592) * 1000/(1000 - AP592)</f>
        <v>0</v>
      </c>
      <c r="AO592">
        <v>18.0111218968656</v>
      </c>
      <c r="AP592">
        <v>20.8638901098901</v>
      </c>
      <c r="AQ592">
        <v>0.00662048542885051</v>
      </c>
      <c r="AR592">
        <v>122.136789424266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1663694128.1</v>
      </c>
      <c r="BH592">
        <v>1513.57185185185</v>
      </c>
      <c r="BI592">
        <v>1571.07333333333</v>
      </c>
      <c r="BJ592">
        <v>20.8123148148148</v>
      </c>
      <c r="BK592">
        <v>17.9618925925926</v>
      </c>
      <c r="BL592">
        <v>1501.88703703704</v>
      </c>
      <c r="BM592">
        <v>20.4963148148148</v>
      </c>
      <c r="BN592">
        <v>500.11937037037</v>
      </c>
      <c r="BO592">
        <v>90.5522</v>
      </c>
      <c r="BP592">
        <v>0.100140562962963</v>
      </c>
      <c r="BQ592">
        <v>24.8335481481482</v>
      </c>
      <c r="BR592">
        <v>25.0444592592593</v>
      </c>
      <c r="BS592">
        <v>999.9</v>
      </c>
      <c r="BT592">
        <v>0</v>
      </c>
      <c r="BU592">
        <v>0</v>
      </c>
      <c r="BV592">
        <v>9987.77777777778</v>
      </c>
      <c r="BW592">
        <v>0</v>
      </c>
      <c r="BX592">
        <v>17.061237037037</v>
      </c>
      <c r="BY592">
        <v>-57.4993962962963</v>
      </c>
      <c r="BZ592">
        <v>1545.74296296296</v>
      </c>
      <c r="CA592">
        <v>1599.80777777778</v>
      </c>
      <c r="CB592">
        <v>2.85041703703704</v>
      </c>
      <c r="CC592">
        <v>1571.07333333333</v>
      </c>
      <c r="CD592">
        <v>17.9618925925926</v>
      </c>
      <c r="CE592">
        <v>1.88460037037037</v>
      </c>
      <c r="CF592">
        <v>1.62648851851852</v>
      </c>
      <c r="CG592">
        <v>16.5067111111111</v>
      </c>
      <c r="CH592">
        <v>14.2120074074074</v>
      </c>
      <c r="CI592">
        <v>1999.98074074074</v>
      </c>
      <c r="CJ592">
        <v>0.979996444444445</v>
      </c>
      <c r="CK592">
        <v>0.0200036740740741</v>
      </c>
      <c r="CL592">
        <v>0</v>
      </c>
      <c r="CM592">
        <v>712.176037037037</v>
      </c>
      <c r="CN592">
        <v>5.00063</v>
      </c>
      <c r="CO592">
        <v>14164.1222222222</v>
      </c>
      <c r="CP592">
        <v>17256.7037037037</v>
      </c>
      <c r="CQ592">
        <v>39.1525555555556</v>
      </c>
      <c r="CR592">
        <v>39.25</v>
      </c>
      <c r="CS592">
        <v>38.664037037037</v>
      </c>
      <c r="CT592">
        <v>38.625</v>
      </c>
      <c r="CU592">
        <v>39.937</v>
      </c>
      <c r="CV592">
        <v>1955.07074074074</v>
      </c>
      <c r="CW592">
        <v>39.91</v>
      </c>
      <c r="CX592">
        <v>0</v>
      </c>
      <c r="CY592">
        <v>1663694132.9</v>
      </c>
      <c r="CZ592">
        <v>0</v>
      </c>
      <c r="DA592">
        <v>0</v>
      </c>
      <c r="DB592" t="s">
        <v>356</v>
      </c>
      <c r="DC592">
        <v>1660677648.1</v>
      </c>
      <c r="DD592">
        <v>1660677649.1</v>
      </c>
      <c r="DE592">
        <v>0</v>
      </c>
      <c r="DF592">
        <v>-1.042</v>
      </c>
      <c r="DG592">
        <v>0.003</v>
      </c>
      <c r="DH592">
        <v>5.218</v>
      </c>
      <c r="DI592">
        <v>0.344</v>
      </c>
      <c r="DJ592">
        <v>417</v>
      </c>
      <c r="DK592">
        <v>22</v>
      </c>
      <c r="DL592">
        <v>1.24</v>
      </c>
      <c r="DM592">
        <v>0.53</v>
      </c>
      <c r="DN592">
        <v>-57.4372925</v>
      </c>
      <c r="DO592">
        <v>-0.167242401500863</v>
      </c>
      <c r="DP592">
        <v>0.401614027635676</v>
      </c>
      <c r="DQ592">
        <v>0</v>
      </c>
      <c r="DR592">
        <v>2.8765485</v>
      </c>
      <c r="DS592">
        <v>-0.50725530956848</v>
      </c>
      <c r="DT592">
        <v>0.0504020686356225</v>
      </c>
      <c r="DU592">
        <v>0</v>
      </c>
      <c r="DV592">
        <v>0</v>
      </c>
      <c r="DW592">
        <v>2</v>
      </c>
      <c r="DX592" t="s">
        <v>357</v>
      </c>
      <c r="DY592">
        <v>2.97175</v>
      </c>
      <c r="DZ592">
        <v>2.75377</v>
      </c>
      <c r="EA592">
        <v>0.217063</v>
      </c>
      <c r="EB592">
        <v>0.222448</v>
      </c>
      <c r="EC592">
        <v>0.0936739</v>
      </c>
      <c r="ED592">
        <v>0.0854103</v>
      </c>
      <c r="EE592">
        <v>30492.3</v>
      </c>
      <c r="EF592">
        <v>33000.6</v>
      </c>
      <c r="EG592">
        <v>35296.1</v>
      </c>
      <c r="EH592">
        <v>38494.9</v>
      </c>
      <c r="EI592">
        <v>45374.1</v>
      </c>
      <c r="EJ592">
        <v>50856.7</v>
      </c>
      <c r="EK592">
        <v>55182.8</v>
      </c>
      <c r="EL592">
        <v>61749.4</v>
      </c>
      <c r="EM592">
        <v>1.9786</v>
      </c>
      <c r="EN592">
        <v>1.8238</v>
      </c>
      <c r="EO592">
        <v>0.0700355</v>
      </c>
      <c r="EP592">
        <v>0</v>
      </c>
      <c r="EQ592">
        <v>23.888</v>
      </c>
      <c r="ER592">
        <v>999.9</v>
      </c>
      <c r="ES592">
        <v>43.365</v>
      </c>
      <c r="ET592">
        <v>29.93</v>
      </c>
      <c r="EU592">
        <v>20.3213</v>
      </c>
      <c r="EV592">
        <v>56.6487</v>
      </c>
      <c r="EW592">
        <v>48.9543</v>
      </c>
      <c r="EX592">
        <v>1</v>
      </c>
      <c r="EY592">
        <v>0.0211382</v>
      </c>
      <c r="EZ592">
        <v>3.23512</v>
      </c>
      <c r="FA592">
        <v>20.118</v>
      </c>
      <c r="FB592">
        <v>5.19932</v>
      </c>
      <c r="FC592">
        <v>12.0076</v>
      </c>
      <c r="FD592">
        <v>4.9756</v>
      </c>
      <c r="FE592">
        <v>3.294</v>
      </c>
      <c r="FF592">
        <v>9999</v>
      </c>
      <c r="FG592">
        <v>9999</v>
      </c>
      <c r="FH592">
        <v>9999</v>
      </c>
      <c r="FI592">
        <v>694.6</v>
      </c>
      <c r="FJ592">
        <v>1.86295</v>
      </c>
      <c r="FK592">
        <v>1.86777</v>
      </c>
      <c r="FL592">
        <v>1.86752</v>
      </c>
      <c r="FM592">
        <v>1.86874</v>
      </c>
      <c r="FN592">
        <v>1.86954</v>
      </c>
      <c r="FO592">
        <v>1.86557</v>
      </c>
      <c r="FP592">
        <v>1.86664</v>
      </c>
      <c r="FQ592">
        <v>1.8681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11.79</v>
      </c>
      <c r="GF592">
        <v>0.3181</v>
      </c>
      <c r="GG592">
        <v>3.61927167264205</v>
      </c>
      <c r="GH592">
        <v>0.00509506669552449</v>
      </c>
      <c r="GI592">
        <v>1.17866753763249e-06</v>
      </c>
      <c r="GJ592">
        <v>-6.62632595388568e-10</v>
      </c>
      <c r="GK592">
        <v>-0.0260112845827318</v>
      </c>
      <c r="GL592">
        <v>-0.0225051504344278</v>
      </c>
      <c r="GM592">
        <v>0.00262967521021688</v>
      </c>
      <c r="GN592">
        <v>-3.50088843362945e-05</v>
      </c>
      <c r="GO592">
        <v>-5</v>
      </c>
      <c r="GP592">
        <v>1640</v>
      </c>
      <c r="GQ592">
        <v>1</v>
      </c>
      <c r="GR592">
        <v>20</v>
      </c>
      <c r="GS592">
        <v>50274.8</v>
      </c>
      <c r="GT592">
        <v>50274.8</v>
      </c>
      <c r="GU592">
        <v>3.00171</v>
      </c>
      <c r="GV592">
        <v>2.57324</v>
      </c>
      <c r="GW592">
        <v>1.54785</v>
      </c>
      <c r="GX592">
        <v>2.30103</v>
      </c>
      <c r="GY592">
        <v>1.34644</v>
      </c>
      <c r="GZ592">
        <v>2.40234</v>
      </c>
      <c r="HA592">
        <v>33.2216</v>
      </c>
      <c r="HB592">
        <v>14.3247</v>
      </c>
      <c r="HC592">
        <v>18</v>
      </c>
      <c r="HD592">
        <v>502.848</v>
      </c>
      <c r="HE592">
        <v>403.812</v>
      </c>
      <c r="HF592">
        <v>19.1567</v>
      </c>
      <c r="HG592">
        <v>27.3546</v>
      </c>
      <c r="HH592">
        <v>29.9997</v>
      </c>
      <c r="HI592">
        <v>27.3728</v>
      </c>
      <c r="HJ592">
        <v>27.3223</v>
      </c>
      <c r="HK592">
        <v>60.0968</v>
      </c>
      <c r="HL592">
        <v>11.1767</v>
      </c>
      <c r="HM592">
        <v>3.21427</v>
      </c>
      <c r="HN592">
        <v>19.1589</v>
      </c>
      <c r="HO592">
        <v>1611.58</v>
      </c>
      <c r="HP592">
        <v>18.1741</v>
      </c>
      <c r="HQ592">
        <v>102.359</v>
      </c>
      <c r="HR592">
        <v>102.78</v>
      </c>
    </row>
    <row r="593" spans="1:226">
      <c r="A593">
        <v>577</v>
      </c>
      <c r="B593">
        <v>1663694610.1</v>
      </c>
      <c r="C593">
        <v>6835</v>
      </c>
      <c r="D593" t="s">
        <v>1518</v>
      </c>
      <c r="E593" t="s">
        <v>1519</v>
      </c>
      <c r="F593">
        <v>5</v>
      </c>
      <c r="G593" t="s">
        <v>1520</v>
      </c>
      <c r="H593" t="s">
        <v>354</v>
      </c>
      <c r="I593">
        <v>1663694602.35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427.574766190992</v>
      </c>
      <c r="AK593">
        <v>410.119672727273</v>
      </c>
      <c r="AL593">
        <v>0.0053985760774312</v>
      </c>
      <c r="AM593">
        <v>65.4352531657204</v>
      </c>
      <c r="AN593">
        <f>(AP593 - AO593 + BO593*1E3/(8.314*(BQ593+273.15)) * AR593/BN593 * AQ593) * BN593/(100*BB593) * 1000/(1000 - AP593)</f>
        <v>0</v>
      </c>
      <c r="AO593">
        <v>16.1087965565977</v>
      </c>
      <c r="AP593">
        <v>19.8114879120879</v>
      </c>
      <c r="AQ593">
        <v>-3.18560674139987e-05</v>
      </c>
      <c r="AR593">
        <v>122.13098414385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1663694602.35</v>
      </c>
      <c r="BH593">
        <v>401.949833333333</v>
      </c>
      <c r="BI593">
        <v>420.6758</v>
      </c>
      <c r="BJ593">
        <v>19.81412</v>
      </c>
      <c r="BK593">
        <v>16.0956333333333</v>
      </c>
      <c r="BL593">
        <v>396.168066666667</v>
      </c>
      <c r="BM593">
        <v>19.5371366666667</v>
      </c>
      <c r="BN593">
        <v>500.117766666667</v>
      </c>
      <c r="BO593">
        <v>90.5407733333333</v>
      </c>
      <c r="BP593">
        <v>0.09989708</v>
      </c>
      <c r="BQ593">
        <v>24.47707</v>
      </c>
      <c r="BR593">
        <v>25.0159433333333</v>
      </c>
      <c r="BS593">
        <v>999.9</v>
      </c>
      <c r="BT593">
        <v>0</v>
      </c>
      <c r="BU593">
        <v>0</v>
      </c>
      <c r="BV593">
        <v>10009.8333333333</v>
      </c>
      <c r="BW593">
        <v>0</v>
      </c>
      <c r="BX593">
        <v>17.1009</v>
      </c>
      <c r="BY593">
        <v>-18.7261033333333</v>
      </c>
      <c r="BZ593">
        <v>410.074933333333</v>
      </c>
      <c r="CA593">
        <v>427.557633333333</v>
      </c>
      <c r="CB593">
        <v>3.71847866666667</v>
      </c>
      <c r="CC593">
        <v>420.6758</v>
      </c>
      <c r="CD593">
        <v>16.0956333333333</v>
      </c>
      <c r="CE593">
        <v>1.79398466666667</v>
      </c>
      <c r="CF593">
        <v>1.457311</v>
      </c>
      <c r="CG593">
        <v>15.7344766666667</v>
      </c>
      <c r="CH593">
        <v>12.5274866666667</v>
      </c>
      <c r="CI593">
        <v>1999.98766666667</v>
      </c>
      <c r="CJ593">
        <v>0.979998833333333</v>
      </c>
      <c r="CK593">
        <v>0.0200011633333333</v>
      </c>
      <c r="CL593">
        <v>0</v>
      </c>
      <c r="CM593">
        <v>719.975266666667</v>
      </c>
      <c r="CN593">
        <v>5.00063</v>
      </c>
      <c r="CO593">
        <v>14281.92</v>
      </c>
      <c r="CP593">
        <v>17256.7966666667</v>
      </c>
      <c r="CQ593">
        <v>39.062</v>
      </c>
      <c r="CR593">
        <v>39.1912</v>
      </c>
      <c r="CS593">
        <v>38.625</v>
      </c>
      <c r="CT593">
        <v>38.437</v>
      </c>
      <c r="CU593">
        <v>39.7624</v>
      </c>
      <c r="CV593">
        <v>1955.08433333333</v>
      </c>
      <c r="CW593">
        <v>39.898</v>
      </c>
      <c r="CX593">
        <v>0</v>
      </c>
      <c r="CY593">
        <v>1663694606.9</v>
      </c>
      <c r="CZ593">
        <v>0</v>
      </c>
      <c r="DA593">
        <v>0</v>
      </c>
      <c r="DB593" t="s">
        <v>356</v>
      </c>
      <c r="DC593">
        <v>1660677648.1</v>
      </c>
      <c r="DD593">
        <v>1660677649.1</v>
      </c>
      <c r="DE593">
        <v>0</v>
      </c>
      <c r="DF593">
        <v>-1.042</v>
      </c>
      <c r="DG593">
        <v>0.003</v>
      </c>
      <c r="DH593">
        <v>5.218</v>
      </c>
      <c r="DI593">
        <v>0.344</v>
      </c>
      <c r="DJ593">
        <v>417</v>
      </c>
      <c r="DK593">
        <v>22</v>
      </c>
      <c r="DL593">
        <v>1.24</v>
      </c>
      <c r="DM593">
        <v>0.53</v>
      </c>
      <c r="DN593">
        <v>-18.7332975609756</v>
      </c>
      <c r="DO593">
        <v>0.25778885017421</v>
      </c>
      <c r="DP593">
        <v>0.0889822494981917</v>
      </c>
      <c r="DQ593">
        <v>0</v>
      </c>
      <c r="DR593">
        <v>3.72487390243902</v>
      </c>
      <c r="DS593">
        <v>-0.165704320557494</v>
      </c>
      <c r="DT593">
        <v>0.0196144040996815</v>
      </c>
      <c r="DU593">
        <v>0</v>
      </c>
      <c r="DV593">
        <v>0</v>
      </c>
      <c r="DW593">
        <v>2</v>
      </c>
      <c r="DX593" t="s">
        <v>357</v>
      </c>
      <c r="DY593">
        <v>2.97343</v>
      </c>
      <c r="DZ593">
        <v>2.75402</v>
      </c>
      <c r="EA593">
        <v>0.087494</v>
      </c>
      <c r="EB593">
        <v>0.0917202</v>
      </c>
      <c r="EC593">
        <v>0.0903482</v>
      </c>
      <c r="ED593">
        <v>0.0787899</v>
      </c>
      <c r="EE593">
        <v>35545.1</v>
      </c>
      <c r="EF593">
        <v>38561</v>
      </c>
      <c r="EG593">
        <v>35303.6</v>
      </c>
      <c r="EH593">
        <v>38508.1</v>
      </c>
      <c r="EI593">
        <v>45546.5</v>
      </c>
      <c r="EJ593">
        <v>51238.7</v>
      </c>
      <c r="EK593">
        <v>55191.1</v>
      </c>
      <c r="EL593">
        <v>61769.2</v>
      </c>
      <c r="EM593">
        <v>1.9846</v>
      </c>
      <c r="EN593">
        <v>1.8188</v>
      </c>
      <c r="EO593">
        <v>0.0935793</v>
      </c>
      <c r="EP593">
        <v>0</v>
      </c>
      <c r="EQ593">
        <v>23.4751</v>
      </c>
      <c r="ER593">
        <v>999.9</v>
      </c>
      <c r="ES593">
        <v>43.267</v>
      </c>
      <c r="ET593">
        <v>29.97</v>
      </c>
      <c r="EU593">
        <v>20.3248</v>
      </c>
      <c r="EV593">
        <v>56.3088</v>
      </c>
      <c r="EW593">
        <v>48.9623</v>
      </c>
      <c r="EX593">
        <v>1</v>
      </c>
      <c r="EY593">
        <v>0.00621951</v>
      </c>
      <c r="EZ593">
        <v>2.81377</v>
      </c>
      <c r="FA593">
        <v>20.1252</v>
      </c>
      <c r="FB593">
        <v>5.19692</v>
      </c>
      <c r="FC593">
        <v>12.0052</v>
      </c>
      <c r="FD593">
        <v>4.976</v>
      </c>
      <c r="FE593">
        <v>3.294</v>
      </c>
      <c r="FF593">
        <v>9999</v>
      </c>
      <c r="FG593">
        <v>9999</v>
      </c>
      <c r="FH593">
        <v>9999</v>
      </c>
      <c r="FI593">
        <v>694.8</v>
      </c>
      <c r="FJ593">
        <v>1.86295</v>
      </c>
      <c r="FK593">
        <v>1.86777</v>
      </c>
      <c r="FL593">
        <v>1.86752</v>
      </c>
      <c r="FM593">
        <v>1.86874</v>
      </c>
      <c r="FN593">
        <v>1.86951</v>
      </c>
      <c r="FO593">
        <v>1.86557</v>
      </c>
      <c r="FP593">
        <v>1.86661</v>
      </c>
      <c r="FQ593">
        <v>1.8681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5.783</v>
      </c>
      <c r="GF593">
        <v>0.2767</v>
      </c>
      <c r="GG593">
        <v>3.61927167264205</v>
      </c>
      <c r="GH593">
        <v>0.00509506669552449</v>
      </c>
      <c r="GI593">
        <v>1.17866753763249e-06</v>
      </c>
      <c r="GJ593">
        <v>-6.62632595388568e-10</v>
      </c>
      <c r="GK593">
        <v>-0.0260112845827318</v>
      </c>
      <c r="GL593">
        <v>-0.0225051504344278</v>
      </c>
      <c r="GM593">
        <v>0.00262967521021688</v>
      </c>
      <c r="GN593">
        <v>-3.50088843362945e-05</v>
      </c>
      <c r="GO593">
        <v>-5</v>
      </c>
      <c r="GP593">
        <v>1640</v>
      </c>
      <c r="GQ593">
        <v>1</v>
      </c>
      <c r="GR593">
        <v>20</v>
      </c>
      <c r="GS593">
        <v>50282.7</v>
      </c>
      <c r="GT593">
        <v>50282.7</v>
      </c>
      <c r="GU593">
        <v>1.03149</v>
      </c>
      <c r="GV593">
        <v>2.60986</v>
      </c>
      <c r="GW593">
        <v>1.54785</v>
      </c>
      <c r="GX593">
        <v>2.30103</v>
      </c>
      <c r="GY593">
        <v>1.34644</v>
      </c>
      <c r="GZ593">
        <v>2.30835</v>
      </c>
      <c r="HA593">
        <v>33.2216</v>
      </c>
      <c r="HB593">
        <v>14.2459</v>
      </c>
      <c r="HC593">
        <v>18</v>
      </c>
      <c r="HD593">
        <v>505.172</v>
      </c>
      <c r="HE593">
        <v>399.725</v>
      </c>
      <c r="HF593">
        <v>19.1875</v>
      </c>
      <c r="HG593">
        <v>27.1514</v>
      </c>
      <c r="HH593">
        <v>30</v>
      </c>
      <c r="HI593">
        <v>27.1883</v>
      </c>
      <c r="HJ593">
        <v>27.1367</v>
      </c>
      <c r="HK593">
        <v>20.588</v>
      </c>
      <c r="HL593">
        <v>22.8054</v>
      </c>
      <c r="HM593">
        <v>5.58601</v>
      </c>
      <c r="HN593">
        <v>19.1897</v>
      </c>
      <c r="HO593">
        <v>413.989</v>
      </c>
      <c r="HP593">
        <v>16.2215</v>
      </c>
      <c r="HQ593">
        <v>102.377</v>
      </c>
      <c r="HR593">
        <v>102.814</v>
      </c>
    </row>
    <row r="594" spans="1:226">
      <c r="A594">
        <v>578</v>
      </c>
      <c r="B594">
        <v>1663694615.1</v>
      </c>
      <c r="C594">
        <v>6840</v>
      </c>
      <c r="D594" t="s">
        <v>1521</v>
      </c>
      <c r="E594" t="s">
        <v>1522</v>
      </c>
      <c r="F594">
        <v>5</v>
      </c>
      <c r="G594" t="s">
        <v>1520</v>
      </c>
      <c r="H594" t="s">
        <v>354</v>
      </c>
      <c r="I594">
        <v>1663694607.25517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426.665130757794</v>
      </c>
      <c r="AK594">
        <v>409.756236363637</v>
      </c>
      <c r="AL594">
        <v>-0.128161922920113</v>
      </c>
      <c r="AM594">
        <v>65.4352531657204</v>
      </c>
      <c r="AN594">
        <f>(AP594 - AO594 + BO594*1E3/(8.314*(BQ594+273.15)) * AR594/BN594 * AQ594) * BN594/(100*BB594) * 1000/(1000 - AP594)</f>
        <v>0</v>
      </c>
      <c r="AO594">
        <v>16.1231067477341</v>
      </c>
      <c r="AP594">
        <v>19.806143956044</v>
      </c>
      <c r="AQ594">
        <v>-6.36526317481433e-05</v>
      </c>
      <c r="AR594">
        <v>122.13098414385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1663694607.25517</v>
      </c>
      <c r="BH594">
        <v>401.970275862069</v>
      </c>
      <c r="BI594">
        <v>420.117896551724</v>
      </c>
      <c r="BJ594">
        <v>19.8109689655172</v>
      </c>
      <c r="BK594">
        <v>16.1161103448276</v>
      </c>
      <c r="BL594">
        <v>396.188551724138</v>
      </c>
      <c r="BM594">
        <v>19.5341137931034</v>
      </c>
      <c r="BN594">
        <v>500.128896551724</v>
      </c>
      <c r="BO594">
        <v>90.5400689655173</v>
      </c>
      <c r="BP594">
        <v>0.100024589655172</v>
      </c>
      <c r="BQ594">
        <v>24.4688206896552</v>
      </c>
      <c r="BR594">
        <v>25.0136896551724</v>
      </c>
      <c r="BS594">
        <v>999.9</v>
      </c>
      <c r="BT594">
        <v>0</v>
      </c>
      <c r="BU594">
        <v>0</v>
      </c>
      <c r="BV594">
        <v>10012.9310344828</v>
      </c>
      <c r="BW594">
        <v>0</v>
      </c>
      <c r="BX594">
        <v>17.1009</v>
      </c>
      <c r="BY594">
        <v>-18.1476413793103</v>
      </c>
      <c r="BZ594">
        <v>410.094551724138</v>
      </c>
      <c r="CA594">
        <v>426.999448275862</v>
      </c>
      <c r="CB594">
        <v>3.69484448275862</v>
      </c>
      <c r="CC594">
        <v>420.117896551724</v>
      </c>
      <c r="CD594">
        <v>16.1161103448276</v>
      </c>
      <c r="CE594">
        <v>1.79368586206897</v>
      </c>
      <c r="CF594">
        <v>1.45915517241379</v>
      </c>
      <c r="CG594">
        <v>15.7318689655172</v>
      </c>
      <c r="CH594">
        <v>12.5467310344828</v>
      </c>
      <c r="CI594">
        <v>2000.00172413793</v>
      </c>
      <c r="CJ594">
        <v>0.97999875862069</v>
      </c>
      <c r="CK594">
        <v>0.0200013103448276</v>
      </c>
      <c r="CL594">
        <v>0</v>
      </c>
      <c r="CM594">
        <v>718.411103448276</v>
      </c>
      <c r="CN594">
        <v>5.00063</v>
      </c>
      <c r="CO594">
        <v>14252.1931034483</v>
      </c>
      <c r="CP594">
        <v>17256.9172413793</v>
      </c>
      <c r="CQ594">
        <v>39.062</v>
      </c>
      <c r="CR594">
        <v>39.1913448275862</v>
      </c>
      <c r="CS594">
        <v>38.6378275862069</v>
      </c>
      <c r="CT594">
        <v>38.437</v>
      </c>
      <c r="CU594">
        <v>39.754275862069</v>
      </c>
      <c r="CV594">
        <v>1955.09827586207</v>
      </c>
      <c r="CW594">
        <v>39.8989655172414</v>
      </c>
      <c r="CX594">
        <v>0</v>
      </c>
      <c r="CY594">
        <v>1663694612.3</v>
      </c>
      <c r="CZ594">
        <v>0</v>
      </c>
      <c r="DA594">
        <v>0</v>
      </c>
      <c r="DB594" t="s">
        <v>356</v>
      </c>
      <c r="DC594">
        <v>1660677648.1</v>
      </c>
      <c r="DD594">
        <v>1660677649.1</v>
      </c>
      <c r="DE594">
        <v>0</v>
      </c>
      <c r="DF594">
        <v>-1.042</v>
      </c>
      <c r="DG594">
        <v>0.003</v>
      </c>
      <c r="DH594">
        <v>5.218</v>
      </c>
      <c r="DI594">
        <v>0.344</v>
      </c>
      <c r="DJ594">
        <v>417</v>
      </c>
      <c r="DK594">
        <v>22</v>
      </c>
      <c r="DL594">
        <v>1.24</v>
      </c>
      <c r="DM594">
        <v>0.53</v>
      </c>
      <c r="DN594">
        <v>-18.5466292682927</v>
      </c>
      <c r="DO594">
        <v>3.03011916376303</v>
      </c>
      <c r="DP594">
        <v>0.603497540255622</v>
      </c>
      <c r="DQ594">
        <v>0</v>
      </c>
      <c r="DR594">
        <v>3.70817268292683</v>
      </c>
      <c r="DS594">
        <v>-0.240704947735178</v>
      </c>
      <c r="DT594">
        <v>0.0271407655790425</v>
      </c>
      <c r="DU594">
        <v>0</v>
      </c>
      <c r="DV594">
        <v>0</v>
      </c>
      <c r="DW594">
        <v>2</v>
      </c>
      <c r="DX594" t="s">
        <v>357</v>
      </c>
      <c r="DY594">
        <v>2.97388</v>
      </c>
      <c r="DZ594">
        <v>2.75386</v>
      </c>
      <c r="EA594">
        <v>0.0873693</v>
      </c>
      <c r="EB594">
        <v>0.0905375</v>
      </c>
      <c r="EC594">
        <v>0.0903494</v>
      </c>
      <c r="ED594">
        <v>0.0789741</v>
      </c>
      <c r="EE594">
        <v>35550.6</v>
      </c>
      <c r="EF594">
        <v>38611.3</v>
      </c>
      <c r="EG594">
        <v>35304.4</v>
      </c>
      <c r="EH594">
        <v>38508.2</v>
      </c>
      <c r="EI594">
        <v>45546.4</v>
      </c>
      <c r="EJ594">
        <v>51229.2</v>
      </c>
      <c r="EK594">
        <v>55191.1</v>
      </c>
      <c r="EL594">
        <v>61770.3</v>
      </c>
      <c r="EM594">
        <v>1.9846</v>
      </c>
      <c r="EN594">
        <v>1.8176</v>
      </c>
      <c r="EO594">
        <v>0.0938773</v>
      </c>
      <c r="EP594">
        <v>0</v>
      </c>
      <c r="EQ594">
        <v>23.4692</v>
      </c>
      <c r="ER594">
        <v>999.9</v>
      </c>
      <c r="ES594">
        <v>43.243</v>
      </c>
      <c r="ET594">
        <v>29.97</v>
      </c>
      <c r="EU594">
        <v>20.3122</v>
      </c>
      <c r="EV594">
        <v>56.3188</v>
      </c>
      <c r="EW594">
        <v>49.1466</v>
      </c>
      <c r="EX594">
        <v>1</v>
      </c>
      <c r="EY594">
        <v>0.00607724</v>
      </c>
      <c r="EZ594">
        <v>2.77678</v>
      </c>
      <c r="FA594">
        <v>20.1259</v>
      </c>
      <c r="FB594">
        <v>5.19932</v>
      </c>
      <c r="FC594">
        <v>12.004</v>
      </c>
      <c r="FD594">
        <v>4.9756</v>
      </c>
      <c r="FE594">
        <v>3.294</v>
      </c>
      <c r="FF594">
        <v>9999</v>
      </c>
      <c r="FG594">
        <v>9999</v>
      </c>
      <c r="FH594">
        <v>9999</v>
      </c>
      <c r="FI594">
        <v>694.8</v>
      </c>
      <c r="FJ594">
        <v>1.86295</v>
      </c>
      <c r="FK594">
        <v>1.86774</v>
      </c>
      <c r="FL594">
        <v>1.86752</v>
      </c>
      <c r="FM594">
        <v>1.86871</v>
      </c>
      <c r="FN594">
        <v>1.86951</v>
      </c>
      <c r="FO594">
        <v>1.8656</v>
      </c>
      <c r="FP594">
        <v>1.86664</v>
      </c>
      <c r="FQ594">
        <v>1.86807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5.778</v>
      </c>
      <c r="GF594">
        <v>0.2767</v>
      </c>
      <c r="GG594">
        <v>3.61927167264205</v>
      </c>
      <c r="GH594">
        <v>0.00509506669552449</v>
      </c>
      <c r="GI594">
        <v>1.17866753763249e-06</v>
      </c>
      <c r="GJ594">
        <v>-6.62632595388568e-10</v>
      </c>
      <c r="GK594">
        <v>-0.0260112845827318</v>
      </c>
      <c r="GL594">
        <v>-0.0225051504344278</v>
      </c>
      <c r="GM594">
        <v>0.00262967521021688</v>
      </c>
      <c r="GN594">
        <v>-3.50088843362945e-05</v>
      </c>
      <c r="GO594">
        <v>-5</v>
      </c>
      <c r="GP594">
        <v>1640</v>
      </c>
      <c r="GQ594">
        <v>1</v>
      </c>
      <c r="GR594">
        <v>20</v>
      </c>
      <c r="GS594">
        <v>50282.8</v>
      </c>
      <c r="GT594">
        <v>50282.8</v>
      </c>
      <c r="GU594">
        <v>1.00464</v>
      </c>
      <c r="GV594">
        <v>2.6001</v>
      </c>
      <c r="GW594">
        <v>1.54785</v>
      </c>
      <c r="GX594">
        <v>2.30103</v>
      </c>
      <c r="GY594">
        <v>1.34644</v>
      </c>
      <c r="GZ594">
        <v>2.42676</v>
      </c>
      <c r="HA594">
        <v>33.2216</v>
      </c>
      <c r="HB594">
        <v>14.2546</v>
      </c>
      <c r="HC594">
        <v>18</v>
      </c>
      <c r="HD594">
        <v>505.151</v>
      </c>
      <c r="HE594">
        <v>399.063</v>
      </c>
      <c r="HF594">
        <v>19.177</v>
      </c>
      <c r="HG594">
        <v>27.1491</v>
      </c>
      <c r="HH594">
        <v>29.9999</v>
      </c>
      <c r="HI594">
        <v>27.186</v>
      </c>
      <c r="HJ594">
        <v>27.1367</v>
      </c>
      <c r="HK594">
        <v>20.0869</v>
      </c>
      <c r="HL594">
        <v>22.8054</v>
      </c>
      <c r="HM594">
        <v>5.58601</v>
      </c>
      <c r="HN594">
        <v>19.1837</v>
      </c>
      <c r="HO594">
        <v>400.53</v>
      </c>
      <c r="HP594">
        <v>16.2477</v>
      </c>
      <c r="HQ594">
        <v>102.378</v>
      </c>
      <c r="HR594">
        <v>102.815</v>
      </c>
    </row>
    <row r="595" spans="1:226">
      <c r="A595">
        <v>579</v>
      </c>
      <c r="B595">
        <v>1663694620.1</v>
      </c>
      <c r="C595">
        <v>6845</v>
      </c>
      <c r="D595" t="s">
        <v>1523</v>
      </c>
      <c r="E595" t="s">
        <v>1524</v>
      </c>
      <c r="F595">
        <v>5</v>
      </c>
      <c r="G595" t="s">
        <v>1520</v>
      </c>
      <c r="H595" t="s">
        <v>354</v>
      </c>
      <c r="I595">
        <v>1663694612.33214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413.859251842167</v>
      </c>
      <c r="AK595">
        <v>403.783563636364</v>
      </c>
      <c r="AL595">
        <v>-1.41326904886315</v>
      </c>
      <c r="AM595">
        <v>65.4352531657204</v>
      </c>
      <c r="AN595">
        <f>(AP595 - AO595 + BO595*1E3/(8.314*(BQ595+273.15)) * AR595/BN595 * AQ595) * BN595/(100*BB595) * 1000/(1000 - AP595)</f>
        <v>0</v>
      </c>
      <c r="AO595">
        <v>16.1705247022609</v>
      </c>
      <c r="AP595">
        <v>19.8121615384615</v>
      </c>
      <c r="AQ595">
        <v>4.88665619241069e-05</v>
      </c>
      <c r="AR595">
        <v>122.13098414385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1663694612.33214</v>
      </c>
      <c r="BH595">
        <v>400.90075</v>
      </c>
      <c r="BI595">
        <v>415.5935</v>
      </c>
      <c r="BJ595">
        <v>19.8091107142857</v>
      </c>
      <c r="BK595">
        <v>16.1446821428571</v>
      </c>
      <c r="BL595">
        <v>395.125214285714</v>
      </c>
      <c r="BM595">
        <v>19.5323285714286</v>
      </c>
      <c r="BN595">
        <v>500.116857142857</v>
      </c>
      <c r="BO595">
        <v>90.5385821428571</v>
      </c>
      <c r="BP595">
        <v>0.100052621428571</v>
      </c>
      <c r="BQ595">
        <v>24.4604892857143</v>
      </c>
      <c r="BR595">
        <v>25.0119892857143</v>
      </c>
      <c r="BS595">
        <v>999.9</v>
      </c>
      <c r="BT595">
        <v>0</v>
      </c>
      <c r="BU595">
        <v>0</v>
      </c>
      <c r="BV595">
        <v>10007.3214285714</v>
      </c>
      <c r="BW595">
        <v>0</v>
      </c>
      <c r="BX595">
        <v>17.1009</v>
      </c>
      <c r="BY595">
        <v>-14.6926378571429</v>
      </c>
      <c r="BZ595">
        <v>409.00275</v>
      </c>
      <c r="CA595">
        <v>422.413035714286</v>
      </c>
      <c r="CB595">
        <v>3.66442428571429</v>
      </c>
      <c r="CC595">
        <v>415.5935</v>
      </c>
      <c r="CD595">
        <v>16.1446821428571</v>
      </c>
      <c r="CE595">
        <v>1.79348928571429</v>
      </c>
      <c r="CF595">
        <v>1.46171785714286</v>
      </c>
      <c r="CG595">
        <v>15.7301535714286</v>
      </c>
      <c r="CH595">
        <v>12.573475</v>
      </c>
      <c r="CI595">
        <v>1999.99678571429</v>
      </c>
      <c r="CJ595">
        <v>0.979998464285714</v>
      </c>
      <c r="CK595">
        <v>0.0200015964285714</v>
      </c>
      <c r="CL595">
        <v>0</v>
      </c>
      <c r="CM595">
        <v>716.811035714286</v>
      </c>
      <c r="CN595">
        <v>5.00063</v>
      </c>
      <c r="CO595">
        <v>14221.1</v>
      </c>
      <c r="CP595">
        <v>17256.875</v>
      </c>
      <c r="CQ595">
        <v>39.062</v>
      </c>
      <c r="CR595">
        <v>39.1915</v>
      </c>
      <c r="CS595">
        <v>38.6382857142857</v>
      </c>
      <c r="CT595">
        <v>38.437</v>
      </c>
      <c r="CU595">
        <v>39.7544285714286</v>
      </c>
      <c r="CV595">
        <v>1955.09285714286</v>
      </c>
      <c r="CW595">
        <v>39.8992857142857</v>
      </c>
      <c r="CX595">
        <v>0</v>
      </c>
      <c r="CY595">
        <v>1663694617.1</v>
      </c>
      <c r="CZ595">
        <v>0</v>
      </c>
      <c r="DA595">
        <v>0</v>
      </c>
      <c r="DB595" t="s">
        <v>356</v>
      </c>
      <c r="DC595">
        <v>1660677648.1</v>
      </c>
      <c r="DD595">
        <v>1660677649.1</v>
      </c>
      <c r="DE595">
        <v>0</v>
      </c>
      <c r="DF595">
        <v>-1.042</v>
      </c>
      <c r="DG595">
        <v>0.003</v>
      </c>
      <c r="DH595">
        <v>5.218</v>
      </c>
      <c r="DI595">
        <v>0.344</v>
      </c>
      <c r="DJ595">
        <v>417</v>
      </c>
      <c r="DK595">
        <v>22</v>
      </c>
      <c r="DL595">
        <v>1.24</v>
      </c>
      <c r="DM595">
        <v>0.53</v>
      </c>
      <c r="DN595">
        <v>-16.4679746341463</v>
      </c>
      <c r="DO595">
        <v>30.5978540069686</v>
      </c>
      <c r="DP595">
        <v>3.83668765892429</v>
      </c>
      <c r="DQ595">
        <v>0</v>
      </c>
      <c r="DR595">
        <v>3.68638073170732</v>
      </c>
      <c r="DS595">
        <v>-0.357833101045293</v>
      </c>
      <c r="DT595">
        <v>0.0364621643117064</v>
      </c>
      <c r="DU595">
        <v>0</v>
      </c>
      <c r="DV595">
        <v>0</v>
      </c>
      <c r="DW595">
        <v>2</v>
      </c>
      <c r="DX595" t="s">
        <v>357</v>
      </c>
      <c r="DY595">
        <v>2.97343</v>
      </c>
      <c r="DZ595">
        <v>2.75378</v>
      </c>
      <c r="EA595">
        <v>0.0862744</v>
      </c>
      <c r="EB595">
        <v>0.0881694</v>
      </c>
      <c r="EC595">
        <v>0.0903604</v>
      </c>
      <c r="ED595">
        <v>0.0790465</v>
      </c>
      <c r="EE595">
        <v>35592.7</v>
      </c>
      <c r="EF595">
        <v>38711.7</v>
      </c>
      <c r="EG595">
        <v>35303.8</v>
      </c>
      <c r="EH595">
        <v>38508.1</v>
      </c>
      <c r="EI595">
        <v>45546.2</v>
      </c>
      <c r="EJ595">
        <v>51223.9</v>
      </c>
      <c r="EK595">
        <v>55191.6</v>
      </c>
      <c r="EL595">
        <v>61768.7</v>
      </c>
      <c r="EM595">
        <v>1.985</v>
      </c>
      <c r="EN595">
        <v>1.8182</v>
      </c>
      <c r="EO595">
        <v>0.0945926</v>
      </c>
      <c r="EP595">
        <v>0</v>
      </c>
      <c r="EQ595">
        <v>23.4613</v>
      </c>
      <c r="ER595">
        <v>999.9</v>
      </c>
      <c r="ES595">
        <v>43.243</v>
      </c>
      <c r="ET595">
        <v>29.97</v>
      </c>
      <c r="EU595">
        <v>20.3153</v>
      </c>
      <c r="EV595">
        <v>56.6888</v>
      </c>
      <c r="EW595">
        <v>49.3029</v>
      </c>
      <c r="EX595">
        <v>1</v>
      </c>
      <c r="EY595">
        <v>0.00554878</v>
      </c>
      <c r="EZ595">
        <v>2.78532</v>
      </c>
      <c r="FA595">
        <v>20.1258</v>
      </c>
      <c r="FB595">
        <v>5.19812</v>
      </c>
      <c r="FC595">
        <v>12.0076</v>
      </c>
      <c r="FD595">
        <v>4.9752</v>
      </c>
      <c r="FE595">
        <v>3.2938</v>
      </c>
      <c r="FF595">
        <v>9999</v>
      </c>
      <c r="FG595">
        <v>9999</v>
      </c>
      <c r="FH595">
        <v>9999</v>
      </c>
      <c r="FI595">
        <v>694.8</v>
      </c>
      <c r="FJ595">
        <v>1.86295</v>
      </c>
      <c r="FK595">
        <v>1.86777</v>
      </c>
      <c r="FL595">
        <v>1.86749</v>
      </c>
      <c r="FM595">
        <v>1.86874</v>
      </c>
      <c r="FN595">
        <v>1.86954</v>
      </c>
      <c r="FO595">
        <v>1.86554</v>
      </c>
      <c r="FP595">
        <v>1.86664</v>
      </c>
      <c r="FQ595">
        <v>1.86807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5.742</v>
      </c>
      <c r="GF595">
        <v>0.2768</v>
      </c>
      <c r="GG595">
        <v>3.61927167264205</v>
      </c>
      <c r="GH595">
        <v>0.00509506669552449</v>
      </c>
      <c r="GI595">
        <v>1.17866753763249e-06</v>
      </c>
      <c r="GJ595">
        <v>-6.62632595388568e-10</v>
      </c>
      <c r="GK595">
        <v>-0.0260112845827318</v>
      </c>
      <c r="GL595">
        <v>-0.0225051504344278</v>
      </c>
      <c r="GM595">
        <v>0.00262967521021688</v>
      </c>
      <c r="GN595">
        <v>-3.50088843362945e-05</v>
      </c>
      <c r="GO595">
        <v>-5</v>
      </c>
      <c r="GP595">
        <v>1640</v>
      </c>
      <c r="GQ595">
        <v>1</v>
      </c>
      <c r="GR595">
        <v>20</v>
      </c>
      <c r="GS595">
        <v>50282.9</v>
      </c>
      <c r="GT595">
        <v>50282.8</v>
      </c>
      <c r="GU595">
        <v>0.975342</v>
      </c>
      <c r="GV595">
        <v>2.60132</v>
      </c>
      <c r="GW595">
        <v>1.54785</v>
      </c>
      <c r="GX595">
        <v>2.30103</v>
      </c>
      <c r="GY595">
        <v>1.34644</v>
      </c>
      <c r="GZ595">
        <v>2.37549</v>
      </c>
      <c r="HA595">
        <v>33.2216</v>
      </c>
      <c r="HB595">
        <v>14.2546</v>
      </c>
      <c r="HC595">
        <v>18</v>
      </c>
      <c r="HD595">
        <v>505.397</v>
      </c>
      <c r="HE595">
        <v>399.378</v>
      </c>
      <c r="HF595">
        <v>19.1664</v>
      </c>
      <c r="HG595">
        <v>27.1486</v>
      </c>
      <c r="HH595">
        <v>30</v>
      </c>
      <c r="HI595">
        <v>27.1837</v>
      </c>
      <c r="HJ595">
        <v>27.1344</v>
      </c>
      <c r="HK595">
        <v>19.433</v>
      </c>
      <c r="HL595">
        <v>22.527</v>
      </c>
      <c r="HM595">
        <v>5.58601</v>
      </c>
      <c r="HN595">
        <v>19.1703</v>
      </c>
      <c r="HO595">
        <v>380.433</v>
      </c>
      <c r="HP595">
        <v>16.2709</v>
      </c>
      <c r="HQ595">
        <v>102.378</v>
      </c>
      <c r="HR595">
        <v>102.813</v>
      </c>
    </row>
    <row r="596" spans="1:226">
      <c r="A596">
        <v>580</v>
      </c>
      <c r="B596">
        <v>1663694625.1</v>
      </c>
      <c r="C596">
        <v>6850</v>
      </c>
      <c r="D596" t="s">
        <v>1525</v>
      </c>
      <c r="E596" t="s">
        <v>1526</v>
      </c>
      <c r="F596">
        <v>5</v>
      </c>
      <c r="G596" t="s">
        <v>1520</v>
      </c>
      <c r="H596" t="s">
        <v>354</v>
      </c>
      <c r="I596">
        <v>1663694617.6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397.975952222895</v>
      </c>
      <c r="AK596">
        <v>392.767072727273</v>
      </c>
      <c r="AL596">
        <v>-2.35607370816072</v>
      </c>
      <c r="AM596">
        <v>65.4352531657204</v>
      </c>
      <c r="AN596">
        <f>(AP596 - AO596 + BO596*1E3/(8.314*(BQ596+273.15)) * AR596/BN596 * AQ596) * BN596/(100*BB596) * 1000/(1000 - AP596)</f>
        <v>0</v>
      </c>
      <c r="AO596">
        <v>16.1957374608756</v>
      </c>
      <c r="AP596">
        <v>19.805243956044</v>
      </c>
      <c r="AQ596">
        <v>-3.00248483458729e-05</v>
      </c>
      <c r="AR596">
        <v>122.13098414385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1663694617.6</v>
      </c>
      <c r="BH596">
        <v>396.758222222222</v>
      </c>
      <c r="BI596">
        <v>405.473444444444</v>
      </c>
      <c r="BJ596">
        <v>19.8077888888889</v>
      </c>
      <c r="BK596">
        <v>16.174762962963</v>
      </c>
      <c r="BL596">
        <v>391.006333333333</v>
      </c>
      <c r="BM596">
        <v>19.5310555555556</v>
      </c>
      <c r="BN596">
        <v>500.090111111111</v>
      </c>
      <c r="BO596">
        <v>90.5373481481482</v>
      </c>
      <c r="BP596">
        <v>0.100209248148148</v>
      </c>
      <c r="BQ596">
        <v>24.4535259259259</v>
      </c>
      <c r="BR596">
        <v>25.0080037037037</v>
      </c>
      <c r="BS596">
        <v>999.9</v>
      </c>
      <c r="BT596">
        <v>0</v>
      </c>
      <c r="BU596">
        <v>0</v>
      </c>
      <c r="BV596">
        <v>9985.37037037037</v>
      </c>
      <c r="BW596">
        <v>0</v>
      </c>
      <c r="BX596">
        <v>17.1009</v>
      </c>
      <c r="BY596">
        <v>-8.71504437037037</v>
      </c>
      <c r="BZ596">
        <v>404.776</v>
      </c>
      <c r="CA596">
        <v>412.139333333333</v>
      </c>
      <c r="CB596">
        <v>3.6330262962963</v>
      </c>
      <c r="CC596">
        <v>405.473444444444</v>
      </c>
      <c r="CD596">
        <v>16.174762962963</v>
      </c>
      <c r="CE596">
        <v>1.7933462962963</v>
      </c>
      <c r="CF596">
        <v>1.46442037037037</v>
      </c>
      <c r="CG596">
        <v>15.7289037037037</v>
      </c>
      <c r="CH596">
        <v>12.6016407407407</v>
      </c>
      <c r="CI596">
        <v>2000.01888888889</v>
      </c>
      <c r="CJ596">
        <v>0.979998333333333</v>
      </c>
      <c r="CK596">
        <v>0.0200017703703704</v>
      </c>
      <c r="CL596">
        <v>0</v>
      </c>
      <c r="CM596">
        <v>714.724740740741</v>
      </c>
      <c r="CN596">
        <v>5.00063</v>
      </c>
      <c r="CO596">
        <v>14181.3962962963</v>
      </c>
      <c r="CP596">
        <v>17257.062962963</v>
      </c>
      <c r="CQ596">
        <v>39.062</v>
      </c>
      <c r="CR596">
        <v>39.1916666666667</v>
      </c>
      <c r="CS596">
        <v>38.6387777777778</v>
      </c>
      <c r="CT596">
        <v>38.437</v>
      </c>
      <c r="CU596">
        <v>39.7591851851852</v>
      </c>
      <c r="CV596">
        <v>1955.11518518519</v>
      </c>
      <c r="CW596">
        <v>39.9003703703704</v>
      </c>
      <c r="CX596">
        <v>0</v>
      </c>
      <c r="CY596">
        <v>1663694621.9</v>
      </c>
      <c r="CZ596">
        <v>0</v>
      </c>
      <c r="DA596">
        <v>0</v>
      </c>
      <c r="DB596" t="s">
        <v>356</v>
      </c>
      <c r="DC596">
        <v>1660677648.1</v>
      </c>
      <c r="DD596">
        <v>1660677649.1</v>
      </c>
      <c r="DE596">
        <v>0</v>
      </c>
      <c r="DF596">
        <v>-1.042</v>
      </c>
      <c r="DG596">
        <v>0.003</v>
      </c>
      <c r="DH596">
        <v>5.218</v>
      </c>
      <c r="DI596">
        <v>0.344</v>
      </c>
      <c r="DJ596">
        <v>417</v>
      </c>
      <c r="DK596">
        <v>22</v>
      </c>
      <c r="DL596">
        <v>1.24</v>
      </c>
      <c r="DM596">
        <v>0.53</v>
      </c>
      <c r="DN596">
        <v>-12.567343195122</v>
      </c>
      <c r="DO596">
        <v>63.9628061602787</v>
      </c>
      <c r="DP596">
        <v>6.70452931008924</v>
      </c>
      <c r="DQ596">
        <v>0</v>
      </c>
      <c r="DR596">
        <v>3.65800463414634</v>
      </c>
      <c r="DS596">
        <v>-0.363063135888499</v>
      </c>
      <c r="DT596">
        <v>0.0367793966778698</v>
      </c>
      <c r="DU596">
        <v>0</v>
      </c>
      <c r="DV596">
        <v>0</v>
      </c>
      <c r="DW596">
        <v>2</v>
      </c>
      <c r="DX596" t="s">
        <v>357</v>
      </c>
      <c r="DY596">
        <v>2.97246</v>
      </c>
      <c r="DZ596">
        <v>2.75396</v>
      </c>
      <c r="EA596">
        <v>0.084337</v>
      </c>
      <c r="EB596">
        <v>0.0851987</v>
      </c>
      <c r="EC596">
        <v>0.0903553</v>
      </c>
      <c r="ED596">
        <v>0.0790995</v>
      </c>
      <c r="EE596">
        <v>35668</v>
      </c>
      <c r="EF596">
        <v>38837.6</v>
      </c>
      <c r="EG596">
        <v>35303.6</v>
      </c>
      <c r="EH596">
        <v>38508</v>
      </c>
      <c r="EI596">
        <v>45546.4</v>
      </c>
      <c r="EJ596">
        <v>51221.7</v>
      </c>
      <c r="EK596">
        <v>55191.6</v>
      </c>
      <c r="EL596">
        <v>61769.8</v>
      </c>
      <c r="EM596">
        <v>1.9846</v>
      </c>
      <c r="EN596">
        <v>1.818</v>
      </c>
      <c r="EO596">
        <v>0.0929832</v>
      </c>
      <c r="EP596">
        <v>0</v>
      </c>
      <c r="EQ596">
        <v>23.4554</v>
      </c>
      <c r="ER596">
        <v>999.9</v>
      </c>
      <c r="ES596">
        <v>43.218</v>
      </c>
      <c r="ET596">
        <v>29.97</v>
      </c>
      <c r="EU596">
        <v>20.3021</v>
      </c>
      <c r="EV596">
        <v>56.5788</v>
      </c>
      <c r="EW596">
        <v>49.0825</v>
      </c>
      <c r="EX596">
        <v>1</v>
      </c>
      <c r="EY596">
        <v>0.00579268</v>
      </c>
      <c r="EZ596">
        <v>2.79327</v>
      </c>
      <c r="FA596">
        <v>20.1254</v>
      </c>
      <c r="FB596">
        <v>5.19812</v>
      </c>
      <c r="FC596">
        <v>12.0076</v>
      </c>
      <c r="FD596">
        <v>4.976</v>
      </c>
      <c r="FE596">
        <v>3.2938</v>
      </c>
      <c r="FF596">
        <v>9999</v>
      </c>
      <c r="FG596">
        <v>9999</v>
      </c>
      <c r="FH596">
        <v>9999</v>
      </c>
      <c r="FI596">
        <v>694.8</v>
      </c>
      <c r="FJ596">
        <v>1.86295</v>
      </c>
      <c r="FK596">
        <v>1.86777</v>
      </c>
      <c r="FL596">
        <v>1.86752</v>
      </c>
      <c r="FM596">
        <v>1.86874</v>
      </c>
      <c r="FN596">
        <v>1.86954</v>
      </c>
      <c r="FO596">
        <v>1.86557</v>
      </c>
      <c r="FP596">
        <v>1.86664</v>
      </c>
      <c r="FQ596">
        <v>1.86807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5.678</v>
      </c>
      <c r="GF596">
        <v>0.2767</v>
      </c>
      <c r="GG596">
        <v>3.61927167264205</v>
      </c>
      <c r="GH596">
        <v>0.00509506669552449</v>
      </c>
      <c r="GI596">
        <v>1.17866753763249e-06</v>
      </c>
      <c r="GJ596">
        <v>-6.62632595388568e-10</v>
      </c>
      <c r="GK596">
        <v>-0.0260112845827318</v>
      </c>
      <c r="GL596">
        <v>-0.0225051504344278</v>
      </c>
      <c r="GM596">
        <v>0.00262967521021688</v>
      </c>
      <c r="GN596">
        <v>-3.50088843362945e-05</v>
      </c>
      <c r="GO596">
        <v>-5</v>
      </c>
      <c r="GP596">
        <v>1640</v>
      </c>
      <c r="GQ596">
        <v>1</v>
      </c>
      <c r="GR596">
        <v>20</v>
      </c>
      <c r="GS596">
        <v>50282.9</v>
      </c>
      <c r="GT596">
        <v>50282.9</v>
      </c>
      <c r="GU596">
        <v>0.939941</v>
      </c>
      <c r="GV596">
        <v>2.6123</v>
      </c>
      <c r="GW596">
        <v>1.54785</v>
      </c>
      <c r="GX596">
        <v>2.30103</v>
      </c>
      <c r="GY596">
        <v>1.34644</v>
      </c>
      <c r="GZ596">
        <v>2.27783</v>
      </c>
      <c r="HA596">
        <v>33.2216</v>
      </c>
      <c r="HB596">
        <v>14.2371</v>
      </c>
      <c r="HC596">
        <v>18</v>
      </c>
      <c r="HD596">
        <v>505.109</v>
      </c>
      <c r="HE596">
        <v>399.252</v>
      </c>
      <c r="HF596">
        <v>19.152</v>
      </c>
      <c r="HG596">
        <v>27.1468</v>
      </c>
      <c r="HH596">
        <v>30.0001</v>
      </c>
      <c r="HI596">
        <v>27.1815</v>
      </c>
      <c r="HJ596">
        <v>27.1322</v>
      </c>
      <c r="HK596">
        <v>18.7937</v>
      </c>
      <c r="HL596">
        <v>22.2566</v>
      </c>
      <c r="HM596">
        <v>5.58601</v>
      </c>
      <c r="HN596">
        <v>19.1553</v>
      </c>
      <c r="HO596">
        <v>366.84</v>
      </c>
      <c r="HP596">
        <v>16.3012</v>
      </c>
      <c r="HQ596">
        <v>102.378</v>
      </c>
      <c r="HR596">
        <v>102.814</v>
      </c>
    </row>
    <row r="597" spans="1:226">
      <c r="A597">
        <v>581</v>
      </c>
      <c r="B597">
        <v>1663694630.1</v>
      </c>
      <c r="C597">
        <v>6855</v>
      </c>
      <c r="D597" t="s">
        <v>1527</v>
      </c>
      <c r="E597" t="s">
        <v>1528</v>
      </c>
      <c r="F597">
        <v>5</v>
      </c>
      <c r="G597" t="s">
        <v>1520</v>
      </c>
      <c r="H597" t="s">
        <v>354</v>
      </c>
      <c r="I597">
        <v>1663694622.31429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380.682249170674</v>
      </c>
      <c r="AK597">
        <v>378.672793939394</v>
      </c>
      <c r="AL597">
        <v>-2.87837681903476</v>
      </c>
      <c r="AM597">
        <v>65.4352531657204</v>
      </c>
      <c r="AN597">
        <f>(AP597 - AO597 + BO597*1E3/(8.314*(BQ597+273.15)) * AR597/BN597 * AQ597) * BN597/(100*BB597) * 1000/(1000 - AP597)</f>
        <v>0</v>
      </c>
      <c r="AO597">
        <v>16.2086246021956</v>
      </c>
      <c r="AP597">
        <v>19.8221956043956</v>
      </c>
      <c r="AQ597">
        <v>-1.19264933295885e-05</v>
      </c>
      <c r="AR597">
        <v>122.13098414385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1663694622.31429</v>
      </c>
      <c r="BH597">
        <v>388.863</v>
      </c>
      <c r="BI597">
        <v>391.414964285714</v>
      </c>
      <c r="BJ597">
        <v>19.8098</v>
      </c>
      <c r="BK597">
        <v>16.1979357142857</v>
      </c>
      <c r="BL597">
        <v>383.155821428571</v>
      </c>
      <c r="BM597">
        <v>19.533</v>
      </c>
      <c r="BN597">
        <v>500.037678571429</v>
      </c>
      <c r="BO597">
        <v>90.5360785714286</v>
      </c>
      <c r="BP597">
        <v>0.100155728571429</v>
      </c>
      <c r="BQ597">
        <v>24.4444142857143</v>
      </c>
      <c r="BR597">
        <v>25.0021428571429</v>
      </c>
      <c r="BS597">
        <v>999.9</v>
      </c>
      <c r="BT597">
        <v>0</v>
      </c>
      <c r="BU597">
        <v>0</v>
      </c>
      <c r="BV597">
        <v>9982.85714285714</v>
      </c>
      <c r="BW597">
        <v>0</v>
      </c>
      <c r="BX597">
        <v>17.1009</v>
      </c>
      <c r="BY597">
        <v>-2.551871</v>
      </c>
      <c r="BZ597">
        <v>396.722071428571</v>
      </c>
      <c r="CA597">
        <v>397.859071428571</v>
      </c>
      <c r="CB597">
        <v>3.61187964285714</v>
      </c>
      <c r="CC597">
        <v>391.414964285714</v>
      </c>
      <c r="CD597">
        <v>16.1979357142857</v>
      </c>
      <c r="CE597">
        <v>1.79350357142857</v>
      </c>
      <c r="CF597">
        <v>1.46649607142857</v>
      </c>
      <c r="CG597">
        <v>15.730275</v>
      </c>
      <c r="CH597">
        <v>12.6232428571429</v>
      </c>
      <c r="CI597">
        <v>2000.01535714286</v>
      </c>
      <c r="CJ597">
        <v>0.979997678571428</v>
      </c>
      <c r="CK597">
        <v>0.0200024321428571</v>
      </c>
      <c r="CL597">
        <v>0</v>
      </c>
      <c r="CM597">
        <v>711.937714285714</v>
      </c>
      <c r="CN597">
        <v>5.00063</v>
      </c>
      <c r="CO597">
        <v>14126.3071428571</v>
      </c>
      <c r="CP597">
        <v>17257.0142857143</v>
      </c>
      <c r="CQ597">
        <v>39.062</v>
      </c>
      <c r="CR597">
        <v>39.1915</v>
      </c>
      <c r="CS597">
        <v>38.625</v>
      </c>
      <c r="CT597">
        <v>38.437</v>
      </c>
      <c r="CU597">
        <v>39.7588571428571</v>
      </c>
      <c r="CV597">
        <v>1955.11142857143</v>
      </c>
      <c r="CW597">
        <v>39.9014285714286</v>
      </c>
      <c r="CX597">
        <v>0</v>
      </c>
      <c r="CY597">
        <v>1663694627.3</v>
      </c>
      <c r="CZ597">
        <v>0</v>
      </c>
      <c r="DA597">
        <v>0</v>
      </c>
      <c r="DB597" t="s">
        <v>356</v>
      </c>
      <c r="DC597">
        <v>1660677648.1</v>
      </c>
      <c r="DD597">
        <v>1660677649.1</v>
      </c>
      <c r="DE597">
        <v>0</v>
      </c>
      <c r="DF597">
        <v>-1.042</v>
      </c>
      <c r="DG597">
        <v>0.003</v>
      </c>
      <c r="DH597">
        <v>5.218</v>
      </c>
      <c r="DI597">
        <v>0.344</v>
      </c>
      <c r="DJ597">
        <v>417</v>
      </c>
      <c r="DK597">
        <v>22</v>
      </c>
      <c r="DL597">
        <v>1.24</v>
      </c>
      <c r="DM597">
        <v>0.53</v>
      </c>
      <c r="DN597">
        <v>-6.41693678048781</v>
      </c>
      <c r="DO597">
        <v>78.2449089407665</v>
      </c>
      <c r="DP597">
        <v>7.83069140127558</v>
      </c>
      <c r="DQ597">
        <v>0</v>
      </c>
      <c r="DR597">
        <v>3.62500804878049</v>
      </c>
      <c r="DS597">
        <v>-0.290677003484324</v>
      </c>
      <c r="DT597">
        <v>0.0298712893578442</v>
      </c>
      <c r="DU597">
        <v>0</v>
      </c>
      <c r="DV597">
        <v>0</v>
      </c>
      <c r="DW597">
        <v>2</v>
      </c>
      <c r="DX597" t="s">
        <v>357</v>
      </c>
      <c r="DY597">
        <v>2.97224</v>
      </c>
      <c r="DZ597">
        <v>2.75355</v>
      </c>
      <c r="EA597">
        <v>0.0819252</v>
      </c>
      <c r="EB597">
        <v>0.082452</v>
      </c>
      <c r="EC597">
        <v>0.0904212</v>
      </c>
      <c r="ED597">
        <v>0.0791995</v>
      </c>
      <c r="EE597">
        <v>35762.5</v>
      </c>
      <c r="EF597">
        <v>38954.8</v>
      </c>
      <c r="EG597">
        <v>35304.3</v>
      </c>
      <c r="EH597">
        <v>38508.5</v>
      </c>
      <c r="EI597">
        <v>45542.9</v>
      </c>
      <c r="EJ597">
        <v>51216.8</v>
      </c>
      <c r="EK597">
        <v>55191.5</v>
      </c>
      <c r="EL597">
        <v>61770.7</v>
      </c>
      <c r="EM597">
        <v>1.9846</v>
      </c>
      <c r="EN597">
        <v>1.8182</v>
      </c>
      <c r="EO597">
        <v>0.0941753</v>
      </c>
      <c r="EP597">
        <v>0</v>
      </c>
      <c r="EQ597">
        <v>23.4494</v>
      </c>
      <c r="ER597">
        <v>999.9</v>
      </c>
      <c r="ES597">
        <v>43.218</v>
      </c>
      <c r="ET597">
        <v>29.98</v>
      </c>
      <c r="EU597">
        <v>20.3143</v>
      </c>
      <c r="EV597">
        <v>56.5888</v>
      </c>
      <c r="EW597">
        <v>48.8542</v>
      </c>
      <c r="EX597">
        <v>1</v>
      </c>
      <c r="EY597">
        <v>0.00105691</v>
      </c>
      <c r="EZ597">
        <v>1.06564</v>
      </c>
      <c r="FA597">
        <v>20.1439</v>
      </c>
      <c r="FB597">
        <v>5.19932</v>
      </c>
      <c r="FC597">
        <v>12.0052</v>
      </c>
      <c r="FD597">
        <v>4.976</v>
      </c>
      <c r="FE597">
        <v>3.294</v>
      </c>
      <c r="FF597">
        <v>9999</v>
      </c>
      <c r="FG597">
        <v>9999</v>
      </c>
      <c r="FH597">
        <v>9999</v>
      </c>
      <c r="FI597">
        <v>694.8</v>
      </c>
      <c r="FJ597">
        <v>1.86295</v>
      </c>
      <c r="FK597">
        <v>1.8678</v>
      </c>
      <c r="FL597">
        <v>1.86752</v>
      </c>
      <c r="FM597">
        <v>1.86874</v>
      </c>
      <c r="FN597">
        <v>1.86954</v>
      </c>
      <c r="FO597">
        <v>1.86566</v>
      </c>
      <c r="FP597">
        <v>1.86667</v>
      </c>
      <c r="FQ597">
        <v>1.8681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5.599</v>
      </c>
      <c r="GF597">
        <v>0.2776</v>
      </c>
      <c r="GG597">
        <v>3.61927167264205</v>
      </c>
      <c r="GH597">
        <v>0.00509506669552449</v>
      </c>
      <c r="GI597">
        <v>1.17866753763249e-06</v>
      </c>
      <c r="GJ597">
        <v>-6.62632595388568e-10</v>
      </c>
      <c r="GK597">
        <v>-0.0260112845827318</v>
      </c>
      <c r="GL597">
        <v>-0.0225051504344278</v>
      </c>
      <c r="GM597">
        <v>0.00262967521021688</v>
      </c>
      <c r="GN597">
        <v>-3.50088843362945e-05</v>
      </c>
      <c r="GO597">
        <v>-5</v>
      </c>
      <c r="GP597">
        <v>1640</v>
      </c>
      <c r="GQ597">
        <v>1</v>
      </c>
      <c r="GR597">
        <v>20</v>
      </c>
      <c r="GS597">
        <v>50283</v>
      </c>
      <c r="GT597">
        <v>50283</v>
      </c>
      <c r="GU597">
        <v>0.909424</v>
      </c>
      <c r="GV597">
        <v>2.60742</v>
      </c>
      <c r="GW597">
        <v>1.54785</v>
      </c>
      <c r="GX597">
        <v>2.30103</v>
      </c>
      <c r="GY597">
        <v>1.34644</v>
      </c>
      <c r="GZ597">
        <v>2.36938</v>
      </c>
      <c r="HA597">
        <v>33.2216</v>
      </c>
      <c r="HB597">
        <v>14.2634</v>
      </c>
      <c r="HC597">
        <v>18</v>
      </c>
      <c r="HD597">
        <v>505.089</v>
      </c>
      <c r="HE597">
        <v>399.346</v>
      </c>
      <c r="HF597">
        <v>19.5826</v>
      </c>
      <c r="HG597">
        <v>27.1445</v>
      </c>
      <c r="HH597">
        <v>29.997</v>
      </c>
      <c r="HI597">
        <v>27.1792</v>
      </c>
      <c r="HJ597">
        <v>27.1299</v>
      </c>
      <c r="HK597">
        <v>18.1115</v>
      </c>
      <c r="HL597">
        <v>22.2566</v>
      </c>
      <c r="HM597">
        <v>5.58601</v>
      </c>
      <c r="HN597">
        <v>19.6785</v>
      </c>
      <c r="HO597">
        <v>346.666</v>
      </c>
      <c r="HP597">
        <v>16.3112</v>
      </c>
      <c r="HQ597">
        <v>102.378</v>
      </c>
      <c r="HR597">
        <v>102.815</v>
      </c>
    </row>
    <row r="598" spans="1:226">
      <c r="A598">
        <v>582</v>
      </c>
      <c r="B598">
        <v>1663694635.1</v>
      </c>
      <c r="C598">
        <v>6860</v>
      </c>
      <c r="D598" t="s">
        <v>1529</v>
      </c>
      <c r="E598" t="s">
        <v>1530</v>
      </c>
      <c r="F598">
        <v>5</v>
      </c>
      <c r="G598" t="s">
        <v>1520</v>
      </c>
      <c r="H598" t="s">
        <v>354</v>
      </c>
      <c r="I598">
        <v>1663694627.6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363.994408452288</v>
      </c>
      <c r="AK598">
        <v>363.514921212121</v>
      </c>
      <c r="AL598">
        <v>-3.09463745155358</v>
      </c>
      <c r="AM598">
        <v>65.4352531657204</v>
      </c>
      <c r="AN598">
        <f>(AP598 - AO598 + BO598*1E3/(8.314*(BQ598+273.15)) * AR598/BN598 * AQ598) * BN598/(100*BB598) * 1000/(1000 - AP598)</f>
        <v>0</v>
      </c>
      <c r="AO598">
        <v>16.2324051634655</v>
      </c>
      <c r="AP598">
        <v>19.8895626373627</v>
      </c>
      <c r="AQ598">
        <v>0.0153030876945427</v>
      </c>
      <c r="AR598">
        <v>122.13098414385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1663694627.6</v>
      </c>
      <c r="BH598">
        <v>376.300185185185</v>
      </c>
      <c r="BI598">
        <v>374.162074074074</v>
      </c>
      <c r="BJ598">
        <v>19.8285814814815</v>
      </c>
      <c r="BK598">
        <v>16.219337037037</v>
      </c>
      <c r="BL598">
        <v>370.664222222222</v>
      </c>
      <c r="BM598">
        <v>19.5510518518519</v>
      </c>
      <c r="BN598">
        <v>500.078111111111</v>
      </c>
      <c r="BO598">
        <v>90.5353851851852</v>
      </c>
      <c r="BP598">
        <v>0.100087174074074</v>
      </c>
      <c r="BQ598">
        <v>24.4391555555555</v>
      </c>
      <c r="BR598">
        <v>24.9936444444444</v>
      </c>
      <c r="BS598">
        <v>999.9</v>
      </c>
      <c r="BT598">
        <v>0</v>
      </c>
      <c r="BU598">
        <v>0</v>
      </c>
      <c r="BV598">
        <v>9988.14814814815</v>
      </c>
      <c r="BW598">
        <v>0</v>
      </c>
      <c r="BX598">
        <v>17.1009</v>
      </c>
      <c r="BY598">
        <v>2.13817525925926</v>
      </c>
      <c r="BZ598">
        <v>383.912444444444</v>
      </c>
      <c r="CA598">
        <v>380.330518518519</v>
      </c>
      <c r="CB598">
        <v>3.60925407407407</v>
      </c>
      <c r="CC598">
        <v>374.162074074074</v>
      </c>
      <c r="CD598">
        <v>16.219337037037</v>
      </c>
      <c r="CE598">
        <v>1.79518925925926</v>
      </c>
      <c r="CF598">
        <v>1.46842259259259</v>
      </c>
      <c r="CG598">
        <v>15.7449481481481</v>
      </c>
      <c r="CH598">
        <v>12.6432666666667</v>
      </c>
      <c r="CI598">
        <v>2000.00481481481</v>
      </c>
      <c r="CJ598">
        <v>0.979996740740741</v>
      </c>
      <c r="CK598">
        <v>0.0200033222222222</v>
      </c>
      <c r="CL598">
        <v>0</v>
      </c>
      <c r="CM598">
        <v>707.464333333333</v>
      </c>
      <c r="CN598">
        <v>5.00063</v>
      </c>
      <c r="CO598">
        <v>14036.7296296296</v>
      </c>
      <c r="CP598">
        <v>17256.9222222222</v>
      </c>
      <c r="CQ598">
        <v>39.062</v>
      </c>
      <c r="CR598">
        <v>39.187</v>
      </c>
      <c r="CS598">
        <v>38.625</v>
      </c>
      <c r="CT598">
        <v>38.437</v>
      </c>
      <c r="CU598">
        <v>39.7545925925926</v>
      </c>
      <c r="CV598">
        <v>1955.09962962963</v>
      </c>
      <c r="CW598">
        <v>39.9033333333333</v>
      </c>
      <c r="CX598">
        <v>0</v>
      </c>
      <c r="CY598">
        <v>1663694632.1</v>
      </c>
      <c r="CZ598">
        <v>0</v>
      </c>
      <c r="DA598">
        <v>0</v>
      </c>
      <c r="DB598" t="s">
        <v>356</v>
      </c>
      <c r="DC598">
        <v>1660677648.1</v>
      </c>
      <c r="DD598">
        <v>1660677649.1</v>
      </c>
      <c r="DE598">
        <v>0</v>
      </c>
      <c r="DF598">
        <v>-1.042</v>
      </c>
      <c r="DG598">
        <v>0.003</v>
      </c>
      <c r="DH598">
        <v>5.218</v>
      </c>
      <c r="DI598">
        <v>0.344</v>
      </c>
      <c r="DJ598">
        <v>417</v>
      </c>
      <c r="DK598">
        <v>22</v>
      </c>
      <c r="DL598">
        <v>1.24</v>
      </c>
      <c r="DM598">
        <v>0.53</v>
      </c>
      <c r="DN598">
        <v>-1.98081482926829</v>
      </c>
      <c r="DO598">
        <v>60.2982178745645</v>
      </c>
      <c r="DP598">
        <v>6.16985964450375</v>
      </c>
      <c r="DQ598">
        <v>0</v>
      </c>
      <c r="DR598">
        <v>3.61581390243902</v>
      </c>
      <c r="DS598">
        <v>-0.101342299651564</v>
      </c>
      <c r="DT598">
        <v>0.0202848503938944</v>
      </c>
      <c r="DU598">
        <v>0</v>
      </c>
      <c r="DV598">
        <v>0</v>
      </c>
      <c r="DW598">
        <v>2</v>
      </c>
      <c r="DX598" t="s">
        <v>357</v>
      </c>
      <c r="DY598">
        <v>2.97377</v>
      </c>
      <c r="DZ598">
        <v>2.75375</v>
      </c>
      <c r="EA598">
        <v>0.0792498</v>
      </c>
      <c r="EB598">
        <v>0.0793354</v>
      </c>
      <c r="EC598">
        <v>0.0906212</v>
      </c>
      <c r="ED598">
        <v>0.0791883</v>
      </c>
      <c r="EE598">
        <v>35866.2</v>
      </c>
      <c r="EF598">
        <v>39087.7</v>
      </c>
      <c r="EG598">
        <v>35303.7</v>
      </c>
      <c r="EH598">
        <v>38509.2</v>
      </c>
      <c r="EI598">
        <v>45533</v>
      </c>
      <c r="EJ598">
        <v>51217.5</v>
      </c>
      <c r="EK598">
        <v>55191.8</v>
      </c>
      <c r="EL598">
        <v>61770.9</v>
      </c>
      <c r="EM598">
        <v>1.9846</v>
      </c>
      <c r="EN598">
        <v>1.8184</v>
      </c>
      <c r="EO598">
        <v>0.0940263</v>
      </c>
      <c r="EP598">
        <v>0</v>
      </c>
      <c r="EQ598">
        <v>23.4416</v>
      </c>
      <c r="ER598">
        <v>999.9</v>
      </c>
      <c r="ES598">
        <v>43.218</v>
      </c>
      <c r="ET598">
        <v>29.97</v>
      </c>
      <c r="EU598">
        <v>20.3024</v>
      </c>
      <c r="EV598">
        <v>56.3588</v>
      </c>
      <c r="EW598">
        <v>49.0184</v>
      </c>
      <c r="EX598">
        <v>1</v>
      </c>
      <c r="EY598">
        <v>0.00231707</v>
      </c>
      <c r="EZ598">
        <v>1.82477</v>
      </c>
      <c r="FA598">
        <v>20.1385</v>
      </c>
      <c r="FB598">
        <v>5.19812</v>
      </c>
      <c r="FC598">
        <v>12.0064</v>
      </c>
      <c r="FD598">
        <v>4.9756</v>
      </c>
      <c r="FE598">
        <v>3.2938</v>
      </c>
      <c r="FF598">
        <v>9999</v>
      </c>
      <c r="FG598">
        <v>9999</v>
      </c>
      <c r="FH598">
        <v>9999</v>
      </c>
      <c r="FI598">
        <v>694.8</v>
      </c>
      <c r="FJ598">
        <v>1.86295</v>
      </c>
      <c r="FK598">
        <v>1.86783</v>
      </c>
      <c r="FL598">
        <v>1.86752</v>
      </c>
      <c r="FM598">
        <v>1.86874</v>
      </c>
      <c r="FN598">
        <v>1.86954</v>
      </c>
      <c r="FO598">
        <v>1.86563</v>
      </c>
      <c r="FP598">
        <v>1.86667</v>
      </c>
      <c r="FQ598">
        <v>1.86813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5.514</v>
      </c>
      <c r="GF598">
        <v>0.28</v>
      </c>
      <c r="GG598">
        <v>3.61927167264205</v>
      </c>
      <c r="GH598">
        <v>0.00509506669552449</v>
      </c>
      <c r="GI598">
        <v>1.17866753763249e-06</v>
      </c>
      <c r="GJ598">
        <v>-6.62632595388568e-10</v>
      </c>
      <c r="GK598">
        <v>-0.0260112845827318</v>
      </c>
      <c r="GL598">
        <v>-0.0225051504344278</v>
      </c>
      <c r="GM598">
        <v>0.00262967521021688</v>
      </c>
      <c r="GN598">
        <v>-3.50088843362945e-05</v>
      </c>
      <c r="GO598">
        <v>-5</v>
      </c>
      <c r="GP598">
        <v>1640</v>
      </c>
      <c r="GQ598">
        <v>1</v>
      </c>
      <c r="GR598">
        <v>20</v>
      </c>
      <c r="GS598">
        <v>50283.1</v>
      </c>
      <c r="GT598">
        <v>50283.1</v>
      </c>
      <c r="GU598">
        <v>0.872803</v>
      </c>
      <c r="GV598">
        <v>2.60254</v>
      </c>
      <c r="GW598">
        <v>1.54785</v>
      </c>
      <c r="GX598">
        <v>2.30103</v>
      </c>
      <c r="GY598">
        <v>1.34644</v>
      </c>
      <c r="GZ598">
        <v>2.4292</v>
      </c>
      <c r="HA598">
        <v>33.2216</v>
      </c>
      <c r="HB598">
        <v>14.2634</v>
      </c>
      <c r="HC598">
        <v>18</v>
      </c>
      <c r="HD598">
        <v>505.089</v>
      </c>
      <c r="HE598">
        <v>399.441</v>
      </c>
      <c r="HF598">
        <v>19.7393</v>
      </c>
      <c r="HG598">
        <v>27.1422</v>
      </c>
      <c r="HH598">
        <v>29.9998</v>
      </c>
      <c r="HI598">
        <v>27.1792</v>
      </c>
      <c r="HJ598">
        <v>27.1276</v>
      </c>
      <c r="HK598">
        <v>17.4606</v>
      </c>
      <c r="HL598">
        <v>22.2566</v>
      </c>
      <c r="HM598">
        <v>5.58601</v>
      </c>
      <c r="HN598">
        <v>19.6832</v>
      </c>
      <c r="HO598">
        <v>333.247</v>
      </c>
      <c r="HP598">
        <v>16.2768</v>
      </c>
      <c r="HQ598">
        <v>102.378</v>
      </c>
      <c r="HR598">
        <v>102.816</v>
      </c>
    </row>
    <row r="599" spans="1:226">
      <c r="A599">
        <v>583</v>
      </c>
      <c r="B599">
        <v>1663694640.1</v>
      </c>
      <c r="C599">
        <v>6865</v>
      </c>
      <c r="D599" t="s">
        <v>1531</v>
      </c>
      <c r="E599" t="s">
        <v>1532</v>
      </c>
      <c r="F599">
        <v>5</v>
      </c>
      <c r="G599" t="s">
        <v>1520</v>
      </c>
      <c r="H599" t="s">
        <v>354</v>
      </c>
      <c r="I599">
        <v>1663694632.31429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346.841695087344</v>
      </c>
      <c r="AK599">
        <v>347.692806060606</v>
      </c>
      <c r="AL599">
        <v>-3.17703730135783</v>
      </c>
      <c r="AM599">
        <v>65.4352531657204</v>
      </c>
      <c r="AN599">
        <f>(AP599 - AO599 + BO599*1E3/(8.314*(BQ599+273.15)) * AR599/BN599 * AQ599) * BN599/(100*BB599) * 1000/(1000 - AP599)</f>
        <v>0</v>
      </c>
      <c r="AO599">
        <v>16.2367668366288</v>
      </c>
      <c r="AP599">
        <v>19.8912175824176</v>
      </c>
      <c r="AQ599">
        <v>0.00713097886435569</v>
      </c>
      <c r="AR599">
        <v>122.13098414385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1663694632.31429</v>
      </c>
      <c r="BH599">
        <v>362.894357142857</v>
      </c>
      <c r="BI599">
        <v>358.390285714286</v>
      </c>
      <c r="BJ599">
        <v>19.8560071428571</v>
      </c>
      <c r="BK599">
        <v>16.2303035714286</v>
      </c>
      <c r="BL599">
        <v>357.334142857143</v>
      </c>
      <c r="BM599">
        <v>19.5774285714286</v>
      </c>
      <c r="BN599">
        <v>500.139785714286</v>
      </c>
      <c r="BO599">
        <v>90.5350357142857</v>
      </c>
      <c r="BP599">
        <v>0.100075832142857</v>
      </c>
      <c r="BQ599">
        <v>24.4399392857143</v>
      </c>
      <c r="BR599">
        <v>24.9995607142857</v>
      </c>
      <c r="BS599">
        <v>999.9</v>
      </c>
      <c r="BT599">
        <v>0</v>
      </c>
      <c r="BU599">
        <v>0</v>
      </c>
      <c r="BV599">
        <v>9987.85714285714</v>
      </c>
      <c r="BW599">
        <v>0</v>
      </c>
      <c r="BX599">
        <v>17.1009</v>
      </c>
      <c r="BY599">
        <v>4.50403335714286</v>
      </c>
      <c r="BZ599">
        <v>370.245642857143</v>
      </c>
      <c r="CA599">
        <v>364.303</v>
      </c>
      <c r="CB599">
        <v>3.62571571428571</v>
      </c>
      <c r="CC599">
        <v>358.390285714286</v>
      </c>
      <c r="CD599">
        <v>16.2303035714286</v>
      </c>
      <c r="CE599">
        <v>1.79766428571429</v>
      </c>
      <c r="CF599">
        <v>1.46940964285714</v>
      </c>
      <c r="CG599">
        <v>15.766475</v>
      </c>
      <c r="CH599">
        <v>12.6535107142857</v>
      </c>
      <c r="CI599">
        <v>2000.02</v>
      </c>
      <c r="CJ599">
        <v>0.979996</v>
      </c>
      <c r="CK599">
        <v>0.0200041178571429</v>
      </c>
      <c r="CL599">
        <v>0</v>
      </c>
      <c r="CM599">
        <v>702.202857142857</v>
      </c>
      <c r="CN599">
        <v>5.00063</v>
      </c>
      <c r="CO599">
        <v>13932.4392857143</v>
      </c>
      <c r="CP599">
        <v>17257.0428571429</v>
      </c>
      <c r="CQ599">
        <v>39.062</v>
      </c>
      <c r="CR599">
        <v>39.19825</v>
      </c>
      <c r="CS599">
        <v>38.625</v>
      </c>
      <c r="CT599">
        <v>38.437</v>
      </c>
      <c r="CU599">
        <v>39.75</v>
      </c>
      <c r="CV599">
        <v>1955.11357142857</v>
      </c>
      <c r="CW599">
        <v>39.9053571428571</v>
      </c>
      <c r="CX599">
        <v>0</v>
      </c>
      <c r="CY599">
        <v>1663694637.5</v>
      </c>
      <c r="CZ599">
        <v>0</v>
      </c>
      <c r="DA599">
        <v>0</v>
      </c>
      <c r="DB599" t="s">
        <v>356</v>
      </c>
      <c r="DC599">
        <v>1660677648.1</v>
      </c>
      <c r="DD599">
        <v>1660677649.1</v>
      </c>
      <c r="DE599">
        <v>0</v>
      </c>
      <c r="DF599">
        <v>-1.042</v>
      </c>
      <c r="DG599">
        <v>0.003</v>
      </c>
      <c r="DH599">
        <v>5.218</v>
      </c>
      <c r="DI599">
        <v>0.344</v>
      </c>
      <c r="DJ599">
        <v>417</v>
      </c>
      <c r="DK599">
        <v>22</v>
      </c>
      <c r="DL599">
        <v>1.24</v>
      </c>
      <c r="DM599">
        <v>0.53</v>
      </c>
      <c r="DN599">
        <v>2.81018346341463</v>
      </c>
      <c r="DO599">
        <v>31.8614090801394</v>
      </c>
      <c r="DP599">
        <v>3.29514945494878</v>
      </c>
      <c r="DQ599">
        <v>0</v>
      </c>
      <c r="DR599">
        <v>3.62159902439024</v>
      </c>
      <c r="DS599">
        <v>0.203333519163769</v>
      </c>
      <c r="DT599">
        <v>0.0274620051321358</v>
      </c>
      <c r="DU599">
        <v>0</v>
      </c>
      <c r="DV599">
        <v>0</v>
      </c>
      <c r="DW599">
        <v>2</v>
      </c>
      <c r="DX599" t="s">
        <v>357</v>
      </c>
      <c r="DY599">
        <v>2.97407</v>
      </c>
      <c r="DZ599">
        <v>2.75341</v>
      </c>
      <c r="EA599">
        <v>0.0764455</v>
      </c>
      <c r="EB599">
        <v>0.0764625</v>
      </c>
      <c r="EC599">
        <v>0.090624</v>
      </c>
      <c r="ED599">
        <v>0.0792004</v>
      </c>
      <c r="EE599">
        <v>35976.1</v>
      </c>
      <c r="EF599">
        <v>39209.7</v>
      </c>
      <c r="EG599">
        <v>35304.4</v>
      </c>
      <c r="EH599">
        <v>38509.2</v>
      </c>
      <c r="EI599">
        <v>45533.2</v>
      </c>
      <c r="EJ599">
        <v>51217</v>
      </c>
      <c r="EK599">
        <v>55192.4</v>
      </c>
      <c r="EL599">
        <v>61771.1</v>
      </c>
      <c r="EM599">
        <v>1.9844</v>
      </c>
      <c r="EN599">
        <v>1.8174</v>
      </c>
      <c r="EO599">
        <v>0.0962615</v>
      </c>
      <c r="EP599">
        <v>0</v>
      </c>
      <c r="EQ599">
        <v>23.4356</v>
      </c>
      <c r="ER599">
        <v>999.9</v>
      </c>
      <c r="ES599">
        <v>43.218</v>
      </c>
      <c r="ET599">
        <v>29.97</v>
      </c>
      <c r="EU599">
        <v>20.3019</v>
      </c>
      <c r="EV599">
        <v>56.7288</v>
      </c>
      <c r="EW599">
        <v>48.9303</v>
      </c>
      <c r="EX599">
        <v>1</v>
      </c>
      <c r="EY599">
        <v>0.00325203</v>
      </c>
      <c r="EZ599">
        <v>2.17769</v>
      </c>
      <c r="FA599">
        <v>20.1344</v>
      </c>
      <c r="FB599">
        <v>5.20052</v>
      </c>
      <c r="FC599">
        <v>12.004</v>
      </c>
      <c r="FD599">
        <v>4.9756</v>
      </c>
      <c r="FE599">
        <v>3.294</v>
      </c>
      <c r="FF599">
        <v>9999</v>
      </c>
      <c r="FG599">
        <v>9999</v>
      </c>
      <c r="FH599">
        <v>9999</v>
      </c>
      <c r="FI599">
        <v>694.8</v>
      </c>
      <c r="FJ599">
        <v>1.86295</v>
      </c>
      <c r="FK599">
        <v>1.86783</v>
      </c>
      <c r="FL599">
        <v>1.86752</v>
      </c>
      <c r="FM599">
        <v>1.86874</v>
      </c>
      <c r="FN599">
        <v>1.86954</v>
      </c>
      <c r="FO599">
        <v>1.86557</v>
      </c>
      <c r="FP599">
        <v>1.86664</v>
      </c>
      <c r="FQ599">
        <v>1.86813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5.427</v>
      </c>
      <c r="GF599">
        <v>0.28</v>
      </c>
      <c r="GG599">
        <v>3.61927167264205</v>
      </c>
      <c r="GH599">
        <v>0.00509506669552449</v>
      </c>
      <c r="GI599">
        <v>1.17866753763249e-06</v>
      </c>
      <c r="GJ599">
        <v>-6.62632595388568e-10</v>
      </c>
      <c r="GK599">
        <v>-0.0260112845827318</v>
      </c>
      <c r="GL599">
        <v>-0.0225051504344278</v>
      </c>
      <c r="GM599">
        <v>0.00262967521021688</v>
      </c>
      <c r="GN599">
        <v>-3.50088843362945e-05</v>
      </c>
      <c r="GO599">
        <v>-5</v>
      </c>
      <c r="GP599">
        <v>1640</v>
      </c>
      <c r="GQ599">
        <v>1</v>
      </c>
      <c r="GR599">
        <v>20</v>
      </c>
      <c r="GS599">
        <v>50283.2</v>
      </c>
      <c r="GT599">
        <v>50283.2</v>
      </c>
      <c r="GU599">
        <v>0.843506</v>
      </c>
      <c r="GV599">
        <v>2.61597</v>
      </c>
      <c r="GW599">
        <v>1.54785</v>
      </c>
      <c r="GX599">
        <v>2.30103</v>
      </c>
      <c r="GY599">
        <v>1.34644</v>
      </c>
      <c r="GZ599">
        <v>2.3291</v>
      </c>
      <c r="HA599">
        <v>33.2216</v>
      </c>
      <c r="HB599">
        <v>14.2459</v>
      </c>
      <c r="HC599">
        <v>18</v>
      </c>
      <c r="HD599">
        <v>504.934</v>
      </c>
      <c r="HE599">
        <v>398.873</v>
      </c>
      <c r="HF599">
        <v>19.7548</v>
      </c>
      <c r="HG599">
        <v>27.1422</v>
      </c>
      <c r="HH599">
        <v>30.0009</v>
      </c>
      <c r="HI599">
        <v>27.1769</v>
      </c>
      <c r="HJ599">
        <v>27.1254</v>
      </c>
      <c r="HK599">
        <v>16.8775</v>
      </c>
      <c r="HL599">
        <v>22.2566</v>
      </c>
      <c r="HM599">
        <v>5.58601</v>
      </c>
      <c r="HN599">
        <v>19.6884</v>
      </c>
      <c r="HO599">
        <v>313.118</v>
      </c>
      <c r="HP599">
        <v>16.15</v>
      </c>
      <c r="HQ599">
        <v>102.379</v>
      </c>
      <c r="HR599">
        <v>102.817</v>
      </c>
    </row>
    <row r="600" spans="1:226">
      <c r="A600">
        <v>584</v>
      </c>
      <c r="B600">
        <v>1663694645.1</v>
      </c>
      <c r="C600">
        <v>6870</v>
      </c>
      <c r="D600" t="s">
        <v>1533</v>
      </c>
      <c r="E600" t="s">
        <v>1534</v>
      </c>
      <c r="F600">
        <v>5</v>
      </c>
      <c r="G600" t="s">
        <v>1520</v>
      </c>
      <c r="H600" t="s">
        <v>354</v>
      </c>
      <c r="I600">
        <v>1663694637.6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330.951616167291</v>
      </c>
      <c r="AK600">
        <v>332.031515151515</v>
      </c>
      <c r="AL600">
        <v>-3.11554916637184</v>
      </c>
      <c r="AM600">
        <v>65.4352531657204</v>
      </c>
      <c r="AN600">
        <f>(AP600 - AO600 + BO600*1E3/(8.314*(BQ600+273.15)) * AR600/BN600 * AQ600) * BN600/(100*BB600) * 1000/(1000 - AP600)</f>
        <v>0</v>
      </c>
      <c r="AO600">
        <v>16.2367787563749</v>
      </c>
      <c r="AP600">
        <v>19.8746747252747</v>
      </c>
      <c r="AQ600">
        <v>-0.000834330746408281</v>
      </c>
      <c r="AR600">
        <v>122.13098414385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1663694637.6</v>
      </c>
      <c r="BH600">
        <v>346.980851851852</v>
      </c>
      <c r="BI600">
        <v>341.101259259259</v>
      </c>
      <c r="BJ600">
        <v>19.8812518518519</v>
      </c>
      <c r="BK600">
        <v>16.2360037037037</v>
      </c>
      <c r="BL600">
        <v>341.51037037037</v>
      </c>
      <c r="BM600">
        <v>19.6016888888889</v>
      </c>
      <c r="BN600">
        <v>500.144592592593</v>
      </c>
      <c r="BO600">
        <v>90.5353666666667</v>
      </c>
      <c r="BP600">
        <v>0.0999893555555555</v>
      </c>
      <c r="BQ600">
        <v>24.454137037037</v>
      </c>
      <c r="BR600">
        <v>25.0207925925926</v>
      </c>
      <c r="BS600">
        <v>999.9</v>
      </c>
      <c r="BT600">
        <v>0</v>
      </c>
      <c r="BU600">
        <v>0</v>
      </c>
      <c r="BV600">
        <v>10006.1111111111</v>
      </c>
      <c r="BW600">
        <v>0</v>
      </c>
      <c r="BX600">
        <v>17.1009</v>
      </c>
      <c r="BY600">
        <v>5.8796462962963</v>
      </c>
      <c r="BZ600">
        <v>354.019222222222</v>
      </c>
      <c r="CA600">
        <v>346.730777777778</v>
      </c>
      <c r="CB600">
        <v>3.64525777777778</v>
      </c>
      <c r="CC600">
        <v>341.101259259259</v>
      </c>
      <c r="CD600">
        <v>16.2360037037037</v>
      </c>
      <c r="CE600">
        <v>1.79995555555556</v>
      </c>
      <c r="CF600">
        <v>1.46993148148148</v>
      </c>
      <c r="CG600">
        <v>15.7864111111111</v>
      </c>
      <c r="CH600">
        <v>12.6589296296296</v>
      </c>
      <c r="CI600">
        <v>2000.02333333333</v>
      </c>
      <c r="CJ600">
        <v>0.979994777777778</v>
      </c>
      <c r="CK600">
        <v>0.020005362962963</v>
      </c>
      <c r="CL600">
        <v>0</v>
      </c>
      <c r="CM600">
        <v>695.613111111111</v>
      </c>
      <c r="CN600">
        <v>5.00063</v>
      </c>
      <c r="CO600">
        <v>13803.5888888889</v>
      </c>
      <c r="CP600">
        <v>17257.0666666667</v>
      </c>
      <c r="CQ600">
        <v>39.062</v>
      </c>
      <c r="CR600">
        <v>39.2033333333333</v>
      </c>
      <c r="CS600">
        <v>38.625</v>
      </c>
      <c r="CT600">
        <v>38.437</v>
      </c>
      <c r="CU600">
        <v>39.75</v>
      </c>
      <c r="CV600">
        <v>1955.11444444444</v>
      </c>
      <c r="CW600">
        <v>39.9081481481482</v>
      </c>
      <c r="CX600">
        <v>0</v>
      </c>
      <c r="CY600">
        <v>1663694642.3</v>
      </c>
      <c r="CZ600">
        <v>0</v>
      </c>
      <c r="DA600">
        <v>0</v>
      </c>
      <c r="DB600" t="s">
        <v>356</v>
      </c>
      <c r="DC600">
        <v>1660677648.1</v>
      </c>
      <c r="DD600">
        <v>1660677649.1</v>
      </c>
      <c r="DE600">
        <v>0</v>
      </c>
      <c r="DF600">
        <v>-1.042</v>
      </c>
      <c r="DG600">
        <v>0.003</v>
      </c>
      <c r="DH600">
        <v>5.218</v>
      </c>
      <c r="DI600">
        <v>0.344</v>
      </c>
      <c r="DJ600">
        <v>417</v>
      </c>
      <c r="DK600">
        <v>22</v>
      </c>
      <c r="DL600">
        <v>1.24</v>
      </c>
      <c r="DM600">
        <v>0.53</v>
      </c>
      <c r="DN600">
        <v>4.59699707317073</v>
      </c>
      <c r="DO600">
        <v>18.6719267665505</v>
      </c>
      <c r="DP600">
        <v>1.94763762970597</v>
      </c>
      <c r="DQ600">
        <v>0</v>
      </c>
      <c r="DR600">
        <v>3.62833853658536</v>
      </c>
      <c r="DS600">
        <v>0.24083163763066</v>
      </c>
      <c r="DT600">
        <v>0.0287712461102481</v>
      </c>
      <c r="DU600">
        <v>0</v>
      </c>
      <c r="DV600">
        <v>0</v>
      </c>
      <c r="DW600">
        <v>2</v>
      </c>
      <c r="DX600" t="s">
        <v>357</v>
      </c>
      <c r="DY600">
        <v>2.97236</v>
      </c>
      <c r="DZ600">
        <v>2.75425</v>
      </c>
      <c r="EA600">
        <v>0.0736288</v>
      </c>
      <c r="EB600">
        <v>0.0734782</v>
      </c>
      <c r="EC600">
        <v>0.0905556</v>
      </c>
      <c r="ED600">
        <v>0.0792105</v>
      </c>
      <c r="EE600">
        <v>36085</v>
      </c>
      <c r="EF600">
        <v>39337</v>
      </c>
      <c r="EG600">
        <v>35303.6</v>
      </c>
      <c r="EH600">
        <v>38509.8</v>
      </c>
      <c r="EI600">
        <v>45535.8</v>
      </c>
      <c r="EJ600">
        <v>51216.9</v>
      </c>
      <c r="EK600">
        <v>55191.4</v>
      </c>
      <c r="EL600">
        <v>61771.8</v>
      </c>
      <c r="EM600">
        <v>1.9846</v>
      </c>
      <c r="EN600">
        <v>1.8172</v>
      </c>
      <c r="EO600">
        <v>0.100434</v>
      </c>
      <c r="EP600">
        <v>0</v>
      </c>
      <c r="EQ600">
        <v>23.4297</v>
      </c>
      <c r="ER600">
        <v>999.9</v>
      </c>
      <c r="ES600">
        <v>43.218</v>
      </c>
      <c r="ET600">
        <v>29.97</v>
      </c>
      <c r="EU600">
        <v>20.3032</v>
      </c>
      <c r="EV600">
        <v>56.5588</v>
      </c>
      <c r="EW600">
        <v>49.4631</v>
      </c>
      <c r="EX600">
        <v>1</v>
      </c>
      <c r="EY600">
        <v>0.00333333</v>
      </c>
      <c r="EZ600">
        <v>2.26597</v>
      </c>
      <c r="FA600">
        <v>20.1336</v>
      </c>
      <c r="FB600">
        <v>5.19932</v>
      </c>
      <c r="FC600">
        <v>12.004</v>
      </c>
      <c r="FD600">
        <v>4.9756</v>
      </c>
      <c r="FE600">
        <v>3.294</v>
      </c>
      <c r="FF600">
        <v>9999</v>
      </c>
      <c r="FG600">
        <v>9999</v>
      </c>
      <c r="FH600">
        <v>9999</v>
      </c>
      <c r="FI600">
        <v>694.8</v>
      </c>
      <c r="FJ600">
        <v>1.86295</v>
      </c>
      <c r="FK600">
        <v>1.86783</v>
      </c>
      <c r="FL600">
        <v>1.86752</v>
      </c>
      <c r="FM600">
        <v>1.86874</v>
      </c>
      <c r="FN600">
        <v>1.86951</v>
      </c>
      <c r="FO600">
        <v>1.86557</v>
      </c>
      <c r="FP600">
        <v>1.86664</v>
      </c>
      <c r="FQ600">
        <v>1.8681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5.34</v>
      </c>
      <c r="GF600">
        <v>0.2792</v>
      </c>
      <c r="GG600">
        <v>3.61927167264205</v>
      </c>
      <c r="GH600">
        <v>0.00509506669552449</v>
      </c>
      <c r="GI600">
        <v>1.17866753763249e-06</v>
      </c>
      <c r="GJ600">
        <v>-6.62632595388568e-10</v>
      </c>
      <c r="GK600">
        <v>-0.0260112845827318</v>
      </c>
      <c r="GL600">
        <v>-0.0225051504344278</v>
      </c>
      <c r="GM600">
        <v>0.00262967521021688</v>
      </c>
      <c r="GN600">
        <v>-3.50088843362945e-05</v>
      </c>
      <c r="GO600">
        <v>-5</v>
      </c>
      <c r="GP600">
        <v>1640</v>
      </c>
      <c r="GQ600">
        <v>1</v>
      </c>
      <c r="GR600">
        <v>20</v>
      </c>
      <c r="GS600">
        <v>50283.3</v>
      </c>
      <c r="GT600">
        <v>50283.3</v>
      </c>
      <c r="GU600">
        <v>0.809326</v>
      </c>
      <c r="GV600">
        <v>2.61597</v>
      </c>
      <c r="GW600">
        <v>1.54785</v>
      </c>
      <c r="GX600">
        <v>2.30103</v>
      </c>
      <c r="GY600">
        <v>1.34644</v>
      </c>
      <c r="GZ600">
        <v>2.35107</v>
      </c>
      <c r="HA600">
        <v>33.2216</v>
      </c>
      <c r="HB600">
        <v>14.2459</v>
      </c>
      <c r="HC600">
        <v>18</v>
      </c>
      <c r="HD600">
        <v>505.047</v>
      </c>
      <c r="HE600">
        <v>398.746</v>
      </c>
      <c r="HF600">
        <v>19.7554</v>
      </c>
      <c r="HG600">
        <v>27.1399</v>
      </c>
      <c r="HH600">
        <v>30.0002</v>
      </c>
      <c r="HI600">
        <v>27.1746</v>
      </c>
      <c r="HJ600">
        <v>27.1231</v>
      </c>
      <c r="HK600">
        <v>16.1718</v>
      </c>
      <c r="HL600">
        <v>22.2566</v>
      </c>
      <c r="HM600">
        <v>5.58601</v>
      </c>
      <c r="HN600">
        <v>19.7157</v>
      </c>
      <c r="HO600">
        <v>299.669</v>
      </c>
      <c r="HP600">
        <v>16.2331</v>
      </c>
      <c r="HQ600">
        <v>102.377</v>
      </c>
      <c r="HR600">
        <v>102.818</v>
      </c>
    </row>
    <row r="601" spans="1:226">
      <c r="A601">
        <v>585</v>
      </c>
      <c r="B601">
        <v>1663694650.1</v>
      </c>
      <c r="C601">
        <v>6875</v>
      </c>
      <c r="D601" t="s">
        <v>1535</v>
      </c>
      <c r="E601" t="s">
        <v>1536</v>
      </c>
      <c r="F601">
        <v>5</v>
      </c>
      <c r="G601" t="s">
        <v>1520</v>
      </c>
      <c r="H601" t="s">
        <v>354</v>
      </c>
      <c r="I601">
        <v>1663694642.31429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314.376343087991</v>
      </c>
      <c r="AK601">
        <v>316.353151515151</v>
      </c>
      <c r="AL601">
        <v>-3.14569435582345</v>
      </c>
      <c r="AM601">
        <v>65.4352531657204</v>
      </c>
      <c r="AN601">
        <f>(AP601 - AO601 + BO601*1E3/(8.314*(BQ601+273.15)) * AR601/BN601 * AQ601) * BN601/(100*BB601) * 1000/(1000 - AP601)</f>
        <v>0</v>
      </c>
      <c r="AO601">
        <v>16.2349949256667</v>
      </c>
      <c r="AP601">
        <v>19.846921978022</v>
      </c>
      <c r="AQ601">
        <v>-0.00646681446570149</v>
      </c>
      <c r="AR601">
        <v>122.13098414385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1663694642.31429</v>
      </c>
      <c r="BH601">
        <v>332.479357142857</v>
      </c>
      <c r="BI601">
        <v>325.741392857143</v>
      </c>
      <c r="BJ601">
        <v>19.8781857142857</v>
      </c>
      <c r="BK601">
        <v>16.2368214285714</v>
      </c>
      <c r="BL601">
        <v>327.090464285714</v>
      </c>
      <c r="BM601">
        <v>19.5987464285714</v>
      </c>
      <c r="BN601">
        <v>500.09125</v>
      </c>
      <c r="BO601">
        <v>90.5374178571428</v>
      </c>
      <c r="BP601">
        <v>0.0999851857142857</v>
      </c>
      <c r="BQ601">
        <v>24.4669428571429</v>
      </c>
      <c r="BR601">
        <v>25.05135</v>
      </c>
      <c r="BS601">
        <v>999.9</v>
      </c>
      <c r="BT601">
        <v>0</v>
      </c>
      <c r="BU601">
        <v>0</v>
      </c>
      <c r="BV601">
        <v>10003.3928571429</v>
      </c>
      <c r="BW601">
        <v>0</v>
      </c>
      <c r="BX601">
        <v>17.1009</v>
      </c>
      <c r="BY601">
        <v>6.73795321428571</v>
      </c>
      <c r="BZ601">
        <v>339.222785714286</v>
      </c>
      <c r="CA601">
        <v>331.11775</v>
      </c>
      <c r="CB601">
        <v>3.64137464285714</v>
      </c>
      <c r="CC601">
        <v>325.741392857143</v>
      </c>
      <c r="CD601">
        <v>16.2368214285714</v>
      </c>
      <c r="CE601">
        <v>1.79971857142857</v>
      </c>
      <c r="CF601">
        <v>1.47003857142857</v>
      </c>
      <c r="CG601">
        <v>15.7843464285714</v>
      </c>
      <c r="CH601">
        <v>12.6600392857143</v>
      </c>
      <c r="CI601">
        <v>2000.01107142857</v>
      </c>
      <c r="CJ601">
        <v>0.979994785714285</v>
      </c>
      <c r="CK601">
        <v>0.0200053642857143</v>
      </c>
      <c r="CL601">
        <v>0</v>
      </c>
      <c r="CM601">
        <v>689.706714285714</v>
      </c>
      <c r="CN601">
        <v>5.00063</v>
      </c>
      <c r="CO601">
        <v>13688.25</v>
      </c>
      <c r="CP601">
        <v>17256.9571428571</v>
      </c>
      <c r="CQ601">
        <v>39.062</v>
      </c>
      <c r="CR601">
        <v>39.21175</v>
      </c>
      <c r="CS601">
        <v>38.6338571428571</v>
      </c>
      <c r="CT601">
        <v>38.437</v>
      </c>
      <c r="CU601">
        <v>39.75</v>
      </c>
      <c r="CV601">
        <v>1955.10285714286</v>
      </c>
      <c r="CW601">
        <v>39.9082142857143</v>
      </c>
      <c r="CX601">
        <v>0</v>
      </c>
      <c r="CY601">
        <v>1663694647.1</v>
      </c>
      <c r="CZ601">
        <v>0</v>
      </c>
      <c r="DA601">
        <v>0</v>
      </c>
      <c r="DB601" t="s">
        <v>356</v>
      </c>
      <c r="DC601">
        <v>1660677648.1</v>
      </c>
      <c r="DD601">
        <v>1660677649.1</v>
      </c>
      <c r="DE601">
        <v>0</v>
      </c>
      <c r="DF601">
        <v>-1.042</v>
      </c>
      <c r="DG601">
        <v>0.003</v>
      </c>
      <c r="DH601">
        <v>5.218</v>
      </c>
      <c r="DI601">
        <v>0.344</v>
      </c>
      <c r="DJ601">
        <v>417</v>
      </c>
      <c r="DK601">
        <v>22</v>
      </c>
      <c r="DL601">
        <v>1.24</v>
      </c>
      <c r="DM601">
        <v>0.53</v>
      </c>
      <c r="DN601">
        <v>6.16279170731707</v>
      </c>
      <c r="DO601">
        <v>11.1129829965157</v>
      </c>
      <c r="DP601">
        <v>1.16401204852725</v>
      </c>
      <c r="DQ601">
        <v>0</v>
      </c>
      <c r="DR601">
        <v>3.63721780487805</v>
      </c>
      <c r="DS601">
        <v>-0.0171967944250896</v>
      </c>
      <c r="DT601">
        <v>0.019818069546434</v>
      </c>
      <c r="DU601">
        <v>1</v>
      </c>
      <c r="DV601">
        <v>1</v>
      </c>
      <c r="DW601">
        <v>2</v>
      </c>
      <c r="DX601" t="s">
        <v>395</v>
      </c>
      <c r="DY601">
        <v>2.9738</v>
      </c>
      <c r="DZ601">
        <v>2.75441</v>
      </c>
      <c r="EA601">
        <v>0.0707388</v>
      </c>
      <c r="EB601">
        <v>0.0703957</v>
      </c>
      <c r="EC601">
        <v>0.0904684</v>
      </c>
      <c r="ED601">
        <v>0.0792113</v>
      </c>
      <c r="EE601">
        <v>36198</v>
      </c>
      <c r="EF601">
        <v>39467.5</v>
      </c>
      <c r="EG601">
        <v>35304.1</v>
      </c>
      <c r="EH601">
        <v>38509.5</v>
      </c>
      <c r="EI601">
        <v>45540.2</v>
      </c>
      <c r="EJ601">
        <v>51216.3</v>
      </c>
      <c r="EK601">
        <v>55191.4</v>
      </c>
      <c r="EL601">
        <v>61771.3</v>
      </c>
      <c r="EM601">
        <v>1.9852</v>
      </c>
      <c r="EN601">
        <v>1.8178</v>
      </c>
      <c r="EO601">
        <v>0.102073</v>
      </c>
      <c r="EP601">
        <v>0</v>
      </c>
      <c r="EQ601">
        <v>23.4238</v>
      </c>
      <c r="ER601">
        <v>999.9</v>
      </c>
      <c r="ES601">
        <v>43.218</v>
      </c>
      <c r="ET601">
        <v>29.97</v>
      </c>
      <c r="EU601">
        <v>20.3023</v>
      </c>
      <c r="EV601">
        <v>56.8688</v>
      </c>
      <c r="EW601">
        <v>49.1106</v>
      </c>
      <c r="EX601">
        <v>1</v>
      </c>
      <c r="EY601">
        <v>0.0047561</v>
      </c>
      <c r="EZ601">
        <v>2.59623</v>
      </c>
      <c r="FA601">
        <v>20.1281</v>
      </c>
      <c r="FB601">
        <v>5.20052</v>
      </c>
      <c r="FC601">
        <v>12.004</v>
      </c>
      <c r="FD601">
        <v>4.976</v>
      </c>
      <c r="FE601">
        <v>3.2936</v>
      </c>
      <c r="FF601">
        <v>9999</v>
      </c>
      <c r="FG601">
        <v>9999</v>
      </c>
      <c r="FH601">
        <v>9999</v>
      </c>
      <c r="FI601">
        <v>694.8</v>
      </c>
      <c r="FJ601">
        <v>1.86295</v>
      </c>
      <c r="FK601">
        <v>1.86783</v>
      </c>
      <c r="FL601">
        <v>1.86752</v>
      </c>
      <c r="FM601">
        <v>1.86874</v>
      </c>
      <c r="FN601">
        <v>1.86951</v>
      </c>
      <c r="FO601">
        <v>1.8656</v>
      </c>
      <c r="FP601">
        <v>1.86667</v>
      </c>
      <c r="FQ601">
        <v>1.86807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5.255</v>
      </c>
      <c r="GF601">
        <v>0.2781</v>
      </c>
      <c r="GG601">
        <v>3.61927167264205</v>
      </c>
      <c r="GH601">
        <v>0.00509506669552449</v>
      </c>
      <c r="GI601">
        <v>1.17866753763249e-06</v>
      </c>
      <c r="GJ601">
        <v>-6.62632595388568e-10</v>
      </c>
      <c r="GK601">
        <v>-0.0260112845827318</v>
      </c>
      <c r="GL601">
        <v>-0.0225051504344278</v>
      </c>
      <c r="GM601">
        <v>0.00262967521021688</v>
      </c>
      <c r="GN601">
        <v>-3.50088843362945e-05</v>
      </c>
      <c r="GO601">
        <v>-5</v>
      </c>
      <c r="GP601">
        <v>1640</v>
      </c>
      <c r="GQ601">
        <v>1</v>
      </c>
      <c r="GR601">
        <v>20</v>
      </c>
      <c r="GS601">
        <v>50283.4</v>
      </c>
      <c r="GT601">
        <v>50283.3</v>
      </c>
      <c r="GU601">
        <v>0.776367</v>
      </c>
      <c r="GV601">
        <v>2.61108</v>
      </c>
      <c r="GW601">
        <v>1.54785</v>
      </c>
      <c r="GX601">
        <v>2.30103</v>
      </c>
      <c r="GY601">
        <v>1.34644</v>
      </c>
      <c r="GZ601">
        <v>2.41943</v>
      </c>
      <c r="HA601">
        <v>33.2216</v>
      </c>
      <c r="HB601">
        <v>14.2546</v>
      </c>
      <c r="HC601">
        <v>18</v>
      </c>
      <c r="HD601">
        <v>505.426</v>
      </c>
      <c r="HE601">
        <v>399.077</v>
      </c>
      <c r="HF601">
        <v>19.6844</v>
      </c>
      <c r="HG601">
        <v>27.1376</v>
      </c>
      <c r="HH601">
        <v>30.0012</v>
      </c>
      <c r="HI601">
        <v>27.1722</v>
      </c>
      <c r="HJ601">
        <v>27.1231</v>
      </c>
      <c r="HK601">
        <v>15.5327</v>
      </c>
      <c r="HL601">
        <v>22.2566</v>
      </c>
      <c r="HM601">
        <v>5.58601</v>
      </c>
      <c r="HN601">
        <v>19.6452</v>
      </c>
      <c r="HO601">
        <v>279.589</v>
      </c>
      <c r="HP601">
        <v>16.2331</v>
      </c>
      <c r="HQ601">
        <v>102.378</v>
      </c>
      <c r="HR601">
        <v>102.817</v>
      </c>
    </row>
    <row r="602" spans="1:226">
      <c r="A602">
        <v>586</v>
      </c>
      <c r="B602">
        <v>1663694655.1</v>
      </c>
      <c r="C602">
        <v>6880</v>
      </c>
      <c r="D602" t="s">
        <v>1537</v>
      </c>
      <c r="E602" t="s">
        <v>1538</v>
      </c>
      <c r="F602">
        <v>5</v>
      </c>
      <c r="G602" t="s">
        <v>1520</v>
      </c>
      <c r="H602" t="s">
        <v>354</v>
      </c>
      <c r="I602">
        <v>1663694647.6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297.353524135244</v>
      </c>
      <c r="AK602">
        <v>300.343812121212</v>
      </c>
      <c r="AL602">
        <v>-3.20458288289078</v>
      </c>
      <c r="AM602">
        <v>65.4352531657204</v>
      </c>
      <c r="AN602">
        <f>(AP602 - AO602 + BO602*1E3/(8.314*(BQ602+273.15)) * AR602/BN602 * AQ602) * BN602/(100*BB602) * 1000/(1000 - AP602)</f>
        <v>0</v>
      </c>
      <c r="AO602">
        <v>16.2371864102186</v>
      </c>
      <c r="AP602">
        <v>19.8083934065934</v>
      </c>
      <c r="AQ602">
        <v>-0.00726231182758467</v>
      </c>
      <c r="AR602">
        <v>122.13098414385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1663694647.6</v>
      </c>
      <c r="BH602">
        <v>316.158851851852</v>
      </c>
      <c r="BI602">
        <v>308.57062962963</v>
      </c>
      <c r="BJ602">
        <v>19.8539703703704</v>
      </c>
      <c r="BK602">
        <v>16.2375518518519</v>
      </c>
      <c r="BL602">
        <v>310.861555555556</v>
      </c>
      <c r="BM602">
        <v>19.5754444444444</v>
      </c>
      <c r="BN602">
        <v>500.040851851852</v>
      </c>
      <c r="BO602">
        <v>90.5395259259259</v>
      </c>
      <c r="BP602">
        <v>0.0998345148148148</v>
      </c>
      <c r="BQ602">
        <v>24.4754555555556</v>
      </c>
      <c r="BR602">
        <v>25.0811222222222</v>
      </c>
      <c r="BS602">
        <v>999.9</v>
      </c>
      <c r="BT602">
        <v>0</v>
      </c>
      <c r="BU602">
        <v>0</v>
      </c>
      <c r="BV602">
        <v>10020.9259259259</v>
      </c>
      <c r="BW602">
        <v>0</v>
      </c>
      <c r="BX602">
        <v>17.1009</v>
      </c>
      <c r="BY602">
        <v>7.58818074074074</v>
      </c>
      <c r="BZ602">
        <v>322.56337037037</v>
      </c>
      <c r="CA602">
        <v>313.663814814815</v>
      </c>
      <c r="CB602">
        <v>3.61641814814815</v>
      </c>
      <c r="CC602">
        <v>308.57062962963</v>
      </c>
      <c r="CD602">
        <v>16.2375518518519</v>
      </c>
      <c r="CE602">
        <v>1.79756777777778</v>
      </c>
      <c r="CF602">
        <v>1.47013888888889</v>
      </c>
      <c r="CG602">
        <v>15.7656481481481</v>
      </c>
      <c r="CH602">
        <v>12.6610888888889</v>
      </c>
      <c r="CI602">
        <v>1999.99962962963</v>
      </c>
      <c r="CJ602">
        <v>0.979993222222222</v>
      </c>
      <c r="CK602">
        <v>0.0200068222222222</v>
      </c>
      <c r="CL602">
        <v>0</v>
      </c>
      <c r="CM602">
        <v>683.431962962963</v>
      </c>
      <c r="CN602">
        <v>5.00063</v>
      </c>
      <c r="CO602">
        <v>13565.3555555556</v>
      </c>
      <c r="CP602">
        <v>17256.8518518519</v>
      </c>
      <c r="CQ602">
        <v>39.062</v>
      </c>
      <c r="CR602">
        <v>39.2056666666667</v>
      </c>
      <c r="CS602">
        <v>38.6341851851852</v>
      </c>
      <c r="CT602">
        <v>38.437</v>
      </c>
      <c r="CU602">
        <v>39.75</v>
      </c>
      <c r="CV602">
        <v>1955.08814814815</v>
      </c>
      <c r="CW602">
        <v>39.9114814814815</v>
      </c>
      <c r="CX602">
        <v>0</v>
      </c>
      <c r="CY602">
        <v>1663694651.9</v>
      </c>
      <c r="CZ602">
        <v>0</v>
      </c>
      <c r="DA602">
        <v>0</v>
      </c>
      <c r="DB602" t="s">
        <v>356</v>
      </c>
      <c r="DC602">
        <v>1660677648.1</v>
      </c>
      <c r="DD602">
        <v>1660677649.1</v>
      </c>
      <c r="DE602">
        <v>0</v>
      </c>
      <c r="DF602">
        <v>-1.042</v>
      </c>
      <c r="DG602">
        <v>0.003</v>
      </c>
      <c r="DH602">
        <v>5.218</v>
      </c>
      <c r="DI602">
        <v>0.344</v>
      </c>
      <c r="DJ602">
        <v>417</v>
      </c>
      <c r="DK602">
        <v>22</v>
      </c>
      <c r="DL602">
        <v>1.24</v>
      </c>
      <c r="DM602">
        <v>0.53</v>
      </c>
      <c r="DN602">
        <v>7.11710425</v>
      </c>
      <c r="DO602">
        <v>9.92402555347092</v>
      </c>
      <c r="DP602">
        <v>0.99513222851008</v>
      </c>
      <c r="DQ602">
        <v>0</v>
      </c>
      <c r="DR602">
        <v>3.6304025</v>
      </c>
      <c r="DS602">
        <v>-0.270964953095688</v>
      </c>
      <c r="DT602">
        <v>0.0269937554584389</v>
      </c>
      <c r="DU602">
        <v>0</v>
      </c>
      <c r="DV602">
        <v>0</v>
      </c>
      <c r="DW602">
        <v>2</v>
      </c>
      <c r="DX602" t="s">
        <v>357</v>
      </c>
      <c r="DY602">
        <v>2.9728</v>
      </c>
      <c r="DZ602">
        <v>2.75458</v>
      </c>
      <c r="EA602">
        <v>0.0677455</v>
      </c>
      <c r="EB602">
        <v>0.067119</v>
      </c>
      <c r="EC602">
        <v>0.0903492</v>
      </c>
      <c r="ED602">
        <v>0.0792174</v>
      </c>
      <c r="EE602">
        <v>36314.2</v>
      </c>
      <c r="EF602">
        <v>39606.2</v>
      </c>
      <c r="EG602">
        <v>35303.8</v>
      </c>
      <c r="EH602">
        <v>38509.1</v>
      </c>
      <c r="EI602">
        <v>45546.2</v>
      </c>
      <c r="EJ602">
        <v>51216</v>
      </c>
      <c r="EK602">
        <v>55191.5</v>
      </c>
      <c r="EL602">
        <v>61771.4</v>
      </c>
      <c r="EM602">
        <v>1.9844</v>
      </c>
      <c r="EN602">
        <v>1.8182</v>
      </c>
      <c r="EO602">
        <v>0.104159</v>
      </c>
      <c r="EP602">
        <v>0</v>
      </c>
      <c r="EQ602">
        <v>23.4179</v>
      </c>
      <c r="ER602">
        <v>999.9</v>
      </c>
      <c r="ES602">
        <v>43.218</v>
      </c>
      <c r="ET602">
        <v>29.97</v>
      </c>
      <c r="EU602">
        <v>20.2997</v>
      </c>
      <c r="EV602">
        <v>56.6388</v>
      </c>
      <c r="EW602">
        <v>48.8462</v>
      </c>
      <c r="EX602">
        <v>1</v>
      </c>
      <c r="EY602">
        <v>0.00585366</v>
      </c>
      <c r="EZ602">
        <v>2.78854</v>
      </c>
      <c r="FA602">
        <v>20.1249</v>
      </c>
      <c r="FB602">
        <v>5.20052</v>
      </c>
      <c r="FC602">
        <v>12.004</v>
      </c>
      <c r="FD602">
        <v>4.976</v>
      </c>
      <c r="FE602">
        <v>3.2938</v>
      </c>
      <c r="FF602">
        <v>9999</v>
      </c>
      <c r="FG602">
        <v>9999</v>
      </c>
      <c r="FH602">
        <v>9999</v>
      </c>
      <c r="FI602">
        <v>694.8</v>
      </c>
      <c r="FJ602">
        <v>1.86295</v>
      </c>
      <c r="FK602">
        <v>1.86783</v>
      </c>
      <c r="FL602">
        <v>1.86752</v>
      </c>
      <c r="FM602">
        <v>1.86874</v>
      </c>
      <c r="FN602">
        <v>1.86954</v>
      </c>
      <c r="FO602">
        <v>1.86563</v>
      </c>
      <c r="FP602">
        <v>1.86667</v>
      </c>
      <c r="FQ602">
        <v>1.86807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5.167</v>
      </c>
      <c r="GF602">
        <v>0.2766</v>
      </c>
      <c r="GG602">
        <v>3.61927167264205</v>
      </c>
      <c r="GH602">
        <v>0.00509506669552449</v>
      </c>
      <c r="GI602">
        <v>1.17866753763249e-06</v>
      </c>
      <c r="GJ602">
        <v>-6.62632595388568e-10</v>
      </c>
      <c r="GK602">
        <v>-0.0260112845827318</v>
      </c>
      <c r="GL602">
        <v>-0.0225051504344278</v>
      </c>
      <c r="GM602">
        <v>0.00262967521021688</v>
      </c>
      <c r="GN602">
        <v>-3.50088843362945e-05</v>
      </c>
      <c r="GO602">
        <v>-5</v>
      </c>
      <c r="GP602">
        <v>1640</v>
      </c>
      <c r="GQ602">
        <v>1</v>
      </c>
      <c r="GR602">
        <v>20</v>
      </c>
      <c r="GS602">
        <v>50283.4</v>
      </c>
      <c r="GT602">
        <v>50283.4</v>
      </c>
      <c r="GU602">
        <v>0.740967</v>
      </c>
      <c r="GV602">
        <v>2.61353</v>
      </c>
      <c r="GW602">
        <v>1.54785</v>
      </c>
      <c r="GX602">
        <v>2.30103</v>
      </c>
      <c r="GY602">
        <v>1.34644</v>
      </c>
      <c r="GZ602">
        <v>2.34497</v>
      </c>
      <c r="HA602">
        <v>33.2216</v>
      </c>
      <c r="HB602">
        <v>14.2459</v>
      </c>
      <c r="HC602">
        <v>18</v>
      </c>
      <c r="HD602">
        <v>504.872</v>
      </c>
      <c r="HE602">
        <v>399.282</v>
      </c>
      <c r="HF602">
        <v>19.5813</v>
      </c>
      <c r="HG602">
        <v>27.1353</v>
      </c>
      <c r="HH602">
        <v>30.0012</v>
      </c>
      <c r="HI602">
        <v>27.17</v>
      </c>
      <c r="HJ602">
        <v>27.1208</v>
      </c>
      <c r="HK602">
        <v>14.81</v>
      </c>
      <c r="HL602">
        <v>22.2566</v>
      </c>
      <c r="HM602">
        <v>5.58601</v>
      </c>
      <c r="HN602">
        <v>19.5606</v>
      </c>
      <c r="HO602">
        <v>265.972</v>
      </c>
      <c r="HP602">
        <v>16.3323</v>
      </c>
      <c r="HQ602">
        <v>102.378</v>
      </c>
      <c r="HR602">
        <v>102.817</v>
      </c>
    </row>
    <row r="603" spans="1:226">
      <c r="A603">
        <v>587</v>
      </c>
      <c r="B603">
        <v>1663694660.1</v>
      </c>
      <c r="C603">
        <v>6885</v>
      </c>
      <c r="D603" t="s">
        <v>1539</v>
      </c>
      <c r="E603" t="s">
        <v>1540</v>
      </c>
      <c r="F603">
        <v>5</v>
      </c>
      <c r="G603" t="s">
        <v>1520</v>
      </c>
      <c r="H603" t="s">
        <v>354</v>
      </c>
      <c r="I603">
        <v>1663694652.31429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280.70522034783</v>
      </c>
      <c r="AK603">
        <v>284.370163636364</v>
      </c>
      <c r="AL603">
        <v>-3.1907684705474</v>
      </c>
      <c r="AM603">
        <v>65.4352531657204</v>
      </c>
      <c r="AN603">
        <f>(AP603 - AO603 + BO603*1E3/(8.314*(BQ603+273.15)) * AR603/BN603 * AQ603) * BN603/(100*BB603) * 1000/(1000 - AP603)</f>
        <v>0</v>
      </c>
      <c r="AO603">
        <v>16.2386447966742</v>
      </c>
      <c r="AP603">
        <v>19.7709703296703</v>
      </c>
      <c r="AQ603">
        <v>-0.00911978007758828</v>
      </c>
      <c r="AR603">
        <v>122.13098414385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1663694652.31429</v>
      </c>
      <c r="BH603">
        <v>301.52575</v>
      </c>
      <c r="BI603">
        <v>292.988857142857</v>
      </c>
      <c r="BJ603">
        <v>19.8232464285714</v>
      </c>
      <c r="BK603">
        <v>16.2427392857143</v>
      </c>
      <c r="BL603">
        <v>296.310357142857</v>
      </c>
      <c r="BM603">
        <v>19.5459071428571</v>
      </c>
      <c r="BN603">
        <v>500.064821428571</v>
      </c>
      <c r="BO603">
        <v>90.5412892857143</v>
      </c>
      <c r="BP603">
        <v>0.099921175</v>
      </c>
      <c r="BQ603">
        <v>24.4725071428571</v>
      </c>
      <c r="BR603">
        <v>25.0962821428571</v>
      </c>
      <c r="BS603">
        <v>999.9</v>
      </c>
      <c r="BT603">
        <v>0</v>
      </c>
      <c r="BU603">
        <v>0</v>
      </c>
      <c r="BV603">
        <v>10012.8571428571</v>
      </c>
      <c r="BW603">
        <v>0</v>
      </c>
      <c r="BX603">
        <v>17.1009</v>
      </c>
      <c r="BY603">
        <v>8.53681642857143</v>
      </c>
      <c r="BZ603">
        <v>307.624285714286</v>
      </c>
      <c r="CA603">
        <v>297.826357142857</v>
      </c>
      <c r="CB603">
        <v>3.58050821428571</v>
      </c>
      <c r="CC603">
        <v>292.988857142857</v>
      </c>
      <c r="CD603">
        <v>16.2427392857143</v>
      </c>
      <c r="CE603">
        <v>1.79482071428571</v>
      </c>
      <c r="CF603">
        <v>1.4706375</v>
      </c>
      <c r="CG603">
        <v>15.7417392857143</v>
      </c>
      <c r="CH603">
        <v>12.6662607142857</v>
      </c>
      <c r="CI603">
        <v>1999.995</v>
      </c>
      <c r="CJ603">
        <v>0.979993285714285</v>
      </c>
      <c r="CK603">
        <v>0.0200067714285714</v>
      </c>
      <c r="CL603">
        <v>0</v>
      </c>
      <c r="CM603">
        <v>678.537678571429</v>
      </c>
      <c r="CN603">
        <v>5.00063</v>
      </c>
      <c r="CO603">
        <v>13467.6321428571</v>
      </c>
      <c r="CP603">
        <v>17256.8178571429</v>
      </c>
      <c r="CQ603">
        <v>39.062</v>
      </c>
      <c r="CR603">
        <v>39.20275</v>
      </c>
      <c r="CS603">
        <v>38.6338571428571</v>
      </c>
      <c r="CT603">
        <v>38.437</v>
      </c>
      <c r="CU603">
        <v>39.75</v>
      </c>
      <c r="CV603">
        <v>1955.08357142857</v>
      </c>
      <c r="CW603">
        <v>39.9114285714286</v>
      </c>
      <c r="CX603">
        <v>0</v>
      </c>
      <c r="CY603">
        <v>1663694657.3</v>
      </c>
      <c r="CZ603">
        <v>0</v>
      </c>
      <c r="DA603">
        <v>0</v>
      </c>
      <c r="DB603" t="s">
        <v>356</v>
      </c>
      <c r="DC603">
        <v>1660677648.1</v>
      </c>
      <c r="DD603">
        <v>1660677649.1</v>
      </c>
      <c r="DE603">
        <v>0</v>
      </c>
      <c r="DF603">
        <v>-1.042</v>
      </c>
      <c r="DG603">
        <v>0.003</v>
      </c>
      <c r="DH603">
        <v>5.218</v>
      </c>
      <c r="DI603">
        <v>0.344</v>
      </c>
      <c r="DJ603">
        <v>417</v>
      </c>
      <c r="DK603">
        <v>22</v>
      </c>
      <c r="DL603">
        <v>1.24</v>
      </c>
      <c r="DM603">
        <v>0.53</v>
      </c>
      <c r="DN603">
        <v>7.80824390243902</v>
      </c>
      <c r="DO603">
        <v>11.316713728223</v>
      </c>
      <c r="DP603">
        <v>1.13521679487026</v>
      </c>
      <c r="DQ603">
        <v>0</v>
      </c>
      <c r="DR603">
        <v>3.60662341463415</v>
      </c>
      <c r="DS603">
        <v>-0.390948083623696</v>
      </c>
      <c r="DT603">
        <v>0.0393495643270738</v>
      </c>
      <c r="DU603">
        <v>0</v>
      </c>
      <c r="DV603">
        <v>0</v>
      </c>
      <c r="DW603">
        <v>2</v>
      </c>
      <c r="DX603" t="s">
        <v>357</v>
      </c>
      <c r="DY603">
        <v>2.97209</v>
      </c>
      <c r="DZ603">
        <v>2.75436</v>
      </c>
      <c r="EA603">
        <v>0.0646745</v>
      </c>
      <c r="EB603">
        <v>0.0638594</v>
      </c>
      <c r="EC603">
        <v>0.09022</v>
      </c>
      <c r="ED603">
        <v>0.0793933</v>
      </c>
      <c r="EE603">
        <v>36433.8</v>
      </c>
      <c r="EF603">
        <v>39745</v>
      </c>
      <c r="EG603">
        <v>35303.8</v>
      </c>
      <c r="EH603">
        <v>38509.6</v>
      </c>
      <c r="EI603">
        <v>45552.2</v>
      </c>
      <c r="EJ603">
        <v>51205.7</v>
      </c>
      <c r="EK603">
        <v>55190.8</v>
      </c>
      <c r="EL603">
        <v>61770.9</v>
      </c>
      <c r="EM603">
        <v>1.9838</v>
      </c>
      <c r="EN603">
        <v>1.8178</v>
      </c>
      <c r="EO603">
        <v>0.102669</v>
      </c>
      <c r="EP603">
        <v>0</v>
      </c>
      <c r="EQ603">
        <v>23.412</v>
      </c>
      <c r="ER603">
        <v>999.9</v>
      </c>
      <c r="ES603">
        <v>43.218</v>
      </c>
      <c r="ET603">
        <v>29.97</v>
      </c>
      <c r="EU603">
        <v>20.302</v>
      </c>
      <c r="EV603">
        <v>56.5888</v>
      </c>
      <c r="EW603">
        <v>49.3269</v>
      </c>
      <c r="EX603">
        <v>1</v>
      </c>
      <c r="EY603">
        <v>0.00664634</v>
      </c>
      <c r="EZ603">
        <v>2.97139</v>
      </c>
      <c r="FA603">
        <v>20.1218</v>
      </c>
      <c r="FB603">
        <v>5.20172</v>
      </c>
      <c r="FC603">
        <v>12.004</v>
      </c>
      <c r="FD603">
        <v>4.976</v>
      </c>
      <c r="FE603">
        <v>3.2938</v>
      </c>
      <c r="FF603">
        <v>9999</v>
      </c>
      <c r="FG603">
        <v>9999</v>
      </c>
      <c r="FH603">
        <v>9999</v>
      </c>
      <c r="FI603">
        <v>694.8</v>
      </c>
      <c r="FJ603">
        <v>1.86295</v>
      </c>
      <c r="FK603">
        <v>1.8678</v>
      </c>
      <c r="FL603">
        <v>1.86752</v>
      </c>
      <c r="FM603">
        <v>1.86874</v>
      </c>
      <c r="FN603">
        <v>1.86954</v>
      </c>
      <c r="FO603">
        <v>1.86563</v>
      </c>
      <c r="FP603">
        <v>1.86664</v>
      </c>
      <c r="FQ603">
        <v>1.86813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5.079</v>
      </c>
      <c r="GF603">
        <v>0.2751</v>
      </c>
      <c r="GG603">
        <v>3.61927167264205</v>
      </c>
      <c r="GH603">
        <v>0.00509506669552449</v>
      </c>
      <c r="GI603">
        <v>1.17866753763249e-06</v>
      </c>
      <c r="GJ603">
        <v>-6.62632595388568e-10</v>
      </c>
      <c r="GK603">
        <v>-0.0260112845827318</v>
      </c>
      <c r="GL603">
        <v>-0.0225051504344278</v>
      </c>
      <c r="GM603">
        <v>0.00262967521021688</v>
      </c>
      <c r="GN603">
        <v>-3.50088843362945e-05</v>
      </c>
      <c r="GO603">
        <v>-5</v>
      </c>
      <c r="GP603">
        <v>1640</v>
      </c>
      <c r="GQ603">
        <v>1</v>
      </c>
      <c r="GR603">
        <v>20</v>
      </c>
      <c r="GS603">
        <v>50283.5</v>
      </c>
      <c r="GT603">
        <v>50283.5</v>
      </c>
      <c r="GU603">
        <v>0.708008</v>
      </c>
      <c r="GV603">
        <v>2.62085</v>
      </c>
      <c r="GW603">
        <v>1.54785</v>
      </c>
      <c r="GX603">
        <v>2.30103</v>
      </c>
      <c r="GY603">
        <v>1.34644</v>
      </c>
      <c r="GZ603">
        <v>2.34497</v>
      </c>
      <c r="HA603">
        <v>33.2216</v>
      </c>
      <c r="HB603">
        <v>14.2371</v>
      </c>
      <c r="HC603">
        <v>18</v>
      </c>
      <c r="HD603">
        <v>504.452</v>
      </c>
      <c r="HE603">
        <v>399.045</v>
      </c>
      <c r="HF603">
        <v>19.4575</v>
      </c>
      <c r="HG603">
        <v>27.133</v>
      </c>
      <c r="HH603">
        <v>30.0013</v>
      </c>
      <c r="HI603">
        <v>27.1677</v>
      </c>
      <c r="HJ603">
        <v>27.1185</v>
      </c>
      <c r="HK603">
        <v>14.153</v>
      </c>
      <c r="HL603">
        <v>21.704</v>
      </c>
      <c r="HM603">
        <v>5.58601</v>
      </c>
      <c r="HN603">
        <v>19.4502</v>
      </c>
      <c r="HO603">
        <v>252.472</v>
      </c>
      <c r="HP603">
        <v>16.4036</v>
      </c>
      <c r="HQ603">
        <v>102.377</v>
      </c>
      <c r="HR603">
        <v>102.817</v>
      </c>
    </row>
    <row r="604" spans="1:226">
      <c r="A604">
        <v>588</v>
      </c>
      <c r="B604">
        <v>1663694665.1</v>
      </c>
      <c r="C604">
        <v>6890</v>
      </c>
      <c r="D604" t="s">
        <v>1541</v>
      </c>
      <c r="E604" t="s">
        <v>1542</v>
      </c>
      <c r="F604">
        <v>5</v>
      </c>
      <c r="G604" t="s">
        <v>1520</v>
      </c>
      <c r="H604" t="s">
        <v>354</v>
      </c>
      <c r="I604">
        <v>1663694657.6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263.944836763581</v>
      </c>
      <c r="AK604">
        <v>268.351818181818</v>
      </c>
      <c r="AL604">
        <v>-3.17934823623366</v>
      </c>
      <c r="AM604">
        <v>65.4352531657204</v>
      </c>
      <c r="AN604">
        <f>(AP604 - AO604 + BO604*1E3/(8.314*(BQ604+273.15)) * AR604/BN604 * AQ604) * BN604/(100*BB604) * 1000/(1000 - AP604)</f>
        <v>0</v>
      </c>
      <c r="AO604">
        <v>16.2912668371665</v>
      </c>
      <c r="AP604">
        <v>19.7513582417582</v>
      </c>
      <c r="AQ604">
        <v>-0.00628436449740457</v>
      </c>
      <c r="AR604">
        <v>122.13098414385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1663694657.6</v>
      </c>
      <c r="BH604">
        <v>284.978666666667</v>
      </c>
      <c r="BI604">
        <v>275.582333333333</v>
      </c>
      <c r="BJ604">
        <v>19.7883444444444</v>
      </c>
      <c r="BK604">
        <v>16.2673777777778</v>
      </c>
      <c r="BL604">
        <v>279.855555555556</v>
      </c>
      <c r="BM604">
        <v>19.5123444444444</v>
      </c>
      <c r="BN604">
        <v>500.072518518518</v>
      </c>
      <c r="BO604">
        <v>90.5409296296296</v>
      </c>
      <c r="BP604">
        <v>0.0998595185185185</v>
      </c>
      <c r="BQ604">
        <v>24.4643888888889</v>
      </c>
      <c r="BR604">
        <v>25.1000481481481</v>
      </c>
      <c r="BS604">
        <v>999.9</v>
      </c>
      <c r="BT604">
        <v>0</v>
      </c>
      <c r="BU604">
        <v>0</v>
      </c>
      <c r="BV604">
        <v>10018.1481481481</v>
      </c>
      <c r="BW604">
        <v>0</v>
      </c>
      <c r="BX604">
        <v>17.1009</v>
      </c>
      <c r="BY604">
        <v>9.39627592592593</v>
      </c>
      <c r="BZ604">
        <v>290.732074074074</v>
      </c>
      <c r="CA604">
        <v>280.139111111111</v>
      </c>
      <c r="CB604">
        <v>3.52096296296296</v>
      </c>
      <c r="CC604">
        <v>275.582333333333</v>
      </c>
      <c r="CD604">
        <v>16.2673777777778</v>
      </c>
      <c r="CE604">
        <v>1.7916537037037</v>
      </c>
      <c r="CF604">
        <v>1.47286259259259</v>
      </c>
      <c r="CG604">
        <v>15.7141518518519</v>
      </c>
      <c r="CH604">
        <v>12.6893037037037</v>
      </c>
      <c r="CI604">
        <v>1999.99777777778</v>
      </c>
      <c r="CJ604">
        <v>0.979993518518518</v>
      </c>
      <c r="CK604">
        <v>0.0200065851851852</v>
      </c>
      <c r="CL604">
        <v>0</v>
      </c>
      <c r="CM604">
        <v>673.639444444444</v>
      </c>
      <c r="CN604">
        <v>5.00063</v>
      </c>
      <c r="CO604">
        <v>13370.2481481481</v>
      </c>
      <c r="CP604">
        <v>17256.8481481481</v>
      </c>
      <c r="CQ604">
        <v>39.062</v>
      </c>
      <c r="CR604">
        <v>39.208</v>
      </c>
      <c r="CS604">
        <v>38.6318888888889</v>
      </c>
      <c r="CT604">
        <v>38.437</v>
      </c>
      <c r="CU604">
        <v>39.75</v>
      </c>
      <c r="CV604">
        <v>1955.08666666667</v>
      </c>
      <c r="CW604">
        <v>39.9111111111111</v>
      </c>
      <c r="CX604">
        <v>0</v>
      </c>
      <c r="CY604">
        <v>1663694662.1</v>
      </c>
      <c r="CZ604">
        <v>0</v>
      </c>
      <c r="DA604">
        <v>0</v>
      </c>
      <c r="DB604" t="s">
        <v>356</v>
      </c>
      <c r="DC604">
        <v>1660677648.1</v>
      </c>
      <c r="DD604">
        <v>1660677649.1</v>
      </c>
      <c r="DE604">
        <v>0</v>
      </c>
      <c r="DF604">
        <v>-1.042</v>
      </c>
      <c r="DG604">
        <v>0.003</v>
      </c>
      <c r="DH604">
        <v>5.218</v>
      </c>
      <c r="DI604">
        <v>0.344</v>
      </c>
      <c r="DJ604">
        <v>417</v>
      </c>
      <c r="DK604">
        <v>22</v>
      </c>
      <c r="DL604">
        <v>1.24</v>
      </c>
      <c r="DM604">
        <v>0.53</v>
      </c>
      <c r="DN604">
        <v>8.70468487804878</v>
      </c>
      <c r="DO604">
        <v>11.0476461324042</v>
      </c>
      <c r="DP604">
        <v>1.12677261865335</v>
      </c>
      <c r="DQ604">
        <v>0</v>
      </c>
      <c r="DR604">
        <v>3.56052219512195</v>
      </c>
      <c r="DS604">
        <v>-0.629312195121952</v>
      </c>
      <c r="DT604">
        <v>0.0641698656392317</v>
      </c>
      <c r="DU604">
        <v>0</v>
      </c>
      <c r="DV604">
        <v>0</v>
      </c>
      <c r="DW604">
        <v>2</v>
      </c>
      <c r="DX604" t="s">
        <v>357</v>
      </c>
      <c r="DY604">
        <v>2.97334</v>
      </c>
      <c r="DZ604">
        <v>2.75422</v>
      </c>
      <c r="EA604">
        <v>0.0615671</v>
      </c>
      <c r="EB604">
        <v>0.0606548</v>
      </c>
      <c r="EC604">
        <v>0.0901589</v>
      </c>
      <c r="ED604">
        <v>0.0795276</v>
      </c>
      <c r="EE604">
        <v>36554.8</v>
      </c>
      <c r="EF604">
        <v>39880.8</v>
      </c>
      <c r="EG604">
        <v>35303.8</v>
      </c>
      <c r="EH604">
        <v>38509.4</v>
      </c>
      <c r="EI604">
        <v>45555.7</v>
      </c>
      <c r="EJ604">
        <v>51198.3</v>
      </c>
      <c r="EK604">
        <v>55191.5</v>
      </c>
      <c r="EL604">
        <v>61771.1</v>
      </c>
      <c r="EM604">
        <v>1.9848</v>
      </c>
      <c r="EN604">
        <v>1.8188</v>
      </c>
      <c r="EO604">
        <v>0.101924</v>
      </c>
      <c r="EP604">
        <v>0</v>
      </c>
      <c r="EQ604">
        <v>23.408</v>
      </c>
      <c r="ER604">
        <v>999.9</v>
      </c>
      <c r="ES604">
        <v>43.218</v>
      </c>
      <c r="ET604">
        <v>29.98</v>
      </c>
      <c r="EU604">
        <v>20.3131</v>
      </c>
      <c r="EV604">
        <v>56.0888</v>
      </c>
      <c r="EW604">
        <v>49.2268</v>
      </c>
      <c r="EX604">
        <v>1</v>
      </c>
      <c r="EY604">
        <v>0.00689024</v>
      </c>
      <c r="EZ604">
        <v>3.03985</v>
      </c>
      <c r="FA604">
        <v>20.1207</v>
      </c>
      <c r="FB604">
        <v>5.20172</v>
      </c>
      <c r="FC604">
        <v>12.004</v>
      </c>
      <c r="FD604">
        <v>4.9756</v>
      </c>
      <c r="FE604">
        <v>3.2936</v>
      </c>
      <c r="FF604">
        <v>9999</v>
      </c>
      <c r="FG604">
        <v>9999</v>
      </c>
      <c r="FH604">
        <v>9999</v>
      </c>
      <c r="FI604">
        <v>694.8</v>
      </c>
      <c r="FJ604">
        <v>1.86295</v>
      </c>
      <c r="FK604">
        <v>1.86771</v>
      </c>
      <c r="FL604">
        <v>1.86752</v>
      </c>
      <c r="FM604">
        <v>1.86874</v>
      </c>
      <c r="FN604">
        <v>1.86951</v>
      </c>
      <c r="FO604">
        <v>1.86557</v>
      </c>
      <c r="FP604">
        <v>1.8667</v>
      </c>
      <c r="FQ604">
        <v>1.86801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4.993</v>
      </c>
      <c r="GF604">
        <v>0.2743</v>
      </c>
      <c r="GG604">
        <v>3.61927167264205</v>
      </c>
      <c r="GH604">
        <v>0.00509506669552449</v>
      </c>
      <c r="GI604">
        <v>1.17866753763249e-06</v>
      </c>
      <c r="GJ604">
        <v>-6.62632595388568e-10</v>
      </c>
      <c r="GK604">
        <v>-0.0260112845827318</v>
      </c>
      <c r="GL604">
        <v>-0.0225051504344278</v>
      </c>
      <c r="GM604">
        <v>0.00262967521021688</v>
      </c>
      <c r="GN604">
        <v>-3.50088843362945e-05</v>
      </c>
      <c r="GO604">
        <v>-5</v>
      </c>
      <c r="GP604">
        <v>1640</v>
      </c>
      <c r="GQ604">
        <v>1</v>
      </c>
      <c r="GR604">
        <v>20</v>
      </c>
      <c r="GS604">
        <v>50283.6</v>
      </c>
      <c r="GT604">
        <v>50283.6</v>
      </c>
      <c r="GU604">
        <v>0.672607</v>
      </c>
      <c r="GV604">
        <v>2.61475</v>
      </c>
      <c r="GW604">
        <v>1.54785</v>
      </c>
      <c r="GX604">
        <v>2.30103</v>
      </c>
      <c r="GY604">
        <v>1.34644</v>
      </c>
      <c r="GZ604">
        <v>2.43896</v>
      </c>
      <c r="HA604">
        <v>33.2216</v>
      </c>
      <c r="HB604">
        <v>14.2459</v>
      </c>
      <c r="HC604">
        <v>18</v>
      </c>
      <c r="HD604">
        <v>505.118</v>
      </c>
      <c r="HE604">
        <v>399.582</v>
      </c>
      <c r="HF604">
        <v>19.3442</v>
      </c>
      <c r="HG604">
        <v>27.1307</v>
      </c>
      <c r="HH604">
        <v>30.001</v>
      </c>
      <c r="HI604">
        <v>27.1677</v>
      </c>
      <c r="HJ604">
        <v>27.1162</v>
      </c>
      <c r="HK604">
        <v>13.4314</v>
      </c>
      <c r="HL604">
        <v>21.3887</v>
      </c>
      <c r="HM604">
        <v>5.58601</v>
      </c>
      <c r="HN604">
        <v>19.3511</v>
      </c>
      <c r="HO604">
        <v>232.275</v>
      </c>
      <c r="HP604">
        <v>16.4663</v>
      </c>
      <c r="HQ604">
        <v>102.378</v>
      </c>
      <c r="HR604">
        <v>102.817</v>
      </c>
    </row>
    <row r="605" spans="1:226">
      <c r="A605">
        <v>589</v>
      </c>
      <c r="B605">
        <v>1663694670.1</v>
      </c>
      <c r="C605">
        <v>6895</v>
      </c>
      <c r="D605" t="s">
        <v>1543</v>
      </c>
      <c r="E605" t="s">
        <v>1544</v>
      </c>
      <c r="F605">
        <v>5</v>
      </c>
      <c r="G605" t="s">
        <v>1520</v>
      </c>
      <c r="H605" t="s">
        <v>354</v>
      </c>
      <c r="I605">
        <v>1663694662.31429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246.98692324967</v>
      </c>
      <c r="AK605">
        <v>252.371896969697</v>
      </c>
      <c r="AL605">
        <v>-3.27138276405804</v>
      </c>
      <c r="AM605">
        <v>65.4352531657204</v>
      </c>
      <c r="AN605">
        <f>(AP605 - AO605 + BO605*1E3/(8.314*(BQ605+273.15)) * AR605/BN605 * AQ605) * BN605/(100*BB605) * 1000/(1000 - AP605)</f>
        <v>0</v>
      </c>
      <c r="AO605">
        <v>16.3376112723412</v>
      </c>
      <c r="AP605">
        <v>19.7455208791209</v>
      </c>
      <c r="AQ605">
        <v>-0.000694341797177513</v>
      </c>
      <c r="AR605">
        <v>122.13098414385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1663694662.31429</v>
      </c>
      <c r="BH605">
        <v>270.258785714286</v>
      </c>
      <c r="BI605">
        <v>259.961571428571</v>
      </c>
      <c r="BJ605">
        <v>19.7640821428571</v>
      </c>
      <c r="BK605">
        <v>16.3093035714286</v>
      </c>
      <c r="BL605">
        <v>265.2175</v>
      </c>
      <c r="BM605">
        <v>19.4890285714286</v>
      </c>
      <c r="BN605">
        <v>500.094071428572</v>
      </c>
      <c r="BO605">
        <v>90.5403785714286</v>
      </c>
      <c r="BP605">
        <v>0.0999541785714286</v>
      </c>
      <c r="BQ605">
        <v>24.4518928571429</v>
      </c>
      <c r="BR605">
        <v>25.0883321428571</v>
      </c>
      <c r="BS605">
        <v>999.9</v>
      </c>
      <c r="BT605">
        <v>0</v>
      </c>
      <c r="BU605">
        <v>0</v>
      </c>
      <c r="BV605">
        <v>10001.0714285714</v>
      </c>
      <c r="BW605">
        <v>0</v>
      </c>
      <c r="BX605">
        <v>17.1009</v>
      </c>
      <c r="BY605">
        <v>10.2972525</v>
      </c>
      <c r="BZ605">
        <v>275.708071428571</v>
      </c>
      <c r="CA605">
        <v>264.270964285714</v>
      </c>
      <c r="CB605">
        <v>3.45477464285714</v>
      </c>
      <c r="CC605">
        <v>259.961571428571</v>
      </c>
      <c r="CD605">
        <v>16.3093035714286</v>
      </c>
      <c r="CE605">
        <v>1.78944571428571</v>
      </c>
      <c r="CF605">
        <v>1.47665035714286</v>
      </c>
      <c r="CG605">
        <v>15.6948928571429</v>
      </c>
      <c r="CH605">
        <v>12.72845</v>
      </c>
      <c r="CI605">
        <v>2000.0025</v>
      </c>
      <c r="CJ605">
        <v>0.979994142857143</v>
      </c>
      <c r="CK605">
        <v>0.0200060857142857</v>
      </c>
      <c r="CL605">
        <v>0</v>
      </c>
      <c r="CM605">
        <v>669.916357142857</v>
      </c>
      <c r="CN605">
        <v>5.00063</v>
      </c>
      <c r="CO605">
        <v>13296.55</v>
      </c>
      <c r="CP605">
        <v>17256.8964285714</v>
      </c>
      <c r="CQ605">
        <v>39.0597857142857</v>
      </c>
      <c r="CR605">
        <v>39.21175</v>
      </c>
      <c r="CS605">
        <v>38.6360714285714</v>
      </c>
      <c r="CT605">
        <v>38.437</v>
      </c>
      <c r="CU605">
        <v>39.75</v>
      </c>
      <c r="CV605">
        <v>1955.0925</v>
      </c>
      <c r="CW605">
        <v>39.91</v>
      </c>
      <c r="CX605">
        <v>0</v>
      </c>
      <c r="CY605">
        <v>1663694666.9</v>
      </c>
      <c r="CZ605">
        <v>0</v>
      </c>
      <c r="DA605">
        <v>0</v>
      </c>
      <c r="DB605" t="s">
        <v>356</v>
      </c>
      <c r="DC605">
        <v>1660677648.1</v>
      </c>
      <c r="DD605">
        <v>1660677649.1</v>
      </c>
      <c r="DE605">
        <v>0</v>
      </c>
      <c r="DF605">
        <v>-1.042</v>
      </c>
      <c r="DG605">
        <v>0.003</v>
      </c>
      <c r="DH605">
        <v>5.218</v>
      </c>
      <c r="DI605">
        <v>0.344</v>
      </c>
      <c r="DJ605">
        <v>417</v>
      </c>
      <c r="DK605">
        <v>22</v>
      </c>
      <c r="DL605">
        <v>1.24</v>
      </c>
      <c r="DM605">
        <v>0.53</v>
      </c>
      <c r="DN605">
        <v>9.61379707317073</v>
      </c>
      <c r="DO605">
        <v>10.1858431358885</v>
      </c>
      <c r="DP605">
        <v>1.07510480327074</v>
      </c>
      <c r="DQ605">
        <v>0</v>
      </c>
      <c r="DR605">
        <v>3.50286804878049</v>
      </c>
      <c r="DS605">
        <v>-0.819106829268296</v>
      </c>
      <c r="DT605">
        <v>0.0817180096942398</v>
      </c>
      <c r="DU605">
        <v>0</v>
      </c>
      <c r="DV605">
        <v>0</v>
      </c>
      <c r="DW605">
        <v>2</v>
      </c>
      <c r="DX605" t="s">
        <v>357</v>
      </c>
      <c r="DY605">
        <v>2.9732</v>
      </c>
      <c r="DZ605">
        <v>2.75408</v>
      </c>
      <c r="EA605">
        <v>0.0583782</v>
      </c>
      <c r="EB605">
        <v>0.0570323</v>
      </c>
      <c r="EC605">
        <v>0.0901596</v>
      </c>
      <c r="ED605">
        <v>0.0797889</v>
      </c>
      <c r="EE605">
        <v>36679.3</v>
      </c>
      <c r="EF605">
        <v>40034.8</v>
      </c>
      <c r="EG605">
        <v>35304.1</v>
      </c>
      <c r="EH605">
        <v>38509.6</v>
      </c>
      <c r="EI605">
        <v>45555.7</v>
      </c>
      <c r="EJ605">
        <v>51184.5</v>
      </c>
      <c r="EK605">
        <v>55191.6</v>
      </c>
      <c r="EL605">
        <v>61772.2</v>
      </c>
      <c r="EM605">
        <v>1.9846</v>
      </c>
      <c r="EN605">
        <v>1.8186</v>
      </c>
      <c r="EO605">
        <v>0.100881</v>
      </c>
      <c r="EP605">
        <v>0</v>
      </c>
      <c r="EQ605">
        <v>23.4021</v>
      </c>
      <c r="ER605">
        <v>999.9</v>
      </c>
      <c r="ES605">
        <v>43.194</v>
      </c>
      <c r="ET605">
        <v>29.98</v>
      </c>
      <c r="EU605">
        <v>20.3035</v>
      </c>
      <c r="EV605">
        <v>56.3088</v>
      </c>
      <c r="EW605">
        <v>48.75</v>
      </c>
      <c r="EX605">
        <v>1</v>
      </c>
      <c r="EY605">
        <v>0.00654472</v>
      </c>
      <c r="EZ605">
        <v>3.04906</v>
      </c>
      <c r="FA605">
        <v>20.1205</v>
      </c>
      <c r="FB605">
        <v>5.20172</v>
      </c>
      <c r="FC605">
        <v>12.0064</v>
      </c>
      <c r="FD605">
        <v>4.9756</v>
      </c>
      <c r="FE605">
        <v>3.294</v>
      </c>
      <c r="FF605">
        <v>9999</v>
      </c>
      <c r="FG605">
        <v>9999</v>
      </c>
      <c r="FH605">
        <v>9999</v>
      </c>
      <c r="FI605">
        <v>694.8</v>
      </c>
      <c r="FJ605">
        <v>1.86295</v>
      </c>
      <c r="FK605">
        <v>1.8678</v>
      </c>
      <c r="FL605">
        <v>1.86752</v>
      </c>
      <c r="FM605">
        <v>1.86874</v>
      </c>
      <c r="FN605">
        <v>1.86951</v>
      </c>
      <c r="FO605">
        <v>1.86554</v>
      </c>
      <c r="FP605">
        <v>1.86664</v>
      </c>
      <c r="FQ605">
        <v>1.86801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4.906</v>
      </c>
      <c r="GF605">
        <v>0.2743</v>
      </c>
      <c r="GG605">
        <v>3.61927167264205</v>
      </c>
      <c r="GH605">
        <v>0.00509506669552449</v>
      </c>
      <c r="GI605">
        <v>1.17866753763249e-06</v>
      </c>
      <c r="GJ605">
        <v>-6.62632595388568e-10</v>
      </c>
      <c r="GK605">
        <v>-0.0260112845827318</v>
      </c>
      <c r="GL605">
        <v>-0.0225051504344278</v>
      </c>
      <c r="GM605">
        <v>0.00262967521021688</v>
      </c>
      <c r="GN605">
        <v>-3.50088843362945e-05</v>
      </c>
      <c r="GO605">
        <v>-5</v>
      </c>
      <c r="GP605">
        <v>1640</v>
      </c>
      <c r="GQ605">
        <v>1</v>
      </c>
      <c r="GR605">
        <v>20</v>
      </c>
      <c r="GS605">
        <v>50283.7</v>
      </c>
      <c r="GT605">
        <v>50283.7</v>
      </c>
      <c r="GU605">
        <v>0.638428</v>
      </c>
      <c r="GV605">
        <v>2.62695</v>
      </c>
      <c r="GW605">
        <v>1.54785</v>
      </c>
      <c r="GX605">
        <v>2.30103</v>
      </c>
      <c r="GY605">
        <v>1.34644</v>
      </c>
      <c r="GZ605">
        <v>2.33643</v>
      </c>
      <c r="HA605">
        <v>33.2216</v>
      </c>
      <c r="HB605">
        <v>14.2371</v>
      </c>
      <c r="HC605">
        <v>18</v>
      </c>
      <c r="HD605">
        <v>504.964</v>
      </c>
      <c r="HE605">
        <v>399.455</v>
      </c>
      <c r="HF605">
        <v>19.2413</v>
      </c>
      <c r="HG605">
        <v>27.1284</v>
      </c>
      <c r="HH605">
        <v>30.0004</v>
      </c>
      <c r="HI605">
        <v>27.1654</v>
      </c>
      <c r="HJ605">
        <v>27.1139</v>
      </c>
      <c r="HK605">
        <v>12.7613</v>
      </c>
      <c r="HL605">
        <v>21.0778</v>
      </c>
      <c r="HM605">
        <v>5.58601</v>
      </c>
      <c r="HN605">
        <v>19.2607</v>
      </c>
      <c r="HO605">
        <v>218.828</v>
      </c>
      <c r="HP605">
        <v>16.5247</v>
      </c>
      <c r="HQ605">
        <v>102.378</v>
      </c>
      <c r="HR605">
        <v>102.818</v>
      </c>
    </row>
    <row r="606" spans="1:226">
      <c r="A606">
        <v>590</v>
      </c>
      <c r="B606">
        <v>1663694675.1</v>
      </c>
      <c r="C606">
        <v>6900</v>
      </c>
      <c r="D606" t="s">
        <v>1545</v>
      </c>
      <c r="E606" t="s">
        <v>1546</v>
      </c>
      <c r="F606">
        <v>5</v>
      </c>
      <c r="G606" t="s">
        <v>1520</v>
      </c>
      <c r="H606" t="s">
        <v>354</v>
      </c>
      <c r="I606">
        <v>1663694667.6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230.087855729174</v>
      </c>
      <c r="AK606">
        <v>236.244036363636</v>
      </c>
      <c r="AL606">
        <v>-3.22661448111075</v>
      </c>
      <c r="AM606">
        <v>65.4352531657204</v>
      </c>
      <c r="AN606">
        <f>(AP606 - AO606 + BO606*1E3/(8.314*(BQ606+273.15)) * AR606/BN606 * AQ606) * BN606/(100*BB606) * 1000/(1000 - AP606)</f>
        <v>0</v>
      </c>
      <c r="AO606">
        <v>16.4089425949585</v>
      </c>
      <c r="AP606">
        <v>19.750889010989</v>
      </c>
      <c r="AQ606">
        <v>0.000221929140084561</v>
      </c>
      <c r="AR606">
        <v>122.13098414385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1663694667.6</v>
      </c>
      <c r="BH606">
        <v>253.658518518519</v>
      </c>
      <c r="BI606">
        <v>242.517481481482</v>
      </c>
      <c r="BJ606">
        <v>19.7506851851852</v>
      </c>
      <c r="BK606">
        <v>16.3685222222222</v>
      </c>
      <c r="BL606">
        <v>248.709185185185</v>
      </c>
      <c r="BM606">
        <v>19.4761407407407</v>
      </c>
      <c r="BN606">
        <v>500.102148148148</v>
      </c>
      <c r="BO606">
        <v>90.5390703703704</v>
      </c>
      <c r="BP606">
        <v>0.100012166666667</v>
      </c>
      <c r="BQ606">
        <v>24.4341851851852</v>
      </c>
      <c r="BR606">
        <v>25.0633333333333</v>
      </c>
      <c r="BS606">
        <v>999.9</v>
      </c>
      <c r="BT606">
        <v>0</v>
      </c>
      <c r="BU606">
        <v>0</v>
      </c>
      <c r="BV606">
        <v>9993.14814814815</v>
      </c>
      <c r="BW606">
        <v>0</v>
      </c>
      <c r="BX606">
        <v>17.1009</v>
      </c>
      <c r="BY606">
        <v>11.1410825925926</v>
      </c>
      <c r="BZ606">
        <v>258.769444444444</v>
      </c>
      <c r="CA606">
        <v>246.552518518519</v>
      </c>
      <c r="CB606">
        <v>3.38214481481482</v>
      </c>
      <c r="CC606">
        <v>242.517481481482</v>
      </c>
      <c r="CD606">
        <v>16.3685222222222</v>
      </c>
      <c r="CE606">
        <v>1.7882062962963</v>
      </c>
      <c r="CF606">
        <v>1.48199074074074</v>
      </c>
      <c r="CG606">
        <v>15.6840777777778</v>
      </c>
      <c r="CH606">
        <v>12.7835703703704</v>
      </c>
      <c r="CI606">
        <v>2000.00074074074</v>
      </c>
      <c r="CJ606">
        <v>0.979994259259259</v>
      </c>
      <c r="CK606">
        <v>0.0200059925925926</v>
      </c>
      <c r="CL606">
        <v>0</v>
      </c>
      <c r="CM606">
        <v>666.391444444444</v>
      </c>
      <c r="CN606">
        <v>5.00063</v>
      </c>
      <c r="CO606">
        <v>13226.3296296296</v>
      </c>
      <c r="CP606">
        <v>17256.8888888889</v>
      </c>
      <c r="CQ606">
        <v>39.0551111111111</v>
      </c>
      <c r="CR606">
        <v>39.222</v>
      </c>
      <c r="CS606">
        <v>38.6364814814815</v>
      </c>
      <c r="CT606">
        <v>38.437</v>
      </c>
      <c r="CU606">
        <v>39.75</v>
      </c>
      <c r="CV606">
        <v>1955.09074074074</v>
      </c>
      <c r="CW606">
        <v>39.91</v>
      </c>
      <c r="CX606">
        <v>0</v>
      </c>
      <c r="CY606">
        <v>1663694672.3</v>
      </c>
      <c r="CZ606">
        <v>0</v>
      </c>
      <c r="DA606">
        <v>0</v>
      </c>
      <c r="DB606" t="s">
        <v>356</v>
      </c>
      <c r="DC606">
        <v>1660677648.1</v>
      </c>
      <c r="DD606">
        <v>1660677649.1</v>
      </c>
      <c r="DE606">
        <v>0</v>
      </c>
      <c r="DF606">
        <v>-1.042</v>
      </c>
      <c r="DG606">
        <v>0.003</v>
      </c>
      <c r="DH606">
        <v>5.218</v>
      </c>
      <c r="DI606">
        <v>0.344</v>
      </c>
      <c r="DJ606">
        <v>417</v>
      </c>
      <c r="DK606">
        <v>22</v>
      </c>
      <c r="DL606">
        <v>1.24</v>
      </c>
      <c r="DM606">
        <v>0.53</v>
      </c>
      <c r="DN606">
        <v>10.6633726829268</v>
      </c>
      <c r="DO606">
        <v>10.1416858536585</v>
      </c>
      <c r="DP606">
        <v>1.12166433880265</v>
      </c>
      <c r="DQ606">
        <v>0</v>
      </c>
      <c r="DR606">
        <v>3.42596268292683</v>
      </c>
      <c r="DS606">
        <v>-0.831154285714287</v>
      </c>
      <c r="DT606">
        <v>0.0827444396193717</v>
      </c>
      <c r="DU606">
        <v>0</v>
      </c>
      <c r="DV606">
        <v>0</v>
      </c>
      <c r="DW606">
        <v>2</v>
      </c>
      <c r="DX606" t="s">
        <v>357</v>
      </c>
      <c r="DY606">
        <v>2.97226</v>
      </c>
      <c r="DZ606">
        <v>2.75353</v>
      </c>
      <c r="EA606">
        <v>0.0550811</v>
      </c>
      <c r="EB606">
        <v>0.0537043</v>
      </c>
      <c r="EC606">
        <v>0.0901834</v>
      </c>
      <c r="ED606">
        <v>0.0800065</v>
      </c>
      <c r="EE606">
        <v>36807.5</v>
      </c>
      <c r="EF606">
        <v>40175.8</v>
      </c>
      <c r="EG606">
        <v>35303.9</v>
      </c>
      <c r="EH606">
        <v>38509.3</v>
      </c>
      <c r="EI606">
        <v>45554.1</v>
      </c>
      <c r="EJ606">
        <v>51172</v>
      </c>
      <c r="EK606">
        <v>55191.3</v>
      </c>
      <c r="EL606">
        <v>61771.8</v>
      </c>
      <c r="EM606">
        <v>1.985</v>
      </c>
      <c r="EN606">
        <v>1.8184</v>
      </c>
      <c r="EO606">
        <v>0.100732</v>
      </c>
      <c r="EP606">
        <v>0</v>
      </c>
      <c r="EQ606">
        <v>23.3962</v>
      </c>
      <c r="ER606">
        <v>999.9</v>
      </c>
      <c r="ES606">
        <v>43.194</v>
      </c>
      <c r="ET606">
        <v>29.97</v>
      </c>
      <c r="EU606">
        <v>20.2898</v>
      </c>
      <c r="EV606">
        <v>56.9188</v>
      </c>
      <c r="EW606">
        <v>49.2348</v>
      </c>
      <c r="EX606">
        <v>1</v>
      </c>
      <c r="EY606">
        <v>0.00544715</v>
      </c>
      <c r="EZ606">
        <v>2.97682</v>
      </c>
      <c r="FA606">
        <v>20.122</v>
      </c>
      <c r="FB606">
        <v>5.20052</v>
      </c>
      <c r="FC606">
        <v>12.0076</v>
      </c>
      <c r="FD606">
        <v>4.9756</v>
      </c>
      <c r="FE606">
        <v>3.2938</v>
      </c>
      <c r="FF606">
        <v>9999</v>
      </c>
      <c r="FG606">
        <v>9999</v>
      </c>
      <c r="FH606">
        <v>9999</v>
      </c>
      <c r="FI606">
        <v>694.8</v>
      </c>
      <c r="FJ606">
        <v>1.86295</v>
      </c>
      <c r="FK606">
        <v>1.86777</v>
      </c>
      <c r="FL606">
        <v>1.86752</v>
      </c>
      <c r="FM606">
        <v>1.86871</v>
      </c>
      <c r="FN606">
        <v>1.86951</v>
      </c>
      <c r="FO606">
        <v>1.86557</v>
      </c>
      <c r="FP606">
        <v>1.86667</v>
      </c>
      <c r="FQ606">
        <v>1.86807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4.819</v>
      </c>
      <c r="GF606">
        <v>0.2746</v>
      </c>
      <c r="GG606">
        <v>3.61927167264205</v>
      </c>
      <c r="GH606">
        <v>0.00509506669552449</v>
      </c>
      <c r="GI606">
        <v>1.17866753763249e-06</v>
      </c>
      <c r="GJ606">
        <v>-6.62632595388568e-10</v>
      </c>
      <c r="GK606">
        <v>-0.0260112845827318</v>
      </c>
      <c r="GL606">
        <v>-0.0225051504344278</v>
      </c>
      <c r="GM606">
        <v>0.00262967521021688</v>
      </c>
      <c r="GN606">
        <v>-3.50088843362945e-05</v>
      </c>
      <c r="GO606">
        <v>-5</v>
      </c>
      <c r="GP606">
        <v>1640</v>
      </c>
      <c r="GQ606">
        <v>1</v>
      </c>
      <c r="GR606">
        <v>20</v>
      </c>
      <c r="GS606">
        <v>50283.8</v>
      </c>
      <c r="GT606">
        <v>50283.8</v>
      </c>
      <c r="GU606">
        <v>0.603027</v>
      </c>
      <c r="GV606">
        <v>2.62817</v>
      </c>
      <c r="GW606">
        <v>1.54785</v>
      </c>
      <c r="GX606">
        <v>2.30103</v>
      </c>
      <c r="GY606">
        <v>1.34644</v>
      </c>
      <c r="GZ606">
        <v>2.34985</v>
      </c>
      <c r="HA606">
        <v>33.2216</v>
      </c>
      <c r="HB606">
        <v>14.2371</v>
      </c>
      <c r="HC606">
        <v>18</v>
      </c>
      <c r="HD606">
        <v>505.209</v>
      </c>
      <c r="HE606">
        <v>399.328</v>
      </c>
      <c r="HF606">
        <v>19.1799</v>
      </c>
      <c r="HG606">
        <v>27.1261</v>
      </c>
      <c r="HH606">
        <v>29.9999</v>
      </c>
      <c r="HI606">
        <v>27.1631</v>
      </c>
      <c r="HJ606">
        <v>27.1117</v>
      </c>
      <c r="HK606">
        <v>12.0284</v>
      </c>
      <c r="HL606">
        <v>20.7859</v>
      </c>
      <c r="HM606">
        <v>5.58601</v>
      </c>
      <c r="HN606">
        <v>19.2052</v>
      </c>
      <c r="HO606">
        <v>198.668</v>
      </c>
      <c r="HP606">
        <v>16.5746</v>
      </c>
      <c r="HQ606">
        <v>102.378</v>
      </c>
      <c r="HR606">
        <v>102.817</v>
      </c>
    </row>
    <row r="607" spans="1:226">
      <c r="A607">
        <v>591</v>
      </c>
      <c r="B607">
        <v>1663694680.1</v>
      </c>
      <c r="C607">
        <v>6905</v>
      </c>
      <c r="D607" t="s">
        <v>1547</v>
      </c>
      <c r="E607" t="s">
        <v>1548</v>
      </c>
      <c r="F607">
        <v>5</v>
      </c>
      <c r="G607" t="s">
        <v>1520</v>
      </c>
      <c r="H607" t="s">
        <v>354</v>
      </c>
      <c r="I607">
        <v>1663694672.31429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213.278876052123</v>
      </c>
      <c r="AK607">
        <v>220.334624242424</v>
      </c>
      <c r="AL607">
        <v>-3.23655221993964</v>
      </c>
      <c r="AM607">
        <v>65.4352531657204</v>
      </c>
      <c r="AN607">
        <f>(AP607 - AO607 + BO607*1E3/(8.314*(BQ607+273.15)) * AR607/BN607 * AQ607) * BN607/(100*BB607) * 1000/(1000 - AP607)</f>
        <v>0</v>
      </c>
      <c r="AO607">
        <v>16.4759192030324</v>
      </c>
      <c r="AP607">
        <v>19.7720637362637</v>
      </c>
      <c r="AQ607">
        <v>0.000251528459836889</v>
      </c>
      <c r="AR607">
        <v>122.13098414385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1663694672.31429</v>
      </c>
      <c r="BH607">
        <v>238.911107142857</v>
      </c>
      <c r="BI607">
        <v>226.761607142857</v>
      </c>
      <c r="BJ607">
        <v>19.7524857142857</v>
      </c>
      <c r="BK607">
        <v>16.4236107142857</v>
      </c>
      <c r="BL607">
        <v>234.043178571429</v>
      </c>
      <c r="BM607">
        <v>19.4778821428571</v>
      </c>
      <c r="BN607">
        <v>500.085214285714</v>
      </c>
      <c r="BO607">
        <v>90.5380035714286</v>
      </c>
      <c r="BP607">
        <v>0.1000147</v>
      </c>
      <c r="BQ607">
        <v>24.4192821428571</v>
      </c>
      <c r="BR607">
        <v>25.0472892857143</v>
      </c>
      <c r="BS607">
        <v>999.9</v>
      </c>
      <c r="BT607">
        <v>0</v>
      </c>
      <c r="BU607">
        <v>0</v>
      </c>
      <c r="BV607">
        <v>10007.1428571429</v>
      </c>
      <c r="BW607">
        <v>0</v>
      </c>
      <c r="BX607">
        <v>17.1009</v>
      </c>
      <c r="BY607">
        <v>12.1495807142857</v>
      </c>
      <c r="BZ607">
        <v>243.72525</v>
      </c>
      <c r="CA607">
        <v>230.54725</v>
      </c>
      <c r="CB607">
        <v>3.32885714285714</v>
      </c>
      <c r="CC607">
        <v>226.761607142857</v>
      </c>
      <c r="CD607">
        <v>16.4236107142857</v>
      </c>
      <c r="CE607">
        <v>1.78834857142857</v>
      </c>
      <c r="CF607">
        <v>1.48696178571429</v>
      </c>
      <c r="CG607">
        <v>15.6853142857143</v>
      </c>
      <c r="CH607">
        <v>12.8346857142857</v>
      </c>
      <c r="CI607">
        <v>2000.00571428571</v>
      </c>
      <c r="CJ607">
        <v>0.979994285714285</v>
      </c>
      <c r="CK607">
        <v>0.0200059714285714</v>
      </c>
      <c r="CL607">
        <v>0</v>
      </c>
      <c r="CM607">
        <v>663.885035714286</v>
      </c>
      <c r="CN607">
        <v>5.00063</v>
      </c>
      <c r="CO607">
        <v>13175.7714285714</v>
      </c>
      <c r="CP607">
        <v>17256.925</v>
      </c>
      <c r="CQ607">
        <v>39.0509285714286</v>
      </c>
      <c r="CR607">
        <v>39.20725</v>
      </c>
      <c r="CS607">
        <v>38.6294285714286</v>
      </c>
      <c r="CT607">
        <v>38.437</v>
      </c>
      <c r="CU607">
        <v>39.75</v>
      </c>
      <c r="CV607">
        <v>1955.09535714286</v>
      </c>
      <c r="CW607">
        <v>39.9103571428571</v>
      </c>
      <c r="CX607">
        <v>0</v>
      </c>
      <c r="CY607">
        <v>1663694677.1</v>
      </c>
      <c r="CZ607">
        <v>0</v>
      </c>
      <c r="DA607">
        <v>0</v>
      </c>
      <c r="DB607" t="s">
        <v>356</v>
      </c>
      <c r="DC607">
        <v>1660677648.1</v>
      </c>
      <c r="DD607">
        <v>1660677649.1</v>
      </c>
      <c r="DE607">
        <v>0</v>
      </c>
      <c r="DF607">
        <v>-1.042</v>
      </c>
      <c r="DG607">
        <v>0.003</v>
      </c>
      <c r="DH607">
        <v>5.218</v>
      </c>
      <c r="DI607">
        <v>0.344</v>
      </c>
      <c r="DJ607">
        <v>417</v>
      </c>
      <c r="DK607">
        <v>22</v>
      </c>
      <c r="DL607">
        <v>1.24</v>
      </c>
      <c r="DM607">
        <v>0.53</v>
      </c>
      <c r="DN607">
        <v>11.3763558536585</v>
      </c>
      <c r="DO607">
        <v>10.8020468989547</v>
      </c>
      <c r="DP607">
        <v>1.18837502805399</v>
      </c>
      <c r="DQ607">
        <v>0</v>
      </c>
      <c r="DR607">
        <v>3.37283780487805</v>
      </c>
      <c r="DS607">
        <v>-0.711057073170729</v>
      </c>
      <c r="DT607">
        <v>0.0708231622754423</v>
      </c>
      <c r="DU607">
        <v>0</v>
      </c>
      <c r="DV607">
        <v>0</v>
      </c>
      <c r="DW607">
        <v>2</v>
      </c>
      <c r="DX607" t="s">
        <v>357</v>
      </c>
      <c r="DY607">
        <v>2.97338</v>
      </c>
      <c r="DZ607">
        <v>2.75418</v>
      </c>
      <c r="EA607">
        <v>0.0517387</v>
      </c>
      <c r="EB607">
        <v>0.0498822</v>
      </c>
      <c r="EC607">
        <v>0.0902581</v>
      </c>
      <c r="ED607">
        <v>0.0801709</v>
      </c>
      <c r="EE607">
        <v>36937.9</v>
      </c>
      <c r="EF607">
        <v>40338.4</v>
      </c>
      <c r="EG607">
        <v>35304.2</v>
      </c>
      <c r="EH607">
        <v>38509.7</v>
      </c>
      <c r="EI607">
        <v>45551.6</v>
      </c>
      <c r="EJ607">
        <v>51162.9</v>
      </c>
      <c r="EK607">
        <v>55192.9</v>
      </c>
      <c r="EL607">
        <v>61772</v>
      </c>
      <c r="EM607">
        <v>1.9842</v>
      </c>
      <c r="EN607">
        <v>1.8178</v>
      </c>
      <c r="EO607">
        <v>0.100136</v>
      </c>
      <c r="EP607">
        <v>0</v>
      </c>
      <c r="EQ607">
        <v>23.3903</v>
      </c>
      <c r="ER607">
        <v>999.9</v>
      </c>
      <c r="ES607">
        <v>43.194</v>
      </c>
      <c r="ET607">
        <v>29.97</v>
      </c>
      <c r="EU607">
        <v>20.2924</v>
      </c>
      <c r="EV607">
        <v>56.5088</v>
      </c>
      <c r="EW607">
        <v>49.3429</v>
      </c>
      <c r="EX607">
        <v>1</v>
      </c>
      <c r="EY607">
        <v>0.00506098</v>
      </c>
      <c r="EZ607">
        <v>2.87858</v>
      </c>
      <c r="FA607">
        <v>20.1236</v>
      </c>
      <c r="FB607">
        <v>5.20172</v>
      </c>
      <c r="FC607">
        <v>12.0064</v>
      </c>
      <c r="FD607">
        <v>4.9756</v>
      </c>
      <c r="FE607">
        <v>3.2936</v>
      </c>
      <c r="FF607">
        <v>9999</v>
      </c>
      <c r="FG607">
        <v>9999</v>
      </c>
      <c r="FH607">
        <v>9999</v>
      </c>
      <c r="FI607">
        <v>694.8</v>
      </c>
      <c r="FJ607">
        <v>1.86295</v>
      </c>
      <c r="FK607">
        <v>1.8678</v>
      </c>
      <c r="FL607">
        <v>1.86752</v>
      </c>
      <c r="FM607">
        <v>1.86874</v>
      </c>
      <c r="FN607">
        <v>1.86951</v>
      </c>
      <c r="FO607">
        <v>1.8656</v>
      </c>
      <c r="FP607">
        <v>1.86664</v>
      </c>
      <c r="FQ607">
        <v>1.8681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4.733</v>
      </c>
      <c r="GF607">
        <v>0.2755</v>
      </c>
      <c r="GG607">
        <v>3.61927167264205</v>
      </c>
      <c r="GH607">
        <v>0.00509506669552449</v>
      </c>
      <c r="GI607">
        <v>1.17866753763249e-06</v>
      </c>
      <c r="GJ607">
        <v>-6.62632595388568e-10</v>
      </c>
      <c r="GK607">
        <v>-0.0260112845827318</v>
      </c>
      <c r="GL607">
        <v>-0.0225051504344278</v>
      </c>
      <c r="GM607">
        <v>0.00262967521021688</v>
      </c>
      <c r="GN607">
        <v>-3.50088843362945e-05</v>
      </c>
      <c r="GO607">
        <v>-5</v>
      </c>
      <c r="GP607">
        <v>1640</v>
      </c>
      <c r="GQ607">
        <v>1</v>
      </c>
      <c r="GR607">
        <v>20</v>
      </c>
      <c r="GS607">
        <v>50283.9</v>
      </c>
      <c r="GT607">
        <v>50283.8</v>
      </c>
      <c r="GU607">
        <v>0.567627</v>
      </c>
      <c r="GV607">
        <v>2.61963</v>
      </c>
      <c r="GW607">
        <v>1.54785</v>
      </c>
      <c r="GX607">
        <v>2.30103</v>
      </c>
      <c r="GY607">
        <v>1.34644</v>
      </c>
      <c r="GZ607">
        <v>2.42188</v>
      </c>
      <c r="HA607">
        <v>33.2216</v>
      </c>
      <c r="HB607">
        <v>14.2459</v>
      </c>
      <c r="HC607">
        <v>18</v>
      </c>
      <c r="HD607">
        <v>504.655</v>
      </c>
      <c r="HE607">
        <v>398.997</v>
      </c>
      <c r="HF607">
        <v>19.1404</v>
      </c>
      <c r="HG607">
        <v>27.1238</v>
      </c>
      <c r="HH607">
        <v>29.9996</v>
      </c>
      <c r="HI607">
        <v>27.1608</v>
      </c>
      <c r="HJ607">
        <v>27.1117</v>
      </c>
      <c r="HK607">
        <v>11.3442</v>
      </c>
      <c r="HL607">
        <v>20.5017</v>
      </c>
      <c r="HM607">
        <v>5.58601</v>
      </c>
      <c r="HN607">
        <v>19.1688</v>
      </c>
      <c r="HO607">
        <v>185.17</v>
      </c>
      <c r="HP607">
        <v>16.6065</v>
      </c>
      <c r="HQ607">
        <v>102.38</v>
      </c>
      <c r="HR607">
        <v>102.818</v>
      </c>
    </row>
    <row r="608" spans="1:226">
      <c r="A608">
        <v>592</v>
      </c>
      <c r="B608">
        <v>1663694685.1</v>
      </c>
      <c r="C608">
        <v>6910</v>
      </c>
      <c r="D608" t="s">
        <v>1549</v>
      </c>
      <c r="E608" t="s">
        <v>1550</v>
      </c>
      <c r="F608">
        <v>5</v>
      </c>
      <c r="G608" t="s">
        <v>1520</v>
      </c>
      <c r="H608" t="s">
        <v>354</v>
      </c>
      <c r="I608">
        <v>1663694677.6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196.032964821602</v>
      </c>
      <c r="AK608">
        <v>203.958412121212</v>
      </c>
      <c r="AL608">
        <v>-3.25515290653731</v>
      </c>
      <c r="AM608">
        <v>65.4352531657204</v>
      </c>
      <c r="AN608">
        <f>(AP608 - AO608 + BO608*1E3/(8.314*(BQ608+273.15)) * AR608/BN608 * AQ608) * BN608/(100*BB608) * 1000/(1000 - AP608)</f>
        <v>0</v>
      </c>
      <c r="AO608">
        <v>16.5182147745774</v>
      </c>
      <c r="AP608">
        <v>19.7893703296703</v>
      </c>
      <c r="AQ608">
        <v>0.0052642834973509</v>
      </c>
      <c r="AR608">
        <v>122.13098414385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1663694677.6</v>
      </c>
      <c r="BH608">
        <v>222.166666666667</v>
      </c>
      <c r="BI608">
        <v>209.182185185185</v>
      </c>
      <c r="BJ608">
        <v>19.7652851851852</v>
      </c>
      <c r="BK608">
        <v>16.4778222222222</v>
      </c>
      <c r="BL608">
        <v>217.390777777778</v>
      </c>
      <c r="BM608">
        <v>19.4901851851852</v>
      </c>
      <c r="BN608">
        <v>500.072703703704</v>
      </c>
      <c r="BO608">
        <v>90.5353666666667</v>
      </c>
      <c r="BP608">
        <v>0.0999351666666667</v>
      </c>
      <c r="BQ608">
        <v>24.4064851851852</v>
      </c>
      <c r="BR608">
        <v>25.0389148148148</v>
      </c>
      <c r="BS608">
        <v>999.9</v>
      </c>
      <c r="BT608">
        <v>0</v>
      </c>
      <c r="BU608">
        <v>0</v>
      </c>
      <c r="BV608">
        <v>10024.6296296296</v>
      </c>
      <c r="BW608">
        <v>0</v>
      </c>
      <c r="BX608">
        <v>17.1098888888889</v>
      </c>
      <c r="BY608">
        <v>12.9845</v>
      </c>
      <c r="BZ608">
        <v>226.646259259259</v>
      </c>
      <c r="CA608">
        <v>212.686222222222</v>
      </c>
      <c r="CB608">
        <v>3.28744592592593</v>
      </c>
      <c r="CC608">
        <v>209.182185185185</v>
      </c>
      <c r="CD608">
        <v>16.4778222222222</v>
      </c>
      <c r="CE608">
        <v>1.78945555555556</v>
      </c>
      <c r="CF608">
        <v>1.49182666666667</v>
      </c>
      <c r="CG608">
        <v>15.6949851851852</v>
      </c>
      <c r="CH608">
        <v>12.8846037037037</v>
      </c>
      <c r="CI608">
        <v>2000.00703703704</v>
      </c>
      <c r="CJ608">
        <v>0.979994407407407</v>
      </c>
      <c r="CK608">
        <v>0.0200058740740741</v>
      </c>
      <c r="CL608">
        <v>0</v>
      </c>
      <c r="CM608">
        <v>661.586407407407</v>
      </c>
      <c r="CN608">
        <v>5.00063</v>
      </c>
      <c r="CO608">
        <v>13129.5777777778</v>
      </c>
      <c r="CP608">
        <v>17256.9333333333</v>
      </c>
      <c r="CQ608">
        <v>39.0528148148148</v>
      </c>
      <c r="CR608">
        <v>39.1963333333333</v>
      </c>
      <c r="CS608">
        <v>38.625</v>
      </c>
      <c r="CT608">
        <v>38.437</v>
      </c>
      <c r="CU608">
        <v>39.75</v>
      </c>
      <c r="CV608">
        <v>1955.09666666667</v>
      </c>
      <c r="CW608">
        <v>39.9103703703704</v>
      </c>
      <c r="CX608">
        <v>0</v>
      </c>
      <c r="CY608">
        <v>1663694681.9</v>
      </c>
      <c r="CZ608">
        <v>0</v>
      </c>
      <c r="DA608">
        <v>0</v>
      </c>
      <c r="DB608" t="s">
        <v>356</v>
      </c>
      <c r="DC608">
        <v>1660677648.1</v>
      </c>
      <c r="DD608">
        <v>1660677649.1</v>
      </c>
      <c r="DE608">
        <v>0</v>
      </c>
      <c r="DF608">
        <v>-1.042</v>
      </c>
      <c r="DG608">
        <v>0.003</v>
      </c>
      <c r="DH608">
        <v>5.218</v>
      </c>
      <c r="DI608">
        <v>0.344</v>
      </c>
      <c r="DJ608">
        <v>417</v>
      </c>
      <c r="DK608">
        <v>22</v>
      </c>
      <c r="DL608">
        <v>1.24</v>
      </c>
      <c r="DM608">
        <v>0.53</v>
      </c>
      <c r="DN608">
        <v>12.5023380487805</v>
      </c>
      <c r="DO608">
        <v>10.2402585365854</v>
      </c>
      <c r="DP608">
        <v>1.15480861202027</v>
      </c>
      <c r="DQ608">
        <v>0</v>
      </c>
      <c r="DR608">
        <v>3.31390268292683</v>
      </c>
      <c r="DS608">
        <v>-0.494168153310105</v>
      </c>
      <c r="DT608">
        <v>0.0507359833833452</v>
      </c>
      <c r="DU608">
        <v>0</v>
      </c>
      <c r="DV608">
        <v>0</v>
      </c>
      <c r="DW608">
        <v>2</v>
      </c>
      <c r="DX608" t="s">
        <v>357</v>
      </c>
      <c r="DY608">
        <v>2.97319</v>
      </c>
      <c r="DZ608">
        <v>2.75413</v>
      </c>
      <c r="EA608">
        <v>0.0482832</v>
      </c>
      <c r="EB608">
        <v>0.0464324</v>
      </c>
      <c r="EC608">
        <v>0.0902947</v>
      </c>
      <c r="ED608">
        <v>0.0803136</v>
      </c>
      <c r="EE608">
        <v>37073</v>
      </c>
      <c r="EF608">
        <v>40484.8</v>
      </c>
      <c r="EG608">
        <v>35304.7</v>
      </c>
      <c r="EH608">
        <v>38509.6</v>
      </c>
      <c r="EI608">
        <v>45549.5</v>
      </c>
      <c r="EJ608">
        <v>51155</v>
      </c>
      <c r="EK608">
        <v>55192.7</v>
      </c>
      <c r="EL608">
        <v>61772.2</v>
      </c>
      <c r="EM608">
        <v>1.984</v>
      </c>
      <c r="EN608">
        <v>1.8188</v>
      </c>
      <c r="EO608">
        <v>0.0995398</v>
      </c>
      <c r="EP608">
        <v>0</v>
      </c>
      <c r="EQ608">
        <v>23.3824</v>
      </c>
      <c r="ER608">
        <v>999.9</v>
      </c>
      <c r="ES608">
        <v>43.194</v>
      </c>
      <c r="ET608">
        <v>29.97</v>
      </c>
      <c r="EU608">
        <v>20.2925</v>
      </c>
      <c r="EV608">
        <v>56.1888</v>
      </c>
      <c r="EW608">
        <v>48.8502</v>
      </c>
      <c r="EX608">
        <v>1</v>
      </c>
      <c r="EY608">
        <v>0.00463415</v>
      </c>
      <c r="EZ608">
        <v>2.88342</v>
      </c>
      <c r="FA608">
        <v>20.1237</v>
      </c>
      <c r="FB608">
        <v>5.20172</v>
      </c>
      <c r="FC608">
        <v>12.0088</v>
      </c>
      <c r="FD608">
        <v>4.976</v>
      </c>
      <c r="FE608">
        <v>3.2938</v>
      </c>
      <c r="FF608">
        <v>9999</v>
      </c>
      <c r="FG608">
        <v>9999</v>
      </c>
      <c r="FH608">
        <v>9999</v>
      </c>
      <c r="FI608">
        <v>694.8</v>
      </c>
      <c r="FJ608">
        <v>1.86295</v>
      </c>
      <c r="FK608">
        <v>1.86783</v>
      </c>
      <c r="FL608">
        <v>1.86752</v>
      </c>
      <c r="FM608">
        <v>1.86874</v>
      </c>
      <c r="FN608">
        <v>1.86957</v>
      </c>
      <c r="FO608">
        <v>1.86554</v>
      </c>
      <c r="FP608">
        <v>1.86664</v>
      </c>
      <c r="FQ608">
        <v>1.86801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4.646</v>
      </c>
      <c r="GF608">
        <v>0.276</v>
      </c>
      <c r="GG608">
        <v>3.61927167264205</v>
      </c>
      <c r="GH608">
        <v>0.00509506669552449</v>
      </c>
      <c r="GI608">
        <v>1.17866753763249e-06</v>
      </c>
      <c r="GJ608">
        <v>-6.62632595388568e-10</v>
      </c>
      <c r="GK608">
        <v>-0.0260112845827318</v>
      </c>
      <c r="GL608">
        <v>-0.0225051504344278</v>
      </c>
      <c r="GM608">
        <v>0.00262967521021688</v>
      </c>
      <c r="GN608">
        <v>-3.50088843362945e-05</v>
      </c>
      <c r="GO608">
        <v>-5</v>
      </c>
      <c r="GP608">
        <v>1640</v>
      </c>
      <c r="GQ608">
        <v>1</v>
      </c>
      <c r="GR608">
        <v>20</v>
      </c>
      <c r="GS608">
        <v>50283.9</v>
      </c>
      <c r="GT608">
        <v>50283.9</v>
      </c>
      <c r="GU608">
        <v>0.531006</v>
      </c>
      <c r="GV608">
        <v>2.62939</v>
      </c>
      <c r="GW608">
        <v>1.54785</v>
      </c>
      <c r="GX608">
        <v>2.30103</v>
      </c>
      <c r="GY608">
        <v>1.34644</v>
      </c>
      <c r="GZ608">
        <v>2.35352</v>
      </c>
      <c r="HA608">
        <v>33.2216</v>
      </c>
      <c r="HB608">
        <v>14.2371</v>
      </c>
      <c r="HC608">
        <v>18</v>
      </c>
      <c r="HD608">
        <v>504.503</v>
      </c>
      <c r="HE608">
        <v>399.533</v>
      </c>
      <c r="HF608">
        <v>19.1065</v>
      </c>
      <c r="HG608">
        <v>27.1238</v>
      </c>
      <c r="HH608">
        <v>29.9997</v>
      </c>
      <c r="HI608">
        <v>27.1585</v>
      </c>
      <c r="HJ608">
        <v>27.1094</v>
      </c>
      <c r="HK608">
        <v>10.6002</v>
      </c>
      <c r="HL608">
        <v>20.2002</v>
      </c>
      <c r="HM608">
        <v>5.58601</v>
      </c>
      <c r="HN608">
        <v>19.1255</v>
      </c>
      <c r="HO608">
        <v>165.043</v>
      </c>
      <c r="HP608">
        <v>16.6429</v>
      </c>
      <c r="HQ608">
        <v>102.38</v>
      </c>
      <c r="HR608">
        <v>102.818</v>
      </c>
    </row>
    <row r="609" spans="1:226">
      <c r="A609">
        <v>593</v>
      </c>
      <c r="B609">
        <v>1663694690.1</v>
      </c>
      <c r="C609">
        <v>6915</v>
      </c>
      <c r="D609" t="s">
        <v>1551</v>
      </c>
      <c r="E609" t="s">
        <v>1552</v>
      </c>
      <c r="F609">
        <v>5</v>
      </c>
      <c r="G609" t="s">
        <v>1520</v>
      </c>
      <c r="H609" t="s">
        <v>354</v>
      </c>
      <c r="I609">
        <v>1663694682.31429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179.39480271425</v>
      </c>
      <c r="AK609">
        <v>187.977654545454</v>
      </c>
      <c r="AL609">
        <v>-3.25777909266005</v>
      </c>
      <c r="AM609">
        <v>65.4352531657204</v>
      </c>
      <c r="AN609">
        <f>(AP609 - AO609 + BO609*1E3/(8.314*(BQ609+273.15)) * AR609/BN609 * AQ609) * BN609/(100*BB609) * 1000/(1000 - AP609)</f>
        <v>0</v>
      </c>
      <c r="AO609">
        <v>16.5690724578742</v>
      </c>
      <c r="AP609">
        <v>19.8131307692308</v>
      </c>
      <c r="AQ609">
        <v>0.00074432973092429</v>
      </c>
      <c r="AR609">
        <v>122.13098414385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1663694682.31429</v>
      </c>
      <c r="BH609">
        <v>207.330035714286</v>
      </c>
      <c r="BI609">
        <v>193.453071428571</v>
      </c>
      <c r="BJ609">
        <v>19.7817142857143</v>
      </c>
      <c r="BK609">
        <v>16.5276</v>
      </c>
      <c r="BL609">
        <v>202.63525</v>
      </c>
      <c r="BM609">
        <v>19.5059857142857</v>
      </c>
      <c r="BN609">
        <v>500.074107142857</v>
      </c>
      <c r="BO609">
        <v>90.53395</v>
      </c>
      <c r="BP609">
        <v>0.0999962678571429</v>
      </c>
      <c r="BQ609">
        <v>24.3965321428571</v>
      </c>
      <c r="BR609">
        <v>25.0343714285714</v>
      </c>
      <c r="BS609">
        <v>999.9</v>
      </c>
      <c r="BT609">
        <v>0</v>
      </c>
      <c r="BU609">
        <v>0</v>
      </c>
      <c r="BV609">
        <v>10015.8928571429</v>
      </c>
      <c r="BW609">
        <v>0</v>
      </c>
      <c r="BX609">
        <v>17.3838</v>
      </c>
      <c r="BY609">
        <v>13.8769142857143</v>
      </c>
      <c r="BZ609">
        <v>211.513857142857</v>
      </c>
      <c r="CA609">
        <v>196.703571428571</v>
      </c>
      <c r="CB609">
        <v>3.25410642857143</v>
      </c>
      <c r="CC609">
        <v>193.453071428571</v>
      </c>
      <c r="CD609">
        <v>16.5276</v>
      </c>
      <c r="CE609">
        <v>1.79091678571429</v>
      </c>
      <c r="CF609">
        <v>1.49631</v>
      </c>
      <c r="CG609">
        <v>15.7077321428571</v>
      </c>
      <c r="CH609">
        <v>12.9304607142857</v>
      </c>
      <c r="CI609">
        <v>2000.01071428571</v>
      </c>
      <c r="CJ609">
        <v>0.979994571428571</v>
      </c>
      <c r="CK609">
        <v>0.0200057428571428</v>
      </c>
      <c r="CL609">
        <v>0</v>
      </c>
      <c r="CM609">
        <v>659.993964285714</v>
      </c>
      <c r="CN609">
        <v>5.00063</v>
      </c>
      <c r="CO609">
        <v>13097.6964285714</v>
      </c>
      <c r="CP609">
        <v>17256.9714285714</v>
      </c>
      <c r="CQ609">
        <v>39.0575714285714</v>
      </c>
      <c r="CR609">
        <v>39.18925</v>
      </c>
      <c r="CS609">
        <v>38.625</v>
      </c>
      <c r="CT609">
        <v>38.437</v>
      </c>
      <c r="CU609">
        <v>39.75</v>
      </c>
      <c r="CV609">
        <v>1955.10035714286</v>
      </c>
      <c r="CW609">
        <v>39.9103571428571</v>
      </c>
      <c r="CX609">
        <v>0</v>
      </c>
      <c r="CY609">
        <v>1663694687.3</v>
      </c>
      <c r="CZ609">
        <v>0</v>
      </c>
      <c r="DA609">
        <v>0</v>
      </c>
      <c r="DB609" t="s">
        <v>356</v>
      </c>
      <c r="DC609">
        <v>1660677648.1</v>
      </c>
      <c r="DD609">
        <v>1660677649.1</v>
      </c>
      <c r="DE609">
        <v>0</v>
      </c>
      <c r="DF609">
        <v>-1.042</v>
      </c>
      <c r="DG609">
        <v>0.003</v>
      </c>
      <c r="DH609">
        <v>5.218</v>
      </c>
      <c r="DI609">
        <v>0.344</v>
      </c>
      <c r="DJ609">
        <v>417</v>
      </c>
      <c r="DK609">
        <v>22</v>
      </c>
      <c r="DL609">
        <v>1.24</v>
      </c>
      <c r="DM609">
        <v>0.53</v>
      </c>
      <c r="DN609">
        <v>13.2074536585366</v>
      </c>
      <c r="DO609">
        <v>9.58875470383275</v>
      </c>
      <c r="DP609">
        <v>1.0848181679934</v>
      </c>
      <c r="DQ609">
        <v>0</v>
      </c>
      <c r="DR609">
        <v>3.28040853658537</v>
      </c>
      <c r="DS609">
        <v>-0.41708759581882</v>
      </c>
      <c r="DT609">
        <v>0.0423810193112249</v>
      </c>
      <c r="DU609">
        <v>0</v>
      </c>
      <c r="DV609">
        <v>0</v>
      </c>
      <c r="DW609">
        <v>2</v>
      </c>
      <c r="DX609" t="s">
        <v>357</v>
      </c>
      <c r="DY609">
        <v>2.97219</v>
      </c>
      <c r="DZ609">
        <v>2.75351</v>
      </c>
      <c r="EA609">
        <v>0.0447782</v>
      </c>
      <c r="EB609">
        <v>0.042392</v>
      </c>
      <c r="EC609">
        <v>0.0903608</v>
      </c>
      <c r="ED609">
        <v>0.0804288</v>
      </c>
      <c r="EE609">
        <v>37209.3</v>
      </c>
      <c r="EF609">
        <v>40656.8</v>
      </c>
      <c r="EG609">
        <v>35304.5</v>
      </c>
      <c r="EH609">
        <v>38510.1</v>
      </c>
      <c r="EI609">
        <v>45545.7</v>
      </c>
      <c r="EJ609">
        <v>51148.9</v>
      </c>
      <c r="EK609">
        <v>55192.3</v>
      </c>
      <c r="EL609">
        <v>61772.8</v>
      </c>
      <c r="EM609">
        <v>1.9844</v>
      </c>
      <c r="EN609">
        <v>1.8182</v>
      </c>
      <c r="EO609">
        <v>0.0998378</v>
      </c>
      <c r="EP609">
        <v>0</v>
      </c>
      <c r="EQ609">
        <v>23.3746</v>
      </c>
      <c r="ER609">
        <v>999.9</v>
      </c>
      <c r="ES609">
        <v>43.194</v>
      </c>
      <c r="ET609">
        <v>29.97</v>
      </c>
      <c r="EU609">
        <v>20.2907</v>
      </c>
      <c r="EV609">
        <v>56.5888</v>
      </c>
      <c r="EW609">
        <v>49.2748</v>
      </c>
      <c r="EX609">
        <v>1</v>
      </c>
      <c r="EY609">
        <v>0.00422764</v>
      </c>
      <c r="EZ609">
        <v>2.87826</v>
      </c>
      <c r="FA609">
        <v>20.1241</v>
      </c>
      <c r="FB609">
        <v>5.20172</v>
      </c>
      <c r="FC609">
        <v>12.0064</v>
      </c>
      <c r="FD609">
        <v>4.9756</v>
      </c>
      <c r="FE609">
        <v>3.2938</v>
      </c>
      <c r="FF609">
        <v>9999</v>
      </c>
      <c r="FG609">
        <v>9999</v>
      </c>
      <c r="FH609">
        <v>9999</v>
      </c>
      <c r="FI609">
        <v>694.8</v>
      </c>
      <c r="FJ609">
        <v>1.86295</v>
      </c>
      <c r="FK609">
        <v>1.86783</v>
      </c>
      <c r="FL609">
        <v>1.86752</v>
      </c>
      <c r="FM609">
        <v>1.86874</v>
      </c>
      <c r="FN609">
        <v>1.86954</v>
      </c>
      <c r="FO609">
        <v>1.8656</v>
      </c>
      <c r="FP609">
        <v>1.86667</v>
      </c>
      <c r="FQ609">
        <v>1.86807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4.561</v>
      </c>
      <c r="GF609">
        <v>0.2767</v>
      </c>
      <c r="GG609">
        <v>3.61927167264205</v>
      </c>
      <c r="GH609">
        <v>0.00509506669552449</v>
      </c>
      <c r="GI609">
        <v>1.17866753763249e-06</v>
      </c>
      <c r="GJ609">
        <v>-6.62632595388568e-10</v>
      </c>
      <c r="GK609">
        <v>-0.0260112845827318</v>
      </c>
      <c r="GL609">
        <v>-0.0225051504344278</v>
      </c>
      <c r="GM609">
        <v>0.00262967521021688</v>
      </c>
      <c r="GN609">
        <v>-3.50088843362945e-05</v>
      </c>
      <c r="GO609">
        <v>-5</v>
      </c>
      <c r="GP609">
        <v>1640</v>
      </c>
      <c r="GQ609">
        <v>1</v>
      </c>
      <c r="GR609">
        <v>20</v>
      </c>
      <c r="GS609">
        <v>50284</v>
      </c>
      <c r="GT609">
        <v>50284</v>
      </c>
      <c r="GU609">
        <v>0.495605</v>
      </c>
      <c r="GV609">
        <v>2.63672</v>
      </c>
      <c r="GW609">
        <v>1.54785</v>
      </c>
      <c r="GX609">
        <v>2.30103</v>
      </c>
      <c r="GY609">
        <v>1.34644</v>
      </c>
      <c r="GZ609">
        <v>2.31689</v>
      </c>
      <c r="HA609">
        <v>33.2216</v>
      </c>
      <c r="HB609">
        <v>14.2371</v>
      </c>
      <c r="HC609">
        <v>18</v>
      </c>
      <c r="HD609">
        <v>504.748</v>
      </c>
      <c r="HE609">
        <v>399.186</v>
      </c>
      <c r="HF609">
        <v>19.0787</v>
      </c>
      <c r="HG609">
        <v>27.1215</v>
      </c>
      <c r="HH609">
        <v>29.9999</v>
      </c>
      <c r="HI609">
        <v>27.1562</v>
      </c>
      <c r="HJ609">
        <v>27.1071</v>
      </c>
      <c r="HK609">
        <v>9.90444</v>
      </c>
      <c r="HL609">
        <v>20.2002</v>
      </c>
      <c r="HM609">
        <v>5.58601</v>
      </c>
      <c r="HN609">
        <v>19.0928</v>
      </c>
      <c r="HO609">
        <v>151.604</v>
      </c>
      <c r="HP609">
        <v>16.6648</v>
      </c>
      <c r="HQ609">
        <v>102.379</v>
      </c>
      <c r="HR609">
        <v>102.819</v>
      </c>
    </row>
    <row r="610" spans="1:226">
      <c r="A610">
        <v>594</v>
      </c>
      <c r="B610">
        <v>1663694695.1</v>
      </c>
      <c r="C610">
        <v>6920</v>
      </c>
      <c r="D610" t="s">
        <v>1553</v>
      </c>
      <c r="E610" t="s">
        <v>1554</v>
      </c>
      <c r="F610">
        <v>5</v>
      </c>
      <c r="G610" t="s">
        <v>1520</v>
      </c>
      <c r="H610" t="s">
        <v>354</v>
      </c>
      <c r="I610">
        <v>1663694687.6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162.001458825515</v>
      </c>
      <c r="AK610">
        <v>171.674448484849</v>
      </c>
      <c r="AL610">
        <v>-3.25176009913755</v>
      </c>
      <c r="AM610">
        <v>65.4352531657204</v>
      </c>
      <c r="AN610">
        <f>(AP610 - AO610 + BO610*1E3/(8.314*(BQ610+273.15)) * AR610/BN610 * AQ610) * BN610/(100*BB610) * 1000/(1000 - AP610)</f>
        <v>0</v>
      </c>
      <c r="AO610">
        <v>16.5897719660517</v>
      </c>
      <c r="AP610">
        <v>19.8224351648352</v>
      </c>
      <c r="AQ610">
        <v>0.0018978991989127</v>
      </c>
      <c r="AR610">
        <v>122.13098414385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1663694687.6</v>
      </c>
      <c r="BH610">
        <v>190.527444444444</v>
      </c>
      <c r="BI610">
        <v>175.866888888889</v>
      </c>
      <c r="BJ610">
        <v>19.8016333333333</v>
      </c>
      <c r="BK610">
        <v>16.5648407407407</v>
      </c>
      <c r="BL610">
        <v>185.924185185185</v>
      </c>
      <c r="BM610">
        <v>19.5251407407407</v>
      </c>
      <c r="BN610">
        <v>500.088814814815</v>
      </c>
      <c r="BO610">
        <v>90.5331481481481</v>
      </c>
      <c r="BP610">
        <v>0.100052066666667</v>
      </c>
      <c r="BQ610">
        <v>24.3862222222222</v>
      </c>
      <c r="BR610">
        <v>25.0303518518519</v>
      </c>
      <c r="BS610">
        <v>999.9</v>
      </c>
      <c r="BT610">
        <v>0</v>
      </c>
      <c r="BU610">
        <v>0</v>
      </c>
      <c r="BV610">
        <v>9994.25925925926</v>
      </c>
      <c r="BW610">
        <v>0</v>
      </c>
      <c r="BX610">
        <v>17.4449407407407</v>
      </c>
      <c r="BY610">
        <v>14.6604333333333</v>
      </c>
      <c r="BZ610">
        <v>194.376111111111</v>
      </c>
      <c r="CA610">
        <v>178.828888888889</v>
      </c>
      <c r="CB610">
        <v>3.23679740740741</v>
      </c>
      <c r="CC610">
        <v>175.866888888889</v>
      </c>
      <c r="CD610">
        <v>16.5648407407407</v>
      </c>
      <c r="CE610">
        <v>1.79270518518519</v>
      </c>
      <c r="CF610">
        <v>1.49966703703704</v>
      </c>
      <c r="CG610">
        <v>15.7233296296296</v>
      </c>
      <c r="CH610">
        <v>12.9647444444444</v>
      </c>
      <c r="CI610">
        <v>2000.00518518519</v>
      </c>
      <c r="CJ610">
        <v>0.979994851851852</v>
      </c>
      <c r="CK610">
        <v>0.0200055185185185</v>
      </c>
      <c r="CL610">
        <v>0</v>
      </c>
      <c r="CM610">
        <v>658.651148148148</v>
      </c>
      <c r="CN610">
        <v>5.00063</v>
      </c>
      <c r="CO610">
        <v>13071.0296296296</v>
      </c>
      <c r="CP610">
        <v>17256.9333333333</v>
      </c>
      <c r="CQ610">
        <v>39.0574074074074</v>
      </c>
      <c r="CR610">
        <v>39.187</v>
      </c>
      <c r="CS610">
        <v>38.625</v>
      </c>
      <c r="CT610">
        <v>38.437</v>
      </c>
      <c r="CU610">
        <v>39.75</v>
      </c>
      <c r="CV610">
        <v>1955.09518518518</v>
      </c>
      <c r="CW610">
        <v>39.91</v>
      </c>
      <c r="CX610">
        <v>0</v>
      </c>
      <c r="CY610">
        <v>1663694692.1</v>
      </c>
      <c r="CZ610">
        <v>0</v>
      </c>
      <c r="DA610">
        <v>0</v>
      </c>
      <c r="DB610" t="s">
        <v>356</v>
      </c>
      <c r="DC610">
        <v>1660677648.1</v>
      </c>
      <c r="DD610">
        <v>1660677649.1</v>
      </c>
      <c r="DE610">
        <v>0</v>
      </c>
      <c r="DF610">
        <v>-1.042</v>
      </c>
      <c r="DG610">
        <v>0.003</v>
      </c>
      <c r="DH610">
        <v>5.218</v>
      </c>
      <c r="DI610">
        <v>0.344</v>
      </c>
      <c r="DJ610">
        <v>417</v>
      </c>
      <c r="DK610">
        <v>22</v>
      </c>
      <c r="DL610">
        <v>1.24</v>
      </c>
      <c r="DM610">
        <v>0.53</v>
      </c>
      <c r="DN610">
        <v>14.194385</v>
      </c>
      <c r="DO610">
        <v>10.0903969981238</v>
      </c>
      <c r="DP610">
        <v>1.12214413391284</v>
      </c>
      <c r="DQ610">
        <v>0</v>
      </c>
      <c r="DR610">
        <v>3.2489305</v>
      </c>
      <c r="DS610">
        <v>-0.225928705440904</v>
      </c>
      <c r="DT610">
        <v>0.0244971777915335</v>
      </c>
      <c r="DU610">
        <v>0</v>
      </c>
      <c r="DV610">
        <v>0</v>
      </c>
      <c r="DW610">
        <v>2</v>
      </c>
      <c r="DX610" t="s">
        <v>357</v>
      </c>
      <c r="DY610">
        <v>2.97269</v>
      </c>
      <c r="DZ610">
        <v>2.75309</v>
      </c>
      <c r="EA610">
        <v>0.0411749</v>
      </c>
      <c r="EB610">
        <v>0.0389925</v>
      </c>
      <c r="EC610">
        <v>0.0903998</v>
      </c>
      <c r="ED610">
        <v>0.0804928</v>
      </c>
      <c r="EE610">
        <v>37349.8</v>
      </c>
      <c r="EF610">
        <v>40801.1</v>
      </c>
      <c r="EG610">
        <v>35304.7</v>
      </c>
      <c r="EH610">
        <v>38510.1</v>
      </c>
      <c r="EI610">
        <v>45543.6</v>
      </c>
      <c r="EJ610">
        <v>51145.6</v>
      </c>
      <c r="EK610">
        <v>55192.2</v>
      </c>
      <c r="EL610">
        <v>61773.2</v>
      </c>
      <c r="EM610">
        <v>1.9852</v>
      </c>
      <c r="EN610">
        <v>1.8188</v>
      </c>
      <c r="EO610">
        <v>0.102073</v>
      </c>
      <c r="EP610">
        <v>0</v>
      </c>
      <c r="EQ610">
        <v>23.3667</v>
      </c>
      <c r="ER610">
        <v>999.9</v>
      </c>
      <c r="ES610">
        <v>43.194</v>
      </c>
      <c r="ET610">
        <v>29.97</v>
      </c>
      <c r="EU610">
        <v>20.2898</v>
      </c>
      <c r="EV610">
        <v>57.1988</v>
      </c>
      <c r="EW610">
        <v>49.347</v>
      </c>
      <c r="EX610">
        <v>1</v>
      </c>
      <c r="EY610">
        <v>0.00402439</v>
      </c>
      <c r="EZ610">
        <v>2.84227</v>
      </c>
      <c r="FA610">
        <v>20.1237</v>
      </c>
      <c r="FB610">
        <v>5.19692</v>
      </c>
      <c r="FC610">
        <v>12.0052</v>
      </c>
      <c r="FD610">
        <v>4.9752</v>
      </c>
      <c r="FE610">
        <v>3.2938</v>
      </c>
      <c r="FF610">
        <v>9999</v>
      </c>
      <c r="FG610">
        <v>9999</v>
      </c>
      <c r="FH610">
        <v>9999</v>
      </c>
      <c r="FI610">
        <v>694.8</v>
      </c>
      <c r="FJ610">
        <v>1.86295</v>
      </c>
      <c r="FK610">
        <v>1.86777</v>
      </c>
      <c r="FL610">
        <v>1.86752</v>
      </c>
      <c r="FM610">
        <v>1.86871</v>
      </c>
      <c r="FN610">
        <v>1.86951</v>
      </c>
      <c r="FO610">
        <v>1.8656</v>
      </c>
      <c r="FP610">
        <v>1.86664</v>
      </c>
      <c r="FQ610">
        <v>1.86813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4.475</v>
      </c>
      <c r="GF610">
        <v>0.2772</v>
      </c>
      <c r="GG610">
        <v>3.61927167264205</v>
      </c>
      <c r="GH610">
        <v>0.00509506669552449</v>
      </c>
      <c r="GI610">
        <v>1.17866753763249e-06</v>
      </c>
      <c r="GJ610">
        <v>-6.62632595388568e-10</v>
      </c>
      <c r="GK610">
        <v>-0.0260112845827318</v>
      </c>
      <c r="GL610">
        <v>-0.0225051504344278</v>
      </c>
      <c r="GM610">
        <v>0.00262967521021688</v>
      </c>
      <c r="GN610">
        <v>-3.50088843362945e-05</v>
      </c>
      <c r="GO610">
        <v>-5</v>
      </c>
      <c r="GP610">
        <v>1640</v>
      </c>
      <c r="GQ610">
        <v>1</v>
      </c>
      <c r="GR610">
        <v>20</v>
      </c>
      <c r="GS610">
        <v>50284.1</v>
      </c>
      <c r="GT610">
        <v>50284.1</v>
      </c>
      <c r="GU610">
        <v>0.463867</v>
      </c>
      <c r="GV610">
        <v>2.62573</v>
      </c>
      <c r="GW610">
        <v>1.54785</v>
      </c>
      <c r="GX610">
        <v>2.30103</v>
      </c>
      <c r="GY610">
        <v>1.34644</v>
      </c>
      <c r="GZ610">
        <v>2.44629</v>
      </c>
      <c r="HA610">
        <v>33.2216</v>
      </c>
      <c r="HB610">
        <v>14.2371</v>
      </c>
      <c r="HC610">
        <v>18</v>
      </c>
      <c r="HD610">
        <v>505.259</v>
      </c>
      <c r="HE610">
        <v>399.501</v>
      </c>
      <c r="HF610">
        <v>19.0607</v>
      </c>
      <c r="HG610">
        <v>27.1192</v>
      </c>
      <c r="HH610">
        <v>29.9997</v>
      </c>
      <c r="HI610">
        <v>27.1539</v>
      </c>
      <c r="HJ610">
        <v>27.1048</v>
      </c>
      <c r="HK610">
        <v>9.20222</v>
      </c>
      <c r="HL610">
        <v>19.9166</v>
      </c>
      <c r="HM610">
        <v>5.58601</v>
      </c>
      <c r="HN610">
        <v>19.0739</v>
      </c>
      <c r="HO610">
        <v>130.837</v>
      </c>
      <c r="HP610">
        <v>16.687</v>
      </c>
      <c r="HQ610">
        <v>102.379</v>
      </c>
      <c r="HR610">
        <v>102.82</v>
      </c>
    </row>
    <row r="611" spans="1:226">
      <c r="A611">
        <v>595</v>
      </c>
      <c r="B611">
        <v>1663694700.1</v>
      </c>
      <c r="C611">
        <v>6925</v>
      </c>
      <c r="D611" t="s">
        <v>1555</v>
      </c>
      <c r="E611" t="s">
        <v>1556</v>
      </c>
      <c r="F611">
        <v>5</v>
      </c>
      <c r="G611" t="s">
        <v>1520</v>
      </c>
      <c r="H611" t="s">
        <v>354</v>
      </c>
      <c r="I611">
        <v>1663694692.31429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146.249090329813</v>
      </c>
      <c r="AK611">
        <v>156.15243030303</v>
      </c>
      <c r="AL611">
        <v>-3.1652736377384</v>
      </c>
      <c r="AM611">
        <v>65.4352531657204</v>
      </c>
      <c r="AN611">
        <f>(AP611 - AO611 + BO611*1E3/(8.314*(BQ611+273.15)) * AR611/BN611 * AQ611) * BN611/(100*BB611) * 1000/(1000 - AP611)</f>
        <v>0</v>
      </c>
      <c r="AO611">
        <v>16.6145780638092</v>
      </c>
      <c r="AP611">
        <v>19.8350153846154</v>
      </c>
      <c r="AQ611">
        <v>0.00036177604233958</v>
      </c>
      <c r="AR611">
        <v>122.13098414385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1663694692.31429</v>
      </c>
      <c r="BH611">
        <v>175.758</v>
      </c>
      <c r="BI611">
        <v>160.414892857143</v>
      </c>
      <c r="BJ611">
        <v>19.8156964285714</v>
      </c>
      <c r="BK611">
        <v>16.5949071428571</v>
      </c>
      <c r="BL611">
        <v>171.23475</v>
      </c>
      <c r="BM611">
        <v>19.5386571428571</v>
      </c>
      <c r="BN611">
        <v>500.090107142857</v>
      </c>
      <c r="BO611">
        <v>90.53355</v>
      </c>
      <c r="BP611">
        <v>0.0999710535714286</v>
      </c>
      <c r="BQ611">
        <v>24.3759035714286</v>
      </c>
      <c r="BR611">
        <v>25.0287214285714</v>
      </c>
      <c r="BS611">
        <v>999.9</v>
      </c>
      <c r="BT611">
        <v>0</v>
      </c>
      <c r="BU611">
        <v>0</v>
      </c>
      <c r="BV611">
        <v>10001.7857142857</v>
      </c>
      <c r="BW611">
        <v>0</v>
      </c>
      <c r="BX611">
        <v>17.4326535714286</v>
      </c>
      <c r="BY611">
        <v>15.3430071428571</v>
      </c>
      <c r="BZ611">
        <v>179.310857142857</v>
      </c>
      <c r="CA611">
        <v>163.121678571429</v>
      </c>
      <c r="CB611">
        <v>3.22079035714286</v>
      </c>
      <c r="CC611">
        <v>160.414892857143</v>
      </c>
      <c r="CD611">
        <v>16.5949071428571</v>
      </c>
      <c r="CE611">
        <v>1.79398607142857</v>
      </c>
      <c r="CF611">
        <v>1.50239535714286</v>
      </c>
      <c r="CG611">
        <v>15.7344857142857</v>
      </c>
      <c r="CH611">
        <v>12.9925535714286</v>
      </c>
      <c r="CI611">
        <v>2000.00285714286</v>
      </c>
      <c r="CJ611">
        <v>0.979995</v>
      </c>
      <c r="CK611">
        <v>0.0200054</v>
      </c>
      <c r="CL611">
        <v>0</v>
      </c>
      <c r="CM611">
        <v>657.862857142857</v>
      </c>
      <c r="CN611">
        <v>5.00063</v>
      </c>
      <c r="CO611">
        <v>13054.7678571429</v>
      </c>
      <c r="CP611">
        <v>17256.9107142857</v>
      </c>
      <c r="CQ611">
        <v>39.0575714285714</v>
      </c>
      <c r="CR611">
        <v>39.187</v>
      </c>
      <c r="CS611">
        <v>38.625</v>
      </c>
      <c r="CT611">
        <v>38.437</v>
      </c>
      <c r="CU611">
        <v>39.75</v>
      </c>
      <c r="CV611">
        <v>1955.09285714286</v>
      </c>
      <c r="CW611">
        <v>39.91</v>
      </c>
      <c r="CX611">
        <v>0</v>
      </c>
      <c r="CY611">
        <v>1663694696.9</v>
      </c>
      <c r="CZ611">
        <v>0</v>
      </c>
      <c r="DA611">
        <v>0</v>
      </c>
      <c r="DB611" t="s">
        <v>356</v>
      </c>
      <c r="DC611">
        <v>1660677648.1</v>
      </c>
      <c r="DD611">
        <v>1660677649.1</v>
      </c>
      <c r="DE611">
        <v>0</v>
      </c>
      <c r="DF611">
        <v>-1.042</v>
      </c>
      <c r="DG611">
        <v>0.003</v>
      </c>
      <c r="DH611">
        <v>5.218</v>
      </c>
      <c r="DI611">
        <v>0.344</v>
      </c>
      <c r="DJ611">
        <v>417</v>
      </c>
      <c r="DK611">
        <v>22</v>
      </c>
      <c r="DL611">
        <v>1.24</v>
      </c>
      <c r="DM611">
        <v>0.53</v>
      </c>
      <c r="DN611">
        <v>14.7809268292683</v>
      </c>
      <c r="DO611">
        <v>7.31478815331011</v>
      </c>
      <c r="DP611">
        <v>0.93980492657354</v>
      </c>
      <c r="DQ611">
        <v>0</v>
      </c>
      <c r="DR611">
        <v>3.23412146341463</v>
      </c>
      <c r="DS611">
        <v>-0.181315191637626</v>
      </c>
      <c r="DT611">
        <v>0.0209487677687531</v>
      </c>
      <c r="DU611">
        <v>0</v>
      </c>
      <c r="DV611">
        <v>0</v>
      </c>
      <c r="DW611">
        <v>2</v>
      </c>
      <c r="DX611" t="s">
        <v>357</v>
      </c>
      <c r="DY611">
        <v>2.97359</v>
      </c>
      <c r="DZ611">
        <v>2.75441</v>
      </c>
      <c r="EA611">
        <v>0.0376055</v>
      </c>
      <c r="EB611">
        <v>0.0347312</v>
      </c>
      <c r="EC611">
        <v>0.0904352</v>
      </c>
      <c r="ED611">
        <v>0.0805501</v>
      </c>
      <c r="EE611">
        <v>37489.1</v>
      </c>
      <c r="EF611">
        <v>40981.9</v>
      </c>
      <c r="EG611">
        <v>35304.9</v>
      </c>
      <c r="EH611">
        <v>38510.1</v>
      </c>
      <c r="EI611">
        <v>45542.2</v>
      </c>
      <c r="EJ611">
        <v>51142.3</v>
      </c>
      <c r="EK611">
        <v>55192.8</v>
      </c>
      <c r="EL611">
        <v>61773.2</v>
      </c>
      <c r="EM611">
        <v>1.984</v>
      </c>
      <c r="EN611">
        <v>1.8184</v>
      </c>
      <c r="EO611">
        <v>0.101924</v>
      </c>
      <c r="EP611">
        <v>0</v>
      </c>
      <c r="EQ611">
        <v>23.3589</v>
      </c>
      <c r="ER611">
        <v>999.9</v>
      </c>
      <c r="ES611">
        <v>43.194</v>
      </c>
      <c r="ET611">
        <v>29.97</v>
      </c>
      <c r="EU611">
        <v>20.2907</v>
      </c>
      <c r="EV611">
        <v>56.3388</v>
      </c>
      <c r="EW611">
        <v>48.8341</v>
      </c>
      <c r="EX611">
        <v>1</v>
      </c>
      <c r="EY611">
        <v>0.00367886</v>
      </c>
      <c r="EZ611">
        <v>2.89</v>
      </c>
      <c r="FA611">
        <v>20.124</v>
      </c>
      <c r="FB611">
        <v>5.20172</v>
      </c>
      <c r="FC611">
        <v>12.0052</v>
      </c>
      <c r="FD611">
        <v>4.9756</v>
      </c>
      <c r="FE611">
        <v>3.2936</v>
      </c>
      <c r="FF611">
        <v>9999</v>
      </c>
      <c r="FG611">
        <v>9999</v>
      </c>
      <c r="FH611">
        <v>9999</v>
      </c>
      <c r="FI611">
        <v>694.8</v>
      </c>
      <c r="FJ611">
        <v>1.86295</v>
      </c>
      <c r="FK611">
        <v>1.86783</v>
      </c>
      <c r="FL611">
        <v>1.86752</v>
      </c>
      <c r="FM611">
        <v>1.86874</v>
      </c>
      <c r="FN611">
        <v>1.86951</v>
      </c>
      <c r="FO611">
        <v>1.86557</v>
      </c>
      <c r="FP611">
        <v>1.86667</v>
      </c>
      <c r="FQ611">
        <v>1.86813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4.392</v>
      </c>
      <c r="GF611">
        <v>0.2776</v>
      </c>
      <c r="GG611">
        <v>3.61927167264205</v>
      </c>
      <c r="GH611">
        <v>0.00509506669552449</v>
      </c>
      <c r="GI611">
        <v>1.17866753763249e-06</v>
      </c>
      <c r="GJ611">
        <v>-6.62632595388568e-10</v>
      </c>
      <c r="GK611">
        <v>-0.0260112845827318</v>
      </c>
      <c r="GL611">
        <v>-0.0225051504344278</v>
      </c>
      <c r="GM611">
        <v>0.00262967521021688</v>
      </c>
      <c r="GN611">
        <v>-3.50088843362945e-05</v>
      </c>
      <c r="GO611">
        <v>-5</v>
      </c>
      <c r="GP611">
        <v>1640</v>
      </c>
      <c r="GQ611">
        <v>1</v>
      </c>
      <c r="GR611">
        <v>20</v>
      </c>
      <c r="GS611">
        <v>50284.2</v>
      </c>
      <c r="GT611">
        <v>50284.2</v>
      </c>
      <c r="GU611">
        <v>0.424805</v>
      </c>
      <c r="GV611">
        <v>2.63794</v>
      </c>
      <c r="GW611">
        <v>1.54785</v>
      </c>
      <c r="GX611">
        <v>2.30103</v>
      </c>
      <c r="GY611">
        <v>1.34644</v>
      </c>
      <c r="GZ611">
        <v>2.34497</v>
      </c>
      <c r="HA611">
        <v>33.2216</v>
      </c>
      <c r="HB611">
        <v>14.2371</v>
      </c>
      <c r="HC611">
        <v>18</v>
      </c>
      <c r="HD611">
        <v>504.439</v>
      </c>
      <c r="HE611">
        <v>399.264</v>
      </c>
      <c r="HF611">
        <v>19.0361</v>
      </c>
      <c r="HG611">
        <v>27.1169</v>
      </c>
      <c r="HH611">
        <v>29.9999</v>
      </c>
      <c r="HI611">
        <v>27.1516</v>
      </c>
      <c r="HJ611">
        <v>27.1025</v>
      </c>
      <c r="HK611">
        <v>8.49305</v>
      </c>
      <c r="HL611">
        <v>19.9166</v>
      </c>
      <c r="HM611">
        <v>5.58601</v>
      </c>
      <c r="HN611">
        <v>19.0416</v>
      </c>
      <c r="HO611">
        <v>117.347</v>
      </c>
      <c r="HP611">
        <v>16.7069</v>
      </c>
      <c r="HQ611">
        <v>102.38</v>
      </c>
      <c r="HR611">
        <v>102.82</v>
      </c>
    </row>
    <row r="612" spans="1:226">
      <c r="A612">
        <v>596</v>
      </c>
      <c r="B612">
        <v>1663694705.1</v>
      </c>
      <c r="C612">
        <v>6930</v>
      </c>
      <c r="D612" t="s">
        <v>1557</v>
      </c>
      <c r="E612" t="s">
        <v>1558</v>
      </c>
      <c r="F612">
        <v>5</v>
      </c>
      <c r="G612" t="s">
        <v>1520</v>
      </c>
      <c r="H612" t="s">
        <v>354</v>
      </c>
      <c r="I612">
        <v>1663694697.6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128.884105199939</v>
      </c>
      <c r="AK612">
        <v>139.95323030303</v>
      </c>
      <c r="AL612">
        <v>-3.25301737256633</v>
      </c>
      <c r="AM612">
        <v>65.4352531657204</v>
      </c>
      <c r="AN612">
        <f>(AP612 - AO612 + BO612*1E3/(8.314*(BQ612+273.15)) * AR612/BN612 * AQ612) * BN612/(100*BB612) * 1000/(1000 - AP612)</f>
        <v>0</v>
      </c>
      <c r="AO612">
        <v>16.6235644164458</v>
      </c>
      <c r="AP612">
        <v>19.8326274725275</v>
      </c>
      <c r="AQ612">
        <v>3.56584015437435e-06</v>
      </c>
      <c r="AR612">
        <v>122.13098414385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1663694697.6</v>
      </c>
      <c r="BH612">
        <v>159.154074074074</v>
      </c>
      <c r="BI612">
        <v>142.947407407407</v>
      </c>
      <c r="BJ612">
        <v>19.826862962963</v>
      </c>
      <c r="BK612">
        <v>16.6166814814815</v>
      </c>
      <c r="BL612">
        <v>154.720555555556</v>
      </c>
      <c r="BM612">
        <v>19.5493962962963</v>
      </c>
      <c r="BN612">
        <v>500.082888888889</v>
      </c>
      <c r="BO612">
        <v>90.5352259259259</v>
      </c>
      <c r="BP612">
        <v>0.0999367185185185</v>
      </c>
      <c r="BQ612">
        <v>24.3677851851852</v>
      </c>
      <c r="BR612">
        <v>25.0340407407407</v>
      </c>
      <c r="BS612">
        <v>999.9</v>
      </c>
      <c r="BT612">
        <v>0</v>
      </c>
      <c r="BU612">
        <v>0</v>
      </c>
      <c r="BV612">
        <v>10016.1111111111</v>
      </c>
      <c r="BW612">
        <v>0</v>
      </c>
      <c r="BX612">
        <v>17.151562962963</v>
      </c>
      <c r="BY612">
        <v>16.2066925925926</v>
      </c>
      <c r="BZ612">
        <v>162.373259259259</v>
      </c>
      <c r="CA612">
        <v>145.362555555556</v>
      </c>
      <c r="CB612">
        <v>3.21018703703704</v>
      </c>
      <c r="CC612">
        <v>142.947407407407</v>
      </c>
      <c r="CD612">
        <v>16.6166814814815</v>
      </c>
      <c r="CE612">
        <v>1.79502925925926</v>
      </c>
      <c r="CF612">
        <v>1.50439481481481</v>
      </c>
      <c r="CG612">
        <v>15.7435777777778</v>
      </c>
      <c r="CH612">
        <v>13.0128851851852</v>
      </c>
      <c r="CI612">
        <v>1999.99</v>
      </c>
      <c r="CJ612">
        <v>0.979995</v>
      </c>
      <c r="CK612">
        <v>0.0200054</v>
      </c>
      <c r="CL612">
        <v>0</v>
      </c>
      <c r="CM612">
        <v>657.383074074074</v>
      </c>
      <c r="CN612">
        <v>5.00063</v>
      </c>
      <c r="CO612">
        <v>13043.5666666667</v>
      </c>
      <c r="CP612">
        <v>17256.7888888889</v>
      </c>
      <c r="CQ612">
        <v>39.0574074074074</v>
      </c>
      <c r="CR612">
        <v>39.187</v>
      </c>
      <c r="CS612">
        <v>38.625</v>
      </c>
      <c r="CT612">
        <v>38.437</v>
      </c>
      <c r="CU612">
        <v>39.75</v>
      </c>
      <c r="CV612">
        <v>1955.08</v>
      </c>
      <c r="CW612">
        <v>39.91</v>
      </c>
      <c r="CX612">
        <v>0</v>
      </c>
      <c r="CY612">
        <v>1663694702.3</v>
      </c>
      <c r="CZ612">
        <v>0</v>
      </c>
      <c r="DA612">
        <v>0</v>
      </c>
      <c r="DB612" t="s">
        <v>356</v>
      </c>
      <c r="DC612">
        <v>1660677648.1</v>
      </c>
      <c r="DD612">
        <v>1660677649.1</v>
      </c>
      <c r="DE612">
        <v>0</v>
      </c>
      <c r="DF612">
        <v>-1.042</v>
      </c>
      <c r="DG612">
        <v>0.003</v>
      </c>
      <c r="DH612">
        <v>5.218</v>
      </c>
      <c r="DI612">
        <v>0.344</v>
      </c>
      <c r="DJ612">
        <v>417</v>
      </c>
      <c r="DK612">
        <v>22</v>
      </c>
      <c r="DL612">
        <v>1.24</v>
      </c>
      <c r="DM612">
        <v>0.53</v>
      </c>
      <c r="DN612">
        <v>15.5524414634146</v>
      </c>
      <c r="DO612">
        <v>10.662581184669</v>
      </c>
      <c r="DP612">
        <v>1.21366881466709</v>
      </c>
      <c r="DQ612">
        <v>0</v>
      </c>
      <c r="DR612">
        <v>3.21938146341463</v>
      </c>
      <c r="DS612">
        <v>-0.12517233449477</v>
      </c>
      <c r="DT612">
        <v>0.0158431889745344</v>
      </c>
      <c r="DU612">
        <v>0</v>
      </c>
      <c r="DV612">
        <v>0</v>
      </c>
      <c r="DW612">
        <v>2</v>
      </c>
      <c r="DX612" t="s">
        <v>357</v>
      </c>
      <c r="DY612">
        <v>2.97341</v>
      </c>
      <c r="DZ612">
        <v>2.75371</v>
      </c>
      <c r="EA612">
        <v>0.0338469</v>
      </c>
      <c r="EB612">
        <v>0.0308582</v>
      </c>
      <c r="EC612">
        <v>0.0904432</v>
      </c>
      <c r="ED612">
        <v>0.0807293</v>
      </c>
      <c r="EE612">
        <v>37635.4</v>
      </c>
      <c r="EF612">
        <v>41146.6</v>
      </c>
      <c r="EG612">
        <v>35304.9</v>
      </c>
      <c r="EH612">
        <v>38510.4</v>
      </c>
      <c r="EI612">
        <v>45541.7</v>
      </c>
      <c r="EJ612">
        <v>51132.6</v>
      </c>
      <c r="EK612">
        <v>55192.8</v>
      </c>
      <c r="EL612">
        <v>61773.7</v>
      </c>
      <c r="EM612">
        <v>1.9844</v>
      </c>
      <c r="EN612">
        <v>1.8176</v>
      </c>
      <c r="EO612">
        <v>0.10252</v>
      </c>
      <c r="EP612">
        <v>0</v>
      </c>
      <c r="EQ612">
        <v>23.353</v>
      </c>
      <c r="ER612">
        <v>999.9</v>
      </c>
      <c r="ES612">
        <v>43.194</v>
      </c>
      <c r="ET612">
        <v>29.97</v>
      </c>
      <c r="EU612">
        <v>20.293</v>
      </c>
      <c r="EV612">
        <v>56.5288</v>
      </c>
      <c r="EW612">
        <v>49.2829</v>
      </c>
      <c r="EX612">
        <v>1</v>
      </c>
      <c r="EY612">
        <v>0.00371951</v>
      </c>
      <c r="EZ612">
        <v>2.93301</v>
      </c>
      <c r="FA612">
        <v>20.1225</v>
      </c>
      <c r="FB612">
        <v>5.20052</v>
      </c>
      <c r="FC612">
        <v>12.0052</v>
      </c>
      <c r="FD612">
        <v>4.976</v>
      </c>
      <c r="FE612">
        <v>3.2936</v>
      </c>
      <c r="FF612">
        <v>9999</v>
      </c>
      <c r="FG612">
        <v>9999</v>
      </c>
      <c r="FH612">
        <v>9999</v>
      </c>
      <c r="FI612">
        <v>694.8</v>
      </c>
      <c r="FJ612">
        <v>1.86295</v>
      </c>
      <c r="FK612">
        <v>1.86783</v>
      </c>
      <c r="FL612">
        <v>1.86752</v>
      </c>
      <c r="FM612">
        <v>1.86874</v>
      </c>
      <c r="FN612">
        <v>1.86951</v>
      </c>
      <c r="FO612">
        <v>1.8656</v>
      </c>
      <c r="FP612">
        <v>1.8667</v>
      </c>
      <c r="FQ612">
        <v>1.8681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4.307</v>
      </c>
      <c r="GF612">
        <v>0.2779</v>
      </c>
      <c r="GG612">
        <v>3.61927167264205</v>
      </c>
      <c r="GH612">
        <v>0.00509506669552449</v>
      </c>
      <c r="GI612">
        <v>1.17866753763249e-06</v>
      </c>
      <c r="GJ612">
        <v>-6.62632595388568e-10</v>
      </c>
      <c r="GK612">
        <v>-0.0260112845827318</v>
      </c>
      <c r="GL612">
        <v>-0.0225051504344278</v>
      </c>
      <c r="GM612">
        <v>0.00262967521021688</v>
      </c>
      <c r="GN612">
        <v>-3.50088843362945e-05</v>
      </c>
      <c r="GO612">
        <v>-5</v>
      </c>
      <c r="GP612">
        <v>1640</v>
      </c>
      <c r="GQ612">
        <v>1</v>
      </c>
      <c r="GR612">
        <v>20</v>
      </c>
      <c r="GS612">
        <v>50284.3</v>
      </c>
      <c r="GT612">
        <v>50284.3</v>
      </c>
      <c r="GU612">
        <v>0.391846</v>
      </c>
      <c r="GV612">
        <v>2.64893</v>
      </c>
      <c r="GW612">
        <v>1.54785</v>
      </c>
      <c r="GX612">
        <v>2.30103</v>
      </c>
      <c r="GY612">
        <v>1.34644</v>
      </c>
      <c r="GZ612">
        <v>2.33398</v>
      </c>
      <c r="HA612">
        <v>33.2216</v>
      </c>
      <c r="HB612">
        <v>14.2283</v>
      </c>
      <c r="HC612">
        <v>18</v>
      </c>
      <c r="HD612">
        <v>504.684</v>
      </c>
      <c r="HE612">
        <v>398.807</v>
      </c>
      <c r="HF612">
        <v>18.9992</v>
      </c>
      <c r="HG612">
        <v>27.1146</v>
      </c>
      <c r="HH612">
        <v>30</v>
      </c>
      <c r="HI612">
        <v>27.1493</v>
      </c>
      <c r="HJ612">
        <v>27.1003</v>
      </c>
      <c r="HK612">
        <v>7.7427</v>
      </c>
      <c r="HL612">
        <v>19.6407</v>
      </c>
      <c r="HM612">
        <v>5.58601</v>
      </c>
      <c r="HN612">
        <v>19.0037</v>
      </c>
      <c r="HO612">
        <v>97.1823</v>
      </c>
      <c r="HP612">
        <v>16.7318</v>
      </c>
      <c r="HQ612">
        <v>102.38</v>
      </c>
      <c r="HR612">
        <v>102.821</v>
      </c>
    </row>
    <row r="613" spans="1:226">
      <c r="A613">
        <v>597</v>
      </c>
      <c r="B613">
        <v>1663694710.1</v>
      </c>
      <c r="C613">
        <v>6935</v>
      </c>
      <c r="D613" t="s">
        <v>1559</v>
      </c>
      <c r="E613" t="s">
        <v>1560</v>
      </c>
      <c r="F613">
        <v>5</v>
      </c>
      <c r="G613" t="s">
        <v>1520</v>
      </c>
      <c r="H613" t="s">
        <v>354</v>
      </c>
      <c r="I613">
        <v>1663694702.31429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112.098365116031</v>
      </c>
      <c r="AK613">
        <v>123.824557575758</v>
      </c>
      <c r="AL613">
        <v>-3.24909203891851</v>
      </c>
      <c r="AM613">
        <v>65.4352531657204</v>
      </c>
      <c r="AN613">
        <f>(AP613 - AO613 + BO613*1E3/(8.314*(BQ613+273.15)) * AR613/BN613 * AQ613) * BN613/(100*BB613) * 1000/(1000 - AP613)</f>
        <v>0</v>
      </c>
      <c r="AO613">
        <v>16.680683258805</v>
      </c>
      <c r="AP613">
        <v>19.8435791208791</v>
      </c>
      <c r="AQ613">
        <v>0.000103947528568211</v>
      </c>
      <c r="AR613">
        <v>122.13098414385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1663694702.31429</v>
      </c>
      <c r="BH613">
        <v>144.411535714286</v>
      </c>
      <c r="BI613">
        <v>127.391928571429</v>
      </c>
      <c r="BJ613">
        <v>19.8329785714286</v>
      </c>
      <c r="BK613">
        <v>16.6460714285714</v>
      </c>
      <c r="BL613">
        <v>140.057178571429</v>
      </c>
      <c r="BM613">
        <v>19.555275</v>
      </c>
      <c r="BN613">
        <v>500.110178571429</v>
      </c>
      <c r="BO613">
        <v>90.5372</v>
      </c>
      <c r="BP613">
        <v>0.0998093928571429</v>
      </c>
      <c r="BQ613">
        <v>24.3569464285714</v>
      </c>
      <c r="BR613">
        <v>25.033575</v>
      </c>
      <c r="BS613">
        <v>999.9</v>
      </c>
      <c r="BT613">
        <v>0</v>
      </c>
      <c r="BU613">
        <v>0</v>
      </c>
      <c r="BV613">
        <v>10032.3214285714</v>
      </c>
      <c r="BW613">
        <v>0</v>
      </c>
      <c r="BX613">
        <v>17.1009</v>
      </c>
      <c r="BY613">
        <v>17.0196142857143</v>
      </c>
      <c r="BZ613">
        <v>147.333428571429</v>
      </c>
      <c r="CA613">
        <v>129.547892857143</v>
      </c>
      <c r="CB613">
        <v>3.18690714285714</v>
      </c>
      <c r="CC613">
        <v>127.391928571429</v>
      </c>
      <c r="CD613">
        <v>16.6460714285714</v>
      </c>
      <c r="CE613">
        <v>1.79562142857143</v>
      </c>
      <c r="CF613">
        <v>1.50708857142857</v>
      </c>
      <c r="CG613">
        <v>15.7487321428571</v>
      </c>
      <c r="CH613">
        <v>13.0402464285714</v>
      </c>
      <c r="CI613">
        <v>1999.98678571429</v>
      </c>
      <c r="CJ613">
        <v>0.979995</v>
      </c>
      <c r="CK613">
        <v>0.0200054</v>
      </c>
      <c r="CL613">
        <v>0</v>
      </c>
      <c r="CM613">
        <v>657.259928571428</v>
      </c>
      <c r="CN613">
        <v>5.00063</v>
      </c>
      <c r="CO613">
        <v>13039.4535714286</v>
      </c>
      <c r="CP613">
        <v>17256.7535714286</v>
      </c>
      <c r="CQ613">
        <v>39.062</v>
      </c>
      <c r="CR613">
        <v>39.187</v>
      </c>
      <c r="CS613">
        <v>38.625</v>
      </c>
      <c r="CT613">
        <v>38.437</v>
      </c>
      <c r="CU613">
        <v>39.75</v>
      </c>
      <c r="CV613">
        <v>1955.07678571429</v>
      </c>
      <c r="CW613">
        <v>39.91</v>
      </c>
      <c r="CX613">
        <v>0</v>
      </c>
      <c r="CY613">
        <v>1663694707.1</v>
      </c>
      <c r="CZ613">
        <v>0</v>
      </c>
      <c r="DA613">
        <v>0</v>
      </c>
      <c r="DB613" t="s">
        <v>356</v>
      </c>
      <c r="DC613">
        <v>1660677648.1</v>
      </c>
      <c r="DD613">
        <v>1660677649.1</v>
      </c>
      <c r="DE613">
        <v>0</v>
      </c>
      <c r="DF613">
        <v>-1.042</v>
      </c>
      <c r="DG613">
        <v>0.003</v>
      </c>
      <c r="DH613">
        <v>5.218</v>
      </c>
      <c r="DI613">
        <v>0.344</v>
      </c>
      <c r="DJ613">
        <v>417</v>
      </c>
      <c r="DK613">
        <v>22</v>
      </c>
      <c r="DL613">
        <v>1.24</v>
      </c>
      <c r="DM613">
        <v>0.53</v>
      </c>
      <c r="DN613">
        <v>16.430487804878</v>
      </c>
      <c r="DO613">
        <v>10.0166006968641</v>
      </c>
      <c r="DP613">
        <v>1.13769160213065</v>
      </c>
      <c r="DQ613">
        <v>0</v>
      </c>
      <c r="DR613">
        <v>3.20082682926829</v>
      </c>
      <c r="DS613">
        <v>-0.247957212543556</v>
      </c>
      <c r="DT613">
        <v>0.0272304764197034</v>
      </c>
      <c r="DU613">
        <v>0</v>
      </c>
      <c r="DV613">
        <v>0</v>
      </c>
      <c r="DW613">
        <v>2</v>
      </c>
      <c r="DX613" t="s">
        <v>357</v>
      </c>
      <c r="DY613">
        <v>2.97272</v>
      </c>
      <c r="DZ613">
        <v>2.75445</v>
      </c>
      <c r="EA613">
        <v>0.0300192</v>
      </c>
      <c r="EB613">
        <v>0.0265037</v>
      </c>
      <c r="EC613">
        <v>0.0904822</v>
      </c>
      <c r="ED613">
        <v>0.080781</v>
      </c>
      <c r="EE613">
        <v>37784.4</v>
      </c>
      <c r="EF613">
        <v>41331.3</v>
      </c>
      <c r="EG613">
        <v>35304.9</v>
      </c>
      <c r="EH613">
        <v>38510.2</v>
      </c>
      <c r="EI613">
        <v>45540.1</v>
      </c>
      <c r="EJ613">
        <v>51129.4</v>
      </c>
      <c r="EK613">
        <v>55193.4</v>
      </c>
      <c r="EL613">
        <v>61773.5</v>
      </c>
      <c r="EM613">
        <v>1.984</v>
      </c>
      <c r="EN613">
        <v>1.8188</v>
      </c>
      <c r="EO613">
        <v>0.103116</v>
      </c>
      <c r="EP613">
        <v>0</v>
      </c>
      <c r="EQ613">
        <v>23.3451</v>
      </c>
      <c r="ER613">
        <v>999.9</v>
      </c>
      <c r="ES613">
        <v>43.169</v>
      </c>
      <c r="ET613">
        <v>29.97</v>
      </c>
      <c r="EU613">
        <v>20.2794</v>
      </c>
      <c r="EV613">
        <v>56.4188</v>
      </c>
      <c r="EW613">
        <v>49.4271</v>
      </c>
      <c r="EX613">
        <v>1</v>
      </c>
      <c r="EY613">
        <v>0.00378049</v>
      </c>
      <c r="EZ613">
        <v>2.94353</v>
      </c>
      <c r="FA613">
        <v>20.1228</v>
      </c>
      <c r="FB613">
        <v>5.20052</v>
      </c>
      <c r="FC613">
        <v>12.0088</v>
      </c>
      <c r="FD613">
        <v>4.976</v>
      </c>
      <c r="FE613">
        <v>3.294</v>
      </c>
      <c r="FF613">
        <v>9999</v>
      </c>
      <c r="FG613">
        <v>9999</v>
      </c>
      <c r="FH613">
        <v>9999</v>
      </c>
      <c r="FI613">
        <v>694.8</v>
      </c>
      <c r="FJ613">
        <v>1.86295</v>
      </c>
      <c r="FK613">
        <v>1.86783</v>
      </c>
      <c r="FL613">
        <v>1.86752</v>
      </c>
      <c r="FM613">
        <v>1.86874</v>
      </c>
      <c r="FN613">
        <v>1.86954</v>
      </c>
      <c r="FO613">
        <v>1.8656</v>
      </c>
      <c r="FP613">
        <v>1.86673</v>
      </c>
      <c r="FQ613">
        <v>1.86807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4.223</v>
      </c>
      <c r="GF613">
        <v>0.2781</v>
      </c>
      <c r="GG613">
        <v>3.61927167264205</v>
      </c>
      <c r="GH613">
        <v>0.00509506669552449</v>
      </c>
      <c r="GI613">
        <v>1.17866753763249e-06</v>
      </c>
      <c r="GJ613">
        <v>-6.62632595388568e-10</v>
      </c>
      <c r="GK613">
        <v>-0.0260112845827318</v>
      </c>
      <c r="GL613">
        <v>-0.0225051504344278</v>
      </c>
      <c r="GM613">
        <v>0.00262967521021688</v>
      </c>
      <c r="GN613">
        <v>-3.50088843362945e-05</v>
      </c>
      <c r="GO613">
        <v>-5</v>
      </c>
      <c r="GP613">
        <v>1640</v>
      </c>
      <c r="GQ613">
        <v>1</v>
      </c>
      <c r="GR613">
        <v>20</v>
      </c>
      <c r="GS613">
        <v>50284.4</v>
      </c>
      <c r="GT613">
        <v>50284.3</v>
      </c>
      <c r="GU613">
        <v>0.351562</v>
      </c>
      <c r="GV613">
        <v>2.63428</v>
      </c>
      <c r="GW613">
        <v>1.54785</v>
      </c>
      <c r="GX613">
        <v>2.30103</v>
      </c>
      <c r="GY613">
        <v>1.34644</v>
      </c>
      <c r="GZ613">
        <v>2.43652</v>
      </c>
      <c r="HA613">
        <v>33.2216</v>
      </c>
      <c r="HB613">
        <v>14.2371</v>
      </c>
      <c r="HC613">
        <v>18</v>
      </c>
      <c r="HD613">
        <v>504.418</v>
      </c>
      <c r="HE613">
        <v>399.453</v>
      </c>
      <c r="HF613">
        <v>18.9656</v>
      </c>
      <c r="HG613">
        <v>27.1123</v>
      </c>
      <c r="HH613">
        <v>30</v>
      </c>
      <c r="HI613">
        <v>27.1493</v>
      </c>
      <c r="HJ613">
        <v>27.098</v>
      </c>
      <c r="HK613">
        <v>7.02822</v>
      </c>
      <c r="HL613">
        <v>19.6407</v>
      </c>
      <c r="HM613">
        <v>5.58601</v>
      </c>
      <c r="HN613">
        <v>18.9723</v>
      </c>
      <c r="HO613">
        <v>83.7364</v>
      </c>
      <c r="HP613">
        <v>16.7491</v>
      </c>
      <c r="HQ613">
        <v>102.381</v>
      </c>
      <c r="HR613">
        <v>102.82</v>
      </c>
    </row>
    <row r="614" spans="1:226">
      <c r="A614">
        <v>598</v>
      </c>
      <c r="B614">
        <v>1663694715.1</v>
      </c>
      <c r="C614">
        <v>6940</v>
      </c>
      <c r="D614" t="s">
        <v>1561</v>
      </c>
      <c r="E614" t="s">
        <v>1562</v>
      </c>
      <c r="F614">
        <v>5</v>
      </c>
      <c r="G614" t="s">
        <v>1520</v>
      </c>
      <c r="H614" t="s">
        <v>354</v>
      </c>
      <c r="I614">
        <v>1663694707.6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94.8684839304066</v>
      </c>
      <c r="AK614">
        <v>107.513545454545</v>
      </c>
      <c r="AL614">
        <v>-3.25415254838439</v>
      </c>
      <c r="AM614">
        <v>65.4352531657204</v>
      </c>
      <c r="AN614">
        <f>(AP614 - AO614 + BO614*1E3/(8.314*(BQ614+273.15)) * AR614/BN614 * AQ614) * BN614/(100*BB614) * 1000/(1000 - AP614)</f>
        <v>0</v>
      </c>
      <c r="AO614">
        <v>16.6845566865867</v>
      </c>
      <c r="AP614">
        <v>19.8451791208791</v>
      </c>
      <c r="AQ614">
        <v>1.09769036103227e-05</v>
      </c>
      <c r="AR614">
        <v>122.13098414385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1663694707.6</v>
      </c>
      <c r="BH614">
        <v>127.681666666667</v>
      </c>
      <c r="BI614">
        <v>109.594314814815</v>
      </c>
      <c r="BJ614">
        <v>19.8381740740741</v>
      </c>
      <c r="BK614">
        <v>16.6707037037037</v>
      </c>
      <c r="BL614">
        <v>123.416851851852</v>
      </c>
      <c r="BM614">
        <v>19.5602740740741</v>
      </c>
      <c r="BN614">
        <v>500.099222222222</v>
      </c>
      <c r="BO614">
        <v>90.5386296296296</v>
      </c>
      <c r="BP614">
        <v>0.0999905592592593</v>
      </c>
      <c r="BQ614">
        <v>24.3462518518518</v>
      </c>
      <c r="BR614">
        <v>25.0386222222222</v>
      </c>
      <c r="BS614">
        <v>999.9</v>
      </c>
      <c r="BT614">
        <v>0</v>
      </c>
      <c r="BU614">
        <v>0</v>
      </c>
      <c r="BV614">
        <v>10011.1111111111</v>
      </c>
      <c r="BW614">
        <v>0</v>
      </c>
      <c r="BX614">
        <v>17.1009</v>
      </c>
      <c r="BY614">
        <v>18.0873592592593</v>
      </c>
      <c r="BZ614">
        <v>130.265851851852</v>
      </c>
      <c r="CA614">
        <v>111.451955555556</v>
      </c>
      <c r="CB614">
        <v>3.16747888888889</v>
      </c>
      <c r="CC614">
        <v>109.594314814815</v>
      </c>
      <c r="CD614">
        <v>16.6707037037037</v>
      </c>
      <c r="CE614">
        <v>1.79612074074074</v>
      </c>
      <c r="CF614">
        <v>1.50934333333333</v>
      </c>
      <c r="CG614">
        <v>15.7530814814815</v>
      </c>
      <c r="CH614">
        <v>13.0631222222222</v>
      </c>
      <c r="CI614">
        <v>1999.98703703704</v>
      </c>
      <c r="CJ614">
        <v>0.979995</v>
      </c>
      <c r="CK614">
        <v>0.0200054</v>
      </c>
      <c r="CL614">
        <v>0</v>
      </c>
      <c r="CM614">
        <v>657.356518518519</v>
      </c>
      <c r="CN614">
        <v>5.00063</v>
      </c>
      <c r="CO614">
        <v>13040.1777777778</v>
      </c>
      <c r="CP614">
        <v>17256.7555555556</v>
      </c>
      <c r="CQ614">
        <v>39.0574074074074</v>
      </c>
      <c r="CR614">
        <v>39.1893333333333</v>
      </c>
      <c r="CS614">
        <v>38.625</v>
      </c>
      <c r="CT614">
        <v>38.437</v>
      </c>
      <c r="CU614">
        <v>39.75</v>
      </c>
      <c r="CV614">
        <v>1955.07703703704</v>
      </c>
      <c r="CW614">
        <v>39.91</v>
      </c>
      <c r="CX614">
        <v>0</v>
      </c>
      <c r="CY614">
        <v>1663694712.5</v>
      </c>
      <c r="CZ614">
        <v>0</v>
      </c>
      <c r="DA614">
        <v>0</v>
      </c>
      <c r="DB614" t="s">
        <v>356</v>
      </c>
      <c r="DC614">
        <v>1660677648.1</v>
      </c>
      <c r="DD614">
        <v>1660677649.1</v>
      </c>
      <c r="DE614">
        <v>0</v>
      </c>
      <c r="DF614">
        <v>-1.042</v>
      </c>
      <c r="DG614">
        <v>0.003</v>
      </c>
      <c r="DH614">
        <v>5.218</v>
      </c>
      <c r="DI614">
        <v>0.344</v>
      </c>
      <c r="DJ614">
        <v>417</v>
      </c>
      <c r="DK614">
        <v>22</v>
      </c>
      <c r="DL614">
        <v>1.24</v>
      </c>
      <c r="DM614">
        <v>0.53</v>
      </c>
      <c r="DN614">
        <v>17.427312195122</v>
      </c>
      <c r="DO614">
        <v>12.4600641114983</v>
      </c>
      <c r="DP614">
        <v>1.29123360834308</v>
      </c>
      <c r="DQ614">
        <v>0</v>
      </c>
      <c r="DR614">
        <v>3.17994975609756</v>
      </c>
      <c r="DS614">
        <v>-0.240632195121951</v>
      </c>
      <c r="DT614">
        <v>0.0263199672406762</v>
      </c>
      <c r="DU614">
        <v>0</v>
      </c>
      <c r="DV614">
        <v>0</v>
      </c>
      <c r="DW614">
        <v>2</v>
      </c>
      <c r="DX614" t="s">
        <v>357</v>
      </c>
      <c r="DY614">
        <v>2.97419</v>
      </c>
      <c r="DZ614">
        <v>2.75388</v>
      </c>
      <c r="EA614">
        <v>0.0260818</v>
      </c>
      <c r="EB614">
        <v>0.0224517</v>
      </c>
      <c r="EC614">
        <v>0.0904784</v>
      </c>
      <c r="ED614">
        <v>0.0807849</v>
      </c>
      <c r="EE614">
        <v>37937.4</v>
      </c>
      <c r="EF614">
        <v>41504.2</v>
      </c>
      <c r="EG614">
        <v>35304.5</v>
      </c>
      <c r="EH614">
        <v>38511.1</v>
      </c>
      <c r="EI614">
        <v>45540.4</v>
      </c>
      <c r="EJ614">
        <v>51128.9</v>
      </c>
      <c r="EK614">
        <v>55193.6</v>
      </c>
      <c r="EL614">
        <v>61773.2</v>
      </c>
      <c r="EM614">
        <v>1.985</v>
      </c>
      <c r="EN614">
        <v>1.8178</v>
      </c>
      <c r="EO614">
        <v>0.102818</v>
      </c>
      <c r="EP614">
        <v>0</v>
      </c>
      <c r="EQ614">
        <v>23.3372</v>
      </c>
      <c r="ER614">
        <v>999.9</v>
      </c>
      <c r="ES614">
        <v>43.169</v>
      </c>
      <c r="ET614">
        <v>29.98</v>
      </c>
      <c r="EU614">
        <v>20.2902</v>
      </c>
      <c r="EV614">
        <v>56.5788</v>
      </c>
      <c r="EW614">
        <v>48.7981</v>
      </c>
      <c r="EX614">
        <v>1</v>
      </c>
      <c r="EY614">
        <v>0.00390244</v>
      </c>
      <c r="EZ614">
        <v>2.99771</v>
      </c>
      <c r="FA614">
        <v>20.1217</v>
      </c>
      <c r="FB614">
        <v>5.19692</v>
      </c>
      <c r="FC614">
        <v>12.004</v>
      </c>
      <c r="FD614">
        <v>4.9756</v>
      </c>
      <c r="FE614">
        <v>3.2938</v>
      </c>
      <c r="FF614">
        <v>9999</v>
      </c>
      <c r="FG614">
        <v>9999</v>
      </c>
      <c r="FH614">
        <v>9999</v>
      </c>
      <c r="FI614">
        <v>694.8</v>
      </c>
      <c r="FJ614">
        <v>1.86295</v>
      </c>
      <c r="FK614">
        <v>1.86777</v>
      </c>
      <c r="FL614">
        <v>1.86752</v>
      </c>
      <c r="FM614">
        <v>1.86874</v>
      </c>
      <c r="FN614">
        <v>1.86951</v>
      </c>
      <c r="FO614">
        <v>1.8656</v>
      </c>
      <c r="FP614">
        <v>1.86667</v>
      </c>
      <c r="FQ614">
        <v>1.86813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4.138</v>
      </c>
      <c r="GF614">
        <v>0.2782</v>
      </c>
      <c r="GG614">
        <v>3.61927167264205</v>
      </c>
      <c r="GH614">
        <v>0.00509506669552449</v>
      </c>
      <c r="GI614">
        <v>1.17866753763249e-06</v>
      </c>
      <c r="GJ614">
        <v>-6.62632595388568e-10</v>
      </c>
      <c r="GK614">
        <v>-0.0260112845827318</v>
      </c>
      <c r="GL614">
        <v>-0.0225051504344278</v>
      </c>
      <c r="GM614">
        <v>0.00262967521021688</v>
      </c>
      <c r="GN614">
        <v>-3.50088843362945e-05</v>
      </c>
      <c r="GO614">
        <v>-5</v>
      </c>
      <c r="GP614">
        <v>1640</v>
      </c>
      <c r="GQ614">
        <v>1</v>
      </c>
      <c r="GR614">
        <v>20</v>
      </c>
      <c r="GS614">
        <v>50284.4</v>
      </c>
      <c r="GT614">
        <v>50284.4</v>
      </c>
      <c r="GU614">
        <v>0.317383</v>
      </c>
      <c r="GV614">
        <v>2.65137</v>
      </c>
      <c r="GW614">
        <v>1.54785</v>
      </c>
      <c r="GX614">
        <v>2.30103</v>
      </c>
      <c r="GY614">
        <v>1.34644</v>
      </c>
      <c r="GZ614">
        <v>2.35474</v>
      </c>
      <c r="HA614">
        <v>33.2216</v>
      </c>
      <c r="HB614">
        <v>14.2283</v>
      </c>
      <c r="HC614">
        <v>18</v>
      </c>
      <c r="HD614">
        <v>505.063</v>
      </c>
      <c r="HE614">
        <v>398.885</v>
      </c>
      <c r="HF614">
        <v>18.9273</v>
      </c>
      <c r="HG614">
        <v>27.11</v>
      </c>
      <c r="HH614">
        <v>30.0001</v>
      </c>
      <c r="HI614">
        <v>27.147</v>
      </c>
      <c r="HJ614">
        <v>27.0957</v>
      </c>
      <c r="HK614">
        <v>6.27478</v>
      </c>
      <c r="HL614">
        <v>19.6407</v>
      </c>
      <c r="HM614">
        <v>5.58601</v>
      </c>
      <c r="HN614">
        <v>18.9314</v>
      </c>
      <c r="HO614">
        <v>63.6197</v>
      </c>
      <c r="HP614">
        <v>16.7108</v>
      </c>
      <c r="HQ614">
        <v>102.381</v>
      </c>
      <c r="HR614">
        <v>102.821</v>
      </c>
    </row>
    <row r="615" spans="1:226">
      <c r="A615">
        <v>599</v>
      </c>
      <c r="B615">
        <v>1663694720.1</v>
      </c>
      <c r="C615">
        <v>6945</v>
      </c>
      <c r="D615" t="s">
        <v>1563</v>
      </c>
      <c r="E615" t="s">
        <v>1564</v>
      </c>
      <c r="F615">
        <v>5</v>
      </c>
      <c r="G615" t="s">
        <v>1520</v>
      </c>
      <c r="H615" t="s">
        <v>354</v>
      </c>
      <c r="I615">
        <v>1663694712.31429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77.9897432210594</v>
      </c>
      <c r="AK615">
        <v>91.3954806060606</v>
      </c>
      <c r="AL615">
        <v>-3.23097453532188</v>
      </c>
      <c r="AM615">
        <v>65.4352531657204</v>
      </c>
      <c r="AN615">
        <f>(AP615 - AO615 + BO615*1E3/(8.314*(BQ615+273.15)) * AR615/BN615 * AQ615) * BN615/(100*BB615) * 1000/(1000 - AP615)</f>
        <v>0</v>
      </c>
      <c r="AO615">
        <v>16.6892287746418</v>
      </c>
      <c r="AP615">
        <v>19.8368813186813</v>
      </c>
      <c r="AQ615">
        <v>-0.000113993712244538</v>
      </c>
      <c r="AR615">
        <v>122.13098414385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1663694712.31429</v>
      </c>
      <c r="BH615">
        <v>112.713592857143</v>
      </c>
      <c r="BI615">
        <v>93.8202964285714</v>
      </c>
      <c r="BJ615">
        <v>19.8402071428571</v>
      </c>
      <c r="BK615">
        <v>16.6864571428571</v>
      </c>
      <c r="BL615">
        <v>108.528275</v>
      </c>
      <c r="BM615">
        <v>19.562225</v>
      </c>
      <c r="BN615">
        <v>500.071321428571</v>
      </c>
      <c r="BO615">
        <v>90.5392535714286</v>
      </c>
      <c r="BP615">
        <v>0.0998784642857143</v>
      </c>
      <c r="BQ615">
        <v>24.3336964285714</v>
      </c>
      <c r="BR615">
        <v>25.0273928571429</v>
      </c>
      <c r="BS615">
        <v>999.9</v>
      </c>
      <c r="BT615">
        <v>0</v>
      </c>
      <c r="BU615">
        <v>0</v>
      </c>
      <c r="BV615">
        <v>10012.3214285714</v>
      </c>
      <c r="BW615">
        <v>0</v>
      </c>
      <c r="BX615">
        <v>17.1009</v>
      </c>
      <c r="BY615">
        <v>18.8932714285714</v>
      </c>
      <c r="BZ615">
        <v>114.995132142857</v>
      </c>
      <c r="CA615">
        <v>95.4123178571429</v>
      </c>
      <c r="CB615">
        <v>3.15375285714286</v>
      </c>
      <c r="CC615">
        <v>93.8202964285714</v>
      </c>
      <c r="CD615">
        <v>16.6864571428571</v>
      </c>
      <c r="CE615">
        <v>1.79631785714286</v>
      </c>
      <c r="CF615">
        <v>1.51078</v>
      </c>
      <c r="CG615">
        <v>15.7547857142857</v>
      </c>
      <c r="CH615">
        <v>13.0776928571429</v>
      </c>
      <c r="CI615">
        <v>1999.99142857143</v>
      </c>
      <c r="CJ615">
        <v>0.979995</v>
      </c>
      <c r="CK615">
        <v>0.0200054</v>
      </c>
      <c r="CL615">
        <v>0</v>
      </c>
      <c r="CM615">
        <v>657.655964285714</v>
      </c>
      <c r="CN615">
        <v>5.00063</v>
      </c>
      <c r="CO615">
        <v>13045.0964285714</v>
      </c>
      <c r="CP615">
        <v>17256.7928571429</v>
      </c>
      <c r="CQ615">
        <v>39.0531428571429</v>
      </c>
      <c r="CR615">
        <v>39.18925</v>
      </c>
      <c r="CS615">
        <v>38.625</v>
      </c>
      <c r="CT615">
        <v>38.437</v>
      </c>
      <c r="CU615">
        <v>39.75</v>
      </c>
      <c r="CV615">
        <v>1955.08142857143</v>
      </c>
      <c r="CW615">
        <v>39.91</v>
      </c>
      <c r="CX615">
        <v>0</v>
      </c>
      <c r="CY615">
        <v>1663694717.3</v>
      </c>
      <c r="CZ615">
        <v>0</v>
      </c>
      <c r="DA615">
        <v>0</v>
      </c>
      <c r="DB615" t="s">
        <v>356</v>
      </c>
      <c r="DC615">
        <v>1660677648.1</v>
      </c>
      <c r="DD615">
        <v>1660677649.1</v>
      </c>
      <c r="DE615">
        <v>0</v>
      </c>
      <c r="DF615">
        <v>-1.042</v>
      </c>
      <c r="DG615">
        <v>0.003</v>
      </c>
      <c r="DH615">
        <v>5.218</v>
      </c>
      <c r="DI615">
        <v>0.344</v>
      </c>
      <c r="DJ615">
        <v>417</v>
      </c>
      <c r="DK615">
        <v>22</v>
      </c>
      <c r="DL615">
        <v>1.24</v>
      </c>
      <c r="DM615">
        <v>0.53</v>
      </c>
      <c r="DN615">
        <v>18.2487731707317</v>
      </c>
      <c r="DO615">
        <v>10.0705965156795</v>
      </c>
      <c r="DP615">
        <v>1.02496467185386</v>
      </c>
      <c r="DQ615">
        <v>0</v>
      </c>
      <c r="DR615">
        <v>3.16822024390244</v>
      </c>
      <c r="DS615">
        <v>-0.184706132404178</v>
      </c>
      <c r="DT615">
        <v>0.0223170142342285</v>
      </c>
      <c r="DU615">
        <v>0</v>
      </c>
      <c r="DV615">
        <v>0</v>
      </c>
      <c r="DW615">
        <v>2</v>
      </c>
      <c r="DX615" t="s">
        <v>357</v>
      </c>
      <c r="DY615">
        <v>2.97232</v>
      </c>
      <c r="DZ615">
        <v>2.75446</v>
      </c>
      <c r="EA615">
        <v>0.0220952</v>
      </c>
      <c r="EB615">
        <v>0.0178996</v>
      </c>
      <c r="EC615">
        <v>0.0904494</v>
      </c>
      <c r="ED615">
        <v>0.0807852</v>
      </c>
      <c r="EE615">
        <v>38092.6</v>
      </c>
      <c r="EF615">
        <v>41697.4</v>
      </c>
      <c r="EG615">
        <v>35304.5</v>
      </c>
      <c r="EH615">
        <v>38511.1</v>
      </c>
      <c r="EI615">
        <v>45541.3</v>
      </c>
      <c r="EJ615">
        <v>51129.3</v>
      </c>
      <c r="EK615">
        <v>55193.1</v>
      </c>
      <c r="EL615">
        <v>61773.9</v>
      </c>
      <c r="EM615">
        <v>1.9846</v>
      </c>
      <c r="EN615">
        <v>1.8184</v>
      </c>
      <c r="EO615">
        <v>0.0999868</v>
      </c>
      <c r="EP615">
        <v>0</v>
      </c>
      <c r="EQ615">
        <v>23.3293</v>
      </c>
      <c r="ER615">
        <v>999.9</v>
      </c>
      <c r="ES615">
        <v>43.145</v>
      </c>
      <c r="ET615">
        <v>29.97</v>
      </c>
      <c r="EU615">
        <v>20.268</v>
      </c>
      <c r="EV615">
        <v>56.4088</v>
      </c>
      <c r="EW615">
        <v>48.9103</v>
      </c>
      <c r="EX615">
        <v>1</v>
      </c>
      <c r="EY615">
        <v>0.00402439</v>
      </c>
      <c r="EZ615">
        <v>3.00449</v>
      </c>
      <c r="FA615">
        <v>20.1219</v>
      </c>
      <c r="FB615">
        <v>5.20172</v>
      </c>
      <c r="FC615">
        <v>12.0064</v>
      </c>
      <c r="FD615">
        <v>4.9756</v>
      </c>
      <c r="FE615">
        <v>3.294</v>
      </c>
      <c r="FF615">
        <v>9999</v>
      </c>
      <c r="FG615">
        <v>9999</v>
      </c>
      <c r="FH615">
        <v>9999</v>
      </c>
      <c r="FI615">
        <v>694.8</v>
      </c>
      <c r="FJ615">
        <v>1.86295</v>
      </c>
      <c r="FK615">
        <v>1.8678</v>
      </c>
      <c r="FL615">
        <v>1.86752</v>
      </c>
      <c r="FM615">
        <v>1.86874</v>
      </c>
      <c r="FN615">
        <v>1.86951</v>
      </c>
      <c r="FO615">
        <v>1.86566</v>
      </c>
      <c r="FP615">
        <v>1.86664</v>
      </c>
      <c r="FQ615">
        <v>1.86801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4.054</v>
      </c>
      <c r="GF615">
        <v>0.2778</v>
      </c>
      <c r="GG615">
        <v>3.61927167264205</v>
      </c>
      <c r="GH615">
        <v>0.00509506669552449</v>
      </c>
      <c r="GI615">
        <v>1.17866753763249e-06</v>
      </c>
      <c r="GJ615">
        <v>-6.62632595388568e-10</v>
      </c>
      <c r="GK615">
        <v>-0.0260112845827318</v>
      </c>
      <c r="GL615">
        <v>-0.0225051504344278</v>
      </c>
      <c r="GM615">
        <v>0.00262967521021688</v>
      </c>
      <c r="GN615">
        <v>-3.50088843362945e-05</v>
      </c>
      <c r="GO615">
        <v>-5</v>
      </c>
      <c r="GP615">
        <v>1640</v>
      </c>
      <c r="GQ615">
        <v>1</v>
      </c>
      <c r="GR615">
        <v>20</v>
      </c>
      <c r="GS615">
        <v>50284.5</v>
      </c>
      <c r="GT615">
        <v>50284.5</v>
      </c>
      <c r="GU615">
        <v>0.279541</v>
      </c>
      <c r="GV615">
        <v>2.66968</v>
      </c>
      <c r="GW615">
        <v>1.54785</v>
      </c>
      <c r="GX615">
        <v>2.30103</v>
      </c>
      <c r="GY615">
        <v>1.34644</v>
      </c>
      <c r="GZ615">
        <v>2.32544</v>
      </c>
      <c r="HA615">
        <v>33.2216</v>
      </c>
      <c r="HB615">
        <v>14.2283</v>
      </c>
      <c r="HC615">
        <v>18</v>
      </c>
      <c r="HD615">
        <v>504.776</v>
      </c>
      <c r="HE615">
        <v>399.2</v>
      </c>
      <c r="HF615">
        <v>18.8875</v>
      </c>
      <c r="HG615">
        <v>27.1077</v>
      </c>
      <c r="HH615">
        <v>30.0002</v>
      </c>
      <c r="HI615">
        <v>27.1447</v>
      </c>
      <c r="HJ615">
        <v>27.0934</v>
      </c>
      <c r="HK615">
        <v>5.56227</v>
      </c>
      <c r="HL615">
        <v>19.6407</v>
      </c>
      <c r="HM615">
        <v>5.58601</v>
      </c>
      <c r="HN615">
        <v>18.8954</v>
      </c>
      <c r="HO615">
        <v>50.1874</v>
      </c>
      <c r="HP615">
        <v>16.7161</v>
      </c>
      <c r="HQ615">
        <v>102.38</v>
      </c>
      <c r="HR615">
        <v>102.821</v>
      </c>
    </row>
    <row r="616" spans="1:226">
      <c r="A616">
        <v>600</v>
      </c>
      <c r="B616">
        <v>1663694725.1</v>
      </c>
      <c r="C616">
        <v>6950</v>
      </c>
      <c r="D616" t="s">
        <v>1565</v>
      </c>
      <c r="E616" t="s">
        <v>1566</v>
      </c>
      <c r="F616">
        <v>5</v>
      </c>
      <c r="G616" t="s">
        <v>1520</v>
      </c>
      <c r="H616" t="s">
        <v>354</v>
      </c>
      <c r="I616">
        <v>1663694717.6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60.5593490550362</v>
      </c>
      <c r="AK616">
        <v>74.8978963636363</v>
      </c>
      <c r="AL616">
        <v>-3.30140785295707</v>
      </c>
      <c r="AM616">
        <v>65.4352531657204</v>
      </c>
      <c r="AN616">
        <f>(AP616 - AO616 + BO616*1E3/(8.314*(BQ616+273.15)) * AR616/BN616 * AQ616) * BN616/(100*BB616) * 1000/(1000 - AP616)</f>
        <v>0</v>
      </c>
      <c r="AO616">
        <v>16.6908249172708</v>
      </c>
      <c r="AP616">
        <v>19.8393087912088</v>
      </c>
      <c r="AQ616">
        <v>-0.000239910471108902</v>
      </c>
      <c r="AR616">
        <v>122.13098414385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1663694717.6</v>
      </c>
      <c r="BH616">
        <v>95.8553333333333</v>
      </c>
      <c r="BI616">
        <v>75.9990962962963</v>
      </c>
      <c r="BJ616">
        <v>19.8385925925926</v>
      </c>
      <c r="BK616">
        <v>16.6888333333333</v>
      </c>
      <c r="BL616">
        <v>91.7590703703704</v>
      </c>
      <c r="BM616">
        <v>19.5606666666667</v>
      </c>
      <c r="BN616">
        <v>500.026259259259</v>
      </c>
      <c r="BO616">
        <v>90.5388777777778</v>
      </c>
      <c r="BP616">
        <v>0.100056859259259</v>
      </c>
      <c r="BQ616">
        <v>24.3223</v>
      </c>
      <c r="BR616">
        <v>25.0110962962963</v>
      </c>
      <c r="BS616">
        <v>999.9</v>
      </c>
      <c r="BT616">
        <v>0</v>
      </c>
      <c r="BU616">
        <v>0</v>
      </c>
      <c r="BV616">
        <v>9994.44444444445</v>
      </c>
      <c r="BW616">
        <v>0</v>
      </c>
      <c r="BX616">
        <v>17.1009</v>
      </c>
      <c r="BY616">
        <v>19.8562592592593</v>
      </c>
      <c r="BZ616">
        <v>97.7955777777778</v>
      </c>
      <c r="CA616">
        <v>77.288962962963</v>
      </c>
      <c r="CB616">
        <v>3.1497662962963</v>
      </c>
      <c r="CC616">
        <v>75.9990962962963</v>
      </c>
      <c r="CD616">
        <v>16.6888333333333</v>
      </c>
      <c r="CE616">
        <v>1.79616518518519</v>
      </c>
      <c r="CF616">
        <v>1.51098925925926</v>
      </c>
      <c r="CG616">
        <v>15.7534555555556</v>
      </c>
      <c r="CH616">
        <v>13.0798037037037</v>
      </c>
      <c r="CI616">
        <v>1999.99333333333</v>
      </c>
      <c r="CJ616">
        <v>0.979995</v>
      </c>
      <c r="CK616">
        <v>0.0200054</v>
      </c>
      <c r="CL616">
        <v>0</v>
      </c>
      <c r="CM616">
        <v>658.135296296296</v>
      </c>
      <c r="CN616">
        <v>5.00063</v>
      </c>
      <c r="CO616">
        <v>13054.5185185185</v>
      </c>
      <c r="CP616">
        <v>17256.8074074074</v>
      </c>
      <c r="CQ616">
        <v>39.0482222222222</v>
      </c>
      <c r="CR616">
        <v>39.1893333333333</v>
      </c>
      <c r="CS616">
        <v>38.625</v>
      </c>
      <c r="CT616">
        <v>38.437</v>
      </c>
      <c r="CU616">
        <v>39.75</v>
      </c>
      <c r="CV616">
        <v>1955.08333333333</v>
      </c>
      <c r="CW616">
        <v>39.91</v>
      </c>
      <c r="CX616">
        <v>0</v>
      </c>
      <c r="CY616">
        <v>1663694722.1</v>
      </c>
      <c r="CZ616">
        <v>0</v>
      </c>
      <c r="DA616">
        <v>0</v>
      </c>
      <c r="DB616" t="s">
        <v>356</v>
      </c>
      <c r="DC616">
        <v>1660677648.1</v>
      </c>
      <c r="DD616">
        <v>1660677649.1</v>
      </c>
      <c r="DE616">
        <v>0</v>
      </c>
      <c r="DF616">
        <v>-1.042</v>
      </c>
      <c r="DG616">
        <v>0.003</v>
      </c>
      <c r="DH616">
        <v>5.218</v>
      </c>
      <c r="DI616">
        <v>0.344</v>
      </c>
      <c r="DJ616">
        <v>417</v>
      </c>
      <c r="DK616">
        <v>22</v>
      </c>
      <c r="DL616">
        <v>1.24</v>
      </c>
      <c r="DM616">
        <v>0.53</v>
      </c>
      <c r="DN616">
        <v>19.3052414634146</v>
      </c>
      <c r="DO616">
        <v>11.0765916376307</v>
      </c>
      <c r="DP616">
        <v>1.1221463934268</v>
      </c>
      <c r="DQ616">
        <v>0</v>
      </c>
      <c r="DR616">
        <v>3.15162707317073</v>
      </c>
      <c r="DS616">
        <v>-0.0457195818815258</v>
      </c>
      <c r="DT616">
        <v>0.005831972951484</v>
      </c>
      <c r="DU616">
        <v>1</v>
      </c>
      <c r="DV616">
        <v>1</v>
      </c>
      <c r="DW616">
        <v>2</v>
      </c>
      <c r="DX616" t="s">
        <v>395</v>
      </c>
      <c r="DY616">
        <v>2.9738</v>
      </c>
      <c r="DZ616">
        <v>2.75405</v>
      </c>
      <c r="EA616">
        <v>0.0180009</v>
      </c>
      <c r="EB616">
        <v>0.0137202</v>
      </c>
      <c r="EC616">
        <v>0.0904803</v>
      </c>
      <c r="ED616">
        <v>0.0807945</v>
      </c>
      <c r="EE616">
        <v>38252.3</v>
      </c>
      <c r="EF616">
        <v>41873.4</v>
      </c>
      <c r="EG616">
        <v>35304.8</v>
      </c>
      <c r="EH616">
        <v>38509.9</v>
      </c>
      <c r="EI616">
        <v>45540.2</v>
      </c>
      <c r="EJ616">
        <v>51126.9</v>
      </c>
      <c r="EK616">
        <v>55193.8</v>
      </c>
      <c r="EL616">
        <v>61771.7</v>
      </c>
      <c r="EM616">
        <v>1.9848</v>
      </c>
      <c r="EN616">
        <v>1.8184</v>
      </c>
      <c r="EO616">
        <v>0.102073</v>
      </c>
      <c r="EP616">
        <v>0</v>
      </c>
      <c r="EQ616">
        <v>23.3215</v>
      </c>
      <c r="ER616">
        <v>999.9</v>
      </c>
      <c r="ES616">
        <v>43.169</v>
      </c>
      <c r="ET616">
        <v>29.98</v>
      </c>
      <c r="EU616">
        <v>20.2921</v>
      </c>
      <c r="EV616">
        <v>56.6288</v>
      </c>
      <c r="EW616">
        <v>48.9623</v>
      </c>
      <c r="EX616">
        <v>1</v>
      </c>
      <c r="EY616">
        <v>-0.000711382</v>
      </c>
      <c r="EZ616">
        <v>1.42824</v>
      </c>
      <c r="FA616">
        <v>20.1422</v>
      </c>
      <c r="FB616">
        <v>5.19932</v>
      </c>
      <c r="FC616">
        <v>12.0052</v>
      </c>
      <c r="FD616">
        <v>4.9756</v>
      </c>
      <c r="FE616">
        <v>3.2938</v>
      </c>
      <c r="FF616">
        <v>9999</v>
      </c>
      <c r="FG616">
        <v>9999</v>
      </c>
      <c r="FH616">
        <v>9999</v>
      </c>
      <c r="FI616">
        <v>694.8</v>
      </c>
      <c r="FJ616">
        <v>1.86295</v>
      </c>
      <c r="FK616">
        <v>1.86783</v>
      </c>
      <c r="FL616">
        <v>1.86752</v>
      </c>
      <c r="FM616">
        <v>1.86874</v>
      </c>
      <c r="FN616">
        <v>1.86951</v>
      </c>
      <c r="FO616">
        <v>1.86569</v>
      </c>
      <c r="FP616">
        <v>1.8667</v>
      </c>
      <c r="FQ616">
        <v>1.86813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3.971</v>
      </c>
      <c r="GF616">
        <v>0.2782</v>
      </c>
      <c r="GG616">
        <v>3.61927167264205</v>
      </c>
      <c r="GH616">
        <v>0.00509506669552449</v>
      </c>
      <c r="GI616">
        <v>1.17866753763249e-06</v>
      </c>
      <c r="GJ616">
        <v>-6.62632595388568e-10</v>
      </c>
      <c r="GK616">
        <v>-0.0260112845827318</v>
      </c>
      <c r="GL616">
        <v>-0.0225051504344278</v>
      </c>
      <c r="GM616">
        <v>0.00262967521021688</v>
      </c>
      <c r="GN616">
        <v>-3.50088843362945e-05</v>
      </c>
      <c r="GO616">
        <v>-5</v>
      </c>
      <c r="GP616">
        <v>1640</v>
      </c>
      <c r="GQ616">
        <v>1</v>
      </c>
      <c r="GR616">
        <v>20</v>
      </c>
      <c r="GS616">
        <v>50284.6</v>
      </c>
      <c r="GT616">
        <v>50284.6</v>
      </c>
      <c r="GU616">
        <v>0.245361</v>
      </c>
      <c r="GV616">
        <v>2.66357</v>
      </c>
      <c r="GW616">
        <v>1.54785</v>
      </c>
      <c r="GX616">
        <v>2.30103</v>
      </c>
      <c r="GY616">
        <v>1.34644</v>
      </c>
      <c r="GZ616">
        <v>2.40601</v>
      </c>
      <c r="HA616">
        <v>33.244</v>
      </c>
      <c r="HB616">
        <v>14.2459</v>
      </c>
      <c r="HC616">
        <v>18</v>
      </c>
      <c r="HD616">
        <v>504.888</v>
      </c>
      <c r="HE616">
        <v>399.201</v>
      </c>
      <c r="HF616">
        <v>19.1708</v>
      </c>
      <c r="HG616">
        <v>27.1077</v>
      </c>
      <c r="HH616">
        <v>29.9969</v>
      </c>
      <c r="HI616">
        <v>27.1424</v>
      </c>
      <c r="HJ616">
        <v>27.0934</v>
      </c>
      <c r="HK616">
        <v>4.81396</v>
      </c>
      <c r="HL616">
        <v>19.6407</v>
      </c>
      <c r="HM616">
        <v>5.58601</v>
      </c>
      <c r="HN616">
        <v>19.2991</v>
      </c>
      <c r="HO616">
        <v>29.9983</v>
      </c>
      <c r="HP616">
        <v>16.7082</v>
      </c>
      <c r="HQ616">
        <v>102.381</v>
      </c>
      <c r="HR616">
        <v>102.818</v>
      </c>
    </row>
    <row r="617" spans="1:226">
      <c r="A617">
        <v>601</v>
      </c>
      <c r="B617">
        <v>1663694822.1</v>
      </c>
      <c r="C617">
        <v>7047</v>
      </c>
      <c r="D617" t="s">
        <v>1567</v>
      </c>
      <c r="E617" t="s">
        <v>1568</v>
      </c>
      <c r="F617">
        <v>5</v>
      </c>
      <c r="G617" t="s">
        <v>1520</v>
      </c>
      <c r="H617" t="s">
        <v>354</v>
      </c>
      <c r="I617">
        <v>1663694814.1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427.781307769725</v>
      </c>
      <c r="AK617">
        <v>411.71783030303</v>
      </c>
      <c r="AL617">
        <v>0.00649255888010548</v>
      </c>
      <c r="AM617">
        <v>65.4352531657204</v>
      </c>
      <c r="AN617">
        <f>(AP617 - AO617 + BO617*1E3/(8.314*(BQ617+273.15)) * AR617/BN617 * AQ617) * BN617/(100*BB617) * 1000/(1000 - AP617)</f>
        <v>0</v>
      </c>
      <c r="AO617">
        <v>16.7206215435891</v>
      </c>
      <c r="AP617">
        <v>19.7612186813187</v>
      </c>
      <c r="AQ617">
        <v>-0.000100704542140183</v>
      </c>
      <c r="AR617">
        <v>122.13098414385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1663694814.1</v>
      </c>
      <c r="BH617">
        <v>403.561580645161</v>
      </c>
      <c r="BI617">
        <v>420.668483870968</v>
      </c>
      <c r="BJ617">
        <v>19.7603290322581</v>
      </c>
      <c r="BK617">
        <v>16.7187064516129</v>
      </c>
      <c r="BL617">
        <v>397.770838709677</v>
      </c>
      <c r="BM617">
        <v>19.4854290322581</v>
      </c>
      <c r="BN617">
        <v>500.100064516129</v>
      </c>
      <c r="BO617">
        <v>90.533435483871</v>
      </c>
      <c r="BP617">
        <v>0.100043596774194</v>
      </c>
      <c r="BQ617">
        <v>24.3136</v>
      </c>
      <c r="BR617">
        <v>24.9778193548387</v>
      </c>
      <c r="BS617">
        <v>999.9</v>
      </c>
      <c r="BT617">
        <v>0</v>
      </c>
      <c r="BU617">
        <v>0</v>
      </c>
      <c r="BV617">
        <v>9998.87096774194</v>
      </c>
      <c r="BW617">
        <v>0</v>
      </c>
      <c r="BX617">
        <v>17.1009</v>
      </c>
      <c r="BY617">
        <v>-17.1068870967742</v>
      </c>
      <c r="BZ617">
        <v>411.696903225806</v>
      </c>
      <c r="CA617">
        <v>427.821032258065</v>
      </c>
      <c r="CB617">
        <v>3.04163129032258</v>
      </c>
      <c r="CC617">
        <v>420.668483870968</v>
      </c>
      <c r="CD617">
        <v>16.7187064516129</v>
      </c>
      <c r="CE617">
        <v>1.78897129032258</v>
      </c>
      <c r="CF617">
        <v>1.51360161290323</v>
      </c>
      <c r="CG617">
        <v>15.6907516129032</v>
      </c>
      <c r="CH617">
        <v>13.1062677419355</v>
      </c>
      <c r="CI617">
        <v>1999.98419354839</v>
      </c>
      <c r="CJ617">
        <v>0.979994741935484</v>
      </c>
      <c r="CK617">
        <v>0.0200056064516129</v>
      </c>
      <c r="CL617">
        <v>0</v>
      </c>
      <c r="CM617">
        <v>665.277516129032</v>
      </c>
      <c r="CN617">
        <v>5.00063</v>
      </c>
      <c r="CO617">
        <v>13209.4516129032</v>
      </c>
      <c r="CP617">
        <v>17256.7419354839</v>
      </c>
      <c r="CQ617">
        <v>39</v>
      </c>
      <c r="CR617">
        <v>39.187</v>
      </c>
      <c r="CS617">
        <v>38.6168709677419</v>
      </c>
      <c r="CT617">
        <v>38.375</v>
      </c>
      <c r="CU617">
        <v>39.687</v>
      </c>
      <c r="CV617">
        <v>1955.07419354839</v>
      </c>
      <c r="CW617">
        <v>39.91</v>
      </c>
      <c r="CX617">
        <v>0</v>
      </c>
      <c r="CY617">
        <v>1663694819.3</v>
      </c>
      <c r="CZ617">
        <v>0</v>
      </c>
      <c r="DA617">
        <v>0</v>
      </c>
      <c r="DB617" t="s">
        <v>356</v>
      </c>
      <c r="DC617">
        <v>1660677648.1</v>
      </c>
      <c r="DD617">
        <v>1660677649.1</v>
      </c>
      <c r="DE617">
        <v>0</v>
      </c>
      <c r="DF617">
        <v>-1.042</v>
      </c>
      <c r="DG617">
        <v>0.003</v>
      </c>
      <c r="DH617">
        <v>5.218</v>
      </c>
      <c r="DI617">
        <v>0.344</v>
      </c>
      <c r="DJ617">
        <v>417</v>
      </c>
      <c r="DK617">
        <v>22</v>
      </c>
      <c r="DL617">
        <v>1.24</v>
      </c>
      <c r="DM617">
        <v>0.53</v>
      </c>
      <c r="DN617">
        <v>-17.107556097561</v>
      </c>
      <c r="DO617">
        <v>-0.0929310104529936</v>
      </c>
      <c r="DP617">
        <v>0.0780419494724079</v>
      </c>
      <c r="DQ617">
        <v>1</v>
      </c>
      <c r="DR617">
        <v>3.04054317073171</v>
      </c>
      <c r="DS617">
        <v>0.0127189547038321</v>
      </c>
      <c r="DT617">
        <v>0.00321060471397323</v>
      </c>
      <c r="DU617">
        <v>1</v>
      </c>
      <c r="DV617">
        <v>2</v>
      </c>
      <c r="DW617">
        <v>2</v>
      </c>
      <c r="DX617" t="s">
        <v>548</v>
      </c>
      <c r="DY617">
        <v>2.97359</v>
      </c>
      <c r="DZ617">
        <v>2.75346</v>
      </c>
      <c r="EA617">
        <v>0.0877547</v>
      </c>
      <c r="EB617">
        <v>0.0917197</v>
      </c>
      <c r="EC617">
        <v>0.0902198</v>
      </c>
      <c r="ED617">
        <v>0.0808893</v>
      </c>
      <c r="EE617">
        <v>35539.5</v>
      </c>
      <c r="EF617">
        <v>38568.1</v>
      </c>
      <c r="EG617">
        <v>35307.7</v>
      </c>
      <c r="EH617">
        <v>38514.5</v>
      </c>
      <c r="EI617">
        <v>45557</v>
      </c>
      <c r="EJ617">
        <v>51129.7</v>
      </c>
      <c r="EK617">
        <v>55196.1</v>
      </c>
      <c r="EL617">
        <v>61779</v>
      </c>
      <c r="EM617">
        <v>1.9854</v>
      </c>
      <c r="EN617">
        <v>1.82</v>
      </c>
      <c r="EO617">
        <v>0.105798</v>
      </c>
      <c r="EP617">
        <v>0</v>
      </c>
      <c r="EQ617">
        <v>23.2255</v>
      </c>
      <c r="ER617">
        <v>999.9</v>
      </c>
      <c r="ES617">
        <v>43.096</v>
      </c>
      <c r="ET617">
        <v>30.001</v>
      </c>
      <c r="EU617">
        <v>20.283</v>
      </c>
      <c r="EV617">
        <v>56.5288</v>
      </c>
      <c r="EW617">
        <v>49.2708</v>
      </c>
      <c r="EX617">
        <v>1</v>
      </c>
      <c r="EY617">
        <v>-0.00231707</v>
      </c>
      <c r="EZ617">
        <v>2.19314</v>
      </c>
      <c r="FA617">
        <v>20.1329</v>
      </c>
      <c r="FB617">
        <v>5.19932</v>
      </c>
      <c r="FC617">
        <v>12.0052</v>
      </c>
      <c r="FD617">
        <v>4.976</v>
      </c>
      <c r="FE617">
        <v>3.294</v>
      </c>
      <c r="FF617">
        <v>9999</v>
      </c>
      <c r="FG617">
        <v>9999</v>
      </c>
      <c r="FH617">
        <v>9999</v>
      </c>
      <c r="FI617">
        <v>694.8</v>
      </c>
      <c r="FJ617">
        <v>1.86295</v>
      </c>
      <c r="FK617">
        <v>1.8678</v>
      </c>
      <c r="FL617">
        <v>1.86752</v>
      </c>
      <c r="FM617">
        <v>1.86874</v>
      </c>
      <c r="FN617">
        <v>1.86954</v>
      </c>
      <c r="FO617">
        <v>1.86554</v>
      </c>
      <c r="FP617">
        <v>1.8667</v>
      </c>
      <c r="FQ617">
        <v>1.8681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5.791</v>
      </c>
      <c r="GF617">
        <v>0.275</v>
      </c>
      <c r="GG617">
        <v>3.61927167264205</v>
      </c>
      <c r="GH617">
        <v>0.00509506669552449</v>
      </c>
      <c r="GI617">
        <v>1.17866753763249e-06</v>
      </c>
      <c r="GJ617">
        <v>-6.62632595388568e-10</v>
      </c>
      <c r="GK617">
        <v>-0.0260112845827318</v>
      </c>
      <c r="GL617">
        <v>-0.0225051504344278</v>
      </c>
      <c r="GM617">
        <v>0.00262967521021688</v>
      </c>
      <c r="GN617">
        <v>-3.50088843362945e-05</v>
      </c>
      <c r="GO617">
        <v>-5</v>
      </c>
      <c r="GP617">
        <v>1640</v>
      </c>
      <c r="GQ617">
        <v>1</v>
      </c>
      <c r="GR617">
        <v>20</v>
      </c>
      <c r="GS617">
        <v>50286.2</v>
      </c>
      <c r="GT617">
        <v>50286.2</v>
      </c>
      <c r="GU617">
        <v>1.03271</v>
      </c>
      <c r="GV617">
        <v>2.62939</v>
      </c>
      <c r="GW617">
        <v>1.54785</v>
      </c>
      <c r="GX617">
        <v>2.30103</v>
      </c>
      <c r="GY617">
        <v>1.34644</v>
      </c>
      <c r="GZ617">
        <v>2.36572</v>
      </c>
      <c r="HA617">
        <v>33.2216</v>
      </c>
      <c r="HB617">
        <v>14.2283</v>
      </c>
      <c r="HC617">
        <v>18</v>
      </c>
      <c r="HD617">
        <v>504.934</v>
      </c>
      <c r="HE617">
        <v>399.796</v>
      </c>
      <c r="HF617">
        <v>19.6026</v>
      </c>
      <c r="HG617">
        <v>27.0619</v>
      </c>
      <c r="HH617">
        <v>29.9998</v>
      </c>
      <c r="HI617">
        <v>27.1035</v>
      </c>
      <c r="HJ617">
        <v>27.0524</v>
      </c>
      <c r="HK617">
        <v>20.7635</v>
      </c>
      <c r="HL617">
        <v>19.4496</v>
      </c>
      <c r="HM617">
        <v>5.58601</v>
      </c>
      <c r="HN617">
        <v>19.6107</v>
      </c>
      <c r="HO617">
        <v>427.508</v>
      </c>
      <c r="HP617">
        <v>16.7374</v>
      </c>
      <c r="HQ617">
        <v>102.387</v>
      </c>
      <c r="HR617">
        <v>102.83</v>
      </c>
    </row>
    <row r="618" spans="1:226">
      <c r="A618">
        <v>602</v>
      </c>
      <c r="B618">
        <v>1663694827.1</v>
      </c>
      <c r="C618">
        <v>7052</v>
      </c>
      <c r="D618" t="s">
        <v>1569</v>
      </c>
      <c r="E618" t="s">
        <v>1570</v>
      </c>
      <c r="F618">
        <v>5</v>
      </c>
      <c r="G618" t="s">
        <v>1520</v>
      </c>
      <c r="H618" t="s">
        <v>354</v>
      </c>
      <c r="I618">
        <v>1663694819.25517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428.620293199377</v>
      </c>
      <c r="AK618">
        <v>411.998133333333</v>
      </c>
      <c r="AL618">
        <v>0.10885013767944</v>
      </c>
      <c r="AM618">
        <v>65.4352531657204</v>
      </c>
      <c r="AN618">
        <f>(AP618 - AO618 + BO618*1E3/(8.314*(BQ618+273.15)) * AR618/BN618 * AQ618) * BN618/(100*BB618) * 1000/(1000 - AP618)</f>
        <v>0</v>
      </c>
      <c r="AO618">
        <v>16.7176858099286</v>
      </c>
      <c r="AP618">
        <v>19.7584813186813</v>
      </c>
      <c r="AQ618">
        <v>3.10742604778235e-05</v>
      </c>
      <c r="AR618">
        <v>122.13098414385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1663694819.25517</v>
      </c>
      <c r="BH618">
        <v>403.569137931035</v>
      </c>
      <c r="BI618">
        <v>421.197896551724</v>
      </c>
      <c r="BJ618">
        <v>19.7607310344828</v>
      </c>
      <c r="BK618">
        <v>16.7190206896552</v>
      </c>
      <c r="BL618">
        <v>397.778310344828</v>
      </c>
      <c r="BM618">
        <v>19.4858172413793</v>
      </c>
      <c r="BN618">
        <v>500.051068965517</v>
      </c>
      <c r="BO618">
        <v>90.5338896551724</v>
      </c>
      <c r="BP618">
        <v>0.0999835793103448</v>
      </c>
      <c r="BQ618">
        <v>24.3125896551724</v>
      </c>
      <c r="BR618">
        <v>24.9748413793103</v>
      </c>
      <c r="BS618">
        <v>999.9</v>
      </c>
      <c r="BT618">
        <v>0</v>
      </c>
      <c r="BU618">
        <v>0</v>
      </c>
      <c r="BV618">
        <v>10009.1379310345</v>
      </c>
      <c r="BW618">
        <v>0</v>
      </c>
      <c r="BX618">
        <v>17.1009</v>
      </c>
      <c r="BY618">
        <v>-17.6287724137931</v>
      </c>
      <c r="BZ618">
        <v>411.704724137931</v>
      </c>
      <c r="CA618">
        <v>428.359620689655</v>
      </c>
      <c r="CB618">
        <v>3.0417124137931</v>
      </c>
      <c r="CC618">
        <v>421.197896551724</v>
      </c>
      <c r="CD618">
        <v>16.7190206896552</v>
      </c>
      <c r="CE618">
        <v>1.78901724137931</v>
      </c>
      <c r="CF618">
        <v>1.51363827586207</v>
      </c>
      <c r="CG618">
        <v>15.6911517241379</v>
      </c>
      <c r="CH618">
        <v>13.1066344827586</v>
      </c>
      <c r="CI618">
        <v>1999.97896551724</v>
      </c>
      <c r="CJ618">
        <v>0.979994724137931</v>
      </c>
      <c r="CK618">
        <v>0.0200056206896552</v>
      </c>
      <c r="CL618">
        <v>0</v>
      </c>
      <c r="CM618">
        <v>664.645827586207</v>
      </c>
      <c r="CN618">
        <v>5.00063</v>
      </c>
      <c r="CO618">
        <v>13197.7310344828</v>
      </c>
      <c r="CP618">
        <v>17256.6965517241</v>
      </c>
      <c r="CQ618">
        <v>39</v>
      </c>
      <c r="CR618">
        <v>39.187</v>
      </c>
      <c r="CS618">
        <v>38.6163103448276</v>
      </c>
      <c r="CT618">
        <v>38.375</v>
      </c>
      <c r="CU618">
        <v>39.687</v>
      </c>
      <c r="CV618">
        <v>1955.06896551724</v>
      </c>
      <c r="CW618">
        <v>39.91</v>
      </c>
      <c r="CX618">
        <v>0</v>
      </c>
      <c r="CY618">
        <v>1663694824.1</v>
      </c>
      <c r="CZ618">
        <v>0</v>
      </c>
      <c r="DA618">
        <v>0</v>
      </c>
      <c r="DB618" t="s">
        <v>356</v>
      </c>
      <c r="DC618">
        <v>1660677648.1</v>
      </c>
      <c r="DD618">
        <v>1660677649.1</v>
      </c>
      <c r="DE618">
        <v>0</v>
      </c>
      <c r="DF618">
        <v>-1.042</v>
      </c>
      <c r="DG618">
        <v>0.003</v>
      </c>
      <c r="DH618">
        <v>5.218</v>
      </c>
      <c r="DI618">
        <v>0.344</v>
      </c>
      <c r="DJ618">
        <v>417</v>
      </c>
      <c r="DK618">
        <v>22</v>
      </c>
      <c r="DL618">
        <v>1.24</v>
      </c>
      <c r="DM618">
        <v>0.53</v>
      </c>
      <c r="DN618">
        <v>-17.2630634146341</v>
      </c>
      <c r="DO618">
        <v>-2.49484599303139</v>
      </c>
      <c r="DP618">
        <v>0.544780892969309</v>
      </c>
      <c r="DQ618">
        <v>0</v>
      </c>
      <c r="DR618">
        <v>3.04183878048781</v>
      </c>
      <c r="DS618">
        <v>-0.000452613240409963</v>
      </c>
      <c r="DT618">
        <v>0.00263116518297633</v>
      </c>
      <c r="DU618">
        <v>1</v>
      </c>
      <c r="DV618">
        <v>1</v>
      </c>
      <c r="DW618">
        <v>2</v>
      </c>
      <c r="DX618" t="s">
        <v>395</v>
      </c>
      <c r="DY618">
        <v>2.97219</v>
      </c>
      <c r="DZ618">
        <v>2.75409</v>
      </c>
      <c r="EA618">
        <v>0.0878641</v>
      </c>
      <c r="EB618">
        <v>0.0928722</v>
      </c>
      <c r="EC618">
        <v>0.0902168</v>
      </c>
      <c r="ED618">
        <v>0.0808887</v>
      </c>
      <c r="EE618">
        <v>35535.5</v>
      </c>
      <c r="EF618">
        <v>38519.5</v>
      </c>
      <c r="EG618">
        <v>35308</v>
      </c>
      <c r="EH618">
        <v>38514.8</v>
      </c>
      <c r="EI618">
        <v>45557.7</v>
      </c>
      <c r="EJ618">
        <v>51130.5</v>
      </c>
      <c r="EK618">
        <v>55196.7</v>
      </c>
      <c r="EL618">
        <v>61779.8</v>
      </c>
      <c r="EM618">
        <v>1.9848</v>
      </c>
      <c r="EN618">
        <v>1.8198</v>
      </c>
      <c r="EO618">
        <v>0.104457</v>
      </c>
      <c r="EP618">
        <v>0</v>
      </c>
      <c r="EQ618">
        <v>23.2236</v>
      </c>
      <c r="ER618">
        <v>999.9</v>
      </c>
      <c r="ES618">
        <v>43.096</v>
      </c>
      <c r="ET618">
        <v>29.97</v>
      </c>
      <c r="EU618">
        <v>20.2468</v>
      </c>
      <c r="EV618">
        <v>56.6588</v>
      </c>
      <c r="EW618">
        <v>49.2228</v>
      </c>
      <c r="EX618">
        <v>1</v>
      </c>
      <c r="EY618">
        <v>-0.00237805</v>
      </c>
      <c r="EZ618">
        <v>2.14582</v>
      </c>
      <c r="FA618">
        <v>20.1344</v>
      </c>
      <c r="FB618">
        <v>5.19812</v>
      </c>
      <c r="FC618">
        <v>12.0052</v>
      </c>
      <c r="FD618">
        <v>4.9756</v>
      </c>
      <c r="FE618">
        <v>3.2938</v>
      </c>
      <c r="FF618">
        <v>9999</v>
      </c>
      <c r="FG618">
        <v>9999</v>
      </c>
      <c r="FH618">
        <v>9999</v>
      </c>
      <c r="FI618">
        <v>694.8</v>
      </c>
      <c r="FJ618">
        <v>1.86295</v>
      </c>
      <c r="FK618">
        <v>1.86783</v>
      </c>
      <c r="FL618">
        <v>1.86752</v>
      </c>
      <c r="FM618">
        <v>1.86874</v>
      </c>
      <c r="FN618">
        <v>1.86963</v>
      </c>
      <c r="FO618">
        <v>1.8656</v>
      </c>
      <c r="FP618">
        <v>1.86664</v>
      </c>
      <c r="FQ618">
        <v>1.86813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5.795</v>
      </c>
      <c r="GF618">
        <v>0.2749</v>
      </c>
      <c r="GG618">
        <v>3.61927167264205</v>
      </c>
      <c r="GH618">
        <v>0.00509506669552449</v>
      </c>
      <c r="GI618">
        <v>1.17866753763249e-06</v>
      </c>
      <c r="GJ618">
        <v>-6.62632595388568e-10</v>
      </c>
      <c r="GK618">
        <v>-0.0260112845827318</v>
      </c>
      <c r="GL618">
        <v>-0.0225051504344278</v>
      </c>
      <c r="GM618">
        <v>0.00262967521021688</v>
      </c>
      <c r="GN618">
        <v>-3.50088843362945e-05</v>
      </c>
      <c r="GO618">
        <v>-5</v>
      </c>
      <c r="GP618">
        <v>1640</v>
      </c>
      <c r="GQ618">
        <v>1</v>
      </c>
      <c r="GR618">
        <v>20</v>
      </c>
      <c r="GS618">
        <v>50286.3</v>
      </c>
      <c r="GT618">
        <v>50286.3</v>
      </c>
      <c r="GU618">
        <v>1.05957</v>
      </c>
      <c r="GV618">
        <v>2.61353</v>
      </c>
      <c r="GW618">
        <v>1.54785</v>
      </c>
      <c r="GX618">
        <v>2.30103</v>
      </c>
      <c r="GY618">
        <v>1.34644</v>
      </c>
      <c r="GZ618">
        <v>2.44385</v>
      </c>
      <c r="HA618">
        <v>33.2216</v>
      </c>
      <c r="HB618">
        <v>14.2283</v>
      </c>
      <c r="HC618">
        <v>18</v>
      </c>
      <c r="HD618">
        <v>504.514</v>
      </c>
      <c r="HE618">
        <v>399.669</v>
      </c>
      <c r="HF618">
        <v>19.6173</v>
      </c>
      <c r="HG618">
        <v>27.0596</v>
      </c>
      <c r="HH618">
        <v>30</v>
      </c>
      <c r="HI618">
        <v>27.1012</v>
      </c>
      <c r="HJ618">
        <v>27.0502</v>
      </c>
      <c r="HK618">
        <v>21.2759</v>
      </c>
      <c r="HL618">
        <v>19.4496</v>
      </c>
      <c r="HM618">
        <v>5.58601</v>
      </c>
      <c r="HN618">
        <v>19.633</v>
      </c>
      <c r="HO618">
        <v>440.921</v>
      </c>
      <c r="HP618">
        <v>16.7405</v>
      </c>
      <c r="HQ618">
        <v>102.388</v>
      </c>
      <c r="HR618">
        <v>102.831</v>
      </c>
    </row>
    <row r="619" spans="1:226">
      <c r="A619">
        <v>603</v>
      </c>
      <c r="B619">
        <v>1663694832.1</v>
      </c>
      <c r="C619">
        <v>7057</v>
      </c>
      <c r="D619" t="s">
        <v>1571</v>
      </c>
      <c r="E619" t="s">
        <v>1572</v>
      </c>
      <c r="F619">
        <v>5</v>
      </c>
      <c r="G619" t="s">
        <v>1520</v>
      </c>
      <c r="H619" t="s">
        <v>354</v>
      </c>
      <c r="I619">
        <v>1663694824.33214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441.664603345024</v>
      </c>
      <c r="AK619">
        <v>418.193866666666</v>
      </c>
      <c r="AL619">
        <v>1.46347170778409</v>
      </c>
      <c r="AM619">
        <v>65.4352531657204</v>
      </c>
      <c r="AN619">
        <f>(AP619 - AO619 + BO619*1E3/(8.314*(BQ619+273.15)) * AR619/BN619 * AQ619) * BN619/(100*BB619) * 1000/(1000 - AP619)</f>
        <v>0</v>
      </c>
      <c r="AO619">
        <v>16.7204111566991</v>
      </c>
      <c r="AP619">
        <v>19.759165934066</v>
      </c>
      <c r="AQ619">
        <v>3.46083699089791e-05</v>
      </c>
      <c r="AR619">
        <v>122.13098414385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1663694824.33214</v>
      </c>
      <c r="BH619">
        <v>404.655785714286</v>
      </c>
      <c r="BI619">
        <v>425.745785714286</v>
      </c>
      <c r="BJ619">
        <v>19.7601642857143</v>
      </c>
      <c r="BK619">
        <v>16.7194071428571</v>
      </c>
      <c r="BL619">
        <v>398.858714285714</v>
      </c>
      <c r="BM619">
        <v>19.4852678571429</v>
      </c>
      <c r="BN619">
        <v>500.029392857143</v>
      </c>
      <c r="BO619">
        <v>90.5341035714286</v>
      </c>
      <c r="BP619">
        <v>0.100054317857143</v>
      </c>
      <c r="BQ619">
        <v>24.3143642857143</v>
      </c>
      <c r="BR619">
        <v>24.9706892857143</v>
      </c>
      <c r="BS619">
        <v>999.9</v>
      </c>
      <c r="BT619">
        <v>0</v>
      </c>
      <c r="BU619">
        <v>0</v>
      </c>
      <c r="BV619">
        <v>10001.9642857143</v>
      </c>
      <c r="BW619">
        <v>0</v>
      </c>
      <c r="BX619">
        <v>17.1009</v>
      </c>
      <c r="BY619">
        <v>-21.0900107142857</v>
      </c>
      <c r="BZ619">
        <v>412.813071428572</v>
      </c>
      <c r="CA619">
        <v>432.985</v>
      </c>
      <c r="CB619">
        <v>3.04075892857143</v>
      </c>
      <c r="CC619">
        <v>425.745785714286</v>
      </c>
      <c r="CD619">
        <v>16.7194071428571</v>
      </c>
      <c r="CE619">
        <v>1.78896928571429</v>
      </c>
      <c r="CF619">
        <v>1.51367571428571</v>
      </c>
      <c r="CG619">
        <v>15.6907357142857</v>
      </c>
      <c r="CH619">
        <v>13.1070214285714</v>
      </c>
      <c r="CI619">
        <v>1999.97571428571</v>
      </c>
      <c r="CJ619">
        <v>0.979994714285714</v>
      </c>
      <c r="CK619">
        <v>0.0200056285714286</v>
      </c>
      <c r="CL619">
        <v>0</v>
      </c>
      <c r="CM619">
        <v>664.257928571428</v>
      </c>
      <c r="CN619">
        <v>5.00063</v>
      </c>
      <c r="CO619">
        <v>13190.1571428571</v>
      </c>
      <c r="CP619">
        <v>17256.6642857143</v>
      </c>
      <c r="CQ619">
        <v>39</v>
      </c>
      <c r="CR619">
        <v>39.1847857142857</v>
      </c>
      <c r="CS619">
        <v>38.6205</v>
      </c>
      <c r="CT619">
        <v>38.375</v>
      </c>
      <c r="CU619">
        <v>39.687</v>
      </c>
      <c r="CV619">
        <v>1955.06571428571</v>
      </c>
      <c r="CW619">
        <v>39.91</v>
      </c>
      <c r="CX619">
        <v>0</v>
      </c>
      <c r="CY619">
        <v>1663694829.5</v>
      </c>
      <c r="CZ619">
        <v>0</v>
      </c>
      <c r="DA619">
        <v>0</v>
      </c>
      <c r="DB619" t="s">
        <v>356</v>
      </c>
      <c r="DC619">
        <v>1660677648.1</v>
      </c>
      <c r="DD619">
        <v>1660677649.1</v>
      </c>
      <c r="DE619">
        <v>0</v>
      </c>
      <c r="DF619">
        <v>-1.042</v>
      </c>
      <c r="DG619">
        <v>0.003</v>
      </c>
      <c r="DH619">
        <v>5.218</v>
      </c>
      <c r="DI619">
        <v>0.344</v>
      </c>
      <c r="DJ619">
        <v>417</v>
      </c>
      <c r="DK619">
        <v>22</v>
      </c>
      <c r="DL619">
        <v>1.24</v>
      </c>
      <c r="DM619">
        <v>0.53</v>
      </c>
      <c r="DN619">
        <v>-19.979643902439</v>
      </c>
      <c r="DO619">
        <v>-37.3822348432056</v>
      </c>
      <c r="DP619">
        <v>4.48742424527668</v>
      </c>
      <c r="DQ619">
        <v>0</v>
      </c>
      <c r="DR619">
        <v>3.04147975609756</v>
      </c>
      <c r="DS619">
        <v>-0.00566738675958133</v>
      </c>
      <c r="DT619">
        <v>0.0028008974936223</v>
      </c>
      <c r="DU619">
        <v>1</v>
      </c>
      <c r="DV619">
        <v>1</v>
      </c>
      <c r="DW619">
        <v>2</v>
      </c>
      <c r="DX619" t="s">
        <v>395</v>
      </c>
      <c r="DY619">
        <v>2.97434</v>
      </c>
      <c r="DZ619">
        <v>2.75351</v>
      </c>
      <c r="EA619">
        <v>0.0889797</v>
      </c>
      <c r="EB619">
        <v>0.0952189</v>
      </c>
      <c r="EC619">
        <v>0.0902135</v>
      </c>
      <c r="ED619">
        <v>0.0809023</v>
      </c>
      <c r="EE619">
        <v>35492</v>
      </c>
      <c r="EF619">
        <v>38419.2</v>
      </c>
      <c r="EG619">
        <v>35307.9</v>
      </c>
      <c r="EH619">
        <v>38514.1</v>
      </c>
      <c r="EI619">
        <v>45557.3</v>
      </c>
      <c r="EJ619">
        <v>51128.9</v>
      </c>
      <c r="EK619">
        <v>55196</v>
      </c>
      <c r="EL619">
        <v>61778.8</v>
      </c>
      <c r="EM619">
        <v>1.9856</v>
      </c>
      <c r="EN619">
        <v>1.8204</v>
      </c>
      <c r="EO619">
        <v>0.105798</v>
      </c>
      <c r="EP619">
        <v>0</v>
      </c>
      <c r="EQ619">
        <v>23.2216</v>
      </c>
      <c r="ER619">
        <v>999.9</v>
      </c>
      <c r="ES619">
        <v>43.096</v>
      </c>
      <c r="ET619">
        <v>29.97</v>
      </c>
      <c r="EU619">
        <v>20.247</v>
      </c>
      <c r="EV619">
        <v>56.6088</v>
      </c>
      <c r="EW619">
        <v>48.8181</v>
      </c>
      <c r="EX619">
        <v>1</v>
      </c>
      <c r="EY619">
        <v>-0.0025</v>
      </c>
      <c r="EZ619">
        <v>2.10083</v>
      </c>
      <c r="FA619">
        <v>20.1345</v>
      </c>
      <c r="FB619">
        <v>5.19692</v>
      </c>
      <c r="FC619">
        <v>12.0064</v>
      </c>
      <c r="FD619">
        <v>4.9752</v>
      </c>
      <c r="FE619">
        <v>3.2934</v>
      </c>
      <c r="FF619">
        <v>9999</v>
      </c>
      <c r="FG619">
        <v>9999</v>
      </c>
      <c r="FH619">
        <v>9999</v>
      </c>
      <c r="FI619">
        <v>694.8</v>
      </c>
      <c r="FJ619">
        <v>1.86295</v>
      </c>
      <c r="FK619">
        <v>1.86774</v>
      </c>
      <c r="FL619">
        <v>1.86752</v>
      </c>
      <c r="FM619">
        <v>1.86874</v>
      </c>
      <c r="FN619">
        <v>1.86957</v>
      </c>
      <c r="FO619">
        <v>1.86563</v>
      </c>
      <c r="FP619">
        <v>1.86667</v>
      </c>
      <c r="FQ619">
        <v>1.86813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5.832</v>
      </c>
      <c r="GF619">
        <v>0.2749</v>
      </c>
      <c r="GG619">
        <v>3.61927167264205</v>
      </c>
      <c r="GH619">
        <v>0.00509506669552449</v>
      </c>
      <c r="GI619">
        <v>1.17866753763249e-06</v>
      </c>
      <c r="GJ619">
        <v>-6.62632595388568e-10</v>
      </c>
      <c r="GK619">
        <v>-0.0260112845827318</v>
      </c>
      <c r="GL619">
        <v>-0.0225051504344278</v>
      </c>
      <c r="GM619">
        <v>0.00262967521021688</v>
      </c>
      <c r="GN619">
        <v>-3.50088843362945e-05</v>
      </c>
      <c r="GO619">
        <v>-5</v>
      </c>
      <c r="GP619">
        <v>1640</v>
      </c>
      <c r="GQ619">
        <v>1</v>
      </c>
      <c r="GR619">
        <v>20</v>
      </c>
      <c r="GS619">
        <v>50286.4</v>
      </c>
      <c r="GT619">
        <v>50286.4</v>
      </c>
      <c r="GU619">
        <v>1.08765</v>
      </c>
      <c r="GV619">
        <v>2.61475</v>
      </c>
      <c r="GW619">
        <v>1.54785</v>
      </c>
      <c r="GX619">
        <v>2.30103</v>
      </c>
      <c r="GY619">
        <v>1.34644</v>
      </c>
      <c r="GZ619">
        <v>2.36084</v>
      </c>
      <c r="HA619">
        <v>33.2216</v>
      </c>
      <c r="HB619">
        <v>14.2283</v>
      </c>
      <c r="HC619">
        <v>18</v>
      </c>
      <c r="HD619">
        <v>505.025</v>
      </c>
      <c r="HE619">
        <v>399.985</v>
      </c>
      <c r="HF619">
        <v>19.6391</v>
      </c>
      <c r="HG619">
        <v>27.0573</v>
      </c>
      <c r="HH619">
        <v>29.9999</v>
      </c>
      <c r="HI619">
        <v>27.0989</v>
      </c>
      <c r="HJ619">
        <v>27.0479</v>
      </c>
      <c r="HK619">
        <v>21.9281</v>
      </c>
      <c r="HL619">
        <v>19.4496</v>
      </c>
      <c r="HM619">
        <v>5.58601</v>
      </c>
      <c r="HN619">
        <v>19.658</v>
      </c>
      <c r="HO619">
        <v>461.087</v>
      </c>
      <c r="HP619">
        <v>16.7436</v>
      </c>
      <c r="HQ619">
        <v>102.387</v>
      </c>
      <c r="HR619">
        <v>102.83</v>
      </c>
    </row>
    <row r="620" spans="1:226">
      <c r="A620">
        <v>604</v>
      </c>
      <c r="B620">
        <v>1663694837.1</v>
      </c>
      <c r="C620">
        <v>7062</v>
      </c>
      <c r="D620" t="s">
        <v>1573</v>
      </c>
      <c r="E620" t="s">
        <v>1574</v>
      </c>
      <c r="F620">
        <v>5</v>
      </c>
      <c r="G620" t="s">
        <v>1520</v>
      </c>
      <c r="H620" t="s">
        <v>354</v>
      </c>
      <c r="I620">
        <v>1663694829.6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457.763577957688</v>
      </c>
      <c r="AK620">
        <v>429.383442424242</v>
      </c>
      <c r="AL620">
        <v>2.40689762322353</v>
      </c>
      <c r="AM620">
        <v>65.4352531657204</v>
      </c>
      <c r="AN620">
        <f>(AP620 - AO620 + BO620*1E3/(8.314*(BQ620+273.15)) * AR620/BN620 * AQ620) * BN620/(100*BB620) * 1000/(1000 - AP620)</f>
        <v>0</v>
      </c>
      <c r="AO620">
        <v>16.7174412076474</v>
      </c>
      <c r="AP620">
        <v>19.7608307692308</v>
      </c>
      <c r="AQ620">
        <v>-1.56118154791066e-05</v>
      </c>
      <c r="AR620">
        <v>122.13098414385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1663694829.6</v>
      </c>
      <c r="BH620">
        <v>408.88862962963</v>
      </c>
      <c r="BI620">
        <v>435.972074074074</v>
      </c>
      <c r="BJ620">
        <v>19.7604333333333</v>
      </c>
      <c r="BK620">
        <v>16.7193592592593</v>
      </c>
      <c r="BL620">
        <v>403.067592592593</v>
      </c>
      <c r="BM620">
        <v>19.4855185185185</v>
      </c>
      <c r="BN620">
        <v>500.022222222222</v>
      </c>
      <c r="BO620">
        <v>90.5335481481481</v>
      </c>
      <c r="BP620">
        <v>0.100096574074074</v>
      </c>
      <c r="BQ620">
        <v>24.314</v>
      </c>
      <c r="BR620">
        <v>24.9684703703704</v>
      </c>
      <c r="BS620">
        <v>999.9</v>
      </c>
      <c r="BT620">
        <v>0</v>
      </c>
      <c r="BU620">
        <v>0</v>
      </c>
      <c r="BV620">
        <v>9995.18518518518</v>
      </c>
      <c r="BW620">
        <v>0</v>
      </c>
      <c r="BX620">
        <v>17.1009</v>
      </c>
      <c r="BY620">
        <v>-27.0833925925926</v>
      </c>
      <c r="BZ620">
        <v>417.131407407407</v>
      </c>
      <c r="CA620">
        <v>443.385185185185</v>
      </c>
      <c r="CB620">
        <v>3.04106185185185</v>
      </c>
      <c r="CC620">
        <v>435.972074074074</v>
      </c>
      <c r="CD620">
        <v>16.7193592592593</v>
      </c>
      <c r="CE620">
        <v>1.78898222222222</v>
      </c>
      <c r="CF620">
        <v>1.51366296296296</v>
      </c>
      <c r="CG620">
        <v>15.6908444444444</v>
      </c>
      <c r="CH620">
        <v>13.1068925925926</v>
      </c>
      <c r="CI620">
        <v>2000</v>
      </c>
      <c r="CJ620">
        <v>0.979995</v>
      </c>
      <c r="CK620">
        <v>0.0200054</v>
      </c>
      <c r="CL620">
        <v>0</v>
      </c>
      <c r="CM620">
        <v>664.104037037037</v>
      </c>
      <c r="CN620">
        <v>5.00063</v>
      </c>
      <c r="CO620">
        <v>13188.7666666667</v>
      </c>
      <c r="CP620">
        <v>17256.8740740741</v>
      </c>
      <c r="CQ620">
        <v>39</v>
      </c>
      <c r="CR620">
        <v>39.1847037037037</v>
      </c>
      <c r="CS620">
        <v>38.6226666666667</v>
      </c>
      <c r="CT620">
        <v>38.375</v>
      </c>
      <c r="CU620">
        <v>39.687</v>
      </c>
      <c r="CV620">
        <v>1955.09</v>
      </c>
      <c r="CW620">
        <v>39.91</v>
      </c>
      <c r="CX620">
        <v>0</v>
      </c>
      <c r="CY620">
        <v>1663694834.3</v>
      </c>
      <c r="CZ620">
        <v>0</v>
      </c>
      <c r="DA620">
        <v>0</v>
      </c>
      <c r="DB620" t="s">
        <v>356</v>
      </c>
      <c r="DC620">
        <v>1660677648.1</v>
      </c>
      <c r="DD620">
        <v>1660677649.1</v>
      </c>
      <c r="DE620">
        <v>0</v>
      </c>
      <c r="DF620">
        <v>-1.042</v>
      </c>
      <c r="DG620">
        <v>0.003</v>
      </c>
      <c r="DH620">
        <v>5.218</v>
      </c>
      <c r="DI620">
        <v>0.344</v>
      </c>
      <c r="DJ620">
        <v>417</v>
      </c>
      <c r="DK620">
        <v>22</v>
      </c>
      <c r="DL620">
        <v>1.24</v>
      </c>
      <c r="DM620">
        <v>0.53</v>
      </c>
      <c r="DN620">
        <v>-23.2290707317073</v>
      </c>
      <c r="DO620">
        <v>-64.1759644599303</v>
      </c>
      <c r="DP620">
        <v>6.73950600846737</v>
      </c>
      <c r="DQ620">
        <v>0</v>
      </c>
      <c r="DR620">
        <v>3.04120682926829</v>
      </c>
      <c r="DS620">
        <v>-0.00937588850173892</v>
      </c>
      <c r="DT620">
        <v>0.00286230202342268</v>
      </c>
      <c r="DU620">
        <v>1</v>
      </c>
      <c r="DV620">
        <v>1</v>
      </c>
      <c r="DW620">
        <v>2</v>
      </c>
      <c r="DX620" t="s">
        <v>395</v>
      </c>
      <c r="DY620">
        <v>2.97341</v>
      </c>
      <c r="DZ620">
        <v>2.75408</v>
      </c>
      <c r="EA620">
        <v>0.0908715</v>
      </c>
      <c r="EB620">
        <v>0.0980268</v>
      </c>
      <c r="EC620">
        <v>0.0902274</v>
      </c>
      <c r="ED620">
        <v>0.0808967</v>
      </c>
      <c r="EE620">
        <v>35418.2</v>
      </c>
      <c r="EF620">
        <v>38300.6</v>
      </c>
      <c r="EG620">
        <v>35307.8</v>
      </c>
      <c r="EH620">
        <v>38514.7</v>
      </c>
      <c r="EI620">
        <v>45557.6</v>
      </c>
      <c r="EJ620">
        <v>51129.6</v>
      </c>
      <c r="EK620">
        <v>55197.2</v>
      </c>
      <c r="EL620">
        <v>61779.2</v>
      </c>
      <c r="EM620">
        <v>1.985</v>
      </c>
      <c r="EN620">
        <v>1.8198</v>
      </c>
      <c r="EO620">
        <v>0.105202</v>
      </c>
      <c r="EP620">
        <v>0</v>
      </c>
      <c r="EQ620">
        <v>23.2196</v>
      </c>
      <c r="ER620">
        <v>999.9</v>
      </c>
      <c r="ES620">
        <v>43.096</v>
      </c>
      <c r="ET620">
        <v>29.97</v>
      </c>
      <c r="EU620">
        <v>20.2437</v>
      </c>
      <c r="EV620">
        <v>56.8288</v>
      </c>
      <c r="EW620">
        <v>48.8141</v>
      </c>
      <c r="EX620">
        <v>1</v>
      </c>
      <c r="EY620">
        <v>-0.00296748</v>
      </c>
      <c r="EZ620">
        <v>2.09789</v>
      </c>
      <c r="FA620">
        <v>20.1364</v>
      </c>
      <c r="FB620">
        <v>5.19932</v>
      </c>
      <c r="FC620">
        <v>12.004</v>
      </c>
      <c r="FD620">
        <v>4.9756</v>
      </c>
      <c r="FE620">
        <v>3.2938</v>
      </c>
      <c r="FF620">
        <v>9999</v>
      </c>
      <c r="FG620">
        <v>9999</v>
      </c>
      <c r="FH620">
        <v>9999</v>
      </c>
      <c r="FI620">
        <v>694.8</v>
      </c>
      <c r="FJ620">
        <v>1.86295</v>
      </c>
      <c r="FK620">
        <v>1.86783</v>
      </c>
      <c r="FL620">
        <v>1.86752</v>
      </c>
      <c r="FM620">
        <v>1.86874</v>
      </c>
      <c r="FN620">
        <v>1.86951</v>
      </c>
      <c r="FO620">
        <v>1.86566</v>
      </c>
      <c r="FP620">
        <v>1.86667</v>
      </c>
      <c r="FQ620">
        <v>1.8681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5.896</v>
      </c>
      <c r="GF620">
        <v>0.275</v>
      </c>
      <c r="GG620">
        <v>3.61927167264205</v>
      </c>
      <c r="GH620">
        <v>0.00509506669552449</v>
      </c>
      <c r="GI620">
        <v>1.17866753763249e-06</v>
      </c>
      <c r="GJ620">
        <v>-6.62632595388568e-10</v>
      </c>
      <c r="GK620">
        <v>-0.0260112845827318</v>
      </c>
      <c r="GL620">
        <v>-0.0225051504344278</v>
      </c>
      <c r="GM620">
        <v>0.00262967521021688</v>
      </c>
      <c r="GN620">
        <v>-3.50088843362945e-05</v>
      </c>
      <c r="GO620">
        <v>-5</v>
      </c>
      <c r="GP620">
        <v>1640</v>
      </c>
      <c r="GQ620">
        <v>1</v>
      </c>
      <c r="GR620">
        <v>20</v>
      </c>
      <c r="GS620">
        <v>50286.5</v>
      </c>
      <c r="GT620">
        <v>50286.5</v>
      </c>
      <c r="GU620">
        <v>1.12427</v>
      </c>
      <c r="GV620">
        <v>2.62329</v>
      </c>
      <c r="GW620">
        <v>1.54785</v>
      </c>
      <c r="GX620">
        <v>2.30103</v>
      </c>
      <c r="GY620">
        <v>1.34644</v>
      </c>
      <c r="GZ620">
        <v>2.30591</v>
      </c>
      <c r="HA620">
        <v>33.2216</v>
      </c>
      <c r="HB620">
        <v>14.2196</v>
      </c>
      <c r="HC620">
        <v>18</v>
      </c>
      <c r="HD620">
        <v>504.605</v>
      </c>
      <c r="HE620">
        <v>399.653</v>
      </c>
      <c r="HF620">
        <v>19.6651</v>
      </c>
      <c r="HG620">
        <v>27.055</v>
      </c>
      <c r="HH620">
        <v>30</v>
      </c>
      <c r="HI620">
        <v>27.0966</v>
      </c>
      <c r="HJ620">
        <v>27.0479</v>
      </c>
      <c r="HK620">
        <v>22.5549</v>
      </c>
      <c r="HL620">
        <v>19.4496</v>
      </c>
      <c r="HM620">
        <v>5.58601</v>
      </c>
      <c r="HN620">
        <v>19.6787</v>
      </c>
      <c r="HO620">
        <v>474.49</v>
      </c>
      <c r="HP620">
        <v>16.7421</v>
      </c>
      <c r="HQ620">
        <v>102.389</v>
      </c>
      <c r="HR620">
        <v>102.83</v>
      </c>
    </row>
    <row r="621" spans="1:226">
      <c r="A621">
        <v>605</v>
      </c>
      <c r="B621">
        <v>1663694842.1</v>
      </c>
      <c r="C621">
        <v>7067</v>
      </c>
      <c r="D621" t="s">
        <v>1575</v>
      </c>
      <c r="E621" t="s">
        <v>1576</v>
      </c>
      <c r="F621">
        <v>5</v>
      </c>
      <c r="G621" t="s">
        <v>1520</v>
      </c>
      <c r="H621" t="s">
        <v>354</v>
      </c>
      <c r="I621">
        <v>1663694834.31429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475.258468575246</v>
      </c>
      <c r="AK621">
        <v>443.613727272727</v>
      </c>
      <c r="AL621">
        <v>2.90796658900334</v>
      </c>
      <c r="AM621">
        <v>65.4352531657204</v>
      </c>
      <c r="AN621">
        <f>(AP621 - AO621 + BO621*1E3/(8.314*(BQ621+273.15)) * AR621/BN621 * AQ621) * BN621/(100*BB621) * 1000/(1000 - AP621)</f>
        <v>0</v>
      </c>
      <c r="AO621">
        <v>16.7184641745116</v>
      </c>
      <c r="AP621">
        <v>19.7610791208791</v>
      </c>
      <c r="AQ621">
        <v>9.98601332120864e-06</v>
      </c>
      <c r="AR621">
        <v>122.13098414385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1663694834.31429</v>
      </c>
      <c r="BH621">
        <v>416.913642857143</v>
      </c>
      <c r="BI621">
        <v>450.218964285714</v>
      </c>
      <c r="BJ621">
        <v>19.7604857142857</v>
      </c>
      <c r="BK621">
        <v>16.7191821428571</v>
      </c>
      <c r="BL621">
        <v>411.046857142857</v>
      </c>
      <c r="BM621">
        <v>19.4855714285714</v>
      </c>
      <c r="BN621">
        <v>500.079178571429</v>
      </c>
      <c r="BO621">
        <v>90.533275</v>
      </c>
      <c r="BP621">
        <v>0.0999554214285714</v>
      </c>
      <c r="BQ621">
        <v>24.3172714285714</v>
      </c>
      <c r="BR621">
        <v>24.9756464285714</v>
      </c>
      <c r="BS621">
        <v>999.9</v>
      </c>
      <c r="BT621">
        <v>0</v>
      </c>
      <c r="BU621">
        <v>0</v>
      </c>
      <c r="BV621">
        <v>10010.3571428571</v>
      </c>
      <c r="BW621">
        <v>0</v>
      </c>
      <c r="BX621">
        <v>17.1009</v>
      </c>
      <c r="BY621">
        <v>-33.3052392857143</v>
      </c>
      <c r="BZ621">
        <v>425.318214285714</v>
      </c>
      <c r="CA621">
        <v>457.874214285714</v>
      </c>
      <c r="CB621">
        <v>3.04129607142857</v>
      </c>
      <c r="CC621">
        <v>450.218964285714</v>
      </c>
      <c r="CD621">
        <v>16.7191821428571</v>
      </c>
      <c r="CE621">
        <v>1.78898214285714</v>
      </c>
      <c r="CF621">
        <v>1.51364178571429</v>
      </c>
      <c r="CG621">
        <v>15.6908392857143</v>
      </c>
      <c r="CH621">
        <v>13.1066857142857</v>
      </c>
      <c r="CI621">
        <v>2000.00178571429</v>
      </c>
      <c r="CJ621">
        <v>0.979995</v>
      </c>
      <c r="CK621">
        <v>0.0200054</v>
      </c>
      <c r="CL621">
        <v>0</v>
      </c>
      <c r="CM621">
        <v>664.608535714286</v>
      </c>
      <c r="CN621">
        <v>5.00063</v>
      </c>
      <c r="CO621">
        <v>13198.6678571429</v>
      </c>
      <c r="CP621">
        <v>17256.8857142857</v>
      </c>
      <c r="CQ621">
        <v>39</v>
      </c>
      <c r="CR621">
        <v>39.1847857142857</v>
      </c>
      <c r="CS621">
        <v>38.62275</v>
      </c>
      <c r="CT621">
        <v>38.375</v>
      </c>
      <c r="CU621">
        <v>39.687</v>
      </c>
      <c r="CV621">
        <v>1955.09178571429</v>
      </c>
      <c r="CW621">
        <v>39.91</v>
      </c>
      <c r="CX621">
        <v>0</v>
      </c>
      <c r="CY621">
        <v>1663694839.1</v>
      </c>
      <c r="CZ621">
        <v>0</v>
      </c>
      <c r="DA621">
        <v>0</v>
      </c>
      <c r="DB621" t="s">
        <v>356</v>
      </c>
      <c r="DC621">
        <v>1660677648.1</v>
      </c>
      <c r="DD621">
        <v>1660677649.1</v>
      </c>
      <c r="DE621">
        <v>0</v>
      </c>
      <c r="DF621">
        <v>-1.042</v>
      </c>
      <c r="DG621">
        <v>0.003</v>
      </c>
      <c r="DH621">
        <v>5.218</v>
      </c>
      <c r="DI621">
        <v>0.344</v>
      </c>
      <c r="DJ621">
        <v>417</v>
      </c>
      <c r="DK621">
        <v>22</v>
      </c>
      <c r="DL621">
        <v>1.24</v>
      </c>
      <c r="DM621">
        <v>0.53</v>
      </c>
      <c r="DN621">
        <v>-29.4069902439024</v>
      </c>
      <c r="DO621">
        <v>-78.8881170731707</v>
      </c>
      <c r="DP621">
        <v>7.90058495002666</v>
      </c>
      <c r="DQ621">
        <v>0</v>
      </c>
      <c r="DR621">
        <v>3.04150268292683</v>
      </c>
      <c r="DS621">
        <v>0.000946202090595214</v>
      </c>
      <c r="DT621">
        <v>0.00268937115180249</v>
      </c>
      <c r="DU621">
        <v>1</v>
      </c>
      <c r="DV621">
        <v>1</v>
      </c>
      <c r="DW621">
        <v>2</v>
      </c>
      <c r="DX621" t="s">
        <v>395</v>
      </c>
      <c r="DY621">
        <v>2.97352</v>
      </c>
      <c r="DZ621">
        <v>2.75397</v>
      </c>
      <c r="EA621">
        <v>0.0932109</v>
      </c>
      <c r="EB621">
        <v>0.100494</v>
      </c>
      <c r="EC621">
        <v>0.0902148</v>
      </c>
      <c r="ED621">
        <v>0.0808925</v>
      </c>
      <c r="EE621">
        <v>35327.5</v>
      </c>
      <c r="EF621">
        <v>38195.3</v>
      </c>
      <c r="EG621">
        <v>35308.2</v>
      </c>
      <c r="EH621">
        <v>38514.1</v>
      </c>
      <c r="EI621">
        <v>45557.8</v>
      </c>
      <c r="EJ621">
        <v>51129.6</v>
      </c>
      <c r="EK621">
        <v>55196.6</v>
      </c>
      <c r="EL621">
        <v>61778.8</v>
      </c>
      <c r="EM621">
        <v>1.9848</v>
      </c>
      <c r="EN621">
        <v>1.8206</v>
      </c>
      <c r="EO621">
        <v>0.106096</v>
      </c>
      <c r="EP621">
        <v>0</v>
      </c>
      <c r="EQ621">
        <v>23.2177</v>
      </c>
      <c r="ER621">
        <v>999.9</v>
      </c>
      <c r="ES621">
        <v>43.072</v>
      </c>
      <c r="ET621">
        <v>29.98</v>
      </c>
      <c r="EU621">
        <v>20.2485</v>
      </c>
      <c r="EV621">
        <v>56.4788</v>
      </c>
      <c r="EW621">
        <v>48.9904</v>
      </c>
      <c r="EX621">
        <v>1</v>
      </c>
      <c r="EY621">
        <v>-0.0029878</v>
      </c>
      <c r="EZ621">
        <v>2.14488</v>
      </c>
      <c r="FA621">
        <v>20.1366</v>
      </c>
      <c r="FB621">
        <v>5.19932</v>
      </c>
      <c r="FC621">
        <v>12.0064</v>
      </c>
      <c r="FD621">
        <v>4.9756</v>
      </c>
      <c r="FE621">
        <v>3.294</v>
      </c>
      <c r="FF621">
        <v>9999</v>
      </c>
      <c r="FG621">
        <v>9999</v>
      </c>
      <c r="FH621">
        <v>9999</v>
      </c>
      <c r="FI621">
        <v>694.8</v>
      </c>
      <c r="FJ621">
        <v>1.86292</v>
      </c>
      <c r="FK621">
        <v>1.86777</v>
      </c>
      <c r="FL621">
        <v>1.86752</v>
      </c>
      <c r="FM621">
        <v>1.86874</v>
      </c>
      <c r="FN621">
        <v>1.86957</v>
      </c>
      <c r="FO621">
        <v>1.86563</v>
      </c>
      <c r="FP621">
        <v>1.86661</v>
      </c>
      <c r="FQ621">
        <v>1.86813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5.978</v>
      </c>
      <c r="GF621">
        <v>0.2749</v>
      </c>
      <c r="GG621">
        <v>3.61927167264205</v>
      </c>
      <c r="GH621">
        <v>0.00509506669552449</v>
      </c>
      <c r="GI621">
        <v>1.17866753763249e-06</v>
      </c>
      <c r="GJ621">
        <v>-6.62632595388568e-10</v>
      </c>
      <c r="GK621">
        <v>-0.0260112845827318</v>
      </c>
      <c r="GL621">
        <v>-0.0225051504344278</v>
      </c>
      <c r="GM621">
        <v>0.00262967521021688</v>
      </c>
      <c r="GN621">
        <v>-3.50088843362945e-05</v>
      </c>
      <c r="GO621">
        <v>-5</v>
      </c>
      <c r="GP621">
        <v>1640</v>
      </c>
      <c r="GQ621">
        <v>1</v>
      </c>
      <c r="GR621">
        <v>20</v>
      </c>
      <c r="GS621">
        <v>50286.6</v>
      </c>
      <c r="GT621">
        <v>50286.6</v>
      </c>
      <c r="GU621">
        <v>1.15234</v>
      </c>
      <c r="GV621">
        <v>2.61353</v>
      </c>
      <c r="GW621">
        <v>1.54785</v>
      </c>
      <c r="GX621">
        <v>2.30103</v>
      </c>
      <c r="GY621">
        <v>1.34644</v>
      </c>
      <c r="GZ621">
        <v>2.4231</v>
      </c>
      <c r="HA621">
        <v>33.244</v>
      </c>
      <c r="HB621">
        <v>14.2283</v>
      </c>
      <c r="HC621">
        <v>18</v>
      </c>
      <c r="HD621">
        <v>504.451</v>
      </c>
      <c r="HE621">
        <v>400.079</v>
      </c>
      <c r="HF621">
        <v>19.6873</v>
      </c>
      <c r="HG621">
        <v>27.0527</v>
      </c>
      <c r="HH621">
        <v>30</v>
      </c>
      <c r="HI621">
        <v>27.0943</v>
      </c>
      <c r="HJ621">
        <v>27.0456</v>
      </c>
      <c r="HK621">
        <v>23.2148</v>
      </c>
      <c r="HL621">
        <v>19.4496</v>
      </c>
      <c r="HM621">
        <v>5.58601</v>
      </c>
      <c r="HN621">
        <v>19.6886</v>
      </c>
      <c r="HO621">
        <v>494.607</v>
      </c>
      <c r="HP621">
        <v>16.7467</v>
      </c>
      <c r="HQ621">
        <v>102.388</v>
      </c>
      <c r="HR621">
        <v>102.829</v>
      </c>
    </row>
    <row r="622" spans="1:226">
      <c r="A622">
        <v>606</v>
      </c>
      <c r="B622">
        <v>1663694847.1</v>
      </c>
      <c r="C622">
        <v>7072</v>
      </c>
      <c r="D622" t="s">
        <v>1577</v>
      </c>
      <c r="E622" t="s">
        <v>1578</v>
      </c>
      <c r="F622">
        <v>5</v>
      </c>
      <c r="G622" t="s">
        <v>1520</v>
      </c>
      <c r="H622" t="s">
        <v>354</v>
      </c>
      <c r="I622">
        <v>1663694839.6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492.094191505591</v>
      </c>
      <c r="AK622">
        <v>458.867963636364</v>
      </c>
      <c r="AL622">
        <v>3.07513234799909</v>
      </c>
      <c r="AM622">
        <v>65.4352531657204</v>
      </c>
      <c r="AN622">
        <f>(AP622 - AO622 + BO622*1E3/(8.314*(BQ622+273.15)) * AR622/BN622 * AQ622) * BN622/(100*BB622) * 1000/(1000 - AP622)</f>
        <v>0</v>
      </c>
      <c r="AO622">
        <v>16.7182809210512</v>
      </c>
      <c r="AP622">
        <v>19.7579505494506</v>
      </c>
      <c r="AQ622">
        <v>-5.39431529196418e-06</v>
      </c>
      <c r="AR622">
        <v>122.13098414385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1663694839.6</v>
      </c>
      <c r="BH622">
        <v>429.664703703704</v>
      </c>
      <c r="BI622">
        <v>467.658962962963</v>
      </c>
      <c r="BJ622">
        <v>19.7602222222222</v>
      </c>
      <c r="BK622">
        <v>16.7184222222222</v>
      </c>
      <c r="BL622">
        <v>423.725259259259</v>
      </c>
      <c r="BM622">
        <v>19.4853296296296</v>
      </c>
      <c r="BN622">
        <v>500.129333333333</v>
      </c>
      <c r="BO622">
        <v>90.5325222222222</v>
      </c>
      <c r="BP622">
        <v>0.0999557481481481</v>
      </c>
      <c r="BQ622">
        <v>24.3194333333333</v>
      </c>
      <c r="BR622">
        <v>24.9819814814815</v>
      </c>
      <c r="BS622">
        <v>999.9</v>
      </c>
      <c r="BT622">
        <v>0</v>
      </c>
      <c r="BU622">
        <v>0</v>
      </c>
      <c r="BV622">
        <v>10011.6666666667</v>
      </c>
      <c r="BW622">
        <v>0</v>
      </c>
      <c r="BX622">
        <v>17.1009</v>
      </c>
      <c r="BY622">
        <v>-37.9941962962963</v>
      </c>
      <c r="BZ622">
        <v>438.326259259259</v>
      </c>
      <c r="CA622">
        <v>475.610444444445</v>
      </c>
      <c r="CB622">
        <v>3.0418037037037</v>
      </c>
      <c r="CC622">
        <v>467.658962962963</v>
      </c>
      <c r="CD622">
        <v>16.7184222222222</v>
      </c>
      <c r="CE622">
        <v>1.78894407407407</v>
      </c>
      <c r="CF622">
        <v>1.51356074074074</v>
      </c>
      <c r="CG622">
        <v>15.6905</v>
      </c>
      <c r="CH622">
        <v>13.1058518518519</v>
      </c>
      <c r="CI622">
        <v>2000.00481481482</v>
      </c>
      <c r="CJ622">
        <v>0.979995</v>
      </c>
      <c r="CK622">
        <v>0.0200054</v>
      </c>
      <c r="CL622">
        <v>0</v>
      </c>
      <c r="CM622">
        <v>665.940518518518</v>
      </c>
      <c r="CN622">
        <v>5.00063</v>
      </c>
      <c r="CO622">
        <v>13225.6333333333</v>
      </c>
      <c r="CP622">
        <v>17256.9222222222</v>
      </c>
      <c r="CQ622">
        <v>39</v>
      </c>
      <c r="CR622">
        <v>39.187</v>
      </c>
      <c r="CS622">
        <v>38.6203333333333</v>
      </c>
      <c r="CT622">
        <v>38.375</v>
      </c>
      <c r="CU622">
        <v>39.687</v>
      </c>
      <c r="CV622">
        <v>1955.09481481481</v>
      </c>
      <c r="CW622">
        <v>39.91</v>
      </c>
      <c r="CX622">
        <v>0</v>
      </c>
      <c r="CY622">
        <v>1663694843.9</v>
      </c>
      <c r="CZ622">
        <v>0</v>
      </c>
      <c r="DA622">
        <v>0</v>
      </c>
      <c r="DB622" t="s">
        <v>356</v>
      </c>
      <c r="DC622">
        <v>1660677648.1</v>
      </c>
      <c r="DD622">
        <v>1660677649.1</v>
      </c>
      <c r="DE622">
        <v>0</v>
      </c>
      <c r="DF622">
        <v>-1.042</v>
      </c>
      <c r="DG622">
        <v>0.003</v>
      </c>
      <c r="DH622">
        <v>5.218</v>
      </c>
      <c r="DI622">
        <v>0.344</v>
      </c>
      <c r="DJ622">
        <v>417</v>
      </c>
      <c r="DK622">
        <v>22</v>
      </c>
      <c r="DL622">
        <v>1.24</v>
      </c>
      <c r="DM622">
        <v>0.53</v>
      </c>
      <c r="DN622">
        <v>-33.8383</v>
      </c>
      <c r="DO622">
        <v>-60.2497296167248</v>
      </c>
      <c r="DP622">
        <v>6.18397973878926</v>
      </c>
      <c r="DQ622">
        <v>0</v>
      </c>
      <c r="DR622">
        <v>3.04132</v>
      </c>
      <c r="DS622">
        <v>0.00745400696863165</v>
      </c>
      <c r="DT622">
        <v>0.00255126749943211</v>
      </c>
      <c r="DU622">
        <v>1</v>
      </c>
      <c r="DV622">
        <v>1</v>
      </c>
      <c r="DW622">
        <v>2</v>
      </c>
      <c r="DX622" t="s">
        <v>395</v>
      </c>
      <c r="DY622">
        <v>2.97265</v>
      </c>
      <c r="DZ622">
        <v>2.75437</v>
      </c>
      <c r="EA622">
        <v>0.0956358</v>
      </c>
      <c r="EB622">
        <v>0.103221</v>
      </c>
      <c r="EC622">
        <v>0.0902112</v>
      </c>
      <c r="ED622">
        <v>0.0808949</v>
      </c>
      <c r="EE622">
        <v>35232.9</v>
      </c>
      <c r="EF622">
        <v>38080.7</v>
      </c>
      <c r="EG622">
        <v>35307.9</v>
      </c>
      <c r="EH622">
        <v>38515.2</v>
      </c>
      <c r="EI622">
        <v>45557.7</v>
      </c>
      <c r="EJ622">
        <v>51131</v>
      </c>
      <c r="EK622">
        <v>55196.1</v>
      </c>
      <c r="EL622">
        <v>61780.5</v>
      </c>
      <c r="EM622">
        <v>1.9848</v>
      </c>
      <c r="EN622">
        <v>1.8202</v>
      </c>
      <c r="EO622">
        <v>0.108033</v>
      </c>
      <c r="EP622">
        <v>0</v>
      </c>
      <c r="EQ622">
        <v>23.2158</v>
      </c>
      <c r="ER622">
        <v>999.9</v>
      </c>
      <c r="ES622">
        <v>43.072</v>
      </c>
      <c r="ET622">
        <v>29.98</v>
      </c>
      <c r="EU622">
        <v>20.2483</v>
      </c>
      <c r="EV622">
        <v>56.4288</v>
      </c>
      <c r="EW622">
        <v>49.4271</v>
      </c>
      <c r="EX622">
        <v>1</v>
      </c>
      <c r="EY622">
        <v>-0.00317073</v>
      </c>
      <c r="EZ622">
        <v>2.13294</v>
      </c>
      <c r="FA622">
        <v>20.133</v>
      </c>
      <c r="FB622">
        <v>5.19932</v>
      </c>
      <c r="FC622">
        <v>12.0052</v>
      </c>
      <c r="FD622">
        <v>4.976</v>
      </c>
      <c r="FE622">
        <v>3.294</v>
      </c>
      <c r="FF622">
        <v>9999</v>
      </c>
      <c r="FG622">
        <v>9999</v>
      </c>
      <c r="FH622">
        <v>9999</v>
      </c>
      <c r="FI622">
        <v>694.8</v>
      </c>
      <c r="FJ622">
        <v>1.86295</v>
      </c>
      <c r="FK622">
        <v>1.8678</v>
      </c>
      <c r="FL622">
        <v>1.86752</v>
      </c>
      <c r="FM622">
        <v>1.86874</v>
      </c>
      <c r="FN622">
        <v>1.86963</v>
      </c>
      <c r="FO622">
        <v>1.86563</v>
      </c>
      <c r="FP622">
        <v>1.86667</v>
      </c>
      <c r="FQ622">
        <v>1.86813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6.063</v>
      </c>
      <c r="GF622">
        <v>0.2749</v>
      </c>
      <c r="GG622">
        <v>3.61927167264205</v>
      </c>
      <c r="GH622">
        <v>0.00509506669552449</v>
      </c>
      <c r="GI622">
        <v>1.17866753763249e-06</v>
      </c>
      <c r="GJ622">
        <v>-6.62632595388568e-10</v>
      </c>
      <c r="GK622">
        <v>-0.0260112845827318</v>
      </c>
      <c r="GL622">
        <v>-0.0225051504344278</v>
      </c>
      <c r="GM622">
        <v>0.00262967521021688</v>
      </c>
      <c r="GN622">
        <v>-3.50088843362945e-05</v>
      </c>
      <c r="GO622">
        <v>-5</v>
      </c>
      <c r="GP622">
        <v>1640</v>
      </c>
      <c r="GQ622">
        <v>1</v>
      </c>
      <c r="GR622">
        <v>20</v>
      </c>
      <c r="GS622">
        <v>50286.7</v>
      </c>
      <c r="GT622">
        <v>50286.6</v>
      </c>
      <c r="GU622">
        <v>1.1853</v>
      </c>
      <c r="GV622">
        <v>2.60742</v>
      </c>
      <c r="GW622">
        <v>1.54785</v>
      </c>
      <c r="GX622">
        <v>2.30103</v>
      </c>
      <c r="GY622">
        <v>1.34644</v>
      </c>
      <c r="GZ622">
        <v>2.40112</v>
      </c>
      <c r="HA622">
        <v>33.2216</v>
      </c>
      <c r="HB622">
        <v>14.2283</v>
      </c>
      <c r="HC622">
        <v>18</v>
      </c>
      <c r="HD622">
        <v>504.43</v>
      </c>
      <c r="HE622">
        <v>399.843</v>
      </c>
      <c r="HF622">
        <v>19.6965</v>
      </c>
      <c r="HG622">
        <v>27.0504</v>
      </c>
      <c r="HH622">
        <v>29.9998</v>
      </c>
      <c r="HI622">
        <v>27.092</v>
      </c>
      <c r="HJ622">
        <v>27.0434</v>
      </c>
      <c r="HK622">
        <v>23.7861</v>
      </c>
      <c r="HL622">
        <v>19.4496</v>
      </c>
      <c r="HM622">
        <v>5.58601</v>
      </c>
      <c r="HN622">
        <v>19.7035</v>
      </c>
      <c r="HO622">
        <v>508.046</v>
      </c>
      <c r="HP622">
        <v>16.7496</v>
      </c>
      <c r="HQ622">
        <v>102.388</v>
      </c>
      <c r="HR622">
        <v>102.832</v>
      </c>
    </row>
    <row r="623" spans="1:226">
      <c r="A623">
        <v>607</v>
      </c>
      <c r="B623">
        <v>1663694852.1</v>
      </c>
      <c r="C623">
        <v>7077</v>
      </c>
      <c r="D623" t="s">
        <v>1579</v>
      </c>
      <c r="E623" t="s">
        <v>1580</v>
      </c>
      <c r="F623">
        <v>5</v>
      </c>
      <c r="G623" t="s">
        <v>1520</v>
      </c>
      <c r="H623" t="s">
        <v>354</v>
      </c>
      <c r="I623">
        <v>1663694844.31429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508.429652160037</v>
      </c>
      <c r="AK623">
        <v>474.719369696969</v>
      </c>
      <c r="AL623">
        <v>3.13540902151352</v>
      </c>
      <c r="AM623">
        <v>65.4352531657204</v>
      </c>
      <c r="AN623">
        <f>(AP623 - AO623 + BO623*1E3/(8.314*(BQ623+273.15)) * AR623/BN623 * AQ623) * BN623/(100*BB623) * 1000/(1000 - AP623)</f>
        <v>0</v>
      </c>
      <c r="AO623">
        <v>16.7187225014592</v>
      </c>
      <c r="AP623">
        <v>19.758754945055</v>
      </c>
      <c r="AQ623">
        <v>-1.54540529849476e-05</v>
      </c>
      <c r="AR623">
        <v>122.13098414385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1663694844.31429</v>
      </c>
      <c r="BH623">
        <v>443.201392857143</v>
      </c>
      <c r="BI623">
        <v>483.309535714286</v>
      </c>
      <c r="BJ623">
        <v>19.7594071428571</v>
      </c>
      <c r="BK623">
        <v>16.717975</v>
      </c>
      <c r="BL623">
        <v>437.184642857143</v>
      </c>
      <c r="BM623">
        <v>19.4845535714286</v>
      </c>
      <c r="BN623">
        <v>500.095</v>
      </c>
      <c r="BO623">
        <v>90.5320678571428</v>
      </c>
      <c r="BP623">
        <v>0.0999945071428571</v>
      </c>
      <c r="BQ623">
        <v>24.321425</v>
      </c>
      <c r="BR623">
        <v>24.9815571428571</v>
      </c>
      <c r="BS623">
        <v>999.9</v>
      </c>
      <c r="BT623">
        <v>0</v>
      </c>
      <c r="BU623">
        <v>0</v>
      </c>
      <c r="BV623">
        <v>10010.3571428571</v>
      </c>
      <c r="BW623">
        <v>0</v>
      </c>
      <c r="BX623">
        <v>17.1009</v>
      </c>
      <c r="BY623">
        <v>-40.1081071428571</v>
      </c>
      <c r="BZ623">
        <v>452.135392857143</v>
      </c>
      <c r="CA623">
        <v>491.526785714286</v>
      </c>
      <c r="CB623">
        <v>3.04143928571429</v>
      </c>
      <c r="CC623">
        <v>483.309535714286</v>
      </c>
      <c r="CD623">
        <v>16.717975</v>
      </c>
      <c r="CE623">
        <v>1.78886107142857</v>
      </c>
      <c r="CF623">
        <v>1.5135125</v>
      </c>
      <c r="CG623">
        <v>15.6897892857143</v>
      </c>
      <c r="CH623">
        <v>13.1053607142857</v>
      </c>
      <c r="CI623">
        <v>2000.0075</v>
      </c>
      <c r="CJ623">
        <v>0.979995</v>
      </c>
      <c r="CK623">
        <v>0.0200054</v>
      </c>
      <c r="CL623">
        <v>0</v>
      </c>
      <c r="CM623">
        <v>667.918464285714</v>
      </c>
      <c r="CN623">
        <v>5.00063</v>
      </c>
      <c r="CO623">
        <v>13264.7285714286</v>
      </c>
      <c r="CP623">
        <v>17256.9571428571</v>
      </c>
      <c r="CQ623">
        <v>39</v>
      </c>
      <c r="CR623">
        <v>39.187</v>
      </c>
      <c r="CS623">
        <v>38.62275</v>
      </c>
      <c r="CT623">
        <v>38.375</v>
      </c>
      <c r="CU623">
        <v>39.687</v>
      </c>
      <c r="CV623">
        <v>1955.0975</v>
      </c>
      <c r="CW623">
        <v>39.91</v>
      </c>
      <c r="CX623">
        <v>0</v>
      </c>
      <c r="CY623">
        <v>1663694849.3</v>
      </c>
      <c r="CZ623">
        <v>0</v>
      </c>
      <c r="DA623">
        <v>0</v>
      </c>
      <c r="DB623" t="s">
        <v>356</v>
      </c>
      <c r="DC623">
        <v>1660677648.1</v>
      </c>
      <c r="DD623">
        <v>1660677649.1</v>
      </c>
      <c r="DE623">
        <v>0</v>
      </c>
      <c r="DF623">
        <v>-1.042</v>
      </c>
      <c r="DG623">
        <v>0.003</v>
      </c>
      <c r="DH623">
        <v>5.218</v>
      </c>
      <c r="DI623">
        <v>0.344</v>
      </c>
      <c r="DJ623">
        <v>417</v>
      </c>
      <c r="DK623">
        <v>22</v>
      </c>
      <c r="DL623">
        <v>1.24</v>
      </c>
      <c r="DM623">
        <v>0.53</v>
      </c>
      <c r="DN623">
        <v>-38.4848219512195</v>
      </c>
      <c r="DO623">
        <v>-29.4115672473868</v>
      </c>
      <c r="DP623">
        <v>3.11998164421681</v>
      </c>
      <c r="DQ623">
        <v>0</v>
      </c>
      <c r="DR623">
        <v>3.04118317073171</v>
      </c>
      <c r="DS623">
        <v>-0.00123094076655266</v>
      </c>
      <c r="DT623">
        <v>0.00265135256694869</v>
      </c>
      <c r="DU623">
        <v>1</v>
      </c>
      <c r="DV623">
        <v>1</v>
      </c>
      <c r="DW623">
        <v>2</v>
      </c>
      <c r="DX623" t="s">
        <v>395</v>
      </c>
      <c r="DY623">
        <v>2.97334</v>
      </c>
      <c r="DZ623">
        <v>2.7539</v>
      </c>
      <c r="EA623">
        <v>0.0980978</v>
      </c>
      <c r="EB623">
        <v>0.105545</v>
      </c>
      <c r="EC623">
        <v>0.090227</v>
      </c>
      <c r="ED623">
        <v>0.0808917</v>
      </c>
      <c r="EE623">
        <v>35137.1</v>
      </c>
      <c r="EF623">
        <v>37982.2</v>
      </c>
      <c r="EG623">
        <v>35308.1</v>
      </c>
      <c r="EH623">
        <v>38515.4</v>
      </c>
      <c r="EI623">
        <v>45558</v>
      </c>
      <c r="EJ623">
        <v>51131.6</v>
      </c>
      <c r="EK623">
        <v>55197.4</v>
      </c>
      <c r="EL623">
        <v>61781</v>
      </c>
      <c r="EM623">
        <v>1.9858</v>
      </c>
      <c r="EN623">
        <v>1.8202</v>
      </c>
      <c r="EO623">
        <v>0.107884</v>
      </c>
      <c r="EP623">
        <v>0</v>
      </c>
      <c r="EQ623">
        <v>23.2138</v>
      </c>
      <c r="ER623">
        <v>999.9</v>
      </c>
      <c r="ES623">
        <v>43.072</v>
      </c>
      <c r="ET623">
        <v>29.98</v>
      </c>
      <c r="EU623">
        <v>20.2488</v>
      </c>
      <c r="EV623">
        <v>56.4088</v>
      </c>
      <c r="EW623">
        <v>49.359</v>
      </c>
      <c r="EX623">
        <v>1</v>
      </c>
      <c r="EY623">
        <v>-0.00365854</v>
      </c>
      <c r="EZ623">
        <v>2.10828</v>
      </c>
      <c r="FA623">
        <v>20.1373</v>
      </c>
      <c r="FB623">
        <v>5.19932</v>
      </c>
      <c r="FC623">
        <v>12.0052</v>
      </c>
      <c r="FD623">
        <v>4.9748</v>
      </c>
      <c r="FE623">
        <v>3.2938</v>
      </c>
      <c r="FF623">
        <v>9999</v>
      </c>
      <c r="FG623">
        <v>9999</v>
      </c>
      <c r="FH623">
        <v>9999</v>
      </c>
      <c r="FI623">
        <v>694.8</v>
      </c>
      <c r="FJ623">
        <v>1.86295</v>
      </c>
      <c r="FK623">
        <v>1.86777</v>
      </c>
      <c r="FL623">
        <v>1.86752</v>
      </c>
      <c r="FM623">
        <v>1.86874</v>
      </c>
      <c r="FN623">
        <v>1.86957</v>
      </c>
      <c r="FO623">
        <v>1.86563</v>
      </c>
      <c r="FP623">
        <v>1.86667</v>
      </c>
      <c r="FQ623">
        <v>1.86813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6.152</v>
      </c>
      <c r="GF623">
        <v>0.275</v>
      </c>
      <c r="GG623">
        <v>3.61927167264205</v>
      </c>
      <c r="GH623">
        <v>0.00509506669552449</v>
      </c>
      <c r="GI623">
        <v>1.17866753763249e-06</v>
      </c>
      <c r="GJ623">
        <v>-6.62632595388568e-10</v>
      </c>
      <c r="GK623">
        <v>-0.0260112845827318</v>
      </c>
      <c r="GL623">
        <v>-0.0225051504344278</v>
      </c>
      <c r="GM623">
        <v>0.00262967521021688</v>
      </c>
      <c r="GN623">
        <v>-3.50088843362945e-05</v>
      </c>
      <c r="GO623">
        <v>-5</v>
      </c>
      <c r="GP623">
        <v>1640</v>
      </c>
      <c r="GQ623">
        <v>1</v>
      </c>
      <c r="GR623">
        <v>20</v>
      </c>
      <c r="GS623">
        <v>50286.7</v>
      </c>
      <c r="GT623">
        <v>50286.7</v>
      </c>
      <c r="GU623">
        <v>1.21704</v>
      </c>
      <c r="GV623">
        <v>2.61963</v>
      </c>
      <c r="GW623">
        <v>1.54785</v>
      </c>
      <c r="GX623">
        <v>2.30103</v>
      </c>
      <c r="GY623">
        <v>1.34644</v>
      </c>
      <c r="GZ623">
        <v>2.34131</v>
      </c>
      <c r="HA623">
        <v>33.244</v>
      </c>
      <c r="HB623">
        <v>14.2196</v>
      </c>
      <c r="HC623">
        <v>18</v>
      </c>
      <c r="HD623">
        <v>505.097</v>
      </c>
      <c r="HE623">
        <v>399.826</v>
      </c>
      <c r="HF623">
        <v>19.7102</v>
      </c>
      <c r="HG623">
        <v>27.0481</v>
      </c>
      <c r="HH623">
        <v>29.9999</v>
      </c>
      <c r="HI623">
        <v>27.092</v>
      </c>
      <c r="HJ623">
        <v>27.0411</v>
      </c>
      <c r="HK623">
        <v>24.3735</v>
      </c>
      <c r="HL623">
        <v>19.4496</v>
      </c>
      <c r="HM623">
        <v>5.58601</v>
      </c>
      <c r="HN623">
        <v>19.7209</v>
      </c>
      <c r="HO623">
        <v>528.181</v>
      </c>
      <c r="HP623">
        <v>16.7489</v>
      </c>
      <c r="HQ623">
        <v>102.389</v>
      </c>
      <c r="HR623">
        <v>102.833</v>
      </c>
    </row>
    <row r="624" spans="1:226">
      <c r="A624">
        <v>608</v>
      </c>
      <c r="B624">
        <v>1663694856.1</v>
      </c>
      <c r="C624">
        <v>7081</v>
      </c>
      <c r="D624" t="s">
        <v>1581</v>
      </c>
      <c r="E624" t="s">
        <v>1582</v>
      </c>
      <c r="F624">
        <v>5</v>
      </c>
      <c r="G624" t="s">
        <v>1520</v>
      </c>
      <c r="H624" t="s">
        <v>354</v>
      </c>
      <c r="I624">
        <v>1663694848.48889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521.683770937525</v>
      </c>
      <c r="AK624">
        <v>487.402987878788</v>
      </c>
      <c r="AL624">
        <v>3.17931945904674</v>
      </c>
      <c r="AM624">
        <v>65.4352531657204</v>
      </c>
      <c r="AN624">
        <f>(AP624 - AO624 + BO624*1E3/(8.314*(BQ624+273.15)) * AR624/BN624 * AQ624) * BN624/(100*BB624) * 1000/(1000 - AP624)</f>
        <v>0</v>
      </c>
      <c r="AO624">
        <v>16.7176015626163</v>
      </c>
      <c r="AP624">
        <v>19.7556208791209</v>
      </c>
      <c r="AQ624">
        <v>3.40497699595291e-06</v>
      </c>
      <c r="AR624">
        <v>122.13098414385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1663694848.48889</v>
      </c>
      <c r="BH624">
        <v>455.793481481481</v>
      </c>
      <c r="BI624">
        <v>496.995037037037</v>
      </c>
      <c r="BJ624">
        <v>19.7580481481481</v>
      </c>
      <c r="BK624">
        <v>16.7177962962963</v>
      </c>
      <c r="BL624">
        <v>449.704851851852</v>
      </c>
      <c r="BM624">
        <v>19.4832481481481</v>
      </c>
      <c r="BN624">
        <v>500.078814814815</v>
      </c>
      <c r="BO624">
        <v>90.5315111111111</v>
      </c>
      <c r="BP624">
        <v>0.100082544444444</v>
      </c>
      <c r="BQ624">
        <v>24.3236703703704</v>
      </c>
      <c r="BR624">
        <v>24.9797888888889</v>
      </c>
      <c r="BS624">
        <v>999.9</v>
      </c>
      <c r="BT624">
        <v>0</v>
      </c>
      <c r="BU624">
        <v>0</v>
      </c>
      <c r="BV624">
        <v>10000.1851851852</v>
      </c>
      <c r="BW624">
        <v>0</v>
      </c>
      <c r="BX624">
        <v>17.1009</v>
      </c>
      <c r="BY624">
        <v>-41.2014814814815</v>
      </c>
      <c r="BZ624">
        <v>464.980666666667</v>
      </c>
      <c r="CA624">
        <v>505.444925925926</v>
      </c>
      <c r="CB624">
        <v>3.04026222222222</v>
      </c>
      <c r="CC624">
        <v>496.995037037037</v>
      </c>
      <c r="CD624">
        <v>16.7177962962963</v>
      </c>
      <c r="CE624">
        <v>1.78872666666667</v>
      </c>
      <c r="CF624">
        <v>1.51348666666667</v>
      </c>
      <c r="CG624">
        <v>15.6886185185185</v>
      </c>
      <c r="CH624">
        <v>13.1050962962963</v>
      </c>
      <c r="CI624">
        <v>2000.01111111111</v>
      </c>
      <c r="CJ624">
        <v>0.979995</v>
      </c>
      <c r="CK624">
        <v>0.0200054</v>
      </c>
      <c r="CL624">
        <v>0</v>
      </c>
      <c r="CM624">
        <v>670.076703703704</v>
      </c>
      <c r="CN624">
        <v>5.00063</v>
      </c>
      <c r="CO624">
        <v>13307.0074074074</v>
      </c>
      <c r="CP624">
        <v>17256.9851851852</v>
      </c>
      <c r="CQ624">
        <v>39</v>
      </c>
      <c r="CR624">
        <v>39.187</v>
      </c>
      <c r="CS624">
        <v>38.6226666666667</v>
      </c>
      <c r="CT624">
        <v>38.375</v>
      </c>
      <c r="CU624">
        <v>39.687</v>
      </c>
      <c r="CV624">
        <v>1955.10111111111</v>
      </c>
      <c r="CW624">
        <v>39.91</v>
      </c>
      <c r="CX624">
        <v>0</v>
      </c>
      <c r="CY624">
        <v>1663694854.1</v>
      </c>
      <c r="CZ624">
        <v>0</v>
      </c>
      <c r="DA624">
        <v>0</v>
      </c>
      <c r="DB624" t="s">
        <v>356</v>
      </c>
      <c r="DC624">
        <v>1660677648.1</v>
      </c>
      <c r="DD624">
        <v>1660677649.1</v>
      </c>
      <c r="DE624">
        <v>0</v>
      </c>
      <c r="DF624">
        <v>-1.042</v>
      </c>
      <c r="DG624">
        <v>0.003</v>
      </c>
      <c r="DH624">
        <v>5.218</v>
      </c>
      <c r="DI624">
        <v>0.344</v>
      </c>
      <c r="DJ624">
        <v>417</v>
      </c>
      <c r="DK624">
        <v>22</v>
      </c>
      <c r="DL624">
        <v>1.24</v>
      </c>
      <c r="DM624">
        <v>0.53</v>
      </c>
      <c r="DN624">
        <v>-40.2442463414634</v>
      </c>
      <c r="DO624">
        <v>-16.9859351916376</v>
      </c>
      <c r="DP624">
        <v>1.7739947875879</v>
      </c>
      <c r="DQ624">
        <v>0</v>
      </c>
      <c r="DR624">
        <v>3.04099146341463</v>
      </c>
      <c r="DS624">
        <v>-0.0124785365853712</v>
      </c>
      <c r="DT624">
        <v>0.00275803089971516</v>
      </c>
      <c r="DU624">
        <v>1</v>
      </c>
      <c r="DV624">
        <v>1</v>
      </c>
      <c r="DW624">
        <v>2</v>
      </c>
      <c r="DX624" t="s">
        <v>395</v>
      </c>
      <c r="DY624">
        <v>2.9733</v>
      </c>
      <c r="DZ624">
        <v>2.75429</v>
      </c>
      <c r="EA624">
        <v>0.100045</v>
      </c>
      <c r="EB624">
        <v>0.107587</v>
      </c>
      <c r="EC624">
        <v>0.0902056</v>
      </c>
      <c r="ED624">
        <v>0.0808913</v>
      </c>
      <c r="EE624">
        <v>35061.4</v>
      </c>
      <c r="EF624">
        <v>37896.1</v>
      </c>
      <c r="EG624">
        <v>35308.2</v>
      </c>
      <c r="EH624">
        <v>38516</v>
      </c>
      <c r="EI624">
        <v>45558.5</v>
      </c>
      <c r="EJ624">
        <v>51132.3</v>
      </c>
      <c r="EK624">
        <v>55196.7</v>
      </c>
      <c r="EL624">
        <v>61781.7</v>
      </c>
      <c r="EM624">
        <v>1.9856</v>
      </c>
      <c r="EN624">
        <v>1.8206</v>
      </c>
      <c r="EO624">
        <v>0.107735</v>
      </c>
      <c r="EP624">
        <v>0</v>
      </c>
      <c r="EQ624">
        <v>23.2119</v>
      </c>
      <c r="ER624">
        <v>999.9</v>
      </c>
      <c r="ES624">
        <v>43.072</v>
      </c>
      <c r="ET624">
        <v>29.98</v>
      </c>
      <c r="EU624">
        <v>20.2468</v>
      </c>
      <c r="EV624">
        <v>56.7888</v>
      </c>
      <c r="EW624">
        <v>48.754</v>
      </c>
      <c r="EX624">
        <v>1</v>
      </c>
      <c r="EY624">
        <v>-0.00347561</v>
      </c>
      <c r="EZ624">
        <v>2.17468</v>
      </c>
      <c r="FA624">
        <v>20.1364</v>
      </c>
      <c r="FB624">
        <v>5.19692</v>
      </c>
      <c r="FC624">
        <v>12.0064</v>
      </c>
      <c r="FD624">
        <v>4.9752</v>
      </c>
      <c r="FE624">
        <v>3.2936</v>
      </c>
      <c r="FF624">
        <v>9999</v>
      </c>
      <c r="FG624">
        <v>9999</v>
      </c>
      <c r="FH624">
        <v>9999</v>
      </c>
      <c r="FI624">
        <v>694.8</v>
      </c>
      <c r="FJ624">
        <v>1.86295</v>
      </c>
      <c r="FK624">
        <v>1.8678</v>
      </c>
      <c r="FL624">
        <v>1.86752</v>
      </c>
      <c r="FM624">
        <v>1.86874</v>
      </c>
      <c r="FN624">
        <v>1.86957</v>
      </c>
      <c r="FO624">
        <v>1.86569</v>
      </c>
      <c r="FP624">
        <v>1.86664</v>
      </c>
      <c r="FQ624">
        <v>1.86807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6.223</v>
      </c>
      <c r="GF624">
        <v>0.2748</v>
      </c>
      <c r="GG624">
        <v>3.61927167264205</v>
      </c>
      <c r="GH624">
        <v>0.00509506669552449</v>
      </c>
      <c r="GI624">
        <v>1.17866753763249e-06</v>
      </c>
      <c r="GJ624">
        <v>-6.62632595388568e-10</v>
      </c>
      <c r="GK624">
        <v>-0.0260112845827318</v>
      </c>
      <c r="GL624">
        <v>-0.0225051504344278</v>
      </c>
      <c r="GM624">
        <v>0.00262967521021688</v>
      </c>
      <c r="GN624">
        <v>-3.50088843362945e-05</v>
      </c>
      <c r="GO624">
        <v>-5</v>
      </c>
      <c r="GP624">
        <v>1640</v>
      </c>
      <c r="GQ624">
        <v>1</v>
      </c>
      <c r="GR624">
        <v>20</v>
      </c>
      <c r="GS624">
        <v>50286.8</v>
      </c>
      <c r="GT624">
        <v>50286.8</v>
      </c>
      <c r="GU624">
        <v>1.24146</v>
      </c>
      <c r="GV624">
        <v>2.61719</v>
      </c>
      <c r="GW624">
        <v>1.54785</v>
      </c>
      <c r="GX624">
        <v>2.30103</v>
      </c>
      <c r="GY624">
        <v>1.34644</v>
      </c>
      <c r="GZ624">
        <v>2.37183</v>
      </c>
      <c r="HA624">
        <v>33.2216</v>
      </c>
      <c r="HB624">
        <v>14.2196</v>
      </c>
      <c r="HC624">
        <v>18</v>
      </c>
      <c r="HD624">
        <v>504.942</v>
      </c>
      <c r="HE624">
        <v>400.047</v>
      </c>
      <c r="HF624">
        <v>19.7256</v>
      </c>
      <c r="HG624">
        <v>27.0458</v>
      </c>
      <c r="HH624">
        <v>30.0001</v>
      </c>
      <c r="HI624">
        <v>27.0898</v>
      </c>
      <c r="HJ624">
        <v>27.0411</v>
      </c>
      <c r="HK624">
        <v>24.8759</v>
      </c>
      <c r="HL624">
        <v>19.4496</v>
      </c>
      <c r="HM624">
        <v>5.58601</v>
      </c>
      <c r="HN624">
        <v>19.7315</v>
      </c>
      <c r="HO624">
        <v>541.616</v>
      </c>
      <c r="HP624">
        <v>16.7562</v>
      </c>
      <c r="HQ624">
        <v>102.388</v>
      </c>
      <c r="HR624">
        <v>102.834</v>
      </c>
    </row>
    <row r="625" spans="1:226">
      <c r="A625">
        <v>609</v>
      </c>
      <c r="B625">
        <v>1663694862.1</v>
      </c>
      <c r="C625">
        <v>7087</v>
      </c>
      <c r="D625" t="s">
        <v>1583</v>
      </c>
      <c r="E625" t="s">
        <v>1584</v>
      </c>
      <c r="F625">
        <v>5</v>
      </c>
      <c r="G625" t="s">
        <v>1520</v>
      </c>
      <c r="H625" t="s">
        <v>354</v>
      </c>
      <c r="I625">
        <v>1663694854.35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541.590792843536</v>
      </c>
      <c r="AK625">
        <v>506.590321212121</v>
      </c>
      <c r="AL625">
        <v>3.1713715606089</v>
      </c>
      <c r="AM625">
        <v>65.4352531657204</v>
      </c>
      <c r="AN625">
        <f>(AP625 - AO625 + BO625*1E3/(8.314*(BQ625+273.15)) * AR625/BN625 * AQ625) * BN625/(100*BB625) * 1000/(1000 - AP625)</f>
        <v>0</v>
      </c>
      <c r="AO625">
        <v>16.7186098225054</v>
      </c>
      <c r="AP625">
        <v>19.7551395604396</v>
      </c>
      <c r="AQ625">
        <v>-3.92853571890758e-05</v>
      </c>
      <c r="AR625">
        <v>122.13098414385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1663694854.35</v>
      </c>
      <c r="BH625">
        <v>473.963464285714</v>
      </c>
      <c r="BI625">
        <v>516.136821428571</v>
      </c>
      <c r="BJ625">
        <v>19.7559678571429</v>
      </c>
      <c r="BK625">
        <v>16.7180571428571</v>
      </c>
      <c r="BL625">
        <v>467.77075</v>
      </c>
      <c r="BM625">
        <v>19.4812357142857</v>
      </c>
      <c r="BN625">
        <v>500.027428571429</v>
      </c>
      <c r="BO625">
        <v>90.5313071428571</v>
      </c>
      <c r="BP625">
        <v>0.100010121428571</v>
      </c>
      <c r="BQ625">
        <v>24.3258071428571</v>
      </c>
      <c r="BR625">
        <v>24.9869857142857</v>
      </c>
      <c r="BS625">
        <v>999.9</v>
      </c>
      <c r="BT625">
        <v>0</v>
      </c>
      <c r="BU625">
        <v>0</v>
      </c>
      <c r="BV625">
        <v>10004.4642857143</v>
      </c>
      <c r="BW625">
        <v>0</v>
      </c>
      <c r="BX625">
        <v>17.1009</v>
      </c>
      <c r="BY625">
        <v>-42.1733678571429</v>
      </c>
      <c r="BZ625">
        <v>483.51575</v>
      </c>
      <c r="CA625">
        <v>524.912285714286</v>
      </c>
      <c r="CB625">
        <v>3.03791285714286</v>
      </c>
      <c r="CC625">
        <v>516.136821428571</v>
      </c>
      <c r="CD625">
        <v>16.7180571428571</v>
      </c>
      <c r="CE625">
        <v>1.78853357142857</v>
      </c>
      <c r="CF625">
        <v>1.51350714285714</v>
      </c>
      <c r="CG625">
        <v>15.6869357142857</v>
      </c>
      <c r="CH625">
        <v>13.1053071428571</v>
      </c>
      <c r="CI625">
        <v>2000.00642857143</v>
      </c>
      <c r="CJ625">
        <v>0.979994857142857</v>
      </c>
      <c r="CK625">
        <v>0.0200055142857143</v>
      </c>
      <c r="CL625">
        <v>0</v>
      </c>
      <c r="CM625">
        <v>673.4705</v>
      </c>
      <c r="CN625">
        <v>5.00063</v>
      </c>
      <c r="CO625">
        <v>13374.25</v>
      </c>
      <c r="CP625">
        <v>17256.9321428571</v>
      </c>
      <c r="CQ625">
        <v>39</v>
      </c>
      <c r="CR625">
        <v>39.187</v>
      </c>
      <c r="CS625">
        <v>38.60475</v>
      </c>
      <c r="CT625">
        <v>38.375</v>
      </c>
      <c r="CU625">
        <v>39.687</v>
      </c>
      <c r="CV625">
        <v>1955.09642857143</v>
      </c>
      <c r="CW625">
        <v>39.91</v>
      </c>
      <c r="CX625">
        <v>0</v>
      </c>
      <c r="CY625">
        <v>1663694858.9</v>
      </c>
      <c r="CZ625">
        <v>0</v>
      </c>
      <c r="DA625">
        <v>0</v>
      </c>
      <c r="DB625" t="s">
        <v>356</v>
      </c>
      <c r="DC625">
        <v>1660677648.1</v>
      </c>
      <c r="DD625">
        <v>1660677649.1</v>
      </c>
      <c r="DE625">
        <v>0</v>
      </c>
      <c r="DF625">
        <v>-1.042</v>
      </c>
      <c r="DG625">
        <v>0.003</v>
      </c>
      <c r="DH625">
        <v>5.218</v>
      </c>
      <c r="DI625">
        <v>0.344</v>
      </c>
      <c r="DJ625">
        <v>417</v>
      </c>
      <c r="DK625">
        <v>22</v>
      </c>
      <c r="DL625">
        <v>1.24</v>
      </c>
      <c r="DM625">
        <v>0.53</v>
      </c>
      <c r="DN625">
        <v>-41.4806829268293</v>
      </c>
      <c r="DO625">
        <v>-10.9757728222997</v>
      </c>
      <c r="DP625">
        <v>1.15597586077051</v>
      </c>
      <c r="DQ625">
        <v>0</v>
      </c>
      <c r="DR625">
        <v>3.03938902439024</v>
      </c>
      <c r="DS625">
        <v>-0.0253691289198606</v>
      </c>
      <c r="DT625">
        <v>0.00360363150499541</v>
      </c>
      <c r="DU625">
        <v>1</v>
      </c>
      <c r="DV625">
        <v>1</v>
      </c>
      <c r="DW625">
        <v>2</v>
      </c>
      <c r="DX625" t="s">
        <v>395</v>
      </c>
      <c r="DY625">
        <v>2.97203</v>
      </c>
      <c r="DZ625">
        <v>2.75423</v>
      </c>
      <c r="EA625">
        <v>0.102977</v>
      </c>
      <c r="EB625">
        <v>0.11051</v>
      </c>
      <c r="EC625">
        <v>0.090211</v>
      </c>
      <c r="ED625">
        <v>0.0808952</v>
      </c>
      <c r="EE625">
        <v>34947.3</v>
      </c>
      <c r="EF625">
        <v>37772.1</v>
      </c>
      <c r="EG625">
        <v>35308.2</v>
      </c>
      <c r="EH625">
        <v>38515.9</v>
      </c>
      <c r="EI625">
        <v>45558.5</v>
      </c>
      <c r="EJ625">
        <v>51132.2</v>
      </c>
      <c r="EK625">
        <v>55197</v>
      </c>
      <c r="EL625">
        <v>61781.8</v>
      </c>
      <c r="EM625">
        <v>1.985</v>
      </c>
      <c r="EN625">
        <v>1.8206</v>
      </c>
      <c r="EO625">
        <v>0.109226</v>
      </c>
      <c r="EP625">
        <v>0</v>
      </c>
      <c r="EQ625">
        <v>23.2119</v>
      </c>
      <c r="ER625">
        <v>999.9</v>
      </c>
      <c r="ES625">
        <v>43.072</v>
      </c>
      <c r="ET625">
        <v>29.98</v>
      </c>
      <c r="EU625">
        <v>20.245</v>
      </c>
      <c r="EV625">
        <v>56.6088</v>
      </c>
      <c r="EW625">
        <v>49.1506</v>
      </c>
      <c r="EX625">
        <v>1</v>
      </c>
      <c r="EY625">
        <v>-0.00341463</v>
      </c>
      <c r="EZ625">
        <v>2.18139</v>
      </c>
      <c r="FA625">
        <v>20.1361</v>
      </c>
      <c r="FB625">
        <v>5.19692</v>
      </c>
      <c r="FC625">
        <v>12.004</v>
      </c>
      <c r="FD625">
        <v>4.9756</v>
      </c>
      <c r="FE625">
        <v>3.2936</v>
      </c>
      <c r="FF625">
        <v>9999</v>
      </c>
      <c r="FG625">
        <v>9999</v>
      </c>
      <c r="FH625">
        <v>9999</v>
      </c>
      <c r="FI625">
        <v>694.8</v>
      </c>
      <c r="FJ625">
        <v>1.86295</v>
      </c>
      <c r="FK625">
        <v>1.86783</v>
      </c>
      <c r="FL625">
        <v>1.86752</v>
      </c>
      <c r="FM625">
        <v>1.86874</v>
      </c>
      <c r="FN625">
        <v>1.8696</v>
      </c>
      <c r="FO625">
        <v>1.86569</v>
      </c>
      <c r="FP625">
        <v>1.8667</v>
      </c>
      <c r="FQ625">
        <v>1.86807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6.332</v>
      </c>
      <c r="GF625">
        <v>0.2749</v>
      </c>
      <c r="GG625">
        <v>3.61927167264205</v>
      </c>
      <c r="GH625">
        <v>0.00509506669552449</v>
      </c>
      <c r="GI625">
        <v>1.17866753763249e-06</v>
      </c>
      <c r="GJ625">
        <v>-6.62632595388568e-10</v>
      </c>
      <c r="GK625">
        <v>-0.0260112845827318</v>
      </c>
      <c r="GL625">
        <v>-0.0225051504344278</v>
      </c>
      <c r="GM625">
        <v>0.00262967521021688</v>
      </c>
      <c r="GN625">
        <v>-3.50088843362945e-05</v>
      </c>
      <c r="GO625">
        <v>-5</v>
      </c>
      <c r="GP625">
        <v>1640</v>
      </c>
      <c r="GQ625">
        <v>1</v>
      </c>
      <c r="GR625">
        <v>20</v>
      </c>
      <c r="GS625">
        <v>50286.9</v>
      </c>
      <c r="GT625">
        <v>50286.9</v>
      </c>
      <c r="GU625">
        <v>1.27686</v>
      </c>
      <c r="GV625">
        <v>2.60864</v>
      </c>
      <c r="GW625">
        <v>1.54785</v>
      </c>
      <c r="GX625">
        <v>2.30103</v>
      </c>
      <c r="GY625">
        <v>1.34644</v>
      </c>
      <c r="GZ625">
        <v>2.41089</v>
      </c>
      <c r="HA625">
        <v>33.2216</v>
      </c>
      <c r="HB625">
        <v>14.2283</v>
      </c>
      <c r="HC625">
        <v>18</v>
      </c>
      <c r="HD625">
        <v>504.522</v>
      </c>
      <c r="HE625">
        <v>400.032</v>
      </c>
      <c r="HF625">
        <v>19.7365</v>
      </c>
      <c r="HG625">
        <v>27.0435</v>
      </c>
      <c r="HH625">
        <v>30.0001</v>
      </c>
      <c r="HI625">
        <v>27.0875</v>
      </c>
      <c r="HJ625">
        <v>27.0388</v>
      </c>
      <c r="HK625">
        <v>25.6315</v>
      </c>
      <c r="HL625">
        <v>19.4496</v>
      </c>
      <c r="HM625">
        <v>5.58601</v>
      </c>
      <c r="HN625">
        <v>19.7322</v>
      </c>
      <c r="HO625">
        <v>555.112</v>
      </c>
      <c r="HP625">
        <v>16.7601</v>
      </c>
      <c r="HQ625">
        <v>102.389</v>
      </c>
      <c r="HR625">
        <v>102.834</v>
      </c>
    </row>
    <row r="626" spans="1:226">
      <c r="A626">
        <v>610</v>
      </c>
      <c r="B626">
        <v>1663694867.1</v>
      </c>
      <c r="C626">
        <v>7092</v>
      </c>
      <c r="D626" t="s">
        <v>1585</v>
      </c>
      <c r="E626" t="s">
        <v>1586</v>
      </c>
      <c r="F626">
        <v>5</v>
      </c>
      <c r="G626" t="s">
        <v>1520</v>
      </c>
      <c r="H626" t="s">
        <v>354</v>
      </c>
      <c r="I626">
        <v>1663694859.63704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558.684563120311</v>
      </c>
      <c r="AK626">
        <v>522.878703030303</v>
      </c>
      <c r="AL626">
        <v>3.2565045154323</v>
      </c>
      <c r="AM626">
        <v>65.4352531657204</v>
      </c>
      <c r="AN626">
        <f>(AP626 - AO626 + BO626*1E3/(8.314*(BQ626+273.15)) * AR626/BN626 * AQ626) * BN626/(100*BB626) * 1000/(1000 - AP626)</f>
        <v>0</v>
      </c>
      <c r="AO626">
        <v>16.7168464102125</v>
      </c>
      <c r="AP626">
        <v>19.7488571428572</v>
      </c>
      <c r="AQ626">
        <v>3.33362372962087e-05</v>
      </c>
      <c r="AR626">
        <v>122.13098414385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1663694859.63704</v>
      </c>
      <c r="BH626">
        <v>490.521185185185</v>
      </c>
      <c r="BI626">
        <v>533.447037037037</v>
      </c>
      <c r="BJ626">
        <v>19.7545259259259</v>
      </c>
      <c r="BK626">
        <v>16.7183555555556</v>
      </c>
      <c r="BL626">
        <v>484.233592592593</v>
      </c>
      <c r="BM626">
        <v>19.4798518518519</v>
      </c>
      <c r="BN626">
        <v>500.100814814815</v>
      </c>
      <c r="BO626">
        <v>90.5325740740741</v>
      </c>
      <c r="BP626">
        <v>0.0999975444444444</v>
      </c>
      <c r="BQ626">
        <v>24.329262962963</v>
      </c>
      <c r="BR626">
        <v>24.9958592592593</v>
      </c>
      <c r="BS626">
        <v>999.9</v>
      </c>
      <c r="BT626">
        <v>0</v>
      </c>
      <c r="BU626">
        <v>0</v>
      </c>
      <c r="BV626">
        <v>10003.8888888889</v>
      </c>
      <c r="BW626">
        <v>0</v>
      </c>
      <c r="BX626">
        <v>17.1009</v>
      </c>
      <c r="BY626">
        <v>-42.9257962962963</v>
      </c>
      <c r="BZ626">
        <v>500.406518518518</v>
      </c>
      <c r="CA626">
        <v>542.517074074074</v>
      </c>
      <c r="CB626">
        <v>3.03618259259259</v>
      </c>
      <c r="CC626">
        <v>533.447037037037</v>
      </c>
      <c r="CD626">
        <v>16.7183555555556</v>
      </c>
      <c r="CE626">
        <v>1.78842888888889</v>
      </c>
      <c r="CF626">
        <v>1.51355481481482</v>
      </c>
      <c r="CG626">
        <v>15.6860111111111</v>
      </c>
      <c r="CH626">
        <v>13.1057962962963</v>
      </c>
      <c r="CI626">
        <v>2000.00259259259</v>
      </c>
      <c r="CJ626">
        <v>0.979994703703704</v>
      </c>
      <c r="CK626">
        <v>0.020005637037037</v>
      </c>
      <c r="CL626">
        <v>0</v>
      </c>
      <c r="CM626">
        <v>676.745814814815</v>
      </c>
      <c r="CN626">
        <v>5.00063</v>
      </c>
      <c r="CO626">
        <v>13438.0407407407</v>
      </c>
      <c r="CP626">
        <v>17256.8888888889</v>
      </c>
      <c r="CQ626">
        <v>39</v>
      </c>
      <c r="CR626">
        <v>39.1778148148148</v>
      </c>
      <c r="CS626">
        <v>38.59</v>
      </c>
      <c r="CT626">
        <v>38.375</v>
      </c>
      <c r="CU626">
        <v>39.687</v>
      </c>
      <c r="CV626">
        <v>1955.09259259259</v>
      </c>
      <c r="CW626">
        <v>39.91</v>
      </c>
      <c r="CX626">
        <v>0</v>
      </c>
      <c r="CY626">
        <v>1663694864.3</v>
      </c>
      <c r="CZ626">
        <v>0</v>
      </c>
      <c r="DA626">
        <v>0</v>
      </c>
      <c r="DB626" t="s">
        <v>356</v>
      </c>
      <c r="DC626">
        <v>1660677648.1</v>
      </c>
      <c r="DD626">
        <v>1660677649.1</v>
      </c>
      <c r="DE626">
        <v>0</v>
      </c>
      <c r="DF626">
        <v>-1.042</v>
      </c>
      <c r="DG626">
        <v>0.003</v>
      </c>
      <c r="DH626">
        <v>5.218</v>
      </c>
      <c r="DI626">
        <v>0.344</v>
      </c>
      <c r="DJ626">
        <v>417</v>
      </c>
      <c r="DK626">
        <v>22</v>
      </c>
      <c r="DL626">
        <v>1.24</v>
      </c>
      <c r="DM626">
        <v>0.53</v>
      </c>
      <c r="DN626">
        <v>-42.3858926829268</v>
      </c>
      <c r="DO626">
        <v>-8.45175679442509</v>
      </c>
      <c r="DP626">
        <v>0.894623811767051</v>
      </c>
      <c r="DQ626">
        <v>0</v>
      </c>
      <c r="DR626">
        <v>3.03816073170732</v>
      </c>
      <c r="DS626">
        <v>-0.0158491986062745</v>
      </c>
      <c r="DT626">
        <v>0.00315460050444636</v>
      </c>
      <c r="DU626">
        <v>1</v>
      </c>
      <c r="DV626">
        <v>1</v>
      </c>
      <c r="DW626">
        <v>2</v>
      </c>
      <c r="DX626" t="s">
        <v>395</v>
      </c>
      <c r="DY626">
        <v>2.9735</v>
      </c>
      <c r="DZ626">
        <v>2.75427</v>
      </c>
      <c r="EA626">
        <v>0.105368</v>
      </c>
      <c r="EB626">
        <v>0.112872</v>
      </c>
      <c r="EC626">
        <v>0.0901905</v>
      </c>
      <c r="ED626">
        <v>0.0808897</v>
      </c>
      <c r="EE626">
        <v>34854.1</v>
      </c>
      <c r="EF626">
        <v>37672.3</v>
      </c>
      <c r="EG626">
        <v>35308.1</v>
      </c>
      <c r="EH626">
        <v>38516.5</v>
      </c>
      <c r="EI626">
        <v>45559.9</v>
      </c>
      <c r="EJ626">
        <v>51133</v>
      </c>
      <c r="EK626">
        <v>55197.3</v>
      </c>
      <c r="EL626">
        <v>61782.2</v>
      </c>
      <c r="EM626">
        <v>1.9858</v>
      </c>
      <c r="EN626">
        <v>1.82</v>
      </c>
      <c r="EO626">
        <v>0.109076</v>
      </c>
      <c r="EP626">
        <v>0</v>
      </c>
      <c r="EQ626">
        <v>23.2099</v>
      </c>
      <c r="ER626">
        <v>999.9</v>
      </c>
      <c r="ES626">
        <v>43.072</v>
      </c>
      <c r="ET626">
        <v>29.98</v>
      </c>
      <c r="EU626">
        <v>20.244</v>
      </c>
      <c r="EV626">
        <v>56.0188</v>
      </c>
      <c r="EW626">
        <v>49.363</v>
      </c>
      <c r="EX626">
        <v>1</v>
      </c>
      <c r="EY626">
        <v>-0.00345528</v>
      </c>
      <c r="EZ626">
        <v>3.28536</v>
      </c>
      <c r="FA626">
        <v>20.1159</v>
      </c>
      <c r="FB626">
        <v>5.19812</v>
      </c>
      <c r="FC626">
        <v>12.0052</v>
      </c>
      <c r="FD626">
        <v>4.9756</v>
      </c>
      <c r="FE626">
        <v>3.294</v>
      </c>
      <c r="FF626">
        <v>9999</v>
      </c>
      <c r="FG626">
        <v>9999</v>
      </c>
      <c r="FH626">
        <v>9999</v>
      </c>
      <c r="FI626">
        <v>694.8</v>
      </c>
      <c r="FJ626">
        <v>1.86295</v>
      </c>
      <c r="FK626">
        <v>1.86777</v>
      </c>
      <c r="FL626">
        <v>1.86752</v>
      </c>
      <c r="FM626">
        <v>1.86868</v>
      </c>
      <c r="FN626">
        <v>1.8696</v>
      </c>
      <c r="FO626">
        <v>1.86557</v>
      </c>
      <c r="FP626">
        <v>1.86667</v>
      </c>
      <c r="FQ626">
        <v>1.86807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6.422</v>
      </c>
      <c r="GF626">
        <v>0.2745</v>
      </c>
      <c r="GG626">
        <v>3.61927167264205</v>
      </c>
      <c r="GH626">
        <v>0.00509506669552449</v>
      </c>
      <c r="GI626">
        <v>1.17866753763249e-06</v>
      </c>
      <c r="GJ626">
        <v>-6.62632595388568e-10</v>
      </c>
      <c r="GK626">
        <v>-0.0260112845827318</v>
      </c>
      <c r="GL626">
        <v>-0.0225051504344278</v>
      </c>
      <c r="GM626">
        <v>0.00262967521021688</v>
      </c>
      <c r="GN626">
        <v>-3.50088843362945e-05</v>
      </c>
      <c r="GO626">
        <v>-5</v>
      </c>
      <c r="GP626">
        <v>1640</v>
      </c>
      <c r="GQ626">
        <v>1</v>
      </c>
      <c r="GR626">
        <v>20</v>
      </c>
      <c r="GS626">
        <v>50287</v>
      </c>
      <c r="GT626">
        <v>50287</v>
      </c>
      <c r="GU626">
        <v>1.30981</v>
      </c>
      <c r="GV626">
        <v>2.61108</v>
      </c>
      <c r="GW626">
        <v>1.54785</v>
      </c>
      <c r="GX626">
        <v>2.30103</v>
      </c>
      <c r="GY626">
        <v>1.34644</v>
      </c>
      <c r="GZ626">
        <v>2.33765</v>
      </c>
      <c r="HA626">
        <v>33.2216</v>
      </c>
      <c r="HB626">
        <v>14.2021</v>
      </c>
      <c r="HC626">
        <v>18</v>
      </c>
      <c r="HD626">
        <v>505.033</v>
      </c>
      <c r="HE626">
        <v>399.684</v>
      </c>
      <c r="HF626">
        <v>19.7307</v>
      </c>
      <c r="HG626">
        <v>27.0413</v>
      </c>
      <c r="HH626">
        <v>30.0001</v>
      </c>
      <c r="HI626">
        <v>27.0852</v>
      </c>
      <c r="HJ626">
        <v>27.0365</v>
      </c>
      <c r="HK626">
        <v>26.298</v>
      </c>
      <c r="HL626">
        <v>19.4496</v>
      </c>
      <c r="HM626">
        <v>5.58601</v>
      </c>
      <c r="HN626">
        <v>19.5309</v>
      </c>
      <c r="HO626">
        <v>575.458</v>
      </c>
      <c r="HP626">
        <v>16.768</v>
      </c>
      <c r="HQ626">
        <v>102.389</v>
      </c>
      <c r="HR626">
        <v>102.835</v>
      </c>
    </row>
    <row r="627" spans="1:226">
      <c r="A627">
        <v>611</v>
      </c>
      <c r="B627">
        <v>1663694872.1</v>
      </c>
      <c r="C627">
        <v>7097</v>
      </c>
      <c r="D627" t="s">
        <v>1587</v>
      </c>
      <c r="E627" t="s">
        <v>1588</v>
      </c>
      <c r="F627">
        <v>5</v>
      </c>
      <c r="G627" t="s">
        <v>1520</v>
      </c>
      <c r="H627" t="s">
        <v>354</v>
      </c>
      <c r="I627">
        <v>1663694864.06552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576.383646219513</v>
      </c>
      <c r="AK627">
        <v>539.3142</v>
      </c>
      <c r="AL627">
        <v>3.36851262881966</v>
      </c>
      <c r="AM627">
        <v>65.4352531657204</v>
      </c>
      <c r="AN627">
        <f>(AP627 - AO627 + BO627*1E3/(8.314*(BQ627+273.15)) * AR627/BN627 * AQ627) * BN627/(100*BB627) * 1000/(1000 - AP627)</f>
        <v>0</v>
      </c>
      <c r="AO627">
        <v>16.7208656901226</v>
      </c>
      <c r="AP627">
        <v>19.7332945054945</v>
      </c>
      <c r="AQ627">
        <v>8.48023674027026e-06</v>
      </c>
      <c r="AR627">
        <v>122.13098414385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1663694864.06552</v>
      </c>
      <c r="BH627">
        <v>504.505068965517</v>
      </c>
      <c r="BI627">
        <v>548.324034482759</v>
      </c>
      <c r="BJ627">
        <v>19.7507655172414</v>
      </c>
      <c r="BK627">
        <v>16.7183</v>
      </c>
      <c r="BL627">
        <v>498.137034482759</v>
      </c>
      <c r="BM627">
        <v>19.4762310344828</v>
      </c>
      <c r="BN627">
        <v>500.137655172414</v>
      </c>
      <c r="BO627">
        <v>90.5340724137931</v>
      </c>
      <c r="BP627">
        <v>0.0999600620689655</v>
      </c>
      <c r="BQ627">
        <v>24.3309827586207</v>
      </c>
      <c r="BR627">
        <v>24.9956793103448</v>
      </c>
      <c r="BS627">
        <v>999.9</v>
      </c>
      <c r="BT627">
        <v>0</v>
      </c>
      <c r="BU627">
        <v>0</v>
      </c>
      <c r="BV627">
        <v>10011.3793103448</v>
      </c>
      <c r="BW627">
        <v>0</v>
      </c>
      <c r="BX627">
        <v>17.1009</v>
      </c>
      <c r="BY627">
        <v>-43.8190206896552</v>
      </c>
      <c r="BZ627">
        <v>514.670068965517</v>
      </c>
      <c r="CA627">
        <v>557.646896551724</v>
      </c>
      <c r="CB627">
        <v>3.03247931034483</v>
      </c>
      <c r="CC627">
        <v>548.324034482759</v>
      </c>
      <c r="CD627">
        <v>16.7183</v>
      </c>
      <c r="CE627">
        <v>1.78811793103448</v>
      </c>
      <c r="CF627">
        <v>1.51357517241379</v>
      </c>
      <c r="CG627">
        <v>15.6832965517241</v>
      </c>
      <c r="CH627">
        <v>13.1059931034483</v>
      </c>
      <c r="CI627">
        <v>2000.00862068965</v>
      </c>
      <c r="CJ627">
        <v>0.979994724137931</v>
      </c>
      <c r="CK627">
        <v>0.0200056206896552</v>
      </c>
      <c r="CL627">
        <v>0</v>
      </c>
      <c r="CM627">
        <v>679.507586206897</v>
      </c>
      <c r="CN627">
        <v>5.00063</v>
      </c>
      <c r="CO627">
        <v>13492.6310344828</v>
      </c>
      <c r="CP627">
        <v>17256.9448275862</v>
      </c>
      <c r="CQ627">
        <v>39</v>
      </c>
      <c r="CR627">
        <v>39.1784482758621</v>
      </c>
      <c r="CS627">
        <v>38.5793793103448</v>
      </c>
      <c r="CT627">
        <v>38.375</v>
      </c>
      <c r="CU627">
        <v>39.687</v>
      </c>
      <c r="CV627">
        <v>1955.09862068966</v>
      </c>
      <c r="CW627">
        <v>39.91</v>
      </c>
      <c r="CX627">
        <v>0</v>
      </c>
      <c r="CY627">
        <v>1663694869.1</v>
      </c>
      <c r="CZ627">
        <v>0</v>
      </c>
      <c r="DA627">
        <v>0</v>
      </c>
      <c r="DB627" t="s">
        <v>356</v>
      </c>
      <c r="DC627">
        <v>1660677648.1</v>
      </c>
      <c r="DD627">
        <v>1660677649.1</v>
      </c>
      <c r="DE627">
        <v>0</v>
      </c>
      <c r="DF627">
        <v>-1.042</v>
      </c>
      <c r="DG627">
        <v>0.003</v>
      </c>
      <c r="DH627">
        <v>5.218</v>
      </c>
      <c r="DI627">
        <v>0.344</v>
      </c>
      <c r="DJ627">
        <v>417</v>
      </c>
      <c r="DK627">
        <v>22</v>
      </c>
      <c r="DL627">
        <v>1.24</v>
      </c>
      <c r="DM627">
        <v>0.53</v>
      </c>
      <c r="DN627">
        <v>-43.1779731707317</v>
      </c>
      <c r="DO627">
        <v>-10.4105581881533</v>
      </c>
      <c r="DP627">
        <v>1.13082427631986</v>
      </c>
      <c r="DQ627">
        <v>0</v>
      </c>
      <c r="DR627">
        <v>3.03534536585366</v>
      </c>
      <c r="DS627">
        <v>-0.0370383972125449</v>
      </c>
      <c r="DT627">
        <v>0.00501573042491515</v>
      </c>
      <c r="DU627">
        <v>1</v>
      </c>
      <c r="DV627">
        <v>1</v>
      </c>
      <c r="DW627">
        <v>2</v>
      </c>
      <c r="DX627" t="s">
        <v>395</v>
      </c>
      <c r="DY627">
        <v>2.97396</v>
      </c>
      <c r="DZ627">
        <v>2.75438</v>
      </c>
      <c r="EA627">
        <v>0.107825</v>
      </c>
      <c r="EB627">
        <v>0.115506</v>
      </c>
      <c r="EC627">
        <v>0.0901145</v>
      </c>
      <c r="ED627">
        <v>0.0808915</v>
      </c>
      <c r="EE627">
        <v>34758</v>
      </c>
      <c r="EF627">
        <v>37560.7</v>
      </c>
      <c r="EG627">
        <v>35307.7</v>
      </c>
      <c r="EH627">
        <v>38516.6</v>
      </c>
      <c r="EI627">
        <v>45562.6</v>
      </c>
      <c r="EJ627">
        <v>51133.1</v>
      </c>
      <c r="EK627">
        <v>55195.9</v>
      </c>
      <c r="EL627">
        <v>61782.5</v>
      </c>
      <c r="EM627">
        <v>1.986</v>
      </c>
      <c r="EN627">
        <v>1.8208</v>
      </c>
      <c r="EO627">
        <v>0.107288</v>
      </c>
      <c r="EP627">
        <v>0</v>
      </c>
      <c r="EQ627">
        <v>23.2099</v>
      </c>
      <c r="ER627">
        <v>999.9</v>
      </c>
      <c r="ES627">
        <v>43.072</v>
      </c>
      <c r="ET627">
        <v>29.97</v>
      </c>
      <c r="EU627">
        <v>20.2343</v>
      </c>
      <c r="EV627">
        <v>56.6888</v>
      </c>
      <c r="EW627">
        <v>48.8181</v>
      </c>
      <c r="EX627">
        <v>1</v>
      </c>
      <c r="EY627">
        <v>-0.000792683</v>
      </c>
      <c r="EZ627">
        <v>2.68031</v>
      </c>
      <c r="FA627">
        <v>20.1268</v>
      </c>
      <c r="FB627">
        <v>5.19812</v>
      </c>
      <c r="FC627">
        <v>12.0064</v>
      </c>
      <c r="FD627">
        <v>4.976</v>
      </c>
      <c r="FE627">
        <v>3.2938</v>
      </c>
      <c r="FF627">
        <v>9999</v>
      </c>
      <c r="FG627">
        <v>9999</v>
      </c>
      <c r="FH627">
        <v>9999</v>
      </c>
      <c r="FI627">
        <v>694.8</v>
      </c>
      <c r="FJ627">
        <v>1.86295</v>
      </c>
      <c r="FK627">
        <v>1.8678</v>
      </c>
      <c r="FL627">
        <v>1.86752</v>
      </c>
      <c r="FM627">
        <v>1.86874</v>
      </c>
      <c r="FN627">
        <v>1.86963</v>
      </c>
      <c r="FO627">
        <v>1.86569</v>
      </c>
      <c r="FP627">
        <v>1.86661</v>
      </c>
      <c r="FQ627">
        <v>1.86813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6.516</v>
      </c>
      <c r="GF627">
        <v>0.2737</v>
      </c>
      <c r="GG627">
        <v>3.61927167264205</v>
      </c>
      <c r="GH627">
        <v>0.00509506669552449</v>
      </c>
      <c r="GI627">
        <v>1.17866753763249e-06</v>
      </c>
      <c r="GJ627">
        <v>-6.62632595388568e-10</v>
      </c>
      <c r="GK627">
        <v>-0.0260112845827318</v>
      </c>
      <c r="GL627">
        <v>-0.0225051504344278</v>
      </c>
      <c r="GM627">
        <v>0.00262967521021688</v>
      </c>
      <c r="GN627">
        <v>-3.50088843362945e-05</v>
      </c>
      <c r="GO627">
        <v>-5</v>
      </c>
      <c r="GP627">
        <v>1640</v>
      </c>
      <c r="GQ627">
        <v>1</v>
      </c>
      <c r="GR627">
        <v>20</v>
      </c>
      <c r="GS627">
        <v>50287.1</v>
      </c>
      <c r="GT627">
        <v>50287.1</v>
      </c>
      <c r="GU627">
        <v>1.34033</v>
      </c>
      <c r="GV627">
        <v>2.61963</v>
      </c>
      <c r="GW627">
        <v>1.54785</v>
      </c>
      <c r="GX627">
        <v>2.30103</v>
      </c>
      <c r="GY627">
        <v>1.34644</v>
      </c>
      <c r="GZ627">
        <v>2.33521</v>
      </c>
      <c r="HA627">
        <v>33.2216</v>
      </c>
      <c r="HB627">
        <v>14.2108</v>
      </c>
      <c r="HC627">
        <v>18</v>
      </c>
      <c r="HD627">
        <v>505.147</v>
      </c>
      <c r="HE627">
        <v>400.11</v>
      </c>
      <c r="HF627">
        <v>19.5331</v>
      </c>
      <c r="HG627">
        <v>27.039</v>
      </c>
      <c r="HH627">
        <v>30.0012</v>
      </c>
      <c r="HI627">
        <v>27.0829</v>
      </c>
      <c r="HJ627">
        <v>27.0343</v>
      </c>
      <c r="HK627">
        <v>26.8846</v>
      </c>
      <c r="HL627">
        <v>19.4496</v>
      </c>
      <c r="HM627">
        <v>5.58601</v>
      </c>
      <c r="HN627">
        <v>19.5403</v>
      </c>
      <c r="HO627">
        <v>588.907</v>
      </c>
      <c r="HP627">
        <v>16.7936</v>
      </c>
      <c r="HQ627">
        <v>102.387</v>
      </c>
      <c r="HR627">
        <v>102.836</v>
      </c>
    </row>
    <row r="628" spans="1:226">
      <c r="A628">
        <v>612</v>
      </c>
      <c r="B628">
        <v>1663694877.1</v>
      </c>
      <c r="C628">
        <v>7102</v>
      </c>
      <c r="D628" t="s">
        <v>1589</v>
      </c>
      <c r="E628" t="s">
        <v>1590</v>
      </c>
      <c r="F628">
        <v>5</v>
      </c>
      <c r="G628" t="s">
        <v>1520</v>
      </c>
      <c r="H628" t="s">
        <v>354</v>
      </c>
      <c r="I628">
        <v>1663694869.6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593.570674185482</v>
      </c>
      <c r="AK628">
        <v>556.049218181818</v>
      </c>
      <c r="AL628">
        <v>3.33241237381791</v>
      </c>
      <c r="AM628">
        <v>65.4352531657204</v>
      </c>
      <c r="AN628">
        <f>(AP628 - AO628 + BO628*1E3/(8.314*(BQ628+273.15)) * AR628/BN628 * AQ628) * BN628/(100*BB628) * 1000/(1000 - AP628)</f>
        <v>0</v>
      </c>
      <c r="AO628">
        <v>16.7149808869159</v>
      </c>
      <c r="AP628">
        <v>19.7119923076923</v>
      </c>
      <c r="AQ628">
        <v>-0.00681190499387681</v>
      </c>
      <c r="AR628">
        <v>122.13098414385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1663694869.6</v>
      </c>
      <c r="BH628">
        <v>522.256925925926</v>
      </c>
      <c r="BI628">
        <v>567.000444444444</v>
      </c>
      <c r="BJ628">
        <v>19.7384222222222</v>
      </c>
      <c r="BK628">
        <v>16.7168111111111</v>
      </c>
      <c r="BL628">
        <v>515.787</v>
      </c>
      <c r="BM628">
        <v>19.4643666666667</v>
      </c>
      <c r="BN628">
        <v>500.175555555556</v>
      </c>
      <c r="BO628">
        <v>90.535137037037</v>
      </c>
      <c r="BP628">
        <v>0.100069177777778</v>
      </c>
      <c r="BQ628">
        <v>24.3273814814815</v>
      </c>
      <c r="BR628">
        <v>24.9846888888889</v>
      </c>
      <c r="BS628">
        <v>999.9</v>
      </c>
      <c r="BT628">
        <v>0</v>
      </c>
      <c r="BU628">
        <v>0</v>
      </c>
      <c r="BV628">
        <v>9995</v>
      </c>
      <c r="BW628">
        <v>0</v>
      </c>
      <c r="BX628">
        <v>17.1009</v>
      </c>
      <c r="BY628">
        <v>-44.7435518518519</v>
      </c>
      <c r="BZ628">
        <v>532.772814814815</v>
      </c>
      <c r="CA628">
        <v>576.640037037037</v>
      </c>
      <c r="CB628">
        <v>3.02162703703704</v>
      </c>
      <c r="CC628">
        <v>567.000444444444</v>
      </c>
      <c r="CD628">
        <v>16.7168111111111</v>
      </c>
      <c r="CE628">
        <v>1.78702111111111</v>
      </c>
      <c r="CF628">
        <v>1.51345777777778</v>
      </c>
      <c r="CG628">
        <v>15.6737111111111</v>
      </c>
      <c r="CH628">
        <v>13.1048037037037</v>
      </c>
      <c r="CI628">
        <v>2000.00148148148</v>
      </c>
      <c r="CJ628">
        <v>0.979994555555555</v>
      </c>
      <c r="CK628">
        <v>0.0200057555555555</v>
      </c>
      <c r="CL628">
        <v>0</v>
      </c>
      <c r="CM628">
        <v>682.991740740741</v>
      </c>
      <c r="CN628">
        <v>5.00063</v>
      </c>
      <c r="CO628">
        <v>13561.3407407407</v>
      </c>
      <c r="CP628">
        <v>17256.8814814815</v>
      </c>
      <c r="CQ628">
        <v>39</v>
      </c>
      <c r="CR628">
        <v>39.1686296296296</v>
      </c>
      <c r="CS628">
        <v>38.5806666666667</v>
      </c>
      <c r="CT628">
        <v>38.375</v>
      </c>
      <c r="CU628">
        <v>39.687</v>
      </c>
      <c r="CV628">
        <v>1955.09148148148</v>
      </c>
      <c r="CW628">
        <v>39.91</v>
      </c>
      <c r="CX628">
        <v>0</v>
      </c>
      <c r="CY628">
        <v>1663694873.9</v>
      </c>
      <c r="CZ628">
        <v>0</v>
      </c>
      <c r="DA628">
        <v>0</v>
      </c>
      <c r="DB628" t="s">
        <v>356</v>
      </c>
      <c r="DC628">
        <v>1660677648.1</v>
      </c>
      <c r="DD628">
        <v>1660677649.1</v>
      </c>
      <c r="DE628">
        <v>0</v>
      </c>
      <c r="DF628">
        <v>-1.042</v>
      </c>
      <c r="DG628">
        <v>0.003</v>
      </c>
      <c r="DH628">
        <v>5.218</v>
      </c>
      <c r="DI628">
        <v>0.344</v>
      </c>
      <c r="DJ628">
        <v>417</v>
      </c>
      <c r="DK628">
        <v>22</v>
      </c>
      <c r="DL628">
        <v>1.24</v>
      </c>
      <c r="DM628">
        <v>0.53</v>
      </c>
      <c r="DN628">
        <v>-44.1060365853659</v>
      </c>
      <c r="DO628">
        <v>-11.3041923344947</v>
      </c>
      <c r="DP628">
        <v>1.25951820245682</v>
      </c>
      <c r="DQ628">
        <v>0</v>
      </c>
      <c r="DR628">
        <v>3.02789390243902</v>
      </c>
      <c r="DS628">
        <v>-0.104601114982585</v>
      </c>
      <c r="DT628">
        <v>0.0121012885582887</v>
      </c>
      <c r="DU628">
        <v>0</v>
      </c>
      <c r="DV628">
        <v>0</v>
      </c>
      <c r="DW628">
        <v>2</v>
      </c>
      <c r="DX628" t="s">
        <v>357</v>
      </c>
      <c r="DY628">
        <v>2.97219</v>
      </c>
      <c r="DZ628">
        <v>2.75351</v>
      </c>
      <c r="EA628">
        <v>0.11022</v>
      </c>
      <c r="EB628">
        <v>0.117707</v>
      </c>
      <c r="EC628">
        <v>0.0900686</v>
      </c>
      <c r="ED628">
        <v>0.0808822</v>
      </c>
      <c r="EE628">
        <v>34664.9</v>
      </c>
      <c r="EF628">
        <v>37466.4</v>
      </c>
      <c r="EG628">
        <v>35307.9</v>
      </c>
      <c r="EH628">
        <v>38515.8</v>
      </c>
      <c r="EI628">
        <v>45566</v>
      </c>
      <c r="EJ628">
        <v>51133</v>
      </c>
      <c r="EK628">
        <v>55197.1</v>
      </c>
      <c r="EL628">
        <v>61781.6</v>
      </c>
      <c r="EM628">
        <v>1.985</v>
      </c>
      <c r="EN628">
        <v>1.8216</v>
      </c>
      <c r="EO628">
        <v>0.107437</v>
      </c>
      <c r="EP628">
        <v>0</v>
      </c>
      <c r="EQ628">
        <v>23.2099</v>
      </c>
      <c r="ER628">
        <v>999.9</v>
      </c>
      <c r="ES628">
        <v>43.072</v>
      </c>
      <c r="ET628">
        <v>29.98</v>
      </c>
      <c r="EU628">
        <v>20.2441</v>
      </c>
      <c r="EV628">
        <v>56.3988</v>
      </c>
      <c r="EW628">
        <v>48.9423</v>
      </c>
      <c r="EX628">
        <v>1</v>
      </c>
      <c r="EY628">
        <v>-0.00272358</v>
      </c>
      <c r="EZ628">
        <v>2.37153</v>
      </c>
      <c r="FA628">
        <v>20.1316</v>
      </c>
      <c r="FB628">
        <v>5.19932</v>
      </c>
      <c r="FC628">
        <v>12.0052</v>
      </c>
      <c r="FD628">
        <v>4.9752</v>
      </c>
      <c r="FE628">
        <v>3.2938</v>
      </c>
      <c r="FF628">
        <v>9999</v>
      </c>
      <c r="FG628">
        <v>9999</v>
      </c>
      <c r="FH628">
        <v>9999</v>
      </c>
      <c r="FI628">
        <v>694.8</v>
      </c>
      <c r="FJ628">
        <v>1.86292</v>
      </c>
      <c r="FK628">
        <v>1.86783</v>
      </c>
      <c r="FL628">
        <v>1.86752</v>
      </c>
      <c r="FM628">
        <v>1.86874</v>
      </c>
      <c r="FN628">
        <v>1.8696</v>
      </c>
      <c r="FO628">
        <v>1.86569</v>
      </c>
      <c r="FP628">
        <v>1.86673</v>
      </c>
      <c r="FQ628">
        <v>1.86813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6.61</v>
      </c>
      <c r="GF628">
        <v>0.2731</v>
      </c>
      <c r="GG628">
        <v>3.61927167264205</v>
      </c>
      <c r="GH628">
        <v>0.00509506669552449</v>
      </c>
      <c r="GI628">
        <v>1.17866753763249e-06</v>
      </c>
      <c r="GJ628">
        <v>-6.62632595388568e-10</v>
      </c>
      <c r="GK628">
        <v>-0.0260112845827318</v>
      </c>
      <c r="GL628">
        <v>-0.0225051504344278</v>
      </c>
      <c r="GM628">
        <v>0.00262967521021688</v>
      </c>
      <c r="GN628">
        <v>-3.50088843362945e-05</v>
      </c>
      <c r="GO628">
        <v>-5</v>
      </c>
      <c r="GP628">
        <v>1640</v>
      </c>
      <c r="GQ628">
        <v>1</v>
      </c>
      <c r="GR628">
        <v>20</v>
      </c>
      <c r="GS628">
        <v>50287.2</v>
      </c>
      <c r="GT628">
        <v>50287.1</v>
      </c>
      <c r="GU628">
        <v>1.37207</v>
      </c>
      <c r="GV628">
        <v>2.60864</v>
      </c>
      <c r="GW628">
        <v>1.54785</v>
      </c>
      <c r="GX628">
        <v>2.30103</v>
      </c>
      <c r="GY628">
        <v>1.34644</v>
      </c>
      <c r="GZ628">
        <v>2.45117</v>
      </c>
      <c r="HA628">
        <v>33.2216</v>
      </c>
      <c r="HB628">
        <v>14.2196</v>
      </c>
      <c r="HC628">
        <v>18</v>
      </c>
      <c r="HD628">
        <v>504.46</v>
      </c>
      <c r="HE628">
        <v>400.537</v>
      </c>
      <c r="HF628">
        <v>19.5135</v>
      </c>
      <c r="HG628">
        <v>27.0367</v>
      </c>
      <c r="HH628">
        <v>29.9996</v>
      </c>
      <c r="HI628">
        <v>27.0807</v>
      </c>
      <c r="HJ628">
        <v>27.032</v>
      </c>
      <c r="HK628">
        <v>27.5367</v>
      </c>
      <c r="HL628">
        <v>19.1708</v>
      </c>
      <c r="HM628">
        <v>5.58601</v>
      </c>
      <c r="HN628">
        <v>19.5613</v>
      </c>
      <c r="HO628">
        <v>609.188</v>
      </c>
      <c r="HP628">
        <v>16.8203</v>
      </c>
      <c r="HQ628">
        <v>102.389</v>
      </c>
      <c r="HR628">
        <v>102.834</v>
      </c>
    </row>
    <row r="629" spans="1:226">
      <c r="A629">
        <v>613</v>
      </c>
      <c r="B629">
        <v>1663694882.1</v>
      </c>
      <c r="C629">
        <v>7107</v>
      </c>
      <c r="D629" t="s">
        <v>1591</v>
      </c>
      <c r="E629" t="s">
        <v>1592</v>
      </c>
      <c r="F629">
        <v>5</v>
      </c>
      <c r="G629" t="s">
        <v>1520</v>
      </c>
      <c r="H629" t="s">
        <v>354</v>
      </c>
      <c r="I629">
        <v>1663694874.31429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610.557241313601</v>
      </c>
      <c r="AK629">
        <v>572.523054545454</v>
      </c>
      <c r="AL629">
        <v>3.37026540551826</v>
      </c>
      <c r="AM629">
        <v>65.4352531657204</v>
      </c>
      <c r="AN629">
        <f>(AP629 - AO629 + BO629*1E3/(8.314*(BQ629+273.15)) * AR629/BN629 * AQ629) * BN629/(100*BB629) * 1000/(1000 - AP629)</f>
        <v>0</v>
      </c>
      <c r="AO629">
        <v>16.7237952915816</v>
      </c>
      <c r="AP629">
        <v>19.7151</v>
      </c>
      <c r="AQ629">
        <v>-0.00055505053027563</v>
      </c>
      <c r="AR629">
        <v>122.13098414385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1663694874.31429</v>
      </c>
      <c r="BH629">
        <v>537.479285714286</v>
      </c>
      <c r="BI629">
        <v>583.087142857143</v>
      </c>
      <c r="BJ629">
        <v>19.7253428571429</v>
      </c>
      <c r="BK629">
        <v>16.723175</v>
      </c>
      <c r="BL629">
        <v>530.921785714286</v>
      </c>
      <c r="BM629">
        <v>19.4517785714286</v>
      </c>
      <c r="BN629">
        <v>500.100821428571</v>
      </c>
      <c r="BO629">
        <v>90.5348535714286</v>
      </c>
      <c r="BP629">
        <v>0.0999244964285714</v>
      </c>
      <c r="BQ629">
        <v>24.3252464285714</v>
      </c>
      <c r="BR629">
        <v>24.9758214285714</v>
      </c>
      <c r="BS629">
        <v>999.9</v>
      </c>
      <c r="BT629">
        <v>0</v>
      </c>
      <c r="BU629">
        <v>0</v>
      </c>
      <c r="BV629">
        <v>10007.5</v>
      </c>
      <c r="BW629">
        <v>0</v>
      </c>
      <c r="BX629">
        <v>17.1009</v>
      </c>
      <c r="BY629">
        <v>-45.6079035714286</v>
      </c>
      <c r="BZ629">
        <v>548.294321428571</v>
      </c>
      <c r="CA629">
        <v>593.004178571429</v>
      </c>
      <c r="CB629">
        <v>3.00216357142857</v>
      </c>
      <c r="CC629">
        <v>583.087142857143</v>
      </c>
      <c r="CD629">
        <v>16.723175</v>
      </c>
      <c r="CE629">
        <v>1.78583035714286</v>
      </c>
      <c r="CF629">
        <v>1.51403071428571</v>
      </c>
      <c r="CG629">
        <v>15.6633035714286</v>
      </c>
      <c r="CH629">
        <v>13.1105892857143</v>
      </c>
      <c r="CI629">
        <v>1999.99607142857</v>
      </c>
      <c r="CJ629">
        <v>0.979994142857143</v>
      </c>
      <c r="CK629">
        <v>0.0200060857142857</v>
      </c>
      <c r="CL629">
        <v>0</v>
      </c>
      <c r="CM629">
        <v>685.962607142857</v>
      </c>
      <c r="CN629">
        <v>5.00063</v>
      </c>
      <c r="CO629">
        <v>13620.1714285714</v>
      </c>
      <c r="CP629">
        <v>17256.8321428571</v>
      </c>
      <c r="CQ629">
        <v>39</v>
      </c>
      <c r="CR629">
        <v>39.1781428571429</v>
      </c>
      <c r="CS629">
        <v>38.57325</v>
      </c>
      <c r="CT629">
        <v>38.375</v>
      </c>
      <c r="CU629">
        <v>39.687</v>
      </c>
      <c r="CV629">
        <v>1955.08535714286</v>
      </c>
      <c r="CW629">
        <v>39.9107142857143</v>
      </c>
      <c r="CX629">
        <v>0</v>
      </c>
      <c r="CY629">
        <v>1663694879.3</v>
      </c>
      <c r="CZ629">
        <v>0</v>
      </c>
      <c r="DA629">
        <v>0</v>
      </c>
      <c r="DB629" t="s">
        <v>356</v>
      </c>
      <c r="DC629">
        <v>1660677648.1</v>
      </c>
      <c r="DD629">
        <v>1660677649.1</v>
      </c>
      <c r="DE629">
        <v>0</v>
      </c>
      <c r="DF629">
        <v>-1.042</v>
      </c>
      <c r="DG629">
        <v>0.003</v>
      </c>
      <c r="DH629">
        <v>5.218</v>
      </c>
      <c r="DI629">
        <v>0.344</v>
      </c>
      <c r="DJ629">
        <v>417</v>
      </c>
      <c r="DK629">
        <v>22</v>
      </c>
      <c r="DL629">
        <v>1.24</v>
      </c>
      <c r="DM629">
        <v>0.53</v>
      </c>
      <c r="DN629">
        <v>-44.8519951219512</v>
      </c>
      <c r="DO629">
        <v>-9.8724501742161</v>
      </c>
      <c r="DP629">
        <v>1.17666500484834</v>
      </c>
      <c r="DQ629">
        <v>0</v>
      </c>
      <c r="DR629">
        <v>3.01465341463415</v>
      </c>
      <c r="DS629">
        <v>-0.218255958188158</v>
      </c>
      <c r="DT629">
        <v>0.0227479329116935</v>
      </c>
      <c r="DU629">
        <v>0</v>
      </c>
      <c r="DV629">
        <v>0</v>
      </c>
      <c r="DW629">
        <v>2</v>
      </c>
      <c r="DX629" t="s">
        <v>357</v>
      </c>
      <c r="DY629">
        <v>2.97208</v>
      </c>
      <c r="DZ629">
        <v>2.75368</v>
      </c>
      <c r="EA629">
        <v>0.11258</v>
      </c>
      <c r="EB629">
        <v>0.120234</v>
      </c>
      <c r="EC629">
        <v>0.0900768</v>
      </c>
      <c r="ED629">
        <v>0.0809885</v>
      </c>
      <c r="EE629">
        <v>34573.3</v>
      </c>
      <c r="EF629">
        <v>37359.8</v>
      </c>
      <c r="EG629">
        <v>35308.1</v>
      </c>
      <c r="EH629">
        <v>38516.4</v>
      </c>
      <c r="EI629">
        <v>45565.5</v>
      </c>
      <c r="EJ629">
        <v>51127</v>
      </c>
      <c r="EK629">
        <v>55196.9</v>
      </c>
      <c r="EL629">
        <v>61781.4</v>
      </c>
      <c r="EM629">
        <v>1.9862</v>
      </c>
      <c r="EN629">
        <v>1.8218</v>
      </c>
      <c r="EO629">
        <v>0.107884</v>
      </c>
      <c r="EP629">
        <v>0</v>
      </c>
      <c r="EQ629">
        <v>23.2099</v>
      </c>
      <c r="ER629">
        <v>999.9</v>
      </c>
      <c r="ES629">
        <v>43.047</v>
      </c>
      <c r="ET629">
        <v>29.98</v>
      </c>
      <c r="EU629">
        <v>20.2346</v>
      </c>
      <c r="EV629">
        <v>56.0488</v>
      </c>
      <c r="EW629">
        <v>49.4311</v>
      </c>
      <c r="EX629">
        <v>1</v>
      </c>
      <c r="EY629">
        <v>-0.00345528</v>
      </c>
      <c r="EZ629">
        <v>2.19778</v>
      </c>
      <c r="FA629">
        <v>20.1338</v>
      </c>
      <c r="FB629">
        <v>5.19812</v>
      </c>
      <c r="FC629">
        <v>12.004</v>
      </c>
      <c r="FD629">
        <v>4.9756</v>
      </c>
      <c r="FE629">
        <v>3.2936</v>
      </c>
      <c r="FF629">
        <v>9999</v>
      </c>
      <c r="FG629">
        <v>9999</v>
      </c>
      <c r="FH629">
        <v>9999</v>
      </c>
      <c r="FI629">
        <v>694.8</v>
      </c>
      <c r="FJ629">
        <v>1.86295</v>
      </c>
      <c r="FK629">
        <v>1.8678</v>
      </c>
      <c r="FL629">
        <v>1.86752</v>
      </c>
      <c r="FM629">
        <v>1.86874</v>
      </c>
      <c r="FN629">
        <v>1.86954</v>
      </c>
      <c r="FO629">
        <v>1.86563</v>
      </c>
      <c r="FP629">
        <v>1.86667</v>
      </c>
      <c r="FQ629">
        <v>1.86804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6.704</v>
      </c>
      <c r="GF629">
        <v>0.2732</v>
      </c>
      <c r="GG629">
        <v>3.61927167264205</v>
      </c>
      <c r="GH629">
        <v>0.00509506669552449</v>
      </c>
      <c r="GI629">
        <v>1.17866753763249e-06</v>
      </c>
      <c r="GJ629">
        <v>-6.62632595388568e-10</v>
      </c>
      <c r="GK629">
        <v>-0.0260112845827318</v>
      </c>
      <c r="GL629">
        <v>-0.0225051504344278</v>
      </c>
      <c r="GM629">
        <v>0.00262967521021688</v>
      </c>
      <c r="GN629">
        <v>-3.50088843362945e-05</v>
      </c>
      <c r="GO629">
        <v>-5</v>
      </c>
      <c r="GP629">
        <v>1640</v>
      </c>
      <c r="GQ629">
        <v>1</v>
      </c>
      <c r="GR629">
        <v>20</v>
      </c>
      <c r="GS629">
        <v>50287.2</v>
      </c>
      <c r="GT629">
        <v>50287.2</v>
      </c>
      <c r="GU629">
        <v>1.40137</v>
      </c>
      <c r="GV629">
        <v>2.60742</v>
      </c>
      <c r="GW629">
        <v>1.54785</v>
      </c>
      <c r="GX629">
        <v>2.30103</v>
      </c>
      <c r="GY629">
        <v>1.34644</v>
      </c>
      <c r="GZ629">
        <v>2.36572</v>
      </c>
      <c r="HA629">
        <v>33.244</v>
      </c>
      <c r="HB629">
        <v>14.2196</v>
      </c>
      <c r="HC629">
        <v>18</v>
      </c>
      <c r="HD629">
        <v>505.237</v>
      </c>
      <c r="HE629">
        <v>400.631</v>
      </c>
      <c r="HF629">
        <v>19.5375</v>
      </c>
      <c r="HG629">
        <v>27.0344</v>
      </c>
      <c r="HH629">
        <v>29.9994</v>
      </c>
      <c r="HI629">
        <v>27.0783</v>
      </c>
      <c r="HJ629">
        <v>27.0297</v>
      </c>
      <c r="HK629">
        <v>28.1259</v>
      </c>
      <c r="HL629">
        <v>18.8896</v>
      </c>
      <c r="HM629">
        <v>5.58601</v>
      </c>
      <c r="HN629">
        <v>19.5836</v>
      </c>
      <c r="HO629">
        <v>622.691</v>
      </c>
      <c r="HP629">
        <v>16.8386</v>
      </c>
      <c r="HQ629">
        <v>102.389</v>
      </c>
      <c r="HR629">
        <v>102.835</v>
      </c>
    </row>
    <row r="630" spans="1:226">
      <c r="A630">
        <v>614</v>
      </c>
      <c r="B630">
        <v>1663694887.1</v>
      </c>
      <c r="C630">
        <v>7112</v>
      </c>
      <c r="D630" t="s">
        <v>1593</v>
      </c>
      <c r="E630" t="s">
        <v>1594</v>
      </c>
      <c r="F630">
        <v>5</v>
      </c>
      <c r="G630" t="s">
        <v>1520</v>
      </c>
      <c r="H630" t="s">
        <v>354</v>
      </c>
      <c r="I630">
        <v>1663694879.6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627.909159594917</v>
      </c>
      <c r="AK630">
        <v>589.339272727273</v>
      </c>
      <c r="AL630">
        <v>3.33573090016115</v>
      </c>
      <c r="AM630">
        <v>65.4352531657204</v>
      </c>
      <c r="AN630">
        <f>(AP630 - AO630 + BO630*1E3/(8.314*(BQ630+273.15)) * AR630/BN630 * AQ630) * BN630/(100*BB630) * 1000/(1000 - AP630)</f>
        <v>0</v>
      </c>
      <c r="AO630">
        <v>16.7438416235571</v>
      </c>
      <c r="AP630">
        <v>19.7326252747253</v>
      </c>
      <c r="AQ630">
        <v>0.000232612293969656</v>
      </c>
      <c r="AR630">
        <v>122.13098414385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1663694879.6</v>
      </c>
      <c r="BH630">
        <v>554.789925925926</v>
      </c>
      <c r="BI630">
        <v>600.915666666667</v>
      </c>
      <c r="BJ630">
        <v>19.7180740740741</v>
      </c>
      <c r="BK630">
        <v>16.7422851851852</v>
      </c>
      <c r="BL630">
        <v>548.132888888889</v>
      </c>
      <c r="BM630">
        <v>19.4447925925926</v>
      </c>
      <c r="BN630">
        <v>500.077185185185</v>
      </c>
      <c r="BO630">
        <v>90.5343481481482</v>
      </c>
      <c r="BP630">
        <v>0.100204688888889</v>
      </c>
      <c r="BQ630">
        <v>24.3193555555556</v>
      </c>
      <c r="BR630">
        <v>24.9670407407407</v>
      </c>
      <c r="BS630">
        <v>999.9</v>
      </c>
      <c r="BT630">
        <v>0</v>
      </c>
      <c r="BU630">
        <v>0</v>
      </c>
      <c r="BV630">
        <v>9974.25925925926</v>
      </c>
      <c r="BW630">
        <v>0</v>
      </c>
      <c r="BX630">
        <v>17.1009</v>
      </c>
      <c r="BY630">
        <v>-46.1257555555555</v>
      </c>
      <c r="BZ630">
        <v>565.949296296296</v>
      </c>
      <c r="CA630">
        <v>611.148148148148</v>
      </c>
      <c r="CB630">
        <v>2.97577444444444</v>
      </c>
      <c r="CC630">
        <v>600.915666666667</v>
      </c>
      <c r="CD630">
        <v>16.7422851851852</v>
      </c>
      <c r="CE630">
        <v>1.78516185185185</v>
      </c>
      <c r="CF630">
        <v>1.51575296296296</v>
      </c>
      <c r="CG630">
        <v>15.657462962963</v>
      </c>
      <c r="CH630">
        <v>13.1279777777778</v>
      </c>
      <c r="CI630">
        <v>1999.98259259259</v>
      </c>
      <c r="CJ630">
        <v>0.979993962962963</v>
      </c>
      <c r="CK630">
        <v>0.0200062296296296</v>
      </c>
      <c r="CL630">
        <v>0</v>
      </c>
      <c r="CM630">
        <v>689.234407407407</v>
      </c>
      <c r="CN630">
        <v>5.00063</v>
      </c>
      <c r="CO630">
        <v>13685.5222222222</v>
      </c>
      <c r="CP630">
        <v>17256.7111111111</v>
      </c>
      <c r="CQ630">
        <v>39</v>
      </c>
      <c r="CR630">
        <v>39.1709259259259</v>
      </c>
      <c r="CS630">
        <v>38.5666666666667</v>
      </c>
      <c r="CT630">
        <v>38.375</v>
      </c>
      <c r="CU630">
        <v>39.687</v>
      </c>
      <c r="CV630">
        <v>1955.07185185185</v>
      </c>
      <c r="CW630">
        <v>39.9107407407407</v>
      </c>
      <c r="CX630">
        <v>0</v>
      </c>
      <c r="CY630">
        <v>1663694884.1</v>
      </c>
      <c r="CZ630">
        <v>0</v>
      </c>
      <c r="DA630">
        <v>0</v>
      </c>
      <c r="DB630" t="s">
        <v>356</v>
      </c>
      <c r="DC630">
        <v>1660677648.1</v>
      </c>
      <c r="DD630">
        <v>1660677649.1</v>
      </c>
      <c r="DE630">
        <v>0</v>
      </c>
      <c r="DF630">
        <v>-1.042</v>
      </c>
      <c r="DG630">
        <v>0.003</v>
      </c>
      <c r="DH630">
        <v>5.218</v>
      </c>
      <c r="DI630">
        <v>0.344</v>
      </c>
      <c r="DJ630">
        <v>417</v>
      </c>
      <c r="DK630">
        <v>22</v>
      </c>
      <c r="DL630">
        <v>1.24</v>
      </c>
      <c r="DM630">
        <v>0.53</v>
      </c>
      <c r="DN630">
        <v>-45.7971536585366</v>
      </c>
      <c r="DO630">
        <v>-6.80205574912883</v>
      </c>
      <c r="DP630">
        <v>0.956567214905966</v>
      </c>
      <c r="DQ630">
        <v>0</v>
      </c>
      <c r="DR630">
        <v>2.99079365853659</v>
      </c>
      <c r="DS630">
        <v>-0.301303066202086</v>
      </c>
      <c r="DT630">
        <v>0.0304889527179046</v>
      </c>
      <c r="DU630">
        <v>0</v>
      </c>
      <c r="DV630">
        <v>0</v>
      </c>
      <c r="DW630">
        <v>2</v>
      </c>
      <c r="DX630" t="s">
        <v>357</v>
      </c>
      <c r="DY630">
        <v>2.97355</v>
      </c>
      <c r="DZ630">
        <v>2.75372</v>
      </c>
      <c r="EA630">
        <v>0.114931</v>
      </c>
      <c r="EB630">
        <v>0.122359</v>
      </c>
      <c r="EC630">
        <v>0.0901424</v>
      </c>
      <c r="ED630">
        <v>0.0812133</v>
      </c>
      <c r="EE630">
        <v>34482.3</v>
      </c>
      <c r="EF630">
        <v>37270.1</v>
      </c>
      <c r="EG630">
        <v>35308.7</v>
      </c>
      <c r="EH630">
        <v>38516.9</v>
      </c>
      <c r="EI630">
        <v>45563.1</v>
      </c>
      <c r="EJ630">
        <v>51115.4</v>
      </c>
      <c r="EK630">
        <v>55197.9</v>
      </c>
      <c r="EL630">
        <v>61782.5</v>
      </c>
      <c r="EM630">
        <v>1.9858</v>
      </c>
      <c r="EN630">
        <v>1.8222</v>
      </c>
      <c r="EO630">
        <v>0.106543</v>
      </c>
      <c r="EP630">
        <v>0</v>
      </c>
      <c r="EQ630">
        <v>23.2119</v>
      </c>
      <c r="ER630">
        <v>999.9</v>
      </c>
      <c r="ES630">
        <v>43.047</v>
      </c>
      <c r="ET630">
        <v>29.98</v>
      </c>
      <c r="EU630">
        <v>20.2332</v>
      </c>
      <c r="EV630">
        <v>56.7788</v>
      </c>
      <c r="EW630">
        <v>49.1466</v>
      </c>
      <c r="EX630">
        <v>1</v>
      </c>
      <c r="EY630">
        <v>-0.00392276</v>
      </c>
      <c r="EZ630">
        <v>2.1334</v>
      </c>
      <c r="FA630">
        <v>20.1344</v>
      </c>
      <c r="FB630">
        <v>5.19692</v>
      </c>
      <c r="FC630">
        <v>12.004</v>
      </c>
      <c r="FD630">
        <v>4.9756</v>
      </c>
      <c r="FE630">
        <v>3.2936</v>
      </c>
      <c r="FF630">
        <v>9999</v>
      </c>
      <c r="FG630">
        <v>9999</v>
      </c>
      <c r="FH630">
        <v>9999</v>
      </c>
      <c r="FI630">
        <v>694.8</v>
      </c>
      <c r="FJ630">
        <v>1.86295</v>
      </c>
      <c r="FK630">
        <v>1.8678</v>
      </c>
      <c r="FL630">
        <v>1.86752</v>
      </c>
      <c r="FM630">
        <v>1.86874</v>
      </c>
      <c r="FN630">
        <v>1.86951</v>
      </c>
      <c r="FO630">
        <v>1.8656</v>
      </c>
      <c r="FP630">
        <v>1.8667</v>
      </c>
      <c r="FQ630">
        <v>1.8681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6.798</v>
      </c>
      <c r="GF630">
        <v>0.2739</v>
      </c>
      <c r="GG630">
        <v>3.61927167264205</v>
      </c>
      <c r="GH630">
        <v>0.00509506669552449</v>
      </c>
      <c r="GI630">
        <v>1.17866753763249e-06</v>
      </c>
      <c r="GJ630">
        <v>-6.62632595388568e-10</v>
      </c>
      <c r="GK630">
        <v>-0.0260112845827318</v>
      </c>
      <c r="GL630">
        <v>-0.0225051504344278</v>
      </c>
      <c r="GM630">
        <v>0.00262967521021688</v>
      </c>
      <c r="GN630">
        <v>-3.50088843362945e-05</v>
      </c>
      <c r="GO630">
        <v>-5</v>
      </c>
      <c r="GP630">
        <v>1640</v>
      </c>
      <c r="GQ630">
        <v>1</v>
      </c>
      <c r="GR630">
        <v>20</v>
      </c>
      <c r="GS630">
        <v>50287.3</v>
      </c>
      <c r="GT630">
        <v>50287.3</v>
      </c>
      <c r="GU630">
        <v>1.43433</v>
      </c>
      <c r="GV630">
        <v>2.6709</v>
      </c>
      <c r="GW630">
        <v>1.54785</v>
      </c>
      <c r="GX630">
        <v>2.30103</v>
      </c>
      <c r="GY630">
        <v>1.34644</v>
      </c>
      <c r="GZ630">
        <v>2.28149</v>
      </c>
      <c r="HA630">
        <v>33.244</v>
      </c>
      <c r="HB630">
        <v>14.2108</v>
      </c>
      <c r="HC630">
        <v>18</v>
      </c>
      <c r="HD630">
        <v>504.971</v>
      </c>
      <c r="HE630">
        <v>400.836</v>
      </c>
      <c r="HF630">
        <v>19.5747</v>
      </c>
      <c r="HG630">
        <v>27.0321</v>
      </c>
      <c r="HH630">
        <v>29.9997</v>
      </c>
      <c r="HI630">
        <v>27.0783</v>
      </c>
      <c r="HJ630">
        <v>27.0274</v>
      </c>
      <c r="HK630">
        <v>28.7775</v>
      </c>
      <c r="HL630">
        <v>18.8896</v>
      </c>
      <c r="HM630">
        <v>5.58601</v>
      </c>
      <c r="HN630">
        <v>19.606</v>
      </c>
      <c r="HO630">
        <v>642.87</v>
      </c>
      <c r="HP630">
        <v>16.8339</v>
      </c>
      <c r="HQ630">
        <v>102.39</v>
      </c>
      <c r="HR630">
        <v>102.836</v>
      </c>
    </row>
    <row r="631" spans="1:226">
      <c r="A631">
        <v>615</v>
      </c>
      <c r="B631">
        <v>1663694892.1</v>
      </c>
      <c r="C631">
        <v>7117</v>
      </c>
      <c r="D631" t="s">
        <v>1595</v>
      </c>
      <c r="E631" t="s">
        <v>1596</v>
      </c>
      <c r="F631">
        <v>5</v>
      </c>
      <c r="G631" t="s">
        <v>1520</v>
      </c>
      <c r="H631" t="s">
        <v>354</v>
      </c>
      <c r="I631">
        <v>1663694884.31429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645.176602930682</v>
      </c>
      <c r="AK631">
        <v>605.974333333333</v>
      </c>
      <c r="AL631">
        <v>3.38985564734183</v>
      </c>
      <c r="AM631">
        <v>65.4352531657204</v>
      </c>
      <c r="AN631">
        <f>(AP631 - AO631 + BO631*1E3/(8.314*(BQ631+273.15)) * AR631/BN631 * AQ631) * BN631/(100*BB631) * 1000/(1000 - AP631)</f>
        <v>0</v>
      </c>
      <c r="AO631">
        <v>16.8045099445388</v>
      </c>
      <c r="AP631">
        <v>19.7654351648352</v>
      </c>
      <c r="AQ631">
        <v>0.0063498578377605</v>
      </c>
      <c r="AR631">
        <v>122.13098414385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1663694884.31429</v>
      </c>
      <c r="BH631">
        <v>570.118964285714</v>
      </c>
      <c r="BI631">
        <v>616.896928571429</v>
      </c>
      <c r="BJ631">
        <v>19.7289285714286</v>
      </c>
      <c r="BK631">
        <v>16.7715714285714</v>
      </c>
      <c r="BL631">
        <v>563.373642857143</v>
      </c>
      <c r="BM631">
        <v>19.4552285714286</v>
      </c>
      <c r="BN631">
        <v>500.0615</v>
      </c>
      <c r="BO631">
        <v>90.5329392857143</v>
      </c>
      <c r="BP631">
        <v>0.100113214285714</v>
      </c>
      <c r="BQ631">
        <v>24.31705</v>
      </c>
      <c r="BR631">
        <v>24.9615035714286</v>
      </c>
      <c r="BS631">
        <v>999.9</v>
      </c>
      <c r="BT631">
        <v>0</v>
      </c>
      <c r="BU631">
        <v>0</v>
      </c>
      <c r="BV631">
        <v>9986.42857142857</v>
      </c>
      <c r="BW631">
        <v>0</v>
      </c>
      <c r="BX631">
        <v>17.1009</v>
      </c>
      <c r="BY631">
        <v>-46.7778964285714</v>
      </c>
      <c r="BZ631">
        <v>581.593357142857</v>
      </c>
      <c r="CA631">
        <v>627.420178571429</v>
      </c>
      <c r="CB631">
        <v>2.95734571428571</v>
      </c>
      <c r="CC631">
        <v>616.896928571429</v>
      </c>
      <c r="CD631">
        <v>16.7715714285714</v>
      </c>
      <c r="CE631">
        <v>1.78611785714286</v>
      </c>
      <c r="CF631">
        <v>1.51838142857143</v>
      </c>
      <c r="CG631">
        <v>15.6658142857143</v>
      </c>
      <c r="CH631">
        <v>13.1544928571429</v>
      </c>
      <c r="CI631">
        <v>1999.99678571429</v>
      </c>
      <c r="CJ631">
        <v>0.979994</v>
      </c>
      <c r="CK631">
        <v>0.0200062</v>
      </c>
      <c r="CL631">
        <v>0</v>
      </c>
      <c r="CM631">
        <v>692.158142857143</v>
      </c>
      <c r="CN631">
        <v>5.00063</v>
      </c>
      <c r="CO631">
        <v>13743.3178571429</v>
      </c>
      <c r="CP631">
        <v>17256.8428571429</v>
      </c>
      <c r="CQ631">
        <v>39</v>
      </c>
      <c r="CR631">
        <v>39.1648571428571</v>
      </c>
      <c r="CS631">
        <v>38.5665</v>
      </c>
      <c r="CT631">
        <v>38.375</v>
      </c>
      <c r="CU631">
        <v>39.687</v>
      </c>
      <c r="CV631">
        <v>1955.08571428571</v>
      </c>
      <c r="CW631">
        <v>39.9110714285714</v>
      </c>
      <c r="CX631">
        <v>0</v>
      </c>
      <c r="CY631">
        <v>1663694888.9</v>
      </c>
      <c r="CZ631">
        <v>0</v>
      </c>
      <c r="DA631">
        <v>0</v>
      </c>
      <c r="DB631" t="s">
        <v>356</v>
      </c>
      <c r="DC631">
        <v>1660677648.1</v>
      </c>
      <c r="DD631">
        <v>1660677649.1</v>
      </c>
      <c r="DE631">
        <v>0</v>
      </c>
      <c r="DF631">
        <v>-1.042</v>
      </c>
      <c r="DG631">
        <v>0.003</v>
      </c>
      <c r="DH631">
        <v>5.218</v>
      </c>
      <c r="DI631">
        <v>0.344</v>
      </c>
      <c r="DJ631">
        <v>417</v>
      </c>
      <c r="DK631">
        <v>22</v>
      </c>
      <c r="DL631">
        <v>1.24</v>
      </c>
      <c r="DM631">
        <v>0.53</v>
      </c>
      <c r="DN631">
        <v>-46.3203585365854</v>
      </c>
      <c r="DO631">
        <v>-6.08103763066205</v>
      </c>
      <c r="DP631">
        <v>0.862576063800614</v>
      </c>
      <c r="DQ631">
        <v>0</v>
      </c>
      <c r="DR631">
        <v>2.97331365853659</v>
      </c>
      <c r="DS631">
        <v>-0.278810383275254</v>
      </c>
      <c r="DT631">
        <v>0.0289815037530119</v>
      </c>
      <c r="DU631">
        <v>0</v>
      </c>
      <c r="DV631">
        <v>0</v>
      </c>
      <c r="DW631">
        <v>2</v>
      </c>
      <c r="DX631" t="s">
        <v>357</v>
      </c>
      <c r="DY631">
        <v>2.97301</v>
      </c>
      <c r="DZ631">
        <v>2.75374</v>
      </c>
      <c r="EA631">
        <v>0.117237</v>
      </c>
      <c r="EB631">
        <v>0.124849</v>
      </c>
      <c r="EC631">
        <v>0.0902382</v>
      </c>
      <c r="ED631">
        <v>0.0812164</v>
      </c>
      <c r="EE631">
        <v>34393.1</v>
      </c>
      <c r="EF631">
        <v>37165.2</v>
      </c>
      <c r="EG631">
        <v>35309.4</v>
      </c>
      <c r="EH631">
        <v>38517.7</v>
      </c>
      <c r="EI631">
        <v>45559</v>
      </c>
      <c r="EJ631">
        <v>51115.9</v>
      </c>
      <c r="EK631">
        <v>55198.8</v>
      </c>
      <c r="EL631">
        <v>61783.3</v>
      </c>
      <c r="EM631">
        <v>1.986</v>
      </c>
      <c r="EN631">
        <v>1.8206</v>
      </c>
      <c r="EO631">
        <v>0.106096</v>
      </c>
      <c r="EP631">
        <v>0</v>
      </c>
      <c r="EQ631">
        <v>23.2119</v>
      </c>
      <c r="ER631">
        <v>999.9</v>
      </c>
      <c r="ES631">
        <v>43.047</v>
      </c>
      <c r="ET631">
        <v>30.001</v>
      </c>
      <c r="EU631">
        <v>20.2591</v>
      </c>
      <c r="EV631">
        <v>56.4888</v>
      </c>
      <c r="EW631">
        <v>48.8301</v>
      </c>
      <c r="EX631">
        <v>1</v>
      </c>
      <c r="EY631">
        <v>-0.00443089</v>
      </c>
      <c r="EZ631">
        <v>2.05009</v>
      </c>
      <c r="FA631">
        <v>20.1355</v>
      </c>
      <c r="FB631">
        <v>5.19812</v>
      </c>
      <c r="FC631">
        <v>12.004</v>
      </c>
      <c r="FD631">
        <v>4.976</v>
      </c>
      <c r="FE631">
        <v>3.294</v>
      </c>
      <c r="FF631">
        <v>9999</v>
      </c>
      <c r="FG631">
        <v>9999</v>
      </c>
      <c r="FH631">
        <v>9999</v>
      </c>
      <c r="FI631">
        <v>694.8</v>
      </c>
      <c r="FJ631">
        <v>1.86295</v>
      </c>
      <c r="FK631">
        <v>1.8678</v>
      </c>
      <c r="FL631">
        <v>1.86752</v>
      </c>
      <c r="FM631">
        <v>1.86874</v>
      </c>
      <c r="FN631">
        <v>1.8696</v>
      </c>
      <c r="FO631">
        <v>1.86566</v>
      </c>
      <c r="FP631">
        <v>1.86667</v>
      </c>
      <c r="FQ631">
        <v>1.8681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6.892</v>
      </c>
      <c r="GF631">
        <v>0.2752</v>
      </c>
      <c r="GG631">
        <v>3.61927167264205</v>
      </c>
      <c r="GH631">
        <v>0.00509506669552449</v>
      </c>
      <c r="GI631">
        <v>1.17866753763249e-06</v>
      </c>
      <c r="GJ631">
        <v>-6.62632595388568e-10</v>
      </c>
      <c r="GK631">
        <v>-0.0260112845827318</v>
      </c>
      <c r="GL631">
        <v>-0.0225051504344278</v>
      </c>
      <c r="GM631">
        <v>0.00262967521021688</v>
      </c>
      <c r="GN631">
        <v>-3.50088843362945e-05</v>
      </c>
      <c r="GO631">
        <v>-5</v>
      </c>
      <c r="GP631">
        <v>1640</v>
      </c>
      <c r="GQ631">
        <v>1</v>
      </c>
      <c r="GR631">
        <v>20</v>
      </c>
      <c r="GS631">
        <v>50287.4</v>
      </c>
      <c r="GT631">
        <v>50287.4</v>
      </c>
      <c r="GU631">
        <v>1.46362</v>
      </c>
      <c r="GV631">
        <v>2.60254</v>
      </c>
      <c r="GW631">
        <v>1.54785</v>
      </c>
      <c r="GX631">
        <v>2.30103</v>
      </c>
      <c r="GY631">
        <v>1.34644</v>
      </c>
      <c r="GZ631">
        <v>2.44019</v>
      </c>
      <c r="HA631">
        <v>33.2216</v>
      </c>
      <c r="HB631">
        <v>14.2196</v>
      </c>
      <c r="HC631">
        <v>18</v>
      </c>
      <c r="HD631">
        <v>505.083</v>
      </c>
      <c r="HE631">
        <v>399.951</v>
      </c>
      <c r="HF631">
        <v>19.608</v>
      </c>
      <c r="HG631">
        <v>27.0298</v>
      </c>
      <c r="HH631">
        <v>29.9998</v>
      </c>
      <c r="HI631">
        <v>27.0761</v>
      </c>
      <c r="HJ631">
        <v>27.0274</v>
      </c>
      <c r="HK631">
        <v>29.3545</v>
      </c>
      <c r="HL631">
        <v>18.8896</v>
      </c>
      <c r="HM631">
        <v>5.58601</v>
      </c>
      <c r="HN631">
        <v>19.6389</v>
      </c>
      <c r="HO631">
        <v>656.299</v>
      </c>
      <c r="HP631">
        <v>16.818</v>
      </c>
      <c r="HQ631">
        <v>102.392</v>
      </c>
      <c r="HR631">
        <v>102.838</v>
      </c>
    </row>
    <row r="632" spans="1:226">
      <c r="A632">
        <v>616</v>
      </c>
      <c r="B632">
        <v>1663694896.6</v>
      </c>
      <c r="C632">
        <v>7121.5</v>
      </c>
      <c r="D632" t="s">
        <v>1597</v>
      </c>
      <c r="E632" t="s">
        <v>1598</v>
      </c>
      <c r="F632">
        <v>5</v>
      </c>
      <c r="G632" t="s">
        <v>1520</v>
      </c>
      <c r="H632" t="s">
        <v>354</v>
      </c>
      <c r="I632">
        <v>1663694888.76071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661.031595049261</v>
      </c>
      <c r="AK632">
        <v>621.333036363636</v>
      </c>
      <c r="AL632">
        <v>3.40739462952725</v>
      </c>
      <c r="AM632">
        <v>65.4352531657204</v>
      </c>
      <c r="AN632">
        <f>(AP632 - AO632 + BO632*1E3/(8.314*(BQ632+273.15)) * AR632/BN632 * AQ632) * BN632/(100*BB632) * 1000/(1000 - AP632)</f>
        <v>0</v>
      </c>
      <c r="AO632">
        <v>16.8119895962453</v>
      </c>
      <c r="AP632">
        <v>19.7752384615385</v>
      </c>
      <c r="AQ632">
        <v>0.00262502054603765</v>
      </c>
      <c r="AR632">
        <v>122.13098414385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1663694888.76071</v>
      </c>
      <c r="BH632">
        <v>584.754642857143</v>
      </c>
      <c r="BI632">
        <v>632.029357142857</v>
      </c>
      <c r="BJ632">
        <v>19.7460321428571</v>
      </c>
      <c r="BK632">
        <v>16.7941892857143</v>
      </c>
      <c r="BL632">
        <v>577.925035714286</v>
      </c>
      <c r="BM632">
        <v>19.4716785714286</v>
      </c>
      <c r="BN632">
        <v>500.101642857143</v>
      </c>
      <c r="BO632">
        <v>90.5327</v>
      </c>
      <c r="BP632">
        <v>0.100180592857143</v>
      </c>
      <c r="BQ632">
        <v>24.3151535714286</v>
      </c>
      <c r="BR632">
        <v>24.9603928571429</v>
      </c>
      <c r="BS632">
        <v>999.9</v>
      </c>
      <c r="BT632">
        <v>0</v>
      </c>
      <c r="BU632">
        <v>0</v>
      </c>
      <c r="BV632">
        <v>9980</v>
      </c>
      <c r="BW632">
        <v>0</v>
      </c>
      <c r="BX632">
        <v>17.1009</v>
      </c>
      <c r="BY632">
        <v>-47.2747857142857</v>
      </c>
      <c r="BZ632">
        <v>596.534035714286</v>
      </c>
      <c r="CA632">
        <v>642.8255</v>
      </c>
      <c r="CB632">
        <v>2.95183678571429</v>
      </c>
      <c r="CC632">
        <v>632.029357142857</v>
      </c>
      <c r="CD632">
        <v>16.7941892857143</v>
      </c>
      <c r="CE632">
        <v>1.78766178571429</v>
      </c>
      <c r="CF632">
        <v>1.520425</v>
      </c>
      <c r="CG632">
        <v>15.6793035714286</v>
      </c>
      <c r="CH632">
        <v>13.1751071428571</v>
      </c>
      <c r="CI632">
        <v>1999.99964285714</v>
      </c>
      <c r="CJ632">
        <v>0.979994285714285</v>
      </c>
      <c r="CK632">
        <v>0.0200059714285714</v>
      </c>
      <c r="CL632">
        <v>0</v>
      </c>
      <c r="CM632">
        <v>694.791178571429</v>
      </c>
      <c r="CN632">
        <v>5.00063</v>
      </c>
      <c r="CO632">
        <v>13796.425</v>
      </c>
      <c r="CP632">
        <v>17256.8678571429</v>
      </c>
      <c r="CQ632">
        <v>39</v>
      </c>
      <c r="CR632">
        <v>39.1648571428571</v>
      </c>
      <c r="CS632">
        <v>38.571</v>
      </c>
      <c r="CT632">
        <v>38.375</v>
      </c>
      <c r="CU632">
        <v>39.687</v>
      </c>
      <c r="CV632">
        <v>1955.08928571429</v>
      </c>
      <c r="CW632">
        <v>39.9103571428571</v>
      </c>
      <c r="CX632">
        <v>0</v>
      </c>
      <c r="CY632">
        <v>1663694893.7</v>
      </c>
      <c r="CZ632">
        <v>0</v>
      </c>
      <c r="DA632">
        <v>0</v>
      </c>
      <c r="DB632" t="s">
        <v>356</v>
      </c>
      <c r="DC632">
        <v>1660677648.1</v>
      </c>
      <c r="DD632">
        <v>1660677649.1</v>
      </c>
      <c r="DE632">
        <v>0</v>
      </c>
      <c r="DF632">
        <v>-1.042</v>
      </c>
      <c r="DG632">
        <v>0.003</v>
      </c>
      <c r="DH632">
        <v>5.218</v>
      </c>
      <c r="DI632">
        <v>0.344</v>
      </c>
      <c r="DJ632">
        <v>417</v>
      </c>
      <c r="DK632">
        <v>22</v>
      </c>
      <c r="DL632">
        <v>1.24</v>
      </c>
      <c r="DM632">
        <v>0.53</v>
      </c>
      <c r="DN632">
        <v>-46.8433804878049</v>
      </c>
      <c r="DO632">
        <v>-8.46256933797914</v>
      </c>
      <c r="DP632">
        <v>1.02568243818909</v>
      </c>
      <c r="DQ632">
        <v>0</v>
      </c>
      <c r="DR632">
        <v>2.95988926829268</v>
      </c>
      <c r="DS632">
        <v>-0.128705017421607</v>
      </c>
      <c r="DT632">
        <v>0.0194576231709992</v>
      </c>
      <c r="DU632">
        <v>0</v>
      </c>
      <c r="DV632">
        <v>0</v>
      </c>
      <c r="DW632">
        <v>2</v>
      </c>
      <c r="DX632" t="s">
        <v>357</v>
      </c>
      <c r="DY632">
        <v>2.97416</v>
      </c>
      <c r="DZ632">
        <v>2.75376</v>
      </c>
      <c r="EA632">
        <v>0.119317</v>
      </c>
      <c r="EB632">
        <v>0.126654</v>
      </c>
      <c r="EC632">
        <v>0.0902856</v>
      </c>
      <c r="ED632">
        <v>0.0812319</v>
      </c>
      <c r="EE632">
        <v>34312</v>
      </c>
      <c r="EF632">
        <v>37088.8</v>
      </c>
      <c r="EG632">
        <v>35309.2</v>
      </c>
      <c r="EH632">
        <v>38518</v>
      </c>
      <c r="EI632">
        <v>45556.4</v>
      </c>
      <c r="EJ632">
        <v>51115.5</v>
      </c>
      <c r="EK632">
        <v>55198.5</v>
      </c>
      <c r="EL632">
        <v>61783.8</v>
      </c>
      <c r="EM632">
        <v>1.985</v>
      </c>
      <c r="EN632">
        <v>1.8216</v>
      </c>
      <c r="EO632">
        <v>0.106186</v>
      </c>
      <c r="EP632">
        <v>0</v>
      </c>
      <c r="EQ632">
        <v>23.2099</v>
      </c>
      <c r="ER632">
        <v>999.9</v>
      </c>
      <c r="ES632">
        <v>43.047</v>
      </c>
      <c r="ET632">
        <v>30.001</v>
      </c>
      <c r="EU632">
        <v>20.2595</v>
      </c>
      <c r="EV632">
        <v>56.5388</v>
      </c>
      <c r="EW632">
        <v>48.8381</v>
      </c>
      <c r="EX632">
        <v>1</v>
      </c>
      <c r="EY632">
        <v>-0.00520325</v>
      </c>
      <c r="EZ632">
        <v>2.05436</v>
      </c>
      <c r="FA632">
        <v>20.1354</v>
      </c>
      <c r="FB632">
        <v>5.19932</v>
      </c>
      <c r="FC632">
        <v>12.004</v>
      </c>
      <c r="FD632">
        <v>4.976</v>
      </c>
      <c r="FE632">
        <v>3.2938</v>
      </c>
      <c r="FF632">
        <v>9999</v>
      </c>
      <c r="FG632">
        <v>9999</v>
      </c>
      <c r="FH632">
        <v>9999</v>
      </c>
      <c r="FI632">
        <v>694.8</v>
      </c>
      <c r="FJ632">
        <v>1.86295</v>
      </c>
      <c r="FK632">
        <v>1.86783</v>
      </c>
      <c r="FL632">
        <v>1.86752</v>
      </c>
      <c r="FM632">
        <v>1.86874</v>
      </c>
      <c r="FN632">
        <v>1.86957</v>
      </c>
      <c r="FO632">
        <v>1.86566</v>
      </c>
      <c r="FP632">
        <v>1.86664</v>
      </c>
      <c r="FQ632">
        <v>1.86813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6.979</v>
      </c>
      <c r="GF632">
        <v>0.2757</v>
      </c>
      <c r="GG632">
        <v>3.61927167264205</v>
      </c>
      <c r="GH632">
        <v>0.00509506669552449</v>
      </c>
      <c r="GI632">
        <v>1.17866753763249e-06</v>
      </c>
      <c r="GJ632">
        <v>-6.62632595388568e-10</v>
      </c>
      <c r="GK632">
        <v>-0.0260112845827318</v>
      </c>
      <c r="GL632">
        <v>-0.0225051504344278</v>
      </c>
      <c r="GM632">
        <v>0.00262967521021688</v>
      </c>
      <c r="GN632">
        <v>-3.50088843362945e-05</v>
      </c>
      <c r="GO632">
        <v>-5</v>
      </c>
      <c r="GP632">
        <v>1640</v>
      </c>
      <c r="GQ632">
        <v>1</v>
      </c>
      <c r="GR632">
        <v>20</v>
      </c>
      <c r="GS632">
        <v>50287.5</v>
      </c>
      <c r="GT632">
        <v>50287.5</v>
      </c>
      <c r="GU632">
        <v>1.48682</v>
      </c>
      <c r="GV632">
        <v>2.60254</v>
      </c>
      <c r="GW632">
        <v>1.54785</v>
      </c>
      <c r="GX632">
        <v>2.30103</v>
      </c>
      <c r="GY632">
        <v>1.34644</v>
      </c>
      <c r="GZ632">
        <v>2.43286</v>
      </c>
      <c r="HA632">
        <v>33.244</v>
      </c>
      <c r="HB632">
        <v>14.2196</v>
      </c>
      <c r="HC632">
        <v>18</v>
      </c>
      <c r="HD632">
        <v>504.397</v>
      </c>
      <c r="HE632">
        <v>400.488</v>
      </c>
      <c r="HF632">
        <v>19.6442</v>
      </c>
      <c r="HG632">
        <v>27.0298</v>
      </c>
      <c r="HH632">
        <v>29.9995</v>
      </c>
      <c r="HI632">
        <v>27.0738</v>
      </c>
      <c r="HJ632">
        <v>27.0252</v>
      </c>
      <c r="HK632">
        <v>29.8263</v>
      </c>
      <c r="HL632">
        <v>18.8896</v>
      </c>
      <c r="HM632">
        <v>5.58601</v>
      </c>
      <c r="HN632">
        <v>19.6678</v>
      </c>
      <c r="HO632">
        <v>676.436</v>
      </c>
      <c r="HP632">
        <v>16.8181</v>
      </c>
      <c r="HQ632">
        <v>102.392</v>
      </c>
      <c r="HR632">
        <v>102.839</v>
      </c>
    </row>
    <row r="633" spans="1:226">
      <c r="A633">
        <v>617</v>
      </c>
      <c r="B633">
        <v>1663694902.1</v>
      </c>
      <c r="C633">
        <v>7127</v>
      </c>
      <c r="D633" t="s">
        <v>1599</v>
      </c>
      <c r="E633" t="s">
        <v>1600</v>
      </c>
      <c r="F633">
        <v>5</v>
      </c>
      <c r="G633" t="s">
        <v>1520</v>
      </c>
      <c r="H633" t="s">
        <v>354</v>
      </c>
      <c r="I633">
        <v>1663694894.33214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678.47057521923</v>
      </c>
      <c r="AK633">
        <v>639.088290909091</v>
      </c>
      <c r="AL633">
        <v>3.26240682766157</v>
      </c>
      <c r="AM633">
        <v>65.4352531657204</v>
      </c>
      <c r="AN633">
        <f>(AP633 - AO633 + BO633*1E3/(8.314*(BQ633+273.15)) * AR633/BN633 * AQ633) * BN633/(100*BB633) * 1000/(1000 - AP633)</f>
        <v>0</v>
      </c>
      <c r="AO633">
        <v>16.8126865867643</v>
      </c>
      <c r="AP633">
        <v>19.7898241758242</v>
      </c>
      <c r="AQ633">
        <v>0.000496062220770117</v>
      </c>
      <c r="AR633">
        <v>122.13098414385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1663694894.33214</v>
      </c>
      <c r="BH633">
        <v>602.931</v>
      </c>
      <c r="BI633">
        <v>650.515</v>
      </c>
      <c r="BJ633">
        <v>19.7683428571429</v>
      </c>
      <c r="BK633">
        <v>16.8110285714286</v>
      </c>
      <c r="BL633">
        <v>595.99675</v>
      </c>
      <c r="BM633">
        <v>19.4931428571429</v>
      </c>
      <c r="BN633">
        <v>500.063642857143</v>
      </c>
      <c r="BO633">
        <v>90.5314821428571</v>
      </c>
      <c r="BP633">
        <v>0.1000606</v>
      </c>
      <c r="BQ633">
        <v>24.3129678571429</v>
      </c>
      <c r="BR633">
        <v>24.9496392857143</v>
      </c>
      <c r="BS633">
        <v>999.9</v>
      </c>
      <c r="BT633">
        <v>0</v>
      </c>
      <c r="BU633">
        <v>0</v>
      </c>
      <c r="BV633">
        <v>9987.5</v>
      </c>
      <c r="BW633">
        <v>0</v>
      </c>
      <c r="BX633">
        <v>17.1009</v>
      </c>
      <c r="BY633">
        <v>-47.5839642857143</v>
      </c>
      <c r="BZ633">
        <v>615.090535714286</v>
      </c>
      <c r="CA633">
        <v>661.637892857143</v>
      </c>
      <c r="CB633">
        <v>2.957315</v>
      </c>
      <c r="CC633">
        <v>650.515</v>
      </c>
      <c r="CD633">
        <v>16.8110285714286</v>
      </c>
      <c r="CE633">
        <v>1.78965785714286</v>
      </c>
      <c r="CF633">
        <v>1.52192821428571</v>
      </c>
      <c r="CG633">
        <v>15.6967392857143</v>
      </c>
      <c r="CH633">
        <v>13.1902535714286</v>
      </c>
      <c r="CI633">
        <v>2000.02142857143</v>
      </c>
      <c r="CJ633">
        <v>0.979994428571428</v>
      </c>
      <c r="CK633">
        <v>0.0200058571428571</v>
      </c>
      <c r="CL633">
        <v>0</v>
      </c>
      <c r="CM633">
        <v>698.067964285714</v>
      </c>
      <c r="CN633">
        <v>5.00063</v>
      </c>
      <c r="CO633">
        <v>13860.9607142857</v>
      </c>
      <c r="CP633">
        <v>17257.0642857143</v>
      </c>
      <c r="CQ633">
        <v>39</v>
      </c>
      <c r="CR633">
        <v>39.1582142857143</v>
      </c>
      <c r="CS633">
        <v>38.58</v>
      </c>
      <c r="CT633">
        <v>38.375</v>
      </c>
      <c r="CU633">
        <v>39.687</v>
      </c>
      <c r="CV633">
        <v>1955.11107142857</v>
      </c>
      <c r="CW633">
        <v>39.9103571428571</v>
      </c>
      <c r="CX633">
        <v>0</v>
      </c>
      <c r="CY633">
        <v>1663694899.1</v>
      </c>
      <c r="CZ633">
        <v>0</v>
      </c>
      <c r="DA633">
        <v>0</v>
      </c>
      <c r="DB633" t="s">
        <v>356</v>
      </c>
      <c r="DC633">
        <v>1660677648.1</v>
      </c>
      <c r="DD633">
        <v>1660677649.1</v>
      </c>
      <c r="DE633">
        <v>0</v>
      </c>
      <c r="DF633">
        <v>-1.042</v>
      </c>
      <c r="DG633">
        <v>0.003</v>
      </c>
      <c r="DH633">
        <v>5.218</v>
      </c>
      <c r="DI633">
        <v>0.344</v>
      </c>
      <c r="DJ633">
        <v>417</v>
      </c>
      <c r="DK633">
        <v>22</v>
      </c>
      <c r="DL633">
        <v>1.24</v>
      </c>
      <c r="DM633">
        <v>0.53</v>
      </c>
      <c r="DN633">
        <v>-47.3390268292683</v>
      </c>
      <c r="DO633">
        <v>-3.36048292682936</v>
      </c>
      <c r="DP633">
        <v>0.67409508304653</v>
      </c>
      <c r="DQ633">
        <v>0</v>
      </c>
      <c r="DR633">
        <v>2.95622902439024</v>
      </c>
      <c r="DS633">
        <v>0.0710422996515607</v>
      </c>
      <c r="DT633">
        <v>0.0142591770714688</v>
      </c>
      <c r="DU633">
        <v>1</v>
      </c>
      <c r="DV633">
        <v>1</v>
      </c>
      <c r="DW633">
        <v>2</v>
      </c>
      <c r="DX633" t="s">
        <v>395</v>
      </c>
      <c r="DY633">
        <v>2.97393</v>
      </c>
      <c r="DZ633">
        <v>2.75446</v>
      </c>
      <c r="EA633">
        <v>0.121719</v>
      </c>
      <c r="EB633">
        <v>0.129145</v>
      </c>
      <c r="EC633">
        <v>0.0903137</v>
      </c>
      <c r="ED633">
        <v>0.0812307</v>
      </c>
      <c r="EE633">
        <v>34218.3</v>
      </c>
      <c r="EF633">
        <v>36983.4</v>
      </c>
      <c r="EG633">
        <v>35309.1</v>
      </c>
      <c r="EH633">
        <v>38518.3</v>
      </c>
      <c r="EI633">
        <v>45554.8</v>
      </c>
      <c r="EJ633">
        <v>51116.3</v>
      </c>
      <c r="EK633">
        <v>55198.2</v>
      </c>
      <c r="EL633">
        <v>61784.6</v>
      </c>
      <c r="EM633">
        <v>1.9862</v>
      </c>
      <c r="EN633">
        <v>1.8208</v>
      </c>
      <c r="EO633">
        <v>0.104606</v>
      </c>
      <c r="EP633">
        <v>0</v>
      </c>
      <c r="EQ633">
        <v>23.2099</v>
      </c>
      <c r="ER633">
        <v>999.9</v>
      </c>
      <c r="ES633">
        <v>43.047</v>
      </c>
      <c r="ET633">
        <v>29.98</v>
      </c>
      <c r="EU633">
        <v>20.2357</v>
      </c>
      <c r="EV633">
        <v>56.6588</v>
      </c>
      <c r="EW633">
        <v>49.2668</v>
      </c>
      <c r="EX633">
        <v>1</v>
      </c>
      <c r="EY633">
        <v>-0.005</v>
      </c>
      <c r="EZ633">
        <v>1.95871</v>
      </c>
      <c r="FA633">
        <v>20.1387</v>
      </c>
      <c r="FB633">
        <v>5.19812</v>
      </c>
      <c r="FC633">
        <v>12.004</v>
      </c>
      <c r="FD633">
        <v>4.976</v>
      </c>
      <c r="FE633">
        <v>3.2936</v>
      </c>
      <c r="FF633">
        <v>9999</v>
      </c>
      <c r="FG633">
        <v>9999</v>
      </c>
      <c r="FH633">
        <v>9999</v>
      </c>
      <c r="FI633">
        <v>694.8</v>
      </c>
      <c r="FJ633">
        <v>1.86295</v>
      </c>
      <c r="FK633">
        <v>1.86777</v>
      </c>
      <c r="FL633">
        <v>1.86752</v>
      </c>
      <c r="FM633">
        <v>1.86874</v>
      </c>
      <c r="FN633">
        <v>1.86957</v>
      </c>
      <c r="FO633">
        <v>1.8656</v>
      </c>
      <c r="FP633">
        <v>1.8667</v>
      </c>
      <c r="FQ633">
        <v>1.86813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7.08</v>
      </c>
      <c r="GF633">
        <v>0.276</v>
      </c>
      <c r="GG633">
        <v>3.61927167264205</v>
      </c>
      <c r="GH633">
        <v>0.00509506669552449</v>
      </c>
      <c r="GI633">
        <v>1.17866753763249e-06</v>
      </c>
      <c r="GJ633">
        <v>-6.62632595388568e-10</v>
      </c>
      <c r="GK633">
        <v>-0.0260112845827318</v>
      </c>
      <c r="GL633">
        <v>-0.0225051504344278</v>
      </c>
      <c r="GM633">
        <v>0.00262967521021688</v>
      </c>
      <c r="GN633">
        <v>-3.50088843362945e-05</v>
      </c>
      <c r="GO633">
        <v>-5</v>
      </c>
      <c r="GP633">
        <v>1640</v>
      </c>
      <c r="GQ633">
        <v>1</v>
      </c>
      <c r="GR633">
        <v>20</v>
      </c>
      <c r="GS633">
        <v>50287.6</v>
      </c>
      <c r="GT633">
        <v>50287.6</v>
      </c>
      <c r="GU633">
        <v>1.521</v>
      </c>
      <c r="GV633">
        <v>2.61841</v>
      </c>
      <c r="GW633">
        <v>1.54785</v>
      </c>
      <c r="GX633">
        <v>2.30103</v>
      </c>
      <c r="GY633">
        <v>1.34644</v>
      </c>
      <c r="GZ633">
        <v>2.29736</v>
      </c>
      <c r="HA633">
        <v>33.244</v>
      </c>
      <c r="HB633">
        <v>14.2108</v>
      </c>
      <c r="HC633">
        <v>18</v>
      </c>
      <c r="HD633">
        <v>505.175</v>
      </c>
      <c r="HE633">
        <v>400.03</v>
      </c>
      <c r="HF633">
        <v>19.6791</v>
      </c>
      <c r="HG633">
        <v>27.0275</v>
      </c>
      <c r="HH633">
        <v>29.9998</v>
      </c>
      <c r="HI633">
        <v>27.0715</v>
      </c>
      <c r="HJ633">
        <v>27.0229</v>
      </c>
      <c r="HK633">
        <v>30.5086</v>
      </c>
      <c r="HL633">
        <v>18.8896</v>
      </c>
      <c r="HM633">
        <v>5.58601</v>
      </c>
      <c r="HN633">
        <v>19.7082</v>
      </c>
      <c r="HO633">
        <v>690.036</v>
      </c>
      <c r="HP633">
        <v>16.8181</v>
      </c>
      <c r="HQ633">
        <v>102.391</v>
      </c>
      <c r="HR633">
        <v>102.84</v>
      </c>
    </row>
    <row r="634" spans="1:226">
      <c r="A634">
        <v>618</v>
      </c>
      <c r="B634">
        <v>1663694907.1</v>
      </c>
      <c r="C634">
        <v>7132</v>
      </c>
      <c r="D634" t="s">
        <v>1601</v>
      </c>
      <c r="E634" t="s">
        <v>1602</v>
      </c>
      <c r="F634">
        <v>5</v>
      </c>
      <c r="G634" t="s">
        <v>1520</v>
      </c>
      <c r="H634" t="s">
        <v>354</v>
      </c>
      <c r="I634">
        <v>1663694899.61852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695.402718387462</v>
      </c>
      <c r="AK634">
        <v>655.493224242424</v>
      </c>
      <c r="AL634">
        <v>3.27888544635668</v>
      </c>
      <c r="AM634">
        <v>65.4352531657204</v>
      </c>
      <c r="AN634">
        <f>(AP634 - AO634 + BO634*1E3/(8.314*(BQ634+273.15)) * AR634/BN634 * AQ634) * BN634/(100*BB634) * 1000/(1000 - AP634)</f>
        <v>0</v>
      </c>
      <c r="AO634">
        <v>16.813469408143</v>
      </c>
      <c r="AP634">
        <v>19.7979428571429</v>
      </c>
      <c r="AQ634">
        <v>0.000279781742936688</v>
      </c>
      <c r="AR634">
        <v>122.13098414385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1663694899.61852</v>
      </c>
      <c r="BH634">
        <v>620.123814814815</v>
      </c>
      <c r="BI634">
        <v>667.916222222222</v>
      </c>
      <c r="BJ634">
        <v>19.7838148148148</v>
      </c>
      <c r="BK634">
        <v>16.8137444444444</v>
      </c>
      <c r="BL634">
        <v>613.090444444444</v>
      </c>
      <c r="BM634">
        <v>19.5080185185185</v>
      </c>
      <c r="BN634">
        <v>500.067407407407</v>
      </c>
      <c r="BO634">
        <v>90.5318370370371</v>
      </c>
      <c r="BP634">
        <v>0.10001722962963</v>
      </c>
      <c r="BQ634">
        <v>24.3185962962963</v>
      </c>
      <c r="BR634">
        <v>24.9499407407407</v>
      </c>
      <c r="BS634">
        <v>999.9</v>
      </c>
      <c r="BT634">
        <v>0</v>
      </c>
      <c r="BU634">
        <v>0</v>
      </c>
      <c r="BV634">
        <v>9991.66666666667</v>
      </c>
      <c r="BW634">
        <v>0</v>
      </c>
      <c r="BX634">
        <v>17.1009</v>
      </c>
      <c r="BY634">
        <v>-47.7924296296296</v>
      </c>
      <c r="BZ634">
        <v>632.64</v>
      </c>
      <c r="CA634">
        <v>679.338555555556</v>
      </c>
      <c r="CB634">
        <v>2.97006851851852</v>
      </c>
      <c r="CC634">
        <v>667.916222222222</v>
      </c>
      <c r="CD634">
        <v>16.8137444444444</v>
      </c>
      <c r="CE634">
        <v>1.79106481481481</v>
      </c>
      <c r="CF634">
        <v>1.52217925925926</v>
      </c>
      <c r="CG634">
        <v>15.7090222222222</v>
      </c>
      <c r="CH634">
        <v>13.1927851851852</v>
      </c>
      <c r="CI634">
        <v>2000.00740740741</v>
      </c>
      <c r="CJ634">
        <v>0.979994259259259</v>
      </c>
      <c r="CK634">
        <v>0.0200059925925926</v>
      </c>
      <c r="CL634">
        <v>0</v>
      </c>
      <c r="CM634">
        <v>701.055222222222</v>
      </c>
      <c r="CN634">
        <v>5.00063</v>
      </c>
      <c r="CO634">
        <v>13919.0111111111</v>
      </c>
      <c r="CP634">
        <v>17256.937037037</v>
      </c>
      <c r="CQ634">
        <v>39</v>
      </c>
      <c r="CR634">
        <v>39.164037037037</v>
      </c>
      <c r="CS634">
        <v>38.5806666666667</v>
      </c>
      <c r="CT634">
        <v>38.375</v>
      </c>
      <c r="CU634">
        <v>39.687</v>
      </c>
      <c r="CV634">
        <v>1955.09740740741</v>
      </c>
      <c r="CW634">
        <v>39.91</v>
      </c>
      <c r="CX634">
        <v>0</v>
      </c>
      <c r="CY634">
        <v>1663694903.9</v>
      </c>
      <c r="CZ634">
        <v>0</v>
      </c>
      <c r="DA634">
        <v>0</v>
      </c>
      <c r="DB634" t="s">
        <v>356</v>
      </c>
      <c r="DC634">
        <v>1660677648.1</v>
      </c>
      <c r="DD634">
        <v>1660677649.1</v>
      </c>
      <c r="DE634">
        <v>0</v>
      </c>
      <c r="DF634">
        <v>-1.042</v>
      </c>
      <c r="DG634">
        <v>0.003</v>
      </c>
      <c r="DH634">
        <v>5.218</v>
      </c>
      <c r="DI634">
        <v>0.344</v>
      </c>
      <c r="DJ634">
        <v>417</v>
      </c>
      <c r="DK634">
        <v>22</v>
      </c>
      <c r="DL634">
        <v>1.24</v>
      </c>
      <c r="DM634">
        <v>0.53</v>
      </c>
      <c r="DN634">
        <v>-47.5633317073171</v>
      </c>
      <c r="DO634">
        <v>-3.84521184668992</v>
      </c>
      <c r="DP634">
        <v>0.687954857934459</v>
      </c>
      <c r="DQ634">
        <v>0</v>
      </c>
      <c r="DR634">
        <v>2.95971926829268</v>
      </c>
      <c r="DS634">
        <v>0.158272682926831</v>
      </c>
      <c r="DT634">
        <v>0.0159671749246497</v>
      </c>
      <c r="DU634">
        <v>0</v>
      </c>
      <c r="DV634">
        <v>0</v>
      </c>
      <c r="DW634">
        <v>2</v>
      </c>
      <c r="DX634" t="s">
        <v>357</v>
      </c>
      <c r="DY634">
        <v>2.9734</v>
      </c>
      <c r="DZ634">
        <v>2.75335</v>
      </c>
      <c r="EA634">
        <v>0.123886</v>
      </c>
      <c r="EB634">
        <v>0.131229</v>
      </c>
      <c r="EC634">
        <v>0.0903313</v>
      </c>
      <c r="ED634">
        <v>0.0812294</v>
      </c>
      <c r="EE634">
        <v>34134</v>
      </c>
      <c r="EF634">
        <v>36895.1</v>
      </c>
      <c r="EG634">
        <v>35309.1</v>
      </c>
      <c r="EH634">
        <v>38518.5</v>
      </c>
      <c r="EI634">
        <v>45553.9</v>
      </c>
      <c r="EJ634">
        <v>51115.9</v>
      </c>
      <c r="EK634">
        <v>55198.1</v>
      </c>
      <c r="EL634">
        <v>61784</v>
      </c>
      <c r="EM634">
        <v>1.9858</v>
      </c>
      <c r="EN634">
        <v>1.8218</v>
      </c>
      <c r="EO634">
        <v>0.106394</v>
      </c>
      <c r="EP634">
        <v>0</v>
      </c>
      <c r="EQ634">
        <v>23.2079</v>
      </c>
      <c r="ER634">
        <v>999.9</v>
      </c>
      <c r="ES634">
        <v>43.047</v>
      </c>
      <c r="ET634">
        <v>29.98</v>
      </c>
      <c r="EU634">
        <v>20.2351</v>
      </c>
      <c r="EV634">
        <v>56.2488</v>
      </c>
      <c r="EW634">
        <v>48.726</v>
      </c>
      <c r="EX634">
        <v>1</v>
      </c>
      <c r="EY634">
        <v>-0.00542683</v>
      </c>
      <c r="EZ634">
        <v>1.93976</v>
      </c>
      <c r="FA634">
        <v>20.136</v>
      </c>
      <c r="FB634">
        <v>5.19692</v>
      </c>
      <c r="FC634">
        <v>12.0052</v>
      </c>
      <c r="FD634">
        <v>4.9748</v>
      </c>
      <c r="FE634">
        <v>3.2936</v>
      </c>
      <c r="FF634">
        <v>9999</v>
      </c>
      <c r="FG634">
        <v>9999</v>
      </c>
      <c r="FH634">
        <v>9999</v>
      </c>
      <c r="FI634">
        <v>694.8</v>
      </c>
      <c r="FJ634">
        <v>1.86295</v>
      </c>
      <c r="FK634">
        <v>1.86783</v>
      </c>
      <c r="FL634">
        <v>1.86752</v>
      </c>
      <c r="FM634">
        <v>1.86874</v>
      </c>
      <c r="FN634">
        <v>1.8696</v>
      </c>
      <c r="FO634">
        <v>1.86563</v>
      </c>
      <c r="FP634">
        <v>1.8667</v>
      </c>
      <c r="FQ634">
        <v>1.8681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7.171</v>
      </c>
      <c r="GF634">
        <v>0.2763</v>
      </c>
      <c r="GG634">
        <v>3.61927167264205</v>
      </c>
      <c r="GH634">
        <v>0.00509506669552449</v>
      </c>
      <c r="GI634">
        <v>1.17866753763249e-06</v>
      </c>
      <c r="GJ634">
        <v>-6.62632595388568e-10</v>
      </c>
      <c r="GK634">
        <v>-0.0260112845827318</v>
      </c>
      <c r="GL634">
        <v>-0.0225051504344278</v>
      </c>
      <c r="GM634">
        <v>0.00262967521021688</v>
      </c>
      <c r="GN634">
        <v>-3.50088843362945e-05</v>
      </c>
      <c r="GO634">
        <v>-5</v>
      </c>
      <c r="GP634">
        <v>1640</v>
      </c>
      <c r="GQ634">
        <v>1</v>
      </c>
      <c r="GR634">
        <v>20</v>
      </c>
      <c r="GS634">
        <v>50287.7</v>
      </c>
      <c r="GT634">
        <v>50287.6</v>
      </c>
      <c r="GU634">
        <v>1.54907</v>
      </c>
      <c r="GV634">
        <v>2.6123</v>
      </c>
      <c r="GW634">
        <v>1.54785</v>
      </c>
      <c r="GX634">
        <v>2.30103</v>
      </c>
      <c r="GY634">
        <v>1.34644</v>
      </c>
      <c r="GZ634">
        <v>2.38892</v>
      </c>
      <c r="HA634">
        <v>33.244</v>
      </c>
      <c r="HB634">
        <v>14.2196</v>
      </c>
      <c r="HC634">
        <v>18</v>
      </c>
      <c r="HD634">
        <v>504.889</v>
      </c>
      <c r="HE634">
        <v>400.567</v>
      </c>
      <c r="HF634">
        <v>19.7216</v>
      </c>
      <c r="HG634">
        <v>27.0252</v>
      </c>
      <c r="HH634">
        <v>30</v>
      </c>
      <c r="HI634">
        <v>27.0692</v>
      </c>
      <c r="HJ634">
        <v>27.0206</v>
      </c>
      <c r="HK634">
        <v>31.1377</v>
      </c>
      <c r="HL634">
        <v>18.8896</v>
      </c>
      <c r="HM634">
        <v>5.58601</v>
      </c>
      <c r="HN634">
        <v>19.7456</v>
      </c>
      <c r="HO634">
        <v>710.29</v>
      </c>
      <c r="HP634">
        <v>16.8181</v>
      </c>
      <c r="HQ634">
        <v>102.391</v>
      </c>
      <c r="HR634">
        <v>102.839</v>
      </c>
    </row>
    <row r="635" spans="1:226">
      <c r="A635">
        <v>619</v>
      </c>
      <c r="B635">
        <v>1663694912.1</v>
      </c>
      <c r="C635">
        <v>7137</v>
      </c>
      <c r="D635" t="s">
        <v>1603</v>
      </c>
      <c r="E635" t="s">
        <v>1604</v>
      </c>
      <c r="F635">
        <v>5</v>
      </c>
      <c r="G635" t="s">
        <v>1520</v>
      </c>
      <c r="H635" t="s">
        <v>354</v>
      </c>
      <c r="I635">
        <v>1663694904.33214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712.710785285945</v>
      </c>
      <c r="AK635">
        <v>671.981454545454</v>
      </c>
      <c r="AL635">
        <v>3.35973731025355</v>
      </c>
      <c r="AM635">
        <v>65.4352531657204</v>
      </c>
      <c r="AN635">
        <f>(AP635 - AO635 + BO635*1E3/(8.314*(BQ635+273.15)) * AR635/BN635 * AQ635) * BN635/(100*BB635) * 1000/(1000 - AP635)</f>
        <v>0</v>
      </c>
      <c r="AO635">
        <v>16.8138987985477</v>
      </c>
      <c r="AP635">
        <v>19.8003791208791</v>
      </c>
      <c r="AQ635">
        <v>1.72749521848639e-05</v>
      </c>
      <c r="AR635">
        <v>122.13098414385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1663694904.33214</v>
      </c>
      <c r="BH635">
        <v>635.226178571428</v>
      </c>
      <c r="BI635">
        <v>683.491321428571</v>
      </c>
      <c r="BJ635">
        <v>19.7924178571429</v>
      </c>
      <c r="BK635">
        <v>16.8139678571429</v>
      </c>
      <c r="BL635">
        <v>628.105821428571</v>
      </c>
      <c r="BM635">
        <v>19.5162928571429</v>
      </c>
      <c r="BN635">
        <v>500.061178571429</v>
      </c>
      <c r="BO635">
        <v>90.5305571428571</v>
      </c>
      <c r="BP635">
        <v>0.100031325</v>
      </c>
      <c r="BQ635">
        <v>24.321775</v>
      </c>
      <c r="BR635">
        <v>24.9521464285714</v>
      </c>
      <c r="BS635">
        <v>999.9</v>
      </c>
      <c r="BT635">
        <v>0</v>
      </c>
      <c r="BU635">
        <v>0</v>
      </c>
      <c r="BV635">
        <v>9984.46428571429</v>
      </c>
      <c r="BW635">
        <v>0</v>
      </c>
      <c r="BX635">
        <v>17.1009</v>
      </c>
      <c r="BY635">
        <v>-48.26505</v>
      </c>
      <c r="BZ635">
        <v>648.052857142857</v>
      </c>
      <c r="CA635">
        <v>695.180035714286</v>
      </c>
      <c r="CB635">
        <v>2.978445</v>
      </c>
      <c r="CC635">
        <v>683.491321428571</v>
      </c>
      <c r="CD635">
        <v>16.8139678571429</v>
      </c>
      <c r="CE635">
        <v>1.79181857142857</v>
      </c>
      <c r="CF635">
        <v>1.52217785714286</v>
      </c>
      <c r="CG635">
        <v>15.7155964285714</v>
      </c>
      <c r="CH635">
        <v>13.1927678571429</v>
      </c>
      <c r="CI635">
        <v>2000.00428571429</v>
      </c>
      <c r="CJ635">
        <v>0.979994571428571</v>
      </c>
      <c r="CK635">
        <v>0.0200056607142857</v>
      </c>
      <c r="CL635">
        <v>0</v>
      </c>
      <c r="CM635">
        <v>703.596035714286</v>
      </c>
      <c r="CN635">
        <v>5.00063</v>
      </c>
      <c r="CO635">
        <v>13967.7071428571</v>
      </c>
      <c r="CP635">
        <v>17256.9142857143</v>
      </c>
      <c r="CQ635">
        <v>39</v>
      </c>
      <c r="CR635">
        <v>39.1648571428571</v>
      </c>
      <c r="CS635">
        <v>38.57775</v>
      </c>
      <c r="CT635">
        <v>38.375</v>
      </c>
      <c r="CU635">
        <v>39.687</v>
      </c>
      <c r="CV635">
        <v>1955.095</v>
      </c>
      <c r="CW635">
        <v>39.9092857142857</v>
      </c>
      <c r="CX635">
        <v>0</v>
      </c>
      <c r="CY635">
        <v>1663694909.3</v>
      </c>
      <c r="CZ635">
        <v>0</v>
      </c>
      <c r="DA635">
        <v>0</v>
      </c>
      <c r="DB635" t="s">
        <v>356</v>
      </c>
      <c r="DC635">
        <v>1660677648.1</v>
      </c>
      <c r="DD635">
        <v>1660677649.1</v>
      </c>
      <c r="DE635">
        <v>0</v>
      </c>
      <c r="DF635">
        <v>-1.042</v>
      </c>
      <c r="DG635">
        <v>0.003</v>
      </c>
      <c r="DH635">
        <v>5.218</v>
      </c>
      <c r="DI635">
        <v>0.344</v>
      </c>
      <c r="DJ635">
        <v>417</v>
      </c>
      <c r="DK635">
        <v>22</v>
      </c>
      <c r="DL635">
        <v>1.24</v>
      </c>
      <c r="DM635">
        <v>0.53</v>
      </c>
      <c r="DN635">
        <v>-48.1283585365854</v>
      </c>
      <c r="DO635">
        <v>-4.92839372822303</v>
      </c>
      <c r="DP635">
        <v>0.72935728739146</v>
      </c>
      <c r="DQ635">
        <v>0</v>
      </c>
      <c r="DR635">
        <v>2.97289</v>
      </c>
      <c r="DS635">
        <v>0.106145644599306</v>
      </c>
      <c r="DT635">
        <v>0.0109183414714784</v>
      </c>
      <c r="DU635">
        <v>0</v>
      </c>
      <c r="DV635">
        <v>0</v>
      </c>
      <c r="DW635">
        <v>2</v>
      </c>
      <c r="DX635" t="s">
        <v>357</v>
      </c>
      <c r="DY635">
        <v>2.97241</v>
      </c>
      <c r="DZ635">
        <v>2.75331</v>
      </c>
      <c r="EA635">
        <v>0.126046</v>
      </c>
      <c r="EB635">
        <v>0.133515</v>
      </c>
      <c r="EC635">
        <v>0.0903372</v>
      </c>
      <c r="ED635">
        <v>0.0812268</v>
      </c>
      <c r="EE635">
        <v>34050.3</v>
      </c>
      <c r="EF635">
        <v>36798.1</v>
      </c>
      <c r="EG635">
        <v>35309.5</v>
      </c>
      <c r="EH635">
        <v>38518.5</v>
      </c>
      <c r="EI635">
        <v>45553.9</v>
      </c>
      <c r="EJ635">
        <v>51116.9</v>
      </c>
      <c r="EK635">
        <v>55198.4</v>
      </c>
      <c r="EL635">
        <v>61784.9</v>
      </c>
      <c r="EM635">
        <v>1.9856</v>
      </c>
      <c r="EN635">
        <v>1.821</v>
      </c>
      <c r="EO635">
        <v>0.106543</v>
      </c>
      <c r="EP635">
        <v>0</v>
      </c>
      <c r="EQ635">
        <v>23.206</v>
      </c>
      <c r="ER635">
        <v>999.9</v>
      </c>
      <c r="ES635">
        <v>43.047</v>
      </c>
      <c r="ET635">
        <v>29.98</v>
      </c>
      <c r="EU635">
        <v>20.2341</v>
      </c>
      <c r="EV635">
        <v>56.5888</v>
      </c>
      <c r="EW635">
        <v>49.0585</v>
      </c>
      <c r="EX635">
        <v>1</v>
      </c>
      <c r="EY635">
        <v>-0.00573171</v>
      </c>
      <c r="EZ635">
        <v>1.97967</v>
      </c>
      <c r="FA635">
        <v>20.1365</v>
      </c>
      <c r="FB635">
        <v>5.19932</v>
      </c>
      <c r="FC635">
        <v>12.0052</v>
      </c>
      <c r="FD635">
        <v>4.976</v>
      </c>
      <c r="FE635">
        <v>3.294</v>
      </c>
      <c r="FF635">
        <v>9999</v>
      </c>
      <c r="FG635">
        <v>9999</v>
      </c>
      <c r="FH635">
        <v>9999</v>
      </c>
      <c r="FI635">
        <v>694.8</v>
      </c>
      <c r="FJ635">
        <v>1.86295</v>
      </c>
      <c r="FK635">
        <v>1.86783</v>
      </c>
      <c r="FL635">
        <v>1.86752</v>
      </c>
      <c r="FM635">
        <v>1.86874</v>
      </c>
      <c r="FN635">
        <v>1.8696</v>
      </c>
      <c r="FO635">
        <v>1.86566</v>
      </c>
      <c r="FP635">
        <v>1.8667</v>
      </c>
      <c r="FQ635">
        <v>1.86813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7.264</v>
      </c>
      <c r="GF635">
        <v>0.2763</v>
      </c>
      <c r="GG635">
        <v>3.61927167264205</v>
      </c>
      <c r="GH635">
        <v>0.00509506669552449</v>
      </c>
      <c r="GI635">
        <v>1.17866753763249e-06</v>
      </c>
      <c r="GJ635">
        <v>-6.62632595388568e-10</v>
      </c>
      <c r="GK635">
        <v>-0.0260112845827318</v>
      </c>
      <c r="GL635">
        <v>-0.0225051504344278</v>
      </c>
      <c r="GM635">
        <v>0.00262967521021688</v>
      </c>
      <c r="GN635">
        <v>-3.50088843362945e-05</v>
      </c>
      <c r="GO635">
        <v>-5</v>
      </c>
      <c r="GP635">
        <v>1640</v>
      </c>
      <c r="GQ635">
        <v>1</v>
      </c>
      <c r="GR635">
        <v>20</v>
      </c>
      <c r="GS635">
        <v>50287.7</v>
      </c>
      <c r="GT635">
        <v>50287.7</v>
      </c>
      <c r="GU635">
        <v>1.58203</v>
      </c>
      <c r="GV635">
        <v>2.59766</v>
      </c>
      <c r="GW635">
        <v>1.54785</v>
      </c>
      <c r="GX635">
        <v>2.30103</v>
      </c>
      <c r="GY635">
        <v>1.34644</v>
      </c>
      <c r="GZ635">
        <v>2.44507</v>
      </c>
      <c r="HA635">
        <v>33.244</v>
      </c>
      <c r="HB635">
        <v>14.2196</v>
      </c>
      <c r="HC635">
        <v>18</v>
      </c>
      <c r="HD635">
        <v>504.755</v>
      </c>
      <c r="HE635">
        <v>400.108</v>
      </c>
      <c r="HF635">
        <v>19.7585</v>
      </c>
      <c r="HG635">
        <v>27.0229</v>
      </c>
      <c r="HH635">
        <v>29.9997</v>
      </c>
      <c r="HI635">
        <v>27.0692</v>
      </c>
      <c r="HJ635">
        <v>27.0184</v>
      </c>
      <c r="HK635">
        <v>31.7132</v>
      </c>
      <c r="HL635">
        <v>18.8896</v>
      </c>
      <c r="HM635">
        <v>5.58601</v>
      </c>
      <c r="HN635">
        <v>19.7695</v>
      </c>
      <c r="HO635">
        <v>723.924</v>
      </c>
      <c r="HP635">
        <v>16.8181</v>
      </c>
      <c r="HQ635">
        <v>102.392</v>
      </c>
      <c r="HR635">
        <v>102.84</v>
      </c>
    </row>
    <row r="636" spans="1:226">
      <c r="A636">
        <v>620</v>
      </c>
      <c r="B636">
        <v>1663694917.1</v>
      </c>
      <c r="C636">
        <v>7142</v>
      </c>
      <c r="D636" t="s">
        <v>1605</v>
      </c>
      <c r="E636" t="s">
        <v>1606</v>
      </c>
      <c r="F636">
        <v>5</v>
      </c>
      <c r="G636" t="s">
        <v>1520</v>
      </c>
      <c r="H636" t="s">
        <v>354</v>
      </c>
      <c r="I636">
        <v>1663694909.6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730.028526012506</v>
      </c>
      <c r="AK636">
        <v>688.79746060606</v>
      </c>
      <c r="AL636">
        <v>3.36592630963086</v>
      </c>
      <c r="AM636">
        <v>65.4352531657204</v>
      </c>
      <c r="AN636">
        <f>(AP636 - AO636 + BO636*1E3/(8.314*(BQ636+273.15)) * AR636/BN636 * AQ636) * BN636/(100*BB636) * 1000/(1000 - AP636)</f>
        <v>0</v>
      </c>
      <c r="AO636">
        <v>16.8146041652223</v>
      </c>
      <c r="AP636">
        <v>19.7986043956044</v>
      </c>
      <c r="AQ636">
        <v>-0.000176962285308659</v>
      </c>
      <c r="AR636">
        <v>122.13098414385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1663694909.6</v>
      </c>
      <c r="BH636">
        <v>652.251074074074</v>
      </c>
      <c r="BI636">
        <v>701.218222222222</v>
      </c>
      <c r="BJ636">
        <v>19.7971555555556</v>
      </c>
      <c r="BK636">
        <v>16.8142703703704</v>
      </c>
      <c r="BL636">
        <v>645.032740740741</v>
      </c>
      <c r="BM636">
        <v>19.5208444444444</v>
      </c>
      <c r="BN636">
        <v>500.088444444444</v>
      </c>
      <c r="BO636">
        <v>90.5312333333333</v>
      </c>
      <c r="BP636">
        <v>0.0999457814814815</v>
      </c>
      <c r="BQ636">
        <v>24.3252555555556</v>
      </c>
      <c r="BR636">
        <v>24.957337037037</v>
      </c>
      <c r="BS636">
        <v>999.9</v>
      </c>
      <c r="BT636">
        <v>0</v>
      </c>
      <c r="BU636">
        <v>0</v>
      </c>
      <c r="BV636">
        <v>9985.18518518518</v>
      </c>
      <c r="BW636">
        <v>0</v>
      </c>
      <c r="BX636">
        <v>17.1009</v>
      </c>
      <c r="BY636">
        <v>-48.9671703703704</v>
      </c>
      <c r="BZ636">
        <v>665.424555555556</v>
      </c>
      <c r="CA636">
        <v>713.210333333333</v>
      </c>
      <c r="CB636">
        <v>2.98288185185185</v>
      </c>
      <c r="CC636">
        <v>701.218222222222</v>
      </c>
      <c r="CD636">
        <v>16.8142703703704</v>
      </c>
      <c r="CE636">
        <v>1.79226037037037</v>
      </c>
      <c r="CF636">
        <v>1.52221703703704</v>
      </c>
      <c r="CG636">
        <v>15.7194555555556</v>
      </c>
      <c r="CH636">
        <v>13.193162962963</v>
      </c>
      <c r="CI636">
        <v>1999.98296296296</v>
      </c>
      <c r="CJ636">
        <v>0.979994259259259</v>
      </c>
      <c r="CK636">
        <v>0.0200059074074074</v>
      </c>
      <c r="CL636">
        <v>0</v>
      </c>
      <c r="CM636">
        <v>706.189814814815</v>
      </c>
      <c r="CN636">
        <v>5.00063</v>
      </c>
      <c r="CO636">
        <v>14019.0851851852</v>
      </c>
      <c r="CP636">
        <v>17256.7259259259</v>
      </c>
      <c r="CQ636">
        <v>39</v>
      </c>
      <c r="CR636">
        <v>39.1778148148148</v>
      </c>
      <c r="CS636">
        <v>38.5783333333333</v>
      </c>
      <c r="CT636">
        <v>38.375</v>
      </c>
      <c r="CU636">
        <v>39.687</v>
      </c>
      <c r="CV636">
        <v>1955.0737037037</v>
      </c>
      <c r="CW636">
        <v>39.9092592592593</v>
      </c>
      <c r="CX636">
        <v>0</v>
      </c>
      <c r="CY636">
        <v>1663694914.1</v>
      </c>
      <c r="CZ636">
        <v>0</v>
      </c>
      <c r="DA636">
        <v>0</v>
      </c>
      <c r="DB636" t="s">
        <v>356</v>
      </c>
      <c r="DC636">
        <v>1660677648.1</v>
      </c>
      <c r="DD636">
        <v>1660677649.1</v>
      </c>
      <c r="DE636">
        <v>0</v>
      </c>
      <c r="DF636">
        <v>-1.042</v>
      </c>
      <c r="DG636">
        <v>0.003</v>
      </c>
      <c r="DH636">
        <v>5.218</v>
      </c>
      <c r="DI636">
        <v>0.344</v>
      </c>
      <c r="DJ636">
        <v>417</v>
      </c>
      <c r="DK636">
        <v>22</v>
      </c>
      <c r="DL636">
        <v>1.24</v>
      </c>
      <c r="DM636">
        <v>0.53</v>
      </c>
      <c r="DN636">
        <v>-48.4497487804878</v>
      </c>
      <c r="DO636">
        <v>-9.08911986062727</v>
      </c>
      <c r="DP636">
        <v>0.956023215383482</v>
      </c>
      <c r="DQ636">
        <v>0</v>
      </c>
      <c r="DR636">
        <v>2.97832463414634</v>
      </c>
      <c r="DS636">
        <v>0.0641126132404132</v>
      </c>
      <c r="DT636">
        <v>0.00724251610286766</v>
      </c>
      <c r="DU636">
        <v>1</v>
      </c>
      <c r="DV636">
        <v>1</v>
      </c>
      <c r="DW636">
        <v>2</v>
      </c>
      <c r="DX636" t="s">
        <v>395</v>
      </c>
      <c r="DY636">
        <v>2.97197</v>
      </c>
      <c r="DZ636">
        <v>2.75326</v>
      </c>
      <c r="EA636">
        <v>0.128239</v>
      </c>
      <c r="EB636">
        <v>0.135563</v>
      </c>
      <c r="EC636">
        <v>0.0903554</v>
      </c>
      <c r="ED636">
        <v>0.0812333</v>
      </c>
      <c r="EE636">
        <v>33965.2</v>
      </c>
      <c r="EF636">
        <v>36710.9</v>
      </c>
      <c r="EG636">
        <v>35309.8</v>
      </c>
      <c r="EH636">
        <v>38518.1</v>
      </c>
      <c r="EI636">
        <v>45553.7</v>
      </c>
      <c r="EJ636">
        <v>51116.2</v>
      </c>
      <c r="EK636">
        <v>55199.2</v>
      </c>
      <c r="EL636">
        <v>61784.4</v>
      </c>
      <c r="EM636">
        <v>1.985</v>
      </c>
      <c r="EN636">
        <v>1.8218</v>
      </c>
      <c r="EO636">
        <v>0.107437</v>
      </c>
      <c r="EP636">
        <v>0</v>
      </c>
      <c r="EQ636">
        <v>23.204</v>
      </c>
      <c r="ER636">
        <v>999.9</v>
      </c>
      <c r="ES636">
        <v>43.023</v>
      </c>
      <c r="ET636">
        <v>30.001</v>
      </c>
      <c r="EU636">
        <v>20.2469</v>
      </c>
      <c r="EV636">
        <v>56.6888</v>
      </c>
      <c r="EW636">
        <v>48.9944</v>
      </c>
      <c r="EX636">
        <v>1</v>
      </c>
      <c r="EY636">
        <v>-0.00609756</v>
      </c>
      <c r="EZ636">
        <v>1.94329</v>
      </c>
      <c r="FA636">
        <v>20.1362</v>
      </c>
      <c r="FB636">
        <v>5.19932</v>
      </c>
      <c r="FC636">
        <v>12.0064</v>
      </c>
      <c r="FD636">
        <v>4.9756</v>
      </c>
      <c r="FE636">
        <v>3.294</v>
      </c>
      <c r="FF636">
        <v>9999</v>
      </c>
      <c r="FG636">
        <v>9999</v>
      </c>
      <c r="FH636">
        <v>9999</v>
      </c>
      <c r="FI636">
        <v>694.8</v>
      </c>
      <c r="FJ636">
        <v>1.86295</v>
      </c>
      <c r="FK636">
        <v>1.86783</v>
      </c>
      <c r="FL636">
        <v>1.86752</v>
      </c>
      <c r="FM636">
        <v>1.86874</v>
      </c>
      <c r="FN636">
        <v>1.86954</v>
      </c>
      <c r="FO636">
        <v>1.86554</v>
      </c>
      <c r="FP636">
        <v>1.86667</v>
      </c>
      <c r="FQ636">
        <v>1.86807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7.359</v>
      </c>
      <c r="GF636">
        <v>0.2764</v>
      </c>
      <c r="GG636">
        <v>3.61927167264205</v>
      </c>
      <c r="GH636">
        <v>0.00509506669552449</v>
      </c>
      <c r="GI636">
        <v>1.17866753763249e-06</v>
      </c>
      <c r="GJ636">
        <v>-6.62632595388568e-10</v>
      </c>
      <c r="GK636">
        <v>-0.0260112845827318</v>
      </c>
      <c r="GL636">
        <v>-0.0225051504344278</v>
      </c>
      <c r="GM636">
        <v>0.00262967521021688</v>
      </c>
      <c r="GN636">
        <v>-3.50088843362945e-05</v>
      </c>
      <c r="GO636">
        <v>-5</v>
      </c>
      <c r="GP636">
        <v>1640</v>
      </c>
      <c r="GQ636">
        <v>1</v>
      </c>
      <c r="GR636">
        <v>20</v>
      </c>
      <c r="GS636">
        <v>50287.8</v>
      </c>
      <c r="GT636">
        <v>50287.8</v>
      </c>
      <c r="GU636">
        <v>1.60889</v>
      </c>
      <c r="GV636">
        <v>2.59399</v>
      </c>
      <c r="GW636">
        <v>1.54785</v>
      </c>
      <c r="GX636">
        <v>2.30103</v>
      </c>
      <c r="GY636">
        <v>1.34644</v>
      </c>
      <c r="GZ636">
        <v>2.43042</v>
      </c>
      <c r="HA636">
        <v>33.244</v>
      </c>
      <c r="HB636">
        <v>14.2196</v>
      </c>
      <c r="HC636">
        <v>18</v>
      </c>
      <c r="HD636">
        <v>504.335</v>
      </c>
      <c r="HE636">
        <v>400.551</v>
      </c>
      <c r="HF636">
        <v>19.7844</v>
      </c>
      <c r="HG636">
        <v>27.0206</v>
      </c>
      <c r="HH636">
        <v>29.9999</v>
      </c>
      <c r="HI636">
        <v>27.067</v>
      </c>
      <c r="HJ636">
        <v>27.0184</v>
      </c>
      <c r="HK636">
        <v>32.3315</v>
      </c>
      <c r="HL636">
        <v>18.8896</v>
      </c>
      <c r="HM636">
        <v>5.58601</v>
      </c>
      <c r="HN636">
        <v>19.8025</v>
      </c>
      <c r="HO636">
        <v>744.056</v>
      </c>
      <c r="HP636">
        <v>16.8181</v>
      </c>
      <c r="HQ636">
        <v>102.393</v>
      </c>
      <c r="HR636">
        <v>102.839</v>
      </c>
    </row>
    <row r="637" spans="1:226">
      <c r="A637">
        <v>621</v>
      </c>
      <c r="B637">
        <v>1663694922.1</v>
      </c>
      <c r="C637">
        <v>7147</v>
      </c>
      <c r="D637" t="s">
        <v>1607</v>
      </c>
      <c r="E637" t="s">
        <v>1608</v>
      </c>
      <c r="F637">
        <v>5</v>
      </c>
      <c r="G637" t="s">
        <v>1520</v>
      </c>
      <c r="H637" t="s">
        <v>354</v>
      </c>
      <c r="I637">
        <v>1663694914.31429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747.035087297995</v>
      </c>
      <c r="AK637">
        <v>705.471193939394</v>
      </c>
      <c r="AL637">
        <v>3.35057320448755</v>
      </c>
      <c r="AM637">
        <v>65.4352531657204</v>
      </c>
      <c r="AN637">
        <f>(AP637 - AO637 + BO637*1E3/(8.314*(BQ637+273.15)) * AR637/BN637 * AQ637) * BN637/(100*BB637) * 1000/(1000 - AP637)</f>
        <v>0</v>
      </c>
      <c r="AO637">
        <v>16.8152517423018</v>
      </c>
      <c r="AP637">
        <v>19.8002659340659</v>
      </c>
      <c r="AQ637">
        <v>-2.86072351421444e-05</v>
      </c>
      <c r="AR637">
        <v>122.13098414385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1663694914.31429</v>
      </c>
      <c r="BH637">
        <v>667.586964285714</v>
      </c>
      <c r="BI637">
        <v>717.21875</v>
      </c>
      <c r="BJ637">
        <v>19.7984678571429</v>
      </c>
      <c r="BK637">
        <v>16.8141678571429</v>
      </c>
      <c r="BL637">
        <v>660.280535714286</v>
      </c>
      <c r="BM637">
        <v>19.5221035714286</v>
      </c>
      <c r="BN637">
        <v>500.114535714286</v>
      </c>
      <c r="BO637">
        <v>90.5330714285714</v>
      </c>
      <c r="BP637">
        <v>0.100034046428571</v>
      </c>
      <c r="BQ637">
        <v>24.3261035714286</v>
      </c>
      <c r="BR637">
        <v>24.9611392857143</v>
      </c>
      <c r="BS637">
        <v>999.9</v>
      </c>
      <c r="BT637">
        <v>0</v>
      </c>
      <c r="BU637">
        <v>0</v>
      </c>
      <c r="BV637">
        <v>9976.25</v>
      </c>
      <c r="BW637">
        <v>0</v>
      </c>
      <c r="BX637">
        <v>17.1009</v>
      </c>
      <c r="BY637">
        <v>-49.6316714285714</v>
      </c>
      <c r="BZ637">
        <v>681.071071428571</v>
      </c>
      <c r="CA637">
        <v>729.484357142857</v>
      </c>
      <c r="CB637">
        <v>2.98429178571429</v>
      </c>
      <c r="CC637">
        <v>717.21875</v>
      </c>
      <c r="CD637">
        <v>16.8141678571429</v>
      </c>
      <c r="CE637">
        <v>1.79241571428571</v>
      </c>
      <c r="CF637">
        <v>1.52223857142857</v>
      </c>
      <c r="CG637">
        <v>15.7208035714286</v>
      </c>
      <c r="CH637">
        <v>13.1933857142857</v>
      </c>
      <c r="CI637">
        <v>2000.0125</v>
      </c>
      <c r="CJ637">
        <v>0.979994428571428</v>
      </c>
      <c r="CK637">
        <v>0.020005775</v>
      </c>
      <c r="CL637">
        <v>0</v>
      </c>
      <c r="CM637">
        <v>708.29725</v>
      </c>
      <c r="CN637">
        <v>5.00063</v>
      </c>
      <c r="CO637">
        <v>14062.4285714286</v>
      </c>
      <c r="CP637">
        <v>17256.9821428571</v>
      </c>
      <c r="CQ637">
        <v>39</v>
      </c>
      <c r="CR637">
        <v>39.187</v>
      </c>
      <c r="CS637">
        <v>38.589</v>
      </c>
      <c r="CT637">
        <v>38.375</v>
      </c>
      <c r="CU637">
        <v>39.687</v>
      </c>
      <c r="CV637">
        <v>1955.10285714286</v>
      </c>
      <c r="CW637">
        <v>39.9096428571429</v>
      </c>
      <c r="CX637">
        <v>0</v>
      </c>
      <c r="CY637">
        <v>1663694918.9</v>
      </c>
      <c r="CZ637">
        <v>0</v>
      </c>
      <c r="DA637">
        <v>0</v>
      </c>
      <c r="DB637" t="s">
        <v>356</v>
      </c>
      <c r="DC637">
        <v>1660677648.1</v>
      </c>
      <c r="DD637">
        <v>1660677649.1</v>
      </c>
      <c r="DE637">
        <v>0</v>
      </c>
      <c r="DF637">
        <v>-1.042</v>
      </c>
      <c r="DG637">
        <v>0.003</v>
      </c>
      <c r="DH637">
        <v>5.218</v>
      </c>
      <c r="DI637">
        <v>0.344</v>
      </c>
      <c r="DJ637">
        <v>417</v>
      </c>
      <c r="DK637">
        <v>22</v>
      </c>
      <c r="DL637">
        <v>1.24</v>
      </c>
      <c r="DM637">
        <v>0.53</v>
      </c>
      <c r="DN637">
        <v>-49.0834048780488</v>
      </c>
      <c r="DO637">
        <v>-7.83914006968641</v>
      </c>
      <c r="DP637">
        <v>0.859001798729262</v>
      </c>
      <c r="DQ637">
        <v>0</v>
      </c>
      <c r="DR637">
        <v>2.98243951219512</v>
      </c>
      <c r="DS637">
        <v>0.0220344250871142</v>
      </c>
      <c r="DT637">
        <v>0.00362571638083308</v>
      </c>
      <c r="DU637">
        <v>1</v>
      </c>
      <c r="DV637">
        <v>1</v>
      </c>
      <c r="DW637">
        <v>2</v>
      </c>
      <c r="DX637" t="s">
        <v>395</v>
      </c>
      <c r="DY637">
        <v>2.9738</v>
      </c>
      <c r="DZ637">
        <v>2.7542</v>
      </c>
      <c r="EA637">
        <v>0.130373</v>
      </c>
      <c r="EB637">
        <v>0.137819</v>
      </c>
      <c r="EC637">
        <v>0.0903375</v>
      </c>
      <c r="ED637">
        <v>0.0812302</v>
      </c>
      <c r="EE637">
        <v>33882.3</v>
      </c>
      <c r="EF637">
        <v>36615.6</v>
      </c>
      <c r="EG637">
        <v>35310</v>
      </c>
      <c r="EH637">
        <v>38518.7</v>
      </c>
      <c r="EI637">
        <v>45553.9</v>
      </c>
      <c r="EJ637">
        <v>51116.5</v>
      </c>
      <c r="EK637">
        <v>55198.3</v>
      </c>
      <c r="EL637">
        <v>61784.5</v>
      </c>
      <c r="EM637">
        <v>1.9858</v>
      </c>
      <c r="EN637">
        <v>1.822</v>
      </c>
      <c r="EO637">
        <v>0.108778</v>
      </c>
      <c r="EP637">
        <v>0</v>
      </c>
      <c r="EQ637">
        <v>23.2021</v>
      </c>
      <c r="ER637">
        <v>999.9</v>
      </c>
      <c r="ES637">
        <v>43.047</v>
      </c>
      <c r="ET637">
        <v>29.98</v>
      </c>
      <c r="EU637">
        <v>20.2333</v>
      </c>
      <c r="EV637">
        <v>56.9688</v>
      </c>
      <c r="EW637">
        <v>48.8341</v>
      </c>
      <c r="EX637">
        <v>1</v>
      </c>
      <c r="EY637">
        <v>-0.00585366</v>
      </c>
      <c r="EZ637">
        <v>1.9478</v>
      </c>
      <c r="FA637">
        <v>20.1368</v>
      </c>
      <c r="FB637">
        <v>5.19932</v>
      </c>
      <c r="FC637">
        <v>12.0052</v>
      </c>
      <c r="FD637">
        <v>4.9756</v>
      </c>
      <c r="FE637">
        <v>3.2934</v>
      </c>
      <c r="FF637">
        <v>9999</v>
      </c>
      <c r="FG637">
        <v>9999</v>
      </c>
      <c r="FH637">
        <v>9999</v>
      </c>
      <c r="FI637">
        <v>694.8</v>
      </c>
      <c r="FJ637">
        <v>1.86295</v>
      </c>
      <c r="FK637">
        <v>1.86783</v>
      </c>
      <c r="FL637">
        <v>1.86752</v>
      </c>
      <c r="FM637">
        <v>1.86874</v>
      </c>
      <c r="FN637">
        <v>1.8696</v>
      </c>
      <c r="FO637">
        <v>1.86563</v>
      </c>
      <c r="FP637">
        <v>1.86673</v>
      </c>
      <c r="FQ637">
        <v>1.8681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7.453</v>
      </c>
      <c r="GF637">
        <v>0.2763</v>
      </c>
      <c r="GG637">
        <v>3.61927167264205</v>
      </c>
      <c r="GH637">
        <v>0.00509506669552449</v>
      </c>
      <c r="GI637">
        <v>1.17866753763249e-06</v>
      </c>
      <c r="GJ637">
        <v>-6.62632595388568e-10</v>
      </c>
      <c r="GK637">
        <v>-0.0260112845827318</v>
      </c>
      <c r="GL637">
        <v>-0.0225051504344278</v>
      </c>
      <c r="GM637">
        <v>0.00262967521021688</v>
      </c>
      <c r="GN637">
        <v>-3.50088843362945e-05</v>
      </c>
      <c r="GO637">
        <v>-5</v>
      </c>
      <c r="GP637">
        <v>1640</v>
      </c>
      <c r="GQ637">
        <v>1</v>
      </c>
      <c r="GR637">
        <v>20</v>
      </c>
      <c r="GS637">
        <v>50287.9</v>
      </c>
      <c r="GT637">
        <v>50287.9</v>
      </c>
      <c r="GU637">
        <v>1.64185</v>
      </c>
      <c r="GV637">
        <v>2.60986</v>
      </c>
      <c r="GW637">
        <v>1.54785</v>
      </c>
      <c r="GX637">
        <v>2.30103</v>
      </c>
      <c r="GY637">
        <v>1.34644</v>
      </c>
      <c r="GZ637">
        <v>2.39014</v>
      </c>
      <c r="HA637">
        <v>33.244</v>
      </c>
      <c r="HB637">
        <v>14.2108</v>
      </c>
      <c r="HC637">
        <v>18</v>
      </c>
      <c r="HD637">
        <v>504.846</v>
      </c>
      <c r="HE637">
        <v>400.646</v>
      </c>
      <c r="HF637">
        <v>19.8152</v>
      </c>
      <c r="HG637">
        <v>27.0184</v>
      </c>
      <c r="HH637">
        <v>30.0001</v>
      </c>
      <c r="HI637">
        <v>27.0646</v>
      </c>
      <c r="HJ637">
        <v>27.0161</v>
      </c>
      <c r="HK637">
        <v>32.8991</v>
      </c>
      <c r="HL637">
        <v>18.8896</v>
      </c>
      <c r="HM637">
        <v>5.58601</v>
      </c>
      <c r="HN637">
        <v>19.8287</v>
      </c>
      <c r="HO637">
        <v>757.482</v>
      </c>
      <c r="HP637">
        <v>16.8181</v>
      </c>
      <c r="HQ637">
        <v>102.392</v>
      </c>
      <c r="HR637">
        <v>102.84</v>
      </c>
    </row>
    <row r="638" spans="1:226">
      <c r="A638">
        <v>622</v>
      </c>
      <c r="B638">
        <v>1663694927.1</v>
      </c>
      <c r="C638">
        <v>7152</v>
      </c>
      <c r="D638" t="s">
        <v>1609</v>
      </c>
      <c r="E638" t="s">
        <v>1610</v>
      </c>
      <c r="F638">
        <v>5</v>
      </c>
      <c r="G638" t="s">
        <v>1520</v>
      </c>
      <c r="H638" t="s">
        <v>354</v>
      </c>
      <c r="I638">
        <v>1663694919.6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764.446118916119</v>
      </c>
      <c r="AK638">
        <v>722.413921212121</v>
      </c>
      <c r="AL638">
        <v>3.37527131661314</v>
      </c>
      <c r="AM638">
        <v>65.4352531657204</v>
      </c>
      <c r="AN638">
        <f>(AP638 - AO638 + BO638*1E3/(8.314*(BQ638+273.15)) * AR638/BN638 * AQ638) * BN638/(100*BB638) * 1000/(1000 - AP638)</f>
        <v>0</v>
      </c>
      <c r="AO638">
        <v>16.8108752020973</v>
      </c>
      <c r="AP638">
        <v>19.7967736263736</v>
      </c>
      <c r="AQ638">
        <v>-6.84648546046362e-05</v>
      </c>
      <c r="AR638">
        <v>122.13098414385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1663694919.6</v>
      </c>
      <c r="BH638">
        <v>684.996444444444</v>
      </c>
      <c r="BI638">
        <v>735.118333333333</v>
      </c>
      <c r="BJ638">
        <v>19.7975777777778</v>
      </c>
      <c r="BK638">
        <v>16.8131111111111</v>
      </c>
      <c r="BL638">
        <v>677.59</v>
      </c>
      <c r="BM638">
        <v>19.5212444444444</v>
      </c>
      <c r="BN638">
        <v>500.109851851852</v>
      </c>
      <c r="BO638">
        <v>90.5346962962963</v>
      </c>
      <c r="BP638">
        <v>0.0998686925925926</v>
      </c>
      <c r="BQ638">
        <v>24.3303296296296</v>
      </c>
      <c r="BR638">
        <v>24.9733333333333</v>
      </c>
      <c r="BS638">
        <v>999.9</v>
      </c>
      <c r="BT638">
        <v>0</v>
      </c>
      <c r="BU638">
        <v>0</v>
      </c>
      <c r="BV638">
        <v>10001.8518518519</v>
      </c>
      <c r="BW638">
        <v>0</v>
      </c>
      <c r="BX638">
        <v>17.1009</v>
      </c>
      <c r="BY638">
        <v>-50.1217407407407</v>
      </c>
      <c r="BZ638">
        <v>698.831518518518</v>
      </c>
      <c r="CA638">
        <v>747.689148148148</v>
      </c>
      <c r="CB638">
        <v>2.98445703703704</v>
      </c>
      <c r="CC638">
        <v>735.118333333333</v>
      </c>
      <c r="CD638">
        <v>16.8131111111111</v>
      </c>
      <c r="CE638">
        <v>1.79236777777778</v>
      </c>
      <c r="CF638">
        <v>1.52217074074074</v>
      </c>
      <c r="CG638">
        <v>15.7203888888889</v>
      </c>
      <c r="CH638">
        <v>13.1927037037037</v>
      </c>
      <c r="CI638">
        <v>1999.98962962963</v>
      </c>
      <c r="CJ638">
        <v>0.979993666666666</v>
      </c>
      <c r="CK638">
        <v>0.0200064666666667</v>
      </c>
      <c r="CL638">
        <v>0</v>
      </c>
      <c r="CM638">
        <v>710.552888888889</v>
      </c>
      <c r="CN638">
        <v>5.00063</v>
      </c>
      <c r="CO638">
        <v>14107.5074074074</v>
      </c>
      <c r="CP638">
        <v>17256.7851851852</v>
      </c>
      <c r="CQ638">
        <v>39</v>
      </c>
      <c r="CR638">
        <v>39.1778148148148</v>
      </c>
      <c r="CS638">
        <v>38.5946666666667</v>
      </c>
      <c r="CT638">
        <v>38.375</v>
      </c>
      <c r="CU638">
        <v>39.687</v>
      </c>
      <c r="CV638">
        <v>1955.07925925926</v>
      </c>
      <c r="CW638">
        <v>39.9103703703704</v>
      </c>
      <c r="CX638">
        <v>0</v>
      </c>
      <c r="CY638">
        <v>1663694924.3</v>
      </c>
      <c r="CZ638">
        <v>0</v>
      </c>
      <c r="DA638">
        <v>0</v>
      </c>
      <c r="DB638" t="s">
        <v>356</v>
      </c>
      <c r="DC638">
        <v>1660677648.1</v>
      </c>
      <c r="DD638">
        <v>1660677649.1</v>
      </c>
      <c r="DE638">
        <v>0</v>
      </c>
      <c r="DF638">
        <v>-1.042</v>
      </c>
      <c r="DG638">
        <v>0.003</v>
      </c>
      <c r="DH638">
        <v>5.218</v>
      </c>
      <c r="DI638">
        <v>0.344</v>
      </c>
      <c r="DJ638">
        <v>417</v>
      </c>
      <c r="DK638">
        <v>22</v>
      </c>
      <c r="DL638">
        <v>1.24</v>
      </c>
      <c r="DM638">
        <v>0.53</v>
      </c>
      <c r="DN638">
        <v>-49.7099902439024</v>
      </c>
      <c r="DO638">
        <v>-7.35325923344958</v>
      </c>
      <c r="DP638">
        <v>0.820265302354233</v>
      </c>
      <c r="DQ638">
        <v>0</v>
      </c>
      <c r="DR638">
        <v>2.98419365853659</v>
      </c>
      <c r="DS638">
        <v>0.00688620209059814</v>
      </c>
      <c r="DT638">
        <v>0.00269177406011715</v>
      </c>
      <c r="DU638">
        <v>1</v>
      </c>
      <c r="DV638">
        <v>1</v>
      </c>
      <c r="DW638">
        <v>2</v>
      </c>
      <c r="DX638" t="s">
        <v>395</v>
      </c>
      <c r="DY638">
        <v>2.97215</v>
      </c>
      <c r="DZ638">
        <v>2.75401</v>
      </c>
      <c r="EA638">
        <v>0.132495</v>
      </c>
      <c r="EB638">
        <v>0.139748</v>
      </c>
      <c r="EC638">
        <v>0.0903374</v>
      </c>
      <c r="ED638">
        <v>0.0812137</v>
      </c>
      <c r="EE638">
        <v>33799.1</v>
      </c>
      <c r="EF638">
        <v>36533.6</v>
      </c>
      <c r="EG638">
        <v>35309.4</v>
      </c>
      <c r="EH638">
        <v>38518.5</v>
      </c>
      <c r="EI638">
        <v>45554.2</v>
      </c>
      <c r="EJ638">
        <v>51117.2</v>
      </c>
      <c r="EK638">
        <v>55198.6</v>
      </c>
      <c r="EL638">
        <v>61784.2</v>
      </c>
      <c r="EM638">
        <v>1.9856</v>
      </c>
      <c r="EN638">
        <v>1.8222</v>
      </c>
      <c r="EO638">
        <v>0.109076</v>
      </c>
      <c r="EP638">
        <v>0</v>
      </c>
      <c r="EQ638">
        <v>23.2001</v>
      </c>
      <c r="ER638">
        <v>999.9</v>
      </c>
      <c r="ES638">
        <v>43.023</v>
      </c>
      <c r="ET638">
        <v>30.001</v>
      </c>
      <c r="EU638">
        <v>20.2492</v>
      </c>
      <c r="EV638">
        <v>56.3188</v>
      </c>
      <c r="EW638">
        <v>48.9022</v>
      </c>
      <c r="EX638">
        <v>1</v>
      </c>
      <c r="EY638">
        <v>-0.00609756</v>
      </c>
      <c r="EZ638">
        <v>2.07444</v>
      </c>
      <c r="FA638">
        <v>20.1353</v>
      </c>
      <c r="FB638">
        <v>5.19812</v>
      </c>
      <c r="FC638">
        <v>12.004</v>
      </c>
      <c r="FD638">
        <v>4.9756</v>
      </c>
      <c r="FE638">
        <v>3.294</v>
      </c>
      <c r="FF638">
        <v>9999</v>
      </c>
      <c r="FG638">
        <v>9999</v>
      </c>
      <c r="FH638">
        <v>9999</v>
      </c>
      <c r="FI638">
        <v>694.8</v>
      </c>
      <c r="FJ638">
        <v>1.86295</v>
      </c>
      <c r="FK638">
        <v>1.8678</v>
      </c>
      <c r="FL638">
        <v>1.86752</v>
      </c>
      <c r="FM638">
        <v>1.86874</v>
      </c>
      <c r="FN638">
        <v>1.86957</v>
      </c>
      <c r="FO638">
        <v>1.86557</v>
      </c>
      <c r="FP638">
        <v>1.86667</v>
      </c>
      <c r="FQ638">
        <v>1.8681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7.549</v>
      </c>
      <c r="GF638">
        <v>0.2763</v>
      </c>
      <c r="GG638">
        <v>3.61927167264205</v>
      </c>
      <c r="GH638">
        <v>0.00509506669552449</v>
      </c>
      <c r="GI638">
        <v>1.17866753763249e-06</v>
      </c>
      <c r="GJ638">
        <v>-6.62632595388568e-10</v>
      </c>
      <c r="GK638">
        <v>-0.0260112845827318</v>
      </c>
      <c r="GL638">
        <v>-0.0225051504344278</v>
      </c>
      <c r="GM638">
        <v>0.00262967521021688</v>
      </c>
      <c r="GN638">
        <v>-3.50088843362945e-05</v>
      </c>
      <c r="GO638">
        <v>-5</v>
      </c>
      <c r="GP638">
        <v>1640</v>
      </c>
      <c r="GQ638">
        <v>1</v>
      </c>
      <c r="GR638">
        <v>20</v>
      </c>
      <c r="GS638">
        <v>50288</v>
      </c>
      <c r="GT638">
        <v>50288</v>
      </c>
      <c r="GU638">
        <v>1.66748</v>
      </c>
      <c r="GV638">
        <v>2.60254</v>
      </c>
      <c r="GW638">
        <v>1.54785</v>
      </c>
      <c r="GX638">
        <v>2.30103</v>
      </c>
      <c r="GY638">
        <v>1.34644</v>
      </c>
      <c r="GZ638">
        <v>2.41699</v>
      </c>
      <c r="HA638">
        <v>33.2216</v>
      </c>
      <c r="HB638">
        <v>14.2196</v>
      </c>
      <c r="HC638">
        <v>18</v>
      </c>
      <c r="HD638">
        <v>504.692</v>
      </c>
      <c r="HE638">
        <v>400.74</v>
      </c>
      <c r="HF638">
        <v>19.8401</v>
      </c>
      <c r="HG638">
        <v>27.0161</v>
      </c>
      <c r="HH638">
        <v>29.9999</v>
      </c>
      <c r="HI638">
        <v>27.0623</v>
      </c>
      <c r="HJ638">
        <v>27.0138</v>
      </c>
      <c r="HK638">
        <v>33.5084</v>
      </c>
      <c r="HL638">
        <v>18.8896</v>
      </c>
      <c r="HM638">
        <v>5.58601</v>
      </c>
      <c r="HN638">
        <v>19.8291</v>
      </c>
      <c r="HO638">
        <v>777.548</v>
      </c>
      <c r="HP638">
        <v>16.8181</v>
      </c>
      <c r="HQ638">
        <v>102.392</v>
      </c>
      <c r="HR638">
        <v>102.84</v>
      </c>
    </row>
    <row r="639" spans="1:226">
      <c r="A639">
        <v>623</v>
      </c>
      <c r="B639">
        <v>1663694932.1</v>
      </c>
      <c r="C639">
        <v>7157</v>
      </c>
      <c r="D639" t="s">
        <v>1611</v>
      </c>
      <c r="E639" t="s">
        <v>1612</v>
      </c>
      <c r="F639">
        <v>5</v>
      </c>
      <c r="G639" t="s">
        <v>1520</v>
      </c>
      <c r="H639" t="s">
        <v>354</v>
      </c>
      <c r="I639">
        <v>1663694924.31429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781.179121275972</v>
      </c>
      <c r="AK639">
        <v>739.197036363636</v>
      </c>
      <c r="AL639">
        <v>3.36044086327417</v>
      </c>
      <c r="AM639">
        <v>65.4352531657204</v>
      </c>
      <c r="AN639">
        <f>(AP639 - AO639 + BO639*1E3/(8.314*(BQ639+273.15)) * AR639/BN639 * AQ639) * BN639/(100*BB639) * 1000/(1000 - AP639)</f>
        <v>0</v>
      </c>
      <c r="AO639">
        <v>16.8124954372258</v>
      </c>
      <c r="AP639">
        <v>19.7873494505495</v>
      </c>
      <c r="AQ639">
        <v>1.63325174503479e-06</v>
      </c>
      <c r="AR639">
        <v>122.13098414385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1663694924.31429</v>
      </c>
      <c r="BH639">
        <v>700.519428571429</v>
      </c>
      <c r="BI639">
        <v>750.975535714286</v>
      </c>
      <c r="BJ639">
        <v>19.7958928571429</v>
      </c>
      <c r="BK639">
        <v>16.812425</v>
      </c>
      <c r="BL639">
        <v>693.023821428572</v>
      </c>
      <c r="BM639">
        <v>19.519625</v>
      </c>
      <c r="BN639">
        <v>500.1225</v>
      </c>
      <c r="BO639">
        <v>90.5345107142857</v>
      </c>
      <c r="BP639">
        <v>0.100116067857143</v>
      </c>
      <c r="BQ639">
        <v>24.33625</v>
      </c>
      <c r="BR639">
        <v>24.9823571428571</v>
      </c>
      <c r="BS639">
        <v>999.9</v>
      </c>
      <c r="BT639">
        <v>0</v>
      </c>
      <c r="BU639">
        <v>0</v>
      </c>
      <c r="BV639">
        <v>9994.46428571429</v>
      </c>
      <c r="BW639">
        <v>0</v>
      </c>
      <c r="BX639">
        <v>17.1009</v>
      </c>
      <c r="BY639">
        <v>-50.4558678571428</v>
      </c>
      <c r="BZ639">
        <v>714.666892857143</v>
      </c>
      <c r="CA639">
        <v>763.817</v>
      </c>
      <c r="CB639">
        <v>2.98345142857143</v>
      </c>
      <c r="CC639">
        <v>750.975535714286</v>
      </c>
      <c r="CD639">
        <v>16.812425</v>
      </c>
      <c r="CE639">
        <v>1.79221178571429</v>
      </c>
      <c r="CF639">
        <v>1.52210571428571</v>
      </c>
      <c r="CG639">
        <v>15.7190178571429</v>
      </c>
      <c r="CH639">
        <v>13.1920535714286</v>
      </c>
      <c r="CI639">
        <v>2000.01</v>
      </c>
      <c r="CJ639">
        <v>0.979993857142857</v>
      </c>
      <c r="CK639">
        <v>0.0200063142857143</v>
      </c>
      <c r="CL639">
        <v>0</v>
      </c>
      <c r="CM639">
        <v>712.436285714286</v>
      </c>
      <c r="CN639">
        <v>5.00063</v>
      </c>
      <c r="CO639">
        <v>14144.9535714286</v>
      </c>
      <c r="CP639">
        <v>17256.9571428571</v>
      </c>
      <c r="CQ639">
        <v>39</v>
      </c>
      <c r="CR639">
        <v>39.1781428571429</v>
      </c>
      <c r="CS639">
        <v>38.60025</v>
      </c>
      <c r="CT639">
        <v>38.375</v>
      </c>
      <c r="CU639">
        <v>39.6825714285714</v>
      </c>
      <c r="CV639">
        <v>1955.09964285714</v>
      </c>
      <c r="CW639">
        <v>39.9103571428571</v>
      </c>
      <c r="CX639">
        <v>0</v>
      </c>
      <c r="CY639">
        <v>1663694929.1</v>
      </c>
      <c r="CZ639">
        <v>0</v>
      </c>
      <c r="DA639">
        <v>0</v>
      </c>
      <c r="DB639" t="s">
        <v>356</v>
      </c>
      <c r="DC639">
        <v>1660677648.1</v>
      </c>
      <c r="DD639">
        <v>1660677649.1</v>
      </c>
      <c r="DE639">
        <v>0</v>
      </c>
      <c r="DF639">
        <v>-1.042</v>
      </c>
      <c r="DG639">
        <v>0.003</v>
      </c>
      <c r="DH639">
        <v>5.218</v>
      </c>
      <c r="DI639">
        <v>0.344</v>
      </c>
      <c r="DJ639">
        <v>417</v>
      </c>
      <c r="DK639">
        <v>22</v>
      </c>
      <c r="DL639">
        <v>1.24</v>
      </c>
      <c r="DM639">
        <v>0.53</v>
      </c>
      <c r="DN639">
        <v>-50.1600219512195</v>
      </c>
      <c r="DO639">
        <v>-4.05316724738669</v>
      </c>
      <c r="DP639">
        <v>0.517207221533061</v>
      </c>
      <c r="DQ639">
        <v>0</v>
      </c>
      <c r="DR639">
        <v>2.98407146341463</v>
      </c>
      <c r="DS639">
        <v>-0.00673714285713541</v>
      </c>
      <c r="DT639">
        <v>0.0029008783875566</v>
      </c>
      <c r="DU639">
        <v>1</v>
      </c>
      <c r="DV639">
        <v>1</v>
      </c>
      <c r="DW639">
        <v>2</v>
      </c>
      <c r="DX639" t="s">
        <v>395</v>
      </c>
      <c r="DY639">
        <v>2.97309</v>
      </c>
      <c r="DZ639">
        <v>2.75401</v>
      </c>
      <c r="EA639">
        <v>0.134603</v>
      </c>
      <c r="EB639">
        <v>0.141948</v>
      </c>
      <c r="EC639">
        <v>0.0903125</v>
      </c>
      <c r="ED639">
        <v>0.0812151</v>
      </c>
      <c r="EE639">
        <v>33717.4</v>
      </c>
      <c r="EF639">
        <v>36440.4</v>
      </c>
      <c r="EG639">
        <v>35309.8</v>
      </c>
      <c r="EH639">
        <v>38518.7</v>
      </c>
      <c r="EI639">
        <v>45555.2</v>
      </c>
      <c r="EJ639">
        <v>51117.2</v>
      </c>
      <c r="EK639">
        <v>55198.3</v>
      </c>
      <c r="EL639">
        <v>61784.2</v>
      </c>
      <c r="EM639">
        <v>1.9864</v>
      </c>
      <c r="EN639">
        <v>1.8218</v>
      </c>
      <c r="EO639">
        <v>0.107735</v>
      </c>
      <c r="EP639">
        <v>0</v>
      </c>
      <c r="EQ639">
        <v>23.2001</v>
      </c>
      <c r="ER639">
        <v>999.9</v>
      </c>
      <c r="ES639">
        <v>43.023</v>
      </c>
      <c r="ET639">
        <v>30.001</v>
      </c>
      <c r="EU639">
        <v>20.2475</v>
      </c>
      <c r="EV639">
        <v>57.0788</v>
      </c>
      <c r="EW639">
        <v>49.3349</v>
      </c>
      <c r="EX639">
        <v>1</v>
      </c>
      <c r="EY639">
        <v>-0.00605691</v>
      </c>
      <c r="EZ639">
        <v>2.08022</v>
      </c>
      <c r="FA639">
        <v>20.1306</v>
      </c>
      <c r="FB639">
        <v>5.19932</v>
      </c>
      <c r="FC639">
        <v>12.0052</v>
      </c>
      <c r="FD639">
        <v>4.976</v>
      </c>
      <c r="FE639">
        <v>3.2936</v>
      </c>
      <c r="FF639">
        <v>9999</v>
      </c>
      <c r="FG639">
        <v>9999</v>
      </c>
      <c r="FH639">
        <v>9999</v>
      </c>
      <c r="FI639">
        <v>694.9</v>
      </c>
      <c r="FJ639">
        <v>1.86292</v>
      </c>
      <c r="FK639">
        <v>1.86783</v>
      </c>
      <c r="FL639">
        <v>1.86752</v>
      </c>
      <c r="FM639">
        <v>1.86874</v>
      </c>
      <c r="FN639">
        <v>1.86954</v>
      </c>
      <c r="FO639">
        <v>1.86563</v>
      </c>
      <c r="FP639">
        <v>1.86676</v>
      </c>
      <c r="FQ639">
        <v>1.86813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7.643</v>
      </c>
      <c r="GF639">
        <v>0.2759</v>
      </c>
      <c r="GG639">
        <v>3.61927167264205</v>
      </c>
      <c r="GH639">
        <v>0.00509506669552449</v>
      </c>
      <c r="GI639">
        <v>1.17866753763249e-06</v>
      </c>
      <c r="GJ639">
        <v>-6.62632595388568e-10</v>
      </c>
      <c r="GK639">
        <v>-0.0260112845827318</v>
      </c>
      <c r="GL639">
        <v>-0.0225051504344278</v>
      </c>
      <c r="GM639">
        <v>0.00262967521021688</v>
      </c>
      <c r="GN639">
        <v>-3.50088843362945e-05</v>
      </c>
      <c r="GO639">
        <v>-5</v>
      </c>
      <c r="GP639">
        <v>1640</v>
      </c>
      <c r="GQ639">
        <v>1</v>
      </c>
      <c r="GR639">
        <v>20</v>
      </c>
      <c r="GS639">
        <v>50288.1</v>
      </c>
      <c r="GT639">
        <v>50288.1</v>
      </c>
      <c r="GU639">
        <v>1.69922</v>
      </c>
      <c r="GV639">
        <v>2.6062</v>
      </c>
      <c r="GW639">
        <v>1.54785</v>
      </c>
      <c r="GX639">
        <v>2.30103</v>
      </c>
      <c r="GY639">
        <v>1.34644</v>
      </c>
      <c r="GZ639">
        <v>2.2876</v>
      </c>
      <c r="HA639">
        <v>33.2216</v>
      </c>
      <c r="HB639">
        <v>14.2021</v>
      </c>
      <c r="HC639">
        <v>18</v>
      </c>
      <c r="HD639">
        <v>505.204</v>
      </c>
      <c r="HE639">
        <v>400.503</v>
      </c>
      <c r="HF639">
        <v>19.8401</v>
      </c>
      <c r="HG639">
        <v>27.0138</v>
      </c>
      <c r="HH639">
        <v>30</v>
      </c>
      <c r="HI639">
        <v>27.0601</v>
      </c>
      <c r="HJ639">
        <v>27.0116</v>
      </c>
      <c r="HK639">
        <v>34.0745</v>
      </c>
      <c r="HL639">
        <v>18.8896</v>
      </c>
      <c r="HM639">
        <v>5.58601</v>
      </c>
      <c r="HN639">
        <v>19.8384</v>
      </c>
      <c r="HO639">
        <v>791.016</v>
      </c>
      <c r="HP639">
        <v>16.8181</v>
      </c>
      <c r="HQ639">
        <v>102.392</v>
      </c>
      <c r="HR639">
        <v>102.84</v>
      </c>
    </row>
    <row r="640" spans="1:226">
      <c r="A640">
        <v>624</v>
      </c>
      <c r="B640">
        <v>1663694937.1</v>
      </c>
      <c r="C640">
        <v>7162</v>
      </c>
      <c r="D640" t="s">
        <v>1613</v>
      </c>
      <c r="E640" t="s">
        <v>1614</v>
      </c>
      <c r="F640">
        <v>5</v>
      </c>
      <c r="G640" t="s">
        <v>1520</v>
      </c>
      <c r="H640" t="s">
        <v>354</v>
      </c>
      <c r="I640">
        <v>1663694929.6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798.633402075964</v>
      </c>
      <c r="AK640">
        <v>756.171557575758</v>
      </c>
      <c r="AL640">
        <v>3.38577880327457</v>
      </c>
      <c r="AM640">
        <v>65.4352531657204</v>
      </c>
      <c r="AN640">
        <f>(AP640 - AO640 + BO640*1E3/(8.314*(BQ640+273.15)) * AR640/BN640 * AQ640) * BN640/(100*BB640) * 1000/(1000 - AP640)</f>
        <v>0</v>
      </c>
      <c r="AO640">
        <v>16.8129318142079</v>
      </c>
      <c r="AP640">
        <v>19.7851131868132</v>
      </c>
      <c r="AQ640">
        <v>-6.34333061186304e-05</v>
      </c>
      <c r="AR640">
        <v>122.13098414385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1663694929.6</v>
      </c>
      <c r="BH640">
        <v>718.018</v>
      </c>
      <c r="BI640">
        <v>768.791814814815</v>
      </c>
      <c r="BJ640">
        <v>19.7916888888889</v>
      </c>
      <c r="BK640">
        <v>16.8118666666667</v>
      </c>
      <c r="BL640">
        <v>710.421962962963</v>
      </c>
      <c r="BM640">
        <v>19.5155814814815</v>
      </c>
      <c r="BN640">
        <v>500.112148148148</v>
      </c>
      <c r="BO640">
        <v>90.5329037037037</v>
      </c>
      <c r="BP640">
        <v>0.100018692592593</v>
      </c>
      <c r="BQ640">
        <v>24.3414481481481</v>
      </c>
      <c r="BR640">
        <v>24.9911296296296</v>
      </c>
      <c r="BS640">
        <v>999.9</v>
      </c>
      <c r="BT640">
        <v>0</v>
      </c>
      <c r="BU640">
        <v>0</v>
      </c>
      <c r="BV640">
        <v>10000.7407407407</v>
      </c>
      <c r="BW640">
        <v>0</v>
      </c>
      <c r="BX640">
        <v>17.1009</v>
      </c>
      <c r="BY640">
        <v>-50.7737</v>
      </c>
      <c r="BZ640">
        <v>732.515666666667</v>
      </c>
      <c r="CA640">
        <v>781.937592592593</v>
      </c>
      <c r="CB640">
        <v>2.97980592592593</v>
      </c>
      <c r="CC640">
        <v>768.791814814815</v>
      </c>
      <c r="CD640">
        <v>16.8118666666667</v>
      </c>
      <c r="CE640">
        <v>1.79179925925926</v>
      </c>
      <c r="CF640">
        <v>1.52202814814815</v>
      </c>
      <c r="CG640">
        <v>15.7154296296296</v>
      </c>
      <c r="CH640">
        <v>13.1912703703704</v>
      </c>
      <c r="CI640">
        <v>1999.99185185185</v>
      </c>
      <c r="CJ640">
        <v>0.979993666666666</v>
      </c>
      <c r="CK640">
        <v>0.0200064666666667</v>
      </c>
      <c r="CL640">
        <v>0</v>
      </c>
      <c r="CM640">
        <v>714.479185185185</v>
      </c>
      <c r="CN640">
        <v>5.00063</v>
      </c>
      <c r="CO640">
        <v>14184.1074074074</v>
      </c>
      <c r="CP640">
        <v>17256.8</v>
      </c>
      <c r="CQ640">
        <v>39</v>
      </c>
      <c r="CR640">
        <v>39.1778148148148</v>
      </c>
      <c r="CS640">
        <v>38.597</v>
      </c>
      <c r="CT640">
        <v>38.375</v>
      </c>
      <c r="CU640">
        <v>39.6824074074074</v>
      </c>
      <c r="CV640">
        <v>1955.08185185185</v>
      </c>
      <c r="CW640">
        <v>39.91</v>
      </c>
      <c r="CX640">
        <v>0</v>
      </c>
      <c r="CY640">
        <v>1663694934.5</v>
      </c>
      <c r="CZ640">
        <v>0</v>
      </c>
      <c r="DA640">
        <v>0</v>
      </c>
      <c r="DB640" t="s">
        <v>356</v>
      </c>
      <c r="DC640">
        <v>1660677648.1</v>
      </c>
      <c r="DD640">
        <v>1660677649.1</v>
      </c>
      <c r="DE640">
        <v>0</v>
      </c>
      <c r="DF640">
        <v>-1.042</v>
      </c>
      <c r="DG640">
        <v>0.003</v>
      </c>
      <c r="DH640">
        <v>5.218</v>
      </c>
      <c r="DI640">
        <v>0.344</v>
      </c>
      <c r="DJ640">
        <v>417</v>
      </c>
      <c r="DK640">
        <v>22</v>
      </c>
      <c r="DL640">
        <v>1.24</v>
      </c>
      <c r="DM640">
        <v>0.53</v>
      </c>
      <c r="DN640">
        <v>-50.595856097561</v>
      </c>
      <c r="DO640">
        <v>-3.78188780487809</v>
      </c>
      <c r="DP640">
        <v>0.513477707521326</v>
      </c>
      <c r="DQ640">
        <v>0</v>
      </c>
      <c r="DR640">
        <v>2.9814043902439</v>
      </c>
      <c r="DS640">
        <v>-0.0408493379790941</v>
      </c>
      <c r="DT640">
        <v>0.00510780323588231</v>
      </c>
      <c r="DU640">
        <v>1</v>
      </c>
      <c r="DV640">
        <v>1</v>
      </c>
      <c r="DW640">
        <v>2</v>
      </c>
      <c r="DX640" t="s">
        <v>395</v>
      </c>
      <c r="DY640">
        <v>2.97469</v>
      </c>
      <c r="DZ640">
        <v>2.75374</v>
      </c>
      <c r="EA640">
        <v>0.136686</v>
      </c>
      <c r="EB640">
        <v>0.143828</v>
      </c>
      <c r="EC640">
        <v>0.090279</v>
      </c>
      <c r="ED640">
        <v>0.0812225</v>
      </c>
      <c r="EE640">
        <v>33636.4</v>
      </c>
      <c r="EF640">
        <v>36360.5</v>
      </c>
      <c r="EG640">
        <v>35310</v>
      </c>
      <c r="EH640">
        <v>38518.6</v>
      </c>
      <c r="EI640">
        <v>45556.5</v>
      </c>
      <c r="EJ640">
        <v>51117.4</v>
      </c>
      <c r="EK640">
        <v>55197.7</v>
      </c>
      <c r="EL640">
        <v>61784.8</v>
      </c>
      <c r="EM640">
        <v>1.9862</v>
      </c>
      <c r="EN640">
        <v>1.8214</v>
      </c>
      <c r="EO640">
        <v>0.108927</v>
      </c>
      <c r="EP640">
        <v>0</v>
      </c>
      <c r="EQ640">
        <v>23.2001</v>
      </c>
      <c r="ER640">
        <v>999.9</v>
      </c>
      <c r="ES640">
        <v>43.023</v>
      </c>
      <c r="ET640">
        <v>30.001</v>
      </c>
      <c r="EU640">
        <v>20.2485</v>
      </c>
      <c r="EV640">
        <v>56.8188</v>
      </c>
      <c r="EW640">
        <v>48.9704</v>
      </c>
      <c r="EX640">
        <v>1</v>
      </c>
      <c r="EY640">
        <v>-0.00601626</v>
      </c>
      <c r="EZ640">
        <v>2.06497</v>
      </c>
      <c r="FA640">
        <v>20.1308</v>
      </c>
      <c r="FB640">
        <v>5.20052</v>
      </c>
      <c r="FC640">
        <v>12.004</v>
      </c>
      <c r="FD640">
        <v>4.9756</v>
      </c>
      <c r="FE640">
        <v>3.2938</v>
      </c>
      <c r="FF640">
        <v>9999</v>
      </c>
      <c r="FG640">
        <v>9999</v>
      </c>
      <c r="FH640">
        <v>9999</v>
      </c>
      <c r="FI640">
        <v>694.9</v>
      </c>
      <c r="FJ640">
        <v>1.86295</v>
      </c>
      <c r="FK640">
        <v>1.86783</v>
      </c>
      <c r="FL640">
        <v>1.86752</v>
      </c>
      <c r="FM640">
        <v>1.86874</v>
      </c>
      <c r="FN640">
        <v>1.86957</v>
      </c>
      <c r="FO640">
        <v>1.86569</v>
      </c>
      <c r="FP640">
        <v>1.86673</v>
      </c>
      <c r="FQ640">
        <v>1.86813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7.738</v>
      </c>
      <c r="GF640">
        <v>0.2756</v>
      </c>
      <c r="GG640">
        <v>3.61927167264205</v>
      </c>
      <c r="GH640">
        <v>0.00509506669552449</v>
      </c>
      <c r="GI640">
        <v>1.17866753763249e-06</v>
      </c>
      <c r="GJ640">
        <v>-6.62632595388568e-10</v>
      </c>
      <c r="GK640">
        <v>-0.0260112845827318</v>
      </c>
      <c r="GL640">
        <v>-0.0225051504344278</v>
      </c>
      <c r="GM640">
        <v>0.00262967521021688</v>
      </c>
      <c r="GN640">
        <v>-3.50088843362945e-05</v>
      </c>
      <c r="GO640">
        <v>-5</v>
      </c>
      <c r="GP640">
        <v>1640</v>
      </c>
      <c r="GQ640">
        <v>1</v>
      </c>
      <c r="GR640">
        <v>20</v>
      </c>
      <c r="GS640">
        <v>50288.2</v>
      </c>
      <c r="GT640">
        <v>50288.1</v>
      </c>
      <c r="GU640">
        <v>1.72607</v>
      </c>
      <c r="GV640">
        <v>2.6062</v>
      </c>
      <c r="GW640">
        <v>1.54785</v>
      </c>
      <c r="GX640">
        <v>2.30103</v>
      </c>
      <c r="GY640">
        <v>1.34644</v>
      </c>
      <c r="GZ640">
        <v>2.35962</v>
      </c>
      <c r="HA640">
        <v>33.244</v>
      </c>
      <c r="HB640">
        <v>14.2108</v>
      </c>
      <c r="HC640">
        <v>18</v>
      </c>
      <c r="HD640">
        <v>505.052</v>
      </c>
      <c r="HE640">
        <v>400.265</v>
      </c>
      <c r="HF640">
        <v>19.8449</v>
      </c>
      <c r="HG640">
        <v>27.0115</v>
      </c>
      <c r="HH640">
        <v>30</v>
      </c>
      <c r="HI640">
        <v>27.0578</v>
      </c>
      <c r="HJ640">
        <v>27.0093</v>
      </c>
      <c r="HK640">
        <v>34.687</v>
      </c>
      <c r="HL640">
        <v>18.8896</v>
      </c>
      <c r="HM640">
        <v>5.58601</v>
      </c>
      <c r="HN640">
        <v>19.8493</v>
      </c>
      <c r="HO640">
        <v>811.263</v>
      </c>
      <c r="HP640">
        <v>16.8181</v>
      </c>
      <c r="HQ640">
        <v>102.392</v>
      </c>
      <c r="HR640">
        <v>102.84</v>
      </c>
    </row>
    <row r="641" spans="1:226">
      <c r="A641">
        <v>625</v>
      </c>
      <c r="B641">
        <v>1663694942.1</v>
      </c>
      <c r="C641">
        <v>7167</v>
      </c>
      <c r="D641" t="s">
        <v>1615</v>
      </c>
      <c r="E641" t="s">
        <v>1616</v>
      </c>
      <c r="F641">
        <v>5</v>
      </c>
      <c r="G641" t="s">
        <v>1520</v>
      </c>
      <c r="H641" t="s">
        <v>354</v>
      </c>
      <c r="I641">
        <v>1663694934.31429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815.599383102286</v>
      </c>
      <c r="AK641">
        <v>772.75213939394</v>
      </c>
      <c r="AL641">
        <v>3.33245459158524</v>
      </c>
      <c r="AM641">
        <v>65.4352531657204</v>
      </c>
      <c r="AN641">
        <f>(AP641 - AO641 + BO641*1E3/(8.314*(BQ641+273.15)) * AR641/BN641 * AQ641) * BN641/(100*BB641) * 1000/(1000 - AP641)</f>
        <v>0</v>
      </c>
      <c r="AO641">
        <v>16.8119981844622</v>
      </c>
      <c r="AP641">
        <v>19.7751692307692</v>
      </c>
      <c r="AQ641">
        <v>-8.61744066075621e-05</v>
      </c>
      <c r="AR641">
        <v>122.13098414385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1663694934.31429</v>
      </c>
      <c r="BH641">
        <v>733.547428571428</v>
      </c>
      <c r="BI641">
        <v>784.590678571429</v>
      </c>
      <c r="BJ641">
        <v>19.7862071428571</v>
      </c>
      <c r="BK641">
        <v>16.8121142857143</v>
      </c>
      <c r="BL641">
        <v>725.862392857143</v>
      </c>
      <c r="BM641">
        <v>19.5103035714286</v>
      </c>
      <c r="BN641">
        <v>500.060178571429</v>
      </c>
      <c r="BO641">
        <v>90.5325964285714</v>
      </c>
      <c r="BP641">
        <v>0.100077342857143</v>
      </c>
      <c r="BQ641">
        <v>24.3421535714286</v>
      </c>
      <c r="BR641">
        <v>24.9817428571429</v>
      </c>
      <c r="BS641">
        <v>999.9</v>
      </c>
      <c r="BT641">
        <v>0</v>
      </c>
      <c r="BU641">
        <v>0</v>
      </c>
      <c r="BV641">
        <v>9996.96428571429</v>
      </c>
      <c r="BW641">
        <v>0</v>
      </c>
      <c r="BX641">
        <v>17.1009</v>
      </c>
      <c r="BY641">
        <v>-51.0432464285714</v>
      </c>
      <c r="BZ641">
        <v>748.354464285714</v>
      </c>
      <c r="CA641">
        <v>798.006928571429</v>
      </c>
      <c r="CB641">
        <v>2.9740825</v>
      </c>
      <c r="CC641">
        <v>784.590678571429</v>
      </c>
      <c r="CD641">
        <v>16.8121142857143</v>
      </c>
      <c r="CE641">
        <v>1.79129607142857</v>
      </c>
      <c r="CF641">
        <v>1.52204535714286</v>
      </c>
      <c r="CG641">
        <v>15.7110392857143</v>
      </c>
      <c r="CH641">
        <v>13.1914321428571</v>
      </c>
      <c r="CI641">
        <v>2000.0275</v>
      </c>
      <c r="CJ641">
        <v>0.979994535714286</v>
      </c>
      <c r="CK641">
        <v>0.0200056678571429</v>
      </c>
      <c r="CL641">
        <v>0</v>
      </c>
      <c r="CM641">
        <v>716.08675</v>
      </c>
      <c r="CN641">
        <v>5.00063</v>
      </c>
      <c r="CO641">
        <v>14216.4392857143</v>
      </c>
      <c r="CP641">
        <v>17257.1071428571</v>
      </c>
      <c r="CQ641">
        <v>39</v>
      </c>
      <c r="CR641">
        <v>39.187</v>
      </c>
      <c r="CS641">
        <v>38.59575</v>
      </c>
      <c r="CT641">
        <v>38.375</v>
      </c>
      <c r="CU641">
        <v>39.6825714285714</v>
      </c>
      <c r="CV641">
        <v>1955.11857142857</v>
      </c>
      <c r="CW641">
        <v>39.9089285714286</v>
      </c>
      <c r="CX641">
        <v>0</v>
      </c>
      <c r="CY641">
        <v>1663694939.3</v>
      </c>
      <c r="CZ641">
        <v>0</v>
      </c>
      <c r="DA641">
        <v>0</v>
      </c>
      <c r="DB641" t="s">
        <v>356</v>
      </c>
      <c r="DC641">
        <v>1660677648.1</v>
      </c>
      <c r="DD641">
        <v>1660677649.1</v>
      </c>
      <c r="DE641">
        <v>0</v>
      </c>
      <c r="DF641">
        <v>-1.042</v>
      </c>
      <c r="DG641">
        <v>0.003</v>
      </c>
      <c r="DH641">
        <v>5.218</v>
      </c>
      <c r="DI641">
        <v>0.344</v>
      </c>
      <c r="DJ641">
        <v>417</v>
      </c>
      <c r="DK641">
        <v>22</v>
      </c>
      <c r="DL641">
        <v>1.24</v>
      </c>
      <c r="DM641">
        <v>0.53</v>
      </c>
      <c r="DN641">
        <v>-50.8621365853659</v>
      </c>
      <c r="DO641">
        <v>-2.94569268292693</v>
      </c>
      <c r="DP641">
        <v>0.46580543554521</v>
      </c>
      <c r="DQ641">
        <v>0</v>
      </c>
      <c r="DR641">
        <v>2.97795731707317</v>
      </c>
      <c r="DS641">
        <v>-0.0652087108013968</v>
      </c>
      <c r="DT641">
        <v>0.00711788541646346</v>
      </c>
      <c r="DU641">
        <v>1</v>
      </c>
      <c r="DV641">
        <v>1</v>
      </c>
      <c r="DW641">
        <v>2</v>
      </c>
      <c r="DX641" t="s">
        <v>395</v>
      </c>
      <c r="DY641">
        <v>2.97319</v>
      </c>
      <c r="DZ641">
        <v>2.7546</v>
      </c>
      <c r="EA641">
        <v>0.138744</v>
      </c>
      <c r="EB641">
        <v>0.145921</v>
      </c>
      <c r="EC641">
        <v>0.0902777</v>
      </c>
      <c r="ED641">
        <v>0.0812261</v>
      </c>
      <c r="EE641">
        <v>33556.2</v>
      </c>
      <c r="EF641">
        <v>36271.7</v>
      </c>
      <c r="EG641">
        <v>35310</v>
      </c>
      <c r="EH641">
        <v>38518.6</v>
      </c>
      <c r="EI641">
        <v>45557.9</v>
      </c>
      <c r="EJ641">
        <v>51117.6</v>
      </c>
      <c r="EK641">
        <v>55199.3</v>
      </c>
      <c r="EL641">
        <v>61785.2</v>
      </c>
      <c r="EM641">
        <v>1.9866</v>
      </c>
      <c r="EN641">
        <v>1.8222</v>
      </c>
      <c r="EO641">
        <v>0.108927</v>
      </c>
      <c r="EP641">
        <v>0</v>
      </c>
      <c r="EQ641">
        <v>23.1982</v>
      </c>
      <c r="ER641">
        <v>999.9</v>
      </c>
      <c r="ES641">
        <v>43.023</v>
      </c>
      <c r="ET641">
        <v>30.001</v>
      </c>
      <c r="EU641">
        <v>20.2481</v>
      </c>
      <c r="EV641">
        <v>56.7088</v>
      </c>
      <c r="EW641">
        <v>48.8061</v>
      </c>
      <c r="EX641">
        <v>1</v>
      </c>
      <c r="EY641">
        <v>-0.00609756</v>
      </c>
      <c r="EZ641">
        <v>2.01922</v>
      </c>
      <c r="FA641">
        <v>20.1315</v>
      </c>
      <c r="FB641">
        <v>5.19932</v>
      </c>
      <c r="FC641">
        <v>12.0052</v>
      </c>
      <c r="FD641">
        <v>4.9756</v>
      </c>
      <c r="FE641">
        <v>3.2938</v>
      </c>
      <c r="FF641">
        <v>9999</v>
      </c>
      <c r="FG641">
        <v>9999</v>
      </c>
      <c r="FH641">
        <v>9999</v>
      </c>
      <c r="FI641">
        <v>694.9</v>
      </c>
      <c r="FJ641">
        <v>1.86295</v>
      </c>
      <c r="FK641">
        <v>1.8678</v>
      </c>
      <c r="FL641">
        <v>1.86752</v>
      </c>
      <c r="FM641">
        <v>1.86874</v>
      </c>
      <c r="FN641">
        <v>1.86954</v>
      </c>
      <c r="FO641">
        <v>1.86563</v>
      </c>
      <c r="FP641">
        <v>1.86673</v>
      </c>
      <c r="FQ641">
        <v>1.8681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7.833</v>
      </c>
      <c r="GF641">
        <v>0.2755</v>
      </c>
      <c r="GG641">
        <v>3.61927167264205</v>
      </c>
      <c r="GH641">
        <v>0.00509506669552449</v>
      </c>
      <c r="GI641">
        <v>1.17866753763249e-06</v>
      </c>
      <c r="GJ641">
        <v>-6.62632595388568e-10</v>
      </c>
      <c r="GK641">
        <v>-0.0260112845827318</v>
      </c>
      <c r="GL641">
        <v>-0.0225051504344278</v>
      </c>
      <c r="GM641">
        <v>0.00262967521021688</v>
      </c>
      <c r="GN641">
        <v>-3.50088843362945e-05</v>
      </c>
      <c r="GO641">
        <v>-5</v>
      </c>
      <c r="GP641">
        <v>1640</v>
      </c>
      <c r="GQ641">
        <v>1</v>
      </c>
      <c r="GR641">
        <v>20</v>
      </c>
      <c r="GS641">
        <v>50288.2</v>
      </c>
      <c r="GT641">
        <v>50288.2</v>
      </c>
      <c r="GU641">
        <v>1.75659</v>
      </c>
      <c r="GV641">
        <v>2.6001</v>
      </c>
      <c r="GW641">
        <v>1.54785</v>
      </c>
      <c r="GX641">
        <v>2.30103</v>
      </c>
      <c r="GY641">
        <v>1.34644</v>
      </c>
      <c r="GZ641">
        <v>2.41943</v>
      </c>
      <c r="HA641">
        <v>33.2216</v>
      </c>
      <c r="HB641">
        <v>14.2196</v>
      </c>
      <c r="HC641">
        <v>18</v>
      </c>
      <c r="HD641">
        <v>505.296</v>
      </c>
      <c r="HE641">
        <v>400.692</v>
      </c>
      <c r="HF641">
        <v>19.8538</v>
      </c>
      <c r="HG641">
        <v>27.0092</v>
      </c>
      <c r="HH641">
        <v>30</v>
      </c>
      <c r="HI641">
        <v>27.0555</v>
      </c>
      <c r="HJ641">
        <v>27.007</v>
      </c>
      <c r="HK641">
        <v>35.206</v>
      </c>
      <c r="HL641">
        <v>18.8896</v>
      </c>
      <c r="HM641">
        <v>5.58601</v>
      </c>
      <c r="HN641">
        <v>19.867</v>
      </c>
      <c r="HO641">
        <v>824.703</v>
      </c>
      <c r="HP641">
        <v>16.8181</v>
      </c>
      <c r="HQ641">
        <v>102.393</v>
      </c>
      <c r="HR641">
        <v>102.841</v>
      </c>
    </row>
    <row r="642" spans="1:226">
      <c r="A642">
        <v>626</v>
      </c>
      <c r="B642">
        <v>1663694947.1</v>
      </c>
      <c r="C642">
        <v>7172</v>
      </c>
      <c r="D642" t="s">
        <v>1617</v>
      </c>
      <c r="E642" t="s">
        <v>1618</v>
      </c>
      <c r="F642">
        <v>5</v>
      </c>
      <c r="G642" t="s">
        <v>1520</v>
      </c>
      <c r="H642" t="s">
        <v>354</v>
      </c>
      <c r="I642">
        <v>1663694939.6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832.038586279309</v>
      </c>
      <c r="AK642">
        <v>789.603272727273</v>
      </c>
      <c r="AL642">
        <v>3.34294421768862</v>
      </c>
      <c r="AM642">
        <v>65.4352531657204</v>
      </c>
      <c r="AN642">
        <f>(AP642 - AO642 + BO642*1E3/(8.314*(BQ642+273.15)) * AR642/BN642 * AQ642) * BN642/(100*BB642) * 1000/(1000 - AP642)</f>
        <v>0</v>
      </c>
      <c r="AO642">
        <v>16.8101665823757</v>
      </c>
      <c r="AP642">
        <v>19.7686868131868</v>
      </c>
      <c r="AQ642">
        <v>-5.31979818747023e-05</v>
      </c>
      <c r="AR642">
        <v>122.13098414385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1663694939.6</v>
      </c>
      <c r="BH642">
        <v>750.970518518519</v>
      </c>
      <c r="BI642">
        <v>802.23562962963</v>
      </c>
      <c r="BJ642">
        <v>19.7788259259259</v>
      </c>
      <c r="BK642">
        <v>16.8113259259259</v>
      </c>
      <c r="BL642">
        <v>743.185777777778</v>
      </c>
      <c r="BM642">
        <v>19.5032037037037</v>
      </c>
      <c r="BN642">
        <v>500.032555555556</v>
      </c>
      <c r="BO642">
        <v>90.532037037037</v>
      </c>
      <c r="BP642">
        <v>0.099895</v>
      </c>
      <c r="BQ642">
        <v>24.3437185185185</v>
      </c>
      <c r="BR642">
        <v>24.9799925925926</v>
      </c>
      <c r="BS642">
        <v>999.9</v>
      </c>
      <c r="BT642">
        <v>0</v>
      </c>
      <c r="BU642">
        <v>0</v>
      </c>
      <c r="BV642">
        <v>10008.8888888889</v>
      </c>
      <c r="BW642">
        <v>0</v>
      </c>
      <c r="BX642">
        <v>17.1009</v>
      </c>
      <c r="BY642">
        <v>-51.2651777777778</v>
      </c>
      <c r="BZ642">
        <v>766.123407407408</v>
      </c>
      <c r="CA642">
        <v>815.952925925926</v>
      </c>
      <c r="CB642">
        <v>2.96749851851852</v>
      </c>
      <c r="CC642">
        <v>802.23562962963</v>
      </c>
      <c r="CD642">
        <v>16.8113259259259</v>
      </c>
      <c r="CE642">
        <v>1.7906162962963</v>
      </c>
      <c r="CF642">
        <v>1.52196407407407</v>
      </c>
      <c r="CG642">
        <v>15.7051185185185</v>
      </c>
      <c r="CH642">
        <v>13.1906037037037</v>
      </c>
      <c r="CI642">
        <v>1999.99851851852</v>
      </c>
      <c r="CJ642">
        <v>0.979995185185185</v>
      </c>
      <c r="CK642">
        <v>0.020004937037037</v>
      </c>
      <c r="CL642">
        <v>0</v>
      </c>
      <c r="CM642">
        <v>717.717703703704</v>
      </c>
      <c r="CN642">
        <v>5.00063</v>
      </c>
      <c r="CO642">
        <v>14248.9</v>
      </c>
      <c r="CP642">
        <v>17256.862962963</v>
      </c>
      <c r="CQ642">
        <v>39</v>
      </c>
      <c r="CR642">
        <v>39.1824074074074</v>
      </c>
      <c r="CS642">
        <v>38.5806666666667</v>
      </c>
      <c r="CT642">
        <v>38.375</v>
      </c>
      <c r="CU642">
        <v>39.687</v>
      </c>
      <c r="CV642">
        <v>1955.09185185185</v>
      </c>
      <c r="CW642">
        <v>39.9066666666667</v>
      </c>
      <c r="CX642">
        <v>0</v>
      </c>
      <c r="CY642">
        <v>1663694944.1</v>
      </c>
      <c r="CZ642">
        <v>0</v>
      </c>
      <c r="DA642">
        <v>0</v>
      </c>
      <c r="DB642" t="s">
        <v>356</v>
      </c>
      <c r="DC642">
        <v>1660677648.1</v>
      </c>
      <c r="DD642">
        <v>1660677649.1</v>
      </c>
      <c r="DE642">
        <v>0</v>
      </c>
      <c r="DF642">
        <v>-1.042</v>
      </c>
      <c r="DG642">
        <v>0.003</v>
      </c>
      <c r="DH642">
        <v>5.218</v>
      </c>
      <c r="DI642">
        <v>0.344</v>
      </c>
      <c r="DJ642">
        <v>417</v>
      </c>
      <c r="DK642">
        <v>22</v>
      </c>
      <c r="DL642">
        <v>1.24</v>
      </c>
      <c r="DM642">
        <v>0.53</v>
      </c>
      <c r="DN642">
        <v>-51.085012195122</v>
      </c>
      <c r="DO642">
        <v>-2.88407456445987</v>
      </c>
      <c r="DP642">
        <v>0.465388751839883</v>
      </c>
      <c r="DQ642">
        <v>0</v>
      </c>
      <c r="DR642">
        <v>2.9713343902439</v>
      </c>
      <c r="DS642">
        <v>-0.0782724041811768</v>
      </c>
      <c r="DT642">
        <v>0.00800545760450115</v>
      </c>
      <c r="DU642">
        <v>1</v>
      </c>
      <c r="DV642">
        <v>1</v>
      </c>
      <c r="DW642">
        <v>2</v>
      </c>
      <c r="DX642" t="s">
        <v>395</v>
      </c>
      <c r="DY642">
        <v>2.97385</v>
      </c>
      <c r="DZ642">
        <v>2.75399</v>
      </c>
      <c r="EA642">
        <v>0.140728</v>
      </c>
      <c r="EB642">
        <v>0.147799</v>
      </c>
      <c r="EC642">
        <v>0.0902484</v>
      </c>
      <c r="ED642">
        <v>0.0812172</v>
      </c>
      <c r="EE642">
        <v>33478.9</v>
      </c>
      <c r="EF642">
        <v>36191.9</v>
      </c>
      <c r="EG642">
        <v>35309.9</v>
      </c>
      <c r="EH642">
        <v>38518.5</v>
      </c>
      <c r="EI642">
        <v>45559.3</v>
      </c>
      <c r="EJ642">
        <v>51117.7</v>
      </c>
      <c r="EK642">
        <v>55199.1</v>
      </c>
      <c r="EL642">
        <v>61784.7</v>
      </c>
      <c r="EM642">
        <v>1.986</v>
      </c>
      <c r="EN642">
        <v>1.8224</v>
      </c>
      <c r="EO642">
        <v>0.108033</v>
      </c>
      <c r="EP642">
        <v>0</v>
      </c>
      <c r="EQ642">
        <v>23.1962</v>
      </c>
      <c r="ER642">
        <v>999.9</v>
      </c>
      <c r="ES642">
        <v>43.023</v>
      </c>
      <c r="ET642">
        <v>29.98</v>
      </c>
      <c r="EU642">
        <v>20.2213</v>
      </c>
      <c r="EV642">
        <v>56.7188</v>
      </c>
      <c r="EW642">
        <v>49.1026</v>
      </c>
      <c r="EX642">
        <v>1</v>
      </c>
      <c r="EY642">
        <v>-0.00652439</v>
      </c>
      <c r="EZ642">
        <v>2.01484</v>
      </c>
      <c r="FA642">
        <v>20.1381</v>
      </c>
      <c r="FB642">
        <v>5.19932</v>
      </c>
      <c r="FC642">
        <v>12.0052</v>
      </c>
      <c r="FD642">
        <v>4.976</v>
      </c>
      <c r="FE642">
        <v>3.2938</v>
      </c>
      <c r="FF642">
        <v>9999</v>
      </c>
      <c r="FG642">
        <v>9999</v>
      </c>
      <c r="FH642">
        <v>9999</v>
      </c>
      <c r="FI642">
        <v>694.9</v>
      </c>
      <c r="FJ642">
        <v>1.86295</v>
      </c>
      <c r="FK642">
        <v>1.86783</v>
      </c>
      <c r="FL642">
        <v>1.86752</v>
      </c>
      <c r="FM642">
        <v>1.86874</v>
      </c>
      <c r="FN642">
        <v>1.86957</v>
      </c>
      <c r="FO642">
        <v>1.86563</v>
      </c>
      <c r="FP642">
        <v>1.86673</v>
      </c>
      <c r="FQ642">
        <v>1.86813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7.925</v>
      </c>
      <c r="GF642">
        <v>0.2752</v>
      </c>
      <c r="GG642">
        <v>3.61927167264205</v>
      </c>
      <c r="GH642">
        <v>0.00509506669552449</v>
      </c>
      <c r="GI642">
        <v>1.17866753763249e-06</v>
      </c>
      <c r="GJ642">
        <v>-6.62632595388568e-10</v>
      </c>
      <c r="GK642">
        <v>-0.0260112845827318</v>
      </c>
      <c r="GL642">
        <v>-0.0225051504344278</v>
      </c>
      <c r="GM642">
        <v>0.00262967521021688</v>
      </c>
      <c r="GN642">
        <v>-3.50088843362945e-05</v>
      </c>
      <c r="GO642">
        <v>-5</v>
      </c>
      <c r="GP642">
        <v>1640</v>
      </c>
      <c r="GQ642">
        <v>1</v>
      </c>
      <c r="GR642">
        <v>20</v>
      </c>
      <c r="GS642">
        <v>50288.3</v>
      </c>
      <c r="GT642">
        <v>50288.3</v>
      </c>
      <c r="GU642">
        <v>1.78223</v>
      </c>
      <c r="GV642">
        <v>2.60132</v>
      </c>
      <c r="GW642">
        <v>1.54785</v>
      </c>
      <c r="GX642">
        <v>2.30103</v>
      </c>
      <c r="GY642">
        <v>1.34644</v>
      </c>
      <c r="GZ642">
        <v>2.33643</v>
      </c>
      <c r="HA642">
        <v>33.2216</v>
      </c>
      <c r="HB642">
        <v>14.2021</v>
      </c>
      <c r="HC642">
        <v>18</v>
      </c>
      <c r="HD642">
        <v>504.897</v>
      </c>
      <c r="HE642">
        <v>400.787</v>
      </c>
      <c r="HF642">
        <v>19.8709</v>
      </c>
      <c r="HG642">
        <v>27.0069</v>
      </c>
      <c r="HH642">
        <v>30.0001</v>
      </c>
      <c r="HI642">
        <v>27.0555</v>
      </c>
      <c r="HJ642">
        <v>27.0047</v>
      </c>
      <c r="HK642">
        <v>35.7305</v>
      </c>
      <c r="HL642">
        <v>18.8896</v>
      </c>
      <c r="HM642">
        <v>5.58601</v>
      </c>
      <c r="HN642">
        <v>19.88</v>
      </c>
      <c r="HO642">
        <v>844.823</v>
      </c>
      <c r="HP642">
        <v>16.8181</v>
      </c>
      <c r="HQ642">
        <v>102.393</v>
      </c>
      <c r="HR642">
        <v>102.84</v>
      </c>
    </row>
    <row r="643" spans="1:226">
      <c r="A643">
        <v>627</v>
      </c>
      <c r="B643">
        <v>1663694952.1</v>
      </c>
      <c r="C643">
        <v>7177</v>
      </c>
      <c r="D643" t="s">
        <v>1619</v>
      </c>
      <c r="E643" t="s">
        <v>1620</v>
      </c>
      <c r="F643">
        <v>5</v>
      </c>
      <c r="G643" t="s">
        <v>1520</v>
      </c>
      <c r="H643" t="s">
        <v>354</v>
      </c>
      <c r="I643">
        <v>1663694944.31429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848.751456256312</v>
      </c>
      <c r="AK643">
        <v>805.843884848485</v>
      </c>
      <c r="AL643">
        <v>3.28205532146245</v>
      </c>
      <c r="AM643">
        <v>65.4352531657204</v>
      </c>
      <c r="AN643">
        <f>(AP643 - AO643 + BO643*1E3/(8.314*(BQ643+273.15)) * AR643/BN643 * AQ643) * BN643/(100*BB643) * 1000/(1000 - AP643)</f>
        <v>0</v>
      </c>
      <c r="AO643">
        <v>16.8096327871611</v>
      </c>
      <c r="AP643">
        <v>19.7646054945055</v>
      </c>
      <c r="AQ643">
        <v>-0.000109481678060602</v>
      </c>
      <c r="AR643">
        <v>122.13098414385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1663694944.31429</v>
      </c>
      <c r="BH643">
        <v>766.341428571429</v>
      </c>
      <c r="BI643">
        <v>817.738821428571</v>
      </c>
      <c r="BJ643">
        <v>19.7718321428571</v>
      </c>
      <c r="BK643">
        <v>16.8100607142857</v>
      </c>
      <c r="BL643">
        <v>758.468892857143</v>
      </c>
      <c r="BM643">
        <v>19.496475</v>
      </c>
      <c r="BN643">
        <v>500.042892857143</v>
      </c>
      <c r="BO643">
        <v>90.5319892857143</v>
      </c>
      <c r="BP643">
        <v>0.0999386928571429</v>
      </c>
      <c r="BQ643">
        <v>24.3445285714286</v>
      </c>
      <c r="BR643">
        <v>24.9741964285714</v>
      </c>
      <c r="BS643">
        <v>999.9</v>
      </c>
      <c r="BT643">
        <v>0</v>
      </c>
      <c r="BU643">
        <v>0</v>
      </c>
      <c r="BV643">
        <v>10013.3928571429</v>
      </c>
      <c r="BW643">
        <v>0</v>
      </c>
      <c r="BX643">
        <v>17.1009</v>
      </c>
      <c r="BY643">
        <v>-51.3974571428571</v>
      </c>
      <c r="BZ643">
        <v>781.798964285714</v>
      </c>
      <c r="CA643">
        <v>831.720178571429</v>
      </c>
      <c r="CB643">
        <v>2.96177035714286</v>
      </c>
      <c r="CC643">
        <v>817.738821428571</v>
      </c>
      <c r="CD643">
        <v>16.8100607142857</v>
      </c>
      <c r="CE643">
        <v>1.7899825</v>
      </c>
      <c r="CF643">
        <v>1.52184892857143</v>
      </c>
      <c r="CG643">
        <v>15.6995821428571</v>
      </c>
      <c r="CH643">
        <v>13.1894392857143</v>
      </c>
      <c r="CI643">
        <v>2000.02107142857</v>
      </c>
      <c r="CJ643">
        <v>0.979995642857143</v>
      </c>
      <c r="CK643">
        <v>0.0200045071428571</v>
      </c>
      <c r="CL643">
        <v>0</v>
      </c>
      <c r="CM643">
        <v>719.011892857143</v>
      </c>
      <c r="CN643">
        <v>5.00063</v>
      </c>
      <c r="CO643">
        <v>14275.0607142857</v>
      </c>
      <c r="CP643">
        <v>17257.0535714286</v>
      </c>
      <c r="CQ643">
        <v>38.99325</v>
      </c>
      <c r="CR643">
        <v>39.1825714285714</v>
      </c>
      <c r="CS643">
        <v>38.571</v>
      </c>
      <c r="CT643">
        <v>38.375</v>
      </c>
      <c r="CU643">
        <v>39.687</v>
      </c>
      <c r="CV643">
        <v>1955.11464285714</v>
      </c>
      <c r="CW643">
        <v>39.9064285714286</v>
      </c>
      <c r="CX643">
        <v>0</v>
      </c>
      <c r="CY643">
        <v>1663694948.9</v>
      </c>
      <c r="CZ643">
        <v>0</v>
      </c>
      <c r="DA643">
        <v>0</v>
      </c>
      <c r="DB643" t="s">
        <v>356</v>
      </c>
      <c r="DC643">
        <v>1660677648.1</v>
      </c>
      <c r="DD643">
        <v>1660677649.1</v>
      </c>
      <c r="DE643">
        <v>0</v>
      </c>
      <c r="DF643">
        <v>-1.042</v>
      </c>
      <c r="DG643">
        <v>0.003</v>
      </c>
      <c r="DH643">
        <v>5.218</v>
      </c>
      <c r="DI643">
        <v>0.344</v>
      </c>
      <c r="DJ643">
        <v>417</v>
      </c>
      <c r="DK643">
        <v>22</v>
      </c>
      <c r="DL643">
        <v>1.24</v>
      </c>
      <c r="DM643">
        <v>0.53</v>
      </c>
      <c r="DN643">
        <v>-51.2816024390244</v>
      </c>
      <c r="DO643">
        <v>-1.27999651567948</v>
      </c>
      <c r="DP643">
        <v>0.348950608349122</v>
      </c>
      <c r="DQ643">
        <v>0</v>
      </c>
      <c r="DR643">
        <v>2.96609536585366</v>
      </c>
      <c r="DS643">
        <v>-0.076075191637627</v>
      </c>
      <c r="DT643">
        <v>0.0077757082957308</v>
      </c>
      <c r="DU643">
        <v>1</v>
      </c>
      <c r="DV643">
        <v>1</v>
      </c>
      <c r="DW643">
        <v>2</v>
      </c>
      <c r="DX643" t="s">
        <v>395</v>
      </c>
      <c r="DY643">
        <v>2.97363</v>
      </c>
      <c r="DZ643">
        <v>2.75459</v>
      </c>
      <c r="EA643">
        <v>0.142694</v>
      </c>
      <c r="EB643">
        <v>0.149784</v>
      </c>
      <c r="EC643">
        <v>0.0902358</v>
      </c>
      <c r="ED643">
        <v>0.0812162</v>
      </c>
      <c r="EE643">
        <v>33403.2</v>
      </c>
      <c r="EF643">
        <v>36108.2</v>
      </c>
      <c r="EG643">
        <v>35310.8</v>
      </c>
      <c r="EH643">
        <v>38519.1</v>
      </c>
      <c r="EI643">
        <v>45560.6</v>
      </c>
      <c r="EJ643">
        <v>51118.1</v>
      </c>
      <c r="EK643">
        <v>55199.9</v>
      </c>
      <c r="EL643">
        <v>61785.1</v>
      </c>
      <c r="EM643">
        <v>1.9862</v>
      </c>
      <c r="EN643">
        <v>1.8228</v>
      </c>
      <c r="EO643">
        <v>0.109375</v>
      </c>
      <c r="EP643">
        <v>0</v>
      </c>
      <c r="EQ643">
        <v>23.1942</v>
      </c>
      <c r="ER643">
        <v>999.9</v>
      </c>
      <c r="ES643">
        <v>43.023</v>
      </c>
      <c r="ET643">
        <v>30.001</v>
      </c>
      <c r="EU643">
        <v>20.2504</v>
      </c>
      <c r="EV643">
        <v>57.0888</v>
      </c>
      <c r="EW643">
        <v>49.1546</v>
      </c>
      <c r="EX643">
        <v>1</v>
      </c>
      <c r="EY643">
        <v>-0.00664634</v>
      </c>
      <c r="EZ643">
        <v>1.95449</v>
      </c>
      <c r="FA643">
        <v>20.1378</v>
      </c>
      <c r="FB643">
        <v>5.19932</v>
      </c>
      <c r="FC643">
        <v>12.004</v>
      </c>
      <c r="FD643">
        <v>4.9756</v>
      </c>
      <c r="FE643">
        <v>3.294</v>
      </c>
      <c r="FF643">
        <v>9999</v>
      </c>
      <c r="FG643">
        <v>9999</v>
      </c>
      <c r="FH643">
        <v>9999</v>
      </c>
      <c r="FI643">
        <v>694.9</v>
      </c>
      <c r="FJ643">
        <v>1.86295</v>
      </c>
      <c r="FK643">
        <v>1.86783</v>
      </c>
      <c r="FL643">
        <v>1.86752</v>
      </c>
      <c r="FM643">
        <v>1.86874</v>
      </c>
      <c r="FN643">
        <v>1.86954</v>
      </c>
      <c r="FO643">
        <v>1.86563</v>
      </c>
      <c r="FP643">
        <v>1.86676</v>
      </c>
      <c r="FQ643">
        <v>1.86813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8.017</v>
      </c>
      <c r="GF643">
        <v>0.2751</v>
      </c>
      <c r="GG643">
        <v>3.61927167264205</v>
      </c>
      <c r="GH643">
        <v>0.00509506669552449</v>
      </c>
      <c r="GI643">
        <v>1.17866753763249e-06</v>
      </c>
      <c r="GJ643">
        <v>-6.62632595388568e-10</v>
      </c>
      <c r="GK643">
        <v>-0.0260112845827318</v>
      </c>
      <c r="GL643">
        <v>-0.0225051504344278</v>
      </c>
      <c r="GM643">
        <v>0.00262967521021688</v>
      </c>
      <c r="GN643">
        <v>-3.50088843362945e-05</v>
      </c>
      <c r="GO643">
        <v>-5</v>
      </c>
      <c r="GP643">
        <v>1640</v>
      </c>
      <c r="GQ643">
        <v>1</v>
      </c>
      <c r="GR643">
        <v>20</v>
      </c>
      <c r="GS643">
        <v>50288.4</v>
      </c>
      <c r="GT643">
        <v>50288.4</v>
      </c>
      <c r="GU643">
        <v>1.81274</v>
      </c>
      <c r="GV643">
        <v>2.6062</v>
      </c>
      <c r="GW643">
        <v>1.54785</v>
      </c>
      <c r="GX643">
        <v>2.30103</v>
      </c>
      <c r="GY643">
        <v>1.34644</v>
      </c>
      <c r="GZ643">
        <v>2.34741</v>
      </c>
      <c r="HA643">
        <v>33.2216</v>
      </c>
      <c r="HB643">
        <v>14.2108</v>
      </c>
      <c r="HC643">
        <v>18</v>
      </c>
      <c r="HD643">
        <v>505.009</v>
      </c>
      <c r="HE643">
        <v>401.008</v>
      </c>
      <c r="HF643">
        <v>19.8842</v>
      </c>
      <c r="HG643">
        <v>27.0046</v>
      </c>
      <c r="HH643">
        <v>30</v>
      </c>
      <c r="HI643">
        <v>27.0532</v>
      </c>
      <c r="HJ643">
        <v>27.0047</v>
      </c>
      <c r="HK643">
        <v>36.3442</v>
      </c>
      <c r="HL643">
        <v>18.8896</v>
      </c>
      <c r="HM643">
        <v>5.58601</v>
      </c>
      <c r="HN643">
        <v>19.9029</v>
      </c>
      <c r="HO643">
        <v>858.281</v>
      </c>
      <c r="HP643">
        <v>16.8203</v>
      </c>
      <c r="HQ643">
        <v>102.395</v>
      </c>
      <c r="HR643">
        <v>102.841</v>
      </c>
    </row>
    <row r="644" spans="1:226">
      <c r="A644">
        <v>628</v>
      </c>
      <c r="B644">
        <v>1663694957.1</v>
      </c>
      <c r="C644">
        <v>7182</v>
      </c>
      <c r="D644" t="s">
        <v>1621</v>
      </c>
      <c r="E644" t="s">
        <v>1622</v>
      </c>
      <c r="F644">
        <v>5</v>
      </c>
      <c r="G644" t="s">
        <v>1520</v>
      </c>
      <c r="H644" t="s">
        <v>354</v>
      </c>
      <c r="I644">
        <v>1663694949.6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865.711846219714</v>
      </c>
      <c r="AK644">
        <v>822.578436363637</v>
      </c>
      <c r="AL644">
        <v>3.37368101280812</v>
      </c>
      <c r="AM644">
        <v>65.4352531657204</v>
      </c>
      <c r="AN644">
        <f>(AP644 - AO644 + BO644*1E3/(8.314*(BQ644+273.15)) * AR644/BN644 * AQ644) * BN644/(100*BB644) * 1000/(1000 - AP644)</f>
        <v>0</v>
      </c>
      <c r="AO644">
        <v>16.8075623781558</v>
      </c>
      <c r="AP644">
        <v>19.7532824175824</v>
      </c>
      <c r="AQ644">
        <v>-5.8966168406912e-05</v>
      </c>
      <c r="AR644">
        <v>122.13098414385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1663694949.6</v>
      </c>
      <c r="BH644">
        <v>783.529407407407</v>
      </c>
      <c r="BI644">
        <v>835.155</v>
      </c>
      <c r="BJ644">
        <v>19.7644222222222</v>
      </c>
      <c r="BK644">
        <v>16.8079148148148</v>
      </c>
      <c r="BL644">
        <v>775.558888888889</v>
      </c>
      <c r="BM644">
        <v>19.489362962963</v>
      </c>
      <c r="BN644">
        <v>500.135296296296</v>
      </c>
      <c r="BO644">
        <v>90.5307777777778</v>
      </c>
      <c r="BP644">
        <v>0.100061418518519</v>
      </c>
      <c r="BQ644">
        <v>24.347737037037</v>
      </c>
      <c r="BR644">
        <v>24.9716481481481</v>
      </c>
      <c r="BS644">
        <v>999.9</v>
      </c>
      <c r="BT644">
        <v>0</v>
      </c>
      <c r="BU644">
        <v>0</v>
      </c>
      <c r="BV644">
        <v>10011.1111111111</v>
      </c>
      <c r="BW644">
        <v>0</v>
      </c>
      <c r="BX644">
        <v>17.1009</v>
      </c>
      <c r="BY644">
        <v>-51.6255518518518</v>
      </c>
      <c r="BZ644">
        <v>799.327592592593</v>
      </c>
      <c r="CA644">
        <v>849.432296296296</v>
      </c>
      <c r="CB644">
        <v>2.95651037037037</v>
      </c>
      <c r="CC644">
        <v>835.155</v>
      </c>
      <c r="CD644">
        <v>16.8079148148148</v>
      </c>
      <c r="CE644">
        <v>1.78928888888889</v>
      </c>
      <c r="CF644">
        <v>1.5216337037037</v>
      </c>
      <c r="CG644">
        <v>15.6935259259259</v>
      </c>
      <c r="CH644">
        <v>13.1872814814815</v>
      </c>
      <c r="CI644">
        <v>2000.0037037037</v>
      </c>
      <c r="CJ644">
        <v>0.979995925925926</v>
      </c>
      <c r="CK644">
        <v>0.0200041666666667</v>
      </c>
      <c r="CL644">
        <v>0</v>
      </c>
      <c r="CM644">
        <v>720.313666666667</v>
      </c>
      <c r="CN644">
        <v>5.00063</v>
      </c>
      <c r="CO644">
        <v>14300.5074074074</v>
      </c>
      <c r="CP644">
        <v>17256.9</v>
      </c>
      <c r="CQ644">
        <v>38.986</v>
      </c>
      <c r="CR644">
        <v>39.1824074074074</v>
      </c>
      <c r="CS644">
        <v>38.562</v>
      </c>
      <c r="CT644">
        <v>38.375</v>
      </c>
      <c r="CU644">
        <v>39.687</v>
      </c>
      <c r="CV644">
        <v>1955.09814814815</v>
      </c>
      <c r="CW644">
        <v>39.9055555555556</v>
      </c>
      <c r="CX644">
        <v>0</v>
      </c>
      <c r="CY644">
        <v>1663694954.3</v>
      </c>
      <c r="CZ644">
        <v>0</v>
      </c>
      <c r="DA644">
        <v>0</v>
      </c>
      <c r="DB644" t="s">
        <v>356</v>
      </c>
      <c r="DC644">
        <v>1660677648.1</v>
      </c>
      <c r="DD644">
        <v>1660677649.1</v>
      </c>
      <c r="DE644">
        <v>0</v>
      </c>
      <c r="DF644">
        <v>-1.042</v>
      </c>
      <c r="DG644">
        <v>0.003</v>
      </c>
      <c r="DH644">
        <v>5.218</v>
      </c>
      <c r="DI644">
        <v>0.344</v>
      </c>
      <c r="DJ644">
        <v>417</v>
      </c>
      <c r="DK644">
        <v>22</v>
      </c>
      <c r="DL644">
        <v>1.24</v>
      </c>
      <c r="DM644">
        <v>0.53</v>
      </c>
      <c r="DN644">
        <v>-51.5248780487805</v>
      </c>
      <c r="DO644">
        <v>-2.9680620209059</v>
      </c>
      <c r="DP644">
        <v>0.429941600976053</v>
      </c>
      <c r="DQ644">
        <v>0</v>
      </c>
      <c r="DR644">
        <v>2.95958634146341</v>
      </c>
      <c r="DS644">
        <v>-0.0601078745644584</v>
      </c>
      <c r="DT644">
        <v>0.00634389576241434</v>
      </c>
      <c r="DU644">
        <v>1</v>
      </c>
      <c r="DV644">
        <v>1</v>
      </c>
      <c r="DW644">
        <v>2</v>
      </c>
      <c r="DX644" t="s">
        <v>395</v>
      </c>
      <c r="DY644">
        <v>2.97316</v>
      </c>
      <c r="DZ644">
        <v>2.75347</v>
      </c>
      <c r="EA644">
        <v>0.144652</v>
      </c>
      <c r="EB644">
        <v>0.151689</v>
      </c>
      <c r="EC644">
        <v>0.090214</v>
      </c>
      <c r="ED644">
        <v>0.0812149</v>
      </c>
      <c r="EE644">
        <v>33326.6</v>
      </c>
      <c r="EF644">
        <v>36027.5</v>
      </c>
      <c r="EG644">
        <v>35310.4</v>
      </c>
      <c r="EH644">
        <v>38519.3</v>
      </c>
      <c r="EI644">
        <v>45561.5</v>
      </c>
      <c r="EJ644">
        <v>51118.9</v>
      </c>
      <c r="EK644">
        <v>55199.6</v>
      </c>
      <c r="EL644">
        <v>61785.8</v>
      </c>
      <c r="EM644">
        <v>1.9866</v>
      </c>
      <c r="EN644">
        <v>1.8218</v>
      </c>
      <c r="EO644">
        <v>0.10848</v>
      </c>
      <c r="EP644">
        <v>0</v>
      </c>
      <c r="EQ644">
        <v>23.1923</v>
      </c>
      <c r="ER644">
        <v>999.9</v>
      </c>
      <c r="ES644">
        <v>42.998</v>
      </c>
      <c r="ET644">
        <v>29.98</v>
      </c>
      <c r="EU644">
        <v>20.2117</v>
      </c>
      <c r="EV644">
        <v>56.2888</v>
      </c>
      <c r="EW644">
        <v>49.3429</v>
      </c>
      <c r="EX644">
        <v>1</v>
      </c>
      <c r="EY644">
        <v>-0.00682927</v>
      </c>
      <c r="EZ644">
        <v>1.93662</v>
      </c>
      <c r="FA644">
        <v>20.1363</v>
      </c>
      <c r="FB644">
        <v>5.19812</v>
      </c>
      <c r="FC644">
        <v>12.0052</v>
      </c>
      <c r="FD644">
        <v>4.976</v>
      </c>
      <c r="FE644">
        <v>3.2936</v>
      </c>
      <c r="FF644">
        <v>9999</v>
      </c>
      <c r="FG644">
        <v>9999</v>
      </c>
      <c r="FH644">
        <v>9999</v>
      </c>
      <c r="FI644">
        <v>694.9</v>
      </c>
      <c r="FJ644">
        <v>1.86295</v>
      </c>
      <c r="FK644">
        <v>1.8678</v>
      </c>
      <c r="FL644">
        <v>1.86752</v>
      </c>
      <c r="FM644">
        <v>1.86871</v>
      </c>
      <c r="FN644">
        <v>1.86951</v>
      </c>
      <c r="FO644">
        <v>1.86569</v>
      </c>
      <c r="FP644">
        <v>1.86667</v>
      </c>
      <c r="FQ644">
        <v>1.86813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8.109</v>
      </c>
      <c r="GF644">
        <v>0.2747</v>
      </c>
      <c r="GG644">
        <v>3.61927167264205</v>
      </c>
      <c r="GH644">
        <v>0.00509506669552449</v>
      </c>
      <c r="GI644">
        <v>1.17866753763249e-06</v>
      </c>
      <c r="GJ644">
        <v>-6.62632595388568e-10</v>
      </c>
      <c r="GK644">
        <v>-0.0260112845827318</v>
      </c>
      <c r="GL644">
        <v>-0.0225051504344278</v>
      </c>
      <c r="GM644">
        <v>0.00262967521021688</v>
      </c>
      <c r="GN644">
        <v>-3.50088843362945e-05</v>
      </c>
      <c r="GO644">
        <v>-5</v>
      </c>
      <c r="GP644">
        <v>1640</v>
      </c>
      <c r="GQ644">
        <v>1</v>
      </c>
      <c r="GR644">
        <v>20</v>
      </c>
      <c r="GS644">
        <v>50288.5</v>
      </c>
      <c r="GT644">
        <v>50288.5</v>
      </c>
      <c r="GU644">
        <v>1.84082</v>
      </c>
      <c r="GV644">
        <v>2.59888</v>
      </c>
      <c r="GW644">
        <v>1.54785</v>
      </c>
      <c r="GX644">
        <v>2.30103</v>
      </c>
      <c r="GY644">
        <v>1.34644</v>
      </c>
      <c r="GZ644">
        <v>2.44263</v>
      </c>
      <c r="HA644">
        <v>33.2216</v>
      </c>
      <c r="HB644">
        <v>14.2108</v>
      </c>
      <c r="HC644">
        <v>18</v>
      </c>
      <c r="HD644">
        <v>505.254</v>
      </c>
      <c r="HE644">
        <v>400.439</v>
      </c>
      <c r="HF644">
        <v>19.9086</v>
      </c>
      <c r="HG644">
        <v>27.0046</v>
      </c>
      <c r="HH644">
        <v>29.9998</v>
      </c>
      <c r="HI644">
        <v>27.0509</v>
      </c>
      <c r="HJ644">
        <v>27.0025</v>
      </c>
      <c r="HK644">
        <v>36.8824</v>
      </c>
      <c r="HL644">
        <v>18.6062</v>
      </c>
      <c r="HM644">
        <v>5.58601</v>
      </c>
      <c r="HN644">
        <v>19.9227</v>
      </c>
      <c r="HO644">
        <v>871.657</v>
      </c>
      <c r="HP644">
        <v>16.9665</v>
      </c>
      <c r="HQ644">
        <v>102.394</v>
      </c>
      <c r="HR644">
        <v>102.842</v>
      </c>
    </row>
    <row r="645" spans="1:226">
      <c r="A645">
        <v>629</v>
      </c>
      <c r="B645">
        <v>1663694962.1</v>
      </c>
      <c r="C645">
        <v>7187</v>
      </c>
      <c r="D645" t="s">
        <v>1623</v>
      </c>
      <c r="E645" t="s">
        <v>1624</v>
      </c>
      <c r="F645">
        <v>5</v>
      </c>
      <c r="G645" t="s">
        <v>1520</v>
      </c>
      <c r="H645" t="s">
        <v>354</v>
      </c>
      <c r="I645">
        <v>1663694954.31429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882.979185663694</v>
      </c>
      <c r="AK645">
        <v>839.373012121212</v>
      </c>
      <c r="AL645">
        <v>3.4210102300312</v>
      </c>
      <c r="AM645">
        <v>65.4352531657204</v>
      </c>
      <c r="AN645">
        <f>(AP645 - AO645 + BO645*1E3/(8.314*(BQ645+273.15)) * AR645/BN645 * AQ645) * BN645/(100*BB645) * 1000/(1000 - AP645)</f>
        <v>0</v>
      </c>
      <c r="AO645">
        <v>16.8060460344588</v>
      </c>
      <c r="AP645">
        <v>19.7466175824176</v>
      </c>
      <c r="AQ645">
        <v>3.11447790268324e-06</v>
      </c>
      <c r="AR645">
        <v>122.13098414385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1663694954.31429</v>
      </c>
      <c r="BH645">
        <v>798.832142857143</v>
      </c>
      <c r="BI645">
        <v>850.837</v>
      </c>
      <c r="BJ645">
        <v>19.7581571428571</v>
      </c>
      <c r="BK645">
        <v>16.810675</v>
      </c>
      <c r="BL645">
        <v>790.774535714286</v>
      </c>
      <c r="BM645">
        <v>19.4833428571429</v>
      </c>
      <c r="BN645">
        <v>500.116642857143</v>
      </c>
      <c r="BO645">
        <v>90.5312928571429</v>
      </c>
      <c r="BP645">
        <v>0.0999659857142857</v>
      </c>
      <c r="BQ645">
        <v>24.3509607142857</v>
      </c>
      <c r="BR645">
        <v>24.9665678571429</v>
      </c>
      <c r="BS645">
        <v>999.9</v>
      </c>
      <c r="BT645">
        <v>0</v>
      </c>
      <c r="BU645">
        <v>0</v>
      </c>
      <c r="BV645">
        <v>10013.5714285714</v>
      </c>
      <c r="BW645">
        <v>0</v>
      </c>
      <c r="BX645">
        <v>17.1009</v>
      </c>
      <c r="BY645">
        <v>-52.00475</v>
      </c>
      <c r="BZ645">
        <v>814.933678571429</v>
      </c>
      <c r="CA645">
        <v>865.384785714286</v>
      </c>
      <c r="CB645">
        <v>2.94748892857143</v>
      </c>
      <c r="CC645">
        <v>850.837</v>
      </c>
      <c r="CD645">
        <v>16.810675</v>
      </c>
      <c r="CE645">
        <v>1.78873178571429</v>
      </c>
      <c r="CF645">
        <v>1.52189214285714</v>
      </c>
      <c r="CG645">
        <v>15.6886678571429</v>
      </c>
      <c r="CH645">
        <v>13.1898821428571</v>
      </c>
      <c r="CI645">
        <v>2000.02785714286</v>
      </c>
      <c r="CJ645">
        <v>0.979995642857143</v>
      </c>
      <c r="CK645">
        <v>0.020004425</v>
      </c>
      <c r="CL645">
        <v>0</v>
      </c>
      <c r="CM645">
        <v>721.266964285714</v>
      </c>
      <c r="CN645">
        <v>5.00063</v>
      </c>
      <c r="CO645">
        <v>14319.6</v>
      </c>
      <c r="CP645">
        <v>17257.1107142857</v>
      </c>
      <c r="CQ645">
        <v>38.97075</v>
      </c>
      <c r="CR645">
        <v>39.1781428571429</v>
      </c>
      <c r="CS645">
        <v>38.562</v>
      </c>
      <c r="CT645">
        <v>38.375</v>
      </c>
      <c r="CU645">
        <v>39.6825714285714</v>
      </c>
      <c r="CV645">
        <v>1955.12</v>
      </c>
      <c r="CW645">
        <v>39.9064285714286</v>
      </c>
      <c r="CX645">
        <v>0</v>
      </c>
      <c r="CY645">
        <v>1663694959.1</v>
      </c>
      <c r="CZ645">
        <v>0</v>
      </c>
      <c r="DA645">
        <v>0</v>
      </c>
      <c r="DB645" t="s">
        <v>356</v>
      </c>
      <c r="DC645">
        <v>1660677648.1</v>
      </c>
      <c r="DD645">
        <v>1660677649.1</v>
      </c>
      <c r="DE645">
        <v>0</v>
      </c>
      <c r="DF645">
        <v>-1.042</v>
      </c>
      <c r="DG645">
        <v>0.003</v>
      </c>
      <c r="DH645">
        <v>5.218</v>
      </c>
      <c r="DI645">
        <v>0.344</v>
      </c>
      <c r="DJ645">
        <v>417</v>
      </c>
      <c r="DK645">
        <v>22</v>
      </c>
      <c r="DL645">
        <v>1.24</v>
      </c>
      <c r="DM645">
        <v>0.53</v>
      </c>
      <c r="DN645">
        <v>-51.7917975609756</v>
      </c>
      <c r="DO645">
        <v>-3.90487526132403</v>
      </c>
      <c r="DP645">
        <v>0.483583646502633</v>
      </c>
      <c r="DQ645">
        <v>0</v>
      </c>
      <c r="DR645">
        <v>2.95439390243902</v>
      </c>
      <c r="DS645">
        <v>-0.0787020209059229</v>
      </c>
      <c r="DT645">
        <v>0.00918682457362609</v>
      </c>
      <c r="DU645">
        <v>1</v>
      </c>
      <c r="DV645">
        <v>1</v>
      </c>
      <c r="DW645">
        <v>2</v>
      </c>
      <c r="DX645" t="s">
        <v>395</v>
      </c>
      <c r="DY645">
        <v>2.97234</v>
      </c>
      <c r="DZ645">
        <v>2.75388</v>
      </c>
      <c r="EA645">
        <v>0.146647</v>
      </c>
      <c r="EB645">
        <v>0.153653</v>
      </c>
      <c r="EC645">
        <v>0.090208</v>
      </c>
      <c r="ED645">
        <v>0.0814161</v>
      </c>
      <c r="EE645">
        <v>33248.9</v>
      </c>
      <c r="EF645">
        <v>35943.8</v>
      </c>
      <c r="EG645">
        <v>35310.4</v>
      </c>
      <c r="EH645">
        <v>38518.9</v>
      </c>
      <c r="EI645">
        <v>45561.8</v>
      </c>
      <c r="EJ645">
        <v>51107.4</v>
      </c>
      <c r="EK645">
        <v>55199.5</v>
      </c>
      <c r="EL645">
        <v>61785.5</v>
      </c>
      <c r="EM645">
        <v>1.9866</v>
      </c>
      <c r="EN645">
        <v>1.8218</v>
      </c>
      <c r="EO645">
        <v>0.10699</v>
      </c>
      <c r="EP645">
        <v>0</v>
      </c>
      <c r="EQ645">
        <v>23.1903</v>
      </c>
      <c r="ER645">
        <v>999.9</v>
      </c>
      <c r="ES645">
        <v>42.998</v>
      </c>
      <c r="ET645">
        <v>29.98</v>
      </c>
      <c r="EU645">
        <v>20.2093</v>
      </c>
      <c r="EV645">
        <v>56.8388</v>
      </c>
      <c r="EW645">
        <v>49.1827</v>
      </c>
      <c r="EX645">
        <v>1</v>
      </c>
      <c r="EY645">
        <v>-0.00731707</v>
      </c>
      <c r="EZ645">
        <v>1.89991</v>
      </c>
      <c r="FA645">
        <v>20.1374</v>
      </c>
      <c r="FB645">
        <v>5.19932</v>
      </c>
      <c r="FC645">
        <v>12.004</v>
      </c>
      <c r="FD645">
        <v>4.9756</v>
      </c>
      <c r="FE645">
        <v>3.2936</v>
      </c>
      <c r="FF645">
        <v>9999</v>
      </c>
      <c r="FG645">
        <v>9999</v>
      </c>
      <c r="FH645">
        <v>9999</v>
      </c>
      <c r="FI645">
        <v>694.9</v>
      </c>
      <c r="FJ645">
        <v>1.86295</v>
      </c>
      <c r="FK645">
        <v>1.8678</v>
      </c>
      <c r="FL645">
        <v>1.86752</v>
      </c>
      <c r="FM645">
        <v>1.86874</v>
      </c>
      <c r="FN645">
        <v>1.86954</v>
      </c>
      <c r="FO645">
        <v>1.86563</v>
      </c>
      <c r="FP645">
        <v>1.8667</v>
      </c>
      <c r="FQ645">
        <v>1.8681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8.203</v>
      </c>
      <c r="GF645">
        <v>0.2746</v>
      </c>
      <c r="GG645">
        <v>3.61927167264205</v>
      </c>
      <c r="GH645">
        <v>0.00509506669552449</v>
      </c>
      <c r="GI645">
        <v>1.17866753763249e-06</v>
      </c>
      <c r="GJ645">
        <v>-6.62632595388568e-10</v>
      </c>
      <c r="GK645">
        <v>-0.0260112845827318</v>
      </c>
      <c r="GL645">
        <v>-0.0225051504344278</v>
      </c>
      <c r="GM645">
        <v>0.00262967521021688</v>
      </c>
      <c r="GN645">
        <v>-3.50088843362945e-05</v>
      </c>
      <c r="GO645">
        <v>-5</v>
      </c>
      <c r="GP645">
        <v>1640</v>
      </c>
      <c r="GQ645">
        <v>1</v>
      </c>
      <c r="GR645">
        <v>20</v>
      </c>
      <c r="GS645">
        <v>50288.6</v>
      </c>
      <c r="GT645">
        <v>50288.6</v>
      </c>
      <c r="GU645">
        <v>1.87012</v>
      </c>
      <c r="GV645">
        <v>2.59644</v>
      </c>
      <c r="GW645">
        <v>1.54785</v>
      </c>
      <c r="GX645">
        <v>2.30103</v>
      </c>
      <c r="GY645">
        <v>1.34644</v>
      </c>
      <c r="GZ645">
        <v>2.34375</v>
      </c>
      <c r="HA645">
        <v>33.2216</v>
      </c>
      <c r="HB645">
        <v>14.2108</v>
      </c>
      <c r="HC645">
        <v>18</v>
      </c>
      <c r="HD645">
        <v>505.233</v>
      </c>
      <c r="HE645">
        <v>400.423</v>
      </c>
      <c r="HF645">
        <v>19.9294</v>
      </c>
      <c r="HG645">
        <v>27.0023</v>
      </c>
      <c r="HH645">
        <v>29.9999</v>
      </c>
      <c r="HI645">
        <v>27.0486</v>
      </c>
      <c r="HJ645">
        <v>27.0002</v>
      </c>
      <c r="HK645">
        <v>37.4961</v>
      </c>
      <c r="HL645">
        <v>17.9996</v>
      </c>
      <c r="HM645">
        <v>5.58601</v>
      </c>
      <c r="HN645">
        <v>19.9466</v>
      </c>
      <c r="HO645">
        <v>891.764</v>
      </c>
      <c r="HP645">
        <v>17.038</v>
      </c>
      <c r="HQ645">
        <v>102.394</v>
      </c>
      <c r="HR645">
        <v>102.841</v>
      </c>
    </row>
    <row r="646" spans="1:226">
      <c r="A646">
        <v>630</v>
      </c>
      <c r="B646">
        <v>1663694967.1</v>
      </c>
      <c r="C646">
        <v>7192</v>
      </c>
      <c r="D646" t="s">
        <v>1625</v>
      </c>
      <c r="E646" t="s">
        <v>1626</v>
      </c>
      <c r="F646">
        <v>5</v>
      </c>
      <c r="G646" t="s">
        <v>1520</v>
      </c>
      <c r="H646" t="s">
        <v>354</v>
      </c>
      <c r="I646">
        <v>1663694959.6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899.754259910173</v>
      </c>
      <c r="AK646">
        <v>856.167006060606</v>
      </c>
      <c r="AL646">
        <v>3.36201017996599</v>
      </c>
      <c r="AM646">
        <v>65.4352531657204</v>
      </c>
      <c r="AN646">
        <f>(AP646 - AO646 + BO646*1E3/(8.314*(BQ646+273.15)) * AR646/BN646 * AQ646) * BN646/(100*BB646) * 1000/(1000 - AP646)</f>
        <v>0</v>
      </c>
      <c r="AO646">
        <v>16.8788730698228</v>
      </c>
      <c r="AP646">
        <v>19.7719494505494</v>
      </c>
      <c r="AQ646">
        <v>4.75152754892739e-05</v>
      </c>
      <c r="AR646">
        <v>122.13098414385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1663694959.6</v>
      </c>
      <c r="BH646">
        <v>816.144666666667</v>
      </c>
      <c r="BI646">
        <v>868.532074074074</v>
      </c>
      <c r="BJ646">
        <v>19.7562740740741</v>
      </c>
      <c r="BK646">
        <v>16.8452407407407</v>
      </c>
      <c r="BL646">
        <v>807.988777777778</v>
      </c>
      <c r="BM646">
        <v>19.4815296296296</v>
      </c>
      <c r="BN646">
        <v>500.126037037037</v>
      </c>
      <c r="BO646">
        <v>90.5334925925926</v>
      </c>
      <c r="BP646">
        <v>0.100014414814815</v>
      </c>
      <c r="BQ646">
        <v>24.3549</v>
      </c>
      <c r="BR646">
        <v>24.966137037037</v>
      </c>
      <c r="BS646">
        <v>999.9</v>
      </c>
      <c r="BT646">
        <v>0</v>
      </c>
      <c r="BU646">
        <v>0</v>
      </c>
      <c r="BV646">
        <v>10006.4814814815</v>
      </c>
      <c r="BW646">
        <v>0</v>
      </c>
      <c r="BX646">
        <v>17.1009</v>
      </c>
      <c r="BY646">
        <v>-52.3872851851852</v>
      </c>
      <c r="BZ646">
        <v>832.593592592592</v>
      </c>
      <c r="CA646">
        <v>883.413925925926</v>
      </c>
      <c r="CB646">
        <v>2.91103481481482</v>
      </c>
      <c r="CC646">
        <v>868.532074074074</v>
      </c>
      <c r="CD646">
        <v>16.8452407407407</v>
      </c>
      <c r="CE646">
        <v>1.78860407407407</v>
      </c>
      <c r="CF646">
        <v>1.52505888888889</v>
      </c>
      <c r="CG646">
        <v>15.6875518518518</v>
      </c>
      <c r="CH646">
        <v>13.2216666666667</v>
      </c>
      <c r="CI646">
        <v>2000.01555555556</v>
      </c>
      <c r="CJ646">
        <v>0.979997703703704</v>
      </c>
      <c r="CK646">
        <v>0.020002337037037</v>
      </c>
      <c r="CL646">
        <v>0</v>
      </c>
      <c r="CM646">
        <v>722.167925925926</v>
      </c>
      <c r="CN646">
        <v>5.00063</v>
      </c>
      <c r="CO646">
        <v>14337.562962963</v>
      </c>
      <c r="CP646">
        <v>17257.0185185185</v>
      </c>
      <c r="CQ646">
        <v>38.9603333333333</v>
      </c>
      <c r="CR646">
        <v>39.1663333333333</v>
      </c>
      <c r="CS646">
        <v>38.562</v>
      </c>
      <c r="CT646">
        <v>38.368</v>
      </c>
      <c r="CU646">
        <v>39.6824074074074</v>
      </c>
      <c r="CV646">
        <v>1955.11074074074</v>
      </c>
      <c r="CW646">
        <v>39.9014814814815</v>
      </c>
      <c r="CX646">
        <v>0</v>
      </c>
      <c r="CY646">
        <v>1663694963.9</v>
      </c>
      <c r="CZ646">
        <v>0</v>
      </c>
      <c r="DA646">
        <v>0</v>
      </c>
      <c r="DB646" t="s">
        <v>356</v>
      </c>
      <c r="DC646">
        <v>1660677648.1</v>
      </c>
      <c r="DD646">
        <v>1660677649.1</v>
      </c>
      <c r="DE646">
        <v>0</v>
      </c>
      <c r="DF646">
        <v>-1.042</v>
      </c>
      <c r="DG646">
        <v>0.003</v>
      </c>
      <c r="DH646">
        <v>5.218</v>
      </c>
      <c r="DI646">
        <v>0.344</v>
      </c>
      <c r="DJ646">
        <v>417</v>
      </c>
      <c r="DK646">
        <v>22</v>
      </c>
      <c r="DL646">
        <v>1.24</v>
      </c>
      <c r="DM646">
        <v>0.53</v>
      </c>
      <c r="DN646">
        <v>-52.0308951219512</v>
      </c>
      <c r="DO646">
        <v>-4.61550104529618</v>
      </c>
      <c r="DP646">
        <v>0.510865434981788</v>
      </c>
      <c r="DQ646">
        <v>0</v>
      </c>
      <c r="DR646">
        <v>2.93073390243902</v>
      </c>
      <c r="DS646">
        <v>-0.328393379790947</v>
      </c>
      <c r="DT646">
        <v>0.0392970770884782</v>
      </c>
      <c r="DU646">
        <v>0</v>
      </c>
      <c r="DV646">
        <v>0</v>
      </c>
      <c r="DW646">
        <v>2</v>
      </c>
      <c r="DX646" t="s">
        <v>357</v>
      </c>
      <c r="DY646">
        <v>2.9726</v>
      </c>
      <c r="DZ646">
        <v>2.75384</v>
      </c>
      <c r="EA646">
        <v>0.148572</v>
      </c>
      <c r="EB646">
        <v>0.155543</v>
      </c>
      <c r="EC646">
        <v>0.0902756</v>
      </c>
      <c r="ED646">
        <v>0.0817309</v>
      </c>
      <c r="EE646">
        <v>33174.5</v>
      </c>
      <c r="EF646">
        <v>35864.2</v>
      </c>
      <c r="EG646">
        <v>35311</v>
      </c>
      <c r="EH646">
        <v>38519.6</v>
      </c>
      <c r="EI646">
        <v>45559.5</v>
      </c>
      <c r="EJ646">
        <v>51090.5</v>
      </c>
      <c r="EK646">
        <v>55200.8</v>
      </c>
      <c r="EL646">
        <v>61786.2</v>
      </c>
      <c r="EM646">
        <v>1.9854</v>
      </c>
      <c r="EN646">
        <v>1.8234</v>
      </c>
      <c r="EO646">
        <v>0.108182</v>
      </c>
      <c r="EP646">
        <v>0</v>
      </c>
      <c r="EQ646">
        <v>23.1884</v>
      </c>
      <c r="ER646">
        <v>999.9</v>
      </c>
      <c r="ES646">
        <v>42.998</v>
      </c>
      <c r="ET646">
        <v>30.001</v>
      </c>
      <c r="EU646">
        <v>20.2348</v>
      </c>
      <c r="EV646">
        <v>56.6988</v>
      </c>
      <c r="EW646">
        <v>49.375</v>
      </c>
      <c r="EX646">
        <v>1</v>
      </c>
      <c r="EY646">
        <v>-0.00727642</v>
      </c>
      <c r="EZ646">
        <v>1.88364</v>
      </c>
      <c r="FA646">
        <v>20.1372</v>
      </c>
      <c r="FB646">
        <v>5.20172</v>
      </c>
      <c r="FC646">
        <v>12.0064</v>
      </c>
      <c r="FD646">
        <v>4.9756</v>
      </c>
      <c r="FE646">
        <v>3.2938</v>
      </c>
      <c r="FF646">
        <v>9999</v>
      </c>
      <c r="FG646">
        <v>9999</v>
      </c>
      <c r="FH646">
        <v>9999</v>
      </c>
      <c r="FI646">
        <v>694.9</v>
      </c>
      <c r="FJ646">
        <v>1.86295</v>
      </c>
      <c r="FK646">
        <v>1.86777</v>
      </c>
      <c r="FL646">
        <v>1.86752</v>
      </c>
      <c r="FM646">
        <v>1.86874</v>
      </c>
      <c r="FN646">
        <v>1.86957</v>
      </c>
      <c r="FO646">
        <v>1.86557</v>
      </c>
      <c r="FP646">
        <v>1.86664</v>
      </c>
      <c r="FQ646">
        <v>1.86813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8.296</v>
      </c>
      <c r="GF646">
        <v>0.2755</v>
      </c>
      <c r="GG646">
        <v>3.61927167264205</v>
      </c>
      <c r="GH646">
        <v>0.00509506669552449</v>
      </c>
      <c r="GI646">
        <v>1.17866753763249e-06</v>
      </c>
      <c r="GJ646">
        <v>-6.62632595388568e-10</v>
      </c>
      <c r="GK646">
        <v>-0.0260112845827318</v>
      </c>
      <c r="GL646">
        <v>-0.0225051504344278</v>
      </c>
      <c r="GM646">
        <v>0.00262967521021688</v>
      </c>
      <c r="GN646">
        <v>-3.50088843362945e-05</v>
      </c>
      <c r="GO646">
        <v>-5</v>
      </c>
      <c r="GP646">
        <v>1640</v>
      </c>
      <c r="GQ646">
        <v>1</v>
      </c>
      <c r="GR646">
        <v>20</v>
      </c>
      <c r="GS646">
        <v>50288.7</v>
      </c>
      <c r="GT646">
        <v>50288.6</v>
      </c>
      <c r="GU646">
        <v>1.89819</v>
      </c>
      <c r="GV646">
        <v>2.60376</v>
      </c>
      <c r="GW646">
        <v>1.54785</v>
      </c>
      <c r="GX646">
        <v>2.30103</v>
      </c>
      <c r="GY646">
        <v>1.34644</v>
      </c>
      <c r="GZ646">
        <v>2.31567</v>
      </c>
      <c r="HA646">
        <v>33.2216</v>
      </c>
      <c r="HB646">
        <v>14.2021</v>
      </c>
      <c r="HC646">
        <v>18</v>
      </c>
      <c r="HD646">
        <v>504.415</v>
      </c>
      <c r="HE646">
        <v>401.293</v>
      </c>
      <c r="HF646">
        <v>19.9555</v>
      </c>
      <c r="HG646">
        <v>27.0001</v>
      </c>
      <c r="HH646">
        <v>30</v>
      </c>
      <c r="HI646">
        <v>27.0464</v>
      </c>
      <c r="HJ646">
        <v>26.9979</v>
      </c>
      <c r="HK646">
        <v>38.0348</v>
      </c>
      <c r="HL646">
        <v>17.7207</v>
      </c>
      <c r="HM646">
        <v>5.58601</v>
      </c>
      <c r="HN646">
        <v>19.971</v>
      </c>
      <c r="HO646">
        <v>905.344</v>
      </c>
      <c r="HP646">
        <v>17.0872</v>
      </c>
      <c r="HQ646">
        <v>102.396</v>
      </c>
      <c r="HR646">
        <v>102.843</v>
      </c>
    </row>
    <row r="647" spans="1:226">
      <c r="A647">
        <v>631</v>
      </c>
      <c r="B647">
        <v>1663694972.1</v>
      </c>
      <c r="C647">
        <v>7197</v>
      </c>
      <c r="D647" t="s">
        <v>1627</v>
      </c>
      <c r="E647" t="s">
        <v>1628</v>
      </c>
      <c r="F647">
        <v>5</v>
      </c>
      <c r="G647" t="s">
        <v>1520</v>
      </c>
      <c r="H647" t="s">
        <v>354</v>
      </c>
      <c r="I647">
        <v>1663694964.31429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916.740628197909</v>
      </c>
      <c r="AK647">
        <v>873.029903030303</v>
      </c>
      <c r="AL647">
        <v>3.34800049734257</v>
      </c>
      <c r="AM647">
        <v>65.4352531657204</v>
      </c>
      <c r="AN647">
        <f>(AP647 - AO647 + BO647*1E3/(8.314*(BQ647+273.15)) * AR647/BN647 * AQ647) * BN647/(100*BB647) * 1000/(1000 - AP647)</f>
        <v>0</v>
      </c>
      <c r="AO647">
        <v>16.9737742967439</v>
      </c>
      <c r="AP647">
        <v>19.812043956044</v>
      </c>
      <c r="AQ647">
        <v>0.00612408257469825</v>
      </c>
      <c r="AR647">
        <v>122.13098414385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1663694964.31429</v>
      </c>
      <c r="BH647">
        <v>831.712107142857</v>
      </c>
      <c r="BI647">
        <v>884.152392857143</v>
      </c>
      <c r="BJ647">
        <v>19.7681107142857</v>
      </c>
      <c r="BK647">
        <v>16.9031285714286</v>
      </c>
      <c r="BL647">
        <v>823.468107142857</v>
      </c>
      <c r="BM647">
        <v>19.4929</v>
      </c>
      <c r="BN647">
        <v>500.10525</v>
      </c>
      <c r="BO647">
        <v>90.5350392857143</v>
      </c>
      <c r="BP647">
        <v>0.0999429785714286</v>
      </c>
      <c r="BQ647">
        <v>24.3595321428571</v>
      </c>
      <c r="BR647">
        <v>24.9676714285714</v>
      </c>
      <c r="BS647">
        <v>999.9</v>
      </c>
      <c r="BT647">
        <v>0</v>
      </c>
      <c r="BU647">
        <v>0</v>
      </c>
      <c r="BV647">
        <v>10001.7857142857</v>
      </c>
      <c r="BW647">
        <v>0</v>
      </c>
      <c r="BX647">
        <v>17.1009</v>
      </c>
      <c r="BY647">
        <v>-52.4402607142857</v>
      </c>
      <c r="BZ647">
        <v>848.485285714286</v>
      </c>
      <c r="CA647">
        <v>899.35525</v>
      </c>
      <c r="CB647">
        <v>2.86497785714286</v>
      </c>
      <c r="CC647">
        <v>884.152392857143</v>
      </c>
      <c r="CD647">
        <v>16.9031285714286</v>
      </c>
      <c r="CE647">
        <v>1.789705</v>
      </c>
      <c r="CF647">
        <v>1.53032535714286</v>
      </c>
      <c r="CG647">
        <v>15.6971607142857</v>
      </c>
      <c r="CH647">
        <v>13.2744321428571</v>
      </c>
      <c r="CI647">
        <v>1999.99892857143</v>
      </c>
      <c r="CJ647">
        <v>0.979999178571428</v>
      </c>
      <c r="CK647">
        <v>0.0200007821428571</v>
      </c>
      <c r="CL647">
        <v>0</v>
      </c>
      <c r="CM647">
        <v>722.804107142857</v>
      </c>
      <c r="CN647">
        <v>5.00063</v>
      </c>
      <c r="CO647">
        <v>14350.7857142857</v>
      </c>
      <c r="CP647">
        <v>17256.8892857143</v>
      </c>
      <c r="CQ647">
        <v>38.9505</v>
      </c>
      <c r="CR647">
        <v>39.1471428571429</v>
      </c>
      <c r="CS647">
        <v>38.562</v>
      </c>
      <c r="CT647">
        <v>38.36825</v>
      </c>
      <c r="CU647">
        <v>39.6737142857143</v>
      </c>
      <c r="CV647">
        <v>1955.09571428571</v>
      </c>
      <c r="CW647">
        <v>39.8978571428571</v>
      </c>
      <c r="CX647">
        <v>0</v>
      </c>
      <c r="CY647">
        <v>1663694969.3</v>
      </c>
      <c r="CZ647">
        <v>0</v>
      </c>
      <c r="DA647">
        <v>0</v>
      </c>
      <c r="DB647" t="s">
        <v>356</v>
      </c>
      <c r="DC647">
        <v>1660677648.1</v>
      </c>
      <c r="DD647">
        <v>1660677649.1</v>
      </c>
      <c r="DE647">
        <v>0</v>
      </c>
      <c r="DF647">
        <v>-1.042</v>
      </c>
      <c r="DG647">
        <v>0.003</v>
      </c>
      <c r="DH647">
        <v>5.218</v>
      </c>
      <c r="DI647">
        <v>0.344</v>
      </c>
      <c r="DJ647">
        <v>417</v>
      </c>
      <c r="DK647">
        <v>22</v>
      </c>
      <c r="DL647">
        <v>1.24</v>
      </c>
      <c r="DM647">
        <v>0.53</v>
      </c>
      <c r="DN647">
        <v>-52.3435512195122</v>
      </c>
      <c r="DO647">
        <v>-2.42710452961667</v>
      </c>
      <c r="DP647">
        <v>0.433018652852305</v>
      </c>
      <c r="DQ647">
        <v>0</v>
      </c>
      <c r="DR647">
        <v>2.89552780487805</v>
      </c>
      <c r="DS647">
        <v>-0.576695121951219</v>
      </c>
      <c r="DT647">
        <v>0.0598575036562829</v>
      </c>
      <c r="DU647">
        <v>0</v>
      </c>
      <c r="DV647">
        <v>0</v>
      </c>
      <c r="DW647">
        <v>2</v>
      </c>
      <c r="DX647" t="s">
        <v>357</v>
      </c>
      <c r="DY647">
        <v>2.97328</v>
      </c>
      <c r="DZ647">
        <v>2.75385</v>
      </c>
      <c r="EA647">
        <v>0.150456</v>
      </c>
      <c r="EB647">
        <v>0.157297</v>
      </c>
      <c r="EC647">
        <v>0.0903993</v>
      </c>
      <c r="ED647">
        <v>0.0819314</v>
      </c>
      <c r="EE647">
        <v>33100.7</v>
      </c>
      <c r="EF647">
        <v>35789.4</v>
      </c>
      <c r="EG647">
        <v>35310.5</v>
      </c>
      <c r="EH647">
        <v>38519.2</v>
      </c>
      <c r="EI647">
        <v>45552.4</v>
      </c>
      <c r="EJ647">
        <v>51078.7</v>
      </c>
      <c r="EK647">
        <v>55199.8</v>
      </c>
      <c r="EL647">
        <v>61785.5</v>
      </c>
      <c r="EM647">
        <v>1.9858</v>
      </c>
      <c r="EN647">
        <v>1.8232</v>
      </c>
      <c r="EO647">
        <v>0.108331</v>
      </c>
      <c r="EP647">
        <v>0</v>
      </c>
      <c r="EQ647">
        <v>23.1864</v>
      </c>
      <c r="ER647">
        <v>999.9</v>
      </c>
      <c r="ES647">
        <v>42.998</v>
      </c>
      <c r="ET647">
        <v>30.001</v>
      </c>
      <c r="EU647">
        <v>20.2359</v>
      </c>
      <c r="EV647">
        <v>56.0188</v>
      </c>
      <c r="EW647">
        <v>48.8301</v>
      </c>
      <c r="EX647">
        <v>1</v>
      </c>
      <c r="EY647">
        <v>-0.0075</v>
      </c>
      <c r="EZ647">
        <v>1.88059</v>
      </c>
      <c r="FA647">
        <v>20.1372</v>
      </c>
      <c r="FB647">
        <v>5.19812</v>
      </c>
      <c r="FC647">
        <v>12.004</v>
      </c>
      <c r="FD647">
        <v>4.9756</v>
      </c>
      <c r="FE647">
        <v>3.2934</v>
      </c>
      <c r="FF647">
        <v>9999</v>
      </c>
      <c r="FG647">
        <v>9999</v>
      </c>
      <c r="FH647">
        <v>9999</v>
      </c>
      <c r="FI647">
        <v>694.9</v>
      </c>
      <c r="FJ647">
        <v>1.86295</v>
      </c>
      <c r="FK647">
        <v>1.86783</v>
      </c>
      <c r="FL647">
        <v>1.86752</v>
      </c>
      <c r="FM647">
        <v>1.86874</v>
      </c>
      <c r="FN647">
        <v>1.86951</v>
      </c>
      <c r="FO647">
        <v>1.86566</v>
      </c>
      <c r="FP647">
        <v>1.86673</v>
      </c>
      <c r="FQ647">
        <v>1.86813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8.387</v>
      </c>
      <c r="GF647">
        <v>0.277</v>
      </c>
      <c r="GG647">
        <v>3.61927167264205</v>
      </c>
      <c r="GH647">
        <v>0.00509506669552449</v>
      </c>
      <c r="GI647">
        <v>1.17866753763249e-06</v>
      </c>
      <c r="GJ647">
        <v>-6.62632595388568e-10</v>
      </c>
      <c r="GK647">
        <v>-0.0260112845827318</v>
      </c>
      <c r="GL647">
        <v>-0.0225051504344278</v>
      </c>
      <c r="GM647">
        <v>0.00262967521021688</v>
      </c>
      <c r="GN647">
        <v>-3.50088843362945e-05</v>
      </c>
      <c r="GO647">
        <v>-5</v>
      </c>
      <c r="GP647">
        <v>1640</v>
      </c>
      <c r="GQ647">
        <v>1</v>
      </c>
      <c r="GR647">
        <v>20</v>
      </c>
      <c r="GS647">
        <v>50288.7</v>
      </c>
      <c r="GT647">
        <v>50288.7</v>
      </c>
      <c r="GU647">
        <v>1.92749</v>
      </c>
      <c r="GV647">
        <v>2.60376</v>
      </c>
      <c r="GW647">
        <v>1.54785</v>
      </c>
      <c r="GX647">
        <v>2.30103</v>
      </c>
      <c r="GY647">
        <v>1.34644</v>
      </c>
      <c r="GZ647">
        <v>2.42798</v>
      </c>
      <c r="HA647">
        <v>33.2216</v>
      </c>
      <c r="HB647">
        <v>14.2108</v>
      </c>
      <c r="HC647">
        <v>18</v>
      </c>
      <c r="HD647">
        <v>504.68</v>
      </c>
      <c r="HE647">
        <v>401.165</v>
      </c>
      <c r="HF647">
        <v>19.9798</v>
      </c>
      <c r="HG647">
        <v>26.9978</v>
      </c>
      <c r="HH647">
        <v>29.9998</v>
      </c>
      <c r="HI647">
        <v>27.0464</v>
      </c>
      <c r="HJ647">
        <v>26.9957</v>
      </c>
      <c r="HK647">
        <v>38.6475</v>
      </c>
      <c r="HL647">
        <v>17.4166</v>
      </c>
      <c r="HM647">
        <v>5.58601</v>
      </c>
      <c r="HN647">
        <v>19.9919</v>
      </c>
      <c r="HO647">
        <v>925.709</v>
      </c>
      <c r="HP647">
        <v>17.1105</v>
      </c>
      <c r="HQ647">
        <v>102.395</v>
      </c>
      <c r="HR647">
        <v>102.842</v>
      </c>
    </row>
    <row r="648" spans="1:226">
      <c r="A648">
        <v>632</v>
      </c>
      <c r="B648">
        <v>1663694977.1</v>
      </c>
      <c r="C648">
        <v>7202</v>
      </c>
      <c r="D648" t="s">
        <v>1629</v>
      </c>
      <c r="E648" t="s">
        <v>1630</v>
      </c>
      <c r="F648">
        <v>5</v>
      </c>
      <c r="G648" t="s">
        <v>1520</v>
      </c>
      <c r="H648" t="s">
        <v>354</v>
      </c>
      <c r="I648">
        <v>1663694969.6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934.141416435506</v>
      </c>
      <c r="AK648">
        <v>889.691666666666</v>
      </c>
      <c r="AL648">
        <v>3.42092964579852</v>
      </c>
      <c r="AM648">
        <v>65.4352531657204</v>
      </c>
      <c r="AN648">
        <f>(AP648 - AO648 + BO648*1E3/(8.314*(BQ648+273.15)) * AR648/BN648 * AQ648) * BN648/(100*BB648) * 1000/(1000 - AP648)</f>
        <v>0</v>
      </c>
      <c r="AO648">
        <v>17.026742396269</v>
      </c>
      <c r="AP648">
        <v>19.840989010989</v>
      </c>
      <c r="AQ648">
        <v>0.00608085921192172</v>
      </c>
      <c r="AR648">
        <v>122.13098414385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1663694969.6</v>
      </c>
      <c r="BH648">
        <v>849.070592592593</v>
      </c>
      <c r="BI648">
        <v>901.843703703704</v>
      </c>
      <c r="BJ648">
        <v>19.7942</v>
      </c>
      <c r="BK648">
        <v>16.9772296296296</v>
      </c>
      <c r="BL648">
        <v>840.728518518519</v>
      </c>
      <c r="BM648">
        <v>19.5179888888889</v>
      </c>
      <c r="BN648">
        <v>500.146888888889</v>
      </c>
      <c r="BO648">
        <v>90.5363333333333</v>
      </c>
      <c r="BP648">
        <v>0.10010897037037</v>
      </c>
      <c r="BQ648">
        <v>24.3637185185185</v>
      </c>
      <c r="BR648">
        <v>24.9808</v>
      </c>
      <c r="BS648">
        <v>999.9</v>
      </c>
      <c r="BT648">
        <v>0</v>
      </c>
      <c r="BU648">
        <v>0</v>
      </c>
      <c r="BV648">
        <v>9989.07407407407</v>
      </c>
      <c r="BW648">
        <v>0</v>
      </c>
      <c r="BX648">
        <v>17.1009</v>
      </c>
      <c r="BY648">
        <v>-52.7731740740741</v>
      </c>
      <c r="BZ648">
        <v>866.217</v>
      </c>
      <c r="CA648">
        <v>917.419555555556</v>
      </c>
      <c r="CB648">
        <v>2.81696333333333</v>
      </c>
      <c r="CC648">
        <v>901.843703703704</v>
      </c>
      <c r="CD648">
        <v>16.9772296296296</v>
      </c>
      <c r="CE648">
        <v>1.79209333333333</v>
      </c>
      <c r="CF648">
        <v>1.5370562962963</v>
      </c>
      <c r="CG648">
        <v>15.7179814814815</v>
      </c>
      <c r="CH648">
        <v>13.3417851851852</v>
      </c>
      <c r="CI648">
        <v>2000.01444444444</v>
      </c>
      <c r="CJ648">
        <v>0.979999666666667</v>
      </c>
      <c r="CK648">
        <v>0.0200003740740741</v>
      </c>
      <c r="CL648">
        <v>0</v>
      </c>
      <c r="CM648">
        <v>723.511740740741</v>
      </c>
      <c r="CN648">
        <v>5.00063</v>
      </c>
      <c r="CO648">
        <v>14364.4296296296</v>
      </c>
      <c r="CP648">
        <v>17257.0222222222</v>
      </c>
      <c r="CQ648">
        <v>38.944</v>
      </c>
      <c r="CR648">
        <v>39.1341851851852</v>
      </c>
      <c r="CS648">
        <v>38.562</v>
      </c>
      <c r="CT648">
        <v>38.368</v>
      </c>
      <c r="CU648">
        <v>39.6617407407407</v>
      </c>
      <c r="CV648">
        <v>1955.11222222222</v>
      </c>
      <c r="CW648">
        <v>39.8974074074074</v>
      </c>
      <c r="CX648">
        <v>0</v>
      </c>
      <c r="CY648">
        <v>1663694974.1</v>
      </c>
      <c r="CZ648">
        <v>0</v>
      </c>
      <c r="DA648">
        <v>0</v>
      </c>
      <c r="DB648" t="s">
        <v>356</v>
      </c>
      <c r="DC648">
        <v>1660677648.1</v>
      </c>
      <c r="DD648">
        <v>1660677649.1</v>
      </c>
      <c r="DE648">
        <v>0</v>
      </c>
      <c r="DF648">
        <v>-1.042</v>
      </c>
      <c r="DG648">
        <v>0.003</v>
      </c>
      <c r="DH648">
        <v>5.218</v>
      </c>
      <c r="DI648">
        <v>0.344</v>
      </c>
      <c r="DJ648">
        <v>417</v>
      </c>
      <c r="DK648">
        <v>22</v>
      </c>
      <c r="DL648">
        <v>1.24</v>
      </c>
      <c r="DM648">
        <v>0.53</v>
      </c>
      <c r="DN648">
        <v>-52.5376585365854</v>
      </c>
      <c r="DO648">
        <v>-2.14837212543561</v>
      </c>
      <c r="DP648">
        <v>0.5878819190278</v>
      </c>
      <c r="DQ648">
        <v>0</v>
      </c>
      <c r="DR648">
        <v>2.85700048780488</v>
      </c>
      <c r="DS648">
        <v>-0.577507108013934</v>
      </c>
      <c r="DT648">
        <v>0.0600875807529114</v>
      </c>
      <c r="DU648">
        <v>0</v>
      </c>
      <c r="DV648">
        <v>0</v>
      </c>
      <c r="DW648">
        <v>2</v>
      </c>
      <c r="DX648" t="s">
        <v>357</v>
      </c>
      <c r="DY648">
        <v>2.97321</v>
      </c>
      <c r="DZ648">
        <v>2.75386</v>
      </c>
      <c r="EA648">
        <v>0.152378</v>
      </c>
      <c r="EB648">
        <v>0.159357</v>
      </c>
      <c r="EC648">
        <v>0.0904884</v>
      </c>
      <c r="ED648">
        <v>0.0820084</v>
      </c>
      <c r="EE648">
        <v>33026</v>
      </c>
      <c r="EF648">
        <v>35702.1</v>
      </c>
      <c r="EG648">
        <v>35310.7</v>
      </c>
      <c r="EH648">
        <v>38519.4</v>
      </c>
      <c r="EI648">
        <v>45548.5</v>
      </c>
      <c r="EJ648">
        <v>51075.1</v>
      </c>
      <c r="EK648">
        <v>55200.5</v>
      </c>
      <c r="EL648">
        <v>61786.2</v>
      </c>
      <c r="EM648">
        <v>1.9864</v>
      </c>
      <c r="EN648">
        <v>1.8228</v>
      </c>
      <c r="EO648">
        <v>0.11012</v>
      </c>
      <c r="EP648">
        <v>0</v>
      </c>
      <c r="EQ648">
        <v>23.1845</v>
      </c>
      <c r="ER648">
        <v>999.9</v>
      </c>
      <c r="ES648">
        <v>42.998</v>
      </c>
      <c r="ET648">
        <v>30.001</v>
      </c>
      <c r="EU648">
        <v>20.236</v>
      </c>
      <c r="EV648">
        <v>56.6588</v>
      </c>
      <c r="EW648">
        <v>48.754</v>
      </c>
      <c r="EX648">
        <v>1</v>
      </c>
      <c r="EY648">
        <v>-0.00780488</v>
      </c>
      <c r="EZ648">
        <v>1.97586</v>
      </c>
      <c r="FA648">
        <v>20.1362</v>
      </c>
      <c r="FB648">
        <v>5.19932</v>
      </c>
      <c r="FC648">
        <v>12.004</v>
      </c>
      <c r="FD648">
        <v>4.9756</v>
      </c>
      <c r="FE648">
        <v>3.2936</v>
      </c>
      <c r="FF648">
        <v>9999</v>
      </c>
      <c r="FG648">
        <v>9999</v>
      </c>
      <c r="FH648">
        <v>9999</v>
      </c>
      <c r="FI648">
        <v>694.9</v>
      </c>
      <c r="FJ648">
        <v>1.86295</v>
      </c>
      <c r="FK648">
        <v>1.86777</v>
      </c>
      <c r="FL648">
        <v>1.86752</v>
      </c>
      <c r="FM648">
        <v>1.86874</v>
      </c>
      <c r="FN648">
        <v>1.86951</v>
      </c>
      <c r="FO648">
        <v>1.86566</v>
      </c>
      <c r="FP648">
        <v>1.86667</v>
      </c>
      <c r="FQ648">
        <v>1.86813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8.481</v>
      </c>
      <c r="GF648">
        <v>0.278</v>
      </c>
      <c r="GG648">
        <v>3.61927167264205</v>
      </c>
      <c r="GH648">
        <v>0.00509506669552449</v>
      </c>
      <c r="GI648">
        <v>1.17866753763249e-06</v>
      </c>
      <c r="GJ648">
        <v>-6.62632595388568e-10</v>
      </c>
      <c r="GK648">
        <v>-0.0260112845827318</v>
      </c>
      <c r="GL648">
        <v>-0.0225051504344278</v>
      </c>
      <c r="GM648">
        <v>0.00262967521021688</v>
      </c>
      <c r="GN648">
        <v>-3.50088843362945e-05</v>
      </c>
      <c r="GO648">
        <v>-5</v>
      </c>
      <c r="GP648">
        <v>1640</v>
      </c>
      <c r="GQ648">
        <v>1</v>
      </c>
      <c r="GR648">
        <v>20</v>
      </c>
      <c r="GS648">
        <v>50288.8</v>
      </c>
      <c r="GT648">
        <v>50288.8</v>
      </c>
      <c r="GU648">
        <v>1.95557</v>
      </c>
      <c r="GV648">
        <v>2.59399</v>
      </c>
      <c r="GW648">
        <v>1.54785</v>
      </c>
      <c r="GX648">
        <v>2.30103</v>
      </c>
      <c r="GY648">
        <v>1.34644</v>
      </c>
      <c r="GZ648">
        <v>2.43042</v>
      </c>
      <c r="HA648">
        <v>33.2216</v>
      </c>
      <c r="HB648">
        <v>14.2108</v>
      </c>
      <c r="HC648">
        <v>18</v>
      </c>
      <c r="HD648">
        <v>505.059</v>
      </c>
      <c r="HE648">
        <v>400.944</v>
      </c>
      <c r="HF648">
        <v>20.0014</v>
      </c>
      <c r="HG648">
        <v>26.9955</v>
      </c>
      <c r="HH648">
        <v>30</v>
      </c>
      <c r="HI648">
        <v>27.0441</v>
      </c>
      <c r="HJ648">
        <v>26.9957</v>
      </c>
      <c r="HK648">
        <v>39.1846</v>
      </c>
      <c r="HL648">
        <v>17.1379</v>
      </c>
      <c r="HM648">
        <v>5.58601</v>
      </c>
      <c r="HN648">
        <v>19.9947</v>
      </c>
      <c r="HO648">
        <v>939.182</v>
      </c>
      <c r="HP648">
        <v>17.1336</v>
      </c>
      <c r="HQ648">
        <v>102.396</v>
      </c>
      <c r="HR648">
        <v>102.842</v>
      </c>
    </row>
    <row r="649" spans="1:226">
      <c r="A649">
        <v>633</v>
      </c>
      <c r="B649">
        <v>1663694982.1</v>
      </c>
      <c r="C649">
        <v>7207</v>
      </c>
      <c r="D649" t="s">
        <v>1631</v>
      </c>
      <c r="E649" t="s">
        <v>1632</v>
      </c>
      <c r="F649">
        <v>5</v>
      </c>
      <c r="G649" t="s">
        <v>1520</v>
      </c>
      <c r="H649" t="s">
        <v>354</v>
      </c>
      <c r="I649">
        <v>1663694974.31429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951.457783127342</v>
      </c>
      <c r="AK649">
        <v>906.948557575758</v>
      </c>
      <c r="AL649">
        <v>3.3986332149559</v>
      </c>
      <c r="AM649">
        <v>65.4352531657204</v>
      </c>
      <c r="AN649">
        <f>(AP649 - AO649 + BO649*1E3/(8.314*(BQ649+273.15)) * AR649/BN649 * AQ649) * BN649/(100*BB649) * 1000/(1000 - AP649)</f>
        <v>0</v>
      </c>
      <c r="AO649">
        <v>17.0571491395725</v>
      </c>
      <c r="AP649">
        <v>19.867978021978</v>
      </c>
      <c r="AQ649">
        <v>0.00239959396702507</v>
      </c>
      <c r="AR649">
        <v>122.13098414385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1663694974.31429</v>
      </c>
      <c r="BH649">
        <v>864.675071428572</v>
      </c>
      <c r="BI649">
        <v>917.649785714286</v>
      </c>
      <c r="BJ649">
        <v>19.8242178571429</v>
      </c>
      <c r="BK649">
        <v>17.0303357142857</v>
      </c>
      <c r="BL649">
        <v>856.245178571428</v>
      </c>
      <c r="BM649">
        <v>19.5468571428571</v>
      </c>
      <c r="BN649">
        <v>500.179142857143</v>
      </c>
      <c r="BO649">
        <v>90.5344892857143</v>
      </c>
      <c r="BP649">
        <v>0.100105185714286</v>
      </c>
      <c r="BQ649">
        <v>24.3700892857143</v>
      </c>
      <c r="BR649">
        <v>24.98945</v>
      </c>
      <c r="BS649">
        <v>999.9</v>
      </c>
      <c r="BT649">
        <v>0</v>
      </c>
      <c r="BU649">
        <v>0</v>
      </c>
      <c r="BV649">
        <v>9985.35714285714</v>
      </c>
      <c r="BW649">
        <v>0</v>
      </c>
      <c r="BX649">
        <v>17.1009</v>
      </c>
      <c r="BY649">
        <v>-52.9747714285714</v>
      </c>
      <c r="BZ649">
        <v>882.163678571429</v>
      </c>
      <c r="CA649">
        <v>933.549071428571</v>
      </c>
      <c r="CB649">
        <v>2.79388321428571</v>
      </c>
      <c r="CC649">
        <v>917.649785714286</v>
      </c>
      <c r="CD649">
        <v>17.0303357142857</v>
      </c>
      <c r="CE649">
        <v>1.794775</v>
      </c>
      <c r="CF649">
        <v>1.5418325</v>
      </c>
      <c r="CG649">
        <v>15.74135</v>
      </c>
      <c r="CH649">
        <v>13.3893892857143</v>
      </c>
      <c r="CI649">
        <v>2000.00571428571</v>
      </c>
      <c r="CJ649">
        <v>0.979999464285714</v>
      </c>
      <c r="CK649">
        <v>0.0200005607142857</v>
      </c>
      <c r="CL649">
        <v>0</v>
      </c>
      <c r="CM649">
        <v>724.030071428571</v>
      </c>
      <c r="CN649">
        <v>5.00063</v>
      </c>
      <c r="CO649">
        <v>14374.125</v>
      </c>
      <c r="CP649">
        <v>17256.9571428571</v>
      </c>
      <c r="CQ649">
        <v>38.93925</v>
      </c>
      <c r="CR649">
        <v>39.1360714285714</v>
      </c>
      <c r="CS649">
        <v>38.562</v>
      </c>
      <c r="CT649">
        <v>38.375</v>
      </c>
      <c r="CU649">
        <v>39.6427142857143</v>
      </c>
      <c r="CV649">
        <v>1955.10321428571</v>
      </c>
      <c r="CW649">
        <v>39.8975</v>
      </c>
      <c r="CX649">
        <v>0</v>
      </c>
      <c r="CY649">
        <v>1663694978.9</v>
      </c>
      <c r="CZ649">
        <v>0</v>
      </c>
      <c r="DA649">
        <v>0</v>
      </c>
      <c r="DB649" t="s">
        <v>356</v>
      </c>
      <c r="DC649">
        <v>1660677648.1</v>
      </c>
      <c r="DD649">
        <v>1660677649.1</v>
      </c>
      <c r="DE649">
        <v>0</v>
      </c>
      <c r="DF649">
        <v>-1.042</v>
      </c>
      <c r="DG649">
        <v>0.003</v>
      </c>
      <c r="DH649">
        <v>5.218</v>
      </c>
      <c r="DI649">
        <v>0.344</v>
      </c>
      <c r="DJ649">
        <v>417</v>
      </c>
      <c r="DK649">
        <v>22</v>
      </c>
      <c r="DL649">
        <v>1.24</v>
      </c>
      <c r="DM649">
        <v>0.53</v>
      </c>
      <c r="DN649">
        <v>-52.8520195121951</v>
      </c>
      <c r="DO649">
        <v>-3.17848850174215</v>
      </c>
      <c r="DP649">
        <v>0.752555295827363</v>
      </c>
      <c r="DQ649">
        <v>0</v>
      </c>
      <c r="DR649">
        <v>2.81056048780488</v>
      </c>
      <c r="DS649">
        <v>-0.291927804878049</v>
      </c>
      <c r="DT649">
        <v>0.0322027505226722</v>
      </c>
      <c r="DU649">
        <v>0</v>
      </c>
      <c r="DV649">
        <v>0</v>
      </c>
      <c r="DW649">
        <v>2</v>
      </c>
      <c r="DX649" t="s">
        <v>357</v>
      </c>
      <c r="DY649">
        <v>2.97213</v>
      </c>
      <c r="DZ649">
        <v>2.75421</v>
      </c>
      <c r="EA649">
        <v>0.154285</v>
      </c>
      <c r="EB649">
        <v>0.161104</v>
      </c>
      <c r="EC649">
        <v>0.0905684</v>
      </c>
      <c r="ED649">
        <v>0.0822134</v>
      </c>
      <c r="EE649">
        <v>32951.8</v>
      </c>
      <c r="EF649">
        <v>35628.6</v>
      </c>
      <c r="EG649">
        <v>35310.7</v>
      </c>
      <c r="EH649">
        <v>38520</v>
      </c>
      <c r="EI649">
        <v>45544.1</v>
      </c>
      <c r="EJ649">
        <v>51063.9</v>
      </c>
      <c r="EK649">
        <v>55200.1</v>
      </c>
      <c r="EL649">
        <v>61786.4</v>
      </c>
      <c r="EM649">
        <v>1.9858</v>
      </c>
      <c r="EN649">
        <v>1.8236</v>
      </c>
      <c r="EO649">
        <v>0.109822</v>
      </c>
      <c r="EP649">
        <v>0</v>
      </c>
      <c r="EQ649">
        <v>23.1826</v>
      </c>
      <c r="ER649">
        <v>999.9</v>
      </c>
      <c r="ES649">
        <v>42.998</v>
      </c>
      <c r="ET649">
        <v>30.001</v>
      </c>
      <c r="EU649">
        <v>20.2369</v>
      </c>
      <c r="EV649">
        <v>56.5488</v>
      </c>
      <c r="EW649">
        <v>49.3349</v>
      </c>
      <c r="EX649">
        <v>1</v>
      </c>
      <c r="EY649">
        <v>-0.00792683</v>
      </c>
      <c r="EZ649">
        <v>2.00619</v>
      </c>
      <c r="FA649">
        <v>20.1361</v>
      </c>
      <c r="FB649">
        <v>5.19932</v>
      </c>
      <c r="FC649">
        <v>12.0052</v>
      </c>
      <c r="FD649">
        <v>4.976</v>
      </c>
      <c r="FE649">
        <v>3.2938</v>
      </c>
      <c r="FF649">
        <v>9999</v>
      </c>
      <c r="FG649">
        <v>9999</v>
      </c>
      <c r="FH649">
        <v>9999</v>
      </c>
      <c r="FI649">
        <v>694.9</v>
      </c>
      <c r="FJ649">
        <v>1.86295</v>
      </c>
      <c r="FK649">
        <v>1.86783</v>
      </c>
      <c r="FL649">
        <v>1.86752</v>
      </c>
      <c r="FM649">
        <v>1.86874</v>
      </c>
      <c r="FN649">
        <v>1.86951</v>
      </c>
      <c r="FO649">
        <v>1.86566</v>
      </c>
      <c r="FP649">
        <v>1.86667</v>
      </c>
      <c r="FQ649">
        <v>1.8681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8.575</v>
      </c>
      <c r="GF649">
        <v>0.279</v>
      </c>
      <c r="GG649">
        <v>3.61927167264205</v>
      </c>
      <c r="GH649">
        <v>0.00509506669552449</v>
      </c>
      <c r="GI649">
        <v>1.17866753763249e-06</v>
      </c>
      <c r="GJ649">
        <v>-6.62632595388568e-10</v>
      </c>
      <c r="GK649">
        <v>-0.0260112845827318</v>
      </c>
      <c r="GL649">
        <v>-0.0225051504344278</v>
      </c>
      <c r="GM649">
        <v>0.00262967521021688</v>
      </c>
      <c r="GN649">
        <v>-3.50088843362945e-05</v>
      </c>
      <c r="GO649">
        <v>-5</v>
      </c>
      <c r="GP649">
        <v>1640</v>
      </c>
      <c r="GQ649">
        <v>1</v>
      </c>
      <c r="GR649">
        <v>20</v>
      </c>
      <c r="GS649">
        <v>50288.9</v>
      </c>
      <c r="GT649">
        <v>50288.9</v>
      </c>
      <c r="GU649">
        <v>1.98486</v>
      </c>
      <c r="GV649">
        <v>2.60742</v>
      </c>
      <c r="GW649">
        <v>1.54785</v>
      </c>
      <c r="GX649">
        <v>2.30103</v>
      </c>
      <c r="GY649">
        <v>1.34644</v>
      </c>
      <c r="GZ649">
        <v>2.27173</v>
      </c>
      <c r="HA649">
        <v>33.2216</v>
      </c>
      <c r="HB649">
        <v>14.1933</v>
      </c>
      <c r="HC649">
        <v>18</v>
      </c>
      <c r="HD649">
        <v>504.639</v>
      </c>
      <c r="HE649">
        <v>401.371</v>
      </c>
      <c r="HF649">
        <v>20.0029</v>
      </c>
      <c r="HG649">
        <v>26.9932</v>
      </c>
      <c r="HH649">
        <v>29.9999</v>
      </c>
      <c r="HI649">
        <v>27.0418</v>
      </c>
      <c r="HJ649">
        <v>26.9934</v>
      </c>
      <c r="HK649">
        <v>39.7768</v>
      </c>
      <c r="HL649">
        <v>17.1379</v>
      </c>
      <c r="HM649">
        <v>5.58601</v>
      </c>
      <c r="HN649">
        <v>19.9975</v>
      </c>
      <c r="HO649">
        <v>959.302</v>
      </c>
      <c r="HP649">
        <v>17.1484</v>
      </c>
      <c r="HQ649">
        <v>102.395</v>
      </c>
      <c r="HR649">
        <v>102.843</v>
      </c>
    </row>
    <row r="650" spans="1:226">
      <c r="A650">
        <v>634</v>
      </c>
      <c r="B650">
        <v>1663694987.1</v>
      </c>
      <c r="C650">
        <v>7212</v>
      </c>
      <c r="D650" t="s">
        <v>1633</v>
      </c>
      <c r="E650" t="s">
        <v>1634</v>
      </c>
      <c r="F650">
        <v>5</v>
      </c>
      <c r="G650" t="s">
        <v>1520</v>
      </c>
      <c r="H650" t="s">
        <v>354</v>
      </c>
      <c r="I650">
        <v>1663694979.6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968.597231304055</v>
      </c>
      <c r="AK650">
        <v>923.975618181819</v>
      </c>
      <c r="AL650">
        <v>3.48449844222525</v>
      </c>
      <c r="AM650">
        <v>65.4352531657204</v>
      </c>
      <c r="AN650">
        <f>(AP650 - AO650 + BO650*1E3/(8.314*(BQ650+273.15)) * AR650/BN650 * AQ650) * BN650/(100*BB650) * 1000/(1000 - AP650)</f>
        <v>0</v>
      </c>
      <c r="AO650">
        <v>17.098059614971</v>
      </c>
      <c r="AP650">
        <v>19.886032967033</v>
      </c>
      <c r="AQ650">
        <v>0.00574057744521105</v>
      </c>
      <c r="AR650">
        <v>122.13098414385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1663694979.6</v>
      </c>
      <c r="BH650">
        <v>882.130222222222</v>
      </c>
      <c r="BI650">
        <v>935.610296296296</v>
      </c>
      <c r="BJ650">
        <v>19.8546814814815</v>
      </c>
      <c r="BK650">
        <v>17.0702111111111</v>
      </c>
      <c r="BL650">
        <v>873.602296296296</v>
      </c>
      <c r="BM650">
        <v>19.5761518518518</v>
      </c>
      <c r="BN650">
        <v>500.224518518518</v>
      </c>
      <c r="BO650">
        <v>90.5335074074074</v>
      </c>
      <c r="BP650">
        <v>0.100063955555556</v>
      </c>
      <c r="BQ650">
        <v>24.3758851851852</v>
      </c>
      <c r="BR650">
        <v>24.9978111111111</v>
      </c>
      <c r="BS650">
        <v>999.9</v>
      </c>
      <c r="BT650">
        <v>0</v>
      </c>
      <c r="BU650">
        <v>0</v>
      </c>
      <c r="BV650">
        <v>9987.40740740741</v>
      </c>
      <c r="BW650">
        <v>0</v>
      </c>
      <c r="BX650">
        <v>17.1009</v>
      </c>
      <c r="BY650">
        <v>-53.4800592592593</v>
      </c>
      <c r="BZ650">
        <v>899.999703703704</v>
      </c>
      <c r="CA650">
        <v>951.859074074074</v>
      </c>
      <c r="CB650">
        <v>2.78447777777778</v>
      </c>
      <c r="CC650">
        <v>935.610296296296</v>
      </c>
      <c r="CD650">
        <v>17.0702111111111</v>
      </c>
      <c r="CE650">
        <v>1.7975137037037</v>
      </c>
      <c r="CF650">
        <v>1.5454262962963</v>
      </c>
      <c r="CG650">
        <v>15.7651851851852</v>
      </c>
      <c r="CH650">
        <v>13.4251185185185</v>
      </c>
      <c r="CI650">
        <v>2000.01925925926</v>
      </c>
      <c r="CJ650">
        <v>0.979999407407407</v>
      </c>
      <c r="CK650">
        <v>0.0200006962962963</v>
      </c>
      <c r="CL650">
        <v>0</v>
      </c>
      <c r="CM650">
        <v>724.443333333333</v>
      </c>
      <c r="CN650">
        <v>5.00063</v>
      </c>
      <c r="CO650">
        <v>14382.8037037037</v>
      </c>
      <c r="CP650">
        <v>17257.0666666667</v>
      </c>
      <c r="CQ650">
        <v>38.937</v>
      </c>
      <c r="CR650">
        <v>39.1433703703704</v>
      </c>
      <c r="CS650">
        <v>38.562</v>
      </c>
      <c r="CT650">
        <v>38.3703333333333</v>
      </c>
      <c r="CU650">
        <v>39.6387777777778</v>
      </c>
      <c r="CV650">
        <v>1955.11666666667</v>
      </c>
      <c r="CW650">
        <v>39.8985185185185</v>
      </c>
      <c r="CX650">
        <v>0</v>
      </c>
      <c r="CY650">
        <v>1663694984.3</v>
      </c>
      <c r="CZ650">
        <v>0</v>
      </c>
      <c r="DA650">
        <v>0</v>
      </c>
      <c r="DB650" t="s">
        <v>356</v>
      </c>
      <c r="DC650">
        <v>1660677648.1</v>
      </c>
      <c r="DD650">
        <v>1660677649.1</v>
      </c>
      <c r="DE650">
        <v>0</v>
      </c>
      <c r="DF650">
        <v>-1.042</v>
      </c>
      <c r="DG650">
        <v>0.003</v>
      </c>
      <c r="DH650">
        <v>5.218</v>
      </c>
      <c r="DI650">
        <v>0.344</v>
      </c>
      <c r="DJ650">
        <v>417</v>
      </c>
      <c r="DK650">
        <v>22</v>
      </c>
      <c r="DL650">
        <v>1.24</v>
      </c>
      <c r="DM650">
        <v>0.53</v>
      </c>
      <c r="DN650">
        <v>-53.0910829268293</v>
      </c>
      <c r="DO650">
        <v>-4.01705853658535</v>
      </c>
      <c r="DP650">
        <v>0.801530053877882</v>
      </c>
      <c r="DQ650">
        <v>0</v>
      </c>
      <c r="DR650">
        <v>2.79411414634146</v>
      </c>
      <c r="DS650">
        <v>-0.153629477351923</v>
      </c>
      <c r="DT650">
        <v>0.0186737565917219</v>
      </c>
      <c r="DU650">
        <v>0</v>
      </c>
      <c r="DV650">
        <v>0</v>
      </c>
      <c r="DW650">
        <v>2</v>
      </c>
      <c r="DX650" t="s">
        <v>357</v>
      </c>
      <c r="DY650">
        <v>2.97338</v>
      </c>
      <c r="DZ650">
        <v>2.75388</v>
      </c>
      <c r="EA650">
        <v>0.15618</v>
      </c>
      <c r="EB650">
        <v>0.163048</v>
      </c>
      <c r="EC650">
        <v>0.0906416</v>
      </c>
      <c r="ED650">
        <v>0.0822511</v>
      </c>
      <c r="EE650">
        <v>32878.1</v>
      </c>
      <c r="EF650">
        <v>35545.8</v>
      </c>
      <c r="EG650">
        <v>35310.8</v>
      </c>
      <c r="EH650">
        <v>38519.7</v>
      </c>
      <c r="EI650">
        <v>45540.6</v>
      </c>
      <c r="EJ650">
        <v>51062.2</v>
      </c>
      <c r="EK650">
        <v>55200.3</v>
      </c>
      <c r="EL650">
        <v>61786.9</v>
      </c>
      <c r="EM650">
        <v>1.9862</v>
      </c>
      <c r="EN650">
        <v>1.8242</v>
      </c>
      <c r="EO650">
        <v>0.110418</v>
      </c>
      <c r="EP650">
        <v>0</v>
      </c>
      <c r="EQ650">
        <v>23.1826</v>
      </c>
      <c r="ER650">
        <v>999.9</v>
      </c>
      <c r="ES650">
        <v>42.998</v>
      </c>
      <c r="ET650">
        <v>29.98</v>
      </c>
      <c r="EU650">
        <v>20.2099</v>
      </c>
      <c r="EV650">
        <v>56.5288</v>
      </c>
      <c r="EW650">
        <v>49.0946</v>
      </c>
      <c r="EX650">
        <v>1</v>
      </c>
      <c r="EY650">
        <v>-0.00788618</v>
      </c>
      <c r="EZ650">
        <v>2.01277</v>
      </c>
      <c r="FA650">
        <v>20.1357</v>
      </c>
      <c r="FB650">
        <v>5.19932</v>
      </c>
      <c r="FC650">
        <v>12.0052</v>
      </c>
      <c r="FD650">
        <v>4.976</v>
      </c>
      <c r="FE650">
        <v>3.294</v>
      </c>
      <c r="FF650">
        <v>9999</v>
      </c>
      <c r="FG650">
        <v>9999</v>
      </c>
      <c r="FH650">
        <v>9999</v>
      </c>
      <c r="FI650">
        <v>694.9</v>
      </c>
      <c r="FJ650">
        <v>1.86295</v>
      </c>
      <c r="FK650">
        <v>1.86783</v>
      </c>
      <c r="FL650">
        <v>1.86752</v>
      </c>
      <c r="FM650">
        <v>1.86874</v>
      </c>
      <c r="FN650">
        <v>1.86951</v>
      </c>
      <c r="FO650">
        <v>1.86569</v>
      </c>
      <c r="FP650">
        <v>1.86664</v>
      </c>
      <c r="FQ650">
        <v>1.86807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8.668</v>
      </c>
      <c r="GF650">
        <v>0.2799</v>
      </c>
      <c r="GG650">
        <v>3.61927167264205</v>
      </c>
      <c r="GH650">
        <v>0.00509506669552449</v>
      </c>
      <c r="GI650">
        <v>1.17866753763249e-06</v>
      </c>
      <c r="GJ650">
        <v>-6.62632595388568e-10</v>
      </c>
      <c r="GK650">
        <v>-0.0260112845827318</v>
      </c>
      <c r="GL650">
        <v>-0.0225051504344278</v>
      </c>
      <c r="GM650">
        <v>0.00262967521021688</v>
      </c>
      <c r="GN650">
        <v>-3.50088843362945e-05</v>
      </c>
      <c r="GO650">
        <v>-5</v>
      </c>
      <c r="GP650">
        <v>1640</v>
      </c>
      <c r="GQ650">
        <v>1</v>
      </c>
      <c r="GR650">
        <v>20</v>
      </c>
      <c r="GS650">
        <v>50289</v>
      </c>
      <c r="GT650">
        <v>50289</v>
      </c>
      <c r="GU650">
        <v>2.01294</v>
      </c>
      <c r="GV650">
        <v>2.60254</v>
      </c>
      <c r="GW650">
        <v>1.54785</v>
      </c>
      <c r="GX650">
        <v>2.30103</v>
      </c>
      <c r="GY650">
        <v>1.34644</v>
      </c>
      <c r="GZ650">
        <v>2.39136</v>
      </c>
      <c r="HA650">
        <v>33.2216</v>
      </c>
      <c r="HB650">
        <v>14.2021</v>
      </c>
      <c r="HC650">
        <v>18</v>
      </c>
      <c r="HD650">
        <v>504.885</v>
      </c>
      <c r="HE650">
        <v>401.688</v>
      </c>
      <c r="HF650">
        <v>20.0028</v>
      </c>
      <c r="HG650">
        <v>26.9909</v>
      </c>
      <c r="HH650">
        <v>30</v>
      </c>
      <c r="HI650">
        <v>27.0395</v>
      </c>
      <c r="HJ650">
        <v>26.9911</v>
      </c>
      <c r="HK650">
        <v>40.3151</v>
      </c>
      <c r="HL650">
        <v>16.5312</v>
      </c>
      <c r="HM650">
        <v>5.58601</v>
      </c>
      <c r="HN650">
        <v>20.0014</v>
      </c>
      <c r="HO650">
        <v>972.761</v>
      </c>
      <c r="HP650">
        <v>17.2764</v>
      </c>
      <c r="HQ650">
        <v>102.396</v>
      </c>
      <c r="HR650">
        <v>102.843</v>
      </c>
    </row>
    <row r="651" spans="1:226">
      <c r="A651">
        <v>635</v>
      </c>
      <c r="B651">
        <v>1663694992.1</v>
      </c>
      <c r="C651">
        <v>7217</v>
      </c>
      <c r="D651" t="s">
        <v>1635</v>
      </c>
      <c r="E651" t="s">
        <v>1636</v>
      </c>
      <c r="F651">
        <v>5</v>
      </c>
      <c r="G651" t="s">
        <v>1520</v>
      </c>
      <c r="H651" t="s">
        <v>354</v>
      </c>
      <c r="I651">
        <v>1663694984.31429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986.137984547492</v>
      </c>
      <c r="AK651">
        <v>941.190715151515</v>
      </c>
      <c r="AL651">
        <v>3.45755853925258</v>
      </c>
      <c r="AM651">
        <v>65.4352531657204</v>
      </c>
      <c r="AN651">
        <f>(AP651 - AO651 + BO651*1E3/(8.314*(BQ651+273.15)) * AR651/BN651 * AQ651) * BN651/(100*BB651) * 1000/(1000 - AP651)</f>
        <v>0</v>
      </c>
      <c r="AO651">
        <v>17.11544820074</v>
      </c>
      <c r="AP651">
        <v>19.9030186813187</v>
      </c>
      <c r="AQ651">
        <v>0.00036285322337589</v>
      </c>
      <c r="AR651">
        <v>122.13098414385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1663694984.31429</v>
      </c>
      <c r="BH651">
        <v>897.955928571429</v>
      </c>
      <c r="BI651">
        <v>951.518714285714</v>
      </c>
      <c r="BJ651">
        <v>19.8752285714286</v>
      </c>
      <c r="BK651">
        <v>17.1089107142857</v>
      </c>
      <c r="BL651">
        <v>889.339428571429</v>
      </c>
      <c r="BM651">
        <v>19.5958964285714</v>
      </c>
      <c r="BN651">
        <v>500.204821428571</v>
      </c>
      <c r="BO651">
        <v>90.5324642857143</v>
      </c>
      <c r="BP651">
        <v>0.100009439285714</v>
      </c>
      <c r="BQ651">
        <v>24.3827785714286</v>
      </c>
      <c r="BR651">
        <v>25.0018785714286</v>
      </c>
      <c r="BS651">
        <v>999.9</v>
      </c>
      <c r="BT651">
        <v>0</v>
      </c>
      <c r="BU651">
        <v>0</v>
      </c>
      <c r="BV651">
        <v>9991.42857142857</v>
      </c>
      <c r="BW651">
        <v>0</v>
      </c>
      <c r="BX651">
        <v>17.1009</v>
      </c>
      <c r="BY651">
        <v>-53.5628178571429</v>
      </c>
      <c r="BZ651">
        <v>916.16525</v>
      </c>
      <c r="CA651">
        <v>968.082107142857</v>
      </c>
      <c r="CB651">
        <v>2.7663225</v>
      </c>
      <c r="CC651">
        <v>951.518714285714</v>
      </c>
      <c r="CD651">
        <v>17.1089107142857</v>
      </c>
      <c r="CE651">
        <v>1.79935321428571</v>
      </c>
      <c r="CF651">
        <v>1.5489125</v>
      </c>
      <c r="CG651">
        <v>15.7811642857143</v>
      </c>
      <c r="CH651">
        <v>13.4596857142857</v>
      </c>
      <c r="CI651">
        <v>2000.00785714286</v>
      </c>
      <c r="CJ651">
        <v>0.97999975</v>
      </c>
      <c r="CK651">
        <v>0.0200003321428571</v>
      </c>
      <c r="CL651">
        <v>0</v>
      </c>
      <c r="CM651">
        <v>724.70775</v>
      </c>
      <c r="CN651">
        <v>5.00063</v>
      </c>
      <c r="CO651">
        <v>14387.9821428571</v>
      </c>
      <c r="CP651">
        <v>17256.9714285714</v>
      </c>
      <c r="CQ651">
        <v>38.937</v>
      </c>
      <c r="CR651">
        <v>39.1427142857143</v>
      </c>
      <c r="CS651">
        <v>38.562</v>
      </c>
      <c r="CT651">
        <v>38.3615</v>
      </c>
      <c r="CU651">
        <v>39.6338571428571</v>
      </c>
      <c r="CV651">
        <v>1955.10607142857</v>
      </c>
      <c r="CW651">
        <v>39.8971428571429</v>
      </c>
      <c r="CX651">
        <v>0</v>
      </c>
      <c r="CY651">
        <v>1663694989.1</v>
      </c>
      <c r="CZ651">
        <v>0</v>
      </c>
      <c r="DA651">
        <v>0</v>
      </c>
      <c r="DB651" t="s">
        <v>356</v>
      </c>
      <c r="DC651">
        <v>1660677648.1</v>
      </c>
      <c r="DD651">
        <v>1660677649.1</v>
      </c>
      <c r="DE651">
        <v>0</v>
      </c>
      <c r="DF651">
        <v>-1.042</v>
      </c>
      <c r="DG651">
        <v>0.003</v>
      </c>
      <c r="DH651">
        <v>5.218</v>
      </c>
      <c r="DI651">
        <v>0.344</v>
      </c>
      <c r="DJ651">
        <v>417</v>
      </c>
      <c r="DK651">
        <v>22</v>
      </c>
      <c r="DL651">
        <v>1.24</v>
      </c>
      <c r="DM651">
        <v>0.53</v>
      </c>
      <c r="DN651">
        <v>-53.4408902439024</v>
      </c>
      <c r="DO651">
        <v>-2.27459581881523</v>
      </c>
      <c r="DP651">
        <v>0.724414686456313</v>
      </c>
      <c r="DQ651">
        <v>0</v>
      </c>
      <c r="DR651">
        <v>2.77513365853659</v>
      </c>
      <c r="DS651">
        <v>-0.195571986062717</v>
      </c>
      <c r="DT651">
        <v>0.0245546705860763</v>
      </c>
      <c r="DU651">
        <v>0</v>
      </c>
      <c r="DV651">
        <v>0</v>
      </c>
      <c r="DW651">
        <v>2</v>
      </c>
      <c r="DX651" t="s">
        <v>357</v>
      </c>
      <c r="DY651">
        <v>2.9732</v>
      </c>
      <c r="DZ651">
        <v>2.75358</v>
      </c>
      <c r="EA651">
        <v>0.158078</v>
      </c>
      <c r="EB651">
        <v>0.164761</v>
      </c>
      <c r="EC651">
        <v>0.0907013</v>
      </c>
      <c r="ED651">
        <v>0.0825811</v>
      </c>
      <c r="EE651">
        <v>32804.8</v>
      </c>
      <c r="EF651">
        <v>35473.3</v>
      </c>
      <c r="EG651">
        <v>35311.5</v>
      </c>
      <c r="EH651">
        <v>38519.9</v>
      </c>
      <c r="EI651">
        <v>45538.2</v>
      </c>
      <c r="EJ651">
        <v>51043.7</v>
      </c>
      <c r="EK651">
        <v>55200.9</v>
      </c>
      <c r="EL651">
        <v>61786.7</v>
      </c>
      <c r="EM651">
        <v>1.9848</v>
      </c>
      <c r="EN651">
        <v>1.8228</v>
      </c>
      <c r="EO651">
        <v>0.113696</v>
      </c>
      <c r="EP651">
        <v>0</v>
      </c>
      <c r="EQ651">
        <v>23.1826</v>
      </c>
      <c r="ER651">
        <v>999.9</v>
      </c>
      <c r="ES651">
        <v>42.974</v>
      </c>
      <c r="ET651">
        <v>29.98</v>
      </c>
      <c r="EU651">
        <v>20.1993</v>
      </c>
      <c r="EV651">
        <v>56.9588</v>
      </c>
      <c r="EW651">
        <v>48.7019</v>
      </c>
      <c r="EX651">
        <v>1</v>
      </c>
      <c r="EY651">
        <v>-0.00833333</v>
      </c>
      <c r="EZ651">
        <v>3.26057</v>
      </c>
      <c r="FA651">
        <v>20.1132</v>
      </c>
      <c r="FB651">
        <v>5.20052</v>
      </c>
      <c r="FC651">
        <v>12.0088</v>
      </c>
      <c r="FD651">
        <v>4.976</v>
      </c>
      <c r="FE651">
        <v>3.2936</v>
      </c>
      <c r="FF651">
        <v>9999</v>
      </c>
      <c r="FG651">
        <v>9999</v>
      </c>
      <c r="FH651">
        <v>9999</v>
      </c>
      <c r="FI651">
        <v>694.9</v>
      </c>
      <c r="FJ651">
        <v>1.86292</v>
      </c>
      <c r="FK651">
        <v>1.86783</v>
      </c>
      <c r="FL651">
        <v>1.86752</v>
      </c>
      <c r="FM651">
        <v>1.86868</v>
      </c>
      <c r="FN651">
        <v>1.86951</v>
      </c>
      <c r="FO651">
        <v>1.86566</v>
      </c>
      <c r="FP651">
        <v>1.86667</v>
      </c>
      <c r="FQ651">
        <v>1.86804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8.763</v>
      </c>
      <c r="GF651">
        <v>0.2807</v>
      </c>
      <c r="GG651">
        <v>3.61927167264205</v>
      </c>
      <c r="GH651">
        <v>0.00509506669552449</v>
      </c>
      <c r="GI651">
        <v>1.17866753763249e-06</v>
      </c>
      <c r="GJ651">
        <v>-6.62632595388568e-10</v>
      </c>
      <c r="GK651">
        <v>-0.0260112845827318</v>
      </c>
      <c r="GL651">
        <v>-0.0225051504344278</v>
      </c>
      <c r="GM651">
        <v>0.00262967521021688</v>
      </c>
      <c r="GN651">
        <v>-3.50088843362945e-05</v>
      </c>
      <c r="GO651">
        <v>-5</v>
      </c>
      <c r="GP651">
        <v>1640</v>
      </c>
      <c r="GQ651">
        <v>1</v>
      </c>
      <c r="GR651">
        <v>20</v>
      </c>
      <c r="GS651">
        <v>50289.1</v>
      </c>
      <c r="GT651">
        <v>50289.1</v>
      </c>
      <c r="GU651">
        <v>2.04102</v>
      </c>
      <c r="GV651">
        <v>2.63672</v>
      </c>
      <c r="GW651">
        <v>1.54785</v>
      </c>
      <c r="GX651">
        <v>2.30103</v>
      </c>
      <c r="GY651">
        <v>1.34644</v>
      </c>
      <c r="GZ651">
        <v>2.43286</v>
      </c>
      <c r="HA651">
        <v>33.2216</v>
      </c>
      <c r="HB651">
        <v>14.1933</v>
      </c>
      <c r="HC651">
        <v>18</v>
      </c>
      <c r="HD651">
        <v>503.932</v>
      </c>
      <c r="HE651">
        <v>400.896</v>
      </c>
      <c r="HF651">
        <v>19.9977</v>
      </c>
      <c r="HG651">
        <v>26.9886</v>
      </c>
      <c r="HH651">
        <v>30.0001</v>
      </c>
      <c r="HI651">
        <v>27.0372</v>
      </c>
      <c r="HJ651">
        <v>26.9888</v>
      </c>
      <c r="HK651">
        <v>40.8993</v>
      </c>
      <c r="HL651">
        <v>16.2559</v>
      </c>
      <c r="HM651">
        <v>5.95611</v>
      </c>
      <c r="HN651">
        <v>19.7724</v>
      </c>
      <c r="HO651">
        <v>992.857</v>
      </c>
      <c r="HP651">
        <v>17.3256</v>
      </c>
      <c r="HQ651">
        <v>102.397</v>
      </c>
      <c r="HR651">
        <v>102.844</v>
      </c>
    </row>
    <row r="652" spans="1:226">
      <c r="A652">
        <v>636</v>
      </c>
      <c r="B652">
        <v>1663694997.1</v>
      </c>
      <c r="C652">
        <v>7222</v>
      </c>
      <c r="D652" t="s">
        <v>1637</v>
      </c>
      <c r="E652" t="s">
        <v>1638</v>
      </c>
      <c r="F652">
        <v>5</v>
      </c>
      <c r="G652" t="s">
        <v>1520</v>
      </c>
      <c r="H652" t="s">
        <v>354</v>
      </c>
      <c r="I652">
        <v>1663694989.6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1002.97779265275</v>
      </c>
      <c r="AK652">
        <v>957.936981818181</v>
      </c>
      <c r="AL652">
        <v>3.4055069689615</v>
      </c>
      <c r="AM652">
        <v>65.4352531657204</v>
      </c>
      <c r="AN652">
        <f>(AP652 - AO652 + BO652*1E3/(8.314*(BQ652+273.15)) * AR652/BN652 * AQ652) * BN652/(100*BB652) * 1000/(1000 - AP652)</f>
        <v>0</v>
      </c>
      <c r="AO652">
        <v>17.2126115376687</v>
      </c>
      <c r="AP652">
        <v>19.9176681318682</v>
      </c>
      <c r="AQ652">
        <v>0.00602662060540949</v>
      </c>
      <c r="AR652">
        <v>122.13098414385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1663694989.6</v>
      </c>
      <c r="BH652">
        <v>915.54137037037</v>
      </c>
      <c r="BI652">
        <v>969.35437037037</v>
      </c>
      <c r="BJ652">
        <v>19.8961666666667</v>
      </c>
      <c r="BK652">
        <v>17.1607074074074</v>
      </c>
      <c r="BL652">
        <v>906.826740740741</v>
      </c>
      <c r="BM652">
        <v>19.6160148148148</v>
      </c>
      <c r="BN652">
        <v>500.077185185185</v>
      </c>
      <c r="BO652">
        <v>90.5329185185185</v>
      </c>
      <c r="BP652">
        <v>0.0999627333333333</v>
      </c>
      <c r="BQ652">
        <v>24.3856740740741</v>
      </c>
      <c r="BR652">
        <v>25.0168407407407</v>
      </c>
      <c r="BS652">
        <v>999.9</v>
      </c>
      <c r="BT652">
        <v>0</v>
      </c>
      <c r="BU652">
        <v>0</v>
      </c>
      <c r="BV652">
        <v>10007.5925925926</v>
      </c>
      <c r="BW652">
        <v>0</v>
      </c>
      <c r="BX652">
        <v>17.1009</v>
      </c>
      <c r="BY652">
        <v>-53.8129407407407</v>
      </c>
      <c r="BZ652">
        <v>934.127296296296</v>
      </c>
      <c r="CA652">
        <v>986.280555555556</v>
      </c>
      <c r="CB652">
        <v>2.73545814814815</v>
      </c>
      <c r="CC652">
        <v>969.35437037037</v>
      </c>
      <c r="CD652">
        <v>17.1607074074074</v>
      </c>
      <c r="CE652">
        <v>1.80125703703704</v>
      </c>
      <c r="CF652">
        <v>1.55360925925926</v>
      </c>
      <c r="CG652">
        <v>15.7977037037037</v>
      </c>
      <c r="CH652">
        <v>13.5061333333333</v>
      </c>
      <c r="CI652">
        <v>2000.00555555556</v>
      </c>
      <c r="CJ652">
        <v>0.979999962962963</v>
      </c>
      <c r="CK652">
        <v>0.0200001296296296</v>
      </c>
      <c r="CL652">
        <v>0</v>
      </c>
      <c r="CM652">
        <v>724.873925925926</v>
      </c>
      <c r="CN652">
        <v>5.00063</v>
      </c>
      <c r="CO652">
        <v>14391.8259259259</v>
      </c>
      <c r="CP652">
        <v>17256.9444444444</v>
      </c>
      <c r="CQ652">
        <v>38.937</v>
      </c>
      <c r="CR652">
        <v>39.1456666666667</v>
      </c>
      <c r="CS652">
        <v>38.562</v>
      </c>
      <c r="CT652">
        <v>38.361</v>
      </c>
      <c r="CU652">
        <v>39.6410740740741</v>
      </c>
      <c r="CV652">
        <v>1955.10592592593</v>
      </c>
      <c r="CW652">
        <v>39.897037037037</v>
      </c>
      <c r="CX652">
        <v>0</v>
      </c>
      <c r="CY652">
        <v>1663694993.9</v>
      </c>
      <c r="CZ652">
        <v>0</v>
      </c>
      <c r="DA652">
        <v>0</v>
      </c>
      <c r="DB652" t="s">
        <v>356</v>
      </c>
      <c r="DC652">
        <v>1660677648.1</v>
      </c>
      <c r="DD652">
        <v>1660677649.1</v>
      </c>
      <c r="DE652">
        <v>0</v>
      </c>
      <c r="DF652">
        <v>-1.042</v>
      </c>
      <c r="DG652">
        <v>0.003</v>
      </c>
      <c r="DH652">
        <v>5.218</v>
      </c>
      <c r="DI652">
        <v>0.344</v>
      </c>
      <c r="DJ652">
        <v>417</v>
      </c>
      <c r="DK652">
        <v>22</v>
      </c>
      <c r="DL652">
        <v>1.24</v>
      </c>
      <c r="DM652">
        <v>0.53</v>
      </c>
      <c r="DN652">
        <v>-53.6288146341464</v>
      </c>
      <c r="DO652">
        <v>-0.860636236933781</v>
      </c>
      <c r="DP652">
        <v>0.608926217069541</v>
      </c>
      <c r="DQ652">
        <v>0</v>
      </c>
      <c r="DR652">
        <v>2.75534512195122</v>
      </c>
      <c r="DS652">
        <v>-0.338431149825782</v>
      </c>
      <c r="DT652">
        <v>0.0375983509058414</v>
      </c>
      <c r="DU652">
        <v>0</v>
      </c>
      <c r="DV652">
        <v>0</v>
      </c>
      <c r="DW652">
        <v>2</v>
      </c>
      <c r="DX652" t="s">
        <v>357</v>
      </c>
      <c r="DY652">
        <v>2.97222</v>
      </c>
      <c r="DZ652">
        <v>2.75353</v>
      </c>
      <c r="EA652">
        <v>0.159905</v>
      </c>
      <c r="EB652">
        <v>0.166634</v>
      </c>
      <c r="EC652">
        <v>0.0907283</v>
      </c>
      <c r="ED652">
        <v>0.0827918</v>
      </c>
      <c r="EE652">
        <v>32733</v>
      </c>
      <c r="EF652">
        <v>35393.9</v>
      </c>
      <c r="EG652">
        <v>35310.8</v>
      </c>
      <c r="EH652">
        <v>38519.9</v>
      </c>
      <c r="EI652">
        <v>45536.1</v>
      </c>
      <c r="EJ652">
        <v>51031.8</v>
      </c>
      <c r="EK652">
        <v>55200</v>
      </c>
      <c r="EL652">
        <v>61786.4</v>
      </c>
      <c r="EM652">
        <v>1.9858</v>
      </c>
      <c r="EN652">
        <v>1.8238</v>
      </c>
      <c r="EO652">
        <v>0.111908</v>
      </c>
      <c r="EP652">
        <v>0</v>
      </c>
      <c r="EQ652">
        <v>23.1845</v>
      </c>
      <c r="ER652">
        <v>999.9</v>
      </c>
      <c r="ES652">
        <v>42.998</v>
      </c>
      <c r="ET652">
        <v>30.001</v>
      </c>
      <c r="EU652">
        <v>20.2355</v>
      </c>
      <c r="EV652">
        <v>56.8188</v>
      </c>
      <c r="EW652">
        <v>49.383</v>
      </c>
      <c r="EX652">
        <v>1</v>
      </c>
      <c r="EY652">
        <v>-0.00487805</v>
      </c>
      <c r="EZ652">
        <v>2.85479</v>
      </c>
      <c r="FA652">
        <v>20.1232</v>
      </c>
      <c r="FB652">
        <v>5.19812</v>
      </c>
      <c r="FC652">
        <v>12.004</v>
      </c>
      <c r="FD652">
        <v>4.974</v>
      </c>
      <c r="FE652">
        <v>3.294</v>
      </c>
      <c r="FF652">
        <v>9999</v>
      </c>
      <c r="FG652">
        <v>9999</v>
      </c>
      <c r="FH652">
        <v>9999</v>
      </c>
      <c r="FI652">
        <v>694.9</v>
      </c>
      <c r="FJ652">
        <v>1.86295</v>
      </c>
      <c r="FK652">
        <v>1.86777</v>
      </c>
      <c r="FL652">
        <v>1.86752</v>
      </c>
      <c r="FM652">
        <v>1.86874</v>
      </c>
      <c r="FN652">
        <v>1.86951</v>
      </c>
      <c r="FO652">
        <v>1.8656</v>
      </c>
      <c r="FP652">
        <v>1.86667</v>
      </c>
      <c r="FQ652">
        <v>1.86801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8.854</v>
      </c>
      <c r="GF652">
        <v>0.281</v>
      </c>
      <c r="GG652">
        <v>3.61927167264205</v>
      </c>
      <c r="GH652">
        <v>0.00509506669552449</v>
      </c>
      <c r="GI652">
        <v>1.17866753763249e-06</v>
      </c>
      <c r="GJ652">
        <v>-6.62632595388568e-10</v>
      </c>
      <c r="GK652">
        <v>-0.0260112845827318</v>
      </c>
      <c r="GL652">
        <v>-0.0225051504344278</v>
      </c>
      <c r="GM652">
        <v>0.00262967521021688</v>
      </c>
      <c r="GN652">
        <v>-3.50088843362945e-05</v>
      </c>
      <c r="GO652">
        <v>-5</v>
      </c>
      <c r="GP652">
        <v>1640</v>
      </c>
      <c r="GQ652">
        <v>1</v>
      </c>
      <c r="GR652">
        <v>20</v>
      </c>
      <c r="GS652">
        <v>50289.2</v>
      </c>
      <c r="GT652">
        <v>50289.1</v>
      </c>
      <c r="GU652">
        <v>2.06665</v>
      </c>
      <c r="GV652">
        <v>2.60498</v>
      </c>
      <c r="GW652">
        <v>1.54785</v>
      </c>
      <c r="GX652">
        <v>2.30103</v>
      </c>
      <c r="GY652">
        <v>1.34644</v>
      </c>
      <c r="GZ652">
        <v>2.28027</v>
      </c>
      <c r="HA652">
        <v>33.2216</v>
      </c>
      <c r="HB652">
        <v>14.1846</v>
      </c>
      <c r="HC652">
        <v>18</v>
      </c>
      <c r="HD652">
        <v>504.576</v>
      </c>
      <c r="HE652">
        <v>401.45</v>
      </c>
      <c r="HF652">
        <v>19.772</v>
      </c>
      <c r="HG652">
        <v>26.9864</v>
      </c>
      <c r="HH652">
        <v>30.0013</v>
      </c>
      <c r="HI652">
        <v>27.0349</v>
      </c>
      <c r="HJ652">
        <v>26.9888</v>
      </c>
      <c r="HK652">
        <v>41.4108</v>
      </c>
      <c r="HL652">
        <v>15.9727</v>
      </c>
      <c r="HM652">
        <v>5.95611</v>
      </c>
      <c r="HN652">
        <v>19.7304</v>
      </c>
      <c r="HO652">
        <v>1006.36</v>
      </c>
      <c r="HP652">
        <v>17.3739</v>
      </c>
      <c r="HQ652">
        <v>102.395</v>
      </c>
      <c r="HR652">
        <v>102.843</v>
      </c>
    </row>
    <row r="653" spans="1:226">
      <c r="A653">
        <v>637</v>
      </c>
      <c r="B653">
        <v>1663695001.6</v>
      </c>
      <c r="C653">
        <v>7226.5</v>
      </c>
      <c r="D653" t="s">
        <v>1639</v>
      </c>
      <c r="E653" t="s">
        <v>1640</v>
      </c>
      <c r="F653">
        <v>5</v>
      </c>
      <c r="G653" t="s">
        <v>1520</v>
      </c>
      <c r="H653" t="s">
        <v>354</v>
      </c>
      <c r="I653">
        <v>1663694994.04444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1018.16797257725</v>
      </c>
      <c r="AK653">
        <v>973.395412121212</v>
      </c>
      <c r="AL653">
        <v>3.41965425213445</v>
      </c>
      <c r="AM653">
        <v>65.4352531657204</v>
      </c>
      <c r="AN653">
        <f>(AP653 - AO653 + BO653*1E3/(8.314*(BQ653+273.15)) * AR653/BN653 * AQ653) * BN653/(100*BB653) * 1000/(1000 - AP653)</f>
        <v>0</v>
      </c>
      <c r="AO653">
        <v>17.2706087302</v>
      </c>
      <c r="AP653">
        <v>19.9306296703297</v>
      </c>
      <c r="AQ653">
        <v>-3.84060061993579e-05</v>
      </c>
      <c r="AR653">
        <v>122.13098414385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1663694994.04444</v>
      </c>
      <c r="BH653">
        <v>930.436111111111</v>
      </c>
      <c r="BI653">
        <v>984.155962962963</v>
      </c>
      <c r="BJ653">
        <v>19.9091259259259</v>
      </c>
      <c r="BK653">
        <v>17.2175888888889</v>
      </c>
      <c r="BL653">
        <v>921.638740740741</v>
      </c>
      <c r="BM653">
        <v>19.6284777777778</v>
      </c>
      <c r="BN653">
        <v>500.074925925926</v>
      </c>
      <c r="BO653">
        <v>90.5326703703703</v>
      </c>
      <c r="BP653">
        <v>0.0999961925925926</v>
      </c>
      <c r="BQ653">
        <v>24.3870222222222</v>
      </c>
      <c r="BR653">
        <v>25.0250555555556</v>
      </c>
      <c r="BS653">
        <v>999.9</v>
      </c>
      <c r="BT653">
        <v>0</v>
      </c>
      <c r="BU653">
        <v>0</v>
      </c>
      <c r="BV653">
        <v>10020</v>
      </c>
      <c r="BW653">
        <v>0</v>
      </c>
      <c r="BX653">
        <v>17.1009</v>
      </c>
      <c r="BY653">
        <v>-53.7200259259259</v>
      </c>
      <c r="BZ653">
        <v>949.336925925926</v>
      </c>
      <c r="CA653">
        <v>1001.39918518519</v>
      </c>
      <c r="CB653">
        <v>2.69154037037037</v>
      </c>
      <c r="CC653">
        <v>984.155962962963</v>
      </c>
      <c r="CD653">
        <v>17.2175888888889</v>
      </c>
      <c r="CE653">
        <v>1.80242592592593</v>
      </c>
      <c r="CF653">
        <v>1.55875407407407</v>
      </c>
      <c r="CG653">
        <v>15.8078444444444</v>
      </c>
      <c r="CH653">
        <v>13.5568925925926</v>
      </c>
      <c r="CI653">
        <v>1999.99962962963</v>
      </c>
      <c r="CJ653">
        <v>0.979999407407407</v>
      </c>
      <c r="CK653">
        <v>0.0200006740740741</v>
      </c>
      <c r="CL653">
        <v>0</v>
      </c>
      <c r="CM653">
        <v>724.940888888889</v>
      </c>
      <c r="CN653">
        <v>5.00063</v>
      </c>
      <c r="CO653">
        <v>14393.6333333333</v>
      </c>
      <c r="CP653">
        <v>17256.8962962963</v>
      </c>
      <c r="CQ653">
        <v>38.937</v>
      </c>
      <c r="CR653">
        <v>39.1364814814815</v>
      </c>
      <c r="CS653">
        <v>38.562</v>
      </c>
      <c r="CT653">
        <v>38.3656666666667</v>
      </c>
      <c r="CU653">
        <v>39.6364814814815</v>
      </c>
      <c r="CV653">
        <v>1955.09925925926</v>
      </c>
      <c r="CW653">
        <v>39.8977777777778</v>
      </c>
      <c r="CX653">
        <v>0</v>
      </c>
      <c r="CY653">
        <v>1663694998.7</v>
      </c>
      <c r="CZ653">
        <v>0</v>
      </c>
      <c r="DA653">
        <v>0</v>
      </c>
      <c r="DB653" t="s">
        <v>356</v>
      </c>
      <c r="DC653">
        <v>1660677648.1</v>
      </c>
      <c r="DD653">
        <v>1660677649.1</v>
      </c>
      <c r="DE653">
        <v>0</v>
      </c>
      <c r="DF653">
        <v>-1.042</v>
      </c>
      <c r="DG653">
        <v>0.003</v>
      </c>
      <c r="DH653">
        <v>5.218</v>
      </c>
      <c r="DI653">
        <v>0.344</v>
      </c>
      <c r="DJ653">
        <v>417</v>
      </c>
      <c r="DK653">
        <v>22</v>
      </c>
      <c r="DL653">
        <v>1.24</v>
      </c>
      <c r="DM653">
        <v>0.53</v>
      </c>
      <c r="DN653">
        <v>-53.6233317073171</v>
      </c>
      <c r="DO653">
        <v>-1.5180334494774</v>
      </c>
      <c r="DP653">
        <v>0.61485562590088</v>
      </c>
      <c r="DQ653">
        <v>0</v>
      </c>
      <c r="DR653">
        <v>2.71972463414634</v>
      </c>
      <c r="DS653">
        <v>-0.533184041811846</v>
      </c>
      <c r="DT653">
        <v>0.055012990532284</v>
      </c>
      <c r="DU653">
        <v>0</v>
      </c>
      <c r="DV653">
        <v>0</v>
      </c>
      <c r="DW653">
        <v>2</v>
      </c>
      <c r="DX653" t="s">
        <v>357</v>
      </c>
      <c r="DY653">
        <v>2.97244</v>
      </c>
      <c r="DZ653">
        <v>2.75371</v>
      </c>
      <c r="EA653">
        <v>0.161548</v>
      </c>
      <c r="EB653">
        <v>0.168103</v>
      </c>
      <c r="EC653">
        <v>0.0907706</v>
      </c>
      <c r="ED653">
        <v>0.082942</v>
      </c>
      <c r="EE653">
        <v>32669.3</v>
      </c>
      <c r="EF653">
        <v>35331.2</v>
      </c>
      <c r="EG653">
        <v>35311.1</v>
      </c>
      <c r="EH653">
        <v>38519.6</v>
      </c>
      <c r="EI653">
        <v>45534.2</v>
      </c>
      <c r="EJ653">
        <v>51023.9</v>
      </c>
      <c r="EK653">
        <v>55200.2</v>
      </c>
      <c r="EL653">
        <v>61787</v>
      </c>
      <c r="EM653">
        <v>1.9858</v>
      </c>
      <c r="EN653">
        <v>1.824</v>
      </c>
      <c r="EO653">
        <v>0.111282</v>
      </c>
      <c r="EP653">
        <v>0</v>
      </c>
      <c r="EQ653">
        <v>23.1845</v>
      </c>
      <c r="ER653">
        <v>999.9</v>
      </c>
      <c r="ES653">
        <v>42.974</v>
      </c>
      <c r="ET653">
        <v>30.001</v>
      </c>
      <c r="EU653">
        <v>20.2243</v>
      </c>
      <c r="EV653">
        <v>56.4188</v>
      </c>
      <c r="EW653">
        <v>48.8742</v>
      </c>
      <c r="EX653">
        <v>1</v>
      </c>
      <c r="EY653">
        <v>-0.00607724</v>
      </c>
      <c r="EZ653">
        <v>2.61344</v>
      </c>
      <c r="FA653">
        <v>20.127</v>
      </c>
      <c r="FB653">
        <v>5.20052</v>
      </c>
      <c r="FC653">
        <v>12.0064</v>
      </c>
      <c r="FD653">
        <v>4.976</v>
      </c>
      <c r="FE653">
        <v>3.294</v>
      </c>
      <c r="FF653">
        <v>9999</v>
      </c>
      <c r="FG653">
        <v>9999</v>
      </c>
      <c r="FH653">
        <v>9999</v>
      </c>
      <c r="FI653">
        <v>694.9</v>
      </c>
      <c r="FJ653">
        <v>1.86295</v>
      </c>
      <c r="FK653">
        <v>1.8678</v>
      </c>
      <c r="FL653">
        <v>1.86752</v>
      </c>
      <c r="FM653">
        <v>1.86874</v>
      </c>
      <c r="FN653">
        <v>1.86957</v>
      </c>
      <c r="FO653">
        <v>1.86566</v>
      </c>
      <c r="FP653">
        <v>1.86667</v>
      </c>
      <c r="FQ653">
        <v>1.86804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8.936</v>
      </c>
      <c r="GF653">
        <v>0.2815</v>
      </c>
      <c r="GG653">
        <v>3.61927167264205</v>
      </c>
      <c r="GH653">
        <v>0.00509506669552449</v>
      </c>
      <c r="GI653">
        <v>1.17866753763249e-06</v>
      </c>
      <c r="GJ653">
        <v>-6.62632595388568e-10</v>
      </c>
      <c r="GK653">
        <v>-0.0260112845827318</v>
      </c>
      <c r="GL653">
        <v>-0.0225051504344278</v>
      </c>
      <c r="GM653">
        <v>0.00262967521021688</v>
      </c>
      <c r="GN653">
        <v>-3.50088843362945e-05</v>
      </c>
      <c r="GO653">
        <v>-5</v>
      </c>
      <c r="GP653">
        <v>1640</v>
      </c>
      <c r="GQ653">
        <v>1</v>
      </c>
      <c r="GR653">
        <v>20</v>
      </c>
      <c r="GS653">
        <v>50289.2</v>
      </c>
      <c r="GT653">
        <v>50289.2</v>
      </c>
      <c r="GU653">
        <v>2.08984</v>
      </c>
      <c r="GV653">
        <v>2.6062</v>
      </c>
      <c r="GW653">
        <v>1.54785</v>
      </c>
      <c r="GX653">
        <v>2.30103</v>
      </c>
      <c r="GY653">
        <v>1.34644</v>
      </c>
      <c r="GZ653">
        <v>2.2583</v>
      </c>
      <c r="HA653">
        <v>33.2216</v>
      </c>
      <c r="HB653">
        <v>14.1846</v>
      </c>
      <c r="HC653">
        <v>18</v>
      </c>
      <c r="HD653">
        <v>504.576</v>
      </c>
      <c r="HE653">
        <v>401.545</v>
      </c>
      <c r="HF653">
        <v>19.6994</v>
      </c>
      <c r="HG653">
        <v>26.9864</v>
      </c>
      <c r="HH653">
        <v>29.9999</v>
      </c>
      <c r="HI653">
        <v>27.0349</v>
      </c>
      <c r="HJ653">
        <v>26.9866</v>
      </c>
      <c r="HK653">
        <v>41.8587</v>
      </c>
      <c r="HL653">
        <v>15.6789</v>
      </c>
      <c r="HM653">
        <v>5.95611</v>
      </c>
      <c r="HN653">
        <v>19.708</v>
      </c>
      <c r="HO653">
        <v>1026.46</v>
      </c>
      <c r="HP653">
        <v>17.412</v>
      </c>
      <c r="HQ653">
        <v>102.396</v>
      </c>
      <c r="HR653">
        <v>102.844</v>
      </c>
    </row>
    <row r="654" spans="1:226">
      <c r="A654">
        <v>638</v>
      </c>
      <c r="B654">
        <v>1663695007.1</v>
      </c>
      <c r="C654">
        <v>7232</v>
      </c>
      <c r="D654" t="s">
        <v>1641</v>
      </c>
      <c r="E654" t="s">
        <v>1642</v>
      </c>
      <c r="F654">
        <v>5</v>
      </c>
      <c r="G654" t="s">
        <v>1520</v>
      </c>
      <c r="H654" t="s">
        <v>354</v>
      </c>
      <c r="I654">
        <v>1663694999.33214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1035.98195361126</v>
      </c>
      <c r="AK654">
        <v>991.52983030303</v>
      </c>
      <c r="AL654">
        <v>3.2992264645021</v>
      </c>
      <c r="AM654">
        <v>65.4352531657204</v>
      </c>
      <c r="AN654">
        <f>(AP654 - AO654 + BO654*1E3/(8.314*(BQ654+273.15)) * AR654/BN654 * AQ654) * BN654/(100*BB654) * 1000/(1000 - AP654)</f>
        <v>0</v>
      </c>
      <c r="AO654">
        <v>17.3245853526193</v>
      </c>
      <c r="AP654">
        <v>19.9476417582418</v>
      </c>
      <c r="AQ654">
        <v>0.000534010249422589</v>
      </c>
      <c r="AR654">
        <v>122.13098414385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1663694999.33214</v>
      </c>
      <c r="BH654">
        <v>947.932178571429</v>
      </c>
      <c r="BI654">
        <v>1001.45657142857</v>
      </c>
      <c r="BJ654">
        <v>19.9253071428571</v>
      </c>
      <c r="BK654">
        <v>17.2808392857143</v>
      </c>
      <c r="BL654">
        <v>939.038</v>
      </c>
      <c r="BM654">
        <v>19.6440321428571</v>
      </c>
      <c r="BN654">
        <v>500.101607142857</v>
      </c>
      <c r="BO654">
        <v>90.5326571428572</v>
      </c>
      <c r="BP654">
        <v>0.100010132142857</v>
      </c>
      <c r="BQ654">
        <v>24.38495</v>
      </c>
      <c r="BR654">
        <v>25.0294035714286</v>
      </c>
      <c r="BS654">
        <v>999.9</v>
      </c>
      <c r="BT654">
        <v>0</v>
      </c>
      <c r="BU654">
        <v>0</v>
      </c>
      <c r="BV654">
        <v>10029.4642857143</v>
      </c>
      <c r="BW654">
        <v>0</v>
      </c>
      <c r="BX654">
        <v>17.1009</v>
      </c>
      <c r="BY654">
        <v>-53.5251035714286</v>
      </c>
      <c r="BZ654">
        <v>967.20425</v>
      </c>
      <c r="CA654">
        <v>1019.06846428571</v>
      </c>
      <c r="CB654">
        <v>2.64447785714286</v>
      </c>
      <c r="CC654">
        <v>1001.45657142857</v>
      </c>
      <c r="CD654">
        <v>17.2808392857143</v>
      </c>
      <c r="CE654">
        <v>1.80389107142857</v>
      </c>
      <c r="CF654">
        <v>1.56448</v>
      </c>
      <c r="CG654">
        <v>15.8205428571429</v>
      </c>
      <c r="CH654">
        <v>13.6132642857143</v>
      </c>
      <c r="CI654">
        <v>2000.01285714286</v>
      </c>
      <c r="CJ654">
        <v>0.979997214285714</v>
      </c>
      <c r="CK654">
        <v>0.0200028571428571</v>
      </c>
      <c r="CL654">
        <v>0</v>
      </c>
      <c r="CM654">
        <v>724.892642857143</v>
      </c>
      <c r="CN654">
        <v>5.00063</v>
      </c>
      <c r="CO654">
        <v>14394.1071428571</v>
      </c>
      <c r="CP654">
        <v>17257.0107142857</v>
      </c>
      <c r="CQ654">
        <v>38.937</v>
      </c>
      <c r="CR654">
        <v>39.1449285714286</v>
      </c>
      <c r="CS654">
        <v>38.562</v>
      </c>
      <c r="CT654">
        <v>38.36825</v>
      </c>
      <c r="CU654">
        <v>39.6427142857143</v>
      </c>
      <c r="CV654">
        <v>1955.10821428571</v>
      </c>
      <c r="CW654">
        <v>39.9025</v>
      </c>
      <c r="CX654">
        <v>0</v>
      </c>
      <c r="CY654">
        <v>1663695004.1</v>
      </c>
      <c r="CZ654">
        <v>0</v>
      </c>
      <c r="DA654">
        <v>0</v>
      </c>
      <c r="DB654" t="s">
        <v>356</v>
      </c>
      <c r="DC654">
        <v>1660677648.1</v>
      </c>
      <c r="DD654">
        <v>1660677649.1</v>
      </c>
      <c r="DE654">
        <v>0</v>
      </c>
      <c r="DF654">
        <v>-1.042</v>
      </c>
      <c r="DG654">
        <v>0.003</v>
      </c>
      <c r="DH654">
        <v>5.218</v>
      </c>
      <c r="DI654">
        <v>0.344</v>
      </c>
      <c r="DJ654">
        <v>417</v>
      </c>
      <c r="DK654">
        <v>22</v>
      </c>
      <c r="DL654">
        <v>1.24</v>
      </c>
      <c r="DM654">
        <v>0.53</v>
      </c>
      <c r="DN654">
        <v>-53.5717317073171</v>
      </c>
      <c r="DO654">
        <v>2.21191567944248</v>
      </c>
      <c r="DP654">
        <v>0.556541477620239</v>
      </c>
      <c r="DQ654">
        <v>0</v>
      </c>
      <c r="DR654">
        <v>2.67126</v>
      </c>
      <c r="DS654">
        <v>-0.548240905923341</v>
      </c>
      <c r="DT654">
        <v>0.0556507673122215</v>
      </c>
      <c r="DU654">
        <v>0</v>
      </c>
      <c r="DV654">
        <v>0</v>
      </c>
      <c r="DW654">
        <v>2</v>
      </c>
      <c r="DX654" t="s">
        <v>357</v>
      </c>
      <c r="DY654">
        <v>2.97396</v>
      </c>
      <c r="DZ654">
        <v>2.75429</v>
      </c>
      <c r="EA654">
        <v>0.163502</v>
      </c>
      <c r="EB654">
        <v>0.170103</v>
      </c>
      <c r="EC654">
        <v>0.0908232</v>
      </c>
      <c r="ED654">
        <v>0.0831174</v>
      </c>
      <c r="EE654">
        <v>32593.1</v>
      </c>
      <c r="EF654">
        <v>35246.3</v>
      </c>
      <c r="EG654">
        <v>35310.9</v>
      </c>
      <c r="EH654">
        <v>38519.5</v>
      </c>
      <c r="EI654">
        <v>45531.3</v>
      </c>
      <c r="EJ654">
        <v>51014.5</v>
      </c>
      <c r="EK654">
        <v>55199.9</v>
      </c>
      <c r="EL654">
        <v>61787.4</v>
      </c>
      <c r="EM654">
        <v>1.986</v>
      </c>
      <c r="EN654">
        <v>1.8236</v>
      </c>
      <c r="EO654">
        <v>0.112057</v>
      </c>
      <c r="EP654">
        <v>0</v>
      </c>
      <c r="EQ654">
        <v>23.1845</v>
      </c>
      <c r="ER654">
        <v>999.9</v>
      </c>
      <c r="ES654">
        <v>42.974</v>
      </c>
      <c r="ET654">
        <v>30.001</v>
      </c>
      <c r="EU654">
        <v>20.2259</v>
      </c>
      <c r="EV654">
        <v>56.7488</v>
      </c>
      <c r="EW654">
        <v>48.6779</v>
      </c>
      <c r="EX654">
        <v>1</v>
      </c>
      <c r="EY654">
        <v>-0.00715447</v>
      </c>
      <c r="EZ654">
        <v>2.48152</v>
      </c>
      <c r="FA654">
        <v>20.1296</v>
      </c>
      <c r="FB654">
        <v>5.19932</v>
      </c>
      <c r="FC654">
        <v>12.0076</v>
      </c>
      <c r="FD654">
        <v>4.9756</v>
      </c>
      <c r="FE654">
        <v>3.2938</v>
      </c>
      <c r="FF654">
        <v>9999</v>
      </c>
      <c r="FG654">
        <v>9999</v>
      </c>
      <c r="FH654">
        <v>9999</v>
      </c>
      <c r="FI654">
        <v>694.9</v>
      </c>
      <c r="FJ654">
        <v>1.86295</v>
      </c>
      <c r="FK654">
        <v>1.86783</v>
      </c>
      <c r="FL654">
        <v>1.86752</v>
      </c>
      <c r="FM654">
        <v>1.86874</v>
      </c>
      <c r="FN654">
        <v>1.86957</v>
      </c>
      <c r="FO654">
        <v>1.86569</v>
      </c>
      <c r="FP654">
        <v>1.86664</v>
      </c>
      <c r="FQ654">
        <v>1.8681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9.036</v>
      </c>
      <c r="GF654">
        <v>0.2821</v>
      </c>
      <c r="GG654">
        <v>3.61927167264205</v>
      </c>
      <c r="GH654">
        <v>0.00509506669552449</v>
      </c>
      <c r="GI654">
        <v>1.17866753763249e-06</v>
      </c>
      <c r="GJ654">
        <v>-6.62632595388568e-10</v>
      </c>
      <c r="GK654">
        <v>-0.0260112845827318</v>
      </c>
      <c r="GL654">
        <v>-0.0225051504344278</v>
      </c>
      <c r="GM654">
        <v>0.00262967521021688</v>
      </c>
      <c r="GN654">
        <v>-3.50088843362945e-05</v>
      </c>
      <c r="GO654">
        <v>-5</v>
      </c>
      <c r="GP654">
        <v>1640</v>
      </c>
      <c r="GQ654">
        <v>1</v>
      </c>
      <c r="GR654">
        <v>20</v>
      </c>
      <c r="GS654">
        <v>50289.3</v>
      </c>
      <c r="GT654">
        <v>50289.3</v>
      </c>
      <c r="GU654">
        <v>2.12158</v>
      </c>
      <c r="GV654">
        <v>2.59399</v>
      </c>
      <c r="GW654">
        <v>1.54785</v>
      </c>
      <c r="GX654">
        <v>2.30103</v>
      </c>
      <c r="GY654">
        <v>1.34644</v>
      </c>
      <c r="GZ654">
        <v>2.42798</v>
      </c>
      <c r="HA654">
        <v>33.2216</v>
      </c>
      <c r="HB654">
        <v>14.2021</v>
      </c>
      <c r="HC654">
        <v>18</v>
      </c>
      <c r="HD654">
        <v>504.688</v>
      </c>
      <c r="HE654">
        <v>401.307</v>
      </c>
      <c r="HF654">
        <v>19.6726</v>
      </c>
      <c r="HG654">
        <v>26.9841</v>
      </c>
      <c r="HH654">
        <v>29.9994</v>
      </c>
      <c r="HI654">
        <v>27.0326</v>
      </c>
      <c r="HJ654">
        <v>26.9843</v>
      </c>
      <c r="HK654">
        <v>42.5009</v>
      </c>
      <c r="HL654">
        <v>15.3921</v>
      </c>
      <c r="HM654">
        <v>6.33111</v>
      </c>
      <c r="HN654">
        <v>19.6845</v>
      </c>
      <c r="HO654">
        <v>1039.98</v>
      </c>
      <c r="HP654">
        <v>17.4522</v>
      </c>
      <c r="HQ654">
        <v>102.395</v>
      </c>
      <c r="HR654">
        <v>102.844</v>
      </c>
    </row>
    <row r="655" spans="1:226">
      <c r="A655">
        <v>639</v>
      </c>
      <c r="B655">
        <v>1663695012.1</v>
      </c>
      <c r="C655">
        <v>7237</v>
      </c>
      <c r="D655" t="s">
        <v>1643</v>
      </c>
      <c r="E655" t="s">
        <v>1644</v>
      </c>
      <c r="F655">
        <v>5</v>
      </c>
      <c r="G655" t="s">
        <v>1520</v>
      </c>
      <c r="H655" t="s">
        <v>354</v>
      </c>
      <c r="I655">
        <v>1663695004.61852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1053.30144158506</v>
      </c>
      <c r="AK655">
        <v>1008.6059030303</v>
      </c>
      <c r="AL655">
        <v>3.40456620370761</v>
      </c>
      <c r="AM655">
        <v>65.4352531657204</v>
      </c>
      <c r="AN655">
        <f>(AP655 - AO655 + BO655*1E3/(8.314*(BQ655+273.15)) * AR655/BN655 * AQ655) * BN655/(100*BB655) * 1000/(1000 - AP655)</f>
        <v>0</v>
      </c>
      <c r="AO655">
        <v>17.3736129441861</v>
      </c>
      <c r="AP655">
        <v>19.9775131868132</v>
      </c>
      <c r="AQ655">
        <v>0.0061350927166727</v>
      </c>
      <c r="AR655">
        <v>122.13098414385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1663695004.61852</v>
      </c>
      <c r="BH655">
        <v>965.413074074074</v>
      </c>
      <c r="BI655">
        <v>1018.82807407407</v>
      </c>
      <c r="BJ655">
        <v>19.9430703703704</v>
      </c>
      <c r="BK655">
        <v>17.3383185185185</v>
      </c>
      <c r="BL655">
        <v>956.422518518519</v>
      </c>
      <c r="BM655">
        <v>19.6611148148148</v>
      </c>
      <c r="BN655">
        <v>500.183666666667</v>
      </c>
      <c r="BO655">
        <v>90.5314888888889</v>
      </c>
      <c r="BP655">
        <v>0.099983862962963</v>
      </c>
      <c r="BQ655">
        <v>24.3814185185185</v>
      </c>
      <c r="BR655">
        <v>25.0273111111111</v>
      </c>
      <c r="BS655">
        <v>999.9</v>
      </c>
      <c r="BT655">
        <v>0</v>
      </c>
      <c r="BU655">
        <v>0</v>
      </c>
      <c r="BV655">
        <v>10020.5555555556</v>
      </c>
      <c r="BW655">
        <v>0</v>
      </c>
      <c r="BX655">
        <v>17.1009</v>
      </c>
      <c r="BY655">
        <v>-53.4159481481482</v>
      </c>
      <c r="BZ655">
        <v>985.058592592593</v>
      </c>
      <c r="CA655">
        <v>1036.8062962963</v>
      </c>
      <c r="CB655">
        <v>2.60476518518518</v>
      </c>
      <c r="CC655">
        <v>1018.82807407407</v>
      </c>
      <c r="CD655">
        <v>17.3383185185185</v>
      </c>
      <c r="CE655">
        <v>1.80547666666667</v>
      </c>
      <c r="CF655">
        <v>1.5696637037037</v>
      </c>
      <c r="CG655">
        <v>15.8342740740741</v>
      </c>
      <c r="CH655">
        <v>13.6641222222222</v>
      </c>
      <c r="CI655">
        <v>2000.0237037037</v>
      </c>
      <c r="CJ655">
        <v>0.979994629629629</v>
      </c>
      <c r="CK655">
        <v>0.0200054037037037</v>
      </c>
      <c r="CL655">
        <v>0</v>
      </c>
      <c r="CM655">
        <v>724.800777777778</v>
      </c>
      <c r="CN655">
        <v>5.00063</v>
      </c>
      <c r="CO655">
        <v>14392.8666666667</v>
      </c>
      <c r="CP655">
        <v>17257.0851851852</v>
      </c>
      <c r="CQ655">
        <v>38.937</v>
      </c>
      <c r="CR655">
        <v>39.1341851851852</v>
      </c>
      <c r="CS655">
        <v>38.562</v>
      </c>
      <c r="CT655">
        <v>38.3656666666667</v>
      </c>
      <c r="CU655">
        <v>39.6433703703704</v>
      </c>
      <c r="CV655">
        <v>1955.11222222222</v>
      </c>
      <c r="CW655">
        <v>39.9077777777778</v>
      </c>
      <c r="CX655">
        <v>0</v>
      </c>
      <c r="CY655">
        <v>1663695008.9</v>
      </c>
      <c r="CZ655">
        <v>0</v>
      </c>
      <c r="DA655">
        <v>0</v>
      </c>
      <c r="DB655" t="s">
        <v>356</v>
      </c>
      <c r="DC655">
        <v>1660677648.1</v>
      </c>
      <c r="DD655">
        <v>1660677649.1</v>
      </c>
      <c r="DE655">
        <v>0</v>
      </c>
      <c r="DF655">
        <v>-1.042</v>
      </c>
      <c r="DG655">
        <v>0.003</v>
      </c>
      <c r="DH655">
        <v>5.218</v>
      </c>
      <c r="DI655">
        <v>0.344</v>
      </c>
      <c r="DJ655">
        <v>417</v>
      </c>
      <c r="DK655">
        <v>22</v>
      </c>
      <c r="DL655">
        <v>1.24</v>
      </c>
      <c r="DM655">
        <v>0.53</v>
      </c>
      <c r="DN655">
        <v>-53.503612195122</v>
      </c>
      <c r="DO655">
        <v>-0.146797212543382</v>
      </c>
      <c r="DP655">
        <v>0.529637850590485</v>
      </c>
      <c r="DQ655">
        <v>0</v>
      </c>
      <c r="DR655">
        <v>2.63563170731707</v>
      </c>
      <c r="DS655">
        <v>-0.451128919860624</v>
      </c>
      <c r="DT655">
        <v>0.0455854490531546</v>
      </c>
      <c r="DU655">
        <v>0</v>
      </c>
      <c r="DV655">
        <v>0</v>
      </c>
      <c r="DW655">
        <v>2</v>
      </c>
      <c r="DX655" t="s">
        <v>357</v>
      </c>
      <c r="DY655">
        <v>2.97207</v>
      </c>
      <c r="DZ655">
        <v>2.75361</v>
      </c>
      <c r="EA655">
        <v>0.165282</v>
      </c>
      <c r="EB655">
        <v>0.171785</v>
      </c>
      <c r="EC655">
        <v>0.0909285</v>
      </c>
      <c r="ED655">
        <v>0.0832566</v>
      </c>
      <c r="EE655">
        <v>32523.8</v>
      </c>
      <c r="EF655">
        <v>35175.6</v>
      </c>
      <c r="EG655">
        <v>35310.9</v>
      </c>
      <c r="EH655">
        <v>38520.3</v>
      </c>
      <c r="EI655">
        <v>45526.4</v>
      </c>
      <c r="EJ655">
        <v>51007</v>
      </c>
      <c r="EK655">
        <v>55200.4</v>
      </c>
      <c r="EL655">
        <v>61787.6</v>
      </c>
      <c r="EM655">
        <v>1.9862</v>
      </c>
      <c r="EN655">
        <v>1.8246</v>
      </c>
      <c r="EO655">
        <v>0.113249</v>
      </c>
      <c r="EP655">
        <v>0</v>
      </c>
      <c r="EQ655">
        <v>23.1864</v>
      </c>
      <c r="ER655">
        <v>999.9</v>
      </c>
      <c r="ES655">
        <v>42.974</v>
      </c>
      <c r="ET655">
        <v>30.001</v>
      </c>
      <c r="EU655">
        <v>20.2269</v>
      </c>
      <c r="EV655">
        <v>56.3988</v>
      </c>
      <c r="EW655">
        <v>48.9263</v>
      </c>
      <c r="EX655">
        <v>1</v>
      </c>
      <c r="EY655">
        <v>-0.00780488</v>
      </c>
      <c r="EZ655">
        <v>2.49784</v>
      </c>
      <c r="FA655">
        <v>20.129</v>
      </c>
      <c r="FB655">
        <v>5.19573</v>
      </c>
      <c r="FC655">
        <v>12.0064</v>
      </c>
      <c r="FD655">
        <v>4.9756</v>
      </c>
      <c r="FE655">
        <v>3.293</v>
      </c>
      <c r="FF655">
        <v>9999</v>
      </c>
      <c r="FG655">
        <v>9999</v>
      </c>
      <c r="FH655">
        <v>9999</v>
      </c>
      <c r="FI655">
        <v>694.9</v>
      </c>
      <c r="FJ655">
        <v>1.86295</v>
      </c>
      <c r="FK655">
        <v>1.8678</v>
      </c>
      <c r="FL655">
        <v>1.86752</v>
      </c>
      <c r="FM655">
        <v>1.86874</v>
      </c>
      <c r="FN655">
        <v>1.86954</v>
      </c>
      <c r="FO655">
        <v>1.86563</v>
      </c>
      <c r="FP655">
        <v>1.86667</v>
      </c>
      <c r="FQ655">
        <v>1.86813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9.126</v>
      </c>
      <c r="GF655">
        <v>0.2834</v>
      </c>
      <c r="GG655">
        <v>3.61927167264205</v>
      </c>
      <c r="GH655">
        <v>0.00509506669552449</v>
      </c>
      <c r="GI655">
        <v>1.17866753763249e-06</v>
      </c>
      <c r="GJ655">
        <v>-6.62632595388568e-10</v>
      </c>
      <c r="GK655">
        <v>-0.0260112845827318</v>
      </c>
      <c r="GL655">
        <v>-0.0225051504344278</v>
      </c>
      <c r="GM655">
        <v>0.00262967521021688</v>
      </c>
      <c r="GN655">
        <v>-3.50088843362945e-05</v>
      </c>
      <c r="GO655">
        <v>-5</v>
      </c>
      <c r="GP655">
        <v>1640</v>
      </c>
      <c r="GQ655">
        <v>1</v>
      </c>
      <c r="GR655">
        <v>20</v>
      </c>
      <c r="GS655">
        <v>50289.4</v>
      </c>
      <c r="GT655">
        <v>50289.4</v>
      </c>
      <c r="GU655">
        <v>2.146</v>
      </c>
      <c r="GV655">
        <v>2.58789</v>
      </c>
      <c r="GW655">
        <v>1.54785</v>
      </c>
      <c r="GX655">
        <v>2.30103</v>
      </c>
      <c r="GY655">
        <v>1.34644</v>
      </c>
      <c r="GZ655">
        <v>2.34253</v>
      </c>
      <c r="HA655">
        <v>33.2216</v>
      </c>
      <c r="HB655">
        <v>14.1933</v>
      </c>
      <c r="HC655">
        <v>18</v>
      </c>
      <c r="HD655">
        <v>504.803</v>
      </c>
      <c r="HE655">
        <v>401.845</v>
      </c>
      <c r="HF655">
        <v>19.659</v>
      </c>
      <c r="HG655">
        <v>26.9818</v>
      </c>
      <c r="HH655">
        <v>29.9993</v>
      </c>
      <c r="HI655">
        <v>27.0304</v>
      </c>
      <c r="HJ655">
        <v>26.982</v>
      </c>
      <c r="HK655">
        <v>43.076</v>
      </c>
      <c r="HL655">
        <v>15.3921</v>
      </c>
      <c r="HM655">
        <v>6.33111</v>
      </c>
      <c r="HN655">
        <v>19.6517</v>
      </c>
      <c r="HO655">
        <v>1060.09</v>
      </c>
      <c r="HP655">
        <v>17.468</v>
      </c>
      <c r="HQ655">
        <v>102.396</v>
      </c>
      <c r="HR655">
        <v>102.845</v>
      </c>
    </row>
    <row r="656" spans="1:226">
      <c r="A656">
        <v>640</v>
      </c>
      <c r="B656">
        <v>1663695017.1</v>
      </c>
      <c r="C656">
        <v>7242</v>
      </c>
      <c r="D656" t="s">
        <v>1645</v>
      </c>
      <c r="E656" t="s">
        <v>1646</v>
      </c>
      <c r="F656">
        <v>5</v>
      </c>
      <c r="G656" t="s">
        <v>1520</v>
      </c>
      <c r="H656" t="s">
        <v>354</v>
      </c>
      <c r="I656">
        <v>1663695009.33214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1070.22270665209</v>
      </c>
      <c r="AK656">
        <v>1025.57490909091</v>
      </c>
      <c r="AL656">
        <v>3.44835296760847</v>
      </c>
      <c r="AM656">
        <v>65.4352531657204</v>
      </c>
      <c r="AN656">
        <f>(AP656 - AO656 + BO656*1E3/(8.314*(BQ656+273.15)) * AR656/BN656 * AQ656) * BN656/(100*BB656) * 1000/(1000 - AP656)</f>
        <v>0</v>
      </c>
      <c r="AO656">
        <v>17.4041228674855</v>
      </c>
      <c r="AP656">
        <v>19.9977373626374</v>
      </c>
      <c r="AQ656">
        <v>0.00596550121277211</v>
      </c>
      <c r="AR656">
        <v>122.13098414385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1663695009.33214</v>
      </c>
      <c r="BH656">
        <v>980.899892857143</v>
      </c>
      <c r="BI656">
        <v>1034.4825</v>
      </c>
      <c r="BJ656">
        <v>19.9642285714286</v>
      </c>
      <c r="BK656">
        <v>17.3734</v>
      </c>
      <c r="BL656">
        <v>971.824607142857</v>
      </c>
      <c r="BM656">
        <v>19.6814428571429</v>
      </c>
      <c r="BN656">
        <v>500.1245</v>
      </c>
      <c r="BO656">
        <v>90.5316357142857</v>
      </c>
      <c r="BP656">
        <v>0.0999451607142857</v>
      </c>
      <c r="BQ656">
        <v>24.3750142857143</v>
      </c>
      <c r="BR656">
        <v>25.0288214285714</v>
      </c>
      <c r="BS656">
        <v>999.9</v>
      </c>
      <c r="BT656">
        <v>0</v>
      </c>
      <c r="BU656">
        <v>0</v>
      </c>
      <c r="BV656">
        <v>10006.7857142857</v>
      </c>
      <c r="BW656">
        <v>0</v>
      </c>
      <c r="BX656">
        <v>17.1009</v>
      </c>
      <c r="BY656">
        <v>-53.5831178571428</v>
      </c>
      <c r="BZ656">
        <v>1000.88232142857</v>
      </c>
      <c r="CA656">
        <v>1052.77392857143</v>
      </c>
      <c r="CB656">
        <v>2.59083</v>
      </c>
      <c r="CC656">
        <v>1034.4825</v>
      </c>
      <c r="CD656">
        <v>17.3734</v>
      </c>
      <c r="CE656">
        <v>1.80739464285714</v>
      </c>
      <c r="CF656">
        <v>1.57284285714286</v>
      </c>
      <c r="CG656">
        <v>15.8508785714286</v>
      </c>
      <c r="CH656">
        <v>13.69525</v>
      </c>
      <c r="CI656">
        <v>2000.02</v>
      </c>
      <c r="CJ656">
        <v>0.979992857142857</v>
      </c>
      <c r="CK656">
        <v>0.0200071142857143</v>
      </c>
      <c r="CL656">
        <v>0</v>
      </c>
      <c r="CM656">
        <v>724.672535714286</v>
      </c>
      <c r="CN656">
        <v>5.00063</v>
      </c>
      <c r="CO656">
        <v>14389.8892857143</v>
      </c>
      <c r="CP656">
        <v>17257.0464285714</v>
      </c>
      <c r="CQ656">
        <v>38.937</v>
      </c>
      <c r="CR656">
        <v>39.1382857142857</v>
      </c>
      <c r="CS656">
        <v>38.562</v>
      </c>
      <c r="CT656">
        <v>38.366</v>
      </c>
      <c r="CU656">
        <v>39.6449285714286</v>
      </c>
      <c r="CV656">
        <v>1955.10464285714</v>
      </c>
      <c r="CW656">
        <v>39.9110714285714</v>
      </c>
      <c r="CX656">
        <v>0</v>
      </c>
      <c r="CY656">
        <v>1663695014.3</v>
      </c>
      <c r="CZ656">
        <v>0</v>
      </c>
      <c r="DA656">
        <v>0</v>
      </c>
      <c r="DB656" t="s">
        <v>356</v>
      </c>
      <c r="DC656">
        <v>1660677648.1</v>
      </c>
      <c r="DD656">
        <v>1660677649.1</v>
      </c>
      <c r="DE656">
        <v>0</v>
      </c>
      <c r="DF656">
        <v>-1.042</v>
      </c>
      <c r="DG656">
        <v>0.003</v>
      </c>
      <c r="DH656">
        <v>5.218</v>
      </c>
      <c r="DI656">
        <v>0.344</v>
      </c>
      <c r="DJ656">
        <v>417</v>
      </c>
      <c r="DK656">
        <v>22</v>
      </c>
      <c r="DL656">
        <v>1.24</v>
      </c>
      <c r="DM656">
        <v>0.53</v>
      </c>
      <c r="DN656">
        <v>-53.5431829268293</v>
      </c>
      <c r="DO656">
        <v>-0.43444599303152</v>
      </c>
      <c r="DP656">
        <v>0.467811201704506</v>
      </c>
      <c r="DQ656">
        <v>0</v>
      </c>
      <c r="DR656">
        <v>2.60651390243902</v>
      </c>
      <c r="DS656">
        <v>-0.267948292682931</v>
      </c>
      <c r="DT656">
        <v>0.0294771455809452</v>
      </c>
      <c r="DU656">
        <v>0</v>
      </c>
      <c r="DV656">
        <v>0</v>
      </c>
      <c r="DW656">
        <v>2</v>
      </c>
      <c r="DX656" t="s">
        <v>357</v>
      </c>
      <c r="DY656">
        <v>2.97271</v>
      </c>
      <c r="DZ656">
        <v>2.75401</v>
      </c>
      <c r="EA656">
        <v>0.167067</v>
      </c>
      <c r="EB656">
        <v>0.173629</v>
      </c>
      <c r="EC656">
        <v>0.0909922</v>
      </c>
      <c r="ED656">
        <v>0.0832676</v>
      </c>
      <c r="EE656">
        <v>32454.6</v>
      </c>
      <c r="EF656">
        <v>35097.1</v>
      </c>
      <c r="EG656">
        <v>35311.3</v>
      </c>
      <c r="EH656">
        <v>38520.1</v>
      </c>
      <c r="EI656">
        <v>45523.2</v>
      </c>
      <c r="EJ656">
        <v>51006.6</v>
      </c>
      <c r="EK656">
        <v>55200.4</v>
      </c>
      <c r="EL656">
        <v>61787.8</v>
      </c>
      <c r="EM656">
        <v>1.9858</v>
      </c>
      <c r="EN656">
        <v>1.8244</v>
      </c>
      <c r="EO656">
        <v>0.111759</v>
      </c>
      <c r="EP656">
        <v>0</v>
      </c>
      <c r="EQ656">
        <v>23.1884</v>
      </c>
      <c r="ER656">
        <v>999.9</v>
      </c>
      <c r="ES656">
        <v>42.974</v>
      </c>
      <c r="ET656">
        <v>29.98</v>
      </c>
      <c r="EU656">
        <v>20.1991</v>
      </c>
      <c r="EV656">
        <v>56.4088</v>
      </c>
      <c r="EW656">
        <v>49.347</v>
      </c>
      <c r="EX656">
        <v>1</v>
      </c>
      <c r="EY656">
        <v>-0.00762195</v>
      </c>
      <c r="EZ656">
        <v>2.50965</v>
      </c>
      <c r="FA656">
        <v>20.1295</v>
      </c>
      <c r="FB656">
        <v>5.20052</v>
      </c>
      <c r="FC656">
        <v>12.0076</v>
      </c>
      <c r="FD656">
        <v>4.976</v>
      </c>
      <c r="FE656">
        <v>3.294</v>
      </c>
      <c r="FF656">
        <v>9999</v>
      </c>
      <c r="FG656">
        <v>9999</v>
      </c>
      <c r="FH656">
        <v>9999</v>
      </c>
      <c r="FI656">
        <v>694.9</v>
      </c>
      <c r="FJ656">
        <v>1.86295</v>
      </c>
      <c r="FK656">
        <v>1.8678</v>
      </c>
      <c r="FL656">
        <v>1.86752</v>
      </c>
      <c r="FM656">
        <v>1.86874</v>
      </c>
      <c r="FN656">
        <v>1.86954</v>
      </c>
      <c r="FO656">
        <v>1.86569</v>
      </c>
      <c r="FP656">
        <v>1.86667</v>
      </c>
      <c r="FQ656">
        <v>1.86807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9.215</v>
      </c>
      <c r="GF656">
        <v>0.2841</v>
      </c>
      <c r="GG656">
        <v>3.61927167264205</v>
      </c>
      <c r="GH656">
        <v>0.00509506669552449</v>
      </c>
      <c r="GI656">
        <v>1.17866753763249e-06</v>
      </c>
      <c r="GJ656">
        <v>-6.62632595388568e-10</v>
      </c>
      <c r="GK656">
        <v>-0.0260112845827318</v>
      </c>
      <c r="GL656">
        <v>-0.0225051504344278</v>
      </c>
      <c r="GM656">
        <v>0.00262967521021688</v>
      </c>
      <c r="GN656">
        <v>-3.50088843362945e-05</v>
      </c>
      <c r="GO656">
        <v>-5</v>
      </c>
      <c r="GP656">
        <v>1640</v>
      </c>
      <c r="GQ656">
        <v>1</v>
      </c>
      <c r="GR656">
        <v>20</v>
      </c>
      <c r="GS656">
        <v>50289.5</v>
      </c>
      <c r="GT656">
        <v>50289.5</v>
      </c>
      <c r="GU656">
        <v>2.17651</v>
      </c>
      <c r="GV656">
        <v>2.6001</v>
      </c>
      <c r="GW656">
        <v>1.54785</v>
      </c>
      <c r="GX656">
        <v>2.30103</v>
      </c>
      <c r="GY656">
        <v>1.34644</v>
      </c>
      <c r="GZ656">
        <v>2.34253</v>
      </c>
      <c r="HA656">
        <v>33.2216</v>
      </c>
      <c r="HB656">
        <v>14.1933</v>
      </c>
      <c r="HC656">
        <v>18</v>
      </c>
      <c r="HD656">
        <v>504.514</v>
      </c>
      <c r="HE656">
        <v>401.719</v>
      </c>
      <c r="HF656">
        <v>19.6344</v>
      </c>
      <c r="HG656">
        <v>26.9795</v>
      </c>
      <c r="HH656">
        <v>29.9997</v>
      </c>
      <c r="HI656">
        <v>27.0281</v>
      </c>
      <c r="HJ656">
        <v>26.9798</v>
      </c>
      <c r="HK656">
        <v>43.6027</v>
      </c>
      <c r="HL656">
        <v>15.1065</v>
      </c>
      <c r="HM656">
        <v>6.33111</v>
      </c>
      <c r="HN656">
        <v>19.621</v>
      </c>
      <c r="HO656">
        <v>1073.52</v>
      </c>
      <c r="HP656">
        <v>17.4842</v>
      </c>
      <c r="HQ656">
        <v>102.396</v>
      </c>
      <c r="HR656">
        <v>102.845</v>
      </c>
    </row>
    <row r="657" spans="1:226">
      <c r="A657">
        <v>641</v>
      </c>
      <c r="B657">
        <v>1663695022.1</v>
      </c>
      <c r="C657">
        <v>7247</v>
      </c>
      <c r="D657" t="s">
        <v>1647</v>
      </c>
      <c r="E657" t="s">
        <v>1648</v>
      </c>
      <c r="F657">
        <v>5</v>
      </c>
      <c r="G657" t="s">
        <v>1520</v>
      </c>
      <c r="H657" t="s">
        <v>354</v>
      </c>
      <c r="I657">
        <v>1663695014.6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1087.39344385314</v>
      </c>
      <c r="AK657">
        <v>1042.7423030303</v>
      </c>
      <c r="AL657">
        <v>3.43332174880886</v>
      </c>
      <c r="AM657">
        <v>65.4352531657204</v>
      </c>
      <c r="AN657">
        <f>(AP657 - AO657 + BO657*1E3/(8.314*(BQ657+273.15)) * AR657/BN657 * AQ657) * BN657/(100*BB657) * 1000/(1000 - AP657)</f>
        <v>0</v>
      </c>
      <c r="AO657">
        <v>17.4067910138365</v>
      </c>
      <c r="AP657">
        <v>20.0066428571429</v>
      </c>
      <c r="AQ657">
        <v>0.00212078929126512</v>
      </c>
      <c r="AR657">
        <v>122.13098414385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1663695014.6</v>
      </c>
      <c r="BH657">
        <v>998.409555555556</v>
      </c>
      <c r="BI657">
        <v>1052.1862962963</v>
      </c>
      <c r="BJ657">
        <v>19.9872037037037</v>
      </c>
      <c r="BK657">
        <v>17.4071555555556</v>
      </c>
      <c r="BL657">
        <v>989.238555555556</v>
      </c>
      <c r="BM657">
        <v>19.7035296296296</v>
      </c>
      <c r="BN657">
        <v>500.091037037037</v>
      </c>
      <c r="BO657">
        <v>90.5312444444444</v>
      </c>
      <c r="BP657">
        <v>0.0998033148148148</v>
      </c>
      <c r="BQ657">
        <v>24.3675814814815</v>
      </c>
      <c r="BR657">
        <v>25.0301814814815</v>
      </c>
      <c r="BS657">
        <v>999.9</v>
      </c>
      <c r="BT657">
        <v>0</v>
      </c>
      <c r="BU657">
        <v>0</v>
      </c>
      <c r="BV657">
        <v>10012.037037037</v>
      </c>
      <c r="BW657">
        <v>0</v>
      </c>
      <c r="BX657">
        <v>17.1009</v>
      </c>
      <c r="BY657">
        <v>-53.7769444444445</v>
      </c>
      <c r="BZ657">
        <v>1018.77259259259</v>
      </c>
      <c r="CA657">
        <v>1070.82666666667</v>
      </c>
      <c r="CB657">
        <v>2.58004740740741</v>
      </c>
      <c r="CC657">
        <v>1052.1862962963</v>
      </c>
      <c r="CD657">
        <v>17.4071555555556</v>
      </c>
      <c r="CE657">
        <v>1.8094662962963</v>
      </c>
      <c r="CF657">
        <v>1.57589148148148</v>
      </c>
      <c r="CG657">
        <v>15.8688037037037</v>
      </c>
      <c r="CH657">
        <v>13.7250481481482</v>
      </c>
      <c r="CI657">
        <v>1999.99407407407</v>
      </c>
      <c r="CJ657">
        <v>0.979992481481481</v>
      </c>
      <c r="CK657">
        <v>0.0200074148148148</v>
      </c>
      <c r="CL657">
        <v>0</v>
      </c>
      <c r="CM657">
        <v>724.399740740741</v>
      </c>
      <c r="CN657">
        <v>5.00063</v>
      </c>
      <c r="CO657">
        <v>14384.8555555556</v>
      </c>
      <c r="CP657">
        <v>17256.8148148148</v>
      </c>
      <c r="CQ657">
        <v>38.937</v>
      </c>
      <c r="CR657">
        <v>39.1295925925926</v>
      </c>
      <c r="CS657">
        <v>38.562</v>
      </c>
      <c r="CT657">
        <v>38.3703333333333</v>
      </c>
      <c r="CU657">
        <v>39.6364814814815</v>
      </c>
      <c r="CV657">
        <v>1955.07777777778</v>
      </c>
      <c r="CW657">
        <v>39.9111111111111</v>
      </c>
      <c r="CX657">
        <v>0</v>
      </c>
      <c r="CY657">
        <v>1663695019.1</v>
      </c>
      <c r="CZ657">
        <v>0</v>
      </c>
      <c r="DA657">
        <v>0</v>
      </c>
      <c r="DB657" t="s">
        <v>356</v>
      </c>
      <c r="DC657">
        <v>1660677648.1</v>
      </c>
      <c r="DD657">
        <v>1660677649.1</v>
      </c>
      <c r="DE657">
        <v>0</v>
      </c>
      <c r="DF657">
        <v>-1.042</v>
      </c>
      <c r="DG657">
        <v>0.003</v>
      </c>
      <c r="DH657">
        <v>5.218</v>
      </c>
      <c r="DI657">
        <v>0.344</v>
      </c>
      <c r="DJ657">
        <v>417</v>
      </c>
      <c r="DK657">
        <v>22</v>
      </c>
      <c r="DL657">
        <v>1.24</v>
      </c>
      <c r="DM657">
        <v>0.53</v>
      </c>
      <c r="DN657">
        <v>-53.5881243902439</v>
      </c>
      <c r="DO657">
        <v>-3.32212473867607</v>
      </c>
      <c r="DP657">
        <v>0.506759714927507</v>
      </c>
      <c r="DQ657">
        <v>0</v>
      </c>
      <c r="DR657">
        <v>2.5914356097561</v>
      </c>
      <c r="DS657">
        <v>-0.116460418118461</v>
      </c>
      <c r="DT657">
        <v>0.0171449240228748</v>
      </c>
      <c r="DU657">
        <v>0</v>
      </c>
      <c r="DV657">
        <v>0</v>
      </c>
      <c r="DW657">
        <v>2</v>
      </c>
      <c r="DX657" t="s">
        <v>357</v>
      </c>
      <c r="DY657">
        <v>2.97278</v>
      </c>
      <c r="DZ657">
        <v>2.75387</v>
      </c>
      <c r="EA657">
        <v>0.168855</v>
      </c>
      <c r="EB657">
        <v>0.175249</v>
      </c>
      <c r="EC657">
        <v>0.0910277</v>
      </c>
      <c r="ED657">
        <v>0.0833871</v>
      </c>
      <c r="EE657">
        <v>32385.3</v>
      </c>
      <c r="EF657">
        <v>35028.8</v>
      </c>
      <c r="EG657">
        <v>35311.6</v>
      </c>
      <c r="EH657">
        <v>38520.6</v>
      </c>
      <c r="EI657">
        <v>45522.3</v>
      </c>
      <c r="EJ657">
        <v>51000.5</v>
      </c>
      <c r="EK657">
        <v>55201.5</v>
      </c>
      <c r="EL657">
        <v>61788.5</v>
      </c>
      <c r="EM657">
        <v>1.9864</v>
      </c>
      <c r="EN657">
        <v>1.8236</v>
      </c>
      <c r="EO657">
        <v>0.111759</v>
      </c>
      <c r="EP657">
        <v>0</v>
      </c>
      <c r="EQ657">
        <v>23.1903</v>
      </c>
      <c r="ER657">
        <v>999.9</v>
      </c>
      <c r="ES657">
        <v>42.974</v>
      </c>
      <c r="ET657">
        <v>30.001</v>
      </c>
      <c r="EU657">
        <v>20.2255</v>
      </c>
      <c r="EV657">
        <v>56.4188</v>
      </c>
      <c r="EW657">
        <v>49.375</v>
      </c>
      <c r="EX657">
        <v>1</v>
      </c>
      <c r="EY657">
        <v>-0.00792683</v>
      </c>
      <c r="EZ657">
        <v>2.52706</v>
      </c>
      <c r="FA657">
        <v>20.1294</v>
      </c>
      <c r="FB657">
        <v>5.19932</v>
      </c>
      <c r="FC657">
        <v>12.0052</v>
      </c>
      <c r="FD657">
        <v>4.976</v>
      </c>
      <c r="FE657">
        <v>3.2938</v>
      </c>
      <c r="FF657">
        <v>9999</v>
      </c>
      <c r="FG657">
        <v>9999</v>
      </c>
      <c r="FH657">
        <v>9999</v>
      </c>
      <c r="FI657">
        <v>694.9</v>
      </c>
      <c r="FJ657">
        <v>1.86295</v>
      </c>
      <c r="FK657">
        <v>1.8678</v>
      </c>
      <c r="FL657">
        <v>1.86752</v>
      </c>
      <c r="FM657">
        <v>1.86871</v>
      </c>
      <c r="FN657">
        <v>1.86957</v>
      </c>
      <c r="FO657">
        <v>1.86557</v>
      </c>
      <c r="FP657">
        <v>1.8667</v>
      </c>
      <c r="FQ657">
        <v>1.86801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9.31</v>
      </c>
      <c r="GF657">
        <v>0.2846</v>
      </c>
      <c r="GG657">
        <v>3.61927167264205</v>
      </c>
      <c r="GH657">
        <v>0.00509506669552449</v>
      </c>
      <c r="GI657">
        <v>1.17866753763249e-06</v>
      </c>
      <c r="GJ657">
        <v>-6.62632595388568e-10</v>
      </c>
      <c r="GK657">
        <v>-0.0260112845827318</v>
      </c>
      <c r="GL657">
        <v>-0.0225051504344278</v>
      </c>
      <c r="GM657">
        <v>0.00262967521021688</v>
      </c>
      <c r="GN657">
        <v>-3.50088843362945e-05</v>
      </c>
      <c r="GO657">
        <v>-5</v>
      </c>
      <c r="GP657">
        <v>1640</v>
      </c>
      <c r="GQ657">
        <v>1</v>
      </c>
      <c r="GR657">
        <v>20</v>
      </c>
      <c r="GS657">
        <v>50289.6</v>
      </c>
      <c r="GT657">
        <v>50289.6</v>
      </c>
      <c r="GU657">
        <v>2.20093</v>
      </c>
      <c r="GV657">
        <v>2.58911</v>
      </c>
      <c r="GW657">
        <v>1.54785</v>
      </c>
      <c r="GX657">
        <v>2.30103</v>
      </c>
      <c r="GY657">
        <v>1.34644</v>
      </c>
      <c r="GZ657">
        <v>2.41943</v>
      </c>
      <c r="HA657">
        <v>33.2216</v>
      </c>
      <c r="HB657">
        <v>14.2021</v>
      </c>
      <c r="HC657">
        <v>18</v>
      </c>
      <c r="HD657">
        <v>504.892</v>
      </c>
      <c r="HE657">
        <v>401.265</v>
      </c>
      <c r="HF657">
        <v>19.609</v>
      </c>
      <c r="HG657">
        <v>26.9772</v>
      </c>
      <c r="HH657">
        <v>29.9999</v>
      </c>
      <c r="HI657">
        <v>27.0258</v>
      </c>
      <c r="HJ657">
        <v>26.978</v>
      </c>
      <c r="HK657">
        <v>44.1778</v>
      </c>
      <c r="HL657">
        <v>15.1065</v>
      </c>
      <c r="HM657">
        <v>6.70208</v>
      </c>
      <c r="HN657">
        <v>19.5932</v>
      </c>
      <c r="HO657">
        <v>1093.75</v>
      </c>
      <c r="HP657">
        <v>17.5016</v>
      </c>
      <c r="HQ657">
        <v>102.398</v>
      </c>
      <c r="HR657">
        <v>102.846</v>
      </c>
    </row>
    <row r="658" spans="1:226">
      <c r="A658">
        <v>642</v>
      </c>
      <c r="B658">
        <v>1663695027.1</v>
      </c>
      <c r="C658">
        <v>7252</v>
      </c>
      <c r="D658" t="s">
        <v>1649</v>
      </c>
      <c r="E658" t="s">
        <v>1650</v>
      </c>
      <c r="F658">
        <v>5</v>
      </c>
      <c r="G658" t="s">
        <v>1520</v>
      </c>
      <c r="H658" t="s">
        <v>354</v>
      </c>
      <c r="I658">
        <v>1663695019.31429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1104.53658006339</v>
      </c>
      <c r="AK658">
        <v>1059.64357575758</v>
      </c>
      <c r="AL658">
        <v>3.39268830810399</v>
      </c>
      <c r="AM658">
        <v>65.4352531657204</v>
      </c>
      <c r="AN658">
        <f>(AP658 - AO658 + BO658*1E3/(8.314*(BQ658+273.15)) * AR658/BN658 * AQ658) * BN658/(100*BB658) * 1000/(1000 - AP658)</f>
        <v>0</v>
      </c>
      <c r="AO658">
        <v>17.4449772056821</v>
      </c>
      <c r="AP658">
        <v>20.0186142857143</v>
      </c>
      <c r="AQ658">
        <v>0.000927959959650843</v>
      </c>
      <c r="AR658">
        <v>122.13098414385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1663695019.31429</v>
      </c>
      <c r="BH658">
        <v>1014.12117857143</v>
      </c>
      <c r="BI658">
        <v>1068.06964285714</v>
      </c>
      <c r="BJ658">
        <v>20.0029607142857</v>
      </c>
      <c r="BK658">
        <v>17.42695</v>
      </c>
      <c r="BL658">
        <v>1004.86478571429</v>
      </c>
      <c r="BM658">
        <v>19.7186714285714</v>
      </c>
      <c r="BN658">
        <v>500.069392857143</v>
      </c>
      <c r="BO658">
        <v>90.5308214285714</v>
      </c>
      <c r="BP658">
        <v>0.0999974285714286</v>
      </c>
      <c r="BQ658">
        <v>24.3657785714286</v>
      </c>
      <c r="BR658">
        <v>25.0305321428571</v>
      </c>
      <c r="BS658">
        <v>999.9</v>
      </c>
      <c r="BT658">
        <v>0</v>
      </c>
      <c r="BU658">
        <v>0</v>
      </c>
      <c r="BV658">
        <v>10005.5357142857</v>
      </c>
      <c r="BW658">
        <v>0</v>
      </c>
      <c r="BX658">
        <v>17.1009</v>
      </c>
      <c r="BY658">
        <v>-53.9489285714286</v>
      </c>
      <c r="BZ658">
        <v>1034.82107142857</v>
      </c>
      <c r="CA658">
        <v>1087.01321428571</v>
      </c>
      <c r="CB658">
        <v>2.57600607142857</v>
      </c>
      <c r="CC658">
        <v>1068.06964285714</v>
      </c>
      <c r="CD658">
        <v>17.42695</v>
      </c>
      <c r="CE658">
        <v>1.81088392857143</v>
      </c>
      <c r="CF658">
        <v>1.57767571428571</v>
      </c>
      <c r="CG658">
        <v>15.8810571428571</v>
      </c>
      <c r="CH658">
        <v>13.7424571428571</v>
      </c>
      <c r="CI658">
        <v>1999.99035714286</v>
      </c>
      <c r="CJ658">
        <v>0.979992285714285</v>
      </c>
      <c r="CK658">
        <v>0.0200075714285714</v>
      </c>
      <c r="CL658">
        <v>0</v>
      </c>
      <c r="CM658">
        <v>724.0545</v>
      </c>
      <c r="CN658">
        <v>5.00063</v>
      </c>
      <c r="CO658">
        <v>14379.0607142857</v>
      </c>
      <c r="CP658">
        <v>17256.8</v>
      </c>
      <c r="CQ658">
        <v>38.9415</v>
      </c>
      <c r="CR658">
        <v>39.1294285714286</v>
      </c>
      <c r="CS658">
        <v>38.562</v>
      </c>
      <c r="CT658">
        <v>38.366</v>
      </c>
      <c r="CU658">
        <v>39.6294285714286</v>
      </c>
      <c r="CV658">
        <v>1955.07357142857</v>
      </c>
      <c r="CW658">
        <v>39.9114285714286</v>
      </c>
      <c r="CX658">
        <v>0</v>
      </c>
      <c r="CY658">
        <v>1663695023.9</v>
      </c>
      <c r="CZ658">
        <v>0</v>
      </c>
      <c r="DA658">
        <v>0</v>
      </c>
      <c r="DB658" t="s">
        <v>356</v>
      </c>
      <c r="DC658">
        <v>1660677648.1</v>
      </c>
      <c r="DD658">
        <v>1660677649.1</v>
      </c>
      <c r="DE658">
        <v>0</v>
      </c>
      <c r="DF658">
        <v>-1.042</v>
      </c>
      <c r="DG658">
        <v>0.003</v>
      </c>
      <c r="DH658">
        <v>5.218</v>
      </c>
      <c r="DI658">
        <v>0.344</v>
      </c>
      <c r="DJ658">
        <v>417</v>
      </c>
      <c r="DK658">
        <v>22</v>
      </c>
      <c r="DL658">
        <v>1.24</v>
      </c>
      <c r="DM658">
        <v>0.53</v>
      </c>
      <c r="DN658">
        <v>-53.7947536585366</v>
      </c>
      <c r="DO658">
        <v>-1.48562090592328</v>
      </c>
      <c r="DP658">
        <v>0.423945103497254</v>
      </c>
      <c r="DQ658">
        <v>0</v>
      </c>
      <c r="DR658">
        <v>2.57923536585366</v>
      </c>
      <c r="DS658">
        <v>-0.0761075958188173</v>
      </c>
      <c r="DT658">
        <v>0.013131255972021</v>
      </c>
      <c r="DU658">
        <v>1</v>
      </c>
      <c r="DV658">
        <v>1</v>
      </c>
      <c r="DW658">
        <v>2</v>
      </c>
      <c r="DX658" t="s">
        <v>395</v>
      </c>
      <c r="DY658">
        <v>2.9727</v>
      </c>
      <c r="DZ658">
        <v>2.7536</v>
      </c>
      <c r="EA658">
        <v>0.170602</v>
      </c>
      <c r="EB658">
        <v>0.177104</v>
      </c>
      <c r="EC658">
        <v>0.0910512</v>
      </c>
      <c r="ED658">
        <v>0.0834386</v>
      </c>
      <c r="EE658">
        <v>32317.1</v>
      </c>
      <c r="EF658">
        <v>34950.3</v>
      </c>
      <c r="EG658">
        <v>35311.5</v>
      </c>
      <c r="EH658">
        <v>38520.8</v>
      </c>
      <c r="EI658">
        <v>45521</v>
      </c>
      <c r="EJ658">
        <v>50997.7</v>
      </c>
      <c r="EK658">
        <v>55201.3</v>
      </c>
      <c r="EL658">
        <v>61788.4</v>
      </c>
      <c r="EM658">
        <v>1.9868</v>
      </c>
      <c r="EN658">
        <v>1.824</v>
      </c>
      <c r="EO658">
        <v>0.1131</v>
      </c>
      <c r="EP658">
        <v>0</v>
      </c>
      <c r="EQ658">
        <v>23.1923</v>
      </c>
      <c r="ER658">
        <v>999.9</v>
      </c>
      <c r="ES658">
        <v>42.998</v>
      </c>
      <c r="ET658">
        <v>29.98</v>
      </c>
      <c r="EU658">
        <v>20.2117</v>
      </c>
      <c r="EV658">
        <v>56.4588</v>
      </c>
      <c r="EW658">
        <v>48.9744</v>
      </c>
      <c r="EX658">
        <v>1</v>
      </c>
      <c r="EY658">
        <v>-0.00786585</v>
      </c>
      <c r="EZ658">
        <v>2.56699</v>
      </c>
      <c r="FA658">
        <v>20.1287</v>
      </c>
      <c r="FB658">
        <v>5.19932</v>
      </c>
      <c r="FC658">
        <v>12.004</v>
      </c>
      <c r="FD658">
        <v>4.9756</v>
      </c>
      <c r="FE658">
        <v>3.294</v>
      </c>
      <c r="FF658">
        <v>9999</v>
      </c>
      <c r="FG658">
        <v>9999</v>
      </c>
      <c r="FH658">
        <v>9999</v>
      </c>
      <c r="FI658">
        <v>694.9</v>
      </c>
      <c r="FJ658">
        <v>1.86295</v>
      </c>
      <c r="FK658">
        <v>1.86783</v>
      </c>
      <c r="FL658">
        <v>1.86752</v>
      </c>
      <c r="FM658">
        <v>1.86874</v>
      </c>
      <c r="FN658">
        <v>1.86954</v>
      </c>
      <c r="FO658">
        <v>1.86566</v>
      </c>
      <c r="FP658">
        <v>1.86667</v>
      </c>
      <c r="FQ658">
        <v>1.86807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9.4</v>
      </c>
      <c r="GF658">
        <v>0.2848</v>
      </c>
      <c r="GG658">
        <v>3.61927167264205</v>
      </c>
      <c r="GH658">
        <v>0.00509506669552449</v>
      </c>
      <c r="GI658">
        <v>1.17866753763249e-06</v>
      </c>
      <c r="GJ658">
        <v>-6.62632595388568e-10</v>
      </c>
      <c r="GK658">
        <v>-0.0260112845827318</v>
      </c>
      <c r="GL658">
        <v>-0.0225051504344278</v>
      </c>
      <c r="GM658">
        <v>0.00262967521021688</v>
      </c>
      <c r="GN658">
        <v>-3.50088843362945e-05</v>
      </c>
      <c r="GO658">
        <v>-5</v>
      </c>
      <c r="GP658">
        <v>1640</v>
      </c>
      <c r="GQ658">
        <v>1</v>
      </c>
      <c r="GR658">
        <v>20</v>
      </c>
      <c r="GS658">
        <v>50289.7</v>
      </c>
      <c r="GT658">
        <v>50289.6</v>
      </c>
      <c r="GU658">
        <v>2.23145</v>
      </c>
      <c r="GV658">
        <v>2.59644</v>
      </c>
      <c r="GW658">
        <v>1.54785</v>
      </c>
      <c r="GX658">
        <v>2.30103</v>
      </c>
      <c r="GY658">
        <v>1.34644</v>
      </c>
      <c r="GZ658">
        <v>2.34009</v>
      </c>
      <c r="HA658">
        <v>33.2216</v>
      </c>
      <c r="HB658">
        <v>14.1933</v>
      </c>
      <c r="HC658">
        <v>18</v>
      </c>
      <c r="HD658">
        <v>505.139</v>
      </c>
      <c r="HE658">
        <v>401.481</v>
      </c>
      <c r="HF658">
        <v>19.5811</v>
      </c>
      <c r="HG658">
        <v>26.975</v>
      </c>
      <c r="HH658">
        <v>30</v>
      </c>
      <c r="HI658">
        <v>27.0236</v>
      </c>
      <c r="HJ658">
        <v>26.9776</v>
      </c>
      <c r="HK658">
        <v>44.7019</v>
      </c>
      <c r="HL658">
        <v>15.1065</v>
      </c>
      <c r="HM658">
        <v>6.70208</v>
      </c>
      <c r="HN658">
        <v>19.561</v>
      </c>
      <c r="HO658">
        <v>1107.3</v>
      </c>
      <c r="HP658">
        <v>17.5184</v>
      </c>
      <c r="HQ658">
        <v>102.397</v>
      </c>
      <c r="HR658">
        <v>102.846</v>
      </c>
    </row>
    <row r="659" spans="1:226">
      <c r="A659">
        <v>643</v>
      </c>
      <c r="B659">
        <v>1663695032.1</v>
      </c>
      <c r="C659">
        <v>7257</v>
      </c>
      <c r="D659" t="s">
        <v>1651</v>
      </c>
      <c r="E659" t="s">
        <v>1652</v>
      </c>
      <c r="F659">
        <v>5</v>
      </c>
      <c r="G659" t="s">
        <v>1520</v>
      </c>
      <c r="H659" t="s">
        <v>354</v>
      </c>
      <c r="I659">
        <v>1663695024.6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1122.10797149315</v>
      </c>
      <c r="AK659">
        <v>1077.104</v>
      </c>
      <c r="AL659">
        <v>3.47088075569589</v>
      </c>
      <c r="AM659">
        <v>65.4352531657204</v>
      </c>
      <c r="AN659">
        <f>(AP659 - AO659 + BO659*1E3/(8.314*(BQ659+273.15)) * AR659/BN659 * AQ659) * BN659/(100*BB659) * 1000/(1000 - AP659)</f>
        <v>0</v>
      </c>
      <c r="AO659">
        <v>17.4539993477357</v>
      </c>
      <c r="AP659">
        <v>20.0179604395605</v>
      </c>
      <c r="AQ659">
        <v>0.000111238156737783</v>
      </c>
      <c r="AR659">
        <v>122.13098414385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1663695024.6</v>
      </c>
      <c r="BH659">
        <v>1031.91407407407</v>
      </c>
      <c r="BI659">
        <v>1085.97</v>
      </c>
      <c r="BJ659">
        <v>20.0129148148148</v>
      </c>
      <c r="BK659">
        <v>17.4451222222222</v>
      </c>
      <c r="BL659">
        <v>1022.5617037037</v>
      </c>
      <c r="BM659">
        <v>19.7282481481482</v>
      </c>
      <c r="BN659">
        <v>500.063148148148</v>
      </c>
      <c r="BO659">
        <v>90.5301074074074</v>
      </c>
      <c r="BP659">
        <v>0.100029040740741</v>
      </c>
      <c r="BQ659">
        <v>24.3660666666667</v>
      </c>
      <c r="BR659">
        <v>25.0358888888889</v>
      </c>
      <c r="BS659">
        <v>999.9</v>
      </c>
      <c r="BT659">
        <v>0</v>
      </c>
      <c r="BU659">
        <v>0</v>
      </c>
      <c r="BV659">
        <v>9998.7037037037</v>
      </c>
      <c r="BW659">
        <v>0</v>
      </c>
      <c r="BX659">
        <v>17.1009</v>
      </c>
      <c r="BY659">
        <v>-54.0564666666667</v>
      </c>
      <c r="BZ659">
        <v>1052.98777777778</v>
      </c>
      <c r="CA659">
        <v>1105.25185185185</v>
      </c>
      <c r="CB659">
        <v>2.56780148148148</v>
      </c>
      <c r="CC659">
        <v>1085.97</v>
      </c>
      <c r="CD659">
        <v>17.4451222222222</v>
      </c>
      <c r="CE659">
        <v>1.81177111111111</v>
      </c>
      <c r="CF659">
        <v>1.57930740740741</v>
      </c>
      <c r="CG659">
        <v>15.8887148148148</v>
      </c>
      <c r="CH659">
        <v>13.7583703703704</v>
      </c>
      <c r="CI659">
        <v>1999.99740740741</v>
      </c>
      <c r="CJ659">
        <v>0.979993037037037</v>
      </c>
      <c r="CK659">
        <v>0.020006862962963</v>
      </c>
      <c r="CL659">
        <v>0</v>
      </c>
      <c r="CM659">
        <v>723.653740740741</v>
      </c>
      <c r="CN659">
        <v>5.00063</v>
      </c>
      <c r="CO659">
        <v>14371.7444444444</v>
      </c>
      <c r="CP659">
        <v>17256.8481481482</v>
      </c>
      <c r="CQ659">
        <v>38.9416666666667</v>
      </c>
      <c r="CR659">
        <v>39.125</v>
      </c>
      <c r="CS659">
        <v>38.562</v>
      </c>
      <c r="CT659">
        <v>38.354</v>
      </c>
      <c r="CU659">
        <v>39.625</v>
      </c>
      <c r="CV659">
        <v>1955.08259259259</v>
      </c>
      <c r="CW659">
        <v>39.91</v>
      </c>
      <c r="CX659">
        <v>0</v>
      </c>
      <c r="CY659">
        <v>1663695029.3</v>
      </c>
      <c r="CZ659">
        <v>0</v>
      </c>
      <c r="DA659">
        <v>0</v>
      </c>
      <c r="DB659" t="s">
        <v>356</v>
      </c>
      <c r="DC659">
        <v>1660677648.1</v>
      </c>
      <c r="DD659">
        <v>1660677649.1</v>
      </c>
      <c r="DE659">
        <v>0</v>
      </c>
      <c r="DF659">
        <v>-1.042</v>
      </c>
      <c r="DG659">
        <v>0.003</v>
      </c>
      <c r="DH659">
        <v>5.218</v>
      </c>
      <c r="DI659">
        <v>0.344</v>
      </c>
      <c r="DJ659">
        <v>417</v>
      </c>
      <c r="DK659">
        <v>22</v>
      </c>
      <c r="DL659">
        <v>1.24</v>
      </c>
      <c r="DM659">
        <v>0.53</v>
      </c>
      <c r="DN659">
        <v>-53.9691146341463</v>
      </c>
      <c r="DO659">
        <v>-2.90303832752614</v>
      </c>
      <c r="DP659">
        <v>0.51274638268502</v>
      </c>
      <c r="DQ659">
        <v>0</v>
      </c>
      <c r="DR659">
        <v>2.57331097560976</v>
      </c>
      <c r="DS659">
        <v>-0.0897629268292719</v>
      </c>
      <c r="DT659">
        <v>0.0119675300149171</v>
      </c>
      <c r="DU659">
        <v>1</v>
      </c>
      <c r="DV659">
        <v>1</v>
      </c>
      <c r="DW659">
        <v>2</v>
      </c>
      <c r="DX659" t="s">
        <v>395</v>
      </c>
      <c r="DY659">
        <v>2.9725</v>
      </c>
      <c r="DZ659">
        <v>2.7534</v>
      </c>
      <c r="EA659">
        <v>0.172374</v>
      </c>
      <c r="EB659">
        <v>0.178688</v>
      </c>
      <c r="EC659">
        <v>0.0910445</v>
      </c>
      <c r="ED659">
        <v>0.0834492</v>
      </c>
      <c r="EE659">
        <v>32248.4</v>
      </c>
      <c r="EF659">
        <v>34883.2</v>
      </c>
      <c r="EG659">
        <v>35311.7</v>
      </c>
      <c r="EH659">
        <v>38520.9</v>
      </c>
      <c r="EI659">
        <v>45521</v>
      </c>
      <c r="EJ659">
        <v>50997.8</v>
      </c>
      <c r="EK659">
        <v>55200.8</v>
      </c>
      <c r="EL659">
        <v>61789.3</v>
      </c>
      <c r="EM659">
        <v>1.9862</v>
      </c>
      <c r="EN659">
        <v>1.8244</v>
      </c>
      <c r="EO659">
        <v>0.112504</v>
      </c>
      <c r="EP659">
        <v>0</v>
      </c>
      <c r="EQ659">
        <v>23.1938</v>
      </c>
      <c r="ER659">
        <v>999.9</v>
      </c>
      <c r="ES659">
        <v>42.998</v>
      </c>
      <c r="ET659">
        <v>29.98</v>
      </c>
      <c r="EU659">
        <v>20.2131</v>
      </c>
      <c r="EV659">
        <v>56.9488</v>
      </c>
      <c r="EW659">
        <v>49.383</v>
      </c>
      <c r="EX659">
        <v>1</v>
      </c>
      <c r="EY659">
        <v>-0.00792683</v>
      </c>
      <c r="EZ659">
        <v>2.66863</v>
      </c>
      <c r="FA659">
        <v>20.1265</v>
      </c>
      <c r="FB659">
        <v>5.19932</v>
      </c>
      <c r="FC659">
        <v>12.0088</v>
      </c>
      <c r="FD659">
        <v>4.9756</v>
      </c>
      <c r="FE659">
        <v>3.294</v>
      </c>
      <c r="FF659">
        <v>9999</v>
      </c>
      <c r="FG659">
        <v>9999</v>
      </c>
      <c r="FH659">
        <v>9999</v>
      </c>
      <c r="FI659">
        <v>694.9</v>
      </c>
      <c r="FJ659">
        <v>1.86295</v>
      </c>
      <c r="FK659">
        <v>1.8678</v>
      </c>
      <c r="FL659">
        <v>1.86752</v>
      </c>
      <c r="FM659">
        <v>1.86874</v>
      </c>
      <c r="FN659">
        <v>1.86951</v>
      </c>
      <c r="FO659">
        <v>1.8656</v>
      </c>
      <c r="FP659">
        <v>1.86661</v>
      </c>
      <c r="FQ659">
        <v>1.86804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9.49</v>
      </c>
      <c r="GF659">
        <v>0.2849</v>
      </c>
      <c r="GG659">
        <v>3.61927167264205</v>
      </c>
      <c r="GH659">
        <v>0.00509506669552449</v>
      </c>
      <c r="GI659">
        <v>1.17866753763249e-06</v>
      </c>
      <c r="GJ659">
        <v>-6.62632595388568e-10</v>
      </c>
      <c r="GK659">
        <v>-0.0260112845827318</v>
      </c>
      <c r="GL659">
        <v>-0.0225051504344278</v>
      </c>
      <c r="GM659">
        <v>0.00262967521021688</v>
      </c>
      <c r="GN659">
        <v>-3.50088843362945e-05</v>
      </c>
      <c r="GO659">
        <v>-5</v>
      </c>
      <c r="GP659">
        <v>1640</v>
      </c>
      <c r="GQ659">
        <v>1</v>
      </c>
      <c r="GR659">
        <v>20</v>
      </c>
      <c r="GS659">
        <v>50289.7</v>
      </c>
      <c r="GT659">
        <v>50289.7</v>
      </c>
      <c r="GU659">
        <v>2.25708</v>
      </c>
      <c r="GV659">
        <v>2.60254</v>
      </c>
      <c r="GW659">
        <v>1.54785</v>
      </c>
      <c r="GX659">
        <v>2.30103</v>
      </c>
      <c r="GY659">
        <v>1.34644</v>
      </c>
      <c r="GZ659">
        <v>2.3291</v>
      </c>
      <c r="HA659">
        <v>33.2216</v>
      </c>
      <c r="HB659">
        <v>14.1846</v>
      </c>
      <c r="HC659">
        <v>18</v>
      </c>
      <c r="HD659">
        <v>504.739</v>
      </c>
      <c r="HE659">
        <v>401.686</v>
      </c>
      <c r="HF659">
        <v>19.5488</v>
      </c>
      <c r="HG659">
        <v>26.9727</v>
      </c>
      <c r="HH659">
        <v>29.9999</v>
      </c>
      <c r="HI659">
        <v>27.0236</v>
      </c>
      <c r="HJ659">
        <v>26.9753</v>
      </c>
      <c r="HK659">
        <v>45.2675</v>
      </c>
      <c r="HL659">
        <v>15.1065</v>
      </c>
      <c r="HM659">
        <v>6.70208</v>
      </c>
      <c r="HN659">
        <v>19.5158</v>
      </c>
      <c r="HO659">
        <v>1127.44</v>
      </c>
      <c r="HP659">
        <v>17.5401</v>
      </c>
      <c r="HQ659">
        <v>102.397</v>
      </c>
      <c r="HR659">
        <v>102.847</v>
      </c>
    </row>
    <row r="660" spans="1:226">
      <c r="A660">
        <v>644</v>
      </c>
      <c r="B660">
        <v>1663695037.1</v>
      </c>
      <c r="C660">
        <v>7262</v>
      </c>
      <c r="D660" t="s">
        <v>1653</v>
      </c>
      <c r="E660" t="s">
        <v>1654</v>
      </c>
      <c r="F660">
        <v>5</v>
      </c>
      <c r="G660" t="s">
        <v>1520</v>
      </c>
      <c r="H660" t="s">
        <v>354</v>
      </c>
      <c r="I660">
        <v>1663695029.31429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1139.0262100538</v>
      </c>
      <c r="AK660">
        <v>1094.152</v>
      </c>
      <c r="AL660">
        <v>3.44089051552725</v>
      </c>
      <c r="AM660">
        <v>65.4352531657204</v>
      </c>
      <c r="AN660">
        <f>(AP660 - AO660 + BO660*1E3/(8.314*(BQ660+273.15)) * AR660/BN660 * AQ660) * BN660/(100*BB660) * 1000/(1000 - AP660)</f>
        <v>0</v>
      </c>
      <c r="AO660">
        <v>17.4587121723397</v>
      </c>
      <c r="AP660">
        <v>20.0126538461539</v>
      </c>
      <c r="AQ660">
        <v>-6.11134826954356e-05</v>
      </c>
      <c r="AR660">
        <v>122.13098414385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1663695029.31429</v>
      </c>
      <c r="BH660">
        <v>1047.72964285714</v>
      </c>
      <c r="BI660">
        <v>1101.89642857143</v>
      </c>
      <c r="BJ660">
        <v>20.0162321428571</v>
      </c>
      <c r="BK660">
        <v>17.4607535714286</v>
      </c>
      <c r="BL660">
        <v>1038.2925</v>
      </c>
      <c r="BM660">
        <v>19.7314321428571</v>
      </c>
      <c r="BN660">
        <v>500.122071428571</v>
      </c>
      <c r="BO660">
        <v>90.5289821428571</v>
      </c>
      <c r="BP660">
        <v>0.100015582142857</v>
      </c>
      <c r="BQ660">
        <v>24.3626928571429</v>
      </c>
      <c r="BR660">
        <v>25.0366535714286</v>
      </c>
      <c r="BS660">
        <v>999.9</v>
      </c>
      <c r="BT660">
        <v>0</v>
      </c>
      <c r="BU660">
        <v>0</v>
      </c>
      <c r="BV660">
        <v>10003.0357142857</v>
      </c>
      <c r="BW660">
        <v>0</v>
      </c>
      <c r="BX660">
        <v>17.1009</v>
      </c>
      <c r="BY660">
        <v>-54.1671678571428</v>
      </c>
      <c r="BZ660">
        <v>1069.13</v>
      </c>
      <c r="CA660">
        <v>1121.47964285714</v>
      </c>
      <c r="CB660">
        <v>2.55548821428571</v>
      </c>
      <c r="CC660">
        <v>1101.89642857143</v>
      </c>
      <c r="CD660">
        <v>17.4607535714286</v>
      </c>
      <c r="CE660">
        <v>1.81204857142857</v>
      </c>
      <c r="CF660">
        <v>1.5807025</v>
      </c>
      <c r="CG660">
        <v>15.8911178571429</v>
      </c>
      <c r="CH660">
        <v>13.7719607142857</v>
      </c>
      <c r="CI660">
        <v>2000.02678571429</v>
      </c>
      <c r="CJ660">
        <v>0.979994892857143</v>
      </c>
      <c r="CK660">
        <v>0.0200051071428571</v>
      </c>
      <c r="CL660">
        <v>0</v>
      </c>
      <c r="CM660">
        <v>723.325928571428</v>
      </c>
      <c r="CN660">
        <v>5.00063</v>
      </c>
      <c r="CO660">
        <v>14364.3857142857</v>
      </c>
      <c r="CP660">
        <v>17257.1071428571</v>
      </c>
      <c r="CQ660">
        <v>38.9415</v>
      </c>
      <c r="CR660">
        <v>39.125</v>
      </c>
      <c r="CS660">
        <v>38.562</v>
      </c>
      <c r="CT660">
        <v>38.35025</v>
      </c>
      <c r="CU660">
        <v>39.6294285714286</v>
      </c>
      <c r="CV660">
        <v>1955.11607142857</v>
      </c>
      <c r="CW660">
        <v>39.9071428571429</v>
      </c>
      <c r="CX660">
        <v>0</v>
      </c>
      <c r="CY660">
        <v>1663695034.1</v>
      </c>
      <c r="CZ660">
        <v>0</v>
      </c>
      <c r="DA660">
        <v>0</v>
      </c>
      <c r="DB660" t="s">
        <v>356</v>
      </c>
      <c r="DC660">
        <v>1660677648.1</v>
      </c>
      <c r="DD660">
        <v>1660677649.1</v>
      </c>
      <c r="DE660">
        <v>0</v>
      </c>
      <c r="DF660">
        <v>-1.042</v>
      </c>
      <c r="DG660">
        <v>0.003</v>
      </c>
      <c r="DH660">
        <v>5.218</v>
      </c>
      <c r="DI660">
        <v>0.344</v>
      </c>
      <c r="DJ660">
        <v>417</v>
      </c>
      <c r="DK660">
        <v>22</v>
      </c>
      <c r="DL660">
        <v>1.24</v>
      </c>
      <c r="DM660">
        <v>0.53</v>
      </c>
      <c r="DN660">
        <v>-54.0755317073171</v>
      </c>
      <c r="DO660">
        <v>-0.629560975609743</v>
      </c>
      <c r="DP660">
        <v>0.425375188446465</v>
      </c>
      <c r="DQ660">
        <v>0</v>
      </c>
      <c r="DR660">
        <v>2.56660634146341</v>
      </c>
      <c r="DS660">
        <v>-0.127434564459925</v>
      </c>
      <c r="DT660">
        <v>0.0146543518477797</v>
      </c>
      <c r="DU660">
        <v>0</v>
      </c>
      <c r="DV660">
        <v>0</v>
      </c>
      <c r="DW660">
        <v>2</v>
      </c>
      <c r="DX660" t="s">
        <v>357</v>
      </c>
      <c r="DY660">
        <v>2.97402</v>
      </c>
      <c r="DZ660">
        <v>2.75401</v>
      </c>
      <c r="EA660">
        <v>0.174095</v>
      </c>
      <c r="EB660">
        <v>0.180486</v>
      </c>
      <c r="EC660">
        <v>0.0910345</v>
      </c>
      <c r="ED660">
        <v>0.0836419</v>
      </c>
      <c r="EE660">
        <v>32181.2</v>
      </c>
      <c r="EF660">
        <v>34807.4</v>
      </c>
      <c r="EG660">
        <v>35311.6</v>
      </c>
      <c r="EH660">
        <v>38521.5</v>
      </c>
      <c r="EI660">
        <v>45522.1</v>
      </c>
      <c r="EJ660">
        <v>50987.3</v>
      </c>
      <c r="EK660">
        <v>55201.5</v>
      </c>
      <c r="EL660">
        <v>61789.5</v>
      </c>
      <c r="EM660">
        <v>1.986</v>
      </c>
      <c r="EN660">
        <v>1.8246</v>
      </c>
      <c r="EO660">
        <v>0.110567</v>
      </c>
      <c r="EP660">
        <v>0</v>
      </c>
      <c r="EQ660">
        <v>23.1962</v>
      </c>
      <c r="ER660">
        <v>999.9</v>
      </c>
      <c r="ES660">
        <v>42.998</v>
      </c>
      <c r="ET660">
        <v>29.98</v>
      </c>
      <c r="EU660">
        <v>20.2126</v>
      </c>
      <c r="EV660">
        <v>56.6888</v>
      </c>
      <c r="EW660">
        <v>48.8822</v>
      </c>
      <c r="EX660">
        <v>1</v>
      </c>
      <c r="EY660">
        <v>-0.00792683</v>
      </c>
      <c r="EZ660">
        <v>2.66985</v>
      </c>
      <c r="FA660">
        <v>20.1269</v>
      </c>
      <c r="FB660">
        <v>5.19932</v>
      </c>
      <c r="FC660">
        <v>12.0052</v>
      </c>
      <c r="FD660">
        <v>4.9756</v>
      </c>
      <c r="FE660">
        <v>3.294</v>
      </c>
      <c r="FF660">
        <v>9999</v>
      </c>
      <c r="FG660">
        <v>9999</v>
      </c>
      <c r="FH660">
        <v>9999</v>
      </c>
      <c r="FI660">
        <v>694.9</v>
      </c>
      <c r="FJ660">
        <v>1.86292</v>
      </c>
      <c r="FK660">
        <v>1.8678</v>
      </c>
      <c r="FL660">
        <v>1.86752</v>
      </c>
      <c r="FM660">
        <v>1.86874</v>
      </c>
      <c r="FN660">
        <v>1.86951</v>
      </c>
      <c r="FO660">
        <v>1.86569</v>
      </c>
      <c r="FP660">
        <v>1.86661</v>
      </c>
      <c r="FQ660">
        <v>1.86813</v>
      </c>
      <c r="FR660">
        <v>5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9.58</v>
      </c>
      <c r="GF660">
        <v>0.2846</v>
      </c>
      <c r="GG660">
        <v>3.61927167264205</v>
      </c>
      <c r="GH660">
        <v>0.00509506669552449</v>
      </c>
      <c r="GI660">
        <v>1.17866753763249e-06</v>
      </c>
      <c r="GJ660">
        <v>-6.62632595388568e-10</v>
      </c>
      <c r="GK660">
        <v>-0.0260112845827318</v>
      </c>
      <c r="GL660">
        <v>-0.0225051504344278</v>
      </c>
      <c r="GM660">
        <v>0.00262967521021688</v>
      </c>
      <c r="GN660">
        <v>-3.50088843362945e-05</v>
      </c>
      <c r="GO660">
        <v>-5</v>
      </c>
      <c r="GP660">
        <v>1640</v>
      </c>
      <c r="GQ660">
        <v>1</v>
      </c>
      <c r="GR660">
        <v>20</v>
      </c>
      <c r="GS660">
        <v>50289.8</v>
      </c>
      <c r="GT660">
        <v>50289.8</v>
      </c>
      <c r="GU660">
        <v>2.28638</v>
      </c>
      <c r="GV660">
        <v>2.58911</v>
      </c>
      <c r="GW660">
        <v>1.54785</v>
      </c>
      <c r="GX660">
        <v>2.30103</v>
      </c>
      <c r="GY660">
        <v>1.34644</v>
      </c>
      <c r="GZ660">
        <v>2.44751</v>
      </c>
      <c r="HA660">
        <v>33.2216</v>
      </c>
      <c r="HB660">
        <v>14.1933</v>
      </c>
      <c r="HC660">
        <v>18</v>
      </c>
      <c r="HD660">
        <v>504.585</v>
      </c>
      <c r="HE660">
        <v>401.781</v>
      </c>
      <c r="HF660">
        <v>19.5035</v>
      </c>
      <c r="HG660">
        <v>26.9727</v>
      </c>
      <c r="HH660">
        <v>29.9999</v>
      </c>
      <c r="HI660">
        <v>27.0213</v>
      </c>
      <c r="HJ660">
        <v>26.973</v>
      </c>
      <c r="HK660">
        <v>45.7939</v>
      </c>
      <c r="HL660">
        <v>14.8224</v>
      </c>
      <c r="HM660">
        <v>7.08487</v>
      </c>
      <c r="HN660">
        <v>19.4809</v>
      </c>
      <c r="HO660">
        <v>1140.99</v>
      </c>
      <c r="HP660">
        <v>17.5651</v>
      </c>
      <c r="HQ660">
        <v>102.398</v>
      </c>
      <c r="HR660">
        <v>102.848</v>
      </c>
    </row>
    <row r="661" spans="1:226">
      <c r="A661">
        <v>645</v>
      </c>
      <c r="B661">
        <v>1663695042.1</v>
      </c>
      <c r="C661">
        <v>7267</v>
      </c>
      <c r="D661" t="s">
        <v>1655</v>
      </c>
      <c r="E661" t="s">
        <v>1656</v>
      </c>
      <c r="F661">
        <v>5</v>
      </c>
      <c r="G661" t="s">
        <v>1520</v>
      </c>
      <c r="H661" t="s">
        <v>354</v>
      </c>
      <c r="I661">
        <v>1663695034.6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1156.46142105506</v>
      </c>
      <c r="AK661">
        <v>1111.34763636364</v>
      </c>
      <c r="AL661">
        <v>3.42918184327072</v>
      </c>
      <c r="AM661">
        <v>65.4352531657204</v>
      </c>
      <c r="AN661">
        <f>(AP661 - AO661 + BO661*1E3/(8.314*(BQ661+273.15)) * AR661/BN661 * AQ661) * BN661/(100*BB661) * 1000/(1000 - AP661)</f>
        <v>0</v>
      </c>
      <c r="AO661">
        <v>17.5181658448855</v>
      </c>
      <c r="AP661">
        <v>20.0156659340659</v>
      </c>
      <c r="AQ661">
        <v>8.23178429573643e-05</v>
      </c>
      <c r="AR661">
        <v>122.13098414385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1663695034.6</v>
      </c>
      <c r="BH661">
        <v>1065.56518518519</v>
      </c>
      <c r="BI661">
        <v>1119.77444444444</v>
      </c>
      <c r="BJ661">
        <v>20.0161777777778</v>
      </c>
      <c r="BK661">
        <v>17.4863925925926</v>
      </c>
      <c r="BL661">
        <v>1056.03259259259</v>
      </c>
      <c r="BM661">
        <v>19.7313962962963</v>
      </c>
      <c r="BN661">
        <v>500.177703703704</v>
      </c>
      <c r="BO661">
        <v>90.5286814814815</v>
      </c>
      <c r="BP661">
        <v>0.0999197777777778</v>
      </c>
      <c r="BQ661">
        <v>24.356662962963</v>
      </c>
      <c r="BR661">
        <v>25.0284592592593</v>
      </c>
      <c r="BS661">
        <v>999.9</v>
      </c>
      <c r="BT661">
        <v>0</v>
      </c>
      <c r="BU661">
        <v>0</v>
      </c>
      <c r="BV661">
        <v>10011.4814814815</v>
      </c>
      <c r="BW661">
        <v>0</v>
      </c>
      <c r="BX661">
        <v>17.1009</v>
      </c>
      <c r="BY661">
        <v>-54.2096407407407</v>
      </c>
      <c r="BZ661">
        <v>1087.32962962963</v>
      </c>
      <c r="CA661">
        <v>1139.70592592593</v>
      </c>
      <c r="CB661">
        <v>2.5298062962963</v>
      </c>
      <c r="CC661">
        <v>1119.77444444444</v>
      </c>
      <c r="CD661">
        <v>17.4863925925926</v>
      </c>
      <c r="CE661">
        <v>1.81203851851852</v>
      </c>
      <c r="CF661">
        <v>1.58301888888889</v>
      </c>
      <c r="CG661">
        <v>15.8910259259259</v>
      </c>
      <c r="CH661">
        <v>13.7944740740741</v>
      </c>
      <c r="CI661">
        <v>2000.01851851852</v>
      </c>
      <c r="CJ661">
        <v>0.979997851851852</v>
      </c>
      <c r="CK661">
        <v>0.0200022185185185</v>
      </c>
      <c r="CL661">
        <v>0</v>
      </c>
      <c r="CM661">
        <v>722.927333333333</v>
      </c>
      <c r="CN661">
        <v>5.00063</v>
      </c>
      <c r="CO661">
        <v>14355.062962963</v>
      </c>
      <c r="CP661">
        <v>17257.0333333333</v>
      </c>
      <c r="CQ661">
        <v>38.937</v>
      </c>
      <c r="CR661">
        <v>39.125</v>
      </c>
      <c r="CS661">
        <v>38.562</v>
      </c>
      <c r="CT661">
        <v>38.3493333333333</v>
      </c>
      <c r="CU661">
        <v>39.6295925925926</v>
      </c>
      <c r="CV661">
        <v>1955.11481481481</v>
      </c>
      <c r="CW661">
        <v>39.9011111111111</v>
      </c>
      <c r="CX661">
        <v>0</v>
      </c>
      <c r="CY661">
        <v>1663695039.5</v>
      </c>
      <c r="CZ661">
        <v>0</v>
      </c>
      <c r="DA661">
        <v>0</v>
      </c>
      <c r="DB661" t="s">
        <v>356</v>
      </c>
      <c r="DC661">
        <v>1660677648.1</v>
      </c>
      <c r="DD661">
        <v>1660677649.1</v>
      </c>
      <c r="DE661">
        <v>0</v>
      </c>
      <c r="DF661">
        <v>-1.042</v>
      </c>
      <c r="DG661">
        <v>0.003</v>
      </c>
      <c r="DH661">
        <v>5.218</v>
      </c>
      <c r="DI661">
        <v>0.344</v>
      </c>
      <c r="DJ661">
        <v>417</v>
      </c>
      <c r="DK661">
        <v>22</v>
      </c>
      <c r="DL661">
        <v>1.24</v>
      </c>
      <c r="DM661">
        <v>0.53</v>
      </c>
      <c r="DN661">
        <v>-54.1788731707317</v>
      </c>
      <c r="DO661">
        <v>-0.698993728223289</v>
      </c>
      <c r="DP661">
        <v>0.402062206705229</v>
      </c>
      <c r="DQ661">
        <v>0</v>
      </c>
      <c r="DR661">
        <v>2.53958731707317</v>
      </c>
      <c r="DS661">
        <v>-0.28238571428571</v>
      </c>
      <c r="DT661">
        <v>0.0319823497073293</v>
      </c>
      <c r="DU661">
        <v>0</v>
      </c>
      <c r="DV661">
        <v>0</v>
      </c>
      <c r="DW661">
        <v>2</v>
      </c>
      <c r="DX661" t="s">
        <v>357</v>
      </c>
      <c r="DY661">
        <v>2.97259</v>
      </c>
      <c r="DZ661">
        <v>2.75359</v>
      </c>
      <c r="EA661">
        <v>0.175821</v>
      </c>
      <c r="EB661">
        <v>0.182055</v>
      </c>
      <c r="EC661">
        <v>0.091051</v>
      </c>
      <c r="ED661">
        <v>0.0836998</v>
      </c>
      <c r="EE661">
        <v>32114.7</v>
      </c>
      <c r="EF661">
        <v>34740.7</v>
      </c>
      <c r="EG661">
        <v>35312.4</v>
      </c>
      <c r="EH661">
        <v>38521.5</v>
      </c>
      <c r="EI661">
        <v>45522.2</v>
      </c>
      <c r="EJ661">
        <v>50984.9</v>
      </c>
      <c r="EK661">
        <v>55202.6</v>
      </c>
      <c r="EL661">
        <v>61790.5</v>
      </c>
      <c r="EM661">
        <v>1.9862</v>
      </c>
      <c r="EN661">
        <v>1.8244</v>
      </c>
      <c r="EO661">
        <v>0.109971</v>
      </c>
      <c r="EP661">
        <v>0</v>
      </c>
      <c r="EQ661">
        <v>23.1982</v>
      </c>
      <c r="ER661">
        <v>999.9</v>
      </c>
      <c r="ES661">
        <v>42.998</v>
      </c>
      <c r="ET661">
        <v>29.98</v>
      </c>
      <c r="EU661">
        <v>20.2135</v>
      </c>
      <c r="EV661">
        <v>55.9488</v>
      </c>
      <c r="EW661">
        <v>49.387</v>
      </c>
      <c r="EX661">
        <v>1</v>
      </c>
      <c r="EY661">
        <v>-0.00829268</v>
      </c>
      <c r="EZ661">
        <v>2.5651</v>
      </c>
      <c r="FA661">
        <v>20.1287</v>
      </c>
      <c r="FB661">
        <v>5.19932</v>
      </c>
      <c r="FC661">
        <v>12.0052</v>
      </c>
      <c r="FD661">
        <v>4.9756</v>
      </c>
      <c r="FE661">
        <v>3.2938</v>
      </c>
      <c r="FF661">
        <v>9999</v>
      </c>
      <c r="FG661">
        <v>9999</v>
      </c>
      <c r="FH661">
        <v>9999</v>
      </c>
      <c r="FI661">
        <v>694.9</v>
      </c>
      <c r="FJ661">
        <v>1.86295</v>
      </c>
      <c r="FK661">
        <v>1.86777</v>
      </c>
      <c r="FL661">
        <v>1.86752</v>
      </c>
      <c r="FM661">
        <v>1.86874</v>
      </c>
      <c r="FN661">
        <v>1.86954</v>
      </c>
      <c r="FO661">
        <v>1.86563</v>
      </c>
      <c r="FP661">
        <v>1.86664</v>
      </c>
      <c r="FQ661">
        <v>1.8681</v>
      </c>
      <c r="FR661">
        <v>5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9.66</v>
      </c>
      <c r="GF661">
        <v>0.2849</v>
      </c>
      <c r="GG661">
        <v>3.61927167264205</v>
      </c>
      <c r="GH661">
        <v>0.00509506669552449</v>
      </c>
      <c r="GI661">
        <v>1.17866753763249e-06</v>
      </c>
      <c r="GJ661">
        <v>-6.62632595388568e-10</v>
      </c>
      <c r="GK661">
        <v>-0.0260112845827318</v>
      </c>
      <c r="GL661">
        <v>-0.0225051504344278</v>
      </c>
      <c r="GM661">
        <v>0.00262967521021688</v>
      </c>
      <c r="GN661">
        <v>-3.50088843362945e-05</v>
      </c>
      <c r="GO661">
        <v>-5</v>
      </c>
      <c r="GP661">
        <v>1640</v>
      </c>
      <c r="GQ661">
        <v>1</v>
      </c>
      <c r="GR661">
        <v>20</v>
      </c>
      <c r="GS661">
        <v>50289.9</v>
      </c>
      <c r="GT661">
        <v>50289.9</v>
      </c>
      <c r="GU661">
        <v>2.31079</v>
      </c>
      <c r="GV661">
        <v>2.59155</v>
      </c>
      <c r="GW661">
        <v>1.54785</v>
      </c>
      <c r="GX661">
        <v>2.30103</v>
      </c>
      <c r="GY661">
        <v>1.34644</v>
      </c>
      <c r="GZ661">
        <v>2.33887</v>
      </c>
      <c r="HA661">
        <v>33.2216</v>
      </c>
      <c r="HB661">
        <v>14.1846</v>
      </c>
      <c r="HC661">
        <v>18</v>
      </c>
      <c r="HD661">
        <v>504.698</v>
      </c>
      <c r="HE661">
        <v>401.654</v>
      </c>
      <c r="HF661">
        <v>19.4676</v>
      </c>
      <c r="HG661">
        <v>26.9704</v>
      </c>
      <c r="HH661">
        <v>29.9999</v>
      </c>
      <c r="HI661">
        <v>27.019</v>
      </c>
      <c r="HJ661">
        <v>26.9708</v>
      </c>
      <c r="HK661">
        <v>46.3595</v>
      </c>
      <c r="HL661">
        <v>14.8224</v>
      </c>
      <c r="HM661">
        <v>7.08487</v>
      </c>
      <c r="HN661">
        <v>19.4696</v>
      </c>
      <c r="HO661">
        <v>1161.15</v>
      </c>
      <c r="HP661">
        <v>17.5846</v>
      </c>
      <c r="HQ661">
        <v>102.4</v>
      </c>
      <c r="HR661">
        <v>102.849</v>
      </c>
    </row>
    <row r="662" spans="1:226">
      <c r="A662">
        <v>646</v>
      </c>
      <c r="B662">
        <v>1663695047.1</v>
      </c>
      <c r="C662">
        <v>7272</v>
      </c>
      <c r="D662" t="s">
        <v>1657</v>
      </c>
      <c r="E662" t="s">
        <v>1658</v>
      </c>
      <c r="F662">
        <v>5</v>
      </c>
      <c r="G662" t="s">
        <v>1520</v>
      </c>
      <c r="H662" t="s">
        <v>354</v>
      </c>
      <c r="I662">
        <v>1663695039.31429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1173.44574267999</v>
      </c>
      <c r="AK662">
        <v>1128.64557575758</v>
      </c>
      <c r="AL662">
        <v>3.48286107466541</v>
      </c>
      <c r="AM662">
        <v>65.4352531657204</v>
      </c>
      <c r="AN662">
        <f>(AP662 - AO662 + BO662*1E3/(8.314*(BQ662+273.15)) * AR662/BN662 * AQ662) * BN662/(100*BB662) * 1000/(1000 - AP662)</f>
        <v>0</v>
      </c>
      <c r="AO662">
        <v>17.5354804605293</v>
      </c>
      <c r="AP662">
        <v>20.0171857142857</v>
      </c>
      <c r="AQ662">
        <v>5.96798426102464e-05</v>
      </c>
      <c r="AR662">
        <v>122.13098414385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1663695039.31429</v>
      </c>
      <c r="BH662">
        <v>1081.40535714286</v>
      </c>
      <c r="BI662">
        <v>1135.62785714286</v>
      </c>
      <c r="BJ662">
        <v>20.0159464285714</v>
      </c>
      <c r="BK662">
        <v>17.51025</v>
      </c>
      <c r="BL662">
        <v>1071.78678571429</v>
      </c>
      <c r="BM662">
        <v>19.7311714285714</v>
      </c>
      <c r="BN662">
        <v>500.173142857143</v>
      </c>
      <c r="BO662">
        <v>90.5282035714286</v>
      </c>
      <c r="BP662">
        <v>0.0999824</v>
      </c>
      <c r="BQ662">
        <v>24.36095</v>
      </c>
      <c r="BR662">
        <v>25.0444857142857</v>
      </c>
      <c r="BS662">
        <v>999.9</v>
      </c>
      <c r="BT662">
        <v>0</v>
      </c>
      <c r="BU662">
        <v>0</v>
      </c>
      <c r="BV662">
        <v>10011.9642857143</v>
      </c>
      <c r="BW662">
        <v>0</v>
      </c>
      <c r="BX662">
        <v>17.1009</v>
      </c>
      <c r="BY662">
        <v>-54.2232178571429</v>
      </c>
      <c r="BZ662">
        <v>1103.49214285714</v>
      </c>
      <c r="CA662">
        <v>1155.86892857143</v>
      </c>
      <c r="CB662">
        <v>2.50570964285714</v>
      </c>
      <c r="CC662">
        <v>1135.62785714286</v>
      </c>
      <c r="CD662">
        <v>17.51025</v>
      </c>
      <c r="CE662">
        <v>1.81200785714286</v>
      </c>
      <c r="CF662">
        <v>1.58517071428571</v>
      </c>
      <c r="CG662">
        <v>15.8907607142857</v>
      </c>
      <c r="CH662">
        <v>13.8153821428571</v>
      </c>
      <c r="CI662">
        <v>2000.00892857143</v>
      </c>
      <c r="CJ662">
        <v>0.979998142857142</v>
      </c>
      <c r="CK662">
        <v>0.0200019214285714</v>
      </c>
      <c r="CL662">
        <v>0</v>
      </c>
      <c r="CM662">
        <v>722.474</v>
      </c>
      <c r="CN662">
        <v>5.00063</v>
      </c>
      <c r="CO662">
        <v>14345.8892857143</v>
      </c>
      <c r="CP662">
        <v>17256.9607142857</v>
      </c>
      <c r="CQ662">
        <v>38.937</v>
      </c>
      <c r="CR662">
        <v>39.125</v>
      </c>
      <c r="CS662">
        <v>38.5575714285714</v>
      </c>
      <c r="CT662">
        <v>38.3525</v>
      </c>
      <c r="CU662">
        <v>39.6294285714286</v>
      </c>
      <c r="CV662">
        <v>1955.10571428571</v>
      </c>
      <c r="CW662">
        <v>39.9003571428571</v>
      </c>
      <c r="CX662">
        <v>0</v>
      </c>
      <c r="CY662">
        <v>1663695044.3</v>
      </c>
      <c r="CZ662">
        <v>0</v>
      </c>
      <c r="DA662">
        <v>0</v>
      </c>
      <c r="DB662" t="s">
        <v>356</v>
      </c>
      <c r="DC662">
        <v>1660677648.1</v>
      </c>
      <c r="DD662">
        <v>1660677649.1</v>
      </c>
      <c r="DE662">
        <v>0</v>
      </c>
      <c r="DF662">
        <v>-1.042</v>
      </c>
      <c r="DG662">
        <v>0.003</v>
      </c>
      <c r="DH662">
        <v>5.218</v>
      </c>
      <c r="DI662">
        <v>0.344</v>
      </c>
      <c r="DJ662">
        <v>417</v>
      </c>
      <c r="DK662">
        <v>22</v>
      </c>
      <c r="DL662">
        <v>1.24</v>
      </c>
      <c r="DM662">
        <v>0.53</v>
      </c>
      <c r="DN662">
        <v>-54.2400853658537</v>
      </c>
      <c r="DO662">
        <v>0.243085714285621</v>
      </c>
      <c r="DP662">
        <v>0.374699987672073</v>
      </c>
      <c r="DQ662">
        <v>0</v>
      </c>
      <c r="DR662">
        <v>2.51976804878049</v>
      </c>
      <c r="DS662">
        <v>-0.332960905923345</v>
      </c>
      <c r="DT662">
        <v>0.0355108016009085</v>
      </c>
      <c r="DU662">
        <v>0</v>
      </c>
      <c r="DV662">
        <v>0</v>
      </c>
      <c r="DW662">
        <v>2</v>
      </c>
      <c r="DX662" t="s">
        <v>357</v>
      </c>
      <c r="DY662">
        <v>2.97365</v>
      </c>
      <c r="DZ662">
        <v>2.75359</v>
      </c>
      <c r="EA662">
        <v>0.177538</v>
      </c>
      <c r="EB662">
        <v>0.183844</v>
      </c>
      <c r="EC662">
        <v>0.0910453</v>
      </c>
      <c r="ED662">
        <v>0.0837083</v>
      </c>
      <c r="EE662">
        <v>32047.2</v>
      </c>
      <c r="EF662">
        <v>34665</v>
      </c>
      <c r="EG662">
        <v>35311.7</v>
      </c>
      <c r="EH662">
        <v>38521.7</v>
      </c>
      <c r="EI662">
        <v>45521.7</v>
      </c>
      <c r="EJ662">
        <v>50984.5</v>
      </c>
      <c r="EK662">
        <v>55201.6</v>
      </c>
      <c r="EL662">
        <v>61790.5</v>
      </c>
      <c r="EM662">
        <v>1.986</v>
      </c>
      <c r="EN662">
        <v>1.8246</v>
      </c>
      <c r="EO662">
        <v>0.118762</v>
      </c>
      <c r="EP662">
        <v>0</v>
      </c>
      <c r="EQ662">
        <v>23.2001</v>
      </c>
      <c r="ER662">
        <v>999.9</v>
      </c>
      <c r="ES662">
        <v>42.998</v>
      </c>
      <c r="ET662">
        <v>30.001</v>
      </c>
      <c r="EU662">
        <v>20.2385</v>
      </c>
      <c r="EV662">
        <v>56.5888</v>
      </c>
      <c r="EW662">
        <v>48.7179</v>
      </c>
      <c r="EX662">
        <v>1</v>
      </c>
      <c r="EY662">
        <v>-0.00847561</v>
      </c>
      <c r="EZ662">
        <v>2.82024</v>
      </c>
      <c r="FA662">
        <v>20.1246</v>
      </c>
      <c r="FB662">
        <v>5.19812</v>
      </c>
      <c r="FC662">
        <v>12.0088</v>
      </c>
      <c r="FD662">
        <v>4.9756</v>
      </c>
      <c r="FE662">
        <v>3.2938</v>
      </c>
      <c r="FF662">
        <v>9999</v>
      </c>
      <c r="FG662">
        <v>9999</v>
      </c>
      <c r="FH662">
        <v>9999</v>
      </c>
      <c r="FI662">
        <v>694.9</v>
      </c>
      <c r="FJ662">
        <v>1.86295</v>
      </c>
      <c r="FK662">
        <v>1.8678</v>
      </c>
      <c r="FL662">
        <v>1.86752</v>
      </c>
      <c r="FM662">
        <v>1.86874</v>
      </c>
      <c r="FN662">
        <v>1.86951</v>
      </c>
      <c r="FO662">
        <v>1.86566</v>
      </c>
      <c r="FP662">
        <v>1.86667</v>
      </c>
      <c r="FQ662">
        <v>1.86801</v>
      </c>
      <c r="FR662">
        <v>5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9.76</v>
      </c>
      <c r="GF662">
        <v>0.2848</v>
      </c>
      <c r="GG662">
        <v>3.61927167264205</v>
      </c>
      <c r="GH662">
        <v>0.00509506669552449</v>
      </c>
      <c r="GI662">
        <v>1.17866753763249e-06</v>
      </c>
      <c r="GJ662">
        <v>-6.62632595388568e-10</v>
      </c>
      <c r="GK662">
        <v>-0.0260112845827318</v>
      </c>
      <c r="GL662">
        <v>-0.0225051504344278</v>
      </c>
      <c r="GM662">
        <v>0.00262967521021688</v>
      </c>
      <c r="GN662">
        <v>-3.50088843362945e-05</v>
      </c>
      <c r="GO662">
        <v>-5</v>
      </c>
      <c r="GP662">
        <v>1640</v>
      </c>
      <c r="GQ662">
        <v>1</v>
      </c>
      <c r="GR662">
        <v>20</v>
      </c>
      <c r="GS662">
        <v>50290</v>
      </c>
      <c r="GT662">
        <v>50290</v>
      </c>
      <c r="GU662">
        <v>2.34009</v>
      </c>
      <c r="GV662">
        <v>2.6001</v>
      </c>
      <c r="GW662">
        <v>1.54785</v>
      </c>
      <c r="GX662">
        <v>2.30103</v>
      </c>
      <c r="GY662">
        <v>1.34644</v>
      </c>
      <c r="GZ662">
        <v>2.32788</v>
      </c>
      <c r="HA662">
        <v>33.2216</v>
      </c>
      <c r="HB662">
        <v>14.1846</v>
      </c>
      <c r="HC662">
        <v>18</v>
      </c>
      <c r="HD662">
        <v>504.544</v>
      </c>
      <c r="HE662">
        <v>401.749</v>
      </c>
      <c r="HF662">
        <v>19.4552</v>
      </c>
      <c r="HG662">
        <v>26.9681</v>
      </c>
      <c r="HH662">
        <v>30</v>
      </c>
      <c r="HI662">
        <v>27.0167</v>
      </c>
      <c r="HJ662">
        <v>26.9685</v>
      </c>
      <c r="HK662">
        <v>46.8784</v>
      </c>
      <c r="HL662">
        <v>14.3699</v>
      </c>
      <c r="HM662">
        <v>7.48059</v>
      </c>
      <c r="HN662">
        <v>19.3999</v>
      </c>
      <c r="HO662">
        <v>1174.62</v>
      </c>
      <c r="HP662">
        <v>17.7315</v>
      </c>
      <c r="HQ662">
        <v>102.398</v>
      </c>
      <c r="HR662">
        <v>102.849</v>
      </c>
    </row>
    <row r="663" spans="1:226">
      <c r="A663">
        <v>647</v>
      </c>
      <c r="B663">
        <v>1663695052.1</v>
      </c>
      <c r="C663">
        <v>7277</v>
      </c>
      <c r="D663" t="s">
        <v>1659</v>
      </c>
      <c r="E663" t="s">
        <v>1660</v>
      </c>
      <c r="F663">
        <v>5</v>
      </c>
      <c r="G663" t="s">
        <v>1520</v>
      </c>
      <c r="H663" t="s">
        <v>354</v>
      </c>
      <c r="I663">
        <v>1663695044.6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1190.79773395105</v>
      </c>
      <c r="AK663">
        <v>1145.90290909091</v>
      </c>
      <c r="AL663">
        <v>3.47302408139517</v>
      </c>
      <c r="AM663">
        <v>65.4352531657204</v>
      </c>
      <c r="AN663">
        <f>(AP663 - AO663 + BO663*1E3/(8.314*(BQ663+273.15)) * AR663/BN663 * AQ663) * BN663/(100*BB663) * 1000/(1000 - AP663)</f>
        <v>0</v>
      </c>
      <c r="AO663">
        <v>17.5351149165484</v>
      </c>
      <c r="AP663">
        <v>20.010178021978</v>
      </c>
      <c r="AQ663">
        <v>-6.04928413547641e-05</v>
      </c>
      <c r="AR663">
        <v>122.13098414385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1663695044.6</v>
      </c>
      <c r="BH663">
        <v>1099.24703703704</v>
      </c>
      <c r="BI663">
        <v>1153.52851851852</v>
      </c>
      <c r="BJ663">
        <v>20.0148</v>
      </c>
      <c r="BK663">
        <v>17.5417444444444</v>
      </c>
      <c r="BL663">
        <v>1089.53444444444</v>
      </c>
      <c r="BM663">
        <v>19.7300703703704</v>
      </c>
      <c r="BN663">
        <v>500.170851851852</v>
      </c>
      <c r="BO663">
        <v>90.5285888888889</v>
      </c>
      <c r="BP663">
        <v>0.100082240740741</v>
      </c>
      <c r="BQ663">
        <v>24.3630777777778</v>
      </c>
      <c r="BR663">
        <v>25.0796148148148</v>
      </c>
      <c r="BS663">
        <v>999.9</v>
      </c>
      <c r="BT663">
        <v>0</v>
      </c>
      <c r="BU663">
        <v>0</v>
      </c>
      <c r="BV663">
        <v>9995</v>
      </c>
      <c r="BW663">
        <v>0</v>
      </c>
      <c r="BX663">
        <v>17.1009</v>
      </c>
      <c r="BY663">
        <v>-54.2814259259259</v>
      </c>
      <c r="BZ663">
        <v>1121.69703703704</v>
      </c>
      <c r="CA663">
        <v>1174.12518518519</v>
      </c>
      <c r="CB663">
        <v>2.47306703703704</v>
      </c>
      <c r="CC663">
        <v>1153.52851851852</v>
      </c>
      <c r="CD663">
        <v>17.5417444444444</v>
      </c>
      <c r="CE663">
        <v>1.81191259259259</v>
      </c>
      <c r="CF663">
        <v>1.58802925925926</v>
      </c>
      <c r="CG663">
        <v>15.889937037037</v>
      </c>
      <c r="CH663">
        <v>13.8431333333333</v>
      </c>
      <c r="CI663">
        <v>1999.97777777778</v>
      </c>
      <c r="CJ663">
        <v>0.979996259259259</v>
      </c>
      <c r="CK663">
        <v>0.0200036777777778</v>
      </c>
      <c r="CL663">
        <v>0</v>
      </c>
      <c r="CM663">
        <v>721.918</v>
      </c>
      <c r="CN663">
        <v>5.00063</v>
      </c>
      <c r="CO663">
        <v>14334.8925925926</v>
      </c>
      <c r="CP663">
        <v>17256.6962962963</v>
      </c>
      <c r="CQ663">
        <v>38.937</v>
      </c>
      <c r="CR663">
        <v>39.125</v>
      </c>
      <c r="CS663">
        <v>38.5413333333333</v>
      </c>
      <c r="CT663">
        <v>38.3446666666667</v>
      </c>
      <c r="CU663">
        <v>39.625</v>
      </c>
      <c r="CV663">
        <v>1955.07037037037</v>
      </c>
      <c r="CW663">
        <v>39.9033333333333</v>
      </c>
      <c r="CX663">
        <v>0</v>
      </c>
      <c r="CY663">
        <v>1663695049.1</v>
      </c>
      <c r="CZ663">
        <v>0</v>
      </c>
      <c r="DA663">
        <v>0</v>
      </c>
      <c r="DB663" t="s">
        <v>356</v>
      </c>
      <c r="DC663">
        <v>1660677648.1</v>
      </c>
      <c r="DD663">
        <v>1660677649.1</v>
      </c>
      <c r="DE663">
        <v>0</v>
      </c>
      <c r="DF663">
        <v>-1.042</v>
      </c>
      <c r="DG663">
        <v>0.003</v>
      </c>
      <c r="DH663">
        <v>5.218</v>
      </c>
      <c r="DI663">
        <v>0.344</v>
      </c>
      <c r="DJ663">
        <v>417</v>
      </c>
      <c r="DK663">
        <v>22</v>
      </c>
      <c r="DL663">
        <v>1.24</v>
      </c>
      <c r="DM663">
        <v>0.53</v>
      </c>
      <c r="DN663">
        <v>-54.2363414634146</v>
      </c>
      <c r="DO663">
        <v>-0.827726132404308</v>
      </c>
      <c r="DP663">
        <v>0.369550820938602</v>
      </c>
      <c r="DQ663">
        <v>0</v>
      </c>
      <c r="DR663">
        <v>2.49317829268293</v>
      </c>
      <c r="DS663">
        <v>-0.345575331010445</v>
      </c>
      <c r="DT663">
        <v>0.0377510906902646</v>
      </c>
      <c r="DU663">
        <v>0</v>
      </c>
      <c r="DV663">
        <v>0</v>
      </c>
      <c r="DW663">
        <v>2</v>
      </c>
      <c r="DX663" t="s">
        <v>357</v>
      </c>
      <c r="DY663">
        <v>2.97221</v>
      </c>
      <c r="DZ663">
        <v>2.75299</v>
      </c>
      <c r="EA663">
        <v>0.179236</v>
      </c>
      <c r="EB663">
        <v>0.185375</v>
      </c>
      <c r="EC663">
        <v>0.0910247</v>
      </c>
      <c r="ED663">
        <v>0.0839818</v>
      </c>
      <c r="EE663">
        <v>31981.5</v>
      </c>
      <c r="EF663">
        <v>34599.5</v>
      </c>
      <c r="EG663">
        <v>35312.1</v>
      </c>
      <c r="EH663">
        <v>38521.1</v>
      </c>
      <c r="EI663">
        <v>45522.5</v>
      </c>
      <c r="EJ663">
        <v>50968.9</v>
      </c>
      <c r="EK663">
        <v>55201.2</v>
      </c>
      <c r="EL663">
        <v>61790</v>
      </c>
      <c r="EM663">
        <v>1.9858</v>
      </c>
      <c r="EN663">
        <v>1.8252</v>
      </c>
      <c r="EO663">
        <v>0.115633</v>
      </c>
      <c r="EP663">
        <v>0</v>
      </c>
      <c r="EQ663">
        <v>23.2001</v>
      </c>
      <c r="ER663">
        <v>999.9</v>
      </c>
      <c r="ES663">
        <v>42.998</v>
      </c>
      <c r="ET663">
        <v>30.001</v>
      </c>
      <c r="EU663">
        <v>20.2372</v>
      </c>
      <c r="EV663">
        <v>56.4188</v>
      </c>
      <c r="EW663">
        <v>49.4191</v>
      </c>
      <c r="EX663">
        <v>1</v>
      </c>
      <c r="EY663">
        <v>-0.00772358</v>
      </c>
      <c r="EZ663">
        <v>3.35765</v>
      </c>
      <c r="FA663">
        <v>20.1138</v>
      </c>
      <c r="FB663">
        <v>5.19812</v>
      </c>
      <c r="FC663">
        <v>12.0052</v>
      </c>
      <c r="FD663">
        <v>4.9756</v>
      </c>
      <c r="FE663">
        <v>3.2938</v>
      </c>
      <c r="FF663">
        <v>9999</v>
      </c>
      <c r="FG663">
        <v>9999</v>
      </c>
      <c r="FH663">
        <v>9999</v>
      </c>
      <c r="FI663">
        <v>694.9</v>
      </c>
      <c r="FJ663">
        <v>1.86295</v>
      </c>
      <c r="FK663">
        <v>1.86777</v>
      </c>
      <c r="FL663">
        <v>1.86752</v>
      </c>
      <c r="FM663">
        <v>1.86874</v>
      </c>
      <c r="FN663">
        <v>1.86951</v>
      </c>
      <c r="FO663">
        <v>1.8656</v>
      </c>
      <c r="FP663">
        <v>1.8667</v>
      </c>
      <c r="FQ663">
        <v>1.8681</v>
      </c>
      <c r="FR663">
        <v>5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9.85</v>
      </c>
      <c r="GF663">
        <v>0.2845</v>
      </c>
      <c r="GG663">
        <v>3.61927167264205</v>
      </c>
      <c r="GH663">
        <v>0.00509506669552449</v>
      </c>
      <c r="GI663">
        <v>1.17866753763249e-06</v>
      </c>
      <c r="GJ663">
        <v>-6.62632595388568e-10</v>
      </c>
      <c r="GK663">
        <v>-0.0260112845827318</v>
      </c>
      <c r="GL663">
        <v>-0.0225051504344278</v>
      </c>
      <c r="GM663">
        <v>0.00262967521021688</v>
      </c>
      <c r="GN663">
        <v>-3.50088843362945e-05</v>
      </c>
      <c r="GO663">
        <v>-5</v>
      </c>
      <c r="GP663">
        <v>1640</v>
      </c>
      <c r="GQ663">
        <v>1</v>
      </c>
      <c r="GR663">
        <v>20</v>
      </c>
      <c r="GS663">
        <v>50290.1</v>
      </c>
      <c r="GT663">
        <v>50290.1</v>
      </c>
      <c r="GU663">
        <v>2.3645</v>
      </c>
      <c r="GV663">
        <v>2.58667</v>
      </c>
      <c r="GW663">
        <v>1.54785</v>
      </c>
      <c r="GX663">
        <v>2.30103</v>
      </c>
      <c r="GY663">
        <v>1.34644</v>
      </c>
      <c r="GZ663">
        <v>2.42676</v>
      </c>
      <c r="HA663">
        <v>33.2216</v>
      </c>
      <c r="HB663">
        <v>14.1846</v>
      </c>
      <c r="HC663">
        <v>18</v>
      </c>
      <c r="HD663">
        <v>504.389</v>
      </c>
      <c r="HE663">
        <v>402.069</v>
      </c>
      <c r="HF663">
        <v>19.3819</v>
      </c>
      <c r="HG663">
        <v>26.9658</v>
      </c>
      <c r="HH663">
        <v>30.0001</v>
      </c>
      <c r="HI663">
        <v>27.0144</v>
      </c>
      <c r="HJ663">
        <v>26.9662</v>
      </c>
      <c r="HK663">
        <v>47.4366</v>
      </c>
      <c r="HL663">
        <v>13.7622</v>
      </c>
      <c r="HM663">
        <v>7.88357</v>
      </c>
      <c r="HN663">
        <v>19.2578</v>
      </c>
      <c r="HO663">
        <v>1194.7</v>
      </c>
      <c r="HP663">
        <v>17.8178</v>
      </c>
      <c r="HQ663">
        <v>102.398</v>
      </c>
      <c r="HR663">
        <v>102.848</v>
      </c>
    </row>
    <row r="664" spans="1:226">
      <c r="A664">
        <v>648</v>
      </c>
      <c r="B664">
        <v>1663695057.1</v>
      </c>
      <c r="C664">
        <v>7282</v>
      </c>
      <c r="D664" t="s">
        <v>1661</v>
      </c>
      <c r="E664" t="s">
        <v>1662</v>
      </c>
      <c r="F664">
        <v>5</v>
      </c>
      <c r="G664" t="s">
        <v>1520</v>
      </c>
      <c r="H664" t="s">
        <v>354</v>
      </c>
      <c r="I664">
        <v>1663695049.31429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1207.68122517941</v>
      </c>
      <c r="AK664">
        <v>1162.92490909091</v>
      </c>
      <c r="AL664">
        <v>3.43872604904297</v>
      </c>
      <c r="AM664">
        <v>65.4352531657204</v>
      </c>
      <c r="AN664">
        <f>(AP664 - AO664 + BO664*1E3/(8.314*(BQ664+273.15)) * AR664/BN664 * AQ664) * BN664/(100*BB664) * 1000/(1000 - AP664)</f>
        <v>0</v>
      </c>
      <c r="AO664">
        <v>17.6293917200504</v>
      </c>
      <c r="AP664">
        <v>20.0213967032967</v>
      </c>
      <c r="AQ664">
        <v>-5.73191575383004e-06</v>
      </c>
      <c r="AR664">
        <v>122.13098414385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1663695049.31429</v>
      </c>
      <c r="BH664">
        <v>1115.095</v>
      </c>
      <c r="BI664">
        <v>1169.31035714286</v>
      </c>
      <c r="BJ664">
        <v>20.0149071428571</v>
      </c>
      <c r="BK664">
        <v>17.5932035714286</v>
      </c>
      <c r="BL664">
        <v>1105.29892857143</v>
      </c>
      <c r="BM664">
        <v>19.7301607142857</v>
      </c>
      <c r="BN664">
        <v>500.078678571428</v>
      </c>
      <c r="BO664">
        <v>90.5288642857143</v>
      </c>
      <c r="BP664">
        <v>0.100137542857143</v>
      </c>
      <c r="BQ664">
        <v>24.3589535714286</v>
      </c>
      <c r="BR664">
        <v>25.1028857142857</v>
      </c>
      <c r="BS664">
        <v>999.9</v>
      </c>
      <c r="BT664">
        <v>0</v>
      </c>
      <c r="BU664">
        <v>0</v>
      </c>
      <c r="BV664">
        <v>9981.96428571429</v>
      </c>
      <c r="BW664">
        <v>0</v>
      </c>
      <c r="BX664">
        <v>17.1009</v>
      </c>
      <c r="BY664">
        <v>-54.2146857142857</v>
      </c>
      <c r="BZ664">
        <v>1137.86892857143</v>
      </c>
      <c r="CA664">
        <v>1190.25178571429</v>
      </c>
      <c r="CB664">
        <v>2.42170714285714</v>
      </c>
      <c r="CC664">
        <v>1169.31035714286</v>
      </c>
      <c r="CD664">
        <v>17.5932035714286</v>
      </c>
      <c r="CE664">
        <v>1.81192714285714</v>
      </c>
      <c r="CF664">
        <v>1.59269285714286</v>
      </c>
      <c r="CG664">
        <v>15.8900678571429</v>
      </c>
      <c r="CH664">
        <v>13.8881821428571</v>
      </c>
      <c r="CI664">
        <v>1999.97178571429</v>
      </c>
      <c r="CJ664">
        <v>0.979993892857143</v>
      </c>
      <c r="CK664">
        <v>0.0200059821428571</v>
      </c>
      <c r="CL664">
        <v>0</v>
      </c>
      <c r="CM664">
        <v>721.340321428572</v>
      </c>
      <c r="CN664">
        <v>5.00063</v>
      </c>
      <c r="CO664">
        <v>14324.7785714286</v>
      </c>
      <c r="CP664">
        <v>17256.6357142857</v>
      </c>
      <c r="CQ664">
        <v>38.937</v>
      </c>
      <c r="CR664">
        <v>39.125</v>
      </c>
      <c r="CS664">
        <v>38.5420714285714</v>
      </c>
      <c r="CT664">
        <v>38.34575</v>
      </c>
      <c r="CU664">
        <v>39.625</v>
      </c>
      <c r="CV664">
        <v>1955.05892857143</v>
      </c>
      <c r="CW664">
        <v>39.9078571428571</v>
      </c>
      <c r="CX664">
        <v>0</v>
      </c>
      <c r="CY664">
        <v>1663695053.9</v>
      </c>
      <c r="CZ664">
        <v>0</v>
      </c>
      <c r="DA664">
        <v>0</v>
      </c>
      <c r="DB664" t="s">
        <v>356</v>
      </c>
      <c r="DC664">
        <v>1660677648.1</v>
      </c>
      <c r="DD664">
        <v>1660677649.1</v>
      </c>
      <c r="DE664">
        <v>0</v>
      </c>
      <c r="DF664">
        <v>-1.042</v>
      </c>
      <c r="DG664">
        <v>0.003</v>
      </c>
      <c r="DH664">
        <v>5.218</v>
      </c>
      <c r="DI664">
        <v>0.344</v>
      </c>
      <c r="DJ664">
        <v>417</v>
      </c>
      <c r="DK664">
        <v>22</v>
      </c>
      <c r="DL664">
        <v>1.24</v>
      </c>
      <c r="DM664">
        <v>0.53</v>
      </c>
      <c r="DN664">
        <v>-54.2420804878049</v>
      </c>
      <c r="DO664">
        <v>0.964908710801394</v>
      </c>
      <c r="DP664">
        <v>0.364903446781382</v>
      </c>
      <c r="DQ664">
        <v>0</v>
      </c>
      <c r="DR664">
        <v>2.45241951219512</v>
      </c>
      <c r="DS664">
        <v>-0.506486132404178</v>
      </c>
      <c r="DT664">
        <v>0.0584068909629435</v>
      </c>
      <c r="DU664">
        <v>0</v>
      </c>
      <c r="DV664">
        <v>0</v>
      </c>
      <c r="DW664">
        <v>2</v>
      </c>
      <c r="DX664" t="s">
        <v>357</v>
      </c>
      <c r="DY664">
        <v>2.97281</v>
      </c>
      <c r="DZ664">
        <v>2.75341</v>
      </c>
      <c r="EA664">
        <v>0.180913</v>
      </c>
      <c r="EB664">
        <v>0.187073</v>
      </c>
      <c r="EC664">
        <v>0.0910634</v>
      </c>
      <c r="ED664">
        <v>0.0844374</v>
      </c>
      <c r="EE664">
        <v>31915.7</v>
      </c>
      <c r="EF664">
        <v>34527.9</v>
      </c>
      <c r="EG664">
        <v>35311.6</v>
      </c>
      <c r="EH664">
        <v>38521.5</v>
      </c>
      <c r="EI664">
        <v>45520.5</v>
      </c>
      <c r="EJ664">
        <v>50943.4</v>
      </c>
      <c r="EK664">
        <v>55201.2</v>
      </c>
      <c r="EL664">
        <v>61789.9</v>
      </c>
      <c r="EM664">
        <v>1.987</v>
      </c>
      <c r="EN664">
        <v>1.8252</v>
      </c>
      <c r="EO664">
        <v>0.113547</v>
      </c>
      <c r="EP664">
        <v>0</v>
      </c>
      <c r="EQ664">
        <v>23.2021</v>
      </c>
      <c r="ER664">
        <v>999.9</v>
      </c>
      <c r="ES664">
        <v>43.023</v>
      </c>
      <c r="ET664">
        <v>30.001</v>
      </c>
      <c r="EU664">
        <v>20.2477</v>
      </c>
      <c r="EV664">
        <v>56.8188</v>
      </c>
      <c r="EW664">
        <v>48.8462</v>
      </c>
      <c r="EX664">
        <v>1</v>
      </c>
      <c r="EY664">
        <v>-0.00670732</v>
      </c>
      <c r="EZ664">
        <v>3.35867</v>
      </c>
      <c r="FA664">
        <v>20.1146</v>
      </c>
      <c r="FB664">
        <v>5.19932</v>
      </c>
      <c r="FC664">
        <v>12.0076</v>
      </c>
      <c r="FD664">
        <v>4.9756</v>
      </c>
      <c r="FE664">
        <v>3.2938</v>
      </c>
      <c r="FF664">
        <v>9999</v>
      </c>
      <c r="FG664">
        <v>9999</v>
      </c>
      <c r="FH664">
        <v>9999</v>
      </c>
      <c r="FI664">
        <v>694.9</v>
      </c>
      <c r="FJ664">
        <v>1.86295</v>
      </c>
      <c r="FK664">
        <v>1.86771</v>
      </c>
      <c r="FL664">
        <v>1.86752</v>
      </c>
      <c r="FM664">
        <v>1.86874</v>
      </c>
      <c r="FN664">
        <v>1.86954</v>
      </c>
      <c r="FO664">
        <v>1.86566</v>
      </c>
      <c r="FP664">
        <v>1.86664</v>
      </c>
      <c r="FQ664">
        <v>1.86804</v>
      </c>
      <c r="FR664">
        <v>5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9.93</v>
      </c>
      <c r="GF664">
        <v>0.285</v>
      </c>
      <c r="GG664">
        <v>3.61927167264205</v>
      </c>
      <c r="GH664">
        <v>0.00509506669552449</v>
      </c>
      <c r="GI664">
        <v>1.17866753763249e-06</v>
      </c>
      <c r="GJ664">
        <v>-6.62632595388568e-10</v>
      </c>
      <c r="GK664">
        <v>-0.0260112845827318</v>
      </c>
      <c r="GL664">
        <v>-0.0225051504344278</v>
      </c>
      <c r="GM664">
        <v>0.00262967521021688</v>
      </c>
      <c r="GN664">
        <v>-3.50088843362945e-05</v>
      </c>
      <c r="GO664">
        <v>-5</v>
      </c>
      <c r="GP664">
        <v>1640</v>
      </c>
      <c r="GQ664">
        <v>1</v>
      </c>
      <c r="GR664">
        <v>20</v>
      </c>
      <c r="GS664">
        <v>50290.2</v>
      </c>
      <c r="GT664">
        <v>50290.1</v>
      </c>
      <c r="GU664">
        <v>2.39136</v>
      </c>
      <c r="GV664">
        <v>2.59644</v>
      </c>
      <c r="GW664">
        <v>1.54785</v>
      </c>
      <c r="GX664">
        <v>2.30103</v>
      </c>
      <c r="GY664">
        <v>1.34644</v>
      </c>
      <c r="GZ664">
        <v>2.30835</v>
      </c>
      <c r="HA664">
        <v>33.2216</v>
      </c>
      <c r="HB664">
        <v>14.1671</v>
      </c>
      <c r="HC664">
        <v>18</v>
      </c>
      <c r="HD664">
        <v>505.189</v>
      </c>
      <c r="HE664">
        <v>402.066</v>
      </c>
      <c r="HF664">
        <v>19.2405</v>
      </c>
      <c r="HG664">
        <v>26.9635</v>
      </c>
      <c r="HH664">
        <v>30.0004</v>
      </c>
      <c r="HI664">
        <v>27.0144</v>
      </c>
      <c r="HJ664">
        <v>26.9662</v>
      </c>
      <c r="HK664">
        <v>47.9104</v>
      </c>
      <c r="HL664">
        <v>13.1911</v>
      </c>
      <c r="HM664">
        <v>7.88357</v>
      </c>
      <c r="HN664">
        <v>19.1635</v>
      </c>
      <c r="HO664">
        <v>1208.17</v>
      </c>
      <c r="HP664">
        <v>17.8904</v>
      </c>
      <c r="HQ664">
        <v>102.397</v>
      </c>
      <c r="HR664">
        <v>102.848</v>
      </c>
    </row>
    <row r="665" spans="1:226">
      <c r="A665">
        <v>649</v>
      </c>
      <c r="B665">
        <v>1663695062.1</v>
      </c>
      <c r="C665">
        <v>7287</v>
      </c>
      <c r="D665" t="s">
        <v>1663</v>
      </c>
      <c r="E665" t="s">
        <v>1664</v>
      </c>
      <c r="F665">
        <v>5</v>
      </c>
      <c r="G665" t="s">
        <v>1520</v>
      </c>
      <c r="H665" t="s">
        <v>354</v>
      </c>
      <c r="I665">
        <v>1663695054.6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1224.35243722943</v>
      </c>
      <c r="AK665">
        <v>1179.7676969697</v>
      </c>
      <c r="AL665">
        <v>3.37464051025185</v>
      </c>
      <c r="AM665">
        <v>65.4352531657204</v>
      </c>
      <c r="AN665">
        <f>(AP665 - AO665 + BO665*1E3/(8.314*(BQ665+273.15)) * AR665/BN665 * AQ665) * BN665/(100*BB665) * 1000/(1000 - AP665)</f>
        <v>0</v>
      </c>
      <c r="AO665">
        <v>17.7528246724956</v>
      </c>
      <c r="AP665">
        <v>20.041589010989</v>
      </c>
      <c r="AQ665">
        <v>0.000170860275390383</v>
      </c>
      <c r="AR665">
        <v>122.13098414385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1663695054.6</v>
      </c>
      <c r="BH665">
        <v>1132.84925925926</v>
      </c>
      <c r="BI665">
        <v>1186.83481481481</v>
      </c>
      <c r="BJ665">
        <v>20.0200777777778</v>
      </c>
      <c r="BK665">
        <v>17.6766037037037</v>
      </c>
      <c r="BL665">
        <v>1122.96185185185</v>
      </c>
      <c r="BM665">
        <v>19.7351259259259</v>
      </c>
      <c r="BN665">
        <v>500.022259259259</v>
      </c>
      <c r="BO665">
        <v>90.5292518518518</v>
      </c>
      <c r="BP665">
        <v>0.100059903703704</v>
      </c>
      <c r="BQ665">
        <v>24.3475888888889</v>
      </c>
      <c r="BR665">
        <v>25.1050333333333</v>
      </c>
      <c r="BS665">
        <v>999.9</v>
      </c>
      <c r="BT665">
        <v>0</v>
      </c>
      <c r="BU665">
        <v>0</v>
      </c>
      <c r="BV665">
        <v>9994.07407407407</v>
      </c>
      <c r="BW665">
        <v>0</v>
      </c>
      <c r="BX665">
        <v>17.1009</v>
      </c>
      <c r="BY665">
        <v>-53.9836666666667</v>
      </c>
      <c r="BZ665">
        <v>1155.99333333333</v>
      </c>
      <c r="CA665">
        <v>1208.19222222222</v>
      </c>
      <c r="CB665">
        <v>2.34347222222222</v>
      </c>
      <c r="CC665">
        <v>1186.83481481481</v>
      </c>
      <c r="CD665">
        <v>17.6766037037037</v>
      </c>
      <c r="CE665">
        <v>1.81240296296296</v>
      </c>
      <c r="CF665">
        <v>1.60025037037037</v>
      </c>
      <c r="CG665">
        <v>15.8941703703704</v>
      </c>
      <c r="CH665">
        <v>13.961037037037</v>
      </c>
      <c r="CI665">
        <v>1999.96111111111</v>
      </c>
      <c r="CJ665">
        <v>0.979994</v>
      </c>
      <c r="CK665">
        <v>0.0200058851851852</v>
      </c>
      <c r="CL665">
        <v>0</v>
      </c>
      <c r="CM665">
        <v>720.694111111111</v>
      </c>
      <c r="CN665">
        <v>5.00063</v>
      </c>
      <c r="CO665">
        <v>14312.8703703704</v>
      </c>
      <c r="CP665">
        <v>17256.5444444444</v>
      </c>
      <c r="CQ665">
        <v>38.937</v>
      </c>
      <c r="CR665">
        <v>39.125</v>
      </c>
      <c r="CS665">
        <v>38.5459259259259</v>
      </c>
      <c r="CT665">
        <v>38.3423333333333</v>
      </c>
      <c r="CU665">
        <v>39.625</v>
      </c>
      <c r="CV665">
        <v>1955.04962962963</v>
      </c>
      <c r="CW665">
        <v>39.9074074074074</v>
      </c>
      <c r="CX665">
        <v>0</v>
      </c>
      <c r="CY665">
        <v>1663695059.3</v>
      </c>
      <c r="CZ665">
        <v>0</v>
      </c>
      <c r="DA665">
        <v>0</v>
      </c>
      <c r="DB665" t="s">
        <v>356</v>
      </c>
      <c r="DC665">
        <v>1660677648.1</v>
      </c>
      <c r="DD665">
        <v>1660677649.1</v>
      </c>
      <c r="DE665">
        <v>0</v>
      </c>
      <c r="DF665">
        <v>-1.042</v>
      </c>
      <c r="DG665">
        <v>0.003</v>
      </c>
      <c r="DH665">
        <v>5.218</v>
      </c>
      <c r="DI665">
        <v>0.344</v>
      </c>
      <c r="DJ665">
        <v>417</v>
      </c>
      <c r="DK665">
        <v>22</v>
      </c>
      <c r="DL665">
        <v>1.24</v>
      </c>
      <c r="DM665">
        <v>0.53</v>
      </c>
      <c r="DN665">
        <v>-54.0697902439024</v>
      </c>
      <c r="DO665">
        <v>2.30385365853671</v>
      </c>
      <c r="DP665">
        <v>0.434411683356383</v>
      </c>
      <c r="DQ665">
        <v>0</v>
      </c>
      <c r="DR665">
        <v>2.38368463414634</v>
      </c>
      <c r="DS665">
        <v>-0.923689337979094</v>
      </c>
      <c r="DT665">
        <v>0.0946848732374296</v>
      </c>
      <c r="DU665">
        <v>0</v>
      </c>
      <c r="DV665">
        <v>0</v>
      </c>
      <c r="DW665">
        <v>2</v>
      </c>
      <c r="DX665" t="s">
        <v>357</v>
      </c>
      <c r="DY665">
        <v>2.97383</v>
      </c>
      <c r="DZ665">
        <v>2.75401</v>
      </c>
      <c r="EA665">
        <v>0.182543</v>
      </c>
      <c r="EB665">
        <v>0.188536</v>
      </c>
      <c r="EC665">
        <v>0.0911372</v>
      </c>
      <c r="ED665">
        <v>0.0846619</v>
      </c>
      <c r="EE665">
        <v>31852</v>
      </c>
      <c r="EF665">
        <v>34465.7</v>
      </c>
      <c r="EG665">
        <v>35311.3</v>
      </c>
      <c r="EH665">
        <v>38521.5</v>
      </c>
      <c r="EI665">
        <v>45517</v>
      </c>
      <c r="EJ665">
        <v>50930.8</v>
      </c>
      <c r="EK665">
        <v>55201.3</v>
      </c>
      <c r="EL665">
        <v>61789.7</v>
      </c>
      <c r="EM665">
        <v>1.986</v>
      </c>
      <c r="EN665">
        <v>1.8254</v>
      </c>
      <c r="EO665">
        <v>0.114292</v>
      </c>
      <c r="EP665">
        <v>0</v>
      </c>
      <c r="EQ665">
        <v>23.2001</v>
      </c>
      <c r="ER665">
        <v>999.9</v>
      </c>
      <c r="ES665">
        <v>43.047</v>
      </c>
      <c r="ET665">
        <v>29.98</v>
      </c>
      <c r="EU665">
        <v>20.2374</v>
      </c>
      <c r="EV665">
        <v>56.1388</v>
      </c>
      <c r="EW665">
        <v>48.6138</v>
      </c>
      <c r="EX665">
        <v>1</v>
      </c>
      <c r="EY665">
        <v>-0.00640244</v>
      </c>
      <c r="EZ665">
        <v>3.3859</v>
      </c>
      <c r="FA665">
        <v>20.114</v>
      </c>
      <c r="FB665">
        <v>5.19932</v>
      </c>
      <c r="FC665">
        <v>12.0064</v>
      </c>
      <c r="FD665">
        <v>4.9756</v>
      </c>
      <c r="FE665">
        <v>3.294</v>
      </c>
      <c r="FF665">
        <v>9999</v>
      </c>
      <c r="FG665">
        <v>9999</v>
      </c>
      <c r="FH665">
        <v>9999</v>
      </c>
      <c r="FI665">
        <v>694.9</v>
      </c>
      <c r="FJ665">
        <v>1.86295</v>
      </c>
      <c r="FK665">
        <v>1.86783</v>
      </c>
      <c r="FL665">
        <v>1.86752</v>
      </c>
      <c r="FM665">
        <v>1.86874</v>
      </c>
      <c r="FN665">
        <v>1.86954</v>
      </c>
      <c r="FO665">
        <v>1.8656</v>
      </c>
      <c r="FP665">
        <v>1.86661</v>
      </c>
      <c r="FQ665">
        <v>1.86804</v>
      </c>
      <c r="FR665">
        <v>5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10.02</v>
      </c>
      <c r="GF665">
        <v>0.2859</v>
      </c>
      <c r="GG665">
        <v>3.61927167264205</v>
      </c>
      <c r="GH665">
        <v>0.00509506669552449</v>
      </c>
      <c r="GI665">
        <v>1.17866753763249e-06</v>
      </c>
      <c r="GJ665">
        <v>-6.62632595388568e-10</v>
      </c>
      <c r="GK665">
        <v>-0.0260112845827318</v>
      </c>
      <c r="GL665">
        <v>-0.0225051504344278</v>
      </c>
      <c r="GM665">
        <v>0.00262967521021688</v>
      </c>
      <c r="GN665">
        <v>-3.50088843362945e-05</v>
      </c>
      <c r="GO665">
        <v>-5</v>
      </c>
      <c r="GP665">
        <v>1640</v>
      </c>
      <c r="GQ665">
        <v>1</v>
      </c>
      <c r="GR665">
        <v>20</v>
      </c>
      <c r="GS665">
        <v>50290.2</v>
      </c>
      <c r="GT665">
        <v>50290.2</v>
      </c>
      <c r="GU665">
        <v>2.41821</v>
      </c>
      <c r="GV665">
        <v>2.59033</v>
      </c>
      <c r="GW665">
        <v>1.54785</v>
      </c>
      <c r="GX665">
        <v>2.30103</v>
      </c>
      <c r="GY665">
        <v>1.34644</v>
      </c>
      <c r="GZ665">
        <v>2.42188</v>
      </c>
      <c r="HA665">
        <v>33.2216</v>
      </c>
      <c r="HB665">
        <v>14.1846</v>
      </c>
      <c r="HC665">
        <v>18</v>
      </c>
      <c r="HD665">
        <v>504.503</v>
      </c>
      <c r="HE665">
        <v>402.16</v>
      </c>
      <c r="HF665">
        <v>19.1321</v>
      </c>
      <c r="HG665">
        <v>26.9635</v>
      </c>
      <c r="HH665">
        <v>30.0001</v>
      </c>
      <c r="HI665">
        <v>27.0121</v>
      </c>
      <c r="HJ665">
        <v>26.9639</v>
      </c>
      <c r="HK665">
        <v>48.4014</v>
      </c>
      <c r="HL665">
        <v>12.8667</v>
      </c>
      <c r="HM665">
        <v>8.28484</v>
      </c>
      <c r="HN665">
        <v>19.0767</v>
      </c>
      <c r="HO665">
        <v>1228.32</v>
      </c>
      <c r="HP665">
        <v>17.9476</v>
      </c>
      <c r="HQ665">
        <v>102.397</v>
      </c>
      <c r="HR665">
        <v>102.848</v>
      </c>
    </row>
    <row r="666" spans="1:226">
      <c r="A666">
        <v>650</v>
      </c>
      <c r="B666">
        <v>1663695067.1</v>
      </c>
      <c r="C666">
        <v>7292</v>
      </c>
      <c r="D666" t="s">
        <v>1665</v>
      </c>
      <c r="E666" t="s">
        <v>1666</v>
      </c>
      <c r="F666">
        <v>5</v>
      </c>
      <c r="G666" t="s">
        <v>1520</v>
      </c>
      <c r="H666" t="s">
        <v>354</v>
      </c>
      <c r="I666">
        <v>1663695059.31429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1241.14929654456</v>
      </c>
      <c r="AK666">
        <v>1196.40793939394</v>
      </c>
      <c r="AL666">
        <v>3.31748293084574</v>
      </c>
      <c r="AM666">
        <v>65.4352531657204</v>
      </c>
      <c r="AN666">
        <f>(AP666 - AO666 + BO666*1E3/(8.314*(BQ666+273.15)) * AR666/BN666 * AQ666) * BN666/(100*BB666) * 1000/(1000 - AP666)</f>
        <v>0</v>
      </c>
      <c r="AO666">
        <v>17.8390523261837</v>
      </c>
      <c r="AP666">
        <v>20.0622527472527</v>
      </c>
      <c r="AQ666">
        <v>0.00164902791582289</v>
      </c>
      <c r="AR666">
        <v>122.13098414385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1663695059.31429</v>
      </c>
      <c r="BH666">
        <v>1148.49571428571</v>
      </c>
      <c r="BI666">
        <v>1202.23678571429</v>
      </c>
      <c r="BJ666">
        <v>20.0329964285714</v>
      </c>
      <c r="BK666">
        <v>17.7697107142857</v>
      </c>
      <c r="BL666">
        <v>1138.52642857143</v>
      </c>
      <c r="BM666">
        <v>19.7475464285714</v>
      </c>
      <c r="BN666">
        <v>500.011392857143</v>
      </c>
      <c r="BO666">
        <v>90.5294071428572</v>
      </c>
      <c r="BP666">
        <v>0.100019121428571</v>
      </c>
      <c r="BQ666">
        <v>24.332975</v>
      </c>
      <c r="BR666">
        <v>25.0809142857143</v>
      </c>
      <c r="BS666">
        <v>999.9</v>
      </c>
      <c r="BT666">
        <v>0</v>
      </c>
      <c r="BU666">
        <v>0</v>
      </c>
      <c r="BV666">
        <v>9996.60714285714</v>
      </c>
      <c r="BW666">
        <v>0</v>
      </c>
      <c r="BX666">
        <v>17.1009</v>
      </c>
      <c r="BY666">
        <v>-53.7386928571429</v>
      </c>
      <c r="BZ666">
        <v>1171.97428571429</v>
      </c>
      <c r="CA666">
        <v>1223.98642857143</v>
      </c>
      <c r="CB666">
        <v>2.26327821428571</v>
      </c>
      <c r="CC666">
        <v>1202.23678571429</v>
      </c>
      <c r="CD666">
        <v>17.7697107142857</v>
      </c>
      <c r="CE666">
        <v>1.813575</v>
      </c>
      <c r="CF666">
        <v>1.60868285714286</v>
      </c>
      <c r="CG666">
        <v>15.9042821428571</v>
      </c>
      <c r="CH666">
        <v>14.0421</v>
      </c>
      <c r="CI666">
        <v>1999.95464285714</v>
      </c>
      <c r="CJ666">
        <v>0.979994035714285</v>
      </c>
      <c r="CK666">
        <v>0.0200058678571429</v>
      </c>
      <c r="CL666">
        <v>0</v>
      </c>
      <c r="CM666">
        <v>720.133107142857</v>
      </c>
      <c r="CN666">
        <v>5.00063</v>
      </c>
      <c r="CO666">
        <v>14302.2642857143</v>
      </c>
      <c r="CP666">
        <v>17256.4714285714</v>
      </c>
      <c r="CQ666">
        <v>38.937</v>
      </c>
      <c r="CR666">
        <v>39.125</v>
      </c>
      <c r="CS666">
        <v>38.562</v>
      </c>
      <c r="CT666">
        <v>38.34575</v>
      </c>
      <c r="CU666">
        <v>39.625</v>
      </c>
      <c r="CV666">
        <v>1955.04321428571</v>
      </c>
      <c r="CW666">
        <v>39.9071428571429</v>
      </c>
      <c r="CX666">
        <v>0</v>
      </c>
      <c r="CY666">
        <v>1663695064.1</v>
      </c>
      <c r="CZ666">
        <v>0</v>
      </c>
      <c r="DA666">
        <v>0</v>
      </c>
      <c r="DB666" t="s">
        <v>356</v>
      </c>
      <c r="DC666">
        <v>1660677648.1</v>
      </c>
      <c r="DD666">
        <v>1660677649.1</v>
      </c>
      <c r="DE666">
        <v>0</v>
      </c>
      <c r="DF666">
        <v>-1.042</v>
      </c>
      <c r="DG666">
        <v>0.003</v>
      </c>
      <c r="DH666">
        <v>5.218</v>
      </c>
      <c r="DI666">
        <v>0.344</v>
      </c>
      <c r="DJ666">
        <v>417</v>
      </c>
      <c r="DK666">
        <v>22</v>
      </c>
      <c r="DL666">
        <v>1.24</v>
      </c>
      <c r="DM666">
        <v>0.53</v>
      </c>
      <c r="DN666">
        <v>-53.9285341463415</v>
      </c>
      <c r="DO666">
        <v>3.46019790940765</v>
      </c>
      <c r="DP666">
        <v>0.48551840115326</v>
      </c>
      <c r="DQ666">
        <v>0</v>
      </c>
      <c r="DR666">
        <v>2.32826292682927</v>
      </c>
      <c r="DS666">
        <v>-1.02929435540069</v>
      </c>
      <c r="DT666">
        <v>0.103099952100576</v>
      </c>
      <c r="DU666">
        <v>0</v>
      </c>
      <c r="DV666">
        <v>0</v>
      </c>
      <c r="DW666">
        <v>2</v>
      </c>
      <c r="DX666" t="s">
        <v>357</v>
      </c>
      <c r="DY666">
        <v>2.97432</v>
      </c>
      <c r="DZ666">
        <v>2.75384</v>
      </c>
      <c r="EA666">
        <v>0.184162</v>
      </c>
      <c r="EB666">
        <v>0.19021</v>
      </c>
      <c r="EC666">
        <v>0.0912111</v>
      </c>
      <c r="ED666">
        <v>0.0848961</v>
      </c>
      <c r="EE666">
        <v>31789.6</v>
      </c>
      <c r="EF666">
        <v>34394.4</v>
      </c>
      <c r="EG666">
        <v>35312</v>
      </c>
      <c r="EH666">
        <v>38521.2</v>
      </c>
      <c r="EI666">
        <v>45513.3</v>
      </c>
      <c r="EJ666">
        <v>50917.8</v>
      </c>
      <c r="EK666">
        <v>55201.4</v>
      </c>
      <c r="EL666">
        <v>61789.7</v>
      </c>
      <c r="EM666">
        <v>1.9858</v>
      </c>
      <c r="EN666">
        <v>1.8258</v>
      </c>
      <c r="EO666">
        <v>0.111014</v>
      </c>
      <c r="EP666">
        <v>0</v>
      </c>
      <c r="EQ666">
        <v>23.2001</v>
      </c>
      <c r="ER666">
        <v>999.9</v>
      </c>
      <c r="ES666">
        <v>43.047</v>
      </c>
      <c r="ET666">
        <v>30.001</v>
      </c>
      <c r="EU666">
        <v>20.2605</v>
      </c>
      <c r="EV666">
        <v>56.2688</v>
      </c>
      <c r="EW666">
        <v>48.8622</v>
      </c>
      <c r="EX666">
        <v>1</v>
      </c>
      <c r="EY666">
        <v>-0.00664634</v>
      </c>
      <c r="EZ666">
        <v>3.28174</v>
      </c>
      <c r="FA666">
        <v>20.1166</v>
      </c>
      <c r="FB666">
        <v>5.19932</v>
      </c>
      <c r="FC666">
        <v>12.0076</v>
      </c>
      <c r="FD666">
        <v>4.9756</v>
      </c>
      <c r="FE666">
        <v>3.2936</v>
      </c>
      <c r="FF666">
        <v>9999</v>
      </c>
      <c r="FG666">
        <v>9999</v>
      </c>
      <c r="FH666">
        <v>9999</v>
      </c>
      <c r="FI666">
        <v>694.9</v>
      </c>
      <c r="FJ666">
        <v>1.86295</v>
      </c>
      <c r="FK666">
        <v>1.86774</v>
      </c>
      <c r="FL666">
        <v>1.86752</v>
      </c>
      <c r="FM666">
        <v>1.86874</v>
      </c>
      <c r="FN666">
        <v>1.86954</v>
      </c>
      <c r="FO666">
        <v>1.86566</v>
      </c>
      <c r="FP666">
        <v>1.86661</v>
      </c>
      <c r="FQ666">
        <v>1.86801</v>
      </c>
      <c r="FR666">
        <v>5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10.11</v>
      </c>
      <c r="GF666">
        <v>0.2869</v>
      </c>
      <c r="GG666">
        <v>3.61927167264205</v>
      </c>
      <c r="GH666">
        <v>0.00509506669552449</v>
      </c>
      <c r="GI666">
        <v>1.17866753763249e-06</v>
      </c>
      <c r="GJ666">
        <v>-6.62632595388568e-10</v>
      </c>
      <c r="GK666">
        <v>-0.0260112845827318</v>
      </c>
      <c r="GL666">
        <v>-0.0225051504344278</v>
      </c>
      <c r="GM666">
        <v>0.00262967521021688</v>
      </c>
      <c r="GN666">
        <v>-3.50088843362945e-05</v>
      </c>
      <c r="GO666">
        <v>-5</v>
      </c>
      <c r="GP666">
        <v>1640</v>
      </c>
      <c r="GQ666">
        <v>1</v>
      </c>
      <c r="GR666">
        <v>20</v>
      </c>
      <c r="GS666">
        <v>50290.3</v>
      </c>
      <c r="GT666">
        <v>50290.3</v>
      </c>
      <c r="GU666">
        <v>2.44507</v>
      </c>
      <c r="GV666">
        <v>2.58545</v>
      </c>
      <c r="GW666">
        <v>1.54785</v>
      </c>
      <c r="GX666">
        <v>2.30103</v>
      </c>
      <c r="GY666">
        <v>1.34644</v>
      </c>
      <c r="GZ666">
        <v>2.43164</v>
      </c>
      <c r="HA666">
        <v>33.2216</v>
      </c>
      <c r="HB666">
        <v>14.1846</v>
      </c>
      <c r="HC666">
        <v>18</v>
      </c>
      <c r="HD666">
        <v>504.349</v>
      </c>
      <c r="HE666">
        <v>402.367</v>
      </c>
      <c r="HF666">
        <v>19.039</v>
      </c>
      <c r="HG666">
        <v>26.9613</v>
      </c>
      <c r="HH666">
        <v>30</v>
      </c>
      <c r="HI666">
        <v>27.0099</v>
      </c>
      <c r="HJ666">
        <v>26.9617</v>
      </c>
      <c r="HK666">
        <v>48.9702</v>
      </c>
      <c r="HL666">
        <v>12.5845</v>
      </c>
      <c r="HM666">
        <v>8.68062</v>
      </c>
      <c r="HN666">
        <v>19.0101</v>
      </c>
      <c r="HO666">
        <v>1241.71</v>
      </c>
      <c r="HP666">
        <v>17.998</v>
      </c>
      <c r="HQ666">
        <v>102.398</v>
      </c>
      <c r="HR666">
        <v>102.848</v>
      </c>
    </row>
    <row r="667" spans="1:226">
      <c r="A667">
        <v>651</v>
      </c>
      <c r="B667">
        <v>1663695072.1</v>
      </c>
      <c r="C667">
        <v>7297</v>
      </c>
      <c r="D667" t="s">
        <v>1667</v>
      </c>
      <c r="E667" t="s">
        <v>1668</v>
      </c>
      <c r="F667">
        <v>5</v>
      </c>
      <c r="G667" t="s">
        <v>1520</v>
      </c>
      <c r="H667" t="s">
        <v>354</v>
      </c>
      <c r="I667">
        <v>1663695064.6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1258.3777828413</v>
      </c>
      <c r="AK667">
        <v>1213.50260606061</v>
      </c>
      <c r="AL667">
        <v>3.39936612649958</v>
      </c>
      <c r="AM667">
        <v>65.4352531657204</v>
      </c>
      <c r="AN667">
        <f>(AP667 - AO667 + BO667*1E3/(8.314*(BQ667+273.15)) * AR667/BN667 * AQ667) * BN667/(100*BB667) * 1000/(1000 - AP667)</f>
        <v>0</v>
      </c>
      <c r="AO667">
        <v>17.8960437628649</v>
      </c>
      <c r="AP667">
        <v>20.0872615384616</v>
      </c>
      <c r="AQ667">
        <v>0.00283787776946842</v>
      </c>
      <c r="AR667">
        <v>122.13098414385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1663695064.6</v>
      </c>
      <c r="BH667">
        <v>1165.9962962963</v>
      </c>
      <c r="BI667">
        <v>1219.6937037037</v>
      </c>
      <c r="BJ667">
        <v>20.0546888888889</v>
      </c>
      <c r="BK667">
        <v>17.8507962962963</v>
      </c>
      <c r="BL667">
        <v>1155.93666666667</v>
      </c>
      <c r="BM667">
        <v>19.7684</v>
      </c>
      <c r="BN667">
        <v>500.048703703704</v>
      </c>
      <c r="BO667">
        <v>90.5294740740741</v>
      </c>
      <c r="BP667">
        <v>0.0999275962962963</v>
      </c>
      <c r="BQ667">
        <v>24.3168296296296</v>
      </c>
      <c r="BR667">
        <v>25.0553259259259</v>
      </c>
      <c r="BS667">
        <v>999.9</v>
      </c>
      <c r="BT667">
        <v>0</v>
      </c>
      <c r="BU667">
        <v>0</v>
      </c>
      <c r="BV667">
        <v>10000.5555555556</v>
      </c>
      <c r="BW667">
        <v>0</v>
      </c>
      <c r="BX667">
        <v>17.1009</v>
      </c>
      <c r="BY667">
        <v>-53.6957555555556</v>
      </c>
      <c r="BZ667">
        <v>1189.85888888889</v>
      </c>
      <c r="CA667">
        <v>1241.86074074074</v>
      </c>
      <c r="CB667">
        <v>2.20388666666667</v>
      </c>
      <c r="CC667">
        <v>1219.6937037037</v>
      </c>
      <c r="CD667">
        <v>17.8507962962963</v>
      </c>
      <c r="CE667">
        <v>1.81554037037037</v>
      </c>
      <c r="CF667">
        <v>1.61602407407407</v>
      </c>
      <c r="CG667">
        <v>15.9212296296296</v>
      </c>
      <c r="CH667">
        <v>14.1124</v>
      </c>
      <c r="CI667">
        <v>1999.96444444444</v>
      </c>
      <c r="CJ667">
        <v>0.979995444444444</v>
      </c>
      <c r="CK667">
        <v>0.0200045296296296</v>
      </c>
      <c r="CL667">
        <v>0</v>
      </c>
      <c r="CM667">
        <v>719.521185185185</v>
      </c>
      <c r="CN667">
        <v>5.00063</v>
      </c>
      <c r="CO667">
        <v>14290.0666666667</v>
      </c>
      <c r="CP667">
        <v>17256.562962963</v>
      </c>
      <c r="CQ667">
        <v>38.937</v>
      </c>
      <c r="CR667">
        <v>39.125</v>
      </c>
      <c r="CS667">
        <v>38.562</v>
      </c>
      <c r="CT667">
        <v>38.3493333333333</v>
      </c>
      <c r="CU667">
        <v>39.625</v>
      </c>
      <c r="CV667">
        <v>1955.05740740741</v>
      </c>
      <c r="CW667">
        <v>39.9048148148148</v>
      </c>
      <c r="CX667">
        <v>0</v>
      </c>
      <c r="CY667">
        <v>1663695068.9</v>
      </c>
      <c r="CZ667">
        <v>0</v>
      </c>
      <c r="DA667">
        <v>0</v>
      </c>
      <c r="DB667" t="s">
        <v>356</v>
      </c>
      <c r="DC667">
        <v>1660677648.1</v>
      </c>
      <c r="DD667">
        <v>1660677649.1</v>
      </c>
      <c r="DE667">
        <v>0</v>
      </c>
      <c r="DF667">
        <v>-1.042</v>
      </c>
      <c r="DG667">
        <v>0.003</v>
      </c>
      <c r="DH667">
        <v>5.218</v>
      </c>
      <c r="DI667">
        <v>0.344</v>
      </c>
      <c r="DJ667">
        <v>417</v>
      </c>
      <c r="DK667">
        <v>22</v>
      </c>
      <c r="DL667">
        <v>1.24</v>
      </c>
      <c r="DM667">
        <v>0.53</v>
      </c>
      <c r="DN667">
        <v>-53.7838634146342</v>
      </c>
      <c r="DO667">
        <v>0.487820905923339</v>
      </c>
      <c r="DP667">
        <v>0.34709661110705</v>
      </c>
      <c r="DQ667">
        <v>0</v>
      </c>
      <c r="DR667">
        <v>2.25476658536585</v>
      </c>
      <c r="DS667">
        <v>-0.768439860627173</v>
      </c>
      <c r="DT667">
        <v>0.0784591490603047</v>
      </c>
      <c r="DU667">
        <v>0</v>
      </c>
      <c r="DV667">
        <v>0</v>
      </c>
      <c r="DW667">
        <v>2</v>
      </c>
      <c r="DX667" t="s">
        <v>357</v>
      </c>
      <c r="DY667">
        <v>2.97204</v>
      </c>
      <c r="DZ667">
        <v>2.75401</v>
      </c>
      <c r="EA667">
        <v>0.18577</v>
      </c>
      <c r="EB667">
        <v>0.191721</v>
      </c>
      <c r="EC667">
        <v>0.0912873</v>
      </c>
      <c r="ED667">
        <v>0.0850909</v>
      </c>
      <c r="EE667">
        <v>31727.1</v>
      </c>
      <c r="EF667">
        <v>34330.7</v>
      </c>
      <c r="EG667">
        <v>35312.1</v>
      </c>
      <c r="EH667">
        <v>38521.6</v>
      </c>
      <c r="EI667">
        <v>45510.2</v>
      </c>
      <c r="EJ667">
        <v>50907.7</v>
      </c>
      <c r="EK667">
        <v>55202.3</v>
      </c>
      <c r="EL667">
        <v>61790.6</v>
      </c>
      <c r="EM667">
        <v>1.9858</v>
      </c>
      <c r="EN667">
        <v>1.826</v>
      </c>
      <c r="EO667">
        <v>0.109971</v>
      </c>
      <c r="EP667">
        <v>0</v>
      </c>
      <c r="EQ667">
        <v>23.1982</v>
      </c>
      <c r="ER667">
        <v>999.9</v>
      </c>
      <c r="ES667">
        <v>43.072</v>
      </c>
      <c r="ET667">
        <v>29.98</v>
      </c>
      <c r="EU667">
        <v>20.2469</v>
      </c>
      <c r="EV667">
        <v>56.3088</v>
      </c>
      <c r="EW667">
        <v>48.7861</v>
      </c>
      <c r="EX667">
        <v>1</v>
      </c>
      <c r="EY667">
        <v>-0.00678862</v>
      </c>
      <c r="EZ667">
        <v>3.01946</v>
      </c>
      <c r="FA667">
        <v>20.1217</v>
      </c>
      <c r="FB667">
        <v>5.19932</v>
      </c>
      <c r="FC667">
        <v>12.004</v>
      </c>
      <c r="FD667">
        <v>4.976</v>
      </c>
      <c r="FE667">
        <v>3.2934</v>
      </c>
      <c r="FF667">
        <v>9999</v>
      </c>
      <c r="FG667">
        <v>9999</v>
      </c>
      <c r="FH667">
        <v>9999</v>
      </c>
      <c r="FI667">
        <v>694.9</v>
      </c>
      <c r="FJ667">
        <v>1.86295</v>
      </c>
      <c r="FK667">
        <v>1.8678</v>
      </c>
      <c r="FL667">
        <v>1.86752</v>
      </c>
      <c r="FM667">
        <v>1.86874</v>
      </c>
      <c r="FN667">
        <v>1.8696</v>
      </c>
      <c r="FO667">
        <v>1.86566</v>
      </c>
      <c r="FP667">
        <v>1.86667</v>
      </c>
      <c r="FQ667">
        <v>1.86804</v>
      </c>
      <c r="FR667">
        <v>5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10.19</v>
      </c>
      <c r="GF667">
        <v>0.2877</v>
      </c>
      <c r="GG667">
        <v>3.61927167264205</v>
      </c>
      <c r="GH667">
        <v>0.00509506669552449</v>
      </c>
      <c r="GI667">
        <v>1.17866753763249e-06</v>
      </c>
      <c r="GJ667">
        <v>-6.62632595388568e-10</v>
      </c>
      <c r="GK667">
        <v>-0.0260112845827318</v>
      </c>
      <c r="GL667">
        <v>-0.0225051504344278</v>
      </c>
      <c r="GM667">
        <v>0.00262967521021688</v>
      </c>
      <c r="GN667">
        <v>-3.50088843362945e-05</v>
      </c>
      <c r="GO667">
        <v>-5</v>
      </c>
      <c r="GP667">
        <v>1640</v>
      </c>
      <c r="GQ667">
        <v>1</v>
      </c>
      <c r="GR667">
        <v>20</v>
      </c>
      <c r="GS667">
        <v>50290.4</v>
      </c>
      <c r="GT667">
        <v>50290.4</v>
      </c>
      <c r="GU667">
        <v>2.46948</v>
      </c>
      <c r="GV667">
        <v>2.59277</v>
      </c>
      <c r="GW667">
        <v>1.54785</v>
      </c>
      <c r="GX667">
        <v>2.30103</v>
      </c>
      <c r="GY667">
        <v>1.34644</v>
      </c>
      <c r="GZ667">
        <v>2.34863</v>
      </c>
      <c r="HA667">
        <v>33.2216</v>
      </c>
      <c r="HB667">
        <v>14.1758</v>
      </c>
      <c r="HC667">
        <v>18</v>
      </c>
      <c r="HD667">
        <v>504.328</v>
      </c>
      <c r="HE667">
        <v>402.461</v>
      </c>
      <c r="HF667">
        <v>18.972</v>
      </c>
      <c r="HG667">
        <v>26.959</v>
      </c>
      <c r="HH667">
        <v>29.9998</v>
      </c>
      <c r="HI667">
        <v>27.0076</v>
      </c>
      <c r="HJ667">
        <v>26.9594</v>
      </c>
      <c r="HK667">
        <v>49.4627</v>
      </c>
      <c r="HL667">
        <v>12.2829</v>
      </c>
      <c r="HM667">
        <v>9.0582</v>
      </c>
      <c r="HN667">
        <v>18.9896</v>
      </c>
      <c r="HO667">
        <v>1255.13</v>
      </c>
      <c r="HP667">
        <v>18.0408</v>
      </c>
      <c r="HQ667">
        <v>102.399</v>
      </c>
      <c r="HR667">
        <v>102.849</v>
      </c>
    </row>
    <row r="668" spans="1:226">
      <c r="A668">
        <v>652</v>
      </c>
      <c r="B668">
        <v>1663695077.1</v>
      </c>
      <c r="C668">
        <v>7302</v>
      </c>
      <c r="D668" t="s">
        <v>1669</v>
      </c>
      <c r="E668" t="s">
        <v>1670</v>
      </c>
      <c r="F668">
        <v>5</v>
      </c>
      <c r="G668" t="s">
        <v>1520</v>
      </c>
      <c r="H668" t="s">
        <v>354</v>
      </c>
      <c r="I668">
        <v>1663695069.31429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1275.13306992096</v>
      </c>
      <c r="AK668">
        <v>1230.28721212121</v>
      </c>
      <c r="AL668">
        <v>3.32730120218707</v>
      </c>
      <c r="AM668">
        <v>65.4352531657204</v>
      </c>
      <c r="AN668">
        <f>(AP668 - AO668 + BO668*1E3/(8.314*(BQ668+273.15)) * AR668/BN668 * AQ668) * BN668/(100*BB668) * 1000/(1000 - AP668)</f>
        <v>0</v>
      </c>
      <c r="AO668">
        <v>17.9583354706707</v>
      </c>
      <c r="AP668">
        <v>20.1146527472528</v>
      </c>
      <c r="AQ668">
        <v>0.00176560719511253</v>
      </c>
      <c r="AR668">
        <v>122.13098414385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1663695069.31429</v>
      </c>
      <c r="BH668">
        <v>1181.5575</v>
      </c>
      <c r="BI668">
        <v>1235.14428571429</v>
      </c>
      <c r="BJ668">
        <v>20.076625</v>
      </c>
      <c r="BK668">
        <v>17.91295</v>
      </c>
      <c r="BL668">
        <v>1171.41821428571</v>
      </c>
      <c r="BM668">
        <v>19.7894857142857</v>
      </c>
      <c r="BN668">
        <v>500.087928571429</v>
      </c>
      <c r="BO668">
        <v>90.5297392857143</v>
      </c>
      <c r="BP668">
        <v>0.0998752071428571</v>
      </c>
      <c r="BQ668">
        <v>24.297675</v>
      </c>
      <c r="BR668">
        <v>25.0256357142857</v>
      </c>
      <c r="BS668">
        <v>999.9</v>
      </c>
      <c r="BT668">
        <v>0</v>
      </c>
      <c r="BU668">
        <v>0</v>
      </c>
      <c r="BV668">
        <v>10005</v>
      </c>
      <c r="BW668">
        <v>0</v>
      </c>
      <c r="BX668">
        <v>17.1009</v>
      </c>
      <c r="BY668">
        <v>-53.5849892857143</v>
      </c>
      <c r="BZ668">
        <v>1205.76607142857</v>
      </c>
      <c r="CA668">
        <v>1257.67178571429</v>
      </c>
      <c r="CB668">
        <v>2.16367714285714</v>
      </c>
      <c r="CC668">
        <v>1235.14428571429</v>
      </c>
      <c r="CD668">
        <v>17.91295</v>
      </c>
      <c r="CE668">
        <v>1.81753107142857</v>
      </c>
      <c r="CF668">
        <v>1.62165428571429</v>
      </c>
      <c r="CG668">
        <v>15.9383785714286</v>
      </c>
      <c r="CH668">
        <v>14.1660785714286</v>
      </c>
      <c r="CI668">
        <v>1999.96678571429</v>
      </c>
      <c r="CJ668">
        <v>0.979993678571428</v>
      </c>
      <c r="CK668">
        <v>0.0200062642857143</v>
      </c>
      <c r="CL668">
        <v>0</v>
      </c>
      <c r="CM668">
        <v>718.981785714286</v>
      </c>
      <c r="CN668">
        <v>5.00063</v>
      </c>
      <c r="CO668">
        <v>14279.0321428571</v>
      </c>
      <c r="CP668">
        <v>17256.5714285714</v>
      </c>
      <c r="CQ668">
        <v>38.937</v>
      </c>
      <c r="CR668">
        <v>39.125</v>
      </c>
      <c r="CS668">
        <v>38.5575714285714</v>
      </c>
      <c r="CT668">
        <v>38.3525</v>
      </c>
      <c r="CU668">
        <v>39.6294285714286</v>
      </c>
      <c r="CV668">
        <v>1955.05642857143</v>
      </c>
      <c r="CW668">
        <v>39.9085714285714</v>
      </c>
      <c r="CX668">
        <v>0</v>
      </c>
      <c r="CY668">
        <v>1663695074.3</v>
      </c>
      <c r="CZ668">
        <v>0</v>
      </c>
      <c r="DA668">
        <v>0</v>
      </c>
      <c r="DB668" t="s">
        <v>356</v>
      </c>
      <c r="DC668">
        <v>1660677648.1</v>
      </c>
      <c r="DD668">
        <v>1660677649.1</v>
      </c>
      <c r="DE668">
        <v>0</v>
      </c>
      <c r="DF668">
        <v>-1.042</v>
      </c>
      <c r="DG668">
        <v>0.003</v>
      </c>
      <c r="DH668">
        <v>5.218</v>
      </c>
      <c r="DI668">
        <v>0.344</v>
      </c>
      <c r="DJ668">
        <v>417</v>
      </c>
      <c r="DK668">
        <v>22</v>
      </c>
      <c r="DL668">
        <v>1.24</v>
      </c>
      <c r="DM668">
        <v>0.53</v>
      </c>
      <c r="DN668">
        <v>-53.7160048780488</v>
      </c>
      <c r="DO668">
        <v>0.687641811846747</v>
      </c>
      <c r="DP668">
        <v>0.407820133087877</v>
      </c>
      <c r="DQ668">
        <v>0</v>
      </c>
      <c r="DR668">
        <v>2.19719512195122</v>
      </c>
      <c r="DS668">
        <v>-0.513829965156788</v>
      </c>
      <c r="DT668">
        <v>0.0514156950566251</v>
      </c>
      <c r="DU668">
        <v>0</v>
      </c>
      <c r="DV668">
        <v>0</v>
      </c>
      <c r="DW668">
        <v>2</v>
      </c>
      <c r="DX668" t="s">
        <v>357</v>
      </c>
      <c r="DY668">
        <v>2.97268</v>
      </c>
      <c r="DZ668">
        <v>2.75453</v>
      </c>
      <c r="EA668">
        <v>0.187369</v>
      </c>
      <c r="EB668">
        <v>0.193248</v>
      </c>
      <c r="EC668">
        <v>0.0913768</v>
      </c>
      <c r="ED668">
        <v>0.0852859</v>
      </c>
      <c r="EE668">
        <v>31665.2</v>
      </c>
      <c r="EF668">
        <v>34266.3</v>
      </c>
      <c r="EG668">
        <v>35312.5</v>
      </c>
      <c r="EH668">
        <v>38522.1</v>
      </c>
      <c r="EI668">
        <v>45505.6</v>
      </c>
      <c r="EJ668">
        <v>50896.6</v>
      </c>
      <c r="EK668">
        <v>55202.2</v>
      </c>
      <c r="EL668">
        <v>61790.3</v>
      </c>
      <c r="EM668">
        <v>1.9864</v>
      </c>
      <c r="EN668">
        <v>1.8262</v>
      </c>
      <c r="EO668">
        <v>0.107586</v>
      </c>
      <c r="EP668">
        <v>0</v>
      </c>
      <c r="EQ668">
        <v>23.1962</v>
      </c>
      <c r="ER668">
        <v>999.9</v>
      </c>
      <c r="ES668">
        <v>43.096</v>
      </c>
      <c r="ET668">
        <v>30.001</v>
      </c>
      <c r="EU668">
        <v>20.283</v>
      </c>
      <c r="EV668">
        <v>56.4988</v>
      </c>
      <c r="EW668">
        <v>49.387</v>
      </c>
      <c r="EX668">
        <v>1</v>
      </c>
      <c r="EY668">
        <v>-0.00876016</v>
      </c>
      <c r="EZ668">
        <v>0.802222</v>
      </c>
      <c r="FA668">
        <v>20.1448</v>
      </c>
      <c r="FB668">
        <v>5.19932</v>
      </c>
      <c r="FC668">
        <v>12.0076</v>
      </c>
      <c r="FD668">
        <v>4.9756</v>
      </c>
      <c r="FE668">
        <v>3.2938</v>
      </c>
      <c r="FF668">
        <v>9999</v>
      </c>
      <c r="FG668">
        <v>9999</v>
      </c>
      <c r="FH668">
        <v>9999</v>
      </c>
      <c r="FI668">
        <v>694.9</v>
      </c>
      <c r="FJ668">
        <v>1.86295</v>
      </c>
      <c r="FK668">
        <v>1.86783</v>
      </c>
      <c r="FL668">
        <v>1.86752</v>
      </c>
      <c r="FM668">
        <v>1.86874</v>
      </c>
      <c r="FN668">
        <v>1.86954</v>
      </c>
      <c r="FO668">
        <v>1.86569</v>
      </c>
      <c r="FP668">
        <v>1.86667</v>
      </c>
      <c r="FQ668">
        <v>1.8681</v>
      </c>
      <c r="FR668">
        <v>5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10.27</v>
      </c>
      <c r="GF668">
        <v>0.2889</v>
      </c>
      <c r="GG668">
        <v>3.61927167264205</v>
      </c>
      <c r="GH668">
        <v>0.00509506669552449</v>
      </c>
      <c r="GI668">
        <v>1.17866753763249e-06</v>
      </c>
      <c r="GJ668">
        <v>-6.62632595388568e-10</v>
      </c>
      <c r="GK668">
        <v>-0.0260112845827318</v>
      </c>
      <c r="GL668">
        <v>-0.0225051504344278</v>
      </c>
      <c r="GM668">
        <v>0.00262967521021688</v>
      </c>
      <c r="GN668">
        <v>-3.50088843362945e-05</v>
      </c>
      <c r="GO668">
        <v>-5</v>
      </c>
      <c r="GP668">
        <v>1640</v>
      </c>
      <c r="GQ668">
        <v>1</v>
      </c>
      <c r="GR668">
        <v>20</v>
      </c>
      <c r="GS668">
        <v>50290.5</v>
      </c>
      <c r="GT668">
        <v>50290.5</v>
      </c>
      <c r="GU668">
        <v>2.49756</v>
      </c>
      <c r="GV668">
        <v>2.59277</v>
      </c>
      <c r="GW668">
        <v>1.54785</v>
      </c>
      <c r="GX668">
        <v>2.2998</v>
      </c>
      <c r="GY668">
        <v>1.34644</v>
      </c>
      <c r="GZ668">
        <v>2.36206</v>
      </c>
      <c r="HA668">
        <v>33.2216</v>
      </c>
      <c r="HB668">
        <v>14.1933</v>
      </c>
      <c r="HC668">
        <v>18</v>
      </c>
      <c r="HD668">
        <v>504.706</v>
      </c>
      <c r="HE668">
        <v>402.572</v>
      </c>
      <c r="HF668">
        <v>18.9679</v>
      </c>
      <c r="HG668">
        <v>26.959</v>
      </c>
      <c r="HH668">
        <v>29.9986</v>
      </c>
      <c r="HI668">
        <v>27.0053</v>
      </c>
      <c r="HJ668">
        <v>26.9594</v>
      </c>
      <c r="HK668">
        <v>50.0263</v>
      </c>
      <c r="HL668">
        <v>12.2829</v>
      </c>
      <c r="HM668">
        <v>9.0582</v>
      </c>
      <c r="HN668">
        <v>19.3647</v>
      </c>
      <c r="HO668">
        <v>1275.51</v>
      </c>
      <c r="HP668">
        <v>18.0699</v>
      </c>
      <c r="HQ668">
        <v>102.4</v>
      </c>
      <c r="HR668">
        <v>102.85</v>
      </c>
    </row>
    <row r="669" spans="1:226">
      <c r="A669">
        <v>653</v>
      </c>
      <c r="B669">
        <v>1663695082.1</v>
      </c>
      <c r="C669">
        <v>7307</v>
      </c>
      <c r="D669" t="s">
        <v>1671</v>
      </c>
      <c r="E669" t="s">
        <v>1672</v>
      </c>
      <c r="F669">
        <v>5</v>
      </c>
      <c r="G669" t="s">
        <v>1520</v>
      </c>
      <c r="H669" t="s">
        <v>354</v>
      </c>
      <c r="I669">
        <v>1663695074.6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1292.41581436593</v>
      </c>
      <c r="AK669">
        <v>1247.36315151515</v>
      </c>
      <c r="AL669">
        <v>3.48781498689374</v>
      </c>
      <c r="AM669">
        <v>65.4352531657204</v>
      </c>
      <c r="AN669">
        <f>(AP669 - AO669 + BO669*1E3/(8.314*(BQ669+273.15)) * AR669/BN669 * AQ669) * BN669/(100*BB669) * 1000/(1000 - AP669)</f>
        <v>0</v>
      </c>
      <c r="AO669">
        <v>18.0009397519698</v>
      </c>
      <c r="AP669">
        <v>20.1835758241758</v>
      </c>
      <c r="AQ669">
        <v>0.00752621617388615</v>
      </c>
      <c r="AR669">
        <v>122.13098414385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1663695074.6</v>
      </c>
      <c r="BH669">
        <v>1198.98518518519</v>
      </c>
      <c r="BI669">
        <v>1252.82111111111</v>
      </c>
      <c r="BJ669">
        <v>20.1104259259259</v>
      </c>
      <c r="BK669">
        <v>17.9653962962963</v>
      </c>
      <c r="BL669">
        <v>1188.75666666667</v>
      </c>
      <c r="BM669">
        <v>19.8219740740741</v>
      </c>
      <c r="BN669">
        <v>500.11462962963</v>
      </c>
      <c r="BO669">
        <v>90.5295333333333</v>
      </c>
      <c r="BP669">
        <v>0.099975362962963</v>
      </c>
      <c r="BQ669">
        <v>24.2820925925926</v>
      </c>
      <c r="BR669">
        <v>24.9940666666667</v>
      </c>
      <c r="BS669">
        <v>999.9</v>
      </c>
      <c r="BT669">
        <v>0</v>
      </c>
      <c r="BU669">
        <v>0</v>
      </c>
      <c r="BV669">
        <v>10001.2962962963</v>
      </c>
      <c r="BW669">
        <v>0</v>
      </c>
      <c r="BX669">
        <v>17.0812814814815</v>
      </c>
      <c r="BY669">
        <v>-53.8355777777778</v>
      </c>
      <c r="BZ669">
        <v>1223.59407407407</v>
      </c>
      <c r="CA669">
        <v>1275.74</v>
      </c>
      <c r="CB669">
        <v>2.14503777777778</v>
      </c>
      <c r="CC669">
        <v>1252.82111111111</v>
      </c>
      <c r="CD669">
        <v>17.9653962962963</v>
      </c>
      <c r="CE669">
        <v>1.82058740740741</v>
      </c>
      <c r="CF669">
        <v>1.62639814814815</v>
      </c>
      <c r="CG669">
        <v>15.964662962963</v>
      </c>
      <c r="CH669">
        <v>14.2111888888889</v>
      </c>
      <c r="CI669">
        <v>1999.99925925926</v>
      </c>
      <c r="CJ669">
        <v>0.979994074074074</v>
      </c>
      <c r="CK669">
        <v>0.0200059407407407</v>
      </c>
      <c r="CL669">
        <v>0</v>
      </c>
      <c r="CM669">
        <v>718.371666666667</v>
      </c>
      <c r="CN669">
        <v>5.00063</v>
      </c>
      <c r="CO669">
        <v>14266.2259259259</v>
      </c>
      <c r="CP669">
        <v>17256.8592592593</v>
      </c>
      <c r="CQ669">
        <v>38.937</v>
      </c>
      <c r="CR669">
        <v>39.125</v>
      </c>
      <c r="CS669">
        <v>38.5574074074074</v>
      </c>
      <c r="CT669">
        <v>38.361</v>
      </c>
      <c r="CU669">
        <v>39.6341851851852</v>
      </c>
      <c r="CV669">
        <v>1955.09037037037</v>
      </c>
      <c r="CW669">
        <v>39.9088888888889</v>
      </c>
      <c r="CX669">
        <v>0</v>
      </c>
      <c r="CY669">
        <v>1663695079.1</v>
      </c>
      <c r="CZ669">
        <v>0</v>
      </c>
      <c r="DA669">
        <v>0</v>
      </c>
      <c r="DB669" t="s">
        <v>356</v>
      </c>
      <c r="DC669">
        <v>1660677648.1</v>
      </c>
      <c r="DD669">
        <v>1660677649.1</v>
      </c>
      <c r="DE669">
        <v>0</v>
      </c>
      <c r="DF669">
        <v>-1.042</v>
      </c>
      <c r="DG669">
        <v>0.003</v>
      </c>
      <c r="DH669">
        <v>5.218</v>
      </c>
      <c r="DI669">
        <v>0.344</v>
      </c>
      <c r="DJ669">
        <v>417</v>
      </c>
      <c r="DK669">
        <v>22</v>
      </c>
      <c r="DL669">
        <v>1.24</v>
      </c>
      <c r="DM669">
        <v>0.53</v>
      </c>
      <c r="DN669">
        <v>-53.6636243902439</v>
      </c>
      <c r="DO669">
        <v>-1.07538188153326</v>
      </c>
      <c r="DP669">
        <v>0.54909287267251</v>
      </c>
      <c r="DQ669">
        <v>0</v>
      </c>
      <c r="DR669">
        <v>2.16387243902439</v>
      </c>
      <c r="DS669">
        <v>-0.324739860627178</v>
      </c>
      <c r="DT669">
        <v>0.0360513632082493</v>
      </c>
      <c r="DU669">
        <v>0</v>
      </c>
      <c r="DV669">
        <v>0</v>
      </c>
      <c r="DW669">
        <v>2</v>
      </c>
      <c r="DX669" t="s">
        <v>357</v>
      </c>
      <c r="DY669">
        <v>2.9742</v>
      </c>
      <c r="DZ669">
        <v>2.75359</v>
      </c>
      <c r="EA669">
        <v>0.188975</v>
      </c>
      <c r="EB669">
        <v>0.194976</v>
      </c>
      <c r="EC669">
        <v>0.0915987</v>
      </c>
      <c r="ED669">
        <v>0.085321</v>
      </c>
      <c r="EE669">
        <v>31603</v>
      </c>
      <c r="EF669">
        <v>34193.1</v>
      </c>
      <c r="EG669">
        <v>35312.9</v>
      </c>
      <c r="EH669">
        <v>38522.2</v>
      </c>
      <c r="EI669">
        <v>45495</v>
      </c>
      <c r="EJ669">
        <v>50895.7</v>
      </c>
      <c r="EK669">
        <v>55202.9</v>
      </c>
      <c r="EL669">
        <v>61791.5</v>
      </c>
      <c r="EM669">
        <v>1.986</v>
      </c>
      <c r="EN669">
        <v>1.8264</v>
      </c>
      <c r="EO669">
        <v>0.106841</v>
      </c>
      <c r="EP669">
        <v>0</v>
      </c>
      <c r="EQ669">
        <v>23.1942</v>
      </c>
      <c r="ER669">
        <v>999.9</v>
      </c>
      <c r="ES669">
        <v>43.12</v>
      </c>
      <c r="ET669">
        <v>30.001</v>
      </c>
      <c r="EU669">
        <v>20.2938</v>
      </c>
      <c r="EV669">
        <v>56.4488</v>
      </c>
      <c r="EW669">
        <v>48.9423</v>
      </c>
      <c r="EX669">
        <v>1</v>
      </c>
      <c r="EY669">
        <v>-0.0131098</v>
      </c>
      <c r="EZ669">
        <v>1.71041</v>
      </c>
      <c r="FA669">
        <v>20.1403</v>
      </c>
      <c r="FB669">
        <v>5.19812</v>
      </c>
      <c r="FC669">
        <v>12.0064</v>
      </c>
      <c r="FD669">
        <v>4.976</v>
      </c>
      <c r="FE669">
        <v>3.2938</v>
      </c>
      <c r="FF669">
        <v>9999</v>
      </c>
      <c r="FG669">
        <v>9999</v>
      </c>
      <c r="FH669">
        <v>9999</v>
      </c>
      <c r="FI669">
        <v>694.9</v>
      </c>
      <c r="FJ669">
        <v>1.86295</v>
      </c>
      <c r="FK669">
        <v>1.8678</v>
      </c>
      <c r="FL669">
        <v>1.86752</v>
      </c>
      <c r="FM669">
        <v>1.86874</v>
      </c>
      <c r="FN669">
        <v>1.86957</v>
      </c>
      <c r="FO669">
        <v>1.86569</v>
      </c>
      <c r="FP669">
        <v>1.86673</v>
      </c>
      <c r="FQ669">
        <v>1.8681</v>
      </c>
      <c r="FR669">
        <v>5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10.36</v>
      </c>
      <c r="GF669">
        <v>0.2915</v>
      </c>
      <c r="GG669">
        <v>3.61927167264205</v>
      </c>
      <c r="GH669">
        <v>0.00509506669552449</v>
      </c>
      <c r="GI669">
        <v>1.17866753763249e-06</v>
      </c>
      <c r="GJ669">
        <v>-6.62632595388568e-10</v>
      </c>
      <c r="GK669">
        <v>-0.0260112845827318</v>
      </c>
      <c r="GL669">
        <v>-0.0225051504344278</v>
      </c>
      <c r="GM669">
        <v>0.00262967521021688</v>
      </c>
      <c r="GN669">
        <v>-3.50088843362945e-05</v>
      </c>
      <c r="GO669">
        <v>-5</v>
      </c>
      <c r="GP669">
        <v>1640</v>
      </c>
      <c r="GQ669">
        <v>1</v>
      </c>
      <c r="GR669">
        <v>20</v>
      </c>
      <c r="GS669">
        <v>50290.6</v>
      </c>
      <c r="GT669">
        <v>50290.6</v>
      </c>
      <c r="GU669">
        <v>2.52319</v>
      </c>
      <c r="GV669">
        <v>2.58301</v>
      </c>
      <c r="GW669">
        <v>1.54785</v>
      </c>
      <c r="GX669">
        <v>2.30103</v>
      </c>
      <c r="GY669">
        <v>1.34644</v>
      </c>
      <c r="GZ669">
        <v>2.43408</v>
      </c>
      <c r="HA669">
        <v>33.2216</v>
      </c>
      <c r="HB669">
        <v>14.1933</v>
      </c>
      <c r="HC669">
        <v>18</v>
      </c>
      <c r="HD669">
        <v>504.439</v>
      </c>
      <c r="HE669">
        <v>402.667</v>
      </c>
      <c r="HF669">
        <v>19.3504</v>
      </c>
      <c r="HG669">
        <v>26.9567</v>
      </c>
      <c r="HH669">
        <v>29.9973</v>
      </c>
      <c r="HI669">
        <v>27.0053</v>
      </c>
      <c r="HJ669">
        <v>26.9571</v>
      </c>
      <c r="HK669">
        <v>50.5218</v>
      </c>
      <c r="HL669">
        <v>12.2829</v>
      </c>
      <c r="HM669">
        <v>9.45511</v>
      </c>
      <c r="HN669">
        <v>19.3842</v>
      </c>
      <c r="HO669">
        <v>1289.01</v>
      </c>
      <c r="HP669">
        <v>18.0537</v>
      </c>
      <c r="HQ669">
        <v>102.401</v>
      </c>
      <c r="HR669">
        <v>102.851</v>
      </c>
    </row>
    <row r="670" spans="1:226">
      <c r="A670">
        <v>654</v>
      </c>
      <c r="B670">
        <v>1663695087.1</v>
      </c>
      <c r="C670">
        <v>7312</v>
      </c>
      <c r="D670" t="s">
        <v>1673</v>
      </c>
      <c r="E670" t="s">
        <v>1674</v>
      </c>
      <c r="F670">
        <v>5</v>
      </c>
      <c r="G670" t="s">
        <v>1520</v>
      </c>
      <c r="H670" t="s">
        <v>354</v>
      </c>
      <c r="I670">
        <v>1663695079.31429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1309.53112528706</v>
      </c>
      <c r="AK670">
        <v>1264.62587878788</v>
      </c>
      <c r="AL670">
        <v>3.42531052922292</v>
      </c>
      <c r="AM670">
        <v>65.4352531657204</v>
      </c>
      <c r="AN670">
        <f>(AP670 - AO670 + BO670*1E3/(8.314*(BQ670+273.15)) * AR670/BN670 * AQ670) * BN670/(100*BB670) * 1000/(1000 - AP670)</f>
        <v>0</v>
      </c>
      <c r="AO670">
        <v>18.0142201627795</v>
      </c>
      <c r="AP670">
        <v>20.2470120879121</v>
      </c>
      <c r="AQ670">
        <v>0.0179903010642543</v>
      </c>
      <c r="AR670">
        <v>122.13098414385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1663695079.31429</v>
      </c>
      <c r="BH670">
        <v>1214.66357142857</v>
      </c>
      <c r="BI670">
        <v>1268.47071428571</v>
      </c>
      <c r="BJ670">
        <v>20.157375</v>
      </c>
      <c r="BK670">
        <v>18.0006678571429</v>
      </c>
      <c r="BL670">
        <v>1204.35607142857</v>
      </c>
      <c r="BM670">
        <v>19.8671035714286</v>
      </c>
      <c r="BN670">
        <v>500.131071428571</v>
      </c>
      <c r="BO670">
        <v>90.5291857142857</v>
      </c>
      <c r="BP670">
        <v>0.100058742857143</v>
      </c>
      <c r="BQ670">
        <v>24.279625</v>
      </c>
      <c r="BR670">
        <v>24.9797821428571</v>
      </c>
      <c r="BS670">
        <v>999.9</v>
      </c>
      <c r="BT670">
        <v>0</v>
      </c>
      <c r="BU670">
        <v>0</v>
      </c>
      <c r="BV670">
        <v>9990.35714285714</v>
      </c>
      <c r="BW670">
        <v>0</v>
      </c>
      <c r="BX670">
        <v>17.0819821428571</v>
      </c>
      <c r="BY670">
        <v>-53.8066571428572</v>
      </c>
      <c r="BZ670">
        <v>1239.65392857143</v>
      </c>
      <c r="CA670">
        <v>1291.7225</v>
      </c>
      <c r="CB670">
        <v>2.15671214285714</v>
      </c>
      <c r="CC670">
        <v>1268.47071428571</v>
      </c>
      <c r="CD670">
        <v>18.0006678571429</v>
      </c>
      <c r="CE670">
        <v>1.82483071428571</v>
      </c>
      <c r="CF670">
        <v>1.629585</v>
      </c>
      <c r="CG670">
        <v>16.001075</v>
      </c>
      <c r="CH670">
        <v>14.2414321428571</v>
      </c>
      <c r="CI670">
        <v>1999.96857142857</v>
      </c>
      <c r="CJ670">
        <v>0.979992714285714</v>
      </c>
      <c r="CK670">
        <v>0.0200072285714286</v>
      </c>
      <c r="CL670">
        <v>0</v>
      </c>
      <c r="CM670">
        <v>717.686428571429</v>
      </c>
      <c r="CN670">
        <v>5.00063</v>
      </c>
      <c r="CO670">
        <v>14253.6107142857</v>
      </c>
      <c r="CP670">
        <v>17256.5857142857</v>
      </c>
      <c r="CQ670">
        <v>38.937</v>
      </c>
      <c r="CR670">
        <v>39.125</v>
      </c>
      <c r="CS670">
        <v>38.5553571428571</v>
      </c>
      <c r="CT670">
        <v>38.35925</v>
      </c>
      <c r="CU670">
        <v>39.6338571428571</v>
      </c>
      <c r="CV670">
        <v>1955.05785714286</v>
      </c>
      <c r="CW670">
        <v>39.9107142857143</v>
      </c>
      <c r="CX670">
        <v>0</v>
      </c>
      <c r="CY670">
        <v>1663695083.9</v>
      </c>
      <c r="CZ670">
        <v>0</v>
      </c>
      <c r="DA670">
        <v>0</v>
      </c>
      <c r="DB670" t="s">
        <v>356</v>
      </c>
      <c r="DC670">
        <v>1660677648.1</v>
      </c>
      <c r="DD670">
        <v>1660677649.1</v>
      </c>
      <c r="DE670">
        <v>0</v>
      </c>
      <c r="DF670">
        <v>-1.042</v>
      </c>
      <c r="DG670">
        <v>0.003</v>
      </c>
      <c r="DH670">
        <v>5.218</v>
      </c>
      <c r="DI670">
        <v>0.344</v>
      </c>
      <c r="DJ670">
        <v>417</v>
      </c>
      <c r="DK670">
        <v>22</v>
      </c>
      <c r="DL670">
        <v>1.24</v>
      </c>
      <c r="DM670">
        <v>0.53</v>
      </c>
      <c r="DN670">
        <v>-53.8398731707317</v>
      </c>
      <c r="DO670">
        <v>-0.282342857142894</v>
      </c>
      <c r="DP670">
        <v>0.773593564752533</v>
      </c>
      <c r="DQ670">
        <v>0</v>
      </c>
      <c r="DR670">
        <v>2.15884975609756</v>
      </c>
      <c r="DS670">
        <v>0.112755888501745</v>
      </c>
      <c r="DT670">
        <v>0.0284472468973374</v>
      </c>
      <c r="DU670">
        <v>0</v>
      </c>
      <c r="DV670">
        <v>0</v>
      </c>
      <c r="DW670">
        <v>2</v>
      </c>
      <c r="DX670" t="s">
        <v>357</v>
      </c>
      <c r="DY670">
        <v>2.97252</v>
      </c>
      <c r="DZ670">
        <v>2.75379</v>
      </c>
      <c r="EA670">
        <v>0.190556</v>
      </c>
      <c r="EB670">
        <v>0.196342</v>
      </c>
      <c r="EC670">
        <v>0.09179</v>
      </c>
      <c r="ED670">
        <v>0.0853935</v>
      </c>
      <c r="EE670">
        <v>31541.6</v>
      </c>
      <c r="EF670">
        <v>34135.7</v>
      </c>
      <c r="EG670">
        <v>35313.1</v>
      </c>
      <c r="EH670">
        <v>38523</v>
      </c>
      <c r="EI670">
        <v>45485.6</v>
      </c>
      <c r="EJ670">
        <v>50891.5</v>
      </c>
      <c r="EK670">
        <v>55203.3</v>
      </c>
      <c r="EL670">
        <v>61791.3</v>
      </c>
      <c r="EM670">
        <v>1.9864</v>
      </c>
      <c r="EN670">
        <v>1.8268</v>
      </c>
      <c r="EO670">
        <v>0.11012</v>
      </c>
      <c r="EP670">
        <v>0</v>
      </c>
      <c r="EQ670">
        <v>23.1923</v>
      </c>
      <c r="ER670">
        <v>999.9</v>
      </c>
      <c r="ES670">
        <v>43.145</v>
      </c>
      <c r="ET670">
        <v>29.98</v>
      </c>
      <c r="EU670">
        <v>20.2806</v>
      </c>
      <c r="EV670">
        <v>56.7588</v>
      </c>
      <c r="EW670">
        <v>48.774</v>
      </c>
      <c r="EX670">
        <v>1</v>
      </c>
      <c r="EY670">
        <v>-0.0115854</v>
      </c>
      <c r="EZ670">
        <v>2.01558</v>
      </c>
      <c r="FA670">
        <v>20.1366</v>
      </c>
      <c r="FB670">
        <v>5.19812</v>
      </c>
      <c r="FC670">
        <v>12.0052</v>
      </c>
      <c r="FD670">
        <v>4.9756</v>
      </c>
      <c r="FE670">
        <v>3.2934</v>
      </c>
      <c r="FF670">
        <v>9999</v>
      </c>
      <c r="FG670">
        <v>9999</v>
      </c>
      <c r="FH670">
        <v>9999</v>
      </c>
      <c r="FI670">
        <v>694.9</v>
      </c>
      <c r="FJ670">
        <v>1.86295</v>
      </c>
      <c r="FK670">
        <v>1.86774</v>
      </c>
      <c r="FL670">
        <v>1.86752</v>
      </c>
      <c r="FM670">
        <v>1.86874</v>
      </c>
      <c r="FN670">
        <v>1.86954</v>
      </c>
      <c r="FO670">
        <v>1.86569</v>
      </c>
      <c r="FP670">
        <v>1.86664</v>
      </c>
      <c r="FQ670">
        <v>1.8681</v>
      </c>
      <c r="FR670">
        <v>5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10.44</v>
      </c>
      <c r="GF670">
        <v>0.2938</v>
      </c>
      <c r="GG670">
        <v>3.61927167264205</v>
      </c>
      <c r="GH670">
        <v>0.00509506669552449</v>
      </c>
      <c r="GI670">
        <v>1.17866753763249e-06</v>
      </c>
      <c r="GJ670">
        <v>-6.62632595388568e-10</v>
      </c>
      <c r="GK670">
        <v>-0.0260112845827318</v>
      </c>
      <c r="GL670">
        <v>-0.0225051504344278</v>
      </c>
      <c r="GM670">
        <v>0.00262967521021688</v>
      </c>
      <c r="GN670">
        <v>-3.50088843362945e-05</v>
      </c>
      <c r="GO670">
        <v>-5</v>
      </c>
      <c r="GP670">
        <v>1640</v>
      </c>
      <c r="GQ670">
        <v>1</v>
      </c>
      <c r="GR670">
        <v>20</v>
      </c>
      <c r="GS670">
        <v>50290.7</v>
      </c>
      <c r="GT670">
        <v>50290.6</v>
      </c>
      <c r="GU670">
        <v>2.55005</v>
      </c>
      <c r="GV670">
        <v>2.59277</v>
      </c>
      <c r="GW670">
        <v>1.54785</v>
      </c>
      <c r="GX670">
        <v>2.2998</v>
      </c>
      <c r="GY670">
        <v>1.34644</v>
      </c>
      <c r="GZ670">
        <v>2.30957</v>
      </c>
      <c r="HA670">
        <v>33.2216</v>
      </c>
      <c r="HB670">
        <v>14.1846</v>
      </c>
      <c r="HC670">
        <v>18</v>
      </c>
      <c r="HD670">
        <v>504.684</v>
      </c>
      <c r="HE670">
        <v>402.873</v>
      </c>
      <c r="HF670">
        <v>19.4261</v>
      </c>
      <c r="HG670">
        <v>26.9567</v>
      </c>
      <c r="HH670">
        <v>29.9999</v>
      </c>
      <c r="HI670">
        <v>27.003</v>
      </c>
      <c r="HJ670">
        <v>26.9549</v>
      </c>
      <c r="HK670">
        <v>51.0924</v>
      </c>
      <c r="HL670">
        <v>12.2829</v>
      </c>
      <c r="HM670">
        <v>9.45511</v>
      </c>
      <c r="HN670">
        <v>19.4067</v>
      </c>
      <c r="HO670">
        <v>1309.22</v>
      </c>
      <c r="HP670">
        <v>17.9236</v>
      </c>
      <c r="HQ670">
        <v>102.402</v>
      </c>
      <c r="HR670">
        <v>102.851</v>
      </c>
    </row>
    <row r="671" spans="1:226">
      <c r="A671">
        <v>655</v>
      </c>
      <c r="B671">
        <v>1663695092.1</v>
      </c>
      <c r="C671">
        <v>7317</v>
      </c>
      <c r="D671" t="s">
        <v>1675</v>
      </c>
      <c r="E671" t="s">
        <v>1676</v>
      </c>
      <c r="F671">
        <v>5</v>
      </c>
      <c r="G671" t="s">
        <v>1520</v>
      </c>
      <c r="H671" t="s">
        <v>354</v>
      </c>
      <c r="I671">
        <v>1663695084.6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1326.95856229391</v>
      </c>
      <c r="AK671">
        <v>1281.60612121212</v>
      </c>
      <c r="AL671">
        <v>3.51424177305533</v>
      </c>
      <c r="AM671">
        <v>65.4352531657204</v>
      </c>
      <c r="AN671">
        <f>(AP671 - AO671 + BO671*1E3/(8.314*(BQ671+273.15)) * AR671/BN671 * AQ671) * BN671/(100*BB671) * 1000/(1000 - AP671)</f>
        <v>0</v>
      </c>
      <c r="AO671">
        <v>18.0363461644266</v>
      </c>
      <c r="AP671">
        <v>20.2657813186813</v>
      </c>
      <c r="AQ671">
        <v>0.0086554906684162</v>
      </c>
      <c r="AR671">
        <v>122.13098414385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1663695084.6</v>
      </c>
      <c r="BH671">
        <v>1232.15740740741</v>
      </c>
      <c r="BI671">
        <v>1286.48592592593</v>
      </c>
      <c r="BJ671">
        <v>20.2132777777778</v>
      </c>
      <c r="BK671">
        <v>18.0232259259259</v>
      </c>
      <c r="BL671">
        <v>1221.76185185185</v>
      </c>
      <c r="BM671">
        <v>19.9208185185185</v>
      </c>
      <c r="BN671">
        <v>500.101925925926</v>
      </c>
      <c r="BO671">
        <v>90.5288555555556</v>
      </c>
      <c r="BP671">
        <v>0.100119574074074</v>
      </c>
      <c r="BQ671">
        <v>24.2828555555556</v>
      </c>
      <c r="BR671">
        <v>24.9787962962963</v>
      </c>
      <c r="BS671">
        <v>999.9</v>
      </c>
      <c r="BT671">
        <v>0</v>
      </c>
      <c r="BU671">
        <v>0</v>
      </c>
      <c r="BV671">
        <v>9988.14814814815</v>
      </c>
      <c r="BW671">
        <v>0</v>
      </c>
      <c r="BX671">
        <v>17.060437037037</v>
      </c>
      <c r="BY671">
        <v>-54.3292962962963</v>
      </c>
      <c r="BZ671">
        <v>1257.57777777778</v>
      </c>
      <c r="CA671">
        <v>1310.09851851852</v>
      </c>
      <c r="CB671">
        <v>2.19005</v>
      </c>
      <c r="CC671">
        <v>1286.48592592593</v>
      </c>
      <c r="CD671">
        <v>18.0232259259259</v>
      </c>
      <c r="CE671">
        <v>1.82988481481482</v>
      </c>
      <c r="CF671">
        <v>1.63162148148148</v>
      </c>
      <c r="CG671">
        <v>16.0444037037037</v>
      </c>
      <c r="CH671">
        <v>14.2607333333333</v>
      </c>
      <c r="CI671">
        <v>2000.01259259259</v>
      </c>
      <c r="CJ671">
        <v>0.979993666666667</v>
      </c>
      <c r="CK671">
        <v>0.0200063814814815</v>
      </c>
      <c r="CL671">
        <v>0</v>
      </c>
      <c r="CM671">
        <v>716.950296296296</v>
      </c>
      <c r="CN671">
        <v>5.00063</v>
      </c>
      <c r="CO671">
        <v>14239.3925925926</v>
      </c>
      <c r="CP671">
        <v>17256.9740740741</v>
      </c>
      <c r="CQ671">
        <v>38.937</v>
      </c>
      <c r="CR671">
        <v>39.125</v>
      </c>
      <c r="CS671">
        <v>38.5597037037037</v>
      </c>
      <c r="CT671">
        <v>38.3633333333333</v>
      </c>
      <c r="CU671">
        <v>39.6295925925926</v>
      </c>
      <c r="CV671">
        <v>1955.10259259259</v>
      </c>
      <c r="CW671">
        <v>39.91</v>
      </c>
      <c r="CX671">
        <v>0</v>
      </c>
      <c r="CY671">
        <v>1663695089.3</v>
      </c>
      <c r="CZ671">
        <v>0</v>
      </c>
      <c r="DA671">
        <v>0</v>
      </c>
      <c r="DB671" t="s">
        <v>356</v>
      </c>
      <c r="DC671">
        <v>1660677648.1</v>
      </c>
      <c r="DD671">
        <v>1660677649.1</v>
      </c>
      <c r="DE671">
        <v>0</v>
      </c>
      <c r="DF671">
        <v>-1.042</v>
      </c>
      <c r="DG671">
        <v>0.003</v>
      </c>
      <c r="DH671">
        <v>5.218</v>
      </c>
      <c r="DI671">
        <v>0.344</v>
      </c>
      <c r="DJ671">
        <v>417</v>
      </c>
      <c r="DK671">
        <v>22</v>
      </c>
      <c r="DL671">
        <v>1.24</v>
      </c>
      <c r="DM671">
        <v>0.53</v>
      </c>
      <c r="DN671">
        <v>-53.9418317073171</v>
      </c>
      <c r="DO671">
        <v>-2.83878815331015</v>
      </c>
      <c r="DP671">
        <v>0.879272315663474</v>
      </c>
      <c r="DQ671">
        <v>0</v>
      </c>
      <c r="DR671">
        <v>2.16939634146341</v>
      </c>
      <c r="DS671">
        <v>0.339198606271777</v>
      </c>
      <c r="DT671">
        <v>0.0385219527375323</v>
      </c>
      <c r="DU671">
        <v>0</v>
      </c>
      <c r="DV671">
        <v>0</v>
      </c>
      <c r="DW671">
        <v>2</v>
      </c>
      <c r="DX671" t="s">
        <v>357</v>
      </c>
      <c r="DY671">
        <v>2.97165</v>
      </c>
      <c r="DZ671">
        <v>2.75445</v>
      </c>
      <c r="EA671">
        <v>0.192153</v>
      </c>
      <c r="EB671">
        <v>0.198088</v>
      </c>
      <c r="EC671">
        <v>0.0918527</v>
      </c>
      <c r="ED671">
        <v>0.0853924</v>
      </c>
      <c r="EE671">
        <v>31479.3</v>
      </c>
      <c r="EF671">
        <v>34062</v>
      </c>
      <c r="EG671">
        <v>35313</v>
      </c>
      <c r="EH671">
        <v>38523.4</v>
      </c>
      <c r="EI671">
        <v>45482.8</v>
      </c>
      <c r="EJ671">
        <v>50893.1</v>
      </c>
      <c r="EK671">
        <v>55203.7</v>
      </c>
      <c r="EL671">
        <v>61793.1</v>
      </c>
      <c r="EM671">
        <v>1.9866</v>
      </c>
      <c r="EN671">
        <v>1.8262</v>
      </c>
      <c r="EO671">
        <v>0.110418</v>
      </c>
      <c r="EP671">
        <v>0</v>
      </c>
      <c r="EQ671">
        <v>23.1923</v>
      </c>
      <c r="ER671">
        <v>999.9</v>
      </c>
      <c r="ES671">
        <v>43.145</v>
      </c>
      <c r="ET671">
        <v>30.001</v>
      </c>
      <c r="EU671">
        <v>20.3041</v>
      </c>
      <c r="EV671">
        <v>56.6788</v>
      </c>
      <c r="EW671">
        <v>49.4351</v>
      </c>
      <c r="EX671">
        <v>1</v>
      </c>
      <c r="EY671">
        <v>-0.0109756</v>
      </c>
      <c r="EZ671">
        <v>2.27915</v>
      </c>
      <c r="FA671">
        <v>20.1325</v>
      </c>
      <c r="FB671">
        <v>5.19932</v>
      </c>
      <c r="FC671">
        <v>12.0088</v>
      </c>
      <c r="FD671">
        <v>4.976</v>
      </c>
      <c r="FE671">
        <v>3.294</v>
      </c>
      <c r="FF671">
        <v>9999</v>
      </c>
      <c r="FG671">
        <v>9999</v>
      </c>
      <c r="FH671">
        <v>9999</v>
      </c>
      <c r="FI671">
        <v>694.9</v>
      </c>
      <c r="FJ671">
        <v>1.86295</v>
      </c>
      <c r="FK671">
        <v>1.86777</v>
      </c>
      <c r="FL671">
        <v>1.86752</v>
      </c>
      <c r="FM671">
        <v>1.86874</v>
      </c>
      <c r="FN671">
        <v>1.86957</v>
      </c>
      <c r="FO671">
        <v>1.86569</v>
      </c>
      <c r="FP671">
        <v>1.86673</v>
      </c>
      <c r="FQ671">
        <v>1.86807</v>
      </c>
      <c r="FR671">
        <v>5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10.52</v>
      </c>
      <c r="GF671">
        <v>0.2946</v>
      </c>
      <c r="GG671">
        <v>3.61927167264205</v>
      </c>
      <c r="GH671">
        <v>0.00509506669552449</v>
      </c>
      <c r="GI671">
        <v>1.17866753763249e-06</v>
      </c>
      <c r="GJ671">
        <v>-6.62632595388568e-10</v>
      </c>
      <c r="GK671">
        <v>-0.0260112845827318</v>
      </c>
      <c r="GL671">
        <v>-0.0225051504344278</v>
      </c>
      <c r="GM671">
        <v>0.00262967521021688</v>
      </c>
      <c r="GN671">
        <v>-3.50088843362945e-05</v>
      </c>
      <c r="GO671">
        <v>-5</v>
      </c>
      <c r="GP671">
        <v>1640</v>
      </c>
      <c r="GQ671">
        <v>1</v>
      </c>
      <c r="GR671">
        <v>20</v>
      </c>
      <c r="GS671">
        <v>50290.7</v>
      </c>
      <c r="GT671">
        <v>50290.7</v>
      </c>
      <c r="GU671">
        <v>2.57568</v>
      </c>
      <c r="GV671">
        <v>2.59277</v>
      </c>
      <c r="GW671">
        <v>1.54785</v>
      </c>
      <c r="GX671">
        <v>2.2998</v>
      </c>
      <c r="GY671">
        <v>1.34644</v>
      </c>
      <c r="GZ671">
        <v>2.36206</v>
      </c>
      <c r="HA671">
        <v>33.2216</v>
      </c>
      <c r="HB671">
        <v>14.1846</v>
      </c>
      <c r="HC671">
        <v>18</v>
      </c>
      <c r="HD671">
        <v>504.797</v>
      </c>
      <c r="HE671">
        <v>402.524</v>
      </c>
      <c r="HF671">
        <v>19.4513</v>
      </c>
      <c r="HG671">
        <v>26.9545</v>
      </c>
      <c r="HH671">
        <v>30.0007</v>
      </c>
      <c r="HI671">
        <v>27.0007</v>
      </c>
      <c r="HJ671">
        <v>26.9526</v>
      </c>
      <c r="HK671">
        <v>51.5774</v>
      </c>
      <c r="HL671">
        <v>12.8542</v>
      </c>
      <c r="HM671">
        <v>9.45511</v>
      </c>
      <c r="HN671">
        <v>19.4128</v>
      </c>
      <c r="HO671">
        <v>1322.69</v>
      </c>
      <c r="HP671">
        <v>17.8736</v>
      </c>
      <c r="HQ671">
        <v>102.402</v>
      </c>
      <c r="HR671">
        <v>102.854</v>
      </c>
    </row>
    <row r="672" spans="1:226">
      <c r="A672">
        <v>656</v>
      </c>
      <c r="B672">
        <v>1663695097.1</v>
      </c>
      <c r="C672">
        <v>7322</v>
      </c>
      <c r="D672" t="s">
        <v>1677</v>
      </c>
      <c r="E672" t="s">
        <v>1678</v>
      </c>
      <c r="F672">
        <v>5</v>
      </c>
      <c r="G672" t="s">
        <v>1520</v>
      </c>
      <c r="H672" t="s">
        <v>354</v>
      </c>
      <c r="I672">
        <v>1663695089.31429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1344.21463950691</v>
      </c>
      <c r="AK672">
        <v>1299.10163636364</v>
      </c>
      <c r="AL672">
        <v>3.49150828952617</v>
      </c>
      <c r="AM672">
        <v>65.4352531657204</v>
      </c>
      <c r="AN672">
        <f>(AP672 - AO672 + BO672*1E3/(8.314*(BQ672+273.15)) * AR672/BN672 * AQ672) * BN672/(100*BB672) * 1000/(1000 - AP672)</f>
        <v>0</v>
      </c>
      <c r="AO672">
        <v>18.030960142173</v>
      </c>
      <c r="AP672">
        <v>20.2510175824176</v>
      </c>
      <c r="AQ672">
        <v>0.000121883516658006</v>
      </c>
      <c r="AR672">
        <v>122.13098414385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1663695089.31429</v>
      </c>
      <c r="BH672">
        <v>1248.05928571429</v>
      </c>
      <c r="BI672">
        <v>1302.37714285714</v>
      </c>
      <c r="BJ672">
        <v>20.2470857142857</v>
      </c>
      <c r="BK672">
        <v>18.0232357142857</v>
      </c>
      <c r="BL672">
        <v>1237.58607142857</v>
      </c>
      <c r="BM672">
        <v>19.9533035714286</v>
      </c>
      <c r="BN672">
        <v>500.112107142857</v>
      </c>
      <c r="BO672">
        <v>90.5292142857143</v>
      </c>
      <c r="BP672">
        <v>0.100032785714286</v>
      </c>
      <c r="BQ672">
        <v>24.2922071428571</v>
      </c>
      <c r="BR672">
        <v>24.9906178571429</v>
      </c>
      <c r="BS672">
        <v>999.9</v>
      </c>
      <c r="BT672">
        <v>0</v>
      </c>
      <c r="BU672">
        <v>0</v>
      </c>
      <c r="BV672">
        <v>10001.9642857143</v>
      </c>
      <c r="BW672">
        <v>0</v>
      </c>
      <c r="BX672">
        <v>17.0808</v>
      </c>
      <c r="BY672">
        <v>-54.3177642857143</v>
      </c>
      <c r="BZ672">
        <v>1273.85142857143</v>
      </c>
      <c r="CA672">
        <v>1326.28071428571</v>
      </c>
      <c r="CB672">
        <v>2.22384785714286</v>
      </c>
      <c r="CC672">
        <v>1302.37714285714</v>
      </c>
      <c r="CD672">
        <v>18.0232357142857</v>
      </c>
      <c r="CE672">
        <v>1.8329525</v>
      </c>
      <c r="CF672">
        <v>1.63162857142857</v>
      </c>
      <c r="CG672">
        <v>16.0706785714286</v>
      </c>
      <c r="CH672">
        <v>14.2608071428571</v>
      </c>
      <c r="CI672">
        <v>1999.99571428571</v>
      </c>
      <c r="CJ672">
        <v>0.979994107142857</v>
      </c>
      <c r="CK672">
        <v>0.0200059285714286</v>
      </c>
      <c r="CL672">
        <v>0</v>
      </c>
      <c r="CM672">
        <v>716.25275</v>
      </c>
      <c r="CN672">
        <v>5.00063</v>
      </c>
      <c r="CO672">
        <v>14225.5857142857</v>
      </c>
      <c r="CP672">
        <v>17256.8321428571</v>
      </c>
      <c r="CQ672">
        <v>38.937</v>
      </c>
      <c r="CR672">
        <v>39.125</v>
      </c>
      <c r="CS672">
        <v>38.5487142857143</v>
      </c>
      <c r="CT672">
        <v>38.35025</v>
      </c>
      <c r="CU672">
        <v>39.625</v>
      </c>
      <c r="CV672">
        <v>1955.08714285714</v>
      </c>
      <c r="CW672">
        <v>39.9085714285714</v>
      </c>
      <c r="CX672">
        <v>0</v>
      </c>
      <c r="CY672">
        <v>1663695094.1</v>
      </c>
      <c r="CZ672">
        <v>0</v>
      </c>
      <c r="DA672">
        <v>0</v>
      </c>
      <c r="DB672" t="s">
        <v>356</v>
      </c>
      <c r="DC672">
        <v>1660677648.1</v>
      </c>
      <c r="DD672">
        <v>1660677649.1</v>
      </c>
      <c r="DE672">
        <v>0</v>
      </c>
      <c r="DF672">
        <v>-1.042</v>
      </c>
      <c r="DG672">
        <v>0.003</v>
      </c>
      <c r="DH672">
        <v>5.218</v>
      </c>
      <c r="DI672">
        <v>0.344</v>
      </c>
      <c r="DJ672">
        <v>417</v>
      </c>
      <c r="DK672">
        <v>22</v>
      </c>
      <c r="DL672">
        <v>1.24</v>
      </c>
      <c r="DM672">
        <v>0.53</v>
      </c>
      <c r="DN672">
        <v>-54.2332658536585</v>
      </c>
      <c r="DO672">
        <v>-1.54559372822312</v>
      </c>
      <c r="DP672">
        <v>0.950560128737905</v>
      </c>
      <c r="DQ672">
        <v>0</v>
      </c>
      <c r="DR672">
        <v>2.2016356097561</v>
      </c>
      <c r="DS672">
        <v>0.43083888501742</v>
      </c>
      <c r="DT672">
        <v>0.0436032741022171</v>
      </c>
      <c r="DU672">
        <v>0</v>
      </c>
      <c r="DV672">
        <v>0</v>
      </c>
      <c r="DW672">
        <v>2</v>
      </c>
      <c r="DX672" t="s">
        <v>357</v>
      </c>
      <c r="DY672">
        <v>2.97363</v>
      </c>
      <c r="DZ672">
        <v>2.75446</v>
      </c>
      <c r="EA672">
        <v>0.193737</v>
      </c>
      <c r="EB672">
        <v>0.199451</v>
      </c>
      <c r="EC672">
        <v>0.0917962</v>
      </c>
      <c r="ED672">
        <v>0.085199</v>
      </c>
      <c r="EE672">
        <v>31417.5</v>
      </c>
      <c r="EF672">
        <v>34003.9</v>
      </c>
      <c r="EG672">
        <v>35312.9</v>
      </c>
      <c r="EH672">
        <v>38523.1</v>
      </c>
      <c r="EI672">
        <v>45485.5</v>
      </c>
      <c r="EJ672">
        <v>50903.2</v>
      </c>
      <c r="EK672">
        <v>55203.5</v>
      </c>
      <c r="EL672">
        <v>61792.3</v>
      </c>
      <c r="EM672">
        <v>1.9854</v>
      </c>
      <c r="EN672">
        <v>1.8262</v>
      </c>
      <c r="EO672">
        <v>0.111908</v>
      </c>
      <c r="EP672">
        <v>0</v>
      </c>
      <c r="EQ672">
        <v>23.1923</v>
      </c>
      <c r="ER672">
        <v>999.9</v>
      </c>
      <c r="ES672">
        <v>43.169</v>
      </c>
      <c r="ET672">
        <v>30.001</v>
      </c>
      <c r="EU672">
        <v>20.3191</v>
      </c>
      <c r="EV672">
        <v>57.2288</v>
      </c>
      <c r="EW672">
        <v>48.9623</v>
      </c>
      <c r="EX672">
        <v>1</v>
      </c>
      <c r="EY672">
        <v>-0.0106707</v>
      </c>
      <c r="EZ672">
        <v>2.46196</v>
      </c>
      <c r="FA672">
        <v>20.1302</v>
      </c>
      <c r="FB672">
        <v>5.20052</v>
      </c>
      <c r="FC672">
        <v>12.004</v>
      </c>
      <c r="FD672">
        <v>4.976</v>
      </c>
      <c r="FE672">
        <v>3.2938</v>
      </c>
      <c r="FF672">
        <v>9999</v>
      </c>
      <c r="FG672">
        <v>9999</v>
      </c>
      <c r="FH672">
        <v>9999</v>
      </c>
      <c r="FI672">
        <v>694.9</v>
      </c>
      <c r="FJ672">
        <v>1.86295</v>
      </c>
      <c r="FK672">
        <v>1.86783</v>
      </c>
      <c r="FL672">
        <v>1.86752</v>
      </c>
      <c r="FM672">
        <v>1.86874</v>
      </c>
      <c r="FN672">
        <v>1.86951</v>
      </c>
      <c r="FO672">
        <v>1.86569</v>
      </c>
      <c r="FP672">
        <v>1.86676</v>
      </c>
      <c r="FQ672">
        <v>1.86813</v>
      </c>
      <c r="FR672">
        <v>5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10.6</v>
      </c>
      <c r="GF672">
        <v>0.294</v>
      </c>
      <c r="GG672">
        <v>3.61927167264205</v>
      </c>
      <c r="GH672">
        <v>0.00509506669552449</v>
      </c>
      <c r="GI672">
        <v>1.17866753763249e-06</v>
      </c>
      <c r="GJ672">
        <v>-6.62632595388568e-10</v>
      </c>
      <c r="GK672">
        <v>-0.0260112845827318</v>
      </c>
      <c r="GL672">
        <v>-0.0225051504344278</v>
      </c>
      <c r="GM672">
        <v>0.00262967521021688</v>
      </c>
      <c r="GN672">
        <v>-3.50088843362945e-05</v>
      </c>
      <c r="GO672">
        <v>-5</v>
      </c>
      <c r="GP672">
        <v>1640</v>
      </c>
      <c r="GQ672">
        <v>1</v>
      </c>
      <c r="GR672">
        <v>20</v>
      </c>
      <c r="GS672">
        <v>50290.8</v>
      </c>
      <c r="GT672">
        <v>50290.8</v>
      </c>
      <c r="GU672">
        <v>2.60254</v>
      </c>
      <c r="GV672">
        <v>2.58057</v>
      </c>
      <c r="GW672">
        <v>1.54785</v>
      </c>
      <c r="GX672">
        <v>2.2998</v>
      </c>
      <c r="GY672">
        <v>1.34644</v>
      </c>
      <c r="GZ672">
        <v>2.36328</v>
      </c>
      <c r="HA672">
        <v>33.2216</v>
      </c>
      <c r="HB672">
        <v>14.1233</v>
      </c>
      <c r="HC672">
        <v>18</v>
      </c>
      <c r="HD672">
        <v>503.979</v>
      </c>
      <c r="HE672">
        <v>402.508</v>
      </c>
      <c r="HF672">
        <v>19.4448</v>
      </c>
      <c r="HG672">
        <v>26.9521</v>
      </c>
      <c r="HH672">
        <v>30.0006</v>
      </c>
      <c r="HI672">
        <v>26.9985</v>
      </c>
      <c r="HJ672">
        <v>26.9503</v>
      </c>
      <c r="HK672">
        <v>52.135</v>
      </c>
      <c r="HL672">
        <v>13.1601</v>
      </c>
      <c r="HM672">
        <v>9.82774</v>
      </c>
      <c r="HN672">
        <v>19.4056</v>
      </c>
      <c r="HO672">
        <v>1342.83</v>
      </c>
      <c r="HP672">
        <v>17.8496</v>
      </c>
      <c r="HQ672">
        <v>102.402</v>
      </c>
      <c r="HR672">
        <v>102.852</v>
      </c>
    </row>
    <row r="673" spans="1:226">
      <c r="A673">
        <v>657</v>
      </c>
      <c r="B673">
        <v>1663695102.1</v>
      </c>
      <c r="C673">
        <v>7327</v>
      </c>
      <c r="D673" t="s">
        <v>1679</v>
      </c>
      <c r="E673" t="s">
        <v>1680</v>
      </c>
      <c r="F673">
        <v>5</v>
      </c>
      <c r="G673" t="s">
        <v>1520</v>
      </c>
      <c r="H673" t="s">
        <v>354</v>
      </c>
      <c r="I673">
        <v>1663695094.6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1361.22167462671</v>
      </c>
      <c r="AK673">
        <v>1316.04254545455</v>
      </c>
      <c r="AL673">
        <v>3.51656967906485</v>
      </c>
      <c r="AM673">
        <v>65.4352531657204</v>
      </c>
      <c r="AN673">
        <f>(AP673 - AO673 + BO673*1E3/(8.314*(BQ673+273.15)) * AR673/BN673 * AQ673) * BN673/(100*BB673) * 1000/(1000 - AP673)</f>
        <v>0</v>
      </c>
      <c r="AO673">
        <v>17.9706418405949</v>
      </c>
      <c r="AP673">
        <v>20.2105945054945</v>
      </c>
      <c r="AQ673">
        <v>-0.00561411834266407</v>
      </c>
      <c r="AR673">
        <v>122.13098414385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1663695094.6</v>
      </c>
      <c r="BH673">
        <v>1265.73259259259</v>
      </c>
      <c r="BI673">
        <v>1320.34148148148</v>
      </c>
      <c r="BJ673">
        <v>20.2502222222222</v>
      </c>
      <c r="BK673">
        <v>18.003437037037</v>
      </c>
      <c r="BL673">
        <v>1255.17222222222</v>
      </c>
      <c r="BM673">
        <v>19.9563</v>
      </c>
      <c r="BN673">
        <v>500.133851851852</v>
      </c>
      <c r="BO673">
        <v>90.529362962963</v>
      </c>
      <c r="BP673">
        <v>0.0999525296296296</v>
      </c>
      <c r="BQ673">
        <v>24.2986481481481</v>
      </c>
      <c r="BR673">
        <v>25.0093481481481</v>
      </c>
      <c r="BS673">
        <v>999.9</v>
      </c>
      <c r="BT673">
        <v>0</v>
      </c>
      <c r="BU673">
        <v>0</v>
      </c>
      <c r="BV673">
        <v>10015.5555555556</v>
      </c>
      <c r="BW673">
        <v>0</v>
      </c>
      <c r="BX673">
        <v>17.0800555555556</v>
      </c>
      <c r="BY673">
        <v>-54.6093888888889</v>
      </c>
      <c r="BZ673">
        <v>1291.89333333333</v>
      </c>
      <c r="CA673">
        <v>1344.54740740741</v>
      </c>
      <c r="CB673">
        <v>2.24677962962963</v>
      </c>
      <c r="CC673">
        <v>1320.34148148148</v>
      </c>
      <c r="CD673">
        <v>18.003437037037</v>
      </c>
      <c r="CE673">
        <v>1.83323925925926</v>
      </c>
      <c r="CF673">
        <v>1.62983925925926</v>
      </c>
      <c r="CG673">
        <v>16.0731333333333</v>
      </c>
      <c r="CH673">
        <v>14.2438407407407</v>
      </c>
      <c r="CI673">
        <v>2000.02851851852</v>
      </c>
      <c r="CJ673">
        <v>0.979994814814815</v>
      </c>
      <c r="CK673">
        <v>0.0200052703703704</v>
      </c>
      <c r="CL673">
        <v>0</v>
      </c>
      <c r="CM673">
        <v>715.518074074074</v>
      </c>
      <c r="CN673">
        <v>5.00063</v>
      </c>
      <c r="CO673">
        <v>14210.5740740741</v>
      </c>
      <c r="CP673">
        <v>17257.1148148148</v>
      </c>
      <c r="CQ673">
        <v>38.937</v>
      </c>
      <c r="CR673">
        <v>39.125</v>
      </c>
      <c r="CS673">
        <v>38.5413333333333</v>
      </c>
      <c r="CT673">
        <v>38.3376666666667</v>
      </c>
      <c r="CU673">
        <v>39.625</v>
      </c>
      <c r="CV673">
        <v>1955.12037037037</v>
      </c>
      <c r="CW673">
        <v>39.9081481481482</v>
      </c>
      <c r="CX673">
        <v>0</v>
      </c>
      <c r="CY673">
        <v>1663695098.9</v>
      </c>
      <c r="CZ673">
        <v>0</v>
      </c>
      <c r="DA673">
        <v>0</v>
      </c>
      <c r="DB673" t="s">
        <v>356</v>
      </c>
      <c r="DC673">
        <v>1660677648.1</v>
      </c>
      <c r="DD673">
        <v>1660677649.1</v>
      </c>
      <c r="DE673">
        <v>0</v>
      </c>
      <c r="DF673">
        <v>-1.042</v>
      </c>
      <c r="DG673">
        <v>0.003</v>
      </c>
      <c r="DH673">
        <v>5.218</v>
      </c>
      <c r="DI673">
        <v>0.344</v>
      </c>
      <c r="DJ673">
        <v>417</v>
      </c>
      <c r="DK673">
        <v>22</v>
      </c>
      <c r="DL673">
        <v>1.24</v>
      </c>
      <c r="DM673">
        <v>0.53</v>
      </c>
      <c r="DN673">
        <v>-54.3604512195122</v>
      </c>
      <c r="DO673">
        <v>-0.434855749128983</v>
      </c>
      <c r="DP673">
        <v>0.917401724150398</v>
      </c>
      <c r="DQ673">
        <v>0</v>
      </c>
      <c r="DR673">
        <v>2.22872731707317</v>
      </c>
      <c r="DS673">
        <v>0.317583554006968</v>
      </c>
      <c r="DT673">
        <v>0.032315555419491</v>
      </c>
      <c r="DU673">
        <v>0</v>
      </c>
      <c r="DV673">
        <v>0</v>
      </c>
      <c r="DW673">
        <v>2</v>
      </c>
      <c r="DX673" t="s">
        <v>357</v>
      </c>
      <c r="DY673">
        <v>2.97331</v>
      </c>
      <c r="DZ673">
        <v>2.75398</v>
      </c>
      <c r="EA673">
        <v>0.195311</v>
      </c>
      <c r="EB673">
        <v>0.201136</v>
      </c>
      <c r="EC673">
        <v>0.0916642</v>
      </c>
      <c r="ED673">
        <v>0.0851748</v>
      </c>
      <c r="EE673">
        <v>31356.2</v>
      </c>
      <c r="EF673">
        <v>33932</v>
      </c>
      <c r="EG673">
        <v>35312.9</v>
      </c>
      <c r="EH673">
        <v>38522.7</v>
      </c>
      <c r="EI673">
        <v>45492.1</v>
      </c>
      <c r="EJ673">
        <v>50904.6</v>
      </c>
      <c r="EK673">
        <v>55203.3</v>
      </c>
      <c r="EL673">
        <v>61792.2</v>
      </c>
      <c r="EM673">
        <v>1.9862</v>
      </c>
      <c r="EN673">
        <v>1.826</v>
      </c>
      <c r="EO673">
        <v>0.111759</v>
      </c>
      <c r="EP673">
        <v>0</v>
      </c>
      <c r="EQ673">
        <v>23.1903</v>
      </c>
      <c r="ER673">
        <v>999.9</v>
      </c>
      <c r="ES673">
        <v>43.194</v>
      </c>
      <c r="ET673">
        <v>30.001</v>
      </c>
      <c r="EU673">
        <v>20.3304</v>
      </c>
      <c r="EV673">
        <v>56.6388</v>
      </c>
      <c r="EW673">
        <v>48.6418</v>
      </c>
      <c r="EX673">
        <v>1</v>
      </c>
      <c r="EY673">
        <v>-0.0103049</v>
      </c>
      <c r="EZ673">
        <v>2.60434</v>
      </c>
      <c r="FA673">
        <v>20.1285</v>
      </c>
      <c r="FB673">
        <v>5.20052</v>
      </c>
      <c r="FC673">
        <v>12.0099</v>
      </c>
      <c r="FD673">
        <v>4.976</v>
      </c>
      <c r="FE673">
        <v>3.2936</v>
      </c>
      <c r="FF673">
        <v>9999</v>
      </c>
      <c r="FG673">
        <v>9999</v>
      </c>
      <c r="FH673">
        <v>9999</v>
      </c>
      <c r="FI673">
        <v>694.9</v>
      </c>
      <c r="FJ673">
        <v>1.86295</v>
      </c>
      <c r="FK673">
        <v>1.86774</v>
      </c>
      <c r="FL673">
        <v>1.86752</v>
      </c>
      <c r="FM673">
        <v>1.86874</v>
      </c>
      <c r="FN673">
        <v>1.86954</v>
      </c>
      <c r="FO673">
        <v>1.86563</v>
      </c>
      <c r="FP673">
        <v>1.86667</v>
      </c>
      <c r="FQ673">
        <v>1.86813</v>
      </c>
      <c r="FR673">
        <v>5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10.68</v>
      </c>
      <c r="GF673">
        <v>0.2923</v>
      </c>
      <c r="GG673">
        <v>3.61927167264205</v>
      </c>
      <c r="GH673">
        <v>0.00509506669552449</v>
      </c>
      <c r="GI673">
        <v>1.17866753763249e-06</v>
      </c>
      <c r="GJ673">
        <v>-6.62632595388568e-10</v>
      </c>
      <c r="GK673">
        <v>-0.0260112845827318</v>
      </c>
      <c r="GL673">
        <v>-0.0225051504344278</v>
      </c>
      <c r="GM673">
        <v>0.00262967521021688</v>
      </c>
      <c r="GN673">
        <v>-3.50088843362945e-05</v>
      </c>
      <c r="GO673">
        <v>-5</v>
      </c>
      <c r="GP673">
        <v>1640</v>
      </c>
      <c r="GQ673">
        <v>1</v>
      </c>
      <c r="GR673">
        <v>20</v>
      </c>
      <c r="GS673">
        <v>50290.9</v>
      </c>
      <c r="GT673">
        <v>50290.9</v>
      </c>
      <c r="GU673">
        <v>2.62695</v>
      </c>
      <c r="GV673">
        <v>2.59399</v>
      </c>
      <c r="GW673">
        <v>1.54785</v>
      </c>
      <c r="GX673">
        <v>2.2998</v>
      </c>
      <c r="GY673">
        <v>1.34644</v>
      </c>
      <c r="GZ673">
        <v>2.31567</v>
      </c>
      <c r="HA673">
        <v>33.2216</v>
      </c>
      <c r="HB673">
        <v>14.1758</v>
      </c>
      <c r="HC673">
        <v>18</v>
      </c>
      <c r="HD673">
        <v>504.511</v>
      </c>
      <c r="HE673">
        <v>402.381</v>
      </c>
      <c r="HF673">
        <v>19.4205</v>
      </c>
      <c r="HG673">
        <v>26.9521</v>
      </c>
      <c r="HH673">
        <v>30.0004</v>
      </c>
      <c r="HI673">
        <v>26.9985</v>
      </c>
      <c r="HJ673">
        <v>26.9481</v>
      </c>
      <c r="HK673">
        <v>52.6159</v>
      </c>
      <c r="HL673">
        <v>13.4643</v>
      </c>
      <c r="HM673">
        <v>9.82774</v>
      </c>
      <c r="HN673">
        <v>19.3816</v>
      </c>
      <c r="HO673">
        <v>1356.25</v>
      </c>
      <c r="HP673">
        <v>17.8547</v>
      </c>
      <c r="HQ673">
        <v>102.401</v>
      </c>
      <c r="HR673">
        <v>102.852</v>
      </c>
    </row>
    <row r="674" spans="1:226">
      <c r="A674">
        <v>658</v>
      </c>
      <c r="B674">
        <v>1663695106.6</v>
      </c>
      <c r="C674">
        <v>7331.5</v>
      </c>
      <c r="D674" t="s">
        <v>1681</v>
      </c>
      <c r="E674" t="s">
        <v>1682</v>
      </c>
      <c r="F674">
        <v>5</v>
      </c>
      <c r="G674" t="s">
        <v>1520</v>
      </c>
      <c r="H674" t="s">
        <v>354</v>
      </c>
      <c r="I674">
        <v>1663695099.04444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1376.79234523261</v>
      </c>
      <c r="AK674">
        <v>1331.76545454545</v>
      </c>
      <c r="AL674">
        <v>3.50397128901485</v>
      </c>
      <c r="AM674">
        <v>65.4352531657204</v>
      </c>
      <c r="AN674">
        <f>(AP674 - AO674 + BO674*1E3/(8.314*(BQ674+273.15)) * AR674/BN674 * AQ674) * BN674/(100*BB674) * 1000/(1000 - AP674)</f>
        <v>0</v>
      </c>
      <c r="AO674">
        <v>17.9717166643139</v>
      </c>
      <c r="AP674">
        <v>20.1702131868132</v>
      </c>
      <c r="AQ674">
        <v>-0.00766218900595312</v>
      </c>
      <c r="AR674">
        <v>122.13098414385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1663695099.04444</v>
      </c>
      <c r="BH674">
        <v>1280.84222222222</v>
      </c>
      <c r="BI674">
        <v>1335.26925925926</v>
      </c>
      <c r="BJ674">
        <v>20.2282259259259</v>
      </c>
      <c r="BK674">
        <v>17.9760111111111</v>
      </c>
      <c r="BL674">
        <v>1270.20888888889</v>
      </c>
      <c r="BM674">
        <v>19.9351703703704</v>
      </c>
      <c r="BN674">
        <v>500.159740740741</v>
      </c>
      <c r="BO674">
        <v>90.5293629629629</v>
      </c>
      <c r="BP674">
        <v>0.100033155555556</v>
      </c>
      <c r="BQ674">
        <v>24.3020444444444</v>
      </c>
      <c r="BR674">
        <v>25.0205962962963</v>
      </c>
      <c r="BS674">
        <v>999.9</v>
      </c>
      <c r="BT674">
        <v>0</v>
      </c>
      <c r="BU674">
        <v>0</v>
      </c>
      <c r="BV674">
        <v>10004.0740740741</v>
      </c>
      <c r="BW674">
        <v>0</v>
      </c>
      <c r="BX674">
        <v>17.1009</v>
      </c>
      <c r="BY674">
        <v>-54.4268518518518</v>
      </c>
      <c r="BZ674">
        <v>1307.28592592593</v>
      </c>
      <c r="CA674">
        <v>1359.71111111111</v>
      </c>
      <c r="CB674">
        <v>2.25222</v>
      </c>
      <c r="CC674">
        <v>1335.26925925926</v>
      </c>
      <c r="CD674">
        <v>17.9760111111111</v>
      </c>
      <c r="CE674">
        <v>1.83124851851852</v>
      </c>
      <c r="CF674">
        <v>1.6273562962963</v>
      </c>
      <c r="CG674">
        <v>16.0561</v>
      </c>
      <c r="CH674">
        <v>14.2202851851852</v>
      </c>
      <c r="CI674">
        <v>2000.01333333333</v>
      </c>
      <c r="CJ674">
        <v>0.979994925925926</v>
      </c>
      <c r="CK674">
        <v>0.0200051592592593</v>
      </c>
      <c r="CL674">
        <v>0</v>
      </c>
      <c r="CM674">
        <v>714.846814814815</v>
      </c>
      <c r="CN674">
        <v>5.00063</v>
      </c>
      <c r="CO674">
        <v>14197.7333333333</v>
      </c>
      <c r="CP674">
        <v>17256.9814814815</v>
      </c>
      <c r="CQ674">
        <v>38.937</v>
      </c>
      <c r="CR674">
        <v>39.125</v>
      </c>
      <c r="CS674">
        <v>38.5252592592593</v>
      </c>
      <c r="CT674">
        <v>38.34</v>
      </c>
      <c r="CU674">
        <v>39.625</v>
      </c>
      <c r="CV674">
        <v>1955.10592592593</v>
      </c>
      <c r="CW674">
        <v>39.9074074074074</v>
      </c>
      <c r="CX674">
        <v>0</v>
      </c>
      <c r="CY674">
        <v>1663695103.7</v>
      </c>
      <c r="CZ674">
        <v>0</v>
      </c>
      <c r="DA674">
        <v>0</v>
      </c>
      <c r="DB674" t="s">
        <v>356</v>
      </c>
      <c r="DC674">
        <v>1660677648.1</v>
      </c>
      <c r="DD674">
        <v>1660677649.1</v>
      </c>
      <c r="DE674">
        <v>0</v>
      </c>
      <c r="DF674">
        <v>-1.042</v>
      </c>
      <c r="DG674">
        <v>0.003</v>
      </c>
      <c r="DH674">
        <v>5.218</v>
      </c>
      <c r="DI674">
        <v>0.344</v>
      </c>
      <c r="DJ674">
        <v>417</v>
      </c>
      <c r="DK674">
        <v>22</v>
      </c>
      <c r="DL674">
        <v>1.24</v>
      </c>
      <c r="DM674">
        <v>0.53</v>
      </c>
      <c r="DN674">
        <v>-54.3615658536585</v>
      </c>
      <c r="DO674">
        <v>-1.96128710801419</v>
      </c>
      <c r="DP674">
        <v>0.943092653961412</v>
      </c>
      <c r="DQ674">
        <v>0</v>
      </c>
      <c r="DR674">
        <v>2.2430087804878</v>
      </c>
      <c r="DS674">
        <v>0.12408020905923</v>
      </c>
      <c r="DT674">
        <v>0.0197088713707283</v>
      </c>
      <c r="DU674">
        <v>0</v>
      </c>
      <c r="DV674">
        <v>0</v>
      </c>
      <c r="DW674">
        <v>2</v>
      </c>
      <c r="DX674" t="s">
        <v>357</v>
      </c>
      <c r="DY674">
        <v>2.97418</v>
      </c>
      <c r="DZ674">
        <v>2.75396</v>
      </c>
      <c r="EA674">
        <v>0.196709</v>
      </c>
      <c r="EB674">
        <v>0.2023</v>
      </c>
      <c r="EC674">
        <v>0.0915223</v>
      </c>
      <c r="ED674">
        <v>0.0850259</v>
      </c>
      <c r="EE674">
        <v>31301.6</v>
      </c>
      <c r="EF674">
        <v>33882.7</v>
      </c>
      <c r="EG674">
        <v>35312.7</v>
      </c>
      <c r="EH674">
        <v>38522.9</v>
      </c>
      <c r="EI674">
        <v>45499.2</v>
      </c>
      <c r="EJ674">
        <v>50913.2</v>
      </c>
      <c r="EK674">
        <v>55203.2</v>
      </c>
      <c r="EL674">
        <v>61792.6</v>
      </c>
      <c r="EM674">
        <v>1.987</v>
      </c>
      <c r="EN674">
        <v>1.8262</v>
      </c>
      <c r="EO674">
        <v>0.112355</v>
      </c>
      <c r="EP674">
        <v>0</v>
      </c>
      <c r="EQ674">
        <v>23.1884</v>
      </c>
      <c r="ER674">
        <v>999.9</v>
      </c>
      <c r="ES674">
        <v>43.194</v>
      </c>
      <c r="ET674">
        <v>30.001</v>
      </c>
      <c r="EU674">
        <v>20.3298</v>
      </c>
      <c r="EV674">
        <v>56.8388</v>
      </c>
      <c r="EW674">
        <v>49.0986</v>
      </c>
      <c r="EX674">
        <v>1</v>
      </c>
      <c r="EY674">
        <v>-0.010122</v>
      </c>
      <c r="EZ674">
        <v>2.65423</v>
      </c>
      <c r="FA674">
        <v>20.1275</v>
      </c>
      <c r="FB674">
        <v>5.19812</v>
      </c>
      <c r="FC674">
        <v>12.0064</v>
      </c>
      <c r="FD674">
        <v>4.976</v>
      </c>
      <c r="FE674">
        <v>3.2936</v>
      </c>
      <c r="FF674">
        <v>9999</v>
      </c>
      <c r="FG674">
        <v>9999</v>
      </c>
      <c r="FH674">
        <v>9999</v>
      </c>
      <c r="FI674">
        <v>694.9</v>
      </c>
      <c r="FJ674">
        <v>1.86295</v>
      </c>
      <c r="FK674">
        <v>1.86774</v>
      </c>
      <c r="FL674">
        <v>1.86752</v>
      </c>
      <c r="FM674">
        <v>1.86874</v>
      </c>
      <c r="FN674">
        <v>1.86951</v>
      </c>
      <c r="FO674">
        <v>1.86566</v>
      </c>
      <c r="FP674">
        <v>1.86667</v>
      </c>
      <c r="FQ674">
        <v>1.86813</v>
      </c>
      <c r="FR674">
        <v>5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10.76</v>
      </c>
      <c r="GF674">
        <v>0.2906</v>
      </c>
      <c r="GG674">
        <v>3.61927167264205</v>
      </c>
      <c r="GH674">
        <v>0.00509506669552449</v>
      </c>
      <c r="GI674">
        <v>1.17866753763249e-06</v>
      </c>
      <c r="GJ674">
        <v>-6.62632595388568e-10</v>
      </c>
      <c r="GK674">
        <v>-0.0260112845827318</v>
      </c>
      <c r="GL674">
        <v>-0.0225051504344278</v>
      </c>
      <c r="GM674">
        <v>0.00262967521021688</v>
      </c>
      <c r="GN674">
        <v>-3.50088843362945e-05</v>
      </c>
      <c r="GO674">
        <v>-5</v>
      </c>
      <c r="GP674">
        <v>1640</v>
      </c>
      <c r="GQ674">
        <v>1</v>
      </c>
      <c r="GR674">
        <v>20</v>
      </c>
      <c r="GS674">
        <v>50291</v>
      </c>
      <c r="GT674">
        <v>50291</v>
      </c>
      <c r="GU674">
        <v>2.64893</v>
      </c>
      <c r="GV674">
        <v>2.59644</v>
      </c>
      <c r="GW674">
        <v>1.54785</v>
      </c>
      <c r="GX674">
        <v>2.30103</v>
      </c>
      <c r="GY674">
        <v>1.34644</v>
      </c>
      <c r="GZ674">
        <v>2.31201</v>
      </c>
      <c r="HA674">
        <v>33.2216</v>
      </c>
      <c r="HB674">
        <v>14.1758</v>
      </c>
      <c r="HC674">
        <v>18</v>
      </c>
      <c r="HD674">
        <v>505.022</v>
      </c>
      <c r="HE674">
        <v>402.492</v>
      </c>
      <c r="HF674">
        <v>19.3881</v>
      </c>
      <c r="HG674">
        <v>26.9499</v>
      </c>
      <c r="HH674">
        <v>30.0002</v>
      </c>
      <c r="HI674">
        <v>26.9962</v>
      </c>
      <c r="HJ674">
        <v>26.9481</v>
      </c>
      <c r="HK674">
        <v>53.1261</v>
      </c>
      <c r="HL674">
        <v>13.4643</v>
      </c>
      <c r="HM674">
        <v>10.203</v>
      </c>
      <c r="HN674">
        <v>19.3521</v>
      </c>
      <c r="HO674">
        <v>1376.4</v>
      </c>
      <c r="HP674">
        <v>17.8737</v>
      </c>
      <c r="HQ674">
        <v>102.401</v>
      </c>
      <c r="HR674">
        <v>102.853</v>
      </c>
    </row>
    <row r="675" spans="1:226">
      <c r="A675">
        <v>659</v>
      </c>
      <c r="B675">
        <v>1663695112.1</v>
      </c>
      <c r="C675">
        <v>7337</v>
      </c>
      <c r="D675" t="s">
        <v>1683</v>
      </c>
      <c r="E675" t="s">
        <v>1684</v>
      </c>
      <c r="F675">
        <v>5</v>
      </c>
      <c r="G675" t="s">
        <v>1520</v>
      </c>
      <c r="H675" t="s">
        <v>354</v>
      </c>
      <c r="I675">
        <v>1663695104.33214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1395.49246421036</v>
      </c>
      <c r="AK675">
        <v>1350.10206060606</v>
      </c>
      <c r="AL675">
        <v>3.44771982398517</v>
      </c>
      <c r="AM675">
        <v>65.4352531657204</v>
      </c>
      <c r="AN675">
        <f>(AP675 - AO675 + BO675*1E3/(8.314*(BQ675+273.15)) * AR675/BN675 * AQ675) * BN675/(100*BB675) * 1000/(1000 - AP675)</f>
        <v>0</v>
      </c>
      <c r="AO675">
        <v>17.9206103959136</v>
      </c>
      <c r="AP675">
        <v>20.1166472527473</v>
      </c>
      <c r="AQ675">
        <v>-0.00995500272130184</v>
      </c>
      <c r="AR675">
        <v>122.13098414385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1663695104.33214</v>
      </c>
      <c r="BH675">
        <v>1298.55785714286</v>
      </c>
      <c r="BI675">
        <v>1352.97964285714</v>
      </c>
      <c r="BJ675">
        <v>20.1855571428571</v>
      </c>
      <c r="BK675">
        <v>17.9470464285714</v>
      </c>
      <c r="BL675">
        <v>1287.8375</v>
      </c>
      <c r="BM675">
        <v>19.8941678571429</v>
      </c>
      <c r="BN675">
        <v>500.102392857143</v>
      </c>
      <c r="BO675">
        <v>90.5283214285714</v>
      </c>
      <c r="BP675">
        <v>0.0999601214285714</v>
      </c>
      <c r="BQ675">
        <v>24.3031464285714</v>
      </c>
      <c r="BR675">
        <v>25.0325785714286</v>
      </c>
      <c r="BS675">
        <v>999.9</v>
      </c>
      <c r="BT675">
        <v>0</v>
      </c>
      <c r="BU675">
        <v>0</v>
      </c>
      <c r="BV675">
        <v>10005.5357142857</v>
      </c>
      <c r="BW675">
        <v>0</v>
      </c>
      <c r="BX675">
        <v>17.1009</v>
      </c>
      <c r="BY675">
        <v>-54.4220464285714</v>
      </c>
      <c r="BZ675">
        <v>1325.30857142857</v>
      </c>
      <c r="CA675">
        <v>1377.705</v>
      </c>
      <c r="CB675">
        <v>2.23851178571429</v>
      </c>
      <c r="CC675">
        <v>1352.97964285714</v>
      </c>
      <c r="CD675">
        <v>17.9470464285714</v>
      </c>
      <c r="CE675">
        <v>1.82736535714286</v>
      </c>
      <c r="CF675">
        <v>1.62471571428571</v>
      </c>
      <c r="CG675">
        <v>16.0228321428571</v>
      </c>
      <c r="CH675">
        <v>14.1952285714286</v>
      </c>
      <c r="CI675">
        <v>1999.98928571429</v>
      </c>
      <c r="CJ675">
        <v>0.979995714285714</v>
      </c>
      <c r="CK675">
        <v>0.0200043392857143</v>
      </c>
      <c r="CL675">
        <v>0</v>
      </c>
      <c r="CM675">
        <v>714.056178571429</v>
      </c>
      <c r="CN675">
        <v>5.00063</v>
      </c>
      <c r="CO675">
        <v>14182.9535714286</v>
      </c>
      <c r="CP675">
        <v>17256.7714285714</v>
      </c>
      <c r="CQ675">
        <v>38.937</v>
      </c>
      <c r="CR675">
        <v>39.125</v>
      </c>
      <c r="CS675">
        <v>38.5132857142857</v>
      </c>
      <c r="CT675">
        <v>38.348</v>
      </c>
      <c r="CU675">
        <v>39.625</v>
      </c>
      <c r="CV675">
        <v>1955.08392857143</v>
      </c>
      <c r="CW675">
        <v>39.9053571428571</v>
      </c>
      <c r="CX675">
        <v>0</v>
      </c>
      <c r="CY675">
        <v>1663695109.1</v>
      </c>
      <c r="CZ675">
        <v>0</v>
      </c>
      <c r="DA675">
        <v>0</v>
      </c>
      <c r="DB675" t="s">
        <v>356</v>
      </c>
      <c r="DC675">
        <v>1660677648.1</v>
      </c>
      <c r="DD675">
        <v>1660677649.1</v>
      </c>
      <c r="DE675">
        <v>0</v>
      </c>
      <c r="DF675">
        <v>-1.042</v>
      </c>
      <c r="DG675">
        <v>0.003</v>
      </c>
      <c r="DH675">
        <v>5.218</v>
      </c>
      <c r="DI675">
        <v>0.344</v>
      </c>
      <c r="DJ675">
        <v>417</v>
      </c>
      <c r="DK675">
        <v>22</v>
      </c>
      <c r="DL675">
        <v>1.24</v>
      </c>
      <c r="DM675">
        <v>0.53</v>
      </c>
      <c r="DN675">
        <v>-54.4113731707317</v>
      </c>
      <c r="DO675">
        <v>0.792748432055538</v>
      </c>
      <c r="DP675">
        <v>0.842125968221715</v>
      </c>
      <c r="DQ675">
        <v>0</v>
      </c>
      <c r="DR675">
        <v>2.24148926829268</v>
      </c>
      <c r="DS675">
        <v>-0.153941602787459</v>
      </c>
      <c r="DT675">
        <v>0.0243817104974544</v>
      </c>
      <c r="DU675">
        <v>0</v>
      </c>
      <c r="DV675">
        <v>0</v>
      </c>
      <c r="DW675">
        <v>2</v>
      </c>
      <c r="DX675" t="s">
        <v>357</v>
      </c>
      <c r="DY675">
        <v>2.97394</v>
      </c>
      <c r="DZ675">
        <v>2.75412</v>
      </c>
      <c r="EA675">
        <v>0.1984</v>
      </c>
      <c r="EB675">
        <v>0.204103</v>
      </c>
      <c r="EC675">
        <v>0.0913623</v>
      </c>
      <c r="ED675">
        <v>0.0850829</v>
      </c>
      <c r="EE675">
        <v>31235.7</v>
      </c>
      <c r="EF675">
        <v>33806.3</v>
      </c>
      <c r="EG675">
        <v>35312.7</v>
      </c>
      <c r="EH675">
        <v>38523</v>
      </c>
      <c r="EI675">
        <v>45507</v>
      </c>
      <c r="EJ675">
        <v>50909.7</v>
      </c>
      <c r="EK675">
        <v>55202.7</v>
      </c>
      <c r="EL675">
        <v>61792.1</v>
      </c>
      <c r="EM675">
        <v>1.9856</v>
      </c>
      <c r="EN675">
        <v>1.8264</v>
      </c>
      <c r="EO675">
        <v>0.112802</v>
      </c>
      <c r="EP675">
        <v>0</v>
      </c>
      <c r="EQ675">
        <v>23.1884</v>
      </c>
      <c r="ER675">
        <v>999.9</v>
      </c>
      <c r="ES675">
        <v>43.218</v>
      </c>
      <c r="ET675">
        <v>30.001</v>
      </c>
      <c r="EU675">
        <v>20.3431</v>
      </c>
      <c r="EV675">
        <v>56.5088</v>
      </c>
      <c r="EW675">
        <v>49.1146</v>
      </c>
      <c r="EX675">
        <v>1</v>
      </c>
      <c r="EY675">
        <v>-0.0101626</v>
      </c>
      <c r="EZ675">
        <v>2.78294</v>
      </c>
      <c r="FA675">
        <v>20.1254</v>
      </c>
      <c r="FB675">
        <v>5.19932</v>
      </c>
      <c r="FC675">
        <v>12.0088</v>
      </c>
      <c r="FD675">
        <v>4.976</v>
      </c>
      <c r="FE675">
        <v>3.2938</v>
      </c>
      <c r="FF675">
        <v>9999</v>
      </c>
      <c r="FG675">
        <v>9999</v>
      </c>
      <c r="FH675">
        <v>9999</v>
      </c>
      <c r="FI675">
        <v>694.9</v>
      </c>
      <c r="FJ675">
        <v>1.86295</v>
      </c>
      <c r="FK675">
        <v>1.8678</v>
      </c>
      <c r="FL675">
        <v>1.86752</v>
      </c>
      <c r="FM675">
        <v>1.86874</v>
      </c>
      <c r="FN675">
        <v>1.8696</v>
      </c>
      <c r="FO675">
        <v>1.86563</v>
      </c>
      <c r="FP675">
        <v>1.86664</v>
      </c>
      <c r="FQ675">
        <v>1.86807</v>
      </c>
      <c r="FR675">
        <v>5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10.85</v>
      </c>
      <c r="GF675">
        <v>0.2887</v>
      </c>
      <c r="GG675">
        <v>3.61927167264205</v>
      </c>
      <c r="GH675">
        <v>0.00509506669552449</v>
      </c>
      <c r="GI675">
        <v>1.17866753763249e-06</v>
      </c>
      <c r="GJ675">
        <v>-6.62632595388568e-10</v>
      </c>
      <c r="GK675">
        <v>-0.0260112845827318</v>
      </c>
      <c r="GL675">
        <v>-0.0225051504344278</v>
      </c>
      <c r="GM675">
        <v>0.00262967521021688</v>
      </c>
      <c r="GN675">
        <v>-3.50088843362945e-05</v>
      </c>
      <c r="GO675">
        <v>-5</v>
      </c>
      <c r="GP675">
        <v>1640</v>
      </c>
      <c r="GQ675">
        <v>1</v>
      </c>
      <c r="GR675">
        <v>20</v>
      </c>
      <c r="GS675">
        <v>50291.1</v>
      </c>
      <c r="GT675">
        <v>50291.1</v>
      </c>
      <c r="GU675">
        <v>2.677</v>
      </c>
      <c r="GV675">
        <v>2.57935</v>
      </c>
      <c r="GW675">
        <v>1.54785</v>
      </c>
      <c r="GX675">
        <v>2.30103</v>
      </c>
      <c r="GY675">
        <v>1.34644</v>
      </c>
      <c r="GZ675">
        <v>2.44629</v>
      </c>
      <c r="HA675">
        <v>33.2216</v>
      </c>
      <c r="HB675">
        <v>14.1846</v>
      </c>
      <c r="HC675">
        <v>18</v>
      </c>
      <c r="HD675">
        <v>504.07</v>
      </c>
      <c r="HE675">
        <v>402.587</v>
      </c>
      <c r="HF675">
        <v>19.346</v>
      </c>
      <c r="HG675">
        <v>26.9499</v>
      </c>
      <c r="HH675">
        <v>30.0001</v>
      </c>
      <c r="HI675">
        <v>26.9939</v>
      </c>
      <c r="HJ675">
        <v>26.9458</v>
      </c>
      <c r="HK675">
        <v>53.6071</v>
      </c>
      <c r="HL675">
        <v>13.4643</v>
      </c>
      <c r="HM675">
        <v>10.203</v>
      </c>
      <c r="HN675">
        <v>19.3094</v>
      </c>
      <c r="HO675">
        <v>1389.81</v>
      </c>
      <c r="HP675">
        <v>17.9919</v>
      </c>
      <c r="HQ675">
        <v>102.4</v>
      </c>
      <c r="HR675">
        <v>102.852</v>
      </c>
    </row>
    <row r="676" spans="1:226">
      <c r="A676">
        <v>660</v>
      </c>
      <c r="B676">
        <v>1663695116.6</v>
      </c>
      <c r="C676">
        <v>7341.5</v>
      </c>
      <c r="D676" t="s">
        <v>1685</v>
      </c>
      <c r="E676" t="s">
        <v>1686</v>
      </c>
      <c r="F676">
        <v>5</v>
      </c>
      <c r="G676" t="s">
        <v>1520</v>
      </c>
      <c r="H676" t="s">
        <v>354</v>
      </c>
      <c r="I676">
        <v>1663695108.77857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1409.7867698605</v>
      </c>
      <c r="AK676">
        <v>1365.31193939394</v>
      </c>
      <c r="AL676">
        <v>3.29996750391534</v>
      </c>
      <c r="AM676">
        <v>65.4352531657204</v>
      </c>
      <c r="AN676">
        <f>(AP676 - AO676 + BO676*1E3/(8.314*(BQ676+273.15)) * AR676/BN676 * AQ676) * BN676/(100*BB676) * 1000/(1000 - AP676)</f>
        <v>0</v>
      </c>
      <c r="AO676">
        <v>17.9449194141335</v>
      </c>
      <c r="AP676">
        <v>20.0879120879121</v>
      </c>
      <c r="AQ676">
        <v>-0.00788012491060013</v>
      </c>
      <c r="AR676">
        <v>122.13098414385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1663695108.77857</v>
      </c>
      <c r="BH676">
        <v>1313.55392857143</v>
      </c>
      <c r="BI676">
        <v>1367.70392857143</v>
      </c>
      <c r="BJ676">
        <v>20.14645</v>
      </c>
      <c r="BK676">
        <v>17.9424035714286</v>
      </c>
      <c r="BL676">
        <v>1302.76178571429</v>
      </c>
      <c r="BM676">
        <v>19.8565892857143</v>
      </c>
      <c r="BN676">
        <v>500.051535714286</v>
      </c>
      <c r="BO676">
        <v>90.5273821428571</v>
      </c>
      <c r="BP676">
        <v>0.0999949678571429</v>
      </c>
      <c r="BQ676">
        <v>24.3039071428571</v>
      </c>
      <c r="BR676">
        <v>25.0410464285714</v>
      </c>
      <c r="BS676">
        <v>999.9</v>
      </c>
      <c r="BT676">
        <v>0</v>
      </c>
      <c r="BU676">
        <v>0</v>
      </c>
      <c r="BV676">
        <v>10002.6785714286</v>
      </c>
      <c r="BW676">
        <v>0</v>
      </c>
      <c r="BX676">
        <v>17.0740928571429</v>
      </c>
      <c r="BY676">
        <v>-54.1502892857143</v>
      </c>
      <c r="BZ676">
        <v>1340.56</v>
      </c>
      <c r="CA676">
        <v>1392.69178571429</v>
      </c>
      <c r="CB676">
        <v>2.20405642857143</v>
      </c>
      <c r="CC676">
        <v>1367.70392857143</v>
      </c>
      <c r="CD676">
        <v>17.9424035714286</v>
      </c>
      <c r="CE676">
        <v>1.82380607142857</v>
      </c>
      <c r="CF676">
        <v>1.62427821428571</v>
      </c>
      <c r="CG676">
        <v>15.9923071428571</v>
      </c>
      <c r="CH676">
        <v>14.1910714285714</v>
      </c>
      <c r="CI676">
        <v>2000.01642857143</v>
      </c>
      <c r="CJ676">
        <v>0.979995428571428</v>
      </c>
      <c r="CK676">
        <v>0.02000465</v>
      </c>
      <c r="CL676">
        <v>0</v>
      </c>
      <c r="CM676">
        <v>713.426107142857</v>
      </c>
      <c r="CN676">
        <v>5.00063</v>
      </c>
      <c r="CO676">
        <v>14171.1535714286</v>
      </c>
      <c r="CP676">
        <v>17257.0071428571</v>
      </c>
      <c r="CQ676">
        <v>38.937</v>
      </c>
      <c r="CR676">
        <v>39.125</v>
      </c>
      <c r="CS676">
        <v>38.5066428571429</v>
      </c>
      <c r="CT676">
        <v>38.3615</v>
      </c>
      <c r="CU676">
        <v>39.625</v>
      </c>
      <c r="CV676">
        <v>1955.10964285714</v>
      </c>
      <c r="CW676">
        <v>39.9067857142857</v>
      </c>
      <c r="CX676">
        <v>0</v>
      </c>
      <c r="CY676">
        <v>1663695113.9</v>
      </c>
      <c r="CZ676">
        <v>0</v>
      </c>
      <c r="DA676">
        <v>0</v>
      </c>
      <c r="DB676" t="s">
        <v>356</v>
      </c>
      <c r="DC676">
        <v>1660677648.1</v>
      </c>
      <c r="DD676">
        <v>1660677649.1</v>
      </c>
      <c r="DE676">
        <v>0</v>
      </c>
      <c r="DF676">
        <v>-1.042</v>
      </c>
      <c r="DG676">
        <v>0.003</v>
      </c>
      <c r="DH676">
        <v>5.218</v>
      </c>
      <c r="DI676">
        <v>0.344</v>
      </c>
      <c r="DJ676">
        <v>417</v>
      </c>
      <c r="DK676">
        <v>22</v>
      </c>
      <c r="DL676">
        <v>1.24</v>
      </c>
      <c r="DM676">
        <v>0.53</v>
      </c>
      <c r="DN676">
        <v>-54.1449048780488</v>
      </c>
      <c r="DO676">
        <v>0.832714285714359</v>
      </c>
      <c r="DP676">
        <v>0.842253760483962</v>
      </c>
      <c r="DQ676">
        <v>0</v>
      </c>
      <c r="DR676">
        <v>2.22448170731707</v>
      </c>
      <c r="DS676">
        <v>-0.403156306620213</v>
      </c>
      <c r="DT676">
        <v>0.0424585018003915</v>
      </c>
      <c r="DU676">
        <v>0</v>
      </c>
      <c r="DV676">
        <v>0</v>
      </c>
      <c r="DW676">
        <v>2</v>
      </c>
      <c r="DX676" t="s">
        <v>357</v>
      </c>
      <c r="DY676">
        <v>2.97357</v>
      </c>
      <c r="DZ676">
        <v>2.75397</v>
      </c>
      <c r="EA676">
        <v>0.199741</v>
      </c>
      <c r="EB676">
        <v>0.205261</v>
      </c>
      <c r="EC676">
        <v>0.0912664</v>
      </c>
      <c r="ED676">
        <v>0.0851724</v>
      </c>
      <c r="EE676">
        <v>31183.6</v>
      </c>
      <c r="EF676">
        <v>33757.1</v>
      </c>
      <c r="EG676">
        <v>35312.9</v>
      </c>
      <c r="EH676">
        <v>38523</v>
      </c>
      <c r="EI676">
        <v>45512.5</v>
      </c>
      <c r="EJ676">
        <v>50904.1</v>
      </c>
      <c r="EK676">
        <v>55203.4</v>
      </c>
      <c r="EL676">
        <v>61791.3</v>
      </c>
      <c r="EM676">
        <v>1.9854</v>
      </c>
      <c r="EN676">
        <v>1.8268</v>
      </c>
      <c r="EO676">
        <v>0.113696</v>
      </c>
      <c r="EP676">
        <v>0</v>
      </c>
      <c r="EQ676">
        <v>23.1845</v>
      </c>
      <c r="ER676">
        <v>999.9</v>
      </c>
      <c r="ES676">
        <v>43.243</v>
      </c>
      <c r="ET676">
        <v>30.001</v>
      </c>
      <c r="EU676">
        <v>20.3532</v>
      </c>
      <c r="EV676">
        <v>56.3487</v>
      </c>
      <c r="EW676">
        <v>48.6138</v>
      </c>
      <c r="EX676">
        <v>1</v>
      </c>
      <c r="EY676">
        <v>-0.0095122</v>
      </c>
      <c r="EZ676">
        <v>2.8458</v>
      </c>
      <c r="FA676">
        <v>20.1247</v>
      </c>
      <c r="FB676">
        <v>5.19812</v>
      </c>
      <c r="FC676">
        <v>12.0076</v>
      </c>
      <c r="FD676">
        <v>4.9748</v>
      </c>
      <c r="FE676">
        <v>3.2936</v>
      </c>
      <c r="FF676">
        <v>9999</v>
      </c>
      <c r="FG676">
        <v>9999</v>
      </c>
      <c r="FH676">
        <v>9999</v>
      </c>
      <c r="FI676">
        <v>694.9</v>
      </c>
      <c r="FJ676">
        <v>1.86292</v>
      </c>
      <c r="FK676">
        <v>1.8678</v>
      </c>
      <c r="FL676">
        <v>1.86752</v>
      </c>
      <c r="FM676">
        <v>1.86874</v>
      </c>
      <c r="FN676">
        <v>1.8696</v>
      </c>
      <c r="FO676">
        <v>1.86566</v>
      </c>
      <c r="FP676">
        <v>1.86667</v>
      </c>
      <c r="FQ676">
        <v>1.86804</v>
      </c>
      <c r="FR676">
        <v>5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10.92</v>
      </c>
      <c r="GF676">
        <v>0.2875</v>
      </c>
      <c r="GG676">
        <v>3.61927167264205</v>
      </c>
      <c r="GH676">
        <v>0.00509506669552449</v>
      </c>
      <c r="GI676">
        <v>1.17866753763249e-06</v>
      </c>
      <c r="GJ676">
        <v>-6.62632595388568e-10</v>
      </c>
      <c r="GK676">
        <v>-0.0260112845827318</v>
      </c>
      <c r="GL676">
        <v>-0.0225051504344278</v>
      </c>
      <c r="GM676">
        <v>0.00262967521021688</v>
      </c>
      <c r="GN676">
        <v>-3.50088843362945e-05</v>
      </c>
      <c r="GO676">
        <v>-5</v>
      </c>
      <c r="GP676">
        <v>1640</v>
      </c>
      <c r="GQ676">
        <v>1</v>
      </c>
      <c r="GR676">
        <v>20</v>
      </c>
      <c r="GS676">
        <v>50291.1</v>
      </c>
      <c r="GT676">
        <v>50291.1</v>
      </c>
      <c r="GU676">
        <v>2.7002</v>
      </c>
      <c r="GV676">
        <v>2.58667</v>
      </c>
      <c r="GW676">
        <v>1.54785</v>
      </c>
      <c r="GX676">
        <v>2.2998</v>
      </c>
      <c r="GY676">
        <v>1.34644</v>
      </c>
      <c r="GZ676">
        <v>2.36938</v>
      </c>
      <c r="HA676">
        <v>33.2216</v>
      </c>
      <c r="HB676">
        <v>14.1758</v>
      </c>
      <c r="HC676">
        <v>18</v>
      </c>
      <c r="HD676">
        <v>503.917</v>
      </c>
      <c r="HE676">
        <v>402.793</v>
      </c>
      <c r="HF676">
        <v>19.302</v>
      </c>
      <c r="HG676">
        <v>26.9476</v>
      </c>
      <c r="HH676">
        <v>30.0002</v>
      </c>
      <c r="HI676">
        <v>26.9916</v>
      </c>
      <c r="HJ676">
        <v>26.9436</v>
      </c>
      <c r="HK676">
        <v>54.0373</v>
      </c>
      <c r="HL676">
        <v>13.4643</v>
      </c>
      <c r="HM676">
        <v>10.5744</v>
      </c>
      <c r="HN676">
        <v>19.2591</v>
      </c>
      <c r="HO676">
        <v>1409.92</v>
      </c>
      <c r="HP676">
        <v>18.0574</v>
      </c>
      <c r="HQ676">
        <v>102.401</v>
      </c>
      <c r="HR676">
        <v>102.851</v>
      </c>
    </row>
    <row r="677" spans="1:226">
      <c r="A677">
        <v>661</v>
      </c>
      <c r="B677">
        <v>1663695122.1</v>
      </c>
      <c r="C677">
        <v>7347</v>
      </c>
      <c r="D677" t="s">
        <v>1687</v>
      </c>
      <c r="E677" t="s">
        <v>1688</v>
      </c>
      <c r="F677">
        <v>5</v>
      </c>
      <c r="G677" t="s">
        <v>1520</v>
      </c>
      <c r="H677" t="s">
        <v>354</v>
      </c>
      <c r="I677">
        <v>1663695114.35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1428.18365041387</v>
      </c>
      <c r="AK677">
        <v>1383.70666666667</v>
      </c>
      <c r="AL677">
        <v>3.41043392356539</v>
      </c>
      <c r="AM677">
        <v>65.4352531657204</v>
      </c>
      <c r="AN677">
        <f>(AP677 - AO677 + BO677*1E3/(8.314*(BQ677+273.15)) * AR677/BN677 * AQ677) * BN677/(100*BB677) * 1000/(1000 - AP677)</f>
        <v>0</v>
      </c>
      <c r="AO677">
        <v>17.9767062984889</v>
      </c>
      <c r="AP677">
        <v>20.0564703296703</v>
      </c>
      <c r="AQ677">
        <v>-0.00600254942780435</v>
      </c>
      <c r="AR677">
        <v>122.13098414385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1663695114.35</v>
      </c>
      <c r="BH677">
        <v>1331.97714285714</v>
      </c>
      <c r="BI677">
        <v>1385.9225</v>
      </c>
      <c r="BJ677">
        <v>20.1022928571429</v>
      </c>
      <c r="BK677">
        <v>17.9531714285714</v>
      </c>
      <c r="BL677">
        <v>1321.0975</v>
      </c>
      <c r="BM677">
        <v>19.8141535714286</v>
      </c>
      <c r="BN677">
        <v>499.989642857143</v>
      </c>
      <c r="BO677">
        <v>90.5268678571429</v>
      </c>
      <c r="BP677">
        <v>0.0999182607142857</v>
      </c>
      <c r="BQ677">
        <v>24.2993321428571</v>
      </c>
      <c r="BR677">
        <v>25.0498428571429</v>
      </c>
      <c r="BS677">
        <v>999.9</v>
      </c>
      <c r="BT677">
        <v>0</v>
      </c>
      <c r="BU677">
        <v>0</v>
      </c>
      <c r="BV677">
        <v>10006.6071428571</v>
      </c>
      <c r="BW677">
        <v>0</v>
      </c>
      <c r="BX677">
        <v>17.0398107142857</v>
      </c>
      <c r="BY677">
        <v>-53.9455607142857</v>
      </c>
      <c r="BZ677">
        <v>1359.30214285714</v>
      </c>
      <c r="CA677">
        <v>1411.25857142857</v>
      </c>
      <c r="CB677">
        <v>2.14912178571429</v>
      </c>
      <c r="CC677">
        <v>1385.9225</v>
      </c>
      <c r="CD677">
        <v>17.9531714285714</v>
      </c>
      <c r="CE677">
        <v>1.81979821428571</v>
      </c>
      <c r="CF677">
        <v>1.62524428571429</v>
      </c>
      <c r="CG677">
        <v>15.9578714285714</v>
      </c>
      <c r="CH677">
        <v>14.2002535714286</v>
      </c>
      <c r="CI677">
        <v>2000.015</v>
      </c>
      <c r="CJ677">
        <v>0.979995071428571</v>
      </c>
      <c r="CK677">
        <v>0.0200049785714286</v>
      </c>
      <c r="CL677">
        <v>0</v>
      </c>
      <c r="CM677">
        <v>712.689357142857</v>
      </c>
      <c r="CN677">
        <v>5.00063</v>
      </c>
      <c r="CO677">
        <v>14156.5321428571</v>
      </c>
      <c r="CP677">
        <v>17256.9928571429</v>
      </c>
      <c r="CQ677">
        <v>38.937</v>
      </c>
      <c r="CR677">
        <v>39.1205</v>
      </c>
      <c r="CS677">
        <v>38.5</v>
      </c>
      <c r="CT677">
        <v>38.3705</v>
      </c>
      <c r="CU677">
        <v>39.625</v>
      </c>
      <c r="CV677">
        <v>1955.10714285714</v>
      </c>
      <c r="CW677">
        <v>39.9078571428571</v>
      </c>
      <c r="CX677">
        <v>0</v>
      </c>
      <c r="CY677">
        <v>1663695119.3</v>
      </c>
      <c r="CZ677">
        <v>0</v>
      </c>
      <c r="DA677">
        <v>0</v>
      </c>
      <c r="DB677" t="s">
        <v>356</v>
      </c>
      <c r="DC677">
        <v>1660677648.1</v>
      </c>
      <c r="DD677">
        <v>1660677649.1</v>
      </c>
      <c r="DE677">
        <v>0</v>
      </c>
      <c r="DF677">
        <v>-1.042</v>
      </c>
      <c r="DG677">
        <v>0.003</v>
      </c>
      <c r="DH677">
        <v>5.218</v>
      </c>
      <c r="DI677">
        <v>0.344</v>
      </c>
      <c r="DJ677">
        <v>417</v>
      </c>
      <c r="DK677">
        <v>22</v>
      </c>
      <c r="DL677">
        <v>1.24</v>
      </c>
      <c r="DM677">
        <v>0.53</v>
      </c>
      <c r="DN677">
        <v>-53.9974682926829</v>
      </c>
      <c r="DO677">
        <v>2.965806271777</v>
      </c>
      <c r="DP677">
        <v>0.779499408920136</v>
      </c>
      <c r="DQ677">
        <v>0</v>
      </c>
      <c r="DR677">
        <v>2.17406170731707</v>
      </c>
      <c r="DS677">
        <v>-0.603077979094077</v>
      </c>
      <c r="DT677">
        <v>0.0610379075698021</v>
      </c>
      <c r="DU677">
        <v>0</v>
      </c>
      <c r="DV677">
        <v>0</v>
      </c>
      <c r="DW677">
        <v>2</v>
      </c>
      <c r="DX677" t="s">
        <v>357</v>
      </c>
      <c r="DY677">
        <v>2.97285</v>
      </c>
      <c r="DZ677">
        <v>2.75375</v>
      </c>
      <c r="EA677">
        <v>0.201372</v>
      </c>
      <c r="EB677">
        <v>0.207</v>
      </c>
      <c r="EC677">
        <v>0.0911792</v>
      </c>
      <c r="ED677">
        <v>0.0852802</v>
      </c>
      <c r="EE677">
        <v>31120.3</v>
      </c>
      <c r="EF677">
        <v>33683.9</v>
      </c>
      <c r="EG677">
        <v>35313.1</v>
      </c>
      <c r="EH677">
        <v>38523.6</v>
      </c>
      <c r="EI677">
        <v>45517.1</v>
      </c>
      <c r="EJ677">
        <v>50899.1</v>
      </c>
      <c r="EK677">
        <v>55203.5</v>
      </c>
      <c r="EL677">
        <v>61792.5</v>
      </c>
      <c r="EM677">
        <v>1.9874</v>
      </c>
      <c r="EN677">
        <v>1.826</v>
      </c>
      <c r="EO677">
        <v>0.11459</v>
      </c>
      <c r="EP677">
        <v>0</v>
      </c>
      <c r="EQ677">
        <v>23.1826</v>
      </c>
      <c r="ER677">
        <v>999.9</v>
      </c>
      <c r="ES677">
        <v>43.291</v>
      </c>
      <c r="ET677">
        <v>30.001</v>
      </c>
      <c r="EU677">
        <v>20.3757</v>
      </c>
      <c r="EV677">
        <v>56.3787</v>
      </c>
      <c r="EW677">
        <v>49.1226</v>
      </c>
      <c r="EX677">
        <v>1</v>
      </c>
      <c r="EY677">
        <v>-0.00963415</v>
      </c>
      <c r="EZ677">
        <v>2.94425</v>
      </c>
      <c r="FA677">
        <v>20.1229</v>
      </c>
      <c r="FB677">
        <v>5.19692</v>
      </c>
      <c r="FC677">
        <v>12.0076</v>
      </c>
      <c r="FD677">
        <v>4.9756</v>
      </c>
      <c r="FE677">
        <v>3.2936</v>
      </c>
      <c r="FF677">
        <v>9999</v>
      </c>
      <c r="FG677">
        <v>9999</v>
      </c>
      <c r="FH677">
        <v>9999</v>
      </c>
      <c r="FI677">
        <v>694.9</v>
      </c>
      <c r="FJ677">
        <v>1.86295</v>
      </c>
      <c r="FK677">
        <v>1.86774</v>
      </c>
      <c r="FL677">
        <v>1.86752</v>
      </c>
      <c r="FM677">
        <v>1.86874</v>
      </c>
      <c r="FN677">
        <v>1.86951</v>
      </c>
      <c r="FO677">
        <v>1.86566</v>
      </c>
      <c r="FP677">
        <v>1.86664</v>
      </c>
      <c r="FQ677">
        <v>1.86807</v>
      </c>
      <c r="FR677">
        <v>5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11</v>
      </c>
      <c r="GF677">
        <v>0.2864</v>
      </c>
      <c r="GG677">
        <v>3.61927167264205</v>
      </c>
      <c r="GH677">
        <v>0.00509506669552449</v>
      </c>
      <c r="GI677">
        <v>1.17866753763249e-06</v>
      </c>
      <c r="GJ677">
        <v>-6.62632595388568e-10</v>
      </c>
      <c r="GK677">
        <v>-0.0260112845827318</v>
      </c>
      <c r="GL677">
        <v>-0.0225051504344278</v>
      </c>
      <c r="GM677">
        <v>0.00262967521021688</v>
      </c>
      <c r="GN677">
        <v>-3.50088843362945e-05</v>
      </c>
      <c r="GO677">
        <v>-5</v>
      </c>
      <c r="GP677">
        <v>1640</v>
      </c>
      <c r="GQ677">
        <v>1</v>
      </c>
      <c r="GR677">
        <v>20</v>
      </c>
      <c r="GS677">
        <v>50291.2</v>
      </c>
      <c r="GT677">
        <v>50291.2</v>
      </c>
      <c r="GU677">
        <v>2.72827</v>
      </c>
      <c r="GV677">
        <v>2.59521</v>
      </c>
      <c r="GW677">
        <v>1.54785</v>
      </c>
      <c r="GX677">
        <v>2.2998</v>
      </c>
      <c r="GY677">
        <v>1.34644</v>
      </c>
      <c r="GZ677">
        <v>2.35229</v>
      </c>
      <c r="HA677">
        <v>33.2216</v>
      </c>
      <c r="HB677">
        <v>14.1671</v>
      </c>
      <c r="HC677">
        <v>18</v>
      </c>
      <c r="HD677">
        <v>505.226</v>
      </c>
      <c r="HE677">
        <v>402.333</v>
      </c>
      <c r="HF677">
        <v>19.244</v>
      </c>
      <c r="HG677">
        <v>26.9453</v>
      </c>
      <c r="HH677">
        <v>30.0001</v>
      </c>
      <c r="HI677">
        <v>26.9893</v>
      </c>
      <c r="HJ677">
        <v>26.9413</v>
      </c>
      <c r="HK677">
        <v>54.6283</v>
      </c>
      <c r="HL677">
        <v>13.1401</v>
      </c>
      <c r="HM677">
        <v>10.9532</v>
      </c>
      <c r="HN677">
        <v>19.2057</v>
      </c>
      <c r="HO677">
        <v>1423.36</v>
      </c>
      <c r="HP677">
        <v>18.1414</v>
      </c>
      <c r="HQ677">
        <v>102.402</v>
      </c>
      <c r="HR677">
        <v>102.853</v>
      </c>
    </row>
    <row r="678" spans="1:226">
      <c r="A678">
        <v>662</v>
      </c>
      <c r="B678">
        <v>1663695127.1</v>
      </c>
      <c r="C678">
        <v>7352</v>
      </c>
      <c r="D678" t="s">
        <v>1689</v>
      </c>
      <c r="E678" t="s">
        <v>1690</v>
      </c>
      <c r="F678">
        <v>5</v>
      </c>
      <c r="G678" t="s">
        <v>1520</v>
      </c>
      <c r="H678" t="s">
        <v>354</v>
      </c>
      <c r="I678">
        <v>1663695119.61852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1445.25193026391</v>
      </c>
      <c r="AK678">
        <v>1400.55624242424</v>
      </c>
      <c r="AL678">
        <v>3.38561125185903</v>
      </c>
      <c r="AM678">
        <v>65.4352531657204</v>
      </c>
      <c r="AN678">
        <f>(AP678 - AO678 + BO678*1E3/(8.314*(BQ678+273.15)) * AR678/BN678 * AQ678) * BN678/(100*BB678) * 1000/(1000 - AP678)</f>
        <v>0</v>
      </c>
      <c r="AO678">
        <v>18.0141892394716</v>
      </c>
      <c r="AP678">
        <v>20.0469208791209</v>
      </c>
      <c r="AQ678">
        <v>-0.00153532619582664</v>
      </c>
      <c r="AR678">
        <v>122.13098414385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1663695119.61852</v>
      </c>
      <c r="BH678">
        <v>1349.43666666667</v>
      </c>
      <c r="BI678">
        <v>1403.10407407407</v>
      </c>
      <c r="BJ678">
        <v>20.0716888888889</v>
      </c>
      <c r="BK678">
        <v>17.9914703703704</v>
      </c>
      <c r="BL678">
        <v>1338.47592592593</v>
      </c>
      <c r="BM678">
        <v>19.784737037037</v>
      </c>
      <c r="BN678">
        <v>500.011333333333</v>
      </c>
      <c r="BO678">
        <v>90.5269</v>
      </c>
      <c r="BP678">
        <v>0.0999774</v>
      </c>
      <c r="BQ678">
        <v>24.2910666666667</v>
      </c>
      <c r="BR678">
        <v>25.0518111111111</v>
      </c>
      <c r="BS678">
        <v>999.9</v>
      </c>
      <c r="BT678">
        <v>0</v>
      </c>
      <c r="BU678">
        <v>0</v>
      </c>
      <c r="BV678">
        <v>9994.25925925926</v>
      </c>
      <c r="BW678">
        <v>0</v>
      </c>
      <c r="BX678">
        <v>18.067262962963</v>
      </c>
      <c r="BY678">
        <v>-53.6680666666667</v>
      </c>
      <c r="BZ678">
        <v>1377.07777777778</v>
      </c>
      <c r="CA678">
        <v>1428.81148148148</v>
      </c>
      <c r="CB678">
        <v>2.08021407407407</v>
      </c>
      <c r="CC678">
        <v>1403.10407407407</v>
      </c>
      <c r="CD678">
        <v>17.9914703703704</v>
      </c>
      <c r="CE678">
        <v>1.81702703703704</v>
      </c>
      <c r="CF678">
        <v>1.62871259259259</v>
      </c>
      <c r="CG678">
        <v>15.9340296296296</v>
      </c>
      <c r="CH678">
        <v>14.2331444444444</v>
      </c>
      <c r="CI678">
        <v>2000.03296296296</v>
      </c>
      <c r="CJ678">
        <v>0.979993703703703</v>
      </c>
      <c r="CK678">
        <v>0.0200063740740741</v>
      </c>
      <c r="CL678">
        <v>0</v>
      </c>
      <c r="CM678">
        <v>712.048296296296</v>
      </c>
      <c r="CN678">
        <v>5.00063</v>
      </c>
      <c r="CO678">
        <v>14143.2592592593</v>
      </c>
      <c r="CP678">
        <v>17257.1518518519</v>
      </c>
      <c r="CQ678">
        <v>38.937</v>
      </c>
      <c r="CR678">
        <v>39.111</v>
      </c>
      <c r="CS678">
        <v>38.5</v>
      </c>
      <c r="CT678">
        <v>38.3656666666667</v>
      </c>
      <c r="CU678">
        <v>39.625</v>
      </c>
      <c r="CV678">
        <v>1955.12185185185</v>
      </c>
      <c r="CW678">
        <v>39.9111111111111</v>
      </c>
      <c r="CX678">
        <v>0</v>
      </c>
      <c r="CY678">
        <v>1663695124.1</v>
      </c>
      <c r="CZ678">
        <v>0</v>
      </c>
      <c r="DA678">
        <v>0</v>
      </c>
      <c r="DB678" t="s">
        <v>356</v>
      </c>
      <c r="DC678">
        <v>1660677648.1</v>
      </c>
      <c r="DD678">
        <v>1660677649.1</v>
      </c>
      <c r="DE678">
        <v>0</v>
      </c>
      <c r="DF678">
        <v>-1.042</v>
      </c>
      <c r="DG678">
        <v>0.003</v>
      </c>
      <c r="DH678">
        <v>5.218</v>
      </c>
      <c r="DI678">
        <v>0.344</v>
      </c>
      <c r="DJ678">
        <v>417</v>
      </c>
      <c r="DK678">
        <v>22</v>
      </c>
      <c r="DL678">
        <v>1.24</v>
      </c>
      <c r="DM678">
        <v>0.53</v>
      </c>
      <c r="DN678">
        <v>-53.847956097561</v>
      </c>
      <c r="DO678">
        <v>0.11740557491304</v>
      </c>
      <c r="DP678">
        <v>0.688970391253351</v>
      </c>
      <c r="DQ678">
        <v>0</v>
      </c>
      <c r="DR678">
        <v>2.13137975609756</v>
      </c>
      <c r="DS678">
        <v>-0.747035540069688</v>
      </c>
      <c r="DT678">
        <v>0.0739367496824079</v>
      </c>
      <c r="DU678">
        <v>0</v>
      </c>
      <c r="DV678">
        <v>0</v>
      </c>
      <c r="DW678">
        <v>2</v>
      </c>
      <c r="DX678" t="s">
        <v>357</v>
      </c>
      <c r="DY678">
        <v>2.97387</v>
      </c>
      <c r="DZ678">
        <v>2.75371</v>
      </c>
      <c r="EA678">
        <v>0.202889</v>
      </c>
      <c r="EB678">
        <v>0.208393</v>
      </c>
      <c r="EC678">
        <v>0.0911627</v>
      </c>
      <c r="ED678">
        <v>0.0855549</v>
      </c>
      <c r="EE678">
        <v>31061.5</v>
      </c>
      <c r="EF678">
        <v>33624.1</v>
      </c>
      <c r="EG678">
        <v>35313.4</v>
      </c>
      <c r="EH678">
        <v>38522.9</v>
      </c>
      <c r="EI678">
        <v>45518.1</v>
      </c>
      <c r="EJ678">
        <v>50883.2</v>
      </c>
      <c r="EK678">
        <v>55203.7</v>
      </c>
      <c r="EL678">
        <v>61791.8</v>
      </c>
      <c r="EM678">
        <v>1.9856</v>
      </c>
      <c r="EN678">
        <v>1.8262</v>
      </c>
      <c r="EO678">
        <v>0.113696</v>
      </c>
      <c r="EP678">
        <v>0</v>
      </c>
      <c r="EQ678">
        <v>23.1806</v>
      </c>
      <c r="ER678">
        <v>999.9</v>
      </c>
      <c r="ES678">
        <v>43.316</v>
      </c>
      <c r="ET678">
        <v>30.001</v>
      </c>
      <c r="EU678">
        <v>20.3845</v>
      </c>
      <c r="EV678">
        <v>56.5987</v>
      </c>
      <c r="EW678">
        <v>49.1066</v>
      </c>
      <c r="EX678">
        <v>1</v>
      </c>
      <c r="EY678">
        <v>-0.00963415</v>
      </c>
      <c r="EZ678">
        <v>2.97763</v>
      </c>
      <c r="FA678">
        <v>20.1217</v>
      </c>
      <c r="FB678">
        <v>5.19812</v>
      </c>
      <c r="FC678">
        <v>12.0064</v>
      </c>
      <c r="FD678">
        <v>4.976</v>
      </c>
      <c r="FE678">
        <v>3.2936</v>
      </c>
      <c r="FF678">
        <v>9999</v>
      </c>
      <c r="FG678">
        <v>9999</v>
      </c>
      <c r="FH678">
        <v>9999</v>
      </c>
      <c r="FI678">
        <v>694.9</v>
      </c>
      <c r="FJ678">
        <v>1.86295</v>
      </c>
      <c r="FK678">
        <v>1.8678</v>
      </c>
      <c r="FL678">
        <v>1.86752</v>
      </c>
      <c r="FM678">
        <v>1.86874</v>
      </c>
      <c r="FN678">
        <v>1.86957</v>
      </c>
      <c r="FO678">
        <v>1.86566</v>
      </c>
      <c r="FP678">
        <v>1.8667</v>
      </c>
      <c r="FQ678">
        <v>1.8681</v>
      </c>
      <c r="FR678">
        <v>5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11.08</v>
      </c>
      <c r="GF678">
        <v>0.286</v>
      </c>
      <c r="GG678">
        <v>3.61927167264205</v>
      </c>
      <c r="GH678">
        <v>0.00509506669552449</v>
      </c>
      <c r="GI678">
        <v>1.17866753763249e-06</v>
      </c>
      <c r="GJ678">
        <v>-6.62632595388568e-10</v>
      </c>
      <c r="GK678">
        <v>-0.0260112845827318</v>
      </c>
      <c r="GL678">
        <v>-0.0225051504344278</v>
      </c>
      <c r="GM678">
        <v>0.00262967521021688</v>
      </c>
      <c r="GN678">
        <v>-3.50088843362945e-05</v>
      </c>
      <c r="GO678">
        <v>-5</v>
      </c>
      <c r="GP678">
        <v>1640</v>
      </c>
      <c r="GQ678">
        <v>1</v>
      </c>
      <c r="GR678">
        <v>20</v>
      </c>
      <c r="GS678">
        <v>50291.3</v>
      </c>
      <c r="GT678">
        <v>50291.3</v>
      </c>
      <c r="GU678">
        <v>2.75146</v>
      </c>
      <c r="GV678">
        <v>2.58179</v>
      </c>
      <c r="GW678">
        <v>1.54785</v>
      </c>
      <c r="GX678">
        <v>2.2998</v>
      </c>
      <c r="GY678">
        <v>1.34644</v>
      </c>
      <c r="GZ678">
        <v>2.42798</v>
      </c>
      <c r="HA678">
        <v>33.2216</v>
      </c>
      <c r="HB678">
        <v>14.1758</v>
      </c>
      <c r="HC678">
        <v>18</v>
      </c>
      <c r="HD678">
        <v>504.029</v>
      </c>
      <c r="HE678">
        <v>402.444</v>
      </c>
      <c r="HF678">
        <v>19.187</v>
      </c>
      <c r="HG678">
        <v>26.9453</v>
      </c>
      <c r="HH678">
        <v>30</v>
      </c>
      <c r="HI678">
        <v>26.9893</v>
      </c>
      <c r="HJ678">
        <v>26.9413</v>
      </c>
      <c r="HK678">
        <v>55.1716</v>
      </c>
      <c r="HL678">
        <v>12.5453</v>
      </c>
      <c r="HM678">
        <v>11.3396</v>
      </c>
      <c r="HN678">
        <v>19.1541</v>
      </c>
      <c r="HO678">
        <v>1443.47</v>
      </c>
      <c r="HP678">
        <v>18.2105</v>
      </c>
      <c r="HQ678">
        <v>102.402</v>
      </c>
      <c r="HR678">
        <v>102.852</v>
      </c>
    </row>
    <row r="679" spans="1:226">
      <c r="A679">
        <v>663</v>
      </c>
      <c r="B679">
        <v>1663695132.1</v>
      </c>
      <c r="C679">
        <v>7357</v>
      </c>
      <c r="D679" t="s">
        <v>1691</v>
      </c>
      <c r="E679" t="s">
        <v>1692</v>
      </c>
      <c r="F679">
        <v>5</v>
      </c>
      <c r="G679" t="s">
        <v>1520</v>
      </c>
      <c r="H679" t="s">
        <v>354</v>
      </c>
      <c r="I679">
        <v>1663695124.33214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1462.69985328783</v>
      </c>
      <c r="AK679">
        <v>1417.55290909091</v>
      </c>
      <c r="AL679">
        <v>3.4488188866063</v>
      </c>
      <c r="AM679">
        <v>65.4352531657204</v>
      </c>
      <c r="AN679">
        <f>(AP679 - AO679 + BO679*1E3/(8.314*(BQ679+273.15)) * AR679/BN679 * AQ679) * BN679/(100*BB679) * 1000/(1000 - AP679)</f>
        <v>0</v>
      </c>
      <c r="AO679">
        <v>18.0868744939052</v>
      </c>
      <c r="AP679">
        <v>20.0503252747253</v>
      </c>
      <c r="AQ679">
        <v>-4.82099976757143e-05</v>
      </c>
      <c r="AR679">
        <v>122.13098414385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1663695124.33214</v>
      </c>
      <c r="BH679">
        <v>1364.92607142857</v>
      </c>
      <c r="BI679">
        <v>1418.90357142857</v>
      </c>
      <c r="BJ679">
        <v>20.0564178571429</v>
      </c>
      <c r="BK679">
        <v>18.0451892857143</v>
      </c>
      <c r="BL679">
        <v>1353.8925</v>
      </c>
      <c r="BM679">
        <v>19.7700571428571</v>
      </c>
      <c r="BN679">
        <v>500.065321428571</v>
      </c>
      <c r="BO679">
        <v>90.5305428571429</v>
      </c>
      <c r="BP679">
        <v>0.0999922785714286</v>
      </c>
      <c r="BQ679">
        <v>24.2798607142857</v>
      </c>
      <c r="BR679">
        <v>25.0432321428571</v>
      </c>
      <c r="BS679">
        <v>999.9</v>
      </c>
      <c r="BT679">
        <v>0</v>
      </c>
      <c r="BU679">
        <v>0</v>
      </c>
      <c r="BV679">
        <v>9992.32142857143</v>
      </c>
      <c r="BW679">
        <v>0</v>
      </c>
      <c r="BX679">
        <v>18.9949714285714</v>
      </c>
      <c r="BY679">
        <v>-53.9783321428571</v>
      </c>
      <c r="BZ679">
        <v>1392.86178571429</v>
      </c>
      <c r="CA679">
        <v>1444.98035714286</v>
      </c>
      <c r="CB679">
        <v>2.0112125</v>
      </c>
      <c r="CC679">
        <v>1418.90357142857</v>
      </c>
      <c r="CD679">
        <v>18.0451892857143</v>
      </c>
      <c r="CE679">
        <v>1.81571678571429</v>
      </c>
      <c r="CF679">
        <v>1.63364178571429</v>
      </c>
      <c r="CG679">
        <v>15.92275</v>
      </c>
      <c r="CH679">
        <v>14.2797714285714</v>
      </c>
      <c r="CI679">
        <v>2000.01071428571</v>
      </c>
      <c r="CJ679">
        <v>0.979994964285714</v>
      </c>
      <c r="CK679">
        <v>0.0200051607142857</v>
      </c>
      <c r="CL679">
        <v>0</v>
      </c>
      <c r="CM679">
        <v>711.445214285714</v>
      </c>
      <c r="CN679">
        <v>5.00063</v>
      </c>
      <c r="CO679">
        <v>14131.1071428571</v>
      </c>
      <c r="CP679">
        <v>17256.9642857143</v>
      </c>
      <c r="CQ679">
        <v>38.937</v>
      </c>
      <c r="CR679">
        <v>39.107</v>
      </c>
      <c r="CS679">
        <v>38.5</v>
      </c>
      <c r="CT679">
        <v>38.366</v>
      </c>
      <c r="CU679">
        <v>39.625</v>
      </c>
      <c r="CV679">
        <v>1955.10285714286</v>
      </c>
      <c r="CW679">
        <v>39.9078571428571</v>
      </c>
      <c r="CX679">
        <v>0</v>
      </c>
      <c r="CY679">
        <v>1663695128.9</v>
      </c>
      <c r="CZ679">
        <v>0</v>
      </c>
      <c r="DA679">
        <v>0</v>
      </c>
      <c r="DB679" t="s">
        <v>356</v>
      </c>
      <c r="DC679">
        <v>1660677648.1</v>
      </c>
      <c r="DD679">
        <v>1660677649.1</v>
      </c>
      <c r="DE679">
        <v>0</v>
      </c>
      <c r="DF679">
        <v>-1.042</v>
      </c>
      <c r="DG679">
        <v>0.003</v>
      </c>
      <c r="DH679">
        <v>5.218</v>
      </c>
      <c r="DI679">
        <v>0.344</v>
      </c>
      <c r="DJ679">
        <v>417</v>
      </c>
      <c r="DK679">
        <v>22</v>
      </c>
      <c r="DL679">
        <v>1.24</v>
      </c>
      <c r="DM679">
        <v>0.53</v>
      </c>
      <c r="DN679">
        <v>-53.876643902439</v>
      </c>
      <c r="DO679">
        <v>-0.813867595818894</v>
      </c>
      <c r="DP679">
        <v>0.58086786795604</v>
      </c>
      <c r="DQ679">
        <v>0</v>
      </c>
      <c r="DR679">
        <v>2.06210487804878</v>
      </c>
      <c r="DS679">
        <v>-0.846560069686415</v>
      </c>
      <c r="DT679">
        <v>0.0841208875230644</v>
      </c>
      <c r="DU679">
        <v>0</v>
      </c>
      <c r="DV679">
        <v>0</v>
      </c>
      <c r="DW679">
        <v>2</v>
      </c>
      <c r="DX679" t="s">
        <v>357</v>
      </c>
      <c r="DY679">
        <v>2.97371</v>
      </c>
      <c r="DZ679">
        <v>2.75393</v>
      </c>
      <c r="EA679">
        <v>0.204357</v>
      </c>
      <c r="EB679">
        <v>0.209951</v>
      </c>
      <c r="EC679">
        <v>0.0911656</v>
      </c>
      <c r="ED679">
        <v>0.0857638</v>
      </c>
      <c r="EE679">
        <v>31004.5</v>
      </c>
      <c r="EF679">
        <v>33558.5</v>
      </c>
      <c r="EG679">
        <v>35313.6</v>
      </c>
      <c r="EH679">
        <v>38523.4</v>
      </c>
      <c r="EI679">
        <v>45518.7</v>
      </c>
      <c r="EJ679">
        <v>50871.6</v>
      </c>
      <c r="EK679">
        <v>55204.6</v>
      </c>
      <c r="EL679">
        <v>61791.8</v>
      </c>
      <c r="EM679">
        <v>1.9866</v>
      </c>
      <c r="EN679">
        <v>1.828</v>
      </c>
      <c r="EO679">
        <v>0.112951</v>
      </c>
      <c r="EP679">
        <v>0</v>
      </c>
      <c r="EQ679">
        <v>23.1806</v>
      </c>
      <c r="ER679">
        <v>999.9</v>
      </c>
      <c r="ES679">
        <v>43.365</v>
      </c>
      <c r="ET679">
        <v>30.001</v>
      </c>
      <c r="EU679">
        <v>20.411</v>
      </c>
      <c r="EV679">
        <v>56.1287</v>
      </c>
      <c r="EW679">
        <v>48.5897</v>
      </c>
      <c r="EX679">
        <v>1</v>
      </c>
      <c r="EY679">
        <v>-0.0097561</v>
      </c>
      <c r="EZ679">
        <v>2.9005</v>
      </c>
      <c r="FA679">
        <v>20.1237</v>
      </c>
      <c r="FB679">
        <v>5.19812</v>
      </c>
      <c r="FC679">
        <v>12.0064</v>
      </c>
      <c r="FD679">
        <v>4.9752</v>
      </c>
      <c r="FE679">
        <v>3.2936</v>
      </c>
      <c r="FF679">
        <v>9999</v>
      </c>
      <c r="FG679">
        <v>9999</v>
      </c>
      <c r="FH679">
        <v>9999</v>
      </c>
      <c r="FI679">
        <v>694.9</v>
      </c>
      <c r="FJ679">
        <v>1.86295</v>
      </c>
      <c r="FK679">
        <v>1.8678</v>
      </c>
      <c r="FL679">
        <v>1.86752</v>
      </c>
      <c r="FM679">
        <v>1.86874</v>
      </c>
      <c r="FN679">
        <v>1.86957</v>
      </c>
      <c r="FO679">
        <v>1.8656</v>
      </c>
      <c r="FP679">
        <v>1.8667</v>
      </c>
      <c r="FQ679">
        <v>1.8681</v>
      </c>
      <c r="FR679">
        <v>5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11.15</v>
      </c>
      <c r="GF679">
        <v>0.2862</v>
      </c>
      <c r="GG679">
        <v>3.61927167264205</v>
      </c>
      <c r="GH679">
        <v>0.00509506669552449</v>
      </c>
      <c r="GI679">
        <v>1.17866753763249e-06</v>
      </c>
      <c r="GJ679">
        <v>-6.62632595388568e-10</v>
      </c>
      <c r="GK679">
        <v>-0.0260112845827318</v>
      </c>
      <c r="GL679">
        <v>-0.0225051504344278</v>
      </c>
      <c r="GM679">
        <v>0.00262967521021688</v>
      </c>
      <c r="GN679">
        <v>-3.50088843362945e-05</v>
      </c>
      <c r="GO679">
        <v>-5</v>
      </c>
      <c r="GP679">
        <v>1640</v>
      </c>
      <c r="GQ679">
        <v>1</v>
      </c>
      <c r="GR679">
        <v>20</v>
      </c>
      <c r="GS679">
        <v>50291.4</v>
      </c>
      <c r="GT679">
        <v>50291.4</v>
      </c>
      <c r="GU679">
        <v>2.77954</v>
      </c>
      <c r="GV679">
        <v>2.59277</v>
      </c>
      <c r="GW679">
        <v>1.54785</v>
      </c>
      <c r="GX679">
        <v>2.2998</v>
      </c>
      <c r="GY679">
        <v>1.34644</v>
      </c>
      <c r="GZ679">
        <v>2.30225</v>
      </c>
      <c r="HA679">
        <v>33.2216</v>
      </c>
      <c r="HB679">
        <v>14.1671</v>
      </c>
      <c r="HC679">
        <v>18</v>
      </c>
      <c r="HD679">
        <v>504.673</v>
      </c>
      <c r="HE679">
        <v>403.427</v>
      </c>
      <c r="HF679">
        <v>19.1352</v>
      </c>
      <c r="HG679">
        <v>26.943</v>
      </c>
      <c r="HH679">
        <v>29.9999</v>
      </c>
      <c r="HI679">
        <v>26.9871</v>
      </c>
      <c r="HJ679">
        <v>26.939</v>
      </c>
      <c r="HK679">
        <v>55.6524</v>
      </c>
      <c r="HL679">
        <v>12.2552</v>
      </c>
      <c r="HM679">
        <v>11.7134</v>
      </c>
      <c r="HN679">
        <v>19.1242</v>
      </c>
      <c r="HO679">
        <v>1457.07</v>
      </c>
      <c r="HP679">
        <v>18.2744</v>
      </c>
      <c r="HQ679">
        <v>102.403</v>
      </c>
      <c r="HR679">
        <v>102.852</v>
      </c>
    </row>
    <row r="680" spans="1:226">
      <c r="A680">
        <v>664</v>
      </c>
      <c r="B680">
        <v>1663695137.1</v>
      </c>
      <c r="C680">
        <v>7362</v>
      </c>
      <c r="D680" t="s">
        <v>1693</v>
      </c>
      <c r="E680" t="s">
        <v>1694</v>
      </c>
      <c r="F680">
        <v>5</v>
      </c>
      <c r="G680" t="s">
        <v>1520</v>
      </c>
      <c r="H680" t="s">
        <v>354</v>
      </c>
      <c r="I680">
        <v>1663695129.6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1479.94505264213</v>
      </c>
      <c r="AK680">
        <v>1434.78393939394</v>
      </c>
      <c r="AL680">
        <v>3.41634058534976</v>
      </c>
      <c r="AM680">
        <v>65.4352531657204</v>
      </c>
      <c r="AN680">
        <f>(AP680 - AO680 + BO680*1E3/(8.314*(BQ680+273.15)) * AR680/BN680 * AQ680) * BN680/(100*BB680) * 1000/(1000 - AP680)</f>
        <v>0</v>
      </c>
      <c r="AO680">
        <v>18.1501659403292</v>
      </c>
      <c r="AP680">
        <v>20.0702648351648</v>
      </c>
      <c r="AQ680">
        <v>0.000411183977581716</v>
      </c>
      <c r="AR680">
        <v>122.13098414385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1663695129.6</v>
      </c>
      <c r="BH680">
        <v>1382.51592592593</v>
      </c>
      <c r="BI680">
        <v>1436.58777777778</v>
      </c>
      <c r="BJ680">
        <v>20.0536407407407</v>
      </c>
      <c r="BK680">
        <v>18.1187666666667</v>
      </c>
      <c r="BL680">
        <v>1371.40074074074</v>
      </c>
      <c r="BM680">
        <v>19.7673888888889</v>
      </c>
      <c r="BN680">
        <v>500.107851851852</v>
      </c>
      <c r="BO680">
        <v>90.5295555555556</v>
      </c>
      <c r="BP680">
        <v>0.10004242962963</v>
      </c>
      <c r="BQ680">
        <v>24.2731222222222</v>
      </c>
      <c r="BR680">
        <v>25.0392222222222</v>
      </c>
      <c r="BS680">
        <v>999.9</v>
      </c>
      <c r="BT680">
        <v>0</v>
      </c>
      <c r="BU680">
        <v>0</v>
      </c>
      <c r="BV680">
        <v>9994.44444444445</v>
      </c>
      <c r="BW680">
        <v>0</v>
      </c>
      <c r="BX680">
        <v>19.0749185185185</v>
      </c>
      <c r="BY680">
        <v>-54.0735777777778</v>
      </c>
      <c r="BZ680">
        <v>1410.80666666667</v>
      </c>
      <c r="CA680">
        <v>1463.1</v>
      </c>
      <c r="CB680">
        <v>1.93486444444444</v>
      </c>
      <c r="CC680">
        <v>1436.58777777778</v>
      </c>
      <c r="CD680">
        <v>18.1187666666667</v>
      </c>
      <c r="CE680">
        <v>1.81544555555556</v>
      </c>
      <c r="CF680">
        <v>1.64028444444444</v>
      </c>
      <c r="CG680">
        <v>15.9204259259259</v>
      </c>
      <c r="CH680">
        <v>14.3424592592593</v>
      </c>
      <c r="CI680">
        <v>2000.02259259259</v>
      </c>
      <c r="CJ680">
        <v>0.979995074074074</v>
      </c>
      <c r="CK680">
        <v>0.0200051259259259</v>
      </c>
      <c r="CL680">
        <v>0</v>
      </c>
      <c r="CM680">
        <v>710.792592592593</v>
      </c>
      <c r="CN680">
        <v>5.00063</v>
      </c>
      <c r="CO680">
        <v>14118.0777777778</v>
      </c>
      <c r="CP680">
        <v>17257.0814814815</v>
      </c>
      <c r="CQ680">
        <v>38.937</v>
      </c>
      <c r="CR680">
        <v>39.0993333333333</v>
      </c>
      <c r="CS680">
        <v>38.5</v>
      </c>
      <c r="CT680">
        <v>38.3656666666667</v>
      </c>
      <c r="CU680">
        <v>39.625</v>
      </c>
      <c r="CV680">
        <v>1955.11481481481</v>
      </c>
      <c r="CW680">
        <v>39.9077777777778</v>
      </c>
      <c r="CX680">
        <v>0</v>
      </c>
      <c r="CY680">
        <v>1663695134.3</v>
      </c>
      <c r="CZ680">
        <v>0</v>
      </c>
      <c r="DA680">
        <v>0</v>
      </c>
      <c r="DB680" t="s">
        <v>356</v>
      </c>
      <c r="DC680">
        <v>1660677648.1</v>
      </c>
      <c r="DD680">
        <v>1660677649.1</v>
      </c>
      <c r="DE680">
        <v>0</v>
      </c>
      <c r="DF680">
        <v>-1.042</v>
      </c>
      <c r="DG680">
        <v>0.003</v>
      </c>
      <c r="DH680">
        <v>5.218</v>
      </c>
      <c r="DI680">
        <v>0.344</v>
      </c>
      <c r="DJ680">
        <v>417</v>
      </c>
      <c r="DK680">
        <v>22</v>
      </c>
      <c r="DL680">
        <v>1.24</v>
      </c>
      <c r="DM680">
        <v>0.53</v>
      </c>
      <c r="DN680">
        <v>-53.9797609756098</v>
      </c>
      <c r="DO680">
        <v>-2.07892682926826</v>
      </c>
      <c r="DP680">
        <v>0.516584408080827</v>
      </c>
      <c r="DQ680">
        <v>0</v>
      </c>
      <c r="DR680">
        <v>1.98024853658537</v>
      </c>
      <c r="DS680">
        <v>-0.874774494773518</v>
      </c>
      <c r="DT680">
        <v>0.0867807861605258</v>
      </c>
      <c r="DU680">
        <v>0</v>
      </c>
      <c r="DV680">
        <v>0</v>
      </c>
      <c r="DW680">
        <v>2</v>
      </c>
      <c r="DX680" t="s">
        <v>357</v>
      </c>
      <c r="DY680">
        <v>2.97259</v>
      </c>
      <c r="DZ680">
        <v>2.75351</v>
      </c>
      <c r="EA680">
        <v>0.205853</v>
      </c>
      <c r="EB680">
        <v>0.211333</v>
      </c>
      <c r="EC680">
        <v>0.0912234</v>
      </c>
      <c r="ED680">
        <v>0.0860392</v>
      </c>
      <c r="EE680">
        <v>30946.1</v>
      </c>
      <c r="EF680">
        <v>33499.8</v>
      </c>
      <c r="EG680">
        <v>35313.4</v>
      </c>
      <c r="EH680">
        <v>38523.4</v>
      </c>
      <c r="EI680">
        <v>45515</v>
      </c>
      <c r="EJ680">
        <v>50857.1</v>
      </c>
      <c r="EK680">
        <v>55203.6</v>
      </c>
      <c r="EL680">
        <v>61792.8</v>
      </c>
      <c r="EM680">
        <v>1.987</v>
      </c>
      <c r="EN680">
        <v>1.8268</v>
      </c>
      <c r="EO680">
        <v>0.11459</v>
      </c>
      <c r="EP680">
        <v>0</v>
      </c>
      <c r="EQ680">
        <v>23.1786</v>
      </c>
      <c r="ER680">
        <v>999.9</v>
      </c>
      <c r="ES680">
        <v>43.389</v>
      </c>
      <c r="ET680">
        <v>30.011</v>
      </c>
      <c r="EU680">
        <v>20.432</v>
      </c>
      <c r="EV680">
        <v>56.3787</v>
      </c>
      <c r="EW680">
        <v>49.0425</v>
      </c>
      <c r="EX680">
        <v>1</v>
      </c>
      <c r="EY680">
        <v>-0.00969512</v>
      </c>
      <c r="EZ680">
        <v>2.92142</v>
      </c>
      <c r="FA680">
        <v>20.1236</v>
      </c>
      <c r="FB680">
        <v>5.19932</v>
      </c>
      <c r="FC680">
        <v>12.0064</v>
      </c>
      <c r="FD680">
        <v>4.9756</v>
      </c>
      <c r="FE680">
        <v>3.2934</v>
      </c>
      <c r="FF680">
        <v>9999</v>
      </c>
      <c r="FG680">
        <v>9999</v>
      </c>
      <c r="FH680">
        <v>9999</v>
      </c>
      <c r="FI680">
        <v>694.9</v>
      </c>
      <c r="FJ680">
        <v>1.86295</v>
      </c>
      <c r="FK680">
        <v>1.86777</v>
      </c>
      <c r="FL680">
        <v>1.86752</v>
      </c>
      <c r="FM680">
        <v>1.86874</v>
      </c>
      <c r="FN680">
        <v>1.86951</v>
      </c>
      <c r="FO680">
        <v>1.86563</v>
      </c>
      <c r="FP680">
        <v>1.86667</v>
      </c>
      <c r="FQ680">
        <v>1.86813</v>
      </c>
      <c r="FR680">
        <v>5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11.23</v>
      </c>
      <c r="GF680">
        <v>0.2869</v>
      </c>
      <c r="GG680">
        <v>3.61927167264205</v>
      </c>
      <c r="GH680">
        <v>0.00509506669552449</v>
      </c>
      <c r="GI680">
        <v>1.17866753763249e-06</v>
      </c>
      <c r="GJ680">
        <v>-6.62632595388568e-10</v>
      </c>
      <c r="GK680">
        <v>-0.0260112845827318</v>
      </c>
      <c r="GL680">
        <v>-0.0225051504344278</v>
      </c>
      <c r="GM680">
        <v>0.00262967521021688</v>
      </c>
      <c r="GN680">
        <v>-3.50088843362945e-05</v>
      </c>
      <c r="GO680">
        <v>-5</v>
      </c>
      <c r="GP680">
        <v>1640</v>
      </c>
      <c r="GQ680">
        <v>1</v>
      </c>
      <c r="GR680">
        <v>20</v>
      </c>
      <c r="GS680">
        <v>50291.5</v>
      </c>
      <c r="GT680">
        <v>50291.5</v>
      </c>
      <c r="GU680">
        <v>2.80396</v>
      </c>
      <c r="GV680">
        <v>2.59155</v>
      </c>
      <c r="GW680">
        <v>1.54785</v>
      </c>
      <c r="GX680">
        <v>2.30103</v>
      </c>
      <c r="GY680">
        <v>1.34644</v>
      </c>
      <c r="GZ680">
        <v>2.3645</v>
      </c>
      <c r="HA680">
        <v>33.2216</v>
      </c>
      <c r="HB680">
        <v>14.1671</v>
      </c>
      <c r="HC680">
        <v>18</v>
      </c>
      <c r="HD680">
        <v>504.918</v>
      </c>
      <c r="HE680">
        <v>402.751</v>
      </c>
      <c r="HF680">
        <v>19.1039</v>
      </c>
      <c r="HG680">
        <v>26.943</v>
      </c>
      <c r="HH680">
        <v>30</v>
      </c>
      <c r="HI680">
        <v>26.9848</v>
      </c>
      <c r="HJ680">
        <v>26.9372</v>
      </c>
      <c r="HK680">
        <v>56.1985</v>
      </c>
      <c r="HL680">
        <v>11.979</v>
      </c>
      <c r="HM680">
        <v>11.7134</v>
      </c>
      <c r="HN680">
        <v>19.0846</v>
      </c>
      <c r="HO680">
        <v>1477.38</v>
      </c>
      <c r="HP680">
        <v>18.3201</v>
      </c>
      <c r="HQ680">
        <v>102.402</v>
      </c>
      <c r="HR680">
        <v>102.853</v>
      </c>
    </row>
    <row r="681" spans="1:226">
      <c r="A681">
        <v>665</v>
      </c>
      <c r="B681">
        <v>1663695142.1</v>
      </c>
      <c r="C681">
        <v>7367</v>
      </c>
      <c r="D681" t="s">
        <v>1695</v>
      </c>
      <c r="E681" t="s">
        <v>1696</v>
      </c>
      <c r="F681">
        <v>5</v>
      </c>
      <c r="G681" t="s">
        <v>1520</v>
      </c>
      <c r="H681" t="s">
        <v>354</v>
      </c>
      <c r="I681">
        <v>1663695134.31429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1497.36471290668</v>
      </c>
      <c r="AK681">
        <v>1452.11921212121</v>
      </c>
      <c r="AL681">
        <v>3.5199172193498</v>
      </c>
      <c r="AM681">
        <v>65.4352531657204</v>
      </c>
      <c r="AN681">
        <f>(AP681 - AO681 + BO681*1E3/(8.314*(BQ681+273.15)) * AR681/BN681 * AQ681) * BN681/(100*BB681) * 1000/(1000 - AP681)</f>
        <v>0</v>
      </c>
      <c r="AO681">
        <v>18.2296637136343</v>
      </c>
      <c r="AP681">
        <v>20.087354945055</v>
      </c>
      <c r="AQ681">
        <v>0.00532798336789518</v>
      </c>
      <c r="AR681">
        <v>122.13098414385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1663695134.31429</v>
      </c>
      <c r="BH681">
        <v>1398.28214285714</v>
      </c>
      <c r="BI681">
        <v>1452.58785714286</v>
      </c>
      <c r="BJ681">
        <v>20.0636928571429</v>
      </c>
      <c r="BK681">
        <v>18.1850214285714</v>
      </c>
      <c r="BL681">
        <v>1387.09428571429</v>
      </c>
      <c r="BM681">
        <v>19.77705</v>
      </c>
      <c r="BN681">
        <v>500.157892857143</v>
      </c>
      <c r="BO681">
        <v>90.5302392857143</v>
      </c>
      <c r="BP681">
        <v>0.100065510714286</v>
      </c>
      <c r="BQ681">
        <v>24.2665821428571</v>
      </c>
      <c r="BR681">
        <v>25.0447821428571</v>
      </c>
      <c r="BS681">
        <v>999.9</v>
      </c>
      <c r="BT681">
        <v>0</v>
      </c>
      <c r="BU681">
        <v>0</v>
      </c>
      <c r="BV681">
        <v>9997.85714285714</v>
      </c>
      <c r="BW681">
        <v>0</v>
      </c>
      <c r="BX681">
        <v>18.1190357142857</v>
      </c>
      <c r="BY681">
        <v>-54.3078321428571</v>
      </c>
      <c r="BZ681">
        <v>1426.90964285714</v>
      </c>
      <c r="CA681">
        <v>1479.49428571429</v>
      </c>
      <c r="CB681">
        <v>1.87866571428571</v>
      </c>
      <c r="CC681">
        <v>1452.58785714286</v>
      </c>
      <c r="CD681">
        <v>18.1850214285714</v>
      </c>
      <c r="CE681">
        <v>1.81637</v>
      </c>
      <c r="CF681">
        <v>1.64629464285714</v>
      </c>
      <c r="CG681">
        <v>15.9283892857143</v>
      </c>
      <c r="CH681">
        <v>14.3990107142857</v>
      </c>
      <c r="CI681">
        <v>2000.03821428571</v>
      </c>
      <c r="CJ681">
        <v>0.979995642857143</v>
      </c>
      <c r="CK681">
        <v>0.0200045964285714</v>
      </c>
      <c r="CL681">
        <v>0</v>
      </c>
      <c r="CM681">
        <v>710.157178571429</v>
      </c>
      <c r="CN681">
        <v>5.00063</v>
      </c>
      <c r="CO681">
        <v>14106.4321428571</v>
      </c>
      <c r="CP681">
        <v>17257.2178571429</v>
      </c>
      <c r="CQ681">
        <v>38.937</v>
      </c>
      <c r="CR681">
        <v>39.0935</v>
      </c>
      <c r="CS681">
        <v>38.5</v>
      </c>
      <c r="CT681">
        <v>38.36825</v>
      </c>
      <c r="CU681">
        <v>39.625</v>
      </c>
      <c r="CV681">
        <v>1955.13107142857</v>
      </c>
      <c r="CW681">
        <v>39.9071428571429</v>
      </c>
      <c r="CX681">
        <v>0</v>
      </c>
      <c r="CY681">
        <v>1663695139.1</v>
      </c>
      <c r="CZ681">
        <v>0</v>
      </c>
      <c r="DA681">
        <v>0</v>
      </c>
      <c r="DB681" t="s">
        <v>356</v>
      </c>
      <c r="DC681">
        <v>1660677648.1</v>
      </c>
      <c r="DD681">
        <v>1660677649.1</v>
      </c>
      <c r="DE681">
        <v>0</v>
      </c>
      <c r="DF681">
        <v>-1.042</v>
      </c>
      <c r="DG681">
        <v>0.003</v>
      </c>
      <c r="DH681">
        <v>5.218</v>
      </c>
      <c r="DI681">
        <v>0.344</v>
      </c>
      <c r="DJ681">
        <v>417</v>
      </c>
      <c r="DK681">
        <v>22</v>
      </c>
      <c r="DL681">
        <v>1.24</v>
      </c>
      <c r="DM681">
        <v>0.53</v>
      </c>
      <c r="DN681">
        <v>-54.1692243902439</v>
      </c>
      <c r="DO681">
        <v>-1.57215470383282</v>
      </c>
      <c r="DP681">
        <v>0.473989102880033</v>
      </c>
      <c r="DQ681">
        <v>0</v>
      </c>
      <c r="DR681">
        <v>1.92881243902439</v>
      </c>
      <c r="DS681">
        <v>-0.790622717770033</v>
      </c>
      <c r="DT681">
        <v>0.0791725201396966</v>
      </c>
      <c r="DU681">
        <v>0</v>
      </c>
      <c r="DV681">
        <v>0</v>
      </c>
      <c r="DW681">
        <v>2</v>
      </c>
      <c r="DX681" t="s">
        <v>357</v>
      </c>
      <c r="DY681">
        <v>2.97353</v>
      </c>
      <c r="DZ681">
        <v>2.75405</v>
      </c>
      <c r="EA681">
        <v>0.207373</v>
      </c>
      <c r="EB681">
        <v>0.212917</v>
      </c>
      <c r="EC681">
        <v>0.091294</v>
      </c>
      <c r="ED681">
        <v>0.086211</v>
      </c>
      <c r="EE681">
        <v>30887.1</v>
      </c>
      <c r="EF681">
        <v>33433</v>
      </c>
      <c r="EG681">
        <v>35313.6</v>
      </c>
      <c r="EH681">
        <v>38523.9</v>
      </c>
      <c r="EI681">
        <v>45511.7</v>
      </c>
      <c r="EJ681">
        <v>50848.1</v>
      </c>
      <c r="EK681">
        <v>55204</v>
      </c>
      <c r="EL681">
        <v>61793.4</v>
      </c>
      <c r="EM681">
        <v>1.9864</v>
      </c>
      <c r="EN681">
        <v>1.8272</v>
      </c>
      <c r="EO681">
        <v>0.114739</v>
      </c>
      <c r="EP681">
        <v>0</v>
      </c>
      <c r="EQ681">
        <v>23.1786</v>
      </c>
      <c r="ER681">
        <v>999.9</v>
      </c>
      <c r="ES681">
        <v>43.438</v>
      </c>
      <c r="ET681">
        <v>30.001</v>
      </c>
      <c r="EU681">
        <v>20.4401</v>
      </c>
      <c r="EV681">
        <v>56.4487</v>
      </c>
      <c r="EW681">
        <v>49.1506</v>
      </c>
      <c r="EX681">
        <v>1</v>
      </c>
      <c r="EY681">
        <v>-0.0097561</v>
      </c>
      <c r="EZ681">
        <v>3.07475</v>
      </c>
      <c r="FA681">
        <v>20.1204</v>
      </c>
      <c r="FB681">
        <v>5.19932</v>
      </c>
      <c r="FC681">
        <v>12.0076</v>
      </c>
      <c r="FD681">
        <v>4.9756</v>
      </c>
      <c r="FE681">
        <v>3.294</v>
      </c>
      <c r="FF681">
        <v>9999</v>
      </c>
      <c r="FG681">
        <v>9999</v>
      </c>
      <c r="FH681">
        <v>9999</v>
      </c>
      <c r="FI681">
        <v>694.9</v>
      </c>
      <c r="FJ681">
        <v>1.86295</v>
      </c>
      <c r="FK681">
        <v>1.8678</v>
      </c>
      <c r="FL681">
        <v>1.86752</v>
      </c>
      <c r="FM681">
        <v>1.86874</v>
      </c>
      <c r="FN681">
        <v>1.86954</v>
      </c>
      <c r="FO681">
        <v>1.86557</v>
      </c>
      <c r="FP681">
        <v>1.86667</v>
      </c>
      <c r="FQ681">
        <v>1.86807</v>
      </c>
      <c r="FR681">
        <v>5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11.3</v>
      </c>
      <c r="GF681">
        <v>0.2876</v>
      </c>
      <c r="GG681">
        <v>3.61927167264205</v>
      </c>
      <c r="GH681">
        <v>0.00509506669552449</v>
      </c>
      <c r="GI681">
        <v>1.17866753763249e-06</v>
      </c>
      <c r="GJ681">
        <v>-6.62632595388568e-10</v>
      </c>
      <c r="GK681">
        <v>-0.0260112845827318</v>
      </c>
      <c r="GL681">
        <v>-0.0225051504344278</v>
      </c>
      <c r="GM681">
        <v>0.00262967521021688</v>
      </c>
      <c r="GN681">
        <v>-3.50088843362945e-05</v>
      </c>
      <c r="GO681">
        <v>-5</v>
      </c>
      <c r="GP681">
        <v>1640</v>
      </c>
      <c r="GQ681">
        <v>1</v>
      </c>
      <c r="GR681">
        <v>20</v>
      </c>
      <c r="GS681">
        <v>50291.6</v>
      </c>
      <c r="GT681">
        <v>50291.6</v>
      </c>
      <c r="GU681">
        <v>2.83081</v>
      </c>
      <c r="GV681">
        <v>2.5769</v>
      </c>
      <c r="GW681">
        <v>1.54785</v>
      </c>
      <c r="GX681">
        <v>2.2998</v>
      </c>
      <c r="GY681">
        <v>1.34644</v>
      </c>
      <c r="GZ681">
        <v>2.42432</v>
      </c>
      <c r="HA681">
        <v>33.2216</v>
      </c>
      <c r="HB681">
        <v>14.1758</v>
      </c>
      <c r="HC681">
        <v>18</v>
      </c>
      <c r="HD681">
        <v>504.519</v>
      </c>
      <c r="HE681">
        <v>402.967</v>
      </c>
      <c r="HF681">
        <v>19.0656</v>
      </c>
      <c r="HG681">
        <v>26.9408</v>
      </c>
      <c r="HH681">
        <v>29.9999</v>
      </c>
      <c r="HI681">
        <v>26.9848</v>
      </c>
      <c r="HJ681">
        <v>26.9368</v>
      </c>
      <c r="HK681">
        <v>56.6795</v>
      </c>
      <c r="HL681">
        <v>11.979</v>
      </c>
      <c r="HM681">
        <v>12.1095</v>
      </c>
      <c r="HN681">
        <v>19.0204</v>
      </c>
      <c r="HO681">
        <v>1490.92</v>
      </c>
      <c r="HP681">
        <v>18.362</v>
      </c>
      <c r="HQ681">
        <v>102.403</v>
      </c>
      <c r="HR681">
        <v>102.854</v>
      </c>
    </row>
    <row r="682" spans="1:226">
      <c r="A682">
        <v>666</v>
      </c>
      <c r="B682">
        <v>1663695147.1</v>
      </c>
      <c r="C682">
        <v>7372</v>
      </c>
      <c r="D682" t="s">
        <v>1697</v>
      </c>
      <c r="E682" t="s">
        <v>1698</v>
      </c>
      <c r="F682">
        <v>5</v>
      </c>
      <c r="G682" t="s">
        <v>1520</v>
      </c>
      <c r="H682" t="s">
        <v>354</v>
      </c>
      <c r="I682">
        <v>1663695139.6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1514.6485944151</v>
      </c>
      <c r="AK682">
        <v>1469.51478787879</v>
      </c>
      <c r="AL682">
        <v>3.48695507490116</v>
      </c>
      <c r="AM682">
        <v>65.4352531657204</v>
      </c>
      <c r="AN682">
        <f>(AP682 - AO682 + BO682*1E3/(8.314*(BQ682+273.15)) * AR682/BN682 * AQ682) * BN682/(100*BB682) * 1000/(1000 - AP682)</f>
        <v>0</v>
      </c>
      <c r="AO682">
        <v>18.2796837362722</v>
      </c>
      <c r="AP682">
        <v>20.0986395604396</v>
      </c>
      <c r="AQ682">
        <v>0.00130484216856684</v>
      </c>
      <c r="AR682">
        <v>122.13098414385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1663695139.6</v>
      </c>
      <c r="BH682">
        <v>1416.15518518519</v>
      </c>
      <c r="BI682">
        <v>1470.47666666667</v>
      </c>
      <c r="BJ682">
        <v>20.0803814814815</v>
      </c>
      <c r="BK682">
        <v>18.2440666666667</v>
      </c>
      <c r="BL682">
        <v>1404.88777777778</v>
      </c>
      <c r="BM682">
        <v>19.7930888888889</v>
      </c>
      <c r="BN682">
        <v>500.181333333333</v>
      </c>
      <c r="BO682">
        <v>90.5278666666666</v>
      </c>
      <c r="BP682">
        <v>0.100061192592593</v>
      </c>
      <c r="BQ682">
        <v>24.2612592592593</v>
      </c>
      <c r="BR682">
        <v>25.0534851851852</v>
      </c>
      <c r="BS682">
        <v>999.9</v>
      </c>
      <c r="BT682">
        <v>0</v>
      </c>
      <c r="BU682">
        <v>0</v>
      </c>
      <c r="BV682">
        <v>9995.92592592593</v>
      </c>
      <c r="BW682">
        <v>0</v>
      </c>
      <c r="BX682">
        <v>17.0424296296296</v>
      </c>
      <c r="BY682">
        <v>-54.3223037037037</v>
      </c>
      <c r="BZ682">
        <v>1445.17481481481</v>
      </c>
      <c r="CA682">
        <v>1497.80296296296</v>
      </c>
      <c r="CB682">
        <v>1.83631888888889</v>
      </c>
      <c r="CC682">
        <v>1470.47666666667</v>
      </c>
      <c r="CD682">
        <v>18.2440666666667</v>
      </c>
      <c r="CE682">
        <v>1.8178337037037</v>
      </c>
      <c r="CF682">
        <v>1.6515962962963</v>
      </c>
      <c r="CG682">
        <v>15.9409962962963</v>
      </c>
      <c r="CH682">
        <v>14.4487740740741</v>
      </c>
      <c r="CI682">
        <v>1999.99222222222</v>
      </c>
      <c r="CJ682">
        <v>0.979994518518518</v>
      </c>
      <c r="CK682">
        <v>0.0200055925925926</v>
      </c>
      <c r="CL682">
        <v>0</v>
      </c>
      <c r="CM682">
        <v>709.488148148148</v>
      </c>
      <c r="CN682">
        <v>5.00063</v>
      </c>
      <c r="CO682">
        <v>14093.2296296296</v>
      </c>
      <c r="CP682">
        <v>17256.8222222222</v>
      </c>
      <c r="CQ682">
        <v>38.937</v>
      </c>
      <c r="CR682">
        <v>39.0853333333333</v>
      </c>
      <c r="CS682">
        <v>38.5</v>
      </c>
      <c r="CT682">
        <v>38.3563333333333</v>
      </c>
      <c r="CU682">
        <v>39.625</v>
      </c>
      <c r="CV682">
        <v>1955.08407407407</v>
      </c>
      <c r="CW682">
        <v>39.9081481481482</v>
      </c>
      <c r="CX682">
        <v>0</v>
      </c>
      <c r="CY682">
        <v>1663695143.9</v>
      </c>
      <c r="CZ682">
        <v>0</v>
      </c>
      <c r="DA682">
        <v>0</v>
      </c>
      <c r="DB682" t="s">
        <v>356</v>
      </c>
      <c r="DC682">
        <v>1660677648.1</v>
      </c>
      <c r="DD682">
        <v>1660677649.1</v>
      </c>
      <c r="DE682">
        <v>0</v>
      </c>
      <c r="DF682">
        <v>-1.042</v>
      </c>
      <c r="DG682">
        <v>0.003</v>
      </c>
      <c r="DH682">
        <v>5.218</v>
      </c>
      <c r="DI682">
        <v>0.344</v>
      </c>
      <c r="DJ682">
        <v>417</v>
      </c>
      <c r="DK682">
        <v>22</v>
      </c>
      <c r="DL682">
        <v>1.24</v>
      </c>
      <c r="DM682">
        <v>0.53</v>
      </c>
      <c r="DN682">
        <v>-54.316887804878</v>
      </c>
      <c r="DO682">
        <v>-1.14555888501751</v>
      </c>
      <c r="DP682">
        <v>0.4474842540874</v>
      </c>
      <c r="DQ682">
        <v>0</v>
      </c>
      <c r="DR682">
        <v>1.86399902439024</v>
      </c>
      <c r="DS682">
        <v>-0.505807108013938</v>
      </c>
      <c r="DT682">
        <v>0.0517169459798934</v>
      </c>
      <c r="DU682">
        <v>0</v>
      </c>
      <c r="DV682">
        <v>0</v>
      </c>
      <c r="DW682">
        <v>2</v>
      </c>
      <c r="DX682" t="s">
        <v>357</v>
      </c>
      <c r="DY682">
        <v>2.97268</v>
      </c>
      <c r="DZ682">
        <v>2.75327</v>
      </c>
      <c r="EA682">
        <v>0.20882</v>
      </c>
      <c r="EB682">
        <v>0.214213</v>
      </c>
      <c r="EC682">
        <v>0.0913219</v>
      </c>
      <c r="ED682">
        <v>0.0863738</v>
      </c>
      <c r="EE682">
        <v>30831</v>
      </c>
      <c r="EF682">
        <v>33377.9</v>
      </c>
      <c r="EG682">
        <v>35313.9</v>
      </c>
      <c r="EH682">
        <v>38523.7</v>
      </c>
      <c r="EI682">
        <v>45511</v>
      </c>
      <c r="EJ682">
        <v>50838.9</v>
      </c>
      <c r="EK682">
        <v>55204.8</v>
      </c>
      <c r="EL682">
        <v>61793.2</v>
      </c>
      <c r="EM682">
        <v>1.9864</v>
      </c>
      <c r="EN682">
        <v>1.8288</v>
      </c>
      <c r="EO682">
        <v>0.115037</v>
      </c>
      <c r="EP682">
        <v>0</v>
      </c>
      <c r="EQ682">
        <v>23.1767</v>
      </c>
      <c r="ER682">
        <v>999.9</v>
      </c>
      <c r="ES682">
        <v>43.438</v>
      </c>
      <c r="ET682">
        <v>30.011</v>
      </c>
      <c r="EU682">
        <v>20.4572</v>
      </c>
      <c r="EV682">
        <v>56.3387</v>
      </c>
      <c r="EW682">
        <v>48.6819</v>
      </c>
      <c r="EX682">
        <v>1</v>
      </c>
      <c r="EY682">
        <v>-0.00945122</v>
      </c>
      <c r="EZ682">
        <v>3.10904</v>
      </c>
      <c r="FA682">
        <v>20.1199</v>
      </c>
      <c r="FB682">
        <v>5.19812</v>
      </c>
      <c r="FC682">
        <v>12.0064</v>
      </c>
      <c r="FD682">
        <v>4.9756</v>
      </c>
      <c r="FE682">
        <v>3.2936</v>
      </c>
      <c r="FF682">
        <v>9999</v>
      </c>
      <c r="FG682">
        <v>9999</v>
      </c>
      <c r="FH682">
        <v>9999</v>
      </c>
      <c r="FI682">
        <v>694.9</v>
      </c>
      <c r="FJ682">
        <v>1.86295</v>
      </c>
      <c r="FK682">
        <v>1.8678</v>
      </c>
      <c r="FL682">
        <v>1.86752</v>
      </c>
      <c r="FM682">
        <v>1.86874</v>
      </c>
      <c r="FN682">
        <v>1.86951</v>
      </c>
      <c r="FO682">
        <v>1.8656</v>
      </c>
      <c r="FP682">
        <v>1.86667</v>
      </c>
      <c r="FQ682">
        <v>1.86813</v>
      </c>
      <c r="FR682">
        <v>5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11.38</v>
      </c>
      <c r="GF682">
        <v>0.2881</v>
      </c>
      <c r="GG682">
        <v>3.61927167264205</v>
      </c>
      <c r="GH682">
        <v>0.00509506669552449</v>
      </c>
      <c r="GI682">
        <v>1.17866753763249e-06</v>
      </c>
      <c r="GJ682">
        <v>-6.62632595388568e-10</v>
      </c>
      <c r="GK682">
        <v>-0.0260112845827318</v>
      </c>
      <c r="GL682">
        <v>-0.0225051504344278</v>
      </c>
      <c r="GM682">
        <v>0.00262967521021688</v>
      </c>
      <c r="GN682">
        <v>-3.50088843362945e-05</v>
      </c>
      <c r="GO682">
        <v>-5</v>
      </c>
      <c r="GP682">
        <v>1640</v>
      </c>
      <c r="GQ682">
        <v>1</v>
      </c>
      <c r="GR682">
        <v>20</v>
      </c>
      <c r="GS682">
        <v>50291.7</v>
      </c>
      <c r="GT682">
        <v>50291.6</v>
      </c>
      <c r="GU682">
        <v>2.854</v>
      </c>
      <c r="GV682">
        <v>2.59399</v>
      </c>
      <c r="GW682">
        <v>1.54785</v>
      </c>
      <c r="GX682">
        <v>2.2998</v>
      </c>
      <c r="GY682">
        <v>1.34644</v>
      </c>
      <c r="GZ682">
        <v>2.28638</v>
      </c>
      <c r="HA682">
        <v>33.2216</v>
      </c>
      <c r="HB682">
        <v>14.1583</v>
      </c>
      <c r="HC682">
        <v>18</v>
      </c>
      <c r="HD682">
        <v>504.498</v>
      </c>
      <c r="HE682">
        <v>403.841</v>
      </c>
      <c r="HF682">
        <v>19.0042</v>
      </c>
      <c r="HG682">
        <v>26.9384</v>
      </c>
      <c r="HH682">
        <v>30.0001</v>
      </c>
      <c r="HI682">
        <v>26.9825</v>
      </c>
      <c r="HJ682">
        <v>26.9345</v>
      </c>
      <c r="HK682">
        <v>57.211</v>
      </c>
      <c r="HL682">
        <v>11.6915</v>
      </c>
      <c r="HM682">
        <v>12.4917</v>
      </c>
      <c r="HN682">
        <v>18.967</v>
      </c>
      <c r="HO682">
        <v>1511.02</v>
      </c>
      <c r="HP682">
        <v>18.4008</v>
      </c>
      <c r="HQ682">
        <v>102.404</v>
      </c>
      <c r="HR682">
        <v>102.854</v>
      </c>
    </row>
    <row r="683" spans="1:226">
      <c r="A683">
        <v>667</v>
      </c>
      <c r="B683">
        <v>1663695152.1</v>
      </c>
      <c r="C683">
        <v>7377</v>
      </c>
      <c r="D683" t="s">
        <v>1699</v>
      </c>
      <c r="E683" t="s">
        <v>1700</v>
      </c>
      <c r="F683">
        <v>5</v>
      </c>
      <c r="G683" t="s">
        <v>1520</v>
      </c>
      <c r="H683" t="s">
        <v>354</v>
      </c>
      <c r="I683">
        <v>1663695144.31429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1531.48220952995</v>
      </c>
      <c r="AK683">
        <v>1486.31139393939</v>
      </c>
      <c r="AL683">
        <v>3.38860101247696</v>
      </c>
      <c r="AM683">
        <v>65.4352531657204</v>
      </c>
      <c r="AN683">
        <f>(AP683 - AO683 + BO683*1E3/(8.314*(BQ683+273.15)) * AR683/BN683 * AQ683) * BN683/(100*BB683) * 1000/(1000 - AP683)</f>
        <v>0</v>
      </c>
      <c r="AO683">
        <v>18.3370872034896</v>
      </c>
      <c r="AP683">
        <v>20.1173241758242</v>
      </c>
      <c r="AQ683">
        <v>0.000572647892646906</v>
      </c>
      <c r="AR683">
        <v>122.13098414385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1663695144.31429</v>
      </c>
      <c r="BH683">
        <v>1432.01</v>
      </c>
      <c r="BI683">
        <v>1486.39571428571</v>
      </c>
      <c r="BJ683">
        <v>20.0956071428571</v>
      </c>
      <c r="BK683">
        <v>18.2932035714286</v>
      </c>
      <c r="BL683">
        <v>1420.67214285714</v>
      </c>
      <c r="BM683">
        <v>19.8077142857143</v>
      </c>
      <c r="BN683">
        <v>500.1375</v>
      </c>
      <c r="BO683">
        <v>90.5282071428571</v>
      </c>
      <c r="BP683">
        <v>0.0999671285714286</v>
      </c>
      <c r="BQ683">
        <v>24.2482464285714</v>
      </c>
      <c r="BR683">
        <v>25.0514571428571</v>
      </c>
      <c r="BS683">
        <v>999.9</v>
      </c>
      <c r="BT683">
        <v>0</v>
      </c>
      <c r="BU683">
        <v>0</v>
      </c>
      <c r="BV683">
        <v>9998.39285714286</v>
      </c>
      <c r="BW683">
        <v>0</v>
      </c>
      <c r="BX683">
        <v>17.053575</v>
      </c>
      <c r="BY683">
        <v>-54.3863892857143</v>
      </c>
      <c r="BZ683">
        <v>1461.37714285714</v>
      </c>
      <c r="CA683">
        <v>1514.09357142857</v>
      </c>
      <c r="CB683">
        <v>1.80239535714286</v>
      </c>
      <c r="CC683">
        <v>1486.39571428571</v>
      </c>
      <c r="CD683">
        <v>18.2932035714286</v>
      </c>
      <c r="CE683">
        <v>1.81921892857143</v>
      </c>
      <c r="CF683">
        <v>1.65605214285714</v>
      </c>
      <c r="CG683">
        <v>15.9529071428571</v>
      </c>
      <c r="CH683">
        <v>14.4904464285714</v>
      </c>
      <c r="CI683">
        <v>1999.97607142857</v>
      </c>
      <c r="CJ683">
        <v>0.979996392857143</v>
      </c>
      <c r="CK683">
        <v>0.0200037</v>
      </c>
      <c r="CL683">
        <v>0</v>
      </c>
      <c r="CM683">
        <v>708.897214285714</v>
      </c>
      <c r="CN683">
        <v>5.00063</v>
      </c>
      <c r="CO683">
        <v>14081.8464285714</v>
      </c>
      <c r="CP683">
        <v>17256.6821428571</v>
      </c>
      <c r="CQ683">
        <v>38.937</v>
      </c>
      <c r="CR683">
        <v>39.0935</v>
      </c>
      <c r="CS683">
        <v>38.5</v>
      </c>
      <c r="CT683">
        <v>38.339</v>
      </c>
      <c r="CU683">
        <v>39.625</v>
      </c>
      <c r="CV683">
        <v>1955.07214285714</v>
      </c>
      <c r="CW683">
        <v>39.9039285714286</v>
      </c>
      <c r="CX683">
        <v>0</v>
      </c>
      <c r="CY683">
        <v>1663695149.3</v>
      </c>
      <c r="CZ683">
        <v>0</v>
      </c>
      <c r="DA683">
        <v>0</v>
      </c>
      <c r="DB683" t="s">
        <v>356</v>
      </c>
      <c r="DC683">
        <v>1660677648.1</v>
      </c>
      <c r="DD683">
        <v>1660677649.1</v>
      </c>
      <c r="DE683">
        <v>0</v>
      </c>
      <c r="DF683">
        <v>-1.042</v>
      </c>
      <c r="DG683">
        <v>0.003</v>
      </c>
      <c r="DH683">
        <v>5.218</v>
      </c>
      <c r="DI683">
        <v>0.344</v>
      </c>
      <c r="DJ683">
        <v>417</v>
      </c>
      <c r="DK683">
        <v>22</v>
      </c>
      <c r="DL683">
        <v>1.24</v>
      </c>
      <c r="DM683">
        <v>0.53</v>
      </c>
      <c r="DN683">
        <v>-54.327156097561</v>
      </c>
      <c r="DO683">
        <v>0.0997672473866476</v>
      </c>
      <c r="DP683">
        <v>0.403848098132527</v>
      </c>
      <c r="DQ683">
        <v>1</v>
      </c>
      <c r="DR683">
        <v>1.8289087804878</v>
      </c>
      <c r="DS683">
        <v>-0.445531567944252</v>
      </c>
      <c r="DT683">
        <v>0.0451028874309656</v>
      </c>
      <c r="DU683">
        <v>0</v>
      </c>
      <c r="DV683">
        <v>1</v>
      </c>
      <c r="DW683">
        <v>2</v>
      </c>
      <c r="DX683" t="s">
        <v>395</v>
      </c>
      <c r="DY683">
        <v>2.97233</v>
      </c>
      <c r="DZ683">
        <v>2.7547</v>
      </c>
      <c r="EA683">
        <v>0.210289</v>
      </c>
      <c r="EB683">
        <v>0.215766</v>
      </c>
      <c r="EC683">
        <v>0.0913705</v>
      </c>
      <c r="ED683">
        <v>0.0865099</v>
      </c>
      <c r="EE683">
        <v>30773.9</v>
      </c>
      <c r="EF683">
        <v>33312.1</v>
      </c>
      <c r="EG683">
        <v>35314</v>
      </c>
      <c r="EH683">
        <v>38523.9</v>
      </c>
      <c r="EI683">
        <v>45508.7</v>
      </c>
      <c r="EJ683">
        <v>50831.7</v>
      </c>
      <c r="EK683">
        <v>55204.9</v>
      </c>
      <c r="EL683">
        <v>61793.6</v>
      </c>
      <c r="EM683">
        <v>1.986</v>
      </c>
      <c r="EN683">
        <v>1.8278</v>
      </c>
      <c r="EO683">
        <v>0.112206</v>
      </c>
      <c r="EP683">
        <v>0</v>
      </c>
      <c r="EQ683">
        <v>23.1747</v>
      </c>
      <c r="ER683">
        <v>999.9</v>
      </c>
      <c r="ES683">
        <v>43.487</v>
      </c>
      <c r="ET683">
        <v>30.001</v>
      </c>
      <c r="EU683">
        <v>20.4666</v>
      </c>
      <c r="EV683">
        <v>56.5588</v>
      </c>
      <c r="EW683">
        <v>49.0625</v>
      </c>
      <c r="EX683">
        <v>1</v>
      </c>
      <c r="EY683">
        <v>-0.0096748</v>
      </c>
      <c r="EZ683">
        <v>3.09126</v>
      </c>
      <c r="FA683">
        <v>20.12</v>
      </c>
      <c r="FB683">
        <v>5.20172</v>
      </c>
      <c r="FC683">
        <v>12.004</v>
      </c>
      <c r="FD683">
        <v>4.9756</v>
      </c>
      <c r="FE683">
        <v>3.2936</v>
      </c>
      <c r="FF683">
        <v>9999</v>
      </c>
      <c r="FG683">
        <v>9999</v>
      </c>
      <c r="FH683">
        <v>9999</v>
      </c>
      <c r="FI683">
        <v>694.9</v>
      </c>
      <c r="FJ683">
        <v>1.86295</v>
      </c>
      <c r="FK683">
        <v>1.86783</v>
      </c>
      <c r="FL683">
        <v>1.86752</v>
      </c>
      <c r="FM683">
        <v>1.86874</v>
      </c>
      <c r="FN683">
        <v>1.86954</v>
      </c>
      <c r="FO683">
        <v>1.86563</v>
      </c>
      <c r="FP683">
        <v>1.86664</v>
      </c>
      <c r="FQ683">
        <v>1.8681</v>
      </c>
      <c r="FR683">
        <v>5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11.45</v>
      </c>
      <c r="GF683">
        <v>0.2887</v>
      </c>
      <c r="GG683">
        <v>3.61927167264205</v>
      </c>
      <c r="GH683">
        <v>0.00509506669552449</v>
      </c>
      <c r="GI683">
        <v>1.17866753763249e-06</v>
      </c>
      <c r="GJ683">
        <v>-6.62632595388568e-10</v>
      </c>
      <c r="GK683">
        <v>-0.0260112845827318</v>
      </c>
      <c r="GL683">
        <v>-0.0225051504344278</v>
      </c>
      <c r="GM683">
        <v>0.00262967521021688</v>
      </c>
      <c r="GN683">
        <v>-3.50088843362945e-05</v>
      </c>
      <c r="GO683">
        <v>-5</v>
      </c>
      <c r="GP683">
        <v>1640</v>
      </c>
      <c r="GQ683">
        <v>1</v>
      </c>
      <c r="GR683">
        <v>20</v>
      </c>
      <c r="GS683">
        <v>50291.7</v>
      </c>
      <c r="GT683">
        <v>50291.7</v>
      </c>
      <c r="GU683">
        <v>2.88208</v>
      </c>
      <c r="GV683">
        <v>2.58911</v>
      </c>
      <c r="GW683">
        <v>1.54785</v>
      </c>
      <c r="GX683">
        <v>2.2998</v>
      </c>
      <c r="GY683">
        <v>1.34644</v>
      </c>
      <c r="GZ683">
        <v>2.37427</v>
      </c>
      <c r="HA683">
        <v>33.2216</v>
      </c>
      <c r="HB683">
        <v>14.1671</v>
      </c>
      <c r="HC683">
        <v>18</v>
      </c>
      <c r="HD683">
        <v>504.213</v>
      </c>
      <c r="HE683">
        <v>403.268</v>
      </c>
      <c r="HF683">
        <v>18.9474</v>
      </c>
      <c r="HG683">
        <v>26.9384</v>
      </c>
      <c r="HH683">
        <v>30</v>
      </c>
      <c r="HI683">
        <v>26.9803</v>
      </c>
      <c r="HJ683">
        <v>26.9322</v>
      </c>
      <c r="HK683">
        <v>57.6942</v>
      </c>
      <c r="HL683">
        <v>11.6915</v>
      </c>
      <c r="HM683">
        <v>12.8637</v>
      </c>
      <c r="HN683">
        <v>18.9235</v>
      </c>
      <c r="HO683">
        <v>1524.42</v>
      </c>
      <c r="HP683">
        <v>18.4334</v>
      </c>
      <c r="HQ683">
        <v>102.404</v>
      </c>
      <c r="HR683">
        <v>102.855</v>
      </c>
    </row>
    <row r="684" spans="1:226">
      <c r="A684">
        <v>668</v>
      </c>
      <c r="B684">
        <v>1663695157.1</v>
      </c>
      <c r="C684">
        <v>7382</v>
      </c>
      <c r="D684" t="s">
        <v>1701</v>
      </c>
      <c r="E684" t="s">
        <v>1702</v>
      </c>
      <c r="F684">
        <v>5</v>
      </c>
      <c r="G684" t="s">
        <v>1520</v>
      </c>
      <c r="H684" t="s">
        <v>354</v>
      </c>
      <c r="I684">
        <v>1663695149.6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1549.36895037492</v>
      </c>
      <c r="AK684">
        <v>1503.87975757576</v>
      </c>
      <c r="AL684">
        <v>3.45679870492312</v>
      </c>
      <c r="AM684">
        <v>65.4352531657204</v>
      </c>
      <c r="AN684">
        <f>(AP684 - AO684 + BO684*1E3/(8.314*(BQ684+273.15)) * AR684/BN684 * AQ684) * BN684/(100*BB684) * 1000/(1000 - AP684)</f>
        <v>0</v>
      </c>
      <c r="AO684">
        <v>18.3737645308225</v>
      </c>
      <c r="AP684">
        <v>20.121356043956</v>
      </c>
      <c r="AQ684">
        <v>0.000190288859325461</v>
      </c>
      <c r="AR684">
        <v>122.13098414385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1663695149.6</v>
      </c>
      <c r="BH684">
        <v>1449.92111111111</v>
      </c>
      <c r="BI684">
        <v>1504.25296296296</v>
      </c>
      <c r="BJ684">
        <v>20.1091481481481</v>
      </c>
      <c r="BK684">
        <v>18.3399592592593</v>
      </c>
      <c r="BL684">
        <v>1438.50666666667</v>
      </c>
      <c r="BM684">
        <v>19.8207296296296</v>
      </c>
      <c r="BN684">
        <v>500.06262962963</v>
      </c>
      <c r="BO684">
        <v>90.5265814814815</v>
      </c>
      <c r="BP684">
        <v>0.0999635481481482</v>
      </c>
      <c r="BQ684">
        <v>24.2385259259259</v>
      </c>
      <c r="BR684">
        <v>25.0435222222222</v>
      </c>
      <c r="BS684">
        <v>999.9</v>
      </c>
      <c r="BT684">
        <v>0</v>
      </c>
      <c r="BU684">
        <v>0</v>
      </c>
      <c r="BV684">
        <v>9995.74074074074</v>
      </c>
      <c r="BW684">
        <v>0</v>
      </c>
      <c r="BX684">
        <v>17.0595851851852</v>
      </c>
      <c r="BY684">
        <v>-54.3306592592593</v>
      </c>
      <c r="BZ684">
        <v>1479.67777777778</v>
      </c>
      <c r="CA684">
        <v>1532.3562962963</v>
      </c>
      <c r="CB684">
        <v>1.76918185185185</v>
      </c>
      <c r="CC684">
        <v>1504.25296296296</v>
      </c>
      <c r="CD684">
        <v>18.3399592592593</v>
      </c>
      <c r="CE684">
        <v>1.82041185185185</v>
      </c>
      <c r="CF684">
        <v>1.66025518518519</v>
      </c>
      <c r="CG684">
        <v>15.9631740740741</v>
      </c>
      <c r="CH684">
        <v>14.5296888888889</v>
      </c>
      <c r="CI684">
        <v>1999.93148148148</v>
      </c>
      <c r="CJ684">
        <v>0.979996666666666</v>
      </c>
      <c r="CK684">
        <v>0.0200033444444444</v>
      </c>
      <c r="CL684">
        <v>0</v>
      </c>
      <c r="CM684">
        <v>708.215259259259</v>
      </c>
      <c r="CN684">
        <v>5.00063</v>
      </c>
      <c r="CO684">
        <v>14069.262962963</v>
      </c>
      <c r="CP684">
        <v>17256.3</v>
      </c>
      <c r="CQ684">
        <v>38.937</v>
      </c>
      <c r="CR684">
        <v>39.0876666666667</v>
      </c>
      <c r="CS684">
        <v>38.5</v>
      </c>
      <c r="CT684">
        <v>38.3213333333333</v>
      </c>
      <c r="CU684">
        <v>39.625</v>
      </c>
      <c r="CV684">
        <v>1955.02925925926</v>
      </c>
      <c r="CW684">
        <v>39.9022222222222</v>
      </c>
      <c r="CX684">
        <v>0</v>
      </c>
      <c r="CY684">
        <v>1663695154.1</v>
      </c>
      <c r="CZ684">
        <v>0</v>
      </c>
      <c r="DA684">
        <v>0</v>
      </c>
      <c r="DB684" t="s">
        <v>356</v>
      </c>
      <c r="DC684">
        <v>1660677648.1</v>
      </c>
      <c r="DD684">
        <v>1660677649.1</v>
      </c>
      <c r="DE684">
        <v>0</v>
      </c>
      <c r="DF684">
        <v>-1.042</v>
      </c>
      <c r="DG684">
        <v>0.003</v>
      </c>
      <c r="DH684">
        <v>5.218</v>
      </c>
      <c r="DI684">
        <v>0.344</v>
      </c>
      <c r="DJ684">
        <v>417</v>
      </c>
      <c r="DK684">
        <v>22</v>
      </c>
      <c r="DL684">
        <v>1.24</v>
      </c>
      <c r="DM684">
        <v>0.53</v>
      </c>
      <c r="DN684">
        <v>-54.3756682926829</v>
      </c>
      <c r="DO684">
        <v>0.247421602787446</v>
      </c>
      <c r="DP684">
        <v>0.486962477364016</v>
      </c>
      <c r="DQ684">
        <v>0</v>
      </c>
      <c r="DR684">
        <v>1.78726585365854</v>
      </c>
      <c r="DS684">
        <v>-0.388622508710799</v>
      </c>
      <c r="DT684">
        <v>0.0391033615906088</v>
      </c>
      <c r="DU684">
        <v>0</v>
      </c>
      <c r="DV684">
        <v>0</v>
      </c>
      <c r="DW684">
        <v>2</v>
      </c>
      <c r="DX684" t="s">
        <v>357</v>
      </c>
      <c r="DY684">
        <v>2.97224</v>
      </c>
      <c r="DZ684">
        <v>2.75364</v>
      </c>
      <c r="EA684">
        <v>0.21175</v>
      </c>
      <c r="EB684">
        <v>0.217037</v>
      </c>
      <c r="EC684">
        <v>0.091403</v>
      </c>
      <c r="ED684">
        <v>0.0866046</v>
      </c>
      <c r="EE684">
        <v>30717</v>
      </c>
      <c r="EF684">
        <v>33258.1</v>
      </c>
      <c r="EG684">
        <v>35314</v>
      </c>
      <c r="EH684">
        <v>38523.8</v>
      </c>
      <c r="EI684">
        <v>45507.1</v>
      </c>
      <c r="EJ684">
        <v>50825.6</v>
      </c>
      <c r="EK684">
        <v>55205</v>
      </c>
      <c r="EL684">
        <v>61792.6</v>
      </c>
      <c r="EM684">
        <v>1.986</v>
      </c>
      <c r="EN684">
        <v>1.828</v>
      </c>
      <c r="EO684">
        <v>0.113845</v>
      </c>
      <c r="EP684">
        <v>0</v>
      </c>
      <c r="EQ684">
        <v>23.1747</v>
      </c>
      <c r="ER684">
        <v>999.9</v>
      </c>
      <c r="ES684">
        <v>43.511</v>
      </c>
      <c r="ET684">
        <v>30.011</v>
      </c>
      <c r="EU684">
        <v>20.4905</v>
      </c>
      <c r="EV684">
        <v>56.8087</v>
      </c>
      <c r="EW684">
        <v>48.9704</v>
      </c>
      <c r="EX684">
        <v>1</v>
      </c>
      <c r="EY684">
        <v>-0.00979675</v>
      </c>
      <c r="EZ684">
        <v>3.06575</v>
      </c>
      <c r="FA684">
        <v>20.12</v>
      </c>
      <c r="FB684">
        <v>5.19932</v>
      </c>
      <c r="FC684">
        <v>12.0088</v>
      </c>
      <c r="FD684">
        <v>4.9752</v>
      </c>
      <c r="FE684">
        <v>3.2936</v>
      </c>
      <c r="FF684">
        <v>9999</v>
      </c>
      <c r="FG684">
        <v>9999</v>
      </c>
      <c r="FH684">
        <v>9999</v>
      </c>
      <c r="FI684">
        <v>694.9</v>
      </c>
      <c r="FJ684">
        <v>1.86295</v>
      </c>
      <c r="FK684">
        <v>1.86777</v>
      </c>
      <c r="FL684">
        <v>1.86752</v>
      </c>
      <c r="FM684">
        <v>1.86874</v>
      </c>
      <c r="FN684">
        <v>1.86951</v>
      </c>
      <c r="FO684">
        <v>1.86566</v>
      </c>
      <c r="FP684">
        <v>1.86661</v>
      </c>
      <c r="FQ684">
        <v>1.8681</v>
      </c>
      <c r="FR684">
        <v>5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11.53</v>
      </c>
      <c r="GF684">
        <v>0.2891</v>
      </c>
      <c r="GG684">
        <v>3.61927167264205</v>
      </c>
      <c r="GH684">
        <v>0.00509506669552449</v>
      </c>
      <c r="GI684">
        <v>1.17866753763249e-06</v>
      </c>
      <c r="GJ684">
        <v>-6.62632595388568e-10</v>
      </c>
      <c r="GK684">
        <v>-0.0260112845827318</v>
      </c>
      <c r="GL684">
        <v>-0.0225051504344278</v>
      </c>
      <c r="GM684">
        <v>0.00262967521021688</v>
      </c>
      <c r="GN684">
        <v>-3.50088843362945e-05</v>
      </c>
      <c r="GO684">
        <v>-5</v>
      </c>
      <c r="GP684">
        <v>1640</v>
      </c>
      <c r="GQ684">
        <v>1</v>
      </c>
      <c r="GR684">
        <v>20</v>
      </c>
      <c r="GS684">
        <v>50291.8</v>
      </c>
      <c r="GT684">
        <v>50291.8</v>
      </c>
      <c r="GU684">
        <v>2.90405</v>
      </c>
      <c r="GV684">
        <v>2.57812</v>
      </c>
      <c r="GW684">
        <v>1.54785</v>
      </c>
      <c r="GX684">
        <v>2.30103</v>
      </c>
      <c r="GY684">
        <v>1.34644</v>
      </c>
      <c r="GZ684">
        <v>2.44751</v>
      </c>
      <c r="HA684">
        <v>33.2216</v>
      </c>
      <c r="HB684">
        <v>14.1671</v>
      </c>
      <c r="HC684">
        <v>18</v>
      </c>
      <c r="HD684">
        <v>504.212</v>
      </c>
      <c r="HE684">
        <v>403.366</v>
      </c>
      <c r="HF684">
        <v>18.9012</v>
      </c>
      <c r="HG684">
        <v>26.9362</v>
      </c>
      <c r="HH684">
        <v>29.9999</v>
      </c>
      <c r="HI684">
        <v>26.9803</v>
      </c>
      <c r="HJ684">
        <v>26.93</v>
      </c>
      <c r="HK684">
        <v>58.23</v>
      </c>
      <c r="HL684">
        <v>11.4198</v>
      </c>
      <c r="HM684">
        <v>13.2499</v>
      </c>
      <c r="HN684">
        <v>18.8857</v>
      </c>
      <c r="HO684">
        <v>1544.71</v>
      </c>
      <c r="HP684">
        <v>18.4694</v>
      </c>
      <c r="HQ684">
        <v>102.404</v>
      </c>
      <c r="HR684">
        <v>102.854</v>
      </c>
    </row>
    <row r="685" spans="1:226">
      <c r="A685">
        <v>669</v>
      </c>
      <c r="B685">
        <v>1663695162.1</v>
      </c>
      <c r="C685">
        <v>7387</v>
      </c>
      <c r="D685" t="s">
        <v>1703</v>
      </c>
      <c r="E685" t="s">
        <v>1704</v>
      </c>
      <c r="F685">
        <v>5</v>
      </c>
      <c r="G685" t="s">
        <v>1520</v>
      </c>
      <c r="H685" t="s">
        <v>354</v>
      </c>
      <c r="I685">
        <v>1663695154.31429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1566.34954082291</v>
      </c>
      <c r="AK685">
        <v>1520.99993939394</v>
      </c>
      <c r="AL685">
        <v>3.46581870413685</v>
      </c>
      <c r="AM685">
        <v>65.4352531657204</v>
      </c>
      <c r="AN685">
        <f>(AP685 - AO685 + BO685*1E3/(8.314*(BQ685+273.15)) * AR685/BN685 * AQ685) * BN685/(100*BB685) * 1000/(1000 - AP685)</f>
        <v>0</v>
      </c>
      <c r="AO685">
        <v>18.4070110053201</v>
      </c>
      <c r="AP685">
        <v>20.1350824175824</v>
      </c>
      <c r="AQ685">
        <v>0.000212221529925529</v>
      </c>
      <c r="AR685">
        <v>122.13098414385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1663695154.31429</v>
      </c>
      <c r="BH685">
        <v>1465.78357142857</v>
      </c>
      <c r="BI685">
        <v>1520.11535714286</v>
      </c>
      <c r="BJ685">
        <v>20.1193535714286</v>
      </c>
      <c r="BK685">
        <v>18.3862464285714</v>
      </c>
      <c r="BL685">
        <v>1454.30035714286</v>
      </c>
      <c r="BM685">
        <v>19.8305464285714</v>
      </c>
      <c r="BN685">
        <v>500.026392857143</v>
      </c>
      <c r="BO685">
        <v>90.525075</v>
      </c>
      <c r="BP685">
        <v>0.0999351857142857</v>
      </c>
      <c r="BQ685">
        <v>24.2286035714286</v>
      </c>
      <c r="BR685">
        <v>25.0416785714286</v>
      </c>
      <c r="BS685">
        <v>999.9</v>
      </c>
      <c r="BT685">
        <v>0</v>
      </c>
      <c r="BU685">
        <v>0</v>
      </c>
      <c r="BV685">
        <v>10006.7857142857</v>
      </c>
      <c r="BW685">
        <v>0</v>
      </c>
      <c r="BX685">
        <v>17.1000642857143</v>
      </c>
      <c r="BY685">
        <v>-54.3315607142857</v>
      </c>
      <c r="BZ685">
        <v>1495.88107142857</v>
      </c>
      <c r="CA685">
        <v>1548.58892857143</v>
      </c>
      <c r="CB685">
        <v>1.7331025</v>
      </c>
      <c r="CC685">
        <v>1520.11535714286</v>
      </c>
      <c r="CD685">
        <v>18.3862464285714</v>
      </c>
      <c r="CE685">
        <v>1.82130607142857</v>
      </c>
      <c r="CF685">
        <v>1.66441714285714</v>
      </c>
      <c r="CG685">
        <v>15.97085</v>
      </c>
      <c r="CH685">
        <v>14.5684464285714</v>
      </c>
      <c r="CI685">
        <v>1999.94571428571</v>
      </c>
      <c r="CJ685">
        <v>0.979997285714286</v>
      </c>
      <c r="CK685">
        <v>0.0200027785714286</v>
      </c>
      <c r="CL685">
        <v>0</v>
      </c>
      <c r="CM685">
        <v>707.642</v>
      </c>
      <c r="CN685">
        <v>5.00063</v>
      </c>
      <c r="CO685">
        <v>14058.85</v>
      </c>
      <c r="CP685">
        <v>17256.4178571429</v>
      </c>
      <c r="CQ685">
        <v>38.937</v>
      </c>
      <c r="CR685">
        <v>39.08</v>
      </c>
      <c r="CS685">
        <v>38.5</v>
      </c>
      <c r="CT685">
        <v>38.3165</v>
      </c>
      <c r="CU685">
        <v>39.625</v>
      </c>
      <c r="CV685">
        <v>1955.04428571429</v>
      </c>
      <c r="CW685">
        <v>39.9014285714286</v>
      </c>
      <c r="CX685">
        <v>0</v>
      </c>
      <c r="CY685">
        <v>1663695158.9</v>
      </c>
      <c r="CZ685">
        <v>0</v>
      </c>
      <c r="DA685">
        <v>0</v>
      </c>
      <c r="DB685" t="s">
        <v>356</v>
      </c>
      <c r="DC685">
        <v>1660677648.1</v>
      </c>
      <c r="DD685">
        <v>1660677649.1</v>
      </c>
      <c r="DE685">
        <v>0</v>
      </c>
      <c r="DF685">
        <v>-1.042</v>
      </c>
      <c r="DG685">
        <v>0.003</v>
      </c>
      <c r="DH685">
        <v>5.218</v>
      </c>
      <c r="DI685">
        <v>0.344</v>
      </c>
      <c r="DJ685">
        <v>417</v>
      </c>
      <c r="DK685">
        <v>22</v>
      </c>
      <c r="DL685">
        <v>1.24</v>
      </c>
      <c r="DM685">
        <v>0.53</v>
      </c>
      <c r="DN685">
        <v>-54.3666829268293</v>
      </c>
      <c r="DO685">
        <v>0.879060627177811</v>
      </c>
      <c r="DP685">
        <v>0.492374441046966</v>
      </c>
      <c r="DQ685">
        <v>0</v>
      </c>
      <c r="DR685">
        <v>1.76085024390244</v>
      </c>
      <c r="DS685">
        <v>-0.412722439024387</v>
      </c>
      <c r="DT685">
        <v>0.0415845164951528</v>
      </c>
      <c r="DU685">
        <v>0</v>
      </c>
      <c r="DV685">
        <v>0</v>
      </c>
      <c r="DW685">
        <v>2</v>
      </c>
      <c r="DX685" t="s">
        <v>357</v>
      </c>
      <c r="DY685">
        <v>2.97312</v>
      </c>
      <c r="DZ685">
        <v>2.75431</v>
      </c>
      <c r="EA685">
        <v>0.213206</v>
      </c>
      <c r="EB685">
        <v>0.218542</v>
      </c>
      <c r="EC685">
        <v>0.0914301</v>
      </c>
      <c r="ED685">
        <v>0.0867979</v>
      </c>
      <c r="EE685">
        <v>30660.4</v>
      </c>
      <c r="EF685">
        <v>33194.5</v>
      </c>
      <c r="EG685">
        <v>35314.2</v>
      </c>
      <c r="EH685">
        <v>38524.1</v>
      </c>
      <c r="EI685">
        <v>45504.9</v>
      </c>
      <c r="EJ685">
        <v>50816.1</v>
      </c>
      <c r="EK685">
        <v>55203.9</v>
      </c>
      <c r="EL685">
        <v>61794.1</v>
      </c>
      <c r="EM685">
        <v>1.9858</v>
      </c>
      <c r="EN685">
        <v>1.8276</v>
      </c>
      <c r="EO685">
        <v>0.112355</v>
      </c>
      <c r="EP685">
        <v>0</v>
      </c>
      <c r="EQ685">
        <v>23.1747</v>
      </c>
      <c r="ER685">
        <v>999.9</v>
      </c>
      <c r="ES685">
        <v>43.56</v>
      </c>
      <c r="ET685">
        <v>30.001</v>
      </c>
      <c r="EU685">
        <v>20.5027</v>
      </c>
      <c r="EV685">
        <v>56.6387</v>
      </c>
      <c r="EW685">
        <v>48.6098</v>
      </c>
      <c r="EX685">
        <v>1</v>
      </c>
      <c r="EY685">
        <v>-0.00973577</v>
      </c>
      <c r="EZ685">
        <v>3.11026</v>
      </c>
      <c r="FA685">
        <v>20.1197</v>
      </c>
      <c r="FB685">
        <v>5.20052</v>
      </c>
      <c r="FC685">
        <v>12.0088</v>
      </c>
      <c r="FD685">
        <v>4.9752</v>
      </c>
      <c r="FE685">
        <v>3.2932</v>
      </c>
      <c r="FF685">
        <v>9999</v>
      </c>
      <c r="FG685">
        <v>9999</v>
      </c>
      <c r="FH685">
        <v>9999</v>
      </c>
      <c r="FI685">
        <v>694.9</v>
      </c>
      <c r="FJ685">
        <v>1.86292</v>
      </c>
      <c r="FK685">
        <v>1.8678</v>
      </c>
      <c r="FL685">
        <v>1.86752</v>
      </c>
      <c r="FM685">
        <v>1.86874</v>
      </c>
      <c r="FN685">
        <v>1.86951</v>
      </c>
      <c r="FO685">
        <v>1.8656</v>
      </c>
      <c r="FP685">
        <v>1.86667</v>
      </c>
      <c r="FQ685">
        <v>1.8681</v>
      </c>
      <c r="FR685">
        <v>5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11.6</v>
      </c>
      <c r="GF685">
        <v>0.2894</v>
      </c>
      <c r="GG685">
        <v>3.61927167264205</v>
      </c>
      <c r="GH685">
        <v>0.00509506669552449</v>
      </c>
      <c r="GI685">
        <v>1.17866753763249e-06</v>
      </c>
      <c r="GJ685">
        <v>-6.62632595388568e-10</v>
      </c>
      <c r="GK685">
        <v>-0.0260112845827318</v>
      </c>
      <c r="GL685">
        <v>-0.0225051504344278</v>
      </c>
      <c r="GM685">
        <v>0.00262967521021688</v>
      </c>
      <c r="GN685">
        <v>-3.50088843362945e-05</v>
      </c>
      <c r="GO685">
        <v>-5</v>
      </c>
      <c r="GP685">
        <v>1640</v>
      </c>
      <c r="GQ685">
        <v>1</v>
      </c>
      <c r="GR685">
        <v>20</v>
      </c>
      <c r="GS685">
        <v>50291.9</v>
      </c>
      <c r="GT685">
        <v>50291.9</v>
      </c>
      <c r="GU685">
        <v>2.92969</v>
      </c>
      <c r="GV685">
        <v>2.59155</v>
      </c>
      <c r="GW685">
        <v>1.54785</v>
      </c>
      <c r="GX685">
        <v>2.2998</v>
      </c>
      <c r="GY685">
        <v>1.34644</v>
      </c>
      <c r="GZ685">
        <v>2.24731</v>
      </c>
      <c r="HA685">
        <v>33.244</v>
      </c>
      <c r="HB685">
        <v>14.1583</v>
      </c>
      <c r="HC685">
        <v>18</v>
      </c>
      <c r="HD685">
        <v>504.058</v>
      </c>
      <c r="HE685">
        <v>403.141</v>
      </c>
      <c r="HF685">
        <v>18.8663</v>
      </c>
      <c r="HG685">
        <v>26.9339</v>
      </c>
      <c r="HH685">
        <v>30</v>
      </c>
      <c r="HI685">
        <v>26.978</v>
      </c>
      <c r="HJ685">
        <v>26.93</v>
      </c>
      <c r="HK685">
        <v>58.6593</v>
      </c>
      <c r="HL685">
        <v>11.4198</v>
      </c>
      <c r="HM685">
        <v>13.6229</v>
      </c>
      <c r="HN685">
        <v>18.8403</v>
      </c>
      <c r="HO685">
        <v>1558.13</v>
      </c>
      <c r="HP685">
        <v>18.5004</v>
      </c>
      <c r="HQ685">
        <v>102.403</v>
      </c>
      <c r="HR685">
        <v>102.855</v>
      </c>
    </row>
    <row r="686" spans="1:226">
      <c r="A686">
        <v>670</v>
      </c>
      <c r="B686">
        <v>1663695167.1</v>
      </c>
      <c r="C686">
        <v>7392</v>
      </c>
      <c r="D686" t="s">
        <v>1705</v>
      </c>
      <c r="E686" t="s">
        <v>1706</v>
      </c>
      <c r="F686">
        <v>5</v>
      </c>
      <c r="G686" t="s">
        <v>1520</v>
      </c>
      <c r="H686" t="s">
        <v>354</v>
      </c>
      <c r="I686">
        <v>1663695159.6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1582.2391630761</v>
      </c>
      <c r="AK686">
        <v>1537.846</v>
      </c>
      <c r="AL686">
        <v>3.31661515157154</v>
      </c>
      <c r="AM686">
        <v>65.4352531657204</v>
      </c>
      <c r="AN686">
        <f>(AP686 - AO686 + BO686*1E3/(8.314*(BQ686+273.15)) * AR686/BN686 * AQ686) * BN686/(100*BB686) * 1000/(1000 - AP686)</f>
        <v>0</v>
      </c>
      <c r="AO686">
        <v>18.4503755500961</v>
      </c>
      <c r="AP686">
        <v>20.1470241758242</v>
      </c>
      <c r="AQ686">
        <v>0.000285856727957595</v>
      </c>
      <c r="AR686">
        <v>122.13098414385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1663695159.6</v>
      </c>
      <c r="BH686">
        <v>1483.6162962963</v>
      </c>
      <c r="BI686">
        <v>1537.62666666667</v>
      </c>
      <c r="BJ686">
        <v>20.1308296296296</v>
      </c>
      <c r="BK686">
        <v>18.4295407407407</v>
      </c>
      <c r="BL686">
        <v>1472.05703703704</v>
      </c>
      <c r="BM686">
        <v>19.8415777777778</v>
      </c>
      <c r="BN686">
        <v>500.055740740741</v>
      </c>
      <c r="BO686">
        <v>90.5252777777778</v>
      </c>
      <c r="BP686">
        <v>0.0999307407407407</v>
      </c>
      <c r="BQ686">
        <v>24.2252518518518</v>
      </c>
      <c r="BR686">
        <v>25.0475222222222</v>
      </c>
      <c r="BS686">
        <v>999.9</v>
      </c>
      <c r="BT686">
        <v>0</v>
      </c>
      <c r="BU686">
        <v>0</v>
      </c>
      <c r="BV686">
        <v>10009.6296296296</v>
      </c>
      <c r="BW686">
        <v>0</v>
      </c>
      <c r="BX686">
        <v>17.109037037037</v>
      </c>
      <c r="BY686">
        <v>-54.0108148148148</v>
      </c>
      <c r="BZ686">
        <v>1514.09777777778</v>
      </c>
      <c r="CA686">
        <v>1566.49740740741</v>
      </c>
      <c r="CB686">
        <v>1.70129222222222</v>
      </c>
      <c r="CC686">
        <v>1537.62666666667</v>
      </c>
      <c r="CD686">
        <v>18.4295407407407</v>
      </c>
      <c r="CE686">
        <v>1.82234888888889</v>
      </c>
      <c r="CF686">
        <v>1.66833888888889</v>
      </c>
      <c r="CG686">
        <v>15.9798074074074</v>
      </c>
      <c r="CH686">
        <v>14.6049111111111</v>
      </c>
      <c r="CI686">
        <v>1999.94</v>
      </c>
      <c r="CJ686">
        <v>0.979995148148148</v>
      </c>
      <c r="CK686">
        <v>0.0200048740740741</v>
      </c>
      <c r="CL686">
        <v>0</v>
      </c>
      <c r="CM686">
        <v>707.058296296296</v>
      </c>
      <c r="CN686">
        <v>5.00063</v>
      </c>
      <c r="CO686">
        <v>14047.5</v>
      </c>
      <c r="CP686">
        <v>17256.3555555556</v>
      </c>
      <c r="CQ686">
        <v>38.937</v>
      </c>
      <c r="CR686">
        <v>39.062</v>
      </c>
      <c r="CS686">
        <v>38.5</v>
      </c>
      <c r="CT686">
        <v>38.3143333333333</v>
      </c>
      <c r="CU686">
        <v>39.625</v>
      </c>
      <c r="CV686">
        <v>1955.03444444444</v>
      </c>
      <c r="CW686">
        <v>39.9055555555556</v>
      </c>
      <c r="CX686">
        <v>0</v>
      </c>
      <c r="CY686">
        <v>1663695164.3</v>
      </c>
      <c r="CZ686">
        <v>0</v>
      </c>
      <c r="DA686">
        <v>0</v>
      </c>
      <c r="DB686" t="s">
        <v>356</v>
      </c>
      <c r="DC686">
        <v>1660677648.1</v>
      </c>
      <c r="DD686">
        <v>1660677649.1</v>
      </c>
      <c r="DE686">
        <v>0</v>
      </c>
      <c r="DF686">
        <v>-1.042</v>
      </c>
      <c r="DG686">
        <v>0.003</v>
      </c>
      <c r="DH686">
        <v>5.218</v>
      </c>
      <c r="DI686">
        <v>0.344</v>
      </c>
      <c r="DJ686">
        <v>417</v>
      </c>
      <c r="DK686">
        <v>22</v>
      </c>
      <c r="DL686">
        <v>1.24</v>
      </c>
      <c r="DM686">
        <v>0.53</v>
      </c>
      <c r="DN686">
        <v>-54.0944585365854</v>
      </c>
      <c r="DO686">
        <v>2.76304181184682</v>
      </c>
      <c r="DP686">
        <v>0.605838202249722</v>
      </c>
      <c r="DQ686">
        <v>0</v>
      </c>
      <c r="DR686">
        <v>1.71990585365854</v>
      </c>
      <c r="DS686">
        <v>-0.370917491289195</v>
      </c>
      <c r="DT686">
        <v>0.0371735378589958</v>
      </c>
      <c r="DU686">
        <v>0</v>
      </c>
      <c r="DV686">
        <v>0</v>
      </c>
      <c r="DW686">
        <v>2</v>
      </c>
      <c r="DX686" t="s">
        <v>357</v>
      </c>
      <c r="DY686">
        <v>2.97241</v>
      </c>
      <c r="DZ686">
        <v>2.75374</v>
      </c>
      <c r="EA686">
        <v>0.214596</v>
      </c>
      <c r="EB686">
        <v>0.219824</v>
      </c>
      <c r="EC686">
        <v>0.0914604</v>
      </c>
      <c r="ED686">
        <v>0.0869229</v>
      </c>
      <c r="EE686">
        <v>30606.2</v>
      </c>
      <c r="EF686">
        <v>33139.6</v>
      </c>
      <c r="EG686">
        <v>35314.1</v>
      </c>
      <c r="EH686">
        <v>38523.6</v>
      </c>
      <c r="EI686">
        <v>45503.5</v>
      </c>
      <c r="EJ686">
        <v>50808.6</v>
      </c>
      <c r="EK686">
        <v>55204</v>
      </c>
      <c r="EL686">
        <v>61793.4</v>
      </c>
      <c r="EM686">
        <v>1.9868</v>
      </c>
      <c r="EN686">
        <v>1.8288</v>
      </c>
      <c r="EO686">
        <v>0.114739</v>
      </c>
      <c r="EP686">
        <v>0</v>
      </c>
      <c r="EQ686">
        <v>23.1728</v>
      </c>
      <c r="ER686">
        <v>999.9</v>
      </c>
      <c r="ES686">
        <v>43.609</v>
      </c>
      <c r="ET686">
        <v>30.001</v>
      </c>
      <c r="EU686">
        <v>20.5245</v>
      </c>
      <c r="EV686">
        <v>56.3488</v>
      </c>
      <c r="EW686">
        <v>49.2228</v>
      </c>
      <c r="EX686">
        <v>1</v>
      </c>
      <c r="EY686">
        <v>-0.00973577</v>
      </c>
      <c r="EZ686">
        <v>3.17693</v>
      </c>
      <c r="FA686">
        <v>20.1183</v>
      </c>
      <c r="FB686">
        <v>5.19932</v>
      </c>
      <c r="FC686">
        <v>12.0064</v>
      </c>
      <c r="FD686">
        <v>4.9756</v>
      </c>
      <c r="FE686">
        <v>3.2938</v>
      </c>
      <c r="FF686">
        <v>9999</v>
      </c>
      <c r="FG686">
        <v>9999</v>
      </c>
      <c r="FH686">
        <v>9999</v>
      </c>
      <c r="FI686">
        <v>694.9</v>
      </c>
      <c r="FJ686">
        <v>1.86295</v>
      </c>
      <c r="FK686">
        <v>1.86783</v>
      </c>
      <c r="FL686">
        <v>1.86752</v>
      </c>
      <c r="FM686">
        <v>1.86874</v>
      </c>
      <c r="FN686">
        <v>1.86951</v>
      </c>
      <c r="FO686">
        <v>1.86563</v>
      </c>
      <c r="FP686">
        <v>1.86664</v>
      </c>
      <c r="FQ686">
        <v>1.86798</v>
      </c>
      <c r="FR686">
        <v>5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11.66</v>
      </c>
      <c r="GF686">
        <v>0.2897</v>
      </c>
      <c r="GG686">
        <v>3.61927167264205</v>
      </c>
      <c r="GH686">
        <v>0.00509506669552449</v>
      </c>
      <c r="GI686">
        <v>1.17866753763249e-06</v>
      </c>
      <c r="GJ686">
        <v>-6.62632595388568e-10</v>
      </c>
      <c r="GK686">
        <v>-0.0260112845827318</v>
      </c>
      <c r="GL686">
        <v>-0.0225051504344278</v>
      </c>
      <c r="GM686">
        <v>0.00262967521021688</v>
      </c>
      <c r="GN686">
        <v>-3.50088843362945e-05</v>
      </c>
      <c r="GO686">
        <v>-5</v>
      </c>
      <c r="GP686">
        <v>1640</v>
      </c>
      <c r="GQ686">
        <v>1</v>
      </c>
      <c r="GR686">
        <v>20</v>
      </c>
      <c r="GS686">
        <v>50292</v>
      </c>
      <c r="GT686">
        <v>50292</v>
      </c>
      <c r="GU686">
        <v>2.9541</v>
      </c>
      <c r="GV686">
        <v>2.57812</v>
      </c>
      <c r="GW686">
        <v>1.54785</v>
      </c>
      <c r="GX686">
        <v>2.2998</v>
      </c>
      <c r="GY686">
        <v>1.34644</v>
      </c>
      <c r="GZ686">
        <v>2.44141</v>
      </c>
      <c r="HA686">
        <v>33.2216</v>
      </c>
      <c r="HB686">
        <v>14.1671</v>
      </c>
      <c r="HC686">
        <v>18</v>
      </c>
      <c r="HD686">
        <v>504.702</v>
      </c>
      <c r="HE686">
        <v>403.792</v>
      </c>
      <c r="HF686">
        <v>18.8204</v>
      </c>
      <c r="HG686">
        <v>26.9339</v>
      </c>
      <c r="HH686">
        <v>30</v>
      </c>
      <c r="HI686">
        <v>26.9757</v>
      </c>
      <c r="HJ686">
        <v>26.9277</v>
      </c>
      <c r="HK686">
        <v>59.1212</v>
      </c>
      <c r="HL686">
        <v>11.4198</v>
      </c>
      <c r="HM686">
        <v>13.6229</v>
      </c>
      <c r="HN686">
        <v>18.7903</v>
      </c>
      <c r="HO686">
        <v>1578.27</v>
      </c>
      <c r="HP686">
        <v>18.5269</v>
      </c>
      <c r="HQ686">
        <v>102.403</v>
      </c>
      <c r="HR686">
        <v>102.854</v>
      </c>
    </row>
    <row r="687" spans="1:226">
      <c r="A687">
        <v>671</v>
      </c>
      <c r="B687">
        <v>1663695172.1</v>
      </c>
      <c r="C687">
        <v>7397</v>
      </c>
      <c r="D687" t="s">
        <v>1707</v>
      </c>
      <c r="E687" t="s">
        <v>1708</v>
      </c>
      <c r="F687">
        <v>5</v>
      </c>
      <c r="G687" t="s">
        <v>1520</v>
      </c>
      <c r="H687" t="s">
        <v>354</v>
      </c>
      <c r="I687">
        <v>1663695164.31429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1599.27121854611</v>
      </c>
      <c r="AK687">
        <v>1554.46660606061</v>
      </c>
      <c r="AL687">
        <v>3.35859241531812</v>
      </c>
      <c r="AM687">
        <v>65.4352531657204</v>
      </c>
      <c r="AN687">
        <f>(AP687 - AO687 + BO687*1E3/(8.314*(BQ687+273.15)) * AR687/BN687 * AQ687) * BN687/(100*BB687) * 1000/(1000 - AP687)</f>
        <v>0</v>
      </c>
      <c r="AO687">
        <v>18.4917126397562</v>
      </c>
      <c r="AP687">
        <v>20.1527373626374</v>
      </c>
      <c r="AQ687">
        <v>0.000179570648053027</v>
      </c>
      <c r="AR687">
        <v>122.13098414385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1663695164.31429</v>
      </c>
      <c r="BH687">
        <v>1499.23428571429</v>
      </c>
      <c r="BI687">
        <v>1553.0575</v>
      </c>
      <c r="BJ687">
        <v>20.14065</v>
      </c>
      <c r="BK687">
        <v>18.466425</v>
      </c>
      <c r="BL687">
        <v>1487.60892857143</v>
      </c>
      <c r="BM687">
        <v>19.8510178571429</v>
      </c>
      <c r="BN687">
        <v>500.100107142857</v>
      </c>
      <c r="BO687">
        <v>90.5258071428571</v>
      </c>
      <c r="BP687">
        <v>0.0998671785714286</v>
      </c>
      <c r="BQ687">
        <v>24.2150392857143</v>
      </c>
      <c r="BR687">
        <v>25.0468035714286</v>
      </c>
      <c r="BS687">
        <v>999.9</v>
      </c>
      <c r="BT687">
        <v>0</v>
      </c>
      <c r="BU687">
        <v>0</v>
      </c>
      <c r="BV687">
        <v>10021.25</v>
      </c>
      <c r="BW687">
        <v>0</v>
      </c>
      <c r="BX687">
        <v>17.1190035714286</v>
      </c>
      <c r="BY687">
        <v>-53.8246535714286</v>
      </c>
      <c r="BZ687">
        <v>1530.05107142857</v>
      </c>
      <c r="CA687">
        <v>1582.27785714286</v>
      </c>
      <c r="CB687">
        <v>1.67423142857143</v>
      </c>
      <c r="CC687">
        <v>1553.0575</v>
      </c>
      <c r="CD687">
        <v>18.466425</v>
      </c>
      <c r="CE687">
        <v>1.82324892857143</v>
      </c>
      <c r="CF687">
        <v>1.67168714285714</v>
      </c>
      <c r="CG687">
        <v>15.9875392857143</v>
      </c>
      <c r="CH687">
        <v>14.6359714285714</v>
      </c>
      <c r="CI687">
        <v>1999.92321428571</v>
      </c>
      <c r="CJ687">
        <v>0.979993785714285</v>
      </c>
      <c r="CK687">
        <v>0.0200061714285714</v>
      </c>
      <c r="CL687">
        <v>0</v>
      </c>
      <c r="CM687">
        <v>706.630857142857</v>
      </c>
      <c r="CN687">
        <v>5.00063</v>
      </c>
      <c r="CO687">
        <v>14037.3678571429</v>
      </c>
      <c r="CP687">
        <v>17256.1928571429</v>
      </c>
      <c r="CQ687">
        <v>38.937</v>
      </c>
      <c r="CR687">
        <v>39.062</v>
      </c>
      <c r="CS687">
        <v>38.5</v>
      </c>
      <c r="CT687">
        <v>38.31425</v>
      </c>
      <c r="CU687">
        <v>39.625</v>
      </c>
      <c r="CV687">
        <v>1955.01535714286</v>
      </c>
      <c r="CW687">
        <v>39.9078571428571</v>
      </c>
      <c r="CX687">
        <v>0</v>
      </c>
      <c r="CY687">
        <v>1663695169.1</v>
      </c>
      <c r="CZ687">
        <v>0</v>
      </c>
      <c r="DA687">
        <v>0</v>
      </c>
      <c r="DB687" t="s">
        <v>356</v>
      </c>
      <c r="DC687">
        <v>1660677648.1</v>
      </c>
      <c r="DD687">
        <v>1660677649.1</v>
      </c>
      <c r="DE687">
        <v>0</v>
      </c>
      <c r="DF687">
        <v>-1.042</v>
      </c>
      <c r="DG687">
        <v>0.003</v>
      </c>
      <c r="DH687">
        <v>5.218</v>
      </c>
      <c r="DI687">
        <v>0.344</v>
      </c>
      <c r="DJ687">
        <v>417</v>
      </c>
      <c r="DK687">
        <v>22</v>
      </c>
      <c r="DL687">
        <v>1.24</v>
      </c>
      <c r="DM687">
        <v>0.53</v>
      </c>
      <c r="DN687">
        <v>-54.0032487804878</v>
      </c>
      <c r="DO687">
        <v>3.78056236933786</v>
      </c>
      <c r="DP687">
        <v>0.625043169288428</v>
      </c>
      <c r="DQ687">
        <v>0</v>
      </c>
      <c r="DR687">
        <v>1.69788414634146</v>
      </c>
      <c r="DS687">
        <v>-0.359113797909407</v>
      </c>
      <c r="DT687">
        <v>0.0361692176072423</v>
      </c>
      <c r="DU687">
        <v>0</v>
      </c>
      <c r="DV687">
        <v>0</v>
      </c>
      <c r="DW687">
        <v>2</v>
      </c>
      <c r="DX687" t="s">
        <v>357</v>
      </c>
      <c r="DY687">
        <v>2.97345</v>
      </c>
      <c r="DZ687">
        <v>2.75331</v>
      </c>
      <c r="EA687">
        <v>0.215978</v>
      </c>
      <c r="EB687">
        <v>0.221243</v>
      </c>
      <c r="EC687">
        <v>0.0914878</v>
      </c>
      <c r="ED687">
        <v>0.0870466</v>
      </c>
      <c r="EE687">
        <v>30552.7</v>
      </c>
      <c r="EF687">
        <v>33079.5</v>
      </c>
      <c r="EG687">
        <v>35314.4</v>
      </c>
      <c r="EH687">
        <v>38523.8</v>
      </c>
      <c r="EI687">
        <v>45502.5</v>
      </c>
      <c r="EJ687">
        <v>50801.9</v>
      </c>
      <c r="EK687">
        <v>55204.5</v>
      </c>
      <c r="EL687">
        <v>61793.6</v>
      </c>
      <c r="EM687">
        <v>1.9858</v>
      </c>
      <c r="EN687">
        <v>1.8288</v>
      </c>
      <c r="EO687">
        <v>0.113398</v>
      </c>
      <c r="EP687">
        <v>0</v>
      </c>
      <c r="EQ687">
        <v>23.1708</v>
      </c>
      <c r="ER687">
        <v>999.9</v>
      </c>
      <c r="ES687">
        <v>43.664</v>
      </c>
      <c r="ET687">
        <v>30.011</v>
      </c>
      <c r="EU687">
        <v>20.5625</v>
      </c>
      <c r="EV687">
        <v>56.5988</v>
      </c>
      <c r="EW687">
        <v>49.1506</v>
      </c>
      <c r="EX687">
        <v>1</v>
      </c>
      <c r="EY687">
        <v>-0.0097561</v>
      </c>
      <c r="EZ687">
        <v>3.19636</v>
      </c>
      <c r="FA687">
        <v>20.118</v>
      </c>
      <c r="FB687">
        <v>5.19932</v>
      </c>
      <c r="FC687">
        <v>12.0076</v>
      </c>
      <c r="FD687">
        <v>4.9732</v>
      </c>
      <c r="FE687">
        <v>3.2936</v>
      </c>
      <c r="FF687">
        <v>9999</v>
      </c>
      <c r="FG687">
        <v>9999</v>
      </c>
      <c r="FH687">
        <v>9999</v>
      </c>
      <c r="FI687">
        <v>694.9</v>
      </c>
      <c r="FJ687">
        <v>1.86295</v>
      </c>
      <c r="FK687">
        <v>1.86777</v>
      </c>
      <c r="FL687">
        <v>1.86752</v>
      </c>
      <c r="FM687">
        <v>1.86874</v>
      </c>
      <c r="FN687">
        <v>1.86951</v>
      </c>
      <c r="FO687">
        <v>1.86554</v>
      </c>
      <c r="FP687">
        <v>1.8667</v>
      </c>
      <c r="FQ687">
        <v>1.86804</v>
      </c>
      <c r="FR687">
        <v>5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11.74</v>
      </c>
      <c r="GF687">
        <v>0.2901</v>
      </c>
      <c r="GG687">
        <v>3.61927167264205</v>
      </c>
      <c r="GH687">
        <v>0.00509506669552449</v>
      </c>
      <c r="GI687">
        <v>1.17866753763249e-06</v>
      </c>
      <c r="GJ687">
        <v>-6.62632595388568e-10</v>
      </c>
      <c r="GK687">
        <v>-0.0260112845827318</v>
      </c>
      <c r="GL687">
        <v>-0.0225051504344278</v>
      </c>
      <c r="GM687">
        <v>0.00262967521021688</v>
      </c>
      <c r="GN687">
        <v>-3.50088843362945e-05</v>
      </c>
      <c r="GO687">
        <v>-5</v>
      </c>
      <c r="GP687">
        <v>1640</v>
      </c>
      <c r="GQ687">
        <v>1</v>
      </c>
      <c r="GR687">
        <v>20</v>
      </c>
      <c r="GS687">
        <v>50292.1</v>
      </c>
      <c r="GT687">
        <v>50292.1</v>
      </c>
      <c r="GU687">
        <v>2.97974</v>
      </c>
      <c r="GV687">
        <v>2.57446</v>
      </c>
      <c r="GW687">
        <v>1.54785</v>
      </c>
      <c r="GX687">
        <v>2.30103</v>
      </c>
      <c r="GY687">
        <v>1.34644</v>
      </c>
      <c r="GZ687">
        <v>2.44263</v>
      </c>
      <c r="HA687">
        <v>33.2216</v>
      </c>
      <c r="HB687">
        <v>14.1671</v>
      </c>
      <c r="HC687">
        <v>18</v>
      </c>
      <c r="HD687">
        <v>504.018</v>
      </c>
      <c r="HE687">
        <v>403.776</v>
      </c>
      <c r="HF687">
        <v>18.7722</v>
      </c>
      <c r="HG687">
        <v>26.9316</v>
      </c>
      <c r="HH687">
        <v>29.9999</v>
      </c>
      <c r="HI687">
        <v>26.9734</v>
      </c>
      <c r="HJ687">
        <v>26.9255</v>
      </c>
      <c r="HK687">
        <v>59.6576</v>
      </c>
      <c r="HL687">
        <v>11.4198</v>
      </c>
      <c r="HM687">
        <v>13.9956</v>
      </c>
      <c r="HN687">
        <v>18.7454</v>
      </c>
      <c r="HO687">
        <v>1591.75</v>
      </c>
      <c r="HP687">
        <v>18.5514</v>
      </c>
      <c r="HQ687">
        <v>102.404</v>
      </c>
      <c r="HR687">
        <v>102.855</v>
      </c>
    </row>
    <row r="688" spans="1:226">
      <c r="A688">
        <v>672</v>
      </c>
      <c r="B688">
        <v>1663695177.1</v>
      </c>
      <c r="C688">
        <v>7402</v>
      </c>
      <c r="D688" t="s">
        <v>1709</v>
      </c>
      <c r="E688" t="s">
        <v>1710</v>
      </c>
      <c r="F688">
        <v>5</v>
      </c>
      <c r="G688" t="s">
        <v>1520</v>
      </c>
      <c r="H688" t="s">
        <v>354</v>
      </c>
      <c r="I688">
        <v>1663695169.6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1616.5786914019</v>
      </c>
      <c r="AK688">
        <v>1571.58933333333</v>
      </c>
      <c r="AL688">
        <v>3.42441928381844</v>
      </c>
      <c r="AM688">
        <v>65.4352531657204</v>
      </c>
      <c r="AN688">
        <f>(AP688 - AO688 + BO688*1E3/(8.314*(BQ688+273.15)) * AR688/BN688 * AQ688) * BN688/(100*BB688) * 1000/(1000 - AP688)</f>
        <v>0</v>
      </c>
      <c r="AO688">
        <v>18.5325768137414</v>
      </c>
      <c r="AP688">
        <v>20.1585538461539</v>
      </c>
      <c r="AQ688">
        <v>0.0001075948502668</v>
      </c>
      <c r="AR688">
        <v>122.13098414385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1663695169.6</v>
      </c>
      <c r="BH688">
        <v>1516.73814814815</v>
      </c>
      <c r="BI688">
        <v>1570.45481481482</v>
      </c>
      <c r="BJ688">
        <v>20.1504777777778</v>
      </c>
      <c r="BK688">
        <v>18.504837037037</v>
      </c>
      <c r="BL688">
        <v>1505.03962962963</v>
      </c>
      <c r="BM688">
        <v>19.8604444444444</v>
      </c>
      <c r="BN688">
        <v>500.149296296296</v>
      </c>
      <c r="BO688">
        <v>90.5258444444444</v>
      </c>
      <c r="BP688">
        <v>0.0999206481481481</v>
      </c>
      <c r="BQ688">
        <v>24.2035</v>
      </c>
      <c r="BR688">
        <v>25.0482925925926</v>
      </c>
      <c r="BS688">
        <v>999.9</v>
      </c>
      <c r="BT688">
        <v>0</v>
      </c>
      <c r="BU688">
        <v>0</v>
      </c>
      <c r="BV688">
        <v>10017.7777777778</v>
      </c>
      <c r="BW688">
        <v>0</v>
      </c>
      <c r="BX688">
        <v>17.0951740740741</v>
      </c>
      <c r="BY688">
        <v>-53.7183518518519</v>
      </c>
      <c r="BZ688">
        <v>1547.92962962963</v>
      </c>
      <c r="CA688">
        <v>1600.06481481481</v>
      </c>
      <c r="CB688">
        <v>1.64564333333333</v>
      </c>
      <c r="CC688">
        <v>1570.45481481482</v>
      </c>
      <c r="CD688">
        <v>18.504837037037</v>
      </c>
      <c r="CE688">
        <v>1.82413888888889</v>
      </c>
      <c r="CF688">
        <v>1.67516555555556</v>
      </c>
      <c r="CG688">
        <v>15.9951851851852</v>
      </c>
      <c r="CH688">
        <v>14.6681814814815</v>
      </c>
      <c r="CI688">
        <v>1999.9262962963</v>
      </c>
      <c r="CJ688">
        <v>0.979992777777778</v>
      </c>
      <c r="CK688">
        <v>0.0200071777777778</v>
      </c>
      <c r="CL688">
        <v>0</v>
      </c>
      <c r="CM688">
        <v>706.111555555555</v>
      </c>
      <c r="CN688">
        <v>5.00063</v>
      </c>
      <c r="CO688">
        <v>14026.1</v>
      </c>
      <c r="CP688">
        <v>17256.2074074074</v>
      </c>
      <c r="CQ688">
        <v>38.937</v>
      </c>
      <c r="CR688">
        <v>39.062</v>
      </c>
      <c r="CS688">
        <v>38.5</v>
      </c>
      <c r="CT688">
        <v>38.3236666666667</v>
      </c>
      <c r="CU688">
        <v>39.625</v>
      </c>
      <c r="CV688">
        <v>1955.0162962963</v>
      </c>
      <c r="CW688">
        <v>39.91</v>
      </c>
      <c r="CX688">
        <v>0</v>
      </c>
      <c r="CY688">
        <v>1663695173.9</v>
      </c>
      <c r="CZ688">
        <v>0</v>
      </c>
      <c r="DA688">
        <v>0</v>
      </c>
      <c r="DB688" t="s">
        <v>356</v>
      </c>
      <c r="DC688">
        <v>1660677648.1</v>
      </c>
      <c r="DD688">
        <v>1660677649.1</v>
      </c>
      <c r="DE688">
        <v>0</v>
      </c>
      <c r="DF688">
        <v>-1.042</v>
      </c>
      <c r="DG688">
        <v>0.003</v>
      </c>
      <c r="DH688">
        <v>5.218</v>
      </c>
      <c r="DI688">
        <v>0.344</v>
      </c>
      <c r="DJ688">
        <v>417</v>
      </c>
      <c r="DK688">
        <v>22</v>
      </c>
      <c r="DL688">
        <v>1.24</v>
      </c>
      <c r="DM688">
        <v>0.53</v>
      </c>
      <c r="DN688">
        <v>-53.8424146341463</v>
      </c>
      <c r="DO688">
        <v>0.271097560975585</v>
      </c>
      <c r="DP688">
        <v>0.476336047375951</v>
      </c>
      <c r="DQ688">
        <v>0</v>
      </c>
      <c r="DR688">
        <v>1.66766585365854</v>
      </c>
      <c r="DS688">
        <v>-0.341345644599307</v>
      </c>
      <c r="DT688">
        <v>0.0344050009109999</v>
      </c>
      <c r="DU688">
        <v>0</v>
      </c>
      <c r="DV688">
        <v>0</v>
      </c>
      <c r="DW688">
        <v>2</v>
      </c>
      <c r="DX688" t="s">
        <v>357</v>
      </c>
      <c r="DY688">
        <v>2.97341</v>
      </c>
      <c r="DZ688">
        <v>2.75423</v>
      </c>
      <c r="EA688">
        <v>0.217371</v>
      </c>
      <c r="EB688">
        <v>0.222594</v>
      </c>
      <c r="EC688">
        <v>0.0915137</v>
      </c>
      <c r="ED688">
        <v>0.0871818</v>
      </c>
      <c r="EE688">
        <v>30498.7</v>
      </c>
      <c r="EF688">
        <v>33022.6</v>
      </c>
      <c r="EG688">
        <v>35314.8</v>
      </c>
      <c r="EH688">
        <v>38524.3</v>
      </c>
      <c r="EI688">
        <v>45502.2</v>
      </c>
      <c r="EJ688">
        <v>50794.4</v>
      </c>
      <c r="EK688">
        <v>55205.6</v>
      </c>
      <c r="EL688">
        <v>61793.7</v>
      </c>
      <c r="EM688">
        <v>1.986</v>
      </c>
      <c r="EN688">
        <v>1.8288</v>
      </c>
      <c r="EO688">
        <v>0.112951</v>
      </c>
      <c r="EP688">
        <v>0</v>
      </c>
      <c r="EQ688">
        <v>23.1669</v>
      </c>
      <c r="ER688">
        <v>999.9</v>
      </c>
      <c r="ES688">
        <v>43.713</v>
      </c>
      <c r="ET688">
        <v>30.001</v>
      </c>
      <c r="EU688">
        <v>20.5728</v>
      </c>
      <c r="EV688">
        <v>56.5788</v>
      </c>
      <c r="EW688">
        <v>48.6218</v>
      </c>
      <c r="EX688">
        <v>1</v>
      </c>
      <c r="EY688">
        <v>-0.00971545</v>
      </c>
      <c r="EZ688">
        <v>3.22972</v>
      </c>
      <c r="FA688">
        <v>20.1179</v>
      </c>
      <c r="FB688">
        <v>5.20052</v>
      </c>
      <c r="FC688">
        <v>12.0076</v>
      </c>
      <c r="FD688">
        <v>4.9756</v>
      </c>
      <c r="FE688">
        <v>3.2938</v>
      </c>
      <c r="FF688">
        <v>9999</v>
      </c>
      <c r="FG688">
        <v>9999</v>
      </c>
      <c r="FH688">
        <v>9999</v>
      </c>
      <c r="FI688">
        <v>694.9</v>
      </c>
      <c r="FJ688">
        <v>1.86295</v>
      </c>
      <c r="FK688">
        <v>1.86774</v>
      </c>
      <c r="FL688">
        <v>1.86752</v>
      </c>
      <c r="FM688">
        <v>1.86871</v>
      </c>
      <c r="FN688">
        <v>1.86951</v>
      </c>
      <c r="FO688">
        <v>1.8656</v>
      </c>
      <c r="FP688">
        <v>1.86664</v>
      </c>
      <c r="FQ688">
        <v>1.86807</v>
      </c>
      <c r="FR688">
        <v>5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11.8</v>
      </c>
      <c r="GF688">
        <v>0.2904</v>
      </c>
      <c r="GG688">
        <v>3.61927167264205</v>
      </c>
      <c r="GH688">
        <v>0.00509506669552449</v>
      </c>
      <c r="GI688">
        <v>1.17866753763249e-06</v>
      </c>
      <c r="GJ688">
        <v>-6.62632595388568e-10</v>
      </c>
      <c r="GK688">
        <v>-0.0260112845827318</v>
      </c>
      <c r="GL688">
        <v>-0.0225051504344278</v>
      </c>
      <c r="GM688">
        <v>0.00262967521021688</v>
      </c>
      <c r="GN688">
        <v>-3.50088843362945e-05</v>
      </c>
      <c r="GO688">
        <v>-5</v>
      </c>
      <c r="GP688">
        <v>1640</v>
      </c>
      <c r="GQ688">
        <v>1</v>
      </c>
      <c r="GR688">
        <v>20</v>
      </c>
      <c r="GS688">
        <v>50292.2</v>
      </c>
      <c r="GT688">
        <v>50292.1</v>
      </c>
      <c r="GU688">
        <v>3.00293</v>
      </c>
      <c r="GV688">
        <v>2.59033</v>
      </c>
      <c r="GW688">
        <v>1.54785</v>
      </c>
      <c r="GX688">
        <v>2.2998</v>
      </c>
      <c r="GY688">
        <v>1.34644</v>
      </c>
      <c r="GZ688">
        <v>2.31079</v>
      </c>
      <c r="HA688">
        <v>33.2216</v>
      </c>
      <c r="HB688">
        <v>14.1583</v>
      </c>
      <c r="HC688">
        <v>18</v>
      </c>
      <c r="HD688">
        <v>504.149</v>
      </c>
      <c r="HE688">
        <v>403.76</v>
      </c>
      <c r="HF688">
        <v>18.726</v>
      </c>
      <c r="HG688">
        <v>26.9316</v>
      </c>
      <c r="HH688">
        <v>30</v>
      </c>
      <c r="HI688">
        <v>26.9734</v>
      </c>
      <c r="HJ688">
        <v>26.9232</v>
      </c>
      <c r="HK688">
        <v>60.1149</v>
      </c>
      <c r="HL688">
        <v>11.4198</v>
      </c>
      <c r="HM688">
        <v>14.3727</v>
      </c>
      <c r="HN688">
        <v>18.6986</v>
      </c>
      <c r="HO688">
        <v>1605.2</v>
      </c>
      <c r="HP688">
        <v>18.5746</v>
      </c>
      <c r="HQ688">
        <v>102.406</v>
      </c>
      <c r="HR688">
        <v>102.855</v>
      </c>
    </row>
    <row r="689" spans="1:226">
      <c r="A689">
        <v>673</v>
      </c>
      <c r="B689">
        <v>1663695688</v>
      </c>
      <c r="C689">
        <v>7912.90000009537</v>
      </c>
      <c r="D689" t="s">
        <v>1711</v>
      </c>
      <c r="E689" t="s">
        <v>1712</v>
      </c>
      <c r="F689">
        <v>5</v>
      </c>
      <c r="G689" t="s">
        <v>1713</v>
      </c>
      <c r="H689" t="s">
        <v>354</v>
      </c>
      <c r="I689">
        <v>1663695680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425.369791849533</v>
      </c>
      <c r="AK689">
        <v>396.153733333333</v>
      </c>
      <c r="AL689">
        <v>0.00243899483516632</v>
      </c>
      <c r="AM689">
        <v>65.4279789440371</v>
      </c>
      <c r="AN689">
        <f>(AP689 - AO689 + BO689*1E3/(8.314*(BQ689+273.15)) * AR689/BN689 * AQ689) * BN689/(100*BB689) * 1000/(1000 - AP689)</f>
        <v>0</v>
      </c>
      <c r="AO689">
        <v>11.0792088097863</v>
      </c>
      <c r="AP689">
        <v>20.4231901098901</v>
      </c>
      <c r="AQ689">
        <v>-8.57822412119678e-05</v>
      </c>
      <c r="AR689">
        <v>122.169633296144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1663695680</v>
      </c>
      <c r="BH689">
        <v>388.063225806452</v>
      </c>
      <c r="BI689">
        <v>420.626419354839</v>
      </c>
      <c r="BJ689">
        <v>20.4342258064516</v>
      </c>
      <c r="BK689">
        <v>11.078435483871</v>
      </c>
      <c r="BL689">
        <v>382.360483870968</v>
      </c>
      <c r="BM689">
        <v>20.1331290322581</v>
      </c>
      <c r="BN689">
        <v>500.091709677419</v>
      </c>
      <c r="BO689">
        <v>90.5146580645161</v>
      </c>
      <c r="BP689">
        <v>0.0999577838709678</v>
      </c>
      <c r="BQ689">
        <v>26.0999612903226</v>
      </c>
      <c r="BR689">
        <v>25.0578451612903</v>
      </c>
      <c r="BS689">
        <v>999.9</v>
      </c>
      <c r="BT689">
        <v>0</v>
      </c>
      <c r="BU689">
        <v>0</v>
      </c>
      <c r="BV689">
        <v>10000.3225806452</v>
      </c>
      <c r="BW689">
        <v>0</v>
      </c>
      <c r="BX689">
        <v>17.0734580645161</v>
      </c>
      <c r="BY689">
        <v>-32.5631967741935</v>
      </c>
      <c r="BZ689">
        <v>396.158451612903</v>
      </c>
      <c r="CA689">
        <v>425.338516129032</v>
      </c>
      <c r="CB689">
        <v>9.35578838709677</v>
      </c>
      <c r="CC689">
        <v>420.626419354839</v>
      </c>
      <c r="CD689">
        <v>11.078435483871</v>
      </c>
      <c r="CE689">
        <v>1.84959677419355</v>
      </c>
      <c r="CF689">
        <v>1.00276225806452</v>
      </c>
      <c r="CG689">
        <v>16.2123677419355</v>
      </c>
      <c r="CH689">
        <v>6.95656032258065</v>
      </c>
      <c r="CI689">
        <v>2000.00129032258</v>
      </c>
      <c r="CJ689">
        <v>0.979994580645162</v>
      </c>
      <c r="CK689">
        <v>0.0200054806451613</v>
      </c>
      <c r="CL689">
        <v>0</v>
      </c>
      <c r="CM689">
        <v>864.057129032258</v>
      </c>
      <c r="CN689">
        <v>5.00063</v>
      </c>
      <c r="CO689">
        <v>17021.5290322581</v>
      </c>
      <c r="CP689">
        <v>17256.8903225806</v>
      </c>
      <c r="CQ689">
        <v>38.875</v>
      </c>
      <c r="CR689">
        <v>38.937</v>
      </c>
      <c r="CS689">
        <v>38.429</v>
      </c>
      <c r="CT689">
        <v>38.187</v>
      </c>
      <c r="CU689">
        <v>39.745935483871</v>
      </c>
      <c r="CV689">
        <v>1955.09064516129</v>
      </c>
      <c r="CW689">
        <v>39.9106451612903</v>
      </c>
      <c r="CX689">
        <v>0</v>
      </c>
      <c r="CY689">
        <v>1663695685.1</v>
      </c>
      <c r="CZ689">
        <v>0</v>
      </c>
      <c r="DA689">
        <v>0</v>
      </c>
      <c r="DB689" t="s">
        <v>356</v>
      </c>
      <c r="DC689">
        <v>1660677648.1</v>
      </c>
      <c r="DD689">
        <v>1660677649.1</v>
      </c>
      <c r="DE689">
        <v>0</v>
      </c>
      <c r="DF689">
        <v>-1.042</v>
      </c>
      <c r="DG689">
        <v>0.003</v>
      </c>
      <c r="DH689">
        <v>5.218</v>
      </c>
      <c r="DI689">
        <v>0.344</v>
      </c>
      <c r="DJ689">
        <v>417</v>
      </c>
      <c r="DK689">
        <v>22</v>
      </c>
      <c r="DL689">
        <v>1.24</v>
      </c>
      <c r="DM689">
        <v>0.53</v>
      </c>
      <c r="DN689">
        <v>-32.57513</v>
      </c>
      <c r="DO689">
        <v>-0.0332375234521191</v>
      </c>
      <c r="DP689">
        <v>0.0962778354555188</v>
      </c>
      <c r="DQ689">
        <v>1</v>
      </c>
      <c r="DR689">
        <v>9.35871875</v>
      </c>
      <c r="DS689">
        <v>-0.0800119699812478</v>
      </c>
      <c r="DT689">
        <v>0.00905615734942257</v>
      </c>
      <c r="DU689">
        <v>1</v>
      </c>
      <c r="DV689">
        <v>2</v>
      </c>
      <c r="DW689">
        <v>2</v>
      </c>
      <c r="DX689" t="s">
        <v>548</v>
      </c>
      <c r="DY689">
        <v>2.97379</v>
      </c>
      <c r="DZ689">
        <v>2.75372</v>
      </c>
      <c r="EA689">
        <v>0.0851439</v>
      </c>
      <c r="EB689">
        <v>0.0916441</v>
      </c>
      <c r="EC689">
        <v>0.0923369</v>
      </c>
      <c r="ED689">
        <v>0.0598728</v>
      </c>
      <c r="EE689">
        <v>35645.1</v>
      </c>
      <c r="EF689">
        <v>38579.2</v>
      </c>
      <c r="EG689">
        <v>35311.2</v>
      </c>
      <c r="EH689">
        <v>38523.9</v>
      </c>
      <c r="EI689">
        <v>45452.4</v>
      </c>
      <c r="EJ689">
        <v>52315.7</v>
      </c>
      <c r="EK689">
        <v>55199.8</v>
      </c>
      <c r="EL689">
        <v>61794</v>
      </c>
      <c r="EM689">
        <v>1.9902</v>
      </c>
      <c r="EN689">
        <v>1.8106</v>
      </c>
      <c r="EO689">
        <v>0.0344217</v>
      </c>
      <c r="EP689">
        <v>0</v>
      </c>
      <c r="EQ689">
        <v>24.4653</v>
      </c>
      <c r="ER689">
        <v>999.9</v>
      </c>
      <c r="ES689">
        <v>42.65</v>
      </c>
      <c r="ET689">
        <v>30.031</v>
      </c>
      <c r="EU689">
        <v>20.1113</v>
      </c>
      <c r="EV689">
        <v>56.8088</v>
      </c>
      <c r="EW689">
        <v>49.0905</v>
      </c>
      <c r="EX689">
        <v>1</v>
      </c>
      <c r="EY689">
        <v>-0.0107317</v>
      </c>
      <c r="EZ689">
        <v>1.62405</v>
      </c>
      <c r="FA689">
        <v>20.1382</v>
      </c>
      <c r="FB689">
        <v>5.19692</v>
      </c>
      <c r="FC689">
        <v>12.0064</v>
      </c>
      <c r="FD689">
        <v>4.9748</v>
      </c>
      <c r="FE689">
        <v>3.2932</v>
      </c>
      <c r="FF689">
        <v>9999</v>
      </c>
      <c r="FG689">
        <v>9999</v>
      </c>
      <c r="FH689">
        <v>9999</v>
      </c>
      <c r="FI689">
        <v>695.1</v>
      </c>
      <c r="FJ689">
        <v>1.86295</v>
      </c>
      <c r="FK689">
        <v>1.86783</v>
      </c>
      <c r="FL689">
        <v>1.86752</v>
      </c>
      <c r="FM689">
        <v>1.86874</v>
      </c>
      <c r="FN689">
        <v>1.86954</v>
      </c>
      <c r="FO689">
        <v>1.86557</v>
      </c>
      <c r="FP689">
        <v>1.86664</v>
      </c>
      <c r="FQ689">
        <v>1.8681</v>
      </c>
      <c r="FR689">
        <v>5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5.704</v>
      </c>
      <c r="GF689">
        <v>0.3008</v>
      </c>
      <c r="GG689">
        <v>3.61927167264205</v>
      </c>
      <c r="GH689">
        <v>0.00509506669552449</v>
      </c>
      <c r="GI689">
        <v>1.17866753763249e-06</v>
      </c>
      <c r="GJ689">
        <v>-6.62632595388568e-10</v>
      </c>
      <c r="GK689">
        <v>-0.0260112845827318</v>
      </c>
      <c r="GL689">
        <v>-0.0225051504344278</v>
      </c>
      <c r="GM689">
        <v>0.00262967521021688</v>
      </c>
      <c r="GN689">
        <v>-3.50088843362945e-05</v>
      </c>
      <c r="GO689">
        <v>-5</v>
      </c>
      <c r="GP689">
        <v>1640</v>
      </c>
      <c r="GQ689">
        <v>1</v>
      </c>
      <c r="GR689">
        <v>20</v>
      </c>
      <c r="GS689">
        <v>50300.7</v>
      </c>
      <c r="GT689">
        <v>50300.6</v>
      </c>
      <c r="GU689">
        <v>1.02783</v>
      </c>
      <c r="GV689">
        <v>2.60254</v>
      </c>
      <c r="GW689">
        <v>1.54785</v>
      </c>
      <c r="GX689">
        <v>2.30225</v>
      </c>
      <c r="GY689">
        <v>1.34644</v>
      </c>
      <c r="GZ689">
        <v>2.42798</v>
      </c>
      <c r="HA689">
        <v>33.2216</v>
      </c>
      <c r="HB689">
        <v>14.1145</v>
      </c>
      <c r="HC689">
        <v>18</v>
      </c>
      <c r="HD689">
        <v>506.925</v>
      </c>
      <c r="HE689">
        <v>393.651</v>
      </c>
      <c r="HF689">
        <v>22.8051</v>
      </c>
      <c r="HG689">
        <v>27.0161</v>
      </c>
      <c r="HH689">
        <v>30.0001</v>
      </c>
      <c r="HI689">
        <v>26.9711</v>
      </c>
      <c r="HJ689">
        <v>26.9119</v>
      </c>
      <c r="HK689">
        <v>20.514</v>
      </c>
      <c r="HL689">
        <v>44.6579</v>
      </c>
      <c r="HM689">
        <v>0</v>
      </c>
      <c r="HN689">
        <v>22.7568</v>
      </c>
      <c r="HO689">
        <v>413.73</v>
      </c>
      <c r="HP689">
        <v>11.0319</v>
      </c>
      <c r="HQ689">
        <v>102.395</v>
      </c>
      <c r="HR689">
        <v>102.855</v>
      </c>
    </row>
    <row r="690" spans="1:226">
      <c r="A690">
        <v>674</v>
      </c>
      <c r="B690">
        <v>1663695693</v>
      </c>
      <c r="C690">
        <v>7917.90000009537</v>
      </c>
      <c r="D690" t="s">
        <v>1714</v>
      </c>
      <c r="E690" t="s">
        <v>1715</v>
      </c>
      <c r="F690">
        <v>5</v>
      </c>
      <c r="G690" t="s">
        <v>1713</v>
      </c>
      <c r="H690" t="s">
        <v>354</v>
      </c>
      <c r="I690">
        <v>1663695685.15517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424.45082722686</v>
      </c>
      <c r="AK690">
        <v>395.719703030303</v>
      </c>
      <c r="AL690">
        <v>-0.117522037155796</v>
      </c>
      <c r="AM690">
        <v>65.4279789440371</v>
      </c>
      <c r="AN690">
        <f>(AP690 - AO690 + BO690*1E3/(8.314*(BQ690+273.15)) * AR690/BN690 * AQ690) * BN690/(100*BB690) * 1000/(1000 - AP690)</f>
        <v>0</v>
      </c>
      <c r="AO690">
        <v>11.0783112327508</v>
      </c>
      <c r="AP690">
        <v>20.4174571428572</v>
      </c>
      <c r="AQ690">
        <v>0.000259967768854907</v>
      </c>
      <c r="AR690">
        <v>122.169633296144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1663695685.15517</v>
      </c>
      <c r="BH690">
        <v>388.004655172414</v>
      </c>
      <c r="BI690">
        <v>420.067689655172</v>
      </c>
      <c r="BJ690">
        <v>20.4271137931034</v>
      </c>
      <c r="BK690">
        <v>11.0784793103448</v>
      </c>
      <c r="BL690">
        <v>382.302275862069</v>
      </c>
      <c r="BM690">
        <v>20.1262931034483</v>
      </c>
      <c r="BN690">
        <v>500.10324137931</v>
      </c>
      <c r="BO690">
        <v>90.5140344827586</v>
      </c>
      <c r="BP690">
        <v>0.100119193103448</v>
      </c>
      <c r="BQ690">
        <v>26.0960275862069</v>
      </c>
      <c r="BR690">
        <v>25.0624586206897</v>
      </c>
      <c r="BS690">
        <v>999.9</v>
      </c>
      <c r="BT690">
        <v>0</v>
      </c>
      <c r="BU690">
        <v>0</v>
      </c>
      <c r="BV690">
        <v>9983.62068965517</v>
      </c>
      <c r="BW690">
        <v>0</v>
      </c>
      <c r="BX690">
        <v>17.2435275862069</v>
      </c>
      <c r="BY690">
        <v>-32.0629724137931</v>
      </c>
      <c r="BZ690">
        <v>396.095862068965</v>
      </c>
      <c r="CA690">
        <v>424.773551724138</v>
      </c>
      <c r="CB690">
        <v>9.34863310344828</v>
      </c>
      <c r="CC690">
        <v>420.067689655172</v>
      </c>
      <c r="CD690">
        <v>11.0784793103448</v>
      </c>
      <c r="CE690">
        <v>1.84894</v>
      </c>
      <c r="CF690">
        <v>1.00275862068966</v>
      </c>
      <c r="CG690">
        <v>16.2068</v>
      </c>
      <c r="CH690">
        <v>6.95651413793103</v>
      </c>
      <c r="CI690">
        <v>2000.01448275862</v>
      </c>
      <c r="CJ690">
        <v>0.979994620689655</v>
      </c>
      <c r="CK690">
        <v>0.0200054379310345</v>
      </c>
      <c r="CL690">
        <v>0</v>
      </c>
      <c r="CM690">
        <v>862.734827586207</v>
      </c>
      <c r="CN690">
        <v>5.00063</v>
      </c>
      <c r="CO690">
        <v>16997.2448275862</v>
      </c>
      <c r="CP690">
        <v>17257.0068965517</v>
      </c>
      <c r="CQ690">
        <v>38.879275862069</v>
      </c>
      <c r="CR690">
        <v>38.937</v>
      </c>
      <c r="CS690">
        <v>38.4241724137931</v>
      </c>
      <c r="CT690">
        <v>38.187</v>
      </c>
      <c r="CU690">
        <v>39.75</v>
      </c>
      <c r="CV690">
        <v>1955.10344827586</v>
      </c>
      <c r="CW690">
        <v>39.9110344827586</v>
      </c>
      <c r="CX690">
        <v>0</v>
      </c>
      <c r="CY690">
        <v>1663695689.9</v>
      </c>
      <c r="CZ690">
        <v>0</v>
      </c>
      <c r="DA690">
        <v>0</v>
      </c>
      <c r="DB690" t="s">
        <v>356</v>
      </c>
      <c r="DC690">
        <v>1660677648.1</v>
      </c>
      <c r="DD690">
        <v>1660677649.1</v>
      </c>
      <c r="DE690">
        <v>0</v>
      </c>
      <c r="DF690">
        <v>-1.042</v>
      </c>
      <c r="DG690">
        <v>0.003</v>
      </c>
      <c r="DH690">
        <v>5.218</v>
      </c>
      <c r="DI690">
        <v>0.344</v>
      </c>
      <c r="DJ690">
        <v>417</v>
      </c>
      <c r="DK690">
        <v>22</v>
      </c>
      <c r="DL690">
        <v>1.24</v>
      </c>
      <c r="DM690">
        <v>0.53</v>
      </c>
      <c r="DN690">
        <v>-32.4092414634146</v>
      </c>
      <c r="DO690">
        <v>2.41342996515682</v>
      </c>
      <c r="DP690">
        <v>0.567370068493438</v>
      </c>
      <c r="DQ690">
        <v>0</v>
      </c>
      <c r="DR690">
        <v>9.35388</v>
      </c>
      <c r="DS690">
        <v>-0.0766482229964999</v>
      </c>
      <c r="DT690">
        <v>0.00884872899788718</v>
      </c>
      <c r="DU690">
        <v>1</v>
      </c>
      <c r="DV690">
        <v>1</v>
      </c>
      <c r="DW690">
        <v>2</v>
      </c>
      <c r="DX690" t="s">
        <v>395</v>
      </c>
      <c r="DY690">
        <v>2.97267</v>
      </c>
      <c r="DZ690">
        <v>2.75391</v>
      </c>
      <c r="EA690">
        <v>0.0849866</v>
      </c>
      <c r="EB690">
        <v>0.090496</v>
      </c>
      <c r="EC690">
        <v>0.0923039</v>
      </c>
      <c r="ED690">
        <v>0.0598648</v>
      </c>
      <c r="EE690">
        <v>35651.2</v>
      </c>
      <c r="EF690">
        <v>38628.2</v>
      </c>
      <c r="EG690">
        <v>35311.2</v>
      </c>
      <c r="EH690">
        <v>38524.2</v>
      </c>
      <c r="EI690">
        <v>45454.8</v>
      </c>
      <c r="EJ690">
        <v>52315.5</v>
      </c>
      <c r="EK690">
        <v>55200.6</v>
      </c>
      <c r="EL690">
        <v>61793.3</v>
      </c>
      <c r="EM690">
        <v>1.9906</v>
      </c>
      <c r="EN690">
        <v>1.8098</v>
      </c>
      <c r="EO690">
        <v>0.0357628</v>
      </c>
      <c r="EP690">
        <v>0</v>
      </c>
      <c r="EQ690">
        <v>24.4694</v>
      </c>
      <c r="ER690">
        <v>999.9</v>
      </c>
      <c r="ES690">
        <v>42.65</v>
      </c>
      <c r="ET690">
        <v>30.031</v>
      </c>
      <c r="EU690">
        <v>20.1108</v>
      </c>
      <c r="EV690">
        <v>56.8188</v>
      </c>
      <c r="EW690">
        <v>49.1346</v>
      </c>
      <c r="EX690">
        <v>1</v>
      </c>
      <c r="EY690">
        <v>-0.0103252</v>
      </c>
      <c r="EZ690">
        <v>1.58956</v>
      </c>
      <c r="FA690">
        <v>20.1395</v>
      </c>
      <c r="FB690">
        <v>5.19932</v>
      </c>
      <c r="FC690">
        <v>12.0052</v>
      </c>
      <c r="FD690">
        <v>4.9756</v>
      </c>
      <c r="FE690">
        <v>3.294</v>
      </c>
      <c r="FF690">
        <v>9999</v>
      </c>
      <c r="FG690">
        <v>9999</v>
      </c>
      <c r="FH690">
        <v>9999</v>
      </c>
      <c r="FI690">
        <v>695.1</v>
      </c>
      <c r="FJ690">
        <v>1.86295</v>
      </c>
      <c r="FK690">
        <v>1.86783</v>
      </c>
      <c r="FL690">
        <v>1.86752</v>
      </c>
      <c r="FM690">
        <v>1.86874</v>
      </c>
      <c r="FN690">
        <v>1.86951</v>
      </c>
      <c r="FO690">
        <v>1.86566</v>
      </c>
      <c r="FP690">
        <v>1.8667</v>
      </c>
      <c r="FQ690">
        <v>1.8681</v>
      </c>
      <c r="FR690">
        <v>5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5.698</v>
      </c>
      <c r="GF690">
        <v>0.3003</v>
      </c>
      <c r="GG690">
        <v>3.61927167264205</v>
      </c>
      <c r="GH690">
        <v>0.00509506669552449</v>
      </c>
      <c r="GI690">
        <v>1.17866753763249e-06</v>
      </c>
      <c r="GJ690">
        <v>-6.62632595388568e-10</v>
      </c>
      <c r="GK690">
        <v>-0.0260112845827318</v>
      </c>
      <c r="GL690">
        <v>-0.0225051504344278</v>
      </c>
      <c r="GM690">
        <v>0.00262967521021688</v>
      </c>
      <c r="GN690">
        <v>-3.50088843362945e-05</v>
      </c>
      <c r="GO690">
        <v>-5</v>
      </c>
      <c r="GP690">
        <v>1640</v>
      </c>
      <c r="GQ690">
        <v>1</v>
      </c>
      <c r="GR690">
        <v>20</v>
      </c>
      <c r="GS690">
        <v>50300.7</v>
      </c>
      <c r="GT690">
        <v>50300.7</v>
      </c>
      <c r="GU690">
        <v>0.999756</v>
      </c>
      <c r="GV690">
        <v>2.6001</v>
      </c>
      <c r="GW690">
        <v>1.54785</v>
      </c>
      <c r="GX690">
        <v>2.30103</v>
      </c>
      <c r="GY690">
        <v>1.34644</v>
      </c>
      <c r="GZ690">
        <v>2.38159</v>
      </c>
      <c r="HA690">
        <v>33.2216</v>
      </c>
      <c r="HB690">
        <v>14.1145</v>
      </c>
      <c r="HC690">
        <v>18</v>
      </c>
      <c r="HD690">
        <v>507.192</v>
      </c>
      <c r="HE690">
        <v>393.215</v>
      </c>
      <c r="HF690">
        <v>22.7348</v>
      </c>
      <c r="HG690">
        <v>27.0161</v>
      </c>
      <c r="HH690">
        <v>30</v>
      </c>
      <c r="HI690">
        <v>26.9711</v>
      </c>
      <c r="HJ690">
        <v>26.9119</v>
      </c>
      <c r="HK690">
        <v>19.9991</v>
      </c>
      <c r="HL690">
        <v>44.6579</v>
      </c>
      <c r="HM690">
        <v>0</v>
      </c>
      <c r="HN690">
        <v>22.7074</v>
      </c>
      <c r="HO690">
        <v>400.191</v>
      </c>
      <c r="HP690">
        <v>11.0319</v>
      </c>
      <c r="HQ690">
        <v>102.396</v>
      </c>
      <c r="HR690">
        <v>102.855</v>
      </c>
    </row>
    <row r="691" spans="1:226">
      <c r="A691">
        <v>675</v>
      </c>
      <c r="B691">
        <v>1663695698</v>
      </c>
      <c r="C691">
        <v>7922.90000009537</v>
      </c>
      <c r="D691" t="s">
        <v>1716</v>
      </c>
      <c r="E691" t="s">
        <v>1717</v>
      </c>
      <c r="F691">
        <v>5</v>
      </c>
      <c r="G691" t="s">
        <v>1713</v>
      </c>
      <c r="H691" t="s">
        <v>354</v>
      </c>
      <c r="I691">
        <v>1663695690.23214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411.421766598105</v>
      </c>
      <c r="AK691">
        <v>389.556193939394</v>
      </c>
      <c r="AL691">
        <v>-1.46296403432115</v>
      </c>
      <c r="AM691">
        <v>65.4279789440371</v>
      </c>
      <c r="AN691">
        <f>(AP691 - AO691 + BO691*1E3/(8.314*(BQ691+273.15)) * AR691/BN691 * AQ691) * BN691/(100*BB691) * 1000/(1000 - AP691)</f>
        <v>0</v>
      </c>
      <c r="AO691">
        <v>11.0787179735873</v>
      </c>
      <c r="AP691">
        <v>20.4075065934066</v>
      </c>
      <c r="AQ691">
        <v>-0.00542169296124714</v>
      </c>
      <c r="AR691">
        <v>122.169633296144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1663695690.23214</v>
      </c>
      <c r="BH691">
        <v>386.881964285714</v>
      </c>
      <c r="BI691">
        <v>415.495178571429</v>
      </c>
      <c r="BJ691">
        <v>20.4184321428571</v>
      </c>
      <c r="BK691">
        <v>11.0784571428571</v>
      </c>
      <c r="BL691">
        <v>381.185964285714</v>
      </c>
      <c r="BM691">
        <v>20.1179464285714</v>
      </c>
      <c r="BN691">
        <v>500.131571428571</v>
      </c>
      <c r="BO691">
        <v>90.5136178571429</v>
      </c>
      <c r="BP691">
        <v>0.100156564285714</v>
      </c>
      <c r="BQ691">
        <v>26.0843035714286</v>
      </c>
      <c r="BR691">
        <v>25.0544178571429</v>
      </c>
      <c r="BS691">
        <v>999.9</v>
      </c>
      <c r="BT691">
        <v>0</v>
      </c>
      <c r="BU691">
        <v>0</v>
      </c>
      <c r="BV691">
        <v>9984.46428571429</v>
      </c>
      <c r="BW691">
        <v>0</v>
      </c>
      <c r="BX691">
        <v>17.2553214285714</v>
      </c>
      <c r="BY691">
        <v>-28.6131857142857</v>
      </c>
      <c r="BZ691">
        <v>394.94625</v>
      </c>
      <c r="CA691">
        <v>420.14975</v>
      </c>
      <c r="CB691">
        <v>9.33997321428572</v>
      </c>
      <c r="CC691">
        <v>415.495178571429</v>
      </c>
      <c r="CD691">
        <v>11.0784571428571</v>
      </c>
      <c r="CE691">
        <v>1.84814571428571</v>
      </c>
      <c r="CF691">
        <v>1.00275178571429</v>
      </c>
      <c r="CG691">
        <v>16.2000571428571</v>
      </c>
      <c r="CH691">
        <v>6.9564175</v>
      </c>
      <c r="CI691">
        <v>2000.00392857143</v>
      </c>
      <c r="CJ691">
        <v>0.979994642857143</v>
      </c>
      <c r="CK691">
        <v>0.0200054142857143</v>
      </c>
      <c r="CL691">
        <v>0</v>
      </c>
      <c r="CM691">
        <v>861.55775</v>
      </c>
      <c r="CN691">
        <v>5.00063</v>
      </c>
      <c r="CO691">
        <v>16975.1642857143</v>
      </c>
      <c r="CP691">
        <v>17256.9</v>
      </c>
      <c r="CQ691">
        <v>38.8794285714286</v>
      </c>
      <c r="CR691">
        <v>38.937</v>
      </c>
      <c r="CS691">
        <v>38.4237142857143</v>
      </c>
      <c r="CT691">
        <v>38.187</v>
      </c>
      <c r="CU691">
        <v>39.75</v>
      </c>
      <c r="CV691">
        <v>1955.09321428571</v>
      </c>
      <c r="CW691">
        <v>39.9107142857143</v>
      </c>
      <c r="CX691">
        <v>0</v>
      </c>
      <c r="CY691">
        <v>1663695695.3</v>
      </c>
      <c r="CZ691">
        <v>0</v>
      </c>
      <c r="DA691">
        <v>0</v>
      </c>
      <c r="DB691" t="s">
        <v>356</v>
      </c>
      <c r="DC691">
        <v>1660677648.1</v>
      </c>
      <c r="DD691">
        <v>1660677649.1</v>
      </c>
      <c r="DE691">
        <v>0</v>
      </c>
      <c r="DF691">
        <v>-1.042</v>
      </c>
      <c r="DG691">
        <v>0.003</v>
      </c>
      <c r="DH691">
        <v>5.218</v>
      </c>
      <c r="DI691">
        <v>0.344</v>
      </c>
      <c r="DJ691">
        <v>417</v>
      </c>
      <c r="DK691">
        <v>22</v>
      </c>
      <c r="DL691">
        <v>1.24</v>
      </c>
      <c r="DM691">
        <v>0.53</v>
      </c>
      <c r="DN691">
        <v>-29.7048414634146</v>
      </c>
      <c r="DO691">
        <v>37.3467595818815</v>
      </c>
      <c r="DP691">
        <v>4.48958811739903</v>
      </c>
      <c r="DQ691">
        <v>0</v>
      </c>
      <c r="DR691">
        <v>9.3441756097561</v>
      </c>
      <c r="DS691">
        <v>-0.0964195818815242</v>
      </c>
      <c r="DT691">
        <v>0.0104306516057666</v>
      </c>
      <c r="DU691">
        <v>1</v>
      </c>
      <c r="DV691">
        <v>1</v>
      </c>
      <c r="DW691">
        <v>2</v>
      </c>
      <c r="DX691" t="s">
        <v>395</v>
      </c>
      <c r="DY691">
        <v>2.97466</v>
      </c>
      <c r="DZ691">
        <v>2.75401</v>
      </c>
      <c r="EA691">
        <v>0.083859</v>
      </c>
      <c r="EB691">
        <v>0.088065</v>
      </c>
      <c r="EC691">
        <v>0.0922739</v>
      </c>
      <c r="ED691">
        <v>0.0598583</v>
      </c>
      <c r="EE691">
        <v>35695.1</v>
      </c>
      <c r="EF691">
        <v>38731.3</v>
      </c>
      <c r="EG691">
        <v>35311.2</v>
      </c>
      <c r="EH691">
        <v>38524.1</v>
      </c>
      <c r="EI691">
        <v>45456.2</v>
      </c>
      <c r="EJ691">
        <v>52316.4</v>
      </c>
      <c r="EK691">
        <v>55200.5</v>
      </c>
      <c r="EL691">
        <v>61794</v>
      </c>
      <c r="EM691">
        <v>1.991</v>
      </c>
      <c r="EN691">
        <v>1.8102</v>
      </c>
      <c r="EO691">
        <v>0.0347197</v>
      </c>
      <c r="EP691">
        <v>0</v>
      </c>
      <c r="EQ691">
        <v>24.4715</v>
      </c>
      <c r="ER691">
        <v>999.9</v>
      </c>
      <c r="ES691">
        <v>42.65</v>
      </c>
      <c r="ET691">
        <v>30.031</v>
      </c>
      <c r="EU691">
        <v>20.1112</v>
      </c>
      <c r="EV691">
        <v>56.8288</v>
      </c>
      <c r="EW691">
        <v>48.9984</v>
      </c>
      <c r="EX691">
        <v>1</v>
      </c>
      <c r="EY691">
        <v>-0.0109756</v>
      </c>
      <c r="EZ691">
        <v>1.58251</v>
      </c>
      <c r="FA691">
        <v>20.1394</v>
      </c>
      <c r="FB691">
        <v>5.20291</v>
      </c>
      <c r="FC691">
        <v>12.004</v>
      </c>
      <c r="FD691">
        <v>4.976</v>
      </c>
      <c r="FE691">
        <v>3.2938</v>
      </c>
      <c r="FF691">
        <v>9999</v>
      </c>
      <c r="FG691">
        <v>9999</v>
      </c>
      <c r="FH691">
        <v>9999</v>
      </c>
      <c r="FI691">
        <v>695.1</v>
      </c>
      <c r="FJ691">
        <v>1.86295</v>
      </c>
      <c r="FK691">
        <v>1.86783</v>
      </c>
      <c r="FL691">
        <v>1.86752</v>
      </c>
      <c r="FM691">
        <v>1.86874</v>
      </c>
      <c r="FN691">
        <v>1.86957</v>
      </c>
      <c r="FO691">
        <v>1.8656</v>
      </c>
      <c r="FP691">
        <v>1.8667</v>
      </c>
      <c r="FQ691">
        <v>1.8681</v>
      </c>
      <c r="FR691">
        <v>5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5.661</v>
      </c>
      <c r="GF691">
        <v>0.2999</v>
      </c>
      <c r="GG691">
        <v>3.61927167264205</v>
      </c>
      <c r="GH691">
        <v>0.00509506669552449</v>
      </c>
      <c r="GI691">
        <v>1.17866753763249e-06</v>
      </c>
      <c r="GJ691">
        <v>-6.62632595388568e-10</v>
      </c>
      <c r="GK691">
        <v>-0.0260112845827318</v>
      </c>
      <c r="GL691">
        <v>-0.0225051504344278</v>
      </c>
      <c r="GM691">
        <v>0.00262967521021688</v>
      </c>
      <c r="GN691">
        <v>-3.50088843362945e-05</v>
      </c>
      <c r="GO691">
        <v>-5</v>
      </c>
      <c r="GP691">
        <v>1640</v>
      </c>
      <c r="GQ691">
        <v>1</v>
      </c>
      <c r="GR691">
        <v>20</v>
      </c>
      <c r="GS691">
        <v>50300.8</v>
      </c>
      <c r="GT691">
        <v>50300.8</v>
      </c>
      <c r="GU691">
        <v>0.970459</v>
      </c>
      <c r="GV691">
        <v>2.6123</v>
      </c>
      <c r="GW691">
        <v>1.54785</v>
      </c>
      <c r="GX691">
        <v>2.30103</v>
      </c>
      <c r="GY691">
        <v>1.34644</v>
      </c>
      <c r="GZ691">
        <v>2.27905</v>
      </c>
      <c r="HA691">
        <v>33.1992</v>
      </c>
      <c r="HB691">
        <v>14.097</v>
      </c>
      <c r="HC691">
        <v>18</v>
      </c>
      <c r="HD691">
        <v>507.46</v>
      </c>
      <c r="HE691">
        <v>393.433</v>
      </c>
      <c r="HF691">
        <v>22.6843</v>
      </c>
      <c r="HG691">
        <v>27.0161</v>
      </c>
      <c r="HH691">
        <v>29.9999</v>
      </c>
      <c r="HI691">
        <v>26.9711</v>
      </c>
      <c r="HJ691">
        <v>26.9119</v>
      </c>
      <c r="HK691">
        <v>19.3424</v>
      </c>
      <c r="HL691">
        <v>44.6579</v>
      </c>
      <c r="HM691">
        <v>0</v>
      </c>
      <c r="HN691">
        <v>22.6603</v>
      </c>
      <c r="HO691">
        <v>380.021</v>
      </c>
      <c r="HP691">
        <v>11.0319</v>
      </c>
      <c r="HQ691">
        <v>102.396</v>
      </c>
      <c r="HR691">
        <v>102.855</v>
      </c>
    </row>
    <row r="692" spans="1:226">
      <c r="A692">
        <v>676</v>
      </c>
      <c r="B692">
        <v>1663695703</v>
      </c>
      <c r="C692">
        <v>7927.90000009537</v>
      </c>
      <c r="D692" t="s">
        <v>1718</v>
      </c>
      <c r="E692" t="s">
        <v>1719</v>
      </c>
      <c r="F692">
        <v>5</v>
      </c>
      <c r="G692" t="s">
        <v>1713</v>
      </c>
      <c r="H692" t="s">
        <v>354</v>
      </c>
      <c r="I692">
        <v>1663695695.5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395.430814798511</v>
      </c>
      <c r="AK692">
        <v>378.511848484848</v>
      </c>
      <c r="AL692">
        <v>-2.36818917412857</v>
      </c>
      <c r="AM692">
        <v>65.4279789440371</v>
      </c>
      <c r="AN692">
        <f>(AP692 - AO692 + BO692*1E3/(8.314*(BQ692+273.15)) * AR692/BN692 * AQ692) * BN692/(100*BB692) * 1000/(1000 - AP692)</f>
        <v>0</v>
      </c>
      <c r="AO692">
        <v>11.0784557904556</v>
      </c>
      <c r="AP692">
        <v>20.3923582417583</v>
      </c>
      <c r="AQ692">
        <v>-0.000207668947404683</v>
      </c>
      <c r="AR692">
        <v>122.169633296144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6</v>
      </c>
      <c r="BC692">
        <v>0.5</v>
      </c>
      <c r="BD692" t="s">
        <v>355</v>
      </c>
      <c r="BE692">
        <v>2</v>
      </c>
      <c r="BF692" t="b">
        <v>1</v>
      </c>
      <c r="BG692">
        <v>1663695695.5</v>
      </c>
      <c r="BH692">
        <v>382.659481481481</v>
      </c>
      <c r="BI692">
        <v>405.228333333333</v>
      </c>
      <c r="BJ692">
        <v>20.4094555555556</v>
      </c>
      <c r="BK692">
        <v>11.0784333333333</v>
      </c>
      <c r="BL692">
        <v>376.987333333333</v>
      </c>
      <c r="BM692">
        <v>20.1093148148148</v>
      </c>
      <c r="BN692">
        <v>500.139962962963</v>
      </c>
      <c r="BO692">
        <v>90.5134814814815</v>
      </c>
      <c r="BP692">
        <v>0.100156266666667</v>
      </c>
      <c r="BQ692">
        <v>26.077437037037</v>
      </c>
      <c r="BR692">
        <v>25.0417407407407</v>
      </c>
      <c r="BS692">
        <v>999.9</v>
      </c>
      <c r="BT692">
        <v>0</v>
      </c>
      <c r="BU692">
        <v>0</v>
      </c>
      <c r="BV692">
        <v>9988.14814814815</v>
      </c>
      <c r="BW692">
        <v>0</v>
      </c>
      <c r="BX692">
        <v>17.2344814814815</v>
      </c>
      <c r="BY692">
        <v>-22.5689148148148</v>
      </c>
      <c r="BZ692">
        <v>390.632074074074</v>
      </c>
      <c r="CA692">
        <v>409.767888888889</v>
      </c>
      <c r="CB692">
        <v>9.33101777777778</v>
      </c>
      <c r="CC692">
        <v>405.228333333333</v>
      </c>
      <c r="CD692">
        <v>11.0784333333333</v>
      </c>
      <c r="CE692">
        <v>1.84733037037037</v>
      </c>
      <c r="CF692">
        <v>1.00274777777778</v>
      </c>
      <c r="CG692">
        <v>16.1931296296296</v>
      </c>
      <c r="CH692">
        <v>6.9563637037037</v>
      </c>
      <c r="CI692">
        <v>1999.9837037037</v>
      </c>
      <c r="CJ692">
        <v>0.979994555555556</v>
      </c>
      <c r="CK692">
        <v>0.0200055074074074</v>
      </c>
      <c r="CL692">
        <v>0</v>
      </c>
      <c r="CM692">
        <v>860.282074074074</v>
      </c>
      <c r="CN692">
        <v>5.00063</v>
      </c>
      <c r="CO692">
        <v>16950.3555555556</v>
      </c>
      <c r="CP692">
        <v>17256.7111111111</v>
      </c>
      <c r="CQ692">
        <v>38.8795925925926</v>
      </c>
      <c r="CR692">
        <v>38.937</v>
      </c>
      <c r="CS692">
        <v>38.4324074074074</v>
      </c>
      <c r="CT692">
        <v>38.187</v>
      </c>
      <c r="CU692">
        <v>39.75</v>
      </c>
      <c r="CV692">
        <v>1955.07333333333</v>
      </c>
      <c r="CW692">
        <v>39.9103703703704</v>
      </c>
      <c r="CX692">
        <v>0</v>
      </c>
      <c r="CY692">
        <v>1663695700.1</v>
      </c>
      <c r="CZ692">
        <v>0</v>
      </c>
      <c r="DA692">
        <v>0</v>
      </c>
      <c r="DB692" t="s">
        <v>356</v>
      </c>
      <c r="DC692">
        <v>1660677648.1</v>
      </c>
      <c r="DD692">
        <v>1660677649.1</v>
      </c>
      <c r="DE692">
        <v>0</v>
      </c>
      <c r="DF692">
        <v>-1.042</v>
      </c>
      <c r="DG692">
        <v>0.003</v>
      </c>
      <c r="DH692">
        <v>5.218</v>
      </c>
      <c r="DI692">
        <v>0.344</v>
      </c>
      <c r="DJ692">
        <v>417</v>
      </c>
      <c r="DK692">
        <v>22</v>
      </c>
      <c r="DL692">
        <v>1.24</v>
      </c>
      <c r="DM692">
        <v>0.53</v>
      </c>
      <c r="DN692">
        <v>-26.4310902439024</v>
      </c>
      <c r="DO692">
        <v>64.5235212543553</v>
      </c>
      <c r="DP692">
        <v>6.78231005868207</v>
      </c>
      <c r="DQ692">
        <v>0</v>
      </c>
      <c r="DR692">
        <v>9.33734902439024</v>
      </c>
      <c r="DS692">
        <v>-0.0965207665505295</v>
      </c>
      <c r="DT692">
        <v>0.0104129227416607</v>
      </c>
      <c r="DU692">
        <v>1</v>
      </c>
      <c r="DV692">
        <v>1</v>
      </c>
      <c r="DW692">
        <v>2</v>
      </c>
      <c r="DX692" t="s">
        <v>395</v>
      </c>
      <c r="DY692">
        <v>2.97329</v>
      </c>
      <c r="DZ692">
        <v>2.7543</v>
      </c>
      <c r="EA692">
        <v>0.0819005</v>
      </c>
      <c r="EB692">
        <v>0.0851064</v>
      </c>
      <c r="EC692">
        <v>0.0922266</v>
      </c>
      <c r="ED692">
        <v>0.0598655</v>
      </c>
      <c r="EE692">
        <v>35771.3</v>
      </c>
      <c r="EF692">
        <v>38857.1</v>
      </c>
      <c r="EG692">
        <v>35311.1</v>
      </c>
      <c r="EH692">
        <v>38524.3</v>
      </c>
      <c r="EI692">
        <v>45458.3</v>
      </c>
      <c r="EJ692">
        <v>52315.5</v>
      </c>
      <c r="EK692">
        <v>55200.2</v>
      </c>
      <c r="EL692">
        <v>61793.6</v>
      </c>
      <c r="EM692">
        <v>1.9908</v>
      </c>
      <c r="EN692">
        <v>1.81</v>
      </c>
      <c r="EO692">
        <v>0.0330806</v>
      </c>
      <c r="EP692">
        <v>0</v>
      </c>
      <c r="EQ692">
        <v>24.4715</v>
      </c>
      <c r="ER692">
        <v>999.9</v>
      </c>
      <c r="ES692">
        <v>42.65</v>
      </c>
      <c r="ET692">
        <v>30.031</v>
      </c>
      <c r="EU692">
        <v>20.1104</v>
      </c>
      <c r="EV692">
        <v>56.6588</v>
      </c>
      <c r="EW692">
        <v>49.5673</v>
      </c>
      <c r="EX692">
        <v>1</v>
      </c>
      <c r="EY692">
        <v>-0.0104878</v>
      </c>
      <c r="EZ692">
        <v>1.50285</v>
      </c>
      <c r="FA692">
        <v>20.1403</v>
      </c>
      <c r="FB692">
        <v>5.19812</v>
      </c>
      <c r="FC692">
        <v>12.004</v>
      </c>
      <c r="FD692">
        <v>4.9752</v>
      </c>
      <c r="FE692">
        <v>3.2938</v>
      </c>
      <c r="FF692">
        <v>9999</v>
      </c>
      <c r="FG692">
        <v>9999</v>
      </c>
      <c r="FH692">
        <v>9999</v>
      </c>
      <c r="FI692">
        <v>695.1</v>
      </c>
      <c r="FJ692">
        <v>1.86295</v>
      </c>
      <c r="FK692">
        <v>1.8678</v>
      </c>
      <c r="FL692">
        <v>1.86752</v>
      </c>
      <c r="FM692">
        <v>1.86874</v>
      </c>
      <c r="FN692">
        <v>1.86951</v>
      </c>
      <c r="FO692">
        <v>1.86554</v>
      </c>
      <c r="FP692">
        <v>1.86664</v>
      </c>
      <c r="FQ692">
        <v>1.8681</v>
      </c>
      <c r="FR692">
        <v>5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5.598</v>
      </c>
      <c r="GF692">
        <v>0.2994</v>
      </c>
      <c r="GG692">
        <v>3.61927167264205</v>
      </c>
      <c r="GH692">
        <v>0.00509506669552449</v>
      </c>
      <c r="GI692">
        <v>1.17866753763249e-06</v>
      </c>
      <c r="GJ692">
        <v>-6.62632595388568e-10</v>
      </c>
      <c r="GK692">
        <v>-0.0260112845827318</v>
      </c>
      <c r="GL692">
        <v>-0.0225051504344278</v>
      </c>
      <c r="GM692">
        <v>0.00262967521021688</v>
      </c>
      <c r="GN692">
        <v>-3.50088843362945e-05</v>
      </c>
      <c r="GO692">
        <v>-5</v>
      </c>
      <c r="GP692">
        <v>1640</v>
      </c>
      <c r="GQ692">
        <v>1</v>
      </c>
      <c r="GR692">
        <v>20</v>
      </c>
      <c r="GS692">
        <v>50300.9</v>
      </c>
      <c r="GT692">
        <v>50300.9</v>
      </c>
      <c r="GU692">
        <v>0.936279</v>
      </c>
      <c r="GV692">
        <v>2.61108</v>
      </c>
      <c r="GW692">
        <v>1.54785</v>
      </c>
      <c r="GX692">
        <v>2.30103</v>
      </c>
      <c r="GY692">
        <v>1.34644</v>
      </c>
      <c r="GZ692">
        <v>2.36938</v>
      </c>
      <c r="HA692">
        <v>33.2216</v>
      </c>
      <c r="HB692">
        <v>14.1058</v>
      </c>
      <c r="HC692">
        <v>18</v>
      </c>
      <c r="HD692">
        <v>507.326</v>
      </c>
      <c r="HE692">
        <v>393.324</v>
      </c>
      <c r="HF692">
        <v>22.6366</v>
      </c>
      <c r="HG692">
        <v>27.0138</v>
      </c>
      <c r="HH692">
        <v>29.9998</v>
      </c>
      <c r="HI692">
        <v>26.9711</v>
      </c>
      <c r="HJ692">
        <v>26.9119</v>
      </c>
      <c r="HK692">
        <v>18.7106</v>
      </c>
      <c r="HL692">
        <v>44.6579</v>
      </c>
      <c r="HM692">
        <v>0</v>
      </c>
      <c r="HN692">
        <v>22.6286</v>
      </c>
      <c r="HO692">
        <v>366.598</v>
      </c>
      <c r="HP692">
        <v>11.0357</v>
      </c>
      <c r="HQ692">
        <v>102.396</v>
      </c>
      <c r="HR692">
        <v>102.855</v>
      </c>
    </row>
    <row r="693" spans="1:226">
      <c r="A693">
        <v>677</v>
      </c>
      <c r="B693">
        <v>1663695708</v>
      </c>
      <c r="C693">
        <v>7932.90000009537</v>
      </c>
      <c r="D693" t="s">
        <v>1720</v>
      </c>
      <c r="E693" t="s">
        <v>1721</v>
      </c>
      <c r="F693">
        <v>5</v>
      </c>
      <c r="G693" t="s">
        <v>1713</v>
      </c>
      <c r="H693" t="s">
        <v>354</v>
      </c>
      <c r="I693">
        <v>1663695700.21429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378.353957218797</v>
      </c>
      <c r="AK693">
        <v>364.595127272727</v>
      </c>
      <c r="AL693">
        <v>-2.83622896199303</v>
      </c>
      <c r="AM693">
        <v>65.4279789440371</v>
      </c>
      <c r="AN693">
        <f>(AP693 - AO693 + BO693*1E3/(8.314*(BQ693+273.15)) * AR693/BN693 * AQ693) * BN693/(100*BB693) * 1000/(1000 - AP693)</f>
        <v>0</v>
      </c>
      <c r="AO693">
        <v>11.0777168970512</v>
      </c>
      <c r="AP693">
        <v>20.3867681318681</v>
      </c>
      <c r="AQ693">
        <v>-0.000207128568048903</v>
      </c>
      <c r="AR693">
        <v>122.169633296144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6</v>
      </c>
      <c r="BC693">
        <v>0.5</v>
      </c>
      <c r="BD693" t="s">
        <v>355</v>
      </c>
      <c r="BE693">
        <v>2</v>
      </c>
      <c r="BF693" t="b">
        <v>1</v>
      </c>
      <c r="BG693">
        <v>1663695700.21429</v>
      </c>
      <c r="BH693">
        <v>374.7455</v>
      </c>
      <c r="BI693">
        <v>391.072142857143</v>
      </c>
      <c r="BJ693">
        <v>20.3994678571429</v>
      </c>
      <c r="BK693">
        <v>11.078425</v>
      </c>
      <c r="BL693">
        <v>369.118142857143</v>
      </c>
      <c r="BM693">
        <v>20.0997178571429</v>
      </c>
      <c r="BN693">
        <v>500.174464285714</v>
      </c>
      <c r="BO693">
        <v>90.5134107142857</v>
      </c>
      <c r="BP693">
        <v>0.1000613</v>
      </c>
      <c r="BQ693">
        <v>26.0632178571429</v>
      </c>
      <c r="BR693">
        <v>25.0283964285714</v>
      </c>
      <c r="BS693">
        <v>999.9</v>
      </c>
      <c r="BT693">
        <v>0</v>
      </c>
      <c r="BU693">
        <v>0</v>
      </c>
      <c r="BV693">
        <v>9999.10714285714</v>
      </c>
      <c r="BW693">
        <v>0</v>
      </c>
      <c r="BX693">
        <v>17.0713071428571</v>
      </c>
      <c r="BY693">
        <v>-16.3267607142857</v>
      </c>
      <c r="BZ693">
        <v>382.549357142857</v>
      </c>
      <c r="CA693">
        <v>395.453214285714</v>
      </c>
      <c r="CB693">
        <v>9.32103392857143</v>
      </c>
      <c r="CC693">
        <v>391.072142857143</v>
      </c>
      <c r="CD693">
        <v>11.078425</v>
      </c>
      <c r="CE693">
        <v>1.84642535714286</v>
      </c>
      <c r="CF693">
        <v>1.00274642857143</v>
      </c>
      <c r="CG693">
        <v>16.1854464285714</v>
      </c>
      <c r="CH693">
        <v>6.95634607142857</v>
      </c>
      <c r="CI693">
        <v>1999.97785714286</v>
      </c>
      <c r="CJ693">
        <v>0.979994642857143</v>
      </c>
      <c r="CK693">
        <v>0.0200054142857143</v>
      </c>
      <c r="CL693">
        <v>0</v>
      </c>
      <c r="CM693">
        <v>858.594107142857</v>
      </c>
      <c r="CN693">
        <v>5.00063</v>
      </c>
      <c r="CO693">
        <v>16914.7107142857</v>
      </c>
      <c r="CP693">
        <v>17256.6607142857</v>
      </c>
      <c r="CQ693">
        <v>38.8772142857143</v>
      </c>
      <c r="CR693">
        <v>38.937</v>
      </c>
      <c r="CS693">
        <v>38.437</v>
      </c>
      <c r="CT693">
        <v>38.187</v>
      </c>
      <c r="CU693">
        <v>39.7455</v>
      </c>
      <c r="CV693">
        <v>1955.06785714286</v>
      </c>
      <c r="CW693">
        <v>39.91</v>
      </c>
      <c r="CX693">
        <v>0</v>
      </c>
      <c r="CY693">
        <v>1663695705.5</v>
      </c>
      <c r="CZ693">
        <v>0</v>
      </c>
      <c r="DA693">
        <v>0</v>
      </c>
      <c r="DB693" t="s">
        <v>356</v>
      </c>
      <c r="DC693">
        <v>1660677648.1</v>
      </c>
      <c r="DD693">
        <v>1660677649.1</v>
      </c>
      <c r="DE693">
        <v>0</v>
      </c>
      <c r="DF693">
        <v>-1.042</v>
      </c>
      <c r="DG693">
        <v>0.003</v>
      </c>
      <c r="DH693">
        <v>5.218</v>
      </c>
      <c r="DI693">
        <v>0.344</v>
      </c>
      <c r="DJ693">
        <v>417</v>
      </c>
      <c r="DK693">
        <v>22</v>
      </c>
      <c r="DL693">
        <v>1.24</v>
      </c>
      <c r="DM693">
        <v>0.53</v>
      </c>
      <c r="DN693">
        <v>-21.5985</v>
      </c>
      <c r="DO693">
        <v>81.4778138836774</v>
      </c>
      <c r="DP693">
        <v>7.93216404803885</v>
      </c>
      <c r="DQ693">
        <v>0</v>
      </c>
      <c r="DR693">
        <v>9.3292095</v>
      </c>
      <c r="DS693">
        <v>-0.120065515947486</v>
      </c>
      <c r="DT693">
        <v>0.0121499738579965</v>
      </c>
      <c r="DU693">
        <v>0</v>
      </c>
      <c r="DV693">
        <v>0</v>
      </c>
      <c r="DW693">
        <v>2</v>
      </c>
      <c r="DX693" t="s">
        <v>357</v>
      </c>
      <c r="DY693">
        <v>2.97289</v>
      </c>
      <c r="DZ693">
        <v>2.75421</v>
      </c>
      <c r="EA693">
        <v>0.0794601</v>
      </c>
      <c r="EB693">
        <v>0.0824291</v>
      </c>
      <c r="EC693">
        <v>0.0922188</v>
      </c>
      <c r="ED693">
        <v>0.0598572</v>
      </c>
      <c r="EE693">
        <v>35866.9</v>
      </c>
      <c r="EF693">
        <v>38970.5</v>
      </c>
      <c r="EG693">
        <v>35311.7</v>
      </c>
      <c r="EH693">
        <v>38524</v>
      </c>
      <c r="EI693">
        <v>45459.3</v>
      </c>
      <c r="EJ693">
        <v>52315.6</v>
      </c>
      <c r="EK693">
        <v>55201</v>
      </c>
      <c r="EL693">
        <v>61793.1</v>
      </c>
      <c r="EM693">
        <v>1.9908</v>
      </c>
      <c r="EN693">
        <v>1.8096</v>
      </c>
      <c r="EO693">
        <v>0.0331998</v>
      </c>
      <c r="EP693">
        <v>0</v>
      </c>
      <c r="EQ693">
        <v>24.4706</v>
      </c>
      <c r="ER693">
        <v>999.9</v>
      </c>
      <c r="ES693">
        <v>42.65</v>
      </c>
      <c r="ET693">
        <v>30.031</v>
      </c>
      <c r="EU693">
        <v>20.1116</v>
      </c>
      <c r="EV693">
        <v>56.2488</v>
      </c>
      <c r="EW693">
        <v>49.0625</v>
      </c>
      <c r="EX693">
        <v>1</v>
      </c>
      <c r="EY693">
        <v>-0.0109146</v>
      </c>
      <c r="EZ693">
        <v>1.37874</v>
      </c>
      <c r="FA693">
        <v>20.1411</v>
      </c>
      <c r="FB693">
        <v>5.19932</v>
      </c>
      <c r="FC693">
        <v>12.0076</v>
      </c>
      <c r="FD693">
        <v>4.9756</v>
      </c>
      <c r="FE693">
        <v>3.294</v>
      </c>
      <c r="FF693">
        <v>9999</v>
      </c>
      <c r="FG693">
        <v>9999</v>
      </c>
      <c r="FH693">
        <v>9999</v>
      </c>
      <c r="FI693">
        <v>695.1</v>
      </c>
      <c r="FJ693">
        <v>1.86295</v>
      </c>
      <c r="FK693">
        <v>1.86777</v>
      </c>
      <c r="FL693">
        <v>1.86752</v>
      </c>
      <c r="FM693">
        <v>1.86874</v>
      </c>
      <c r="FN693">
        <v>1.86951</v>
      </c>
      <c r="FO693">
        <v>1.86554</v>
      </c>
      <c r="FP693">
        <v>1.8667</v>
      </c>
      <c r="FQ693">
        <v>1.86807</v>
      </c>
      <c r="FR693">
        <v>5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5.52</v>
      </c>
      <c r="GF693">
        <v>0.2993</v>
      </c>
      <c r="GG693">
        <v>3.61927167264205</v>
      </c>
      <c r="GH693">
        <v>0.00509506669552449</v>
      </c>
      <c r="GI693">
        <v>1.17866753763249e-06</v>
      </c>
      <c r="GJ693">
        <v>-6.62632595388568e-10</v>
      </c>
      <c r="GK693">
        <v>-0.0260112845827318</v>
      </c>
      <c r="GL693">
        <v>-0.0225051504344278</v>
      </c>
      <c r="GM693">
        <v>0.00262967521021688</v>
      </c>
      <c r="GN693">
        <v>-3.50088843362945e-05</v>
      </c>
      <c r="GO693">
        <v>-5</v>
      </c>
      <c r="GP693">
        <v>1640</v>
      </c>
      <c r="GQ693">
        <v>1</v>
      </c>
      <c r="GR693">
        <v>20</v>
      </c>
      <c r="GS693">
        <v>50301</v>
      </c>
      <c r="GT693">
        <v>50301</v>
      </c>
      <c r="GU693">
        <v>0.905762</v>
      </c>
      <c r="GV693">
        <v>2.60254</v>
      </c>
      <c r="GW693">
        <v>1.54785</v>
      </c>
      <c r="GX693">
        <v>2.30225</v>
      </c>
      <c r="GY693">
        <v>1.34644</v>
      </c>
      <c r="GZ693">
        <v>2.39014</v>
      </c>
      <c r="HA693">
        <v>33.2216</v>
      </c>
      <c r="HB693">
        <v>14.1145</v>
      </c>
      <c r="HC693">
        <v>18</v>
      </c>
      <c r="HD693">
        <v>507.327</v>
      </c>
      <c r="HE693">
        <v>393.106</v>
      </c>
      <c r="HF693">
        <v>22.6073</v>
      </c>
      <c r="HG693">
        <v>27.0138</v>
      </c>
      <c r="HH693">
        <v>30</v>
      </c>
      <c r="HI693">
        <v>26.9711</v>
      </c>
      <c r="HJ693">
        <v>26.9119</v>
      </c>
      <c r="HK693">
        <v>18.0321</v>
      </c>
      <c r="HL693">
        <v>44.6579</v>
      </c>
      <c r="HM693">
        <v>0</v>
      </c>
      <c r="HN693">
        <v>22.6167</v>
      </c>
      <c r="HO693">
        <v>346.457</v>
      </c>
      <c r="HP693">
        <v>11.0372</v>
      </c>
      <c r="HQ693">
        <v>102.397</v>
      </c>
      <c r="HR693">
        <v>102.854</v>
      </c>
    </row>
    <row r="694" spans="1:226">
      <c r="A694">
        <v>678</v>
      </c>
      <c r="B694">
        <v>1663695713</v>
      </c>
      <c r="C694">
        <v>7937.90000009537</v>
      </c>
      <c r="D694" t="s">
        <v>1722</v>
      </c>
      <c r="E694" t="s">
        <v>1723</v>
      </c>
      <c r="F694">
        <v>5</v>
      </c>
      <c r="G694" t="s">
        <v>1713</v>
      </c>
      <c r="H694" t="s">
        <v>354</v>
      </c>
      <c r="I694">
        <v>1663695705.5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362.041302328768</v>
      </c>
      <c r="AK694">
        <v>349.9772</v>
      </c>
      <c r="AL694">
        <v>-2.96343364294958</v>
      </c>
      <c r="AM694">
        <v>65.4279789440371</v>
      </c>
      <c r="AN694">
        <f>(AP694 - AO694 + BO694*1E3/(8.314*(BQ694+273.15)) * AR694/BN694 * AQ694) * BN694/(100*BB694) * 1000/(1000 - AP694)</f>
        <v>0</v>
      </c>
      <c r="AO694">
        <v>11.0769658116174</v>
      </c>
      <c r="AP694">
        <v>20.3811703296703</v>
      </c>
      <c r="AQ694">
        <v>-6.23102032442795e-05</v>
      </c>
      <c r="AR694">
        <v>122.169633296144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6</v>
      </c>
      <c r="BC694">
        <v>0.5</v>
      </c>
      <c r="BD694" t="s">
        <v>355</v>
      </c>
      <c r="BE694">
        <v>2</v>
      </c>
      <c r="BF694" t="b">
        <v>1</v>
      </c>
      <c r="BG694">
        <v>1663695705.5</v>
      </c>
      <c r="BH694">
        <v>362.316333333333</v>
      </c>
      <c r="BI694">
        <v>373.868592592593</v>
      </c>
      <c r="BJ694">
        <v>20.391037037037</v>
      </c>
      <c r="BK694">
        <v>11.0778925925926</v>
      </c>
      <c r="BL694">
        <v>356.759111111111</v>
      </c>
      <c r="BM694">
        <v>20.0916148148148</v>
      </c>
      <c r="BN694">
        <v>500.113851851852</v>
      </c>
      <c r="BO694">
        <v>90.5139925925926</v>
      </c>
      <c r="BP694">
        <v>0.0999809296296297</v>
      </c>
      <c r="BQ694">
        <v>26.063337037037</v>
      </c>
      <c r="BR694">
        <v>25.0231185185185</v>
      </c>
      <c r="BS694">
        <v>999.9</v>
      </c>
      <c r="BT694">
        <v>0</v>
      </c>
      <c r="BU694">
        <v>0</v>
      </c>
      <c r="BV694">
        <v>10004.2592592593</v>
      </c>
      <c r="BW694">
        <v>0</v>
      </c>
      <c r="BX694">
        <v>17.0604074074074</v>
      </c>
      <c r="BY694">
        <v>-11.5524462962963</v>
      </c>
      <c r="BZ694">
        <v>369.858037037037</v>
      </c>
      <c r="CA694">
        <v>378.056814814815</v>
      </c>
      <c r="CB694">
        <v>9.31313</v>
      </c>
      <c r="CC694">
        <v>373.868592592593</v>
      </c>
      <c r="CD694">
        <v>11.0778925925926</v>
      </c>
      <c r="CE694">
        <v>1.8456737037037</v>
      </c>
      <c r="CF694">
        <v>1.00270481481481</v>
      </c>
      <c r="CG694">
        <v>16.1790666666667</v>
      </c>
      <c r="CH694">
        <v>6.95574074074074</v>
      </c>
      <c r="CI694">
        <v>2000.00814814815</v>
      </c>
      <c r="CJ694">
        <v>0.979994777777778</v>
      </c>
      <c r="CK694">
        <v>0.0200052703703704</v>
      </c>
      <c r="CL694">
        <v>0</v>
      </c>
      <c r="CM694">
        <v>855.278518518519</v>
      </c>
      <c r="CN694">
        <v>5.00063</v>
      </c>
      <c r="CO694">
        <v>16849.6481481481</v>
      </c>
      <c r="CP694">
        <v>17256.937037037</v>
      </c>
      <c r="CQ694">
        <v>38.8795925925926</v>
      </c>
      <c r="CR694">
        <v>38.937</v>
      </c>
      <c r="CS694">
        <v>38.437</v>
      </c>
      <c r="CT694">
        <v>38.187</v>
      </c>
      <c r="CU694">
        <v>39.7453333333333</v>
      </c>
      <c r="CV694">
        <v>1955.09740740741</v>
      </c>
      <c r="CW694">
        <v>39.9107407407407</v>
      </c>
      <c r="CX694">
        <v>0</v>
      </c>
      <c r="CY694">
        <v>1663695710.3</v>
      </c>
      <c r="CZ694">
        <v>0</v>
      </c>
      <c r="DA694">
        <v>0</v>
      </c>
      <c r="DB694" t="s">
        <v>356</v>
      </c>
      <c r="DC694">
        <v>1660677648.1</v>
      </c>
      <c r="DD694">
        <v>1660677649.1</v>
      </c>
      <c r="DE694">
        <v>0</v>
      </c>
      <c r="DF694">
        <v>-1.042</v>
      </c>
      <c r="DG694">
        <v>0.003</v>
      </c>
      <c r="DH694">
        <v>5.218</v>
      </c>
      <c r="DI694">
        <v>0.344</v>
      </c>
      <c r="DJ694">
        <v>417</v>
      </c>
      <c r="DK694">
        <v>22</v>
      </c>
      <c r="DL694">
        <v>1.24</v>
      </c>
      <c r="DM694">
        <v>0.53</v>
      </c>
      <c r="DN694">
        <v>-14.7222280487805</v>
      </c>
      <c r="DO694">
        <v>55.339978118467</v>
      </c>
      <c r="DP694">
        <v>5.66590266362469</v>
      </c>
      <c r="DQ694">
        <v>0</v>
      </c>
      <c r="DR694">
        <v>9.3178312195122</v>
      </c>
      <c r="DS694">
        <v>-0.0933405574912848</v>
      </c>
      <c r="DT694">
        <v>0.00989817578539822</v>
      </c>
      <c r="DU694">
        <v>1</v>
      </c>
      <c r="DV694">
        <v>1</v>
      </c>
      <c r="DW694">
        <v>2</v>
      </c>
      <c r="DX694" t="s">
        <v>395</v>
      </c>
      <c r="DY694">
        <v>2.97319</v>
      </c>
      <c r="DZ694">
        <v>2.75389</v>
      </c>
      <c r="EA694">
        <v>0.0768597</v>
      </c>
      <c r="EB694">
        <v>0.0791875</v>
      </c>
      <c r="EC694">
        <v>0.0921904</v>
      </c>
      <c r="ED694">
        <v>0.059856</v>
      </c>
      <c r="EE694">
        <v>35968.1</v>
      </c>
      <c r="EF694">
        <v>39108.7</v>
      </c>
      <c r="EG694">
        <v>35311.6</v>
      </c>
      <c r="EH694">
        <v>38524.5</v>
      </c>
      <c r="EI694">
        <v>45460.1</v>
      </c>
      <c r="EJ694">
        <v>52316.3</v>
      </c>
      <c r="EK694">
        <v>55200.3</v>
      </c>
      <c r="EL694">
        <v>61794.1</v>
      </c>
      <c r="EM694">
        <v>1.9908</v>
      </c>
      <c r="EN694">
        <v>1.8098</v>
      </c>
      <c r="EO694">
        <v>0.0360608</v>
      </c>
      <c r="EP694">
        <v>0</v>
      </c>
      <c r="EQ694">
        <v>24.4694</v>
      </c>
      <c r="ER694">
        <v>999.9</v>
      </c>
      <c r="ES694">
        <v>42.65</v>
      </c>
      <c r="ET694">
        <v>30.031</v>
      </c>
      <c r="EU694">
        <v>20.108</v>
      </c>
      <c r="EV694">
        <v>56.6488</v>
      </c>
      <c r="EW694">
        <v>49.0144</v>
      </c>
      <c r="EX694">
        <v>1</v>
      </c>
      <c r="EY694">
        <v>-0.0110163</v>
      </c>
      <c r="EZ694">
        <v>1.40373</v>
      </c>
      <c r="FA694">
        <v>20.141</v>
      </c>
      <c r="FB694">
        <v>5.19932</v>
      </c>
      <c r="FC694">
        <v>12.004</v>
      </c>
      <c r="FD694">
        <v>4.9752</v>
      </c>
      <c r="FE694">
        <v>3.2938</v>
      </c>
      <c r="FF694">
        <v>9999</v>
      </c>
      <c r="FG694">
        <v>9999</v>
      </c>
      <c r="FH694">
        <v>9999</v>
      </c>
      <c r="FI694">
        <v>695.1</v>
      </c>
      <c r="FJ694">
        <v>1.86295</v>
      </c>
      <c r="FK694">
        <v>1.86783</v>
      </c>
      <c r="FL694">
        <v>1.86752</v>
      </c>
      <c r="FM694">
        <v>1.86874</v>
      </c>
      <c r="FN694">
        <v>1.86951</v>
      </c>
      <c r="FO694">
        <v>1.8656</v>
      </c>
      <c r="FP694">
        <v>1.86664</v>
      </c>
      <c r="FQ694">
        <v>1.8681</v>
      </c>
      <c r="FR694">
        <v>5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5.438</v>
      </c>
      <c r="GF694">
        <v>0.2989</v>
      </c>
      <c r="GG694">
        <v>3.61927167264205</v>
      </c>
      <c r="GH694">
        <v>0.00509506669552449</v>
      </c>
      <c r="GI694">
        <v>1.17866753763249e-06</v>
      </c>
      <c r="GJ694">
        <v>-6.62632595388568e-10</v>
      </c>
      <c r="GK694">
        <v>-0.0260112845827318</v>
      </c>
      <c r="GL694">
        <v>-0.0225051504344278</v>
      </c>
      <c r="GM694">
        <v>0.00262967521021688</v>
      </c>
      <c r="GN694">
        <v>-3.50088843362945e-05</v>
      </c>
      <c r="GO694">
        <v>-5</v>
      </c>
      <c r="GP694">
        <v>1640</v>
      </c>
      <c r="GQ694">
        <v>1</v>
      </c>
      <c r="GR694">
        <v>20</v>
      </c>
      <c r="GS694">
        <v>50301.1</v>
      </c>
      <c r="GT694">
        <v>50301.1</v>
      </c>
      <c r="GU694">
        <v>0.869141</v>
      </c>
      <c r="GV694">
        <v>2.60132</v>
      </c>
      <c r="GW694">
        <v>1.54785</v>
      </c>
      <c r="GX694">
        <v>2.30225</v>
      </c>
      <c r="GY694">
        <v>1.34644</v>
      </c>
      <c r="GZ694">
        <v>2.38525</v>
      </c>
      <c r="HA694">
        <v>33.2216</v>
      </c>
      <c r="HB694">
        <v>14.1058</v>
      </c>
      <c r="HC694">
        <v>18</v>
      </c>
      <c r="HD694">
        <v>507.326</v>
      </c>
      <c r="HE694">
        <v>393.215</v>
      </c>
      <c r="HF694">
        <v>22.5994</v>
      </c>
      <c r="HG694">
        <v>27.0138</v>
      </c>
      <c r="HH694">
        <v>29.9999</v>
      </c>
      <c r="HI694">
        <v>26.9711</v>
      </c>
      <c r="HJ694">
        <v>26.9119</v>
      </c>
      <c r="HK694">
        <v>17.3801</v>
      </c>
      <c r="HL694">
        <v>44.6579</v>
      </c>
      <c r="HM694">
        <v>0</v>
      </c>
      <c r="HN694">
        <v>22.5916</v>
      </c>
      <c r="HO694">
        <v>332.999</v>
      </c>
      <c r="HP694">
        <v>11.0486</v>
      </c>
      <c r="HQ694">
        <v>102.396</v>
      </c>
      <c r="HR694">
        <v>102.856</v>
      </c>
    </row>
    <row r="695" spans="1:226">
      <c r="A695">
        <v>679</v>
      </c>
      <c r="B695">
        <v>1663695718</v>
      </c>
      <c r="C695">
        <v>7942.90000009537</v>
      </c>
      <c r="D695" t="s">
        <v>1724</v>
      </c>
      <c r="E695" t="s">
        <v>1725</v>
      </c>
      <c r="F695">
        <v>5</v>
      </c>
      <c r="G695" t="s">
        <v>1713</v>
      </c>
      <c r="H695" t="s">
        <v>354</v>
      </c>
      <c r="I695">
        <v>1663695710.21429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344.518721853682</v>
      </c>
      <c r="AK695">
        <v>334.258745454545</v>
      </c>
      <c r="AL695">
        <v>-3.15070743271575</v>
      </c>
      <c r="AM695">
        <v>65.4279789440371</v>
      </c>
      <c r="AN695">
        <f>(AP695 - AO695 + BO695*1E3/(8.314*(BQ695+273.15)) * AR695/BN695 * AQ695) * BN695/(100*BB695) * 1000/(1000 - AP695)</f>
        <v>0</v>
      </c>
      <c r="AO695">
        <v>11.0785386544118</v>
      </c>
      <c r="AP695">
        <v>20.3749692307692</v>
      </c>
      <c r="AQ695">
        <v>-0.000111887756248471</v>
      </c>
      <c r="AR695">
        <v>122.169633296144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6</v>
      </c>
      <c r="BC695">
        <v>0.5</v>
      </c>
      <c r="BD695" t="s">
        <v>355</v>
      </c>
      <c r="BE695">
        <v>2</v>
      </c>
      <c r="BF695" t="b">
        <v>1</v>
      </c>
      <c r="BG695">
        <v>1663695710.21429</v>
      </c>
      <c r="BH695">
        <v>349.161535714286</v>
      </c>
      <c r="BI695">
        <v>358.073964285714</v>
      </c>
      <c r="BJ695">
        <v>20.3846428571429</v>
      </c>
      <c r="BK695">
        <v>11.0774607142857</v>
      </c>
      <c r="BL695">
        <v>343.678607142857</v>
      </c>
      <c r="BM695">
        <v>20.085475</v>
      </c>
      <c r="BN695">
        <v>500.091142857143</v>
      </c>
      <c r="BO695">
        <v>90.5150607142857</v>
      </c>
      <c r="BP695">
        <v>0.100138132142857</v>
      </c>
      <c r="BQ695">
        <v>26.0681428571429</v>
      </c>
      <c r="BR695">
        <v>25.0371035714286</v>
      </c>
      <c r="BS695">
        <v>999.9</v>
      </c>
      <c r="BT695">
        <v>0</v>
      </c>
      <c r="BU695">
        <v>0</v>
      </c>
      <c r="BV695">
        <v>9987.85714285714</v>
      </c>
      <c r="BW695">
        <v>0</v>
      </c>
      <c r="BX695">
        <v>17.0626428571429</v>
      </c>
      <c r="BY695">
        <v>-8.9125075</v>
      </c>
      <c r="BZ695">
        <v>356.427178571428</v>
      </c>
      <c r="CA695">
        <v>362.085035714286</v>
      </c>
      <c r="CB695">
        <v>9.3071725</v>
      </c>
      <c r="CC695">
        <v>358.073964285714</v>
      </c>
      <c r="CD695">
        <v>11.0774607142857</v>
      </c>
      <c r="CE695">
        <v>1.8451175</v>
      </c>
      <c r="CF695">
        <v>1.00267785714286</v>
      </c>
      <c r="CG695">
        <v>16.1743392857143</v>
      </c>
      <c r="CH695">
        <v>6.95534285714286</v>
      </c>
      <c r="CI695">
        <v>2000.01785714286</v>
      </c>
      <c r="CJ695">
        <v>0.97999475</v>
      </c>
      <c r="CK695">
        <v>0.0200053</v>
      </c>
      <c r="CL695">
        <v>0</v>
      </c>
      <c r="CM695">
        <v>850.753857142857</v>
      </c>
      <c r="CN695">
        <v>5.00063</v>
      </c>
      <c r="CO695">
        <v>16761.9</v>
      </c>
      <c r="CP695">
        <v>17257.0321428571</v>
      </c>
      <c r="CQ695">
        <v>38.8794285714286</v>
      </c>
      <c r="CR695">
        <v>38.937</v>
      </c>
      <c r="CS695">
        <v>38.437</v>
      </c>
      <c r="CT695">
        <v>38.187</v>
      </c>
      <c r="CU695">
        <v>39.741</v>
      </c>
      <c r="CV695">
        <v>1955.10642857143</v>
      </c>
      <c r="CW695">
        <v>39.9114285714286</v>
      </c>
      <c r="CX695">
        <v>0</v>
      </c>
      <c r="CY695">
        <v>1663695715.1</v>
      </c>
      <c r="CZ695">
        <v>0</v>
      </c>
      <c r="DA695">
        <v>0</v>
      </c>
      <c r="DB695" t="s">
        <v>356</v>
      </c>
      <c r="DC695">
        <v>1660677648.1</v>
      </c>
      <c r="DD695">
        <v>1660677649.1</v>
      </c>
      <c r="DE695">
        <v>0</v>
      </c>
      <c r="DF695">
        <v>-1.042</v>
      </c>
      <c r="DG695">
        <v>0.003</v>
      </c>
      <c r="DH695">
        <v>5.218</v>
      </c>
      <c r="DI695">
        <v>0.344</v>
      </c>
      <c r="DJ695">
        <v>417</v>
      </c>
      <c r="DK695">
        <v>22</v>
      </c>
      <c r="DL695">
        <v>1.24</v>
      </c>
      <c r="DM695">
        <v>0.53</v>
      </c>
      <c r="DN695">
        <v>-10.6830204878049</v>
      </c>
      <c r="DO695">
        <v>35.2319153310104</v>
      </c>
      <c r="DP695">
        <v>3.59523348126238</v>
      </c>
      <c r="DQ695">
        <v>0</v>
      </c>
      <c r="DR695">
        <v>9.31089073170732</v>
      </c>
      <c r="DS695">
        <v>-0.0770055052264514</v>
      </c>
      <c r="DT695">
        <v>0.00849667435379047</v>
      </c>
      <c r="DU695">
        <v>1</v>
      </c>
      <c r="DV695">
        <v>1</v>
      </c>
      <c r="DW695">
        <v>2</v>
      </c>
      <c r="DX695" t="s">
        <v>395</v>
      </c>
      <c r="DY695">
        <v>2.97215</v>
      </c>
      <c r="DZ695">
        <v>2.75367</v>
      </c>
      <c r="EA695">
        <v>0.0740483</v>
      </c>
      <c r="EB695">
        <v>0.0763809</v>
      </c>
      <c r="EC695">
        <v>0.0921731</v>
      </c>
      <c r="ED695">
        <v>0.0598486</v>
      </c>
      <c r="EE695">
        <v>36077.7</v>
      </c>
      <c r="EF695">
        <v>39227.4</v>
      </c>
      <c r="EG695">
        <v>35311.7</v>
      </c>
      <c r="EH695">
        <v>38524.1</v>
      </c>
      <c r="EI695">
        <v>45460.9</v>
      </c>
      <c r="EJ695">
        <v>52316.5</v>
      </c>
      <c r="EK695">
        <v>55200.3</v>
      </c>
      <c r="EL695">
        <v>61793.9</v>
      </c>
      <c r="EM695">
        <v>1.9904</v>
      </c>
      <c r="EN695">
        <v>1.81</v>
      </c>
      <c r="EO695">
        <v>0.0366569</v>
      </c>
      <c r="EP695">
        <v>0</v>
      </c>
      <c r="EQ695">
        <v>24.4674</v>
      </c>
      <c r="ER695">
        <v>999.9</v>
      </c>
      <c r="ES695">
        <v>42.65</v>
      </c>
      <c r="ET695">
        <v>30.031</v>
      </c>
      <c r="EU695">
        <v>20.1104</v>
      </c>
      <c r="EV695">
        <v>57.1088</v>
      </c>
      <c r="EW695">
        <v>49.5032</v>
      </c>
      <c r="EX695">
        <v>1</v>
      </c>
      <c r="EY695">
        <v>-0.010935</v>
      </c>
      <c r="EZ695">
        <v>1.65383</v>
      </c>
      <c r="FA695">
        <v>20.1388</v>
      </c>
      <c r="FB695">
        <v>5.19932</v>
      </c>
      <c r="FC695">
        <v>12.0064</v>
      </c>
      <c r="FD695">
        <v>4.9752</v>
      </c>
      <c r="FE695">
        <v>3.2938</v>
      </c>
      <c r="FF695">
        <v>9999</v>
      </c>
      <c r="FG695">
        <v>9999</v>
      </c>
      <c r="FH695">
        <v>9999</v>
      </c>
      <c r="FI695">
        <v>695.1</v>
      </c>
      <c r="FJ695">
        <v>1.86295</v>
      </c>
      <c r="FK695">
        <v>1.86783</v>
      </c>
      <c r="FL695">
        <v>1.86755</v>
      </c>
      <c r="FM695">
        <v>1.86874</v>
      </c>
      <c r="FN695">
        <v>1.86954</v>
      </c>
      <c r="FO695">
        <v>1.86563</v>
      </c>
      <c r="FP695">
        <v>1.86673</v>
      </c>
      <c r="FQ695">
        <v>1.8681</v>
      </c>
      <c r="FR695">
        <v>5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5.352</v>
      </c>
      <c r="GF695">
        <v>0.2987</v>
      </c>
      <c r="GG695">
        <v>3.61927167264205</v>
      </c>
      <c r="GH695">
        <v>0.00509506669552449</v>
      </c>
      <c r="GI695">
        <v>1.17866753763249e-06</v>
      </c>
      <c r="GJ695">
        <v>-6.62632595388568e-10</v>
      </c>
      <c r="GK695">
        <v>-0.0260112845827318</v>
      </c>
      <c r="GL695">
        <v>-0.0225051504344278</v>
      </c>
      <c r="GM695">
        <v>0.00262967521021688</v>
      </c>
      <c r="GN695">
        <v>-3.50088843362945e-05</v>
      </c>
      <c r="GO695">
        <v>-5</v>
      </c>
      <c r="GP695">
        <v>1640</v>
      </c>
      <c r="GQ695">
        <v>1</v>
      </c>
      <c r="GR695">
        <v>20</v>
      </c>
      <c r="GS695">
        <v>50301.2</v>
      </c>
      <c r="GT695">
        <v>50301.1</v>
      </c>
      <c r="GU695">
        <v>0.837402</v>
      </c>
      <c r="GV695">
        <v>2.61719</v>
      </c>
      <c r="GW695">
        <v>1.54785</v>
      </c>
      <c r="GX695">
        <v>2.30103</v>
      </c>
      <c r="GY695">
        <v>1.34644</v>
      </c>
      <c r="GZ695">
        <v>2.31934</v>
      </c>
      <c r="HA695">
        <v>33.2216</v>
      </c>
      <c r="HB695">
        <v>14.097</v>
      </c>
      <c r="HC695">
        <v>18</v>
      </c>
      <c r="HD695">
        <v>507.059</v>
      </c>
      <c r="HE695">
        <v>393.324</v>
      </c>
      <c r="HF695">
        <v>22.5782</v>
      </c>
      <c r="HG695">
        <v>27.0115</v>
      </c>
      <c r="HH695">
        <v>30</v>
      </c>
      <c r="HI695">
        <v>26.9711</v>
      </c>
      <c r="HJ695">
        <v>26.9119</v>
      </c>
      <c r="HK695">
        <v>16.7793</v>
      </c>
      <c r="HL695">
        <v>44.6579</v>
      </c>
      <c r="HM695">
        <v>0</v>
      </c>
      <c r="HN695">
        <v>22.5228</v>
      </c>
      <c r="HO695">
        <v>312.917</v>
      </c>
      <c r="HP695">
        <v>11.0582</v>
      </c>
      <c r="HQ695">
        <v>102.397</v>
      </c>
      <c r="HR695">
        <v>102.855</v>
      </c>
    </row>
    <row r="696" spans="1:226">
      <c r="A696">
        <v>680</v>
      </c>
      <c r="B696">
        <v>1663695723</v>
      </c>
      <c r="C696">
        <v>7947.90000009537</v>
      </c>
      <c r="D696" t="s">
        <v>1726</v>
      </c>
      <c r="E696" t="s">
        <v>1727</v>
      </c>
      <c r="F696">
        <v>5</v>
      </c>
      <c r="G696" t="s">
        <v>1713</v>
      </c>
      <c r="H696" t="s">
        <v>354</v>
      </c>
      <c r="I696">
        <v>1663695715.5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328.308709838366</v>
      </c>
      <c r="AK696">
        <v>318.970581818182</v>
      </c>
      <c r="AL696">
        <v>-3.07325119942587</v>
      </c>
      <c r="AM696">
        <v>65.4279789440371</v>
      </c>
      <c r="AN696">
        <f>(AP696 - AO696 + BO696*1E3/(8.314*(BQ696+273.15)) * AR696/BN696 * AQ696) * BN696/(100*BB696) * 1000/(1000 - AP696)</f>
        <v>0</v>
      </c>
      <c r="AO696">
        <v>11.0769039764505</v>
      </c>
      <c r="AP696">
        <v>20.3721098901099</v>
      </c>
      <c r="AQ696">
        <v>-4.40148627292635e-05</v>
      </c>
      <c r="AR696">
        <v>122.169633296144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6</v>
      </c>
      <c r="BC696">
        <v>0.5</v>
      </c>
      <c r="BD696" t="s">
        <v>355</v>
      </c>
      <c r="BE696">
        <v>2</v>
      </c>
      <c r="BF696" t="b">
        <v>1</v>
      </c>
      <c r="BG696">
        <v>1663695715.5</v>
      </c>
      <c r="BH696">
        <v>333.609148148148</v>
      </c>
      <c r="BI696">
        <v>340.643518518519</v>
      </c>
      <c r="BJ696">
        <v>20.3787592592593</v>
      </c>
      <c r="BK696">
        <v>11.0770333333333</v>
      </c>
      <c r="BL696">
        <v>328.213851851852</v>
      </c>
      <c r="BM696">
        <v>20.0798185185185</v>
      </c>
      <c r="BN696">
        <v>500.072074074074</v>
      </c>
      <c r="BO696">
        <v>90.5163851851852</v>
      </c>
      <c r="BP696">
        <v>0.100113955555556</v>
      </c>
      <c r="BQ696">
        <v>26.0721703703704</v>
      </c>
      <c r="BR696">
        <v>25.0570666666667</v>
      </c>
      <c r="BS696">
        <v>999.9</v>
      </c>
      <c r="BT696">
        <v>0</v>
      </c>
      <c r="BU696">
        <v>0</v>
      </c>
      <c r="BV696">
        <v>9975.74074074074</v>
      </c>
      <c r="BW696">
        <v>0</v>
      </c>
      <c r="BX696">
        <v>17.0649148148148</v>
      </c>
      <c r="BY696">
        <v>-7.03438407407407</v>
      </c>
      <c r="BZ696">
        <v>340.549074074074</v>
      </c>
      <c r="CA696">
        <v>344.459074074074</v>
      </c>
      <c r="CB696">
        <v>9.30171888888889</v>
      </c>
      <c r="CC696">
        <v>340.643518518519</v>
      </c>
      <c r="CD696">
        <v>11.0770333333333</v>
      </c>
      <c r="CE696">
        <v>1.84461148148148</v>
      </c>
      <c r="CF696">
        <v>1.00265333333333</v>
      </c>
      <c r="CG696">
        <v>16.1700407407407</v>
      </c>
      <c r="CH696">
        <v>6.95498851851852</v>
      </c>
      <c r="CI696">
        <v>2000.02555555556</v>
      </c>
      <c r="CJ696">
        <v>0.979994777777778</v>
      </c>
      <c r="CK696">
        <v>0.0200052703703704</v>
      </c>
      <c r="CL696">
        <v>0</v>
      </c>
      <c r="CM696">
        <v>844.40462962963</v>
      </c>
      <c r="CN696">
        <v>5.00063</v>
      </c>
      <c r="CO696">
        <v>16639.8851851852</v>
      </c>
      <c r="CP696">
        <v>17257.1037037037</v>
      </c>
      <c r="CQ696">
        <v>38.8841851851852</v>
      </c>
      <c r="CR696">
        <v>38.937</v>
      </c>
      <c r="CS696">
        <v>38.437</v>
      </c>
      <c r="CT696">
        <v>38.187</v>
      </c>
      <c r="CU696">
        <v>39.7453333333333</v>
      </c>
      <c r="CV696">
        <v>1955.1137037037</v>
      </c>
      <c r="CW696">
        <v>39.9118518518518</v>
      </c>
      <c r="CX696">
        <v>0</v>
      </c>
      <c r="CY696">
        <v>1663695719.9</v>
      </c>
      <c r="CZ696">
        <v>0</v>
      </c>
      <c r="DA696">
        <v>0</v>
      </c>
      <c r="DB696" t="s">
        <v>356</v>
      </c>
      <c r="DC696">
        <v>1660677648.1</v>
      </c>
      <c r="DD696">
        <v>1660677649.1</v>
      </c>
      <c r="DE696">
        <v>0</v>
      </c>
      <c r="DF696">
        <v>-1.042</v>
      </c>
      <c r="DG696">
        <v>0.003</v>
      </c>
      <c r="DH696">
        <v>5.218</v>
      </c>
      <c r="DI696">
        <v>0.344</v>
      </c>
      <c r="DJ696">
        <v>417</v>
      </c>
      <c r="DK696">
        <v>22</v>
      </c>
      <c r="DL696">
        <v>1.24</v>
      </c>
      <c r="DM696">
        <v>0.53</v>
      </c>
      <c r="DN696">
        <v>-8.62036512195122</v>
      </c>
      <c r="DO696">
        <v>24.4131455749129</v>
      </c>
      <c r="DP696">
        <v>2.49923591090003</v>
      </c>
      <c r="DQ696">
        <v>0</v>
      </c>
      <c r="DR696">
        <v>9.30548756097561</v>
      </c>
      <c r="DS696">
        <v>-0.063678188153307</v>
      </c>
      <c r="DT696">
        <v>0.00714740743735455</v>
      </c>
      <c r="DU696">
        <v>1</v>
      </c>
      <c r="DV696">
        <v>1</v>
      </c>
      <c r="DW696">
        <v>2</v>
      </c>
      <c r="DX696" t="s">
        <v>395</v>
      </c>
      <c r="DY696">
        <v>2.97299</v>
      </c>
      <c r="DZ696">
        <v>2.75388</v>
      </c>
      <c r="EA696">
        <v>0.0712245</v>
      </c>
      <c r="EB696">
        <v>0.0733228</v>
      </c>
      <c r="EC696">
        <v>0.0921794</v>
      </c>
      <c r="ED696">
        <v>0.0598476</v>
      </c>
      <c r="EE696">
        <v>36187.2</v>
      </c>
      <c r="EF696">
        <v>39357</v>
      </c>
      <c r="EG696">
        <v>35311.2</v>
      </c>
      <c r="EH696">
        <v>38523.9</v>
      </c>
      <c r="EI696">
        <v>45460.5</v>
      </c>
      <c r="EJ696">
        <v>52316.7</v>
      </c>
      <c r="EK696">
        <v>55200.4</v>
      </c>
      <c r="EL696">
        <v>61794.1</v>
      </c>
      <c r="EM696">
        <v>1.991</v>
      </c>
      <c r="EN696">
        <v>1.8094</v>
      </c>
      <c r="EO696">
        <v>0.0371039</v>
      </c>
      <c r="EP696">
        <v>0</v>
      </c>
      <c r="EQ696">
        <v>24.4653</v>
      </c>
      <c r="ER696">
        <v>999.9</v>
      </c>
      <c r="ES696">
        <v>42.65</v>
      </c>
      <c r="ET696">
        <v>30.031</v>
      </c>
      <c r="EU696">
        <v>20.1096</v>
      </c>
      <c r="EV696">
        <v>57.1788</v>
      </c>
      <c r="EW696">
        <v>49.6755</v>
      </c>
      <c r="EX696">
        <v>1</v>
      </c>
      <c r="EY696">
        <v>-0.0106098</v>
      </c>
      <c r="EZ696">
        <v>1.76752</v>
      </c>
      <c r="FA696">
        <v>20.1377</v>
      </c>
      <c r="FB696">
        <v>5.19932</v>
      </c>
      <c r="FC696">
        <v>12.0064</v>
      </c>
      <c r="FD696">
        <v>4.9756</v>
      </c>
      <c r="FE696">
        <v>3.294</v>
      </c>
      <c r="FF696">
        <v>9999</v>
      </c>
      <c r="FG696">
        <v>9999</v>
      </c>
      <c r="FH696">
        <v>9999</v>
      </c>
      <c r="FI696">
        <v>695.1</v>
      </c>
      <c r="FJ696">
        <v>1.86295</v>
      </c>
      <c r="FK696">
        <v>1.8678</v>
      </c>
      <c r="FL696">
        <v>1.86752</v>
      </c>
      <c r="FM696">
        <v>1.86874</v>
      </c>
      <c r="FN696">
        <v>1.86951</v>
      </c>
      <c r="FO696">
        <v>1.86566</v>
      </c>
      <c r="FP696">
        <v>1.86667</v>
      </c>
      <c r="FQ696">
        <v>1.8681</v>
      </c>
      <c r="FR696">
        <v>5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5.268</v>
      </c>
      <c r="GF696">
        <v>0.2988</v>
      </c>
      <c r="GG696">
        <v>3.61927167264205</v>
      </c>
      <c r="GH696">
        <v>0.00509506669552449</v>
      </c>
      <c r="GI696">
        <v>1.17866753763249e-06</v>
      </c>
      <c r="GJ696">
        <v>-6.62632595388568e-10</v>
      </c>
      <c r="GK696">
        <v>-0.0260112845827318</v>
      </c>
      <c r="GL696">
        <v>-0.0225051504344278</v>
      </c>
      <c r="GM696">
        <v>0.00262967521021688</v>
      </c>
      <c r="GN696">
        <v>-3.50088843362945e-05</v>
      </c>
      <c r="GO696">
        <v>-5</v>
      </c>
      <c r="GP696">
        <v>1640</v>
      </c>
      <c r="GQ696">
        <v>1</v>
      </c>
      <c r="GR696">
        <v>20</v>
      </c>
      <c r="GS696">
        <v>50301.2</v>
      </c>
      <c r="GT696">
        <v>50301.2</v>
      </c>
      <c r="GU696">
        <v>0.805664</v>
      </c>
      <c r="GV696">
        <v>2.61963</v>
      </c>
      <c r="GW696">
        <v>1.54785</v>
      </c>
      <c r="GX696">
        <v>2.30225</v>
      </c>
      <c r="GY696">
        <v>1.34644</v>
      </c>
      <c r="GZ696">
        <v>2.30591</v>
      </c>
      <c r="HA696">
        <v>33.1992</v>
      </c>
      <c r="HB696">
        <v>14.097</v>
      </c>
      <c r="HC696">
        <v>18</v>
      </c>
      <c r="HD696">
        <v>507.459</v>
      </c>
      <c r="HE696">
        <v>392.997</v>
      </c>
      <c r="HF696">
        <v>22.5104</v>
      </c>
      <c r="HG696">
        <v>27.0115</v>
      </c>
      <c r="HH696">
        <v>30.0002</v>
      </c>
      <c r="HI696">
        <v>26.9711</v>
      </c>
      <c r="HJ696">
        <v>26.9119</v>
      </c>
      <c r="HK696">
        <v>16.1004</v>
      </c>
      <c r="HL696">
        <v>44.6579</v>
      </c>
      <c r="HM696">
        <v>0</v>
      </c>
      <c r="HN696">
        <v>22.4551</v>
      </c>
      <c r="HO696">
        <v>299.473</v>
      </c>
      <c r="HP696">
        <v>11.0628</v>
      </c>
      <c r="HQ696">
        <v>102.396</v>
      </c>
      <c r="HR696">
        <v>102.855</v>
      </c>
    </row>
    <row r="697" spans="1:226">
      <c r="A697">
        <v>681</v>
      </c>
      <c r="B697">
        <v>1663695728</v>
      </c>
      <c r="C697">
        <v>7952.90000009537</v>
      </c>
      <c r="D697" t="s">
        <v>1728</v>
      </c>
      <c r="E697" t="s">
        <v>1729</v>
      </c>
      <c r="F697">
        <v>5</v>
      </c>
      <c r="G697" t="s">
        <v>1713</v>
      </c>
      <c r="H697" t="s">
        <v>354</v>
      </c>
      <c r="I697">
        <v>1663695720.21429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312.403085046364</v>
      </c>
      <c r="AK697">
        <v>303.862812121212</v>
      </c>
      <c r="AL697">
        <v>-3.0099189442529</v>
      </c>
      <c r="AM697">
        <v>65.4279789440371</v>
      </c>
      <c r="AN697">
        <f>(AP697 - AO697 + BO697*1E3/(8.314*(BQ697+273.15)) * AR697/BN697 * AQ697) * BN697/(100*BB697) * 1000/(1000 - AP697)</f>
        <v>0</v>
      </c>
      <c r="AO697">
        <v>11.0773308650401</v>
      </c>
      <c r="AP697">
        <v>20.3650637362638</v>
      </c>
      <c r="AQ697">
        <v>0.000101428799741329</v>
      </c>
      <c r="AR697">
        <v>122.169633296144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6</v>
      </c>
      <c r="BC697">
        <v>0.5</v>
      </c>
      <c r="BD697" t="s">
        <v>355</v>
      </c>
      <c r="BE697">
        <v>2</v>
      </c>
      <c r="BF697" t="b">
        <v>1</v>
      </c>
      <c r="BG697">
        <v>1663695720.21429</v>
      </c>
      <c r="BH697">
        <v>319.423857142857</v>
      </c>
      <c r="BI697">
        <v>325.151321428571</v>
      </c>
      <c r="BJ697">
        <v>20.3748142857143</v>
      </c>
      <c r="BK697">
        <v>11.0766821428571</v>
      </c>
      <c r="BL697">
        <v>314.108357142857</v>
      </c>
      <c r="BM697">
        <v>20.076025</v>
      </c>
      <c r="BN697">
        <v>500.091428571429</v>
      </c>
      <c r="BO697">
        <v>90.5163892857143</v>
      </c>
      <c r="BP697">
        <v>0.100031817857143</v>
      </c>
      <c r="BQ697">
        <v>26.0669</v>
      </c>
      <c r="BR697">
        <v>25.07425</v>
      </c>
      <c r="BS697">
        <v>999.9</v>
      </c>
      <c r="BT697">
        <v>0</v>
      </c>
      <c r="BU697">
        <v>0</v>
      </c>
      <c r="BV697">
        <v>9998.92857142857</v>
      </c>
      <c r="BW697">
        <v>0</v>
      </c>
      <c r="BX697">
        <v>17.0729</v>
      </c>
      <c r="BY697">
        <v>-5.72748321428571</v>
      </c>
      <c r="BZ697">
        <v>326.067428571429</v>
      </c>
      <c r="CA697">
        <v>328.793214285714</v>
      </c>
      <c r="CB697">
        <v>9.29812535714285</v>
      </c>
      <c r="CC697">
        <v>325.151321428571</v>
      </c>
      <c r="CD697">
        <v>11.0766821428571</v>
      </c>
      <c r="CE697">
        <v>1.84425464285714</v>
      </c>
      <c r="CF697">
        <v>1.00262142857143</v>
      </c>
      <c r="CG697">
        <v>16.1670035714286</v>
      </c>
      <c r="CH697">
        <v>6.95452178571429</v>
      </c>
      <c r="CI697">
        <v>2000.00571428571</v>
      </c>
      <c r="CJ697">
        <v>0.97999475</v>
      </c>
      <c r="CK697">
        <v>0.0200053</v>
      </c>
      <c r="CL697">
        <v>0</v>
      </c>
      <c r="CM697">
        <v>838.230178571429</v>
      </c>
      <c r="CN697">
        <v>5.00063</v>
      </c>
      <c r="CO697">
        <v>16518.3142857143</v>
      </c>
      <c r="CP697">
        <v>17256.9285714286</v>
      </c>
      <c r="CQ697">
        <v>38.8838571428571</v>
      </c>
      <c r="CR697">
        <v>38.937</v>
      </c>
      <c r="CS697">
        <v>38.437</v>
      </c>
      <c r="CT697">
        <v>38.187</v>
      </c>
      <c r="CU697">
        <v>39.7455</v>
      </c>
      <c r="CV697">
        <v>1955.09428571429</v>
      </c>
      <c r="CW697">
        <v>39.9114285714286</v>
      </c>
      <c r="CX697">
        <v>0</v>
      </c>
      <c r="CY697">
        <v>1663695725.3</v>
      </c>
      <c r="CZ697">
        <v>0</v>
      </c>
      <c r="DA697">
        <v>0</v>
      </c>
      <c r="DB697" t="s">
        <v>356</v>
      </c>
      <c r="DC697">
        <v>1660677648.1</v>
      </c>
      <c r="DD697">
        <v>1660677649.1</v>
      </c>
      <c r="DE697">
        <v>0</v>
      </c>
      <c r="DF697">
        <v>-1.042</v>
      </c>
      <c r="DG697">
        <v>0.003</v>
      </c>
      <c r="DH697">
        <v>5.218</v>
      </c>
      <c r="DI697">
        <v>0.344</v>
      </c>
      <c r="DJ697">
        <v>417</v>
      </c>
      <c r="DK697">
        <v>22</v>
      </c>
      <c r="DL697">
        <v>1.24</v>
      </c>
      <c r="DM697">
        <v>0.53</v>
      </c>
      <c r="DN697">
        <v>-6.62545512195122</v>
      </c>
      <c r="DO697">
        <v>16.776997630662</v>
      </c>
      <c r="DP697">
        <v>1.78770664146612</v>
      </c>
      <c r="DQ697">
        <v>0</v>
      </c>
      <c r="DR697">
        <v>9.30065195121951</v>
      </c>
      <c r="DS697">
        <v>-0.0502216724738693</v>
      </c>
      <c r="DT697">
        <v>0.00605663764867752</v>
      </c>
      <c r="DU697">
        <v>1</v>
      </c>
      <c r="DV697">
        <v>1</v>
      </c>
      <c r="DW697">
        <v>2</v>
      </c>
      <c r="DX697" t="s">
        <v>395</v>
      </c>
      <c r="DY697">
        <v>2.97294</v>
      </c>
      <c r="DZ697">
        <v>2.75447</v>
      </c>
      <c r="EA697">
        <v>0.0683862</v>
      </c>
      <c r="EB697">
        <v>0.0703073</v>
      </c>
      <c r="EC697">
        <v>0.0921305</v>
      </c>
      <c r="ED697">
        <v>0.0598465</v>
      </c>
      <c r="EE697">
        <v>36297.5</v>
      </c>
      <c r="EF697">
        <v>39485.8</v>
      </c>
      <c r="EG697">
        <v>35310.9</v>
      </c>
      <c r="EH697">
        <v>38524.6</v>
      </c>
      <c r="EI697">
        <v>45462.4</v>
      </c>
      <c r="EJ697">
        <v>52317.5</v>
      </c>
      <c r="EK697">
        <v>55199.8</v>
      </c>
      <c r="EL697">
        <v>61795.1</v>
      </c>
      <c r="EM697">
        <v>1.991</v>
      </c>
      <c r="EN697">
        <v>1.8096</v>
      </c>
      <c r="EO697">
        <v>0.038445</v>
      </c>
      <c r="EP697">
        <v>0</v>
      </c>
      <c r="EQ697">
        <v>24.4633</v>
      </c>
      <c r="ER697">
        <v>999.9</v>
      </c>
      <c r="ES697">
        <v>42.626</v>
      </c>
      <c r="ET697">
        <v>30.031</v>
      </c>
      <c r="EU697">
        <v>20.0996</v>
      </c>
      <c r="EV697">
        <v>56.7388</v>
      </c>
      <c r="EW697">
        <v>49.6755</v>
      </c>
      <c r="EX697">
        <v>1</v>
      </c>
      <c r="EY697">
        <v>-0.0106098</v>
      </c>
      <c r="EZ697">
        <v>1.93386</v>
      </c>
      <c r="FA697">
        <v>20.1358</v>
      </c>
      <c r="FB697">
        <v>5.20172</v>
      </c>
      <c r="FC697">
        <v>12.0052</v>
      </c>
      <c r="FD697">
        <v>4.976</v>
      </c>
      <c r="FE697">
        <v>3.2938</v>
      </c>
      <c r="FF697">
        <v>9999</v>
      </c>
      <c r="FG697">
        <v>9999</v>
      </c>
      <c r="FH697">
        <v>9999</v>
      </c>
      <c r="FI697">
        <v>695.1</v>
      </c>
      <c r="FJ697">
        <v>1.86295</v>
      </c>
      <c r="FK697">
        <v>1.8678</v>
      </c>
      <c r="FL697">
        <v>1.86752</v>
      </c>
      <c r="FM697">
        <v>1.86874</v>
      </c>
      <c r="FN697">
        <v>1.86951</v>
      </c>
      <c r="FO697">
        <v>1.8656</v>
      </c>
      <c r="FP697">
        <v>1.86664</v>
      </c>
      <c r="FQ697">
        <v>1.8681</v>
      </c>
      <c r="FR697">
        <v>5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5.184</v>
      </c>
      <c r="GF697">
        <v>0.2981</v>
      </c>
      <c r="GG697">
        <v>3.61927167264205</v>
      </c>
      <c r="GH697">
        <v>0.00509506669552449</v>
      </c>
      <c r="GI697">
        <v>1.17866753763249e-06</v>
      </c>
      <c r="GJ697">
        <v>-6.62632595388568e-10</v>
      </c>
      <c r="GK697">
        <v>-0.0260112845827318</v>
      </c>
      <c r="GL697">
        <v>-0.0225051504344278</v>
      </c>
      <c r="GM697">
        <v>0.00262967521021688</v>
      </c>
      <c r="GN697">
        <v>-3.50088843362945e-05</v>
      </c>
      <c r="GO697">
        <v>-5</v>
      </c>
      <c r="GP697">
        <v>1640</v>
      </c>
      <c r="GQ697">
        <v>1</v>
      </c>
      <c r="GR697">
        <v>20</v>
      </c>
      <c r="GS697">
        <v>50301.3</v>
      </c>
      <c r="GT697">
        <v>50301.3</v>
      </c>
      <c r="GU697">
        <v>0.771484</v>
      </c>
      <c r="GV697">
        <v>2.60864</v>
      </c>
      <c r="GW697">
        <v>1.54785</v>
      </c>
      <c r="GX697">
        <v>2.30103</v>
      </c>
      <c r="GY697">
        <v>1.34644</v>
      </c>
      <c r="GZ697">
        <v>2.41943</v>
      </c>
      <c r="HA697">
        <v>33.2216</v>
      </c>
      <c r="HB697">
        <v>14.1058</v>
      </c>
      <c r="HC697">
        <v>18</v>
      </c>
      <c r="HD697">
        <v>507.46</v>
      </c>
      <c r="HE697">
        <v>393.106</v>
      </c>
      <c r="HF697">
        <v>22.4364</v>
      </c>
      <c r="HG697">
        <v>27.0092</v>
      </c>
      <c r="HH697">
        <v>30.0002</v>
      </c>
      <c r="HI697">
        <v>26.9711</v>
      </c>
      <c r="HJ697">
        <v>26.9119</v>
      </c>
      <c r="HK697">
        <v>15.4666</v>
      </c>
      <c r="HL697">
        <v>44.6579</v>
      </c>
      <c r="HM697">
        <v>0</v>
      </c>
      <c r="HN697">
        <v>22.3715</v>
      </c>
      <c r="HO697">
        <v>279.319</v>
      </c>
      <c r="HP697">
        <v>11.0798</v>
      </c>
      <c r="HQ697">
        <v>102.395</v>
      </c>
      <c r="HR697">
        <v>102.857</v>
      </c>
    </row>
    <row r="698" spans="1:226">
      <c r="A698">
        <v>682</v>
      </c>
      <c r="B698">
        <v>1663695733</v>
      </c>
      <c r="C698">
        <v>7957.90000009537</v>
      </c>
      <c r="D698" t="s">
        <v>1730</v>
      </c>
      <c r="E698" t="s">
        <v>1731</v>
      </c>
      <c r="F698">
        <v>5</v>
      </c>
      <c r="G698" t="s">
        <v>1713</v>
      </c>
      <c r="H698" t="s">
        <v>354</v>
      </c>
      <c r="I698">
        <v>1663695725.5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295.679803337633</v>
      </c>
      <c r="AK698">
        <v>288.473551515152</v>
      </c>
      <c r="AL698">
        <v>-3.06027799235693</v>
      </c>
      <c r="AM698">
        <v>65.4279789440371</v>
      </c>
      <c r="AN698">
        <f>(AP698 - AO698 + BO698*1E3/(8.314*(BQ698+273.15)) * AR698/BN698 * AQ698) * BN698/(100*BB698) * 1000/(1000 - AP698)</f>
        <v>0</v>
      </c>
      <c r="AO698">
        <v>11.0734390771426</v>
      </c>
      <c r="AP698">
        <v>20.3513835164835</v>
      </c>
      <c r="AQ698">
        <v>-0.00159379886393014</v>
      </c>
      <c r="AR698">
        <v>122.169633296144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6</v>
      </c>
      <c r="BC698">
        <v>0.5</v>
      </c>
      <c r="BD698" t="s">
        <v>355</v>
      </c>
      <c r="BE698">
        <v>2</v>
      </c>
      <c r="BF698" t="b">
        <v>1</v>
      </c>
      <c r="BG698">
        <v>1663695725.5</v>
      </c>
      <c r="BH698">
        <v>303.551</v>
      </c>
      <c r="BI698">
        <v>308.100703703704</v>
      </c>
      <c r="BJ698">
        <v>20.3674518518519</v>
      </c>
      <c r="BK698">
        <v>11.0756296296296</v>
      </c>
      <c r="BL698">
        <v>298.324407407407</v>
      </c>
      <c r="BM698">
        <v>20.0689518518518</v>
      </c>
      <c r="BN698">
        <v>500.075148148148</v>
      </c>
      <c r="BO698">
        <v>90.5151703703704</v>
      </c>
      <c r="BP698">
        <v>0.0999167962962963</v>
      </c>
      <c r="BQ698">
        <v>26.0567444444444</v>
      </c>
      <c r="BR698">
        <v>25.077837037037</v>
      </c>
      <c r="BS698">
        <v>999.9</v>
      </c>
      <c r="BT698">
        <v>0</v>
      </c>
      <c r="BU698">
        <v>0</v>
      </c>
      <c r="BV698">
        <v>10018.5185185185</v>
      </c>
      <c r="BW698">
        <v>0</v>
      </c>
      <c r="BX698">
        <v>17.0775851851852</v>
      </c>
      <c r="BY698">
        <v>-4.54972666666667</v>
      </c>
      <c r="BZ698">
        <v>309.862148148148</v>
      </c>
      <c r="CA698">
        <v>311.55137037037</v>
      </c>
      <c r="CB698">
        <v>9.29182259259259</v>
      </c>
      <c r="CC698">
        <v>308.100703703704</v>
      </c>
      <c r="CD698">
        <v>11.0756296296296</v>
      </c>
      <c r="CE698">
        <v>1.84356333333333</v>
      </c>
      <c r="CF698">
        <v>1.00251185185185</v>
      </c>
      <c r="CG698">
        <v>16.1611259259259</v>
      </c>
      <c r="CH698">
        <v>6.95293555555556</v>
      </c>
      <c r="CI698">
        <v>2000.0037037037</v>
      </c>
      <c r="CJ698">
        <v>0.979994888888889</v>
      </c>
      <c r="CK698">
        <v>0.0200051518518519</v>
      </c>
      <c r="CL698">
        <v>0</v>
      </c>
      <c r="CM698">
        <v>831.069407407408</v>
      </c>
      <c r="CN698">
        <v>5.00063</v>
      </c>
      <c r="CO698">
        <v>16378.8148148148</v>
      </c>
      <c r="CP698">
        <v>17256.9037037037</v>
      </c>
      <c r="CQ698">
        <v>38.8841851851852</v>
      </c>
      <c r="CR698">
        <v>38.937</v>
      </c>
      <c r="CS698">
        <v>38.437</v>
      </c>
      <c r="CT698">
        <v>38.187</v>
      </c>
      <c r="CU698">
        <v>39.75</v>
      </c>
      <c r="CV698">
        <v>1955.09259259259</v>
      </c>
      <c r="CW698">
        <v>39.9111111111111</v>
      </c>
      <c r="CX698">
        <v>0</v>
      </c>
      <c r="CY698">
        <v>1663695730.1</v>
      </c>
      <c r="CZ698">
        <v>0</v>
      </c>
      <c r="DA698">
        <v>0</v>
      </c>
      <c r="DB698" t="s">
        <v>356</v>
      </c>
      <c r="DC698">
        <v>1660677648.1</v>
      </c>
      <c r="DD698">
        <v>1660677649.1</v>
      </c>
      <c r="DE698">
        <v>0</v>
      </c>
      <c r="DF698">
        <v>-1.042</v>
      </c>
      <c r="DG698">
        <v>0.003</v>
      </c>
      <c r="DH698">
        <v>5.218</v>
      </c>
      <c r="DI698">
        <v>0.344</v>
      </c>
      <c r="DJ698">
        <v>417</v>
      </c>
      <c r="DK698">
        <v>22</v>
      </c>
      <c r="DL698">
        <v>1.24</v>
      </c>
      <c r="DM698">
        <v>0.53</v>
      </c>
      <c r="DN698">
        <v>-5.23586025</v>
      </c>
      <c r="DO698">
        <v>12.8957424765478</v>
      </c>
      <c r="DP698">
        <v>1.26887120139612</v>
      </c>
      <c r="DQ698">
        <v>0</v>
      </c>
      <c r="DR698">
        <v>9.2951995</v>
      </c>
      <c r="DS698">
        <v>-0.0611705065666085</v>
      </c>
      <c r="DT698">
        <v>0.00716974335314723</v>
      </c>
      <c r="DU698">
        <v>1</v>
      </c>
      <c r="DV698">
        <v>1</v>
      </c>
      <c r="DW698">
        <v>2</v>
      </c>
      <c r="DX698" t="s">
        <v>395</v>
      </c>
      <c r="DY698">
        <v>2.97385</v>
      </c>
      <c r="DZ698">
        <v>2.75439</v>
      </c>
      <c r="EA698">
        <v>0.065465</v>
      </c>
      <c r="EB698">
        <v>0.0670444</v>
      </c>
      <c r="EC698">
        <v>0.0920895</v>
      </c>
      <c r="ED698">
        <v>0.0598358</v>
      </c>
      <c r="EE698">
        <v>36411.2</v>
      </c>
      <c r="EF698">
        <v>39624.2</v>
      </c>
      <c r="EG698">
        <v>35310.9</v>
      </c>
      <c r="EH698">
        <v>38524.5</v>
      </c>
      <c r="EI698">
        <v>45464.9</v>
      </c>
      <c r="EJ698">
        <v>52316.8</v>
      </c>
      <c r="EK698">
        <v>55200.3</v>
      </c>
      <c r="EL698">
        <v>61793.7</v>
      </c>
      <c r="EM698">
        <v>1.9902</v>
      </c>
      <c r="EN698">
        <v>1.8102</v>
      </c>
      <c r="EO698">
        <v>0.0372529</v>
      </c>
      <c r="EP698">
        <v>0</v>
      </c>
      <c r="EQ698">
        <v>24.4612</v>
      </c>
      <c r="ER698">
        <v>999.9</v>
      </c>
      <c r="ES698">
        <v>42.626</v>
      </c>
      <c r="ET698">
        <v>30.031</v>
      </c>
      <c r="EU698">
        <v>20.0991</v>
      </c>
      <c r="EV698">
        <v>56.6888</v>
      </c>
      <c r="EW698">
        <v>48.9904</v>
      </c>
      <c r="EX698">
        <v>1</v>
      </c>
      <c r="EY698">
        <v>-0.0102439</v>
      </c>
      <c r="EZ698">
        <v>2.0134</v>
      </c>
      <c r="FA698">
        <v>20.1346</v>
      </c>
      <c r="FB698">
        <v>5.20052</v>
      </c>
      <c r="FC698">
        <v>12.004</v>
      </c>
      <c r="FD698">
        <v>4.9756</v>
      </c>
      <c r="FE698">
        <v>3.2938</v>
      </c>
      <c r="FF698">
        <v>9999</v>
      </c>
      <c r="FG698">
        <v>9999</v>
      </c>
      <c r="FH698">
        <v>9999</v>
      </c>
      <c r="FI698">
        <v>695.1</v>
      </c>
      <c r="FJ698">
        <v>1.86295</v>
      </c>
      <c r="FK698">
        <v>1.86783</v>
      </c>
      <c r="FL698">
        <v>1.86752</v>
      </c>
      <c r="FM698">
        <v>1.86874</v>
      </c>
      <c r="FN698">
        <v>1.86954</v>
      </c>
      <c r="FO698">
        <v>1.86557</v>
      </c>
      <c r="FP698">
        <v>1.86667</v>
      </c>
      <c r="FQ698">
        <v>1.8681</v>
      </c>
      <c r="FR698">
        <v>5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5.101</v>
      </c>
      <c r="GF698">
        <v>0.2977</v>
      </c>
      <c r="GG698">
        <v>3.61927167264205</v>
      </c>
      <c r="GH698">
        <v>0.00509506669552449</v>
      </c>
      <c r="GI698">
        <v>1.17866753763249e-06</v>
      </c>
      <c r="GJ698">
        <v>-6.62632595388568e-10</v>
      </c>
      <c r="GK698">
        <v>-0.0260112845827318</v>
      </c>
      <c r="GL698">
        <v>-0.0225051504344278</v>
      </c>
      <c r="GM698">
        <v>0.00262967521021688</v>
      </c>
      <c r="GN698">
        <v>-3.50088843362945e-05</v>
      </c>
      <c r="GO698">
        <v>-5</v>
      </c>
      <c r="GP698">
        <v>1640</v>
      </c>
      <c r="GQ698">
        <v>1</v>
      </c>
      <c r="GR698">
        <v>20</v>
      </c>
      <c r="GS698">
        <v>50301.4</v>
      </c>
      <c r="GT698">
        <v>50301.4</v>
      </c>
      <c r="GU698">
        <v>0.737305</v>
      </c>
      <c r="GV698">
        <v>2.61108</v>
      </c>
      <c r="GW698">
        <v>1.54785</v>
      </c>
      <c r="GX698">
        <v>2.30225</v>
      </c>
      <c r="GY698">
        <v>1.34644</v>
      </c>
      <c r="GZ698">
        <v>2.42676</v>
      </c>
      <c r="HA698">
        <v>33.1992</v>
      </c>
      <c r="HB698">
        <v>14.1058</v>
      </c>
      <c r="HC698">
        <v>18</v>
      </c>
      <c r="HD698">
        <v>506.925</v>
      </c>
      <c r="HE698">
        <v>393.433</v>
      </c>
      <c r="HF698">
        <v>22.3457</v>
      </c>
      <c r="HG698">
        <v>27.0092</v>
      </c>
      <c r="HH698">
        <v>30.0001</v>
      </c>
      <c r="HI698">
        <v>26.9711</v>
      </c>
      <c r="HJ698">
        <v>26.9119</v>
      </c>
      <c r="HK698">
        <v>14.7438</v>
      </c>
      <c r="HL698">
        <v>44.6579</v>
      </c>
      <c r="HM698">
        <v>0</v>
      </c>
      <c r="HN698">
        <v>22.2887</v>
      </c>
      <c r="HO698">
        <v>265.836</v>
      </c>
      <c r="HP698">
        <v>11.1012</v>
      </c>
      <c r="HQ698">
        <v>102.396</v>
      </c>
      <c r="HR698">
        <v>102.855</v>
      </c>
    </row>
    <row r="699" spans="1:226">
      <c r="A699">
        <v>683</v>
      </c>
      <c r="B699">
        <v>1663695738</v>
      </c>
      <c r="C699">
        <v>7962.90000009537</v>
      </c>
      <c r="D699" t="s">
        <v>1732</v>
      </c>
      <c r="E699" t="s">
        <v>1733</v>
      </c>
      <c r="F699">
        <v>5</v>
      </c>
      <c r="G699" t="s">
        <v>1713</v>
      </c>
      <c r="H699" t="s">
        <v>354</v>
      </c>
      <c r="I699">
        <v>1663695730.21429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278.762168860161</v>
      </c>
      <c r="AK699">
        <v>272.911096969697</v>
      </c>
      <c r="AL699">
        <v>-3.11000683929202</v>
      </c>
      <c r="AM699">
        <v>65.4279789440371</v>
      </c>
      <c r="AN699">
        <f>(AP699 - AO699 + BO699*1E3/(8.314*(BQ699+273.15)) * AR699/BN699 * AQ699) * BN699/(100*BB699) * 1000/(1000 - AP699)</f>
        <v>0</v>
      </c>
      <c r="AO699">
        <v>11.073091631361</v>
      </c>
      <c r="AP699">
        <v>20.3359582417583</v>
      </c>
      <c r="AQ699">
        <v>-0.00383656259670732</v>
      </c>
      <c r="AR699">
        <v>122.169633296144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6</v>
      </c>
      <c r="BC699">
        <v>0.5</v>
      </c>
      <c r="BD699" t="s">
        <v>355</v>
      </c>
      <c r="BE699">
        <v>2</v>
      </c>
      <c r="BF699" t="b">
        <v>1</v>
      </c>
      <c r="BG699">
        <v>1663695730.21429</v>
      </c>
      <c r="BH699">
        <v>289.394285714286</v>
      </c>
      <c r="BI699">
        <v>292.660178571429</v>
      </c>
      <c r="BJ699">
        <v>20.3569464285714</v>
      </c>
      <c r="BK699">
        <v>11.0744892857143</v>
      </c>
      <c r="BL699">
        <v>284.246678571429</v>
      </c>
      <c r="BM699">
        <v>20.0588535714286</v>
      </c>
      <c r="BN699">
        <v>500.062392857143</v>
      </c>
      <c r="BO699">
        <v>90.5135607142857</v>
      </c>
      <c r="BP699">
        <v>0.0998577357142857</v>
      </c>
      <c r="BQ699">
        <v>26.0509857142857</v>
      </c>
      <c r="BR699">
        <v>25.0814142857143</v>
      </c>
      <c r="BS699">
        <v>999.9</v>
      </c>
      <c r="BT699">
        <v>0</v>
      </c>
      <c r="BU699">
        <v>0</v>
      </c>
      <c r="BV699">
        <v>10019.6428571429</v>
      </c>
      <c r="BW699">
        <v>0</v>
      </c>
      <c r="BX699">
        <v>17.0863035714286</v>
      </c>
      <c r="BY699">
        <v>-3.26595657142857</v>
      </c>
      <c r="BZ699">
        <v>295.408</v>
      </c>
      <c r="CA699">
        <v>295.937571428571</v>
      </c>
      <c r="CB699">
        <v>9.28245214285714</v>
      </c>
      <c r="CC699">
        <v>292.660178571429</v>
      </c>
      <c r="CD699">
        <v>11.0744892857143</v>
      </c>
      <c r="CE699">
        <v>1.84257964285714</v>
      </c>
      <c r="CF699">
        <v>1.00239142857143</v>
      </c>
      <c r="CG699">
        <v>16.15275</v>
      </c>
      <c r="CH699">
        <v>6.95118464285714</v>
      </c>
      <c r="CI699">
        <v>1999.98178571429</v>
      </c>
      <c r="CJ699">
        <v>0.979994857142857</v>
      </c>
      <c r="CK699">
        <v>0.0200051857142857</v>
      </c>
      <c r="CL699">
        <v>0</v>
      </c>
      <c r="CM699">
        <v>824.746357142857</v>
      </c>
      <c r="CN699">
        <v>5.00063</v>
      </c>
      <c r="CO699">
        <v>16256.1464285714</v>
      </c>
      <c r="CP699">
        <v>17256.7035714286</v>
      </c>
      <c r="CQ699">
        <v>38.8794285714286</v>
      </c>
      <c r="CR699">
        <v>38.937</v>
      </c>
      <c r="CS699">
        <v>38.437</v>
      </c>
      <c r="CT699">
        <v>38.187</v>
      </c>
      <c r="CU699">
        <v>39.7455</v>
      </c>
      <c r="CV699">
        <v>1955.07107142857</v>
      </c>
      <c r="CW699">
        <v>39.9107142857143</v>
      </c>
      <c r="CX699">
        <v>0</v>
      </c>
      <c r="CY699">
        <v>1663695734.9</v>
      </c>
      <c r="CZ699">
        <v>0</v>
      </c>
      <c r="DA699">
        <v>0</v>
      </c>
      <c r="DB699" t="s">
        <v>356</v>
      </c>
      <c r="DC699">
        <v>1660677648.1</v>
      </c>
      <c r="DD699">
        <v>1660677649.1</v>
      </c>
      <c r="DE699">
        <v>0</v>
      </c>
      <c r="DF699">
        <v>-1.042</v>
      </c>
      <c r="DG699">
        <v>0.003</v>
      </c>
      <c r="DH699">
        <v>5.218</v>
      </c>
      <c r="DI699">
        <v>0.344</v>
      </c>
      <c r="DJ699">
        <v>417</v>
      </c>
      <c r="DK699">
        <v>22</v>
      </c>
      <c r="DL699">
        <v>1.24</v>
      </c>
      <c r="DM699">
        <v>0.53</v>
      </c>
      <c r="DN699">
        <v>-4.22124707317073</v>
      </c>
      <c r="DO699">
        <v>16.0448464808362</v>
      </c>
      <c r="DP699">
        <v>1.5990185394481</v>
      </c>
      <c r="DQ699">
        <v>0</v>
      </c>
      <c r="DR699">
        <v>9.28805390243902</v>
      </c>
      <c r="DS699">
        <v>-0.105078606271778</v>
      </c>
      <c r="DT699">
        <v>0.0117409292186485</v>
      </c>
      <c r="DU699">
        <v>0</v>
      </c>
      <c r="DV699">
        <v>0</v>
      </c>
      <c r="DW699">
        <v>2</v>
      </c>
      <c r="DX699" t="s">
        <v>357</v>
      </c>
      <c r="DY699">
        <v>2.97258</v>
      </c>
      <c r="DZ699">
        <v>2.75418</v>
      </c>
      <c r="EA699">
        <v>0.0624488</v>
      </c>
      <c r="EB699">
        <v>0.0637923</v>
      </c>
      <c r="EC699">
        <v>0.0920409</v>
      </c>
      <c r="ED699">
        <v>0.0598513</v>
      </c>
      <c r="EE699">
        <v>36528.7</v>
      </c>
      <c r="EF699">
        <v>39761.6</v>
      </c>
      <c r="EG699">
        <v>35310.9</v>
      </c>
      <c r="EH699">
        <v>38523.8</v>
      </c>
      <c r="EI699">
        <v>45466.7</v>
      </c>
      <c r="EJ699">
        <v>52315.9</v>
      </c>
      <c r="EK699">
        <v>55199.5</v>
      </c>
      <c r="EL699">
        <v>61793.8</v>
      </c>
      <c r="EM699">
        <v>1.991</v>
      </c>
      <c r="EN699">
        <v>1.8094</v>
      </c>
      <c r="EO699">
        <v>0.0369549</v>
      </c>
      <c r="EP699">
        <v>0</v>
      </c>
      <c r="EQ699">
        <v>24.4591</v>
      </c>
      <c r="ER699">
        <v>999.9</v>
      </c>
      <c r="ES699">
        <v>42.626</v>
      </c>
      <c r="ET699">
        <v>30.031</v>
      </c>
      <c r="EU699">
        <v>20.0996</v>
      </c>
      <c r="EV699">
        <v>56.8488</v>
      </c>
      <c r="EW699">
        <v>49.0505</v>
      </c>
      <c r="EX699">
        <v>1</v>
      </c>
      <c r="EY699">
        <v>-0.010122</v>
      </c>
      <c r="EZ699">
        <v>2.04203</v>
      </c>
      <c r="FA699">
        <v>20.1343</v>
      </c>
      <c r="FB699">
        <v>5.20052</v>
      </c>
      <c r="FC699">
        <v>12.0052</v>
      </c>
      <c r="FD699">
        <v>4.9756</v>
      </c>
      <c r="FE699">
        <v>3.2938</v>
      </c>
      <c r="FF699">
        <v>9999</v>
      </c>
      <c r="FG699">
        <v>9999</v>
      </c>
      <c r="FH699">
        <v>9999</v>
      </c>
      <c r="FI699">
        <v>695.1</v>
      </c>
      <c r="FJ699">
        <v>1.86295</v>
      </c>
      <c r="FK699">
        <v>1.8678</v>
      </c>
      <c r="FL699">
        <v>1.86752</v>
      </c>
      <c r="FM699">
        <v>1.86874</v>
      </c>
      <c r="FN699">
        <v>1.86951</v>
      </c>
      <c r="FO699">
        <v>1.86557</v>
      </c>
      <c r="FP699">
        <v>1.86664</v>
      </c>
      <c r="FQ699">
        <v>1.86804</v>
      </c>
      <c r="FR699">
        <v>5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5.017</v>
      </c>
      <c r="GF699">
        <v>0.2971</v>
      </c>
      <c r="GG699">
        <v>3.61927167264205</v>
      </c>
      <c r="GH699">
        <v>0.00509506669552449</v>
      </c>
      <c r="GI699">
        <v>1.17866753763249e-06</v>
      </c>
      <c r="GJ699">
        <v>-6.62632595388568e-10</v>
      </c>
      <c r="GK699">
        <v>-0.0260112845827318</v>
      </c>
      <c r="GL699">
        <v>-0.0225051504344278</v>
      </c>
      <c r="GM699">
        <v>0.00262967521021688</v>
      </c>
      <c r="GN699">
        <v>-3.50088843362945e-05</v>
      </c>
      <c r="GO699">
        <v>-5</v>
      </c>
      <c r="GP699">
        <v>1640</v>
      </c>
      <c r="GQ699">
        <v>1</v>
      </c>
      <c r="GR699">
        <v>20</v>
      </c>
      <c r="GS699">
        <v>50301.5</v>
      </c>
      <c r="GT699">
        <v>50301.5</v>
      </c>
      <c r="GU699">
        <v>0.704346</v>
      </c>
      <c r="GV699">
        <v>2.61108</v>
      </c>
      <c r="GW699">
        <v>1.54785</v>
      </c>
      <c r="GX699">
        <v>2.30225</v>
      </c>
      <c r="GY699">
        <v>1.34644</v>
      </c>
      <c r="GZ699">
        <v>2.43164</v>
      </c>
      <c r="HA699">
        <v>33.1992</v>
      </c>
      <c r="HB699">
        <v>14.1058</v>
      </c>
      <c r="HC699">
        <v>18</v>
      </c>
      <c r="HD699">
        <v>507.46</v>
      </c>
      <c r="HE699">
        <v>392.997</v>
      </c>
      <c r="HF699">
        <v>22.2575</v>
      </c>
      <c r="HG699">
        <v>27.0092</v>
      </c>
      <c r="HH699">
        <v>30.0001</v>
      </c>
      <c r="HI699">
        <v>26.9711</v>
      </c>
      <c r="HJ699">
        <v>26.9119</v>
      </c>
      <c r="HK699">
        <v>14.0926</v>
      </c>
      <c r="HL699">
        <v>44.6579</v>
      </c>
      <c r="HM699">
        <v>0</v>
      </c>
      <c r="HN699">
        <v>22.2111</v>
      </c>
      <c r="HO699">
        <v>252.277</v>
      </c>
      <c r="HP699">
        <v>11.1288</v>
      </c>
      <c r="HQ699">
        <v>102.395</v>
      </c>
      <c r="HR699">
        <v>102.855</v>
      </c>
    </row>
    <row r="700" spans="1:226">
      <c r="A700">
        <v>684</v>
      </c>
      <c r="B700">
        <v>1663695743</v>
      </c>
      <c r="C700">
        <v>7967.90000009537</v>
      </c>
      <c r="D700" t="s">
        <v>1734</v>
      </c>
      <c r="E700" t="s">
        <v>1735</v>
      </c>
      <c r="F700">
        <v>5</v>
      </c>
      <c r="G700" t="s">
        <v>1713</v>
      </c>
      <c r="H700" t="s">
        <v>354</v>
      </c>
      <c r="I700">
        <v>1663695735.5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262.353143206926</v>
      </c>
      <c r="AK700">
        <v>257.574515151515</v>
      </c>
      <c r="AL700">
        <v>-3.04585705851839</v>
      </c>
      <c r="AM700">
        <v>65.4279789440371</v>
      </c>
      <c r="AN700">
        <f>(AP700 - AO700 + BO700*1E3/(8.314*(BQ700+273.15)) * AR700/BN700 * AQ700) * BN700/(100*BB700) * 1000/(1000 - AP700)</f>
        <v>0</v>
      </c>
      <c r="AO700">
        <v>11.0736256122103</v>
      </c>
      <c r="AP700">
        <v>20.3298516483516</v>
      </c>
      <c r="AQ700">
        <v>-0.00104210035095676</v>
      </c>
      <c r="AR700">
        <v>122.169633296144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6</v>
      </c>
      <c r="BC700">
        <v>0.5</v>
      </c>
      <c r="BD700" t="s">
        <v>355</v>
      </c>
      <c r="BE700">
        <v>2</v>
      </c>
      <c r="BF700" t="b">
        <v>1</v>
      </c>
      <c r="BG700">
        <v>1663695735.5</v>
      </c>
      <c r="BH700">
        <v>273.446851851852</v>
      </c>
      <c r="BI700">
        <v>275.33337037037</v>
      </c>
      <c r="BJ700">
        <v>20.3426777777778</v>
      </c>
      <c r="BK700">
        <v>11.0736703703704</v>
      </c>
      <c r="BL700">
        <v>268.387925925926</v>
      </c>
      <c r="BM700">
        <v>20.0451518518519</v>
      </c>
      <c r="BN700">
        <v>500.109888888889</v>
      </c>
      <c r="BO700">
        <v>90.5122814814815</v>
      </c>
      <c r="BP700">
        <v>0.0998582518518518</v>
      </c>
      <c r="BQ700">
        <v>26.0391185185185</v>
      </c>
      <c r="BR700">
        <v>25.0758777777778</v>
      </c>
      <c r="BS700">
        <v>999.9</v>
      </c>
      <c r="BT700">
        <v>0</v>
      </c>
      <c r="BU700">
        <v>0</v>
      </c>
      <c r="BV700">
        <v>10006.8518518519</v>
      </c>
      <c r="BW700">
        <v>0</v>
      </c>
      <c r="BX700">
        <v>17.0943518518519</v>
      </c>
      <c r="BY700">
        <v>-1.88657177777778</v>
      </c>
      <c r="BZ700">
        <v>279.125037037037</v>
      </c>
      <c r="CA700">
        <v>278.416444444444</v>
      </c>
      <c r="CB700">
        <v>9.26900666666667</v>
      </c>
      <c r="CC700">
        <v>275.33337037037</v>
      </c>
      <c r="CD700">
        <v>11.0736703703704</v>
      </c>
      <c r="CE700">
        <v>1.84126185185185</v>
      </c>
      <c r="CF700">
        <v>1.00230222222222</v>
      </c>
      <c r="CG700">
        <v>16.1415444444444</v>
      </c>
      <c r="CH700">
        <v>6.94990074074074</v>
      </c>
      <c r="CI700">
        <v>2000.00148148148</v>
      </c>
      <c r="CJ700">
        <v>0.979995</v>
      </c>
      <c r="CK700">
        <v>0.0200050333333333</v>
      </c>
      <c r="CL700">
        <v>0</v>
      </c>
      <c r="CM700">
        <v>817.999074074074</v>
      </c>
      <c r="CN700">
        <v>5.00063</v>
      </c>
      <c r="CO700">
        <v>16124.8740740741</v>
      </c>
      <c r="CP700">
        <v>17256.8740740741</v>
      </c>
      <c r="CQ700">
        <v>38.8772962962963</v>
      </c>
      <c r="CR700">
        <v>38.937</v>
      </c>
      <c r="CS700">
        <v>38.4278148148148</v>
      </c>
      <c r="CT700">
        <v>38.187</v>
      </c>
      <c r="CU700">
        <v>39.7406666666667</v>
      </c>
      <c r="CV700">
        <v>1955.09037037037</v>
      </c>
      <c r="CW700">
        <v>39.9111111111111</v>
      </c>
      <c r="CX700">
        <v>0</v>
      </c>
      <c r="CY700">
        <v>1663695740.3</v>
      </c>
      <c r="CZ700">
        <v>0</v>
      </c>
      <c r="DA700">
        <v>0</v>
      </c>
      <c r="DB700" t="s">
        <v>356</v>
      </c>
      <c r="DC700">
        <v>1660677648.1</v>
      </c>
      <c r="DD700">
        <v>1660677649.1</v>
      </c>
      <c r="DE700">
        <v>0</v>
      </c>
      <c r="DF700">
        <v>-1.042</v>
      </c>
      <c r="DG700">
        <v>0.003</v>
      </c>
      <c r="DH700">
        <v>5.218</v>
      </c>
      <c r="DI700">
        <v>0.344</v>
      </c>
      <c r="DJ700">
        <v>417</v>
      </c>
      <c r="DK700">
        <v>22</v>
      </c>
      <c r="DL700">
        <v>1.24</v>
      </c>
      <c r="DM700">
        <v>0.53</v>
      </c>
      <c r="DN700">
        <v>-2.94301304878049</v>
      </c>
      <c r="DO700">
        <v>16.7229223484321</v>
      </c>
      <c r="DP700">
        <v>1.67373719657632</v>
      </c>
      <c r="DQ700">
        <v>0</v>
      </c>
      <c r="DR700">
        <v>9.27855609756097</v>
      </c>
      <c r="DS700">
        <v>-0.150901254355385</v>
      </c>
      <c r="DT700">
        <v>0.0155200864150927</v>
      </c>
      <c r="DU700">
        <v>0</v>
      </c>
      <c r="DV700">
        <v>0</v>
      </c>
      <c r="DW700">
        <v>2</v>
      </c>
      <c r="DX700" t="s">
        <v>357</v>
      </c>
      <c r="DY700">
        <v>2.97251</v>
      </c>
      <c r="DZ700">
        <v>2.75381</v>
      </c>
      <c r="EA700">
        <v>0.0594299</v>
      </c>
      <c r="EB700">
        <v>0.0606596</v>
      </c>
      <c r="EC700">
        <v>0.092013</v>
      </c>
      <c r="ED700">
        <v>0.059839</v>
      </c>
      <c r="EE700">
        <v>36646.4</v>
      </c>
      <c r="EF700">
        <v>39895.2</v>
      </c>
      <c r="EG700">
        <v>35311</v>
      </c>
      <c r="EH700">
        <v>38524.4</v>
      </c>
      <c r="EI700">
        <v>45468.2</v>
      </c>
      <c r="EJ700">
        <v>52316.7</v>
      </c>
      <c r="EK700">
        <v>55199.7</v>
      </c>
      <c r="EL700">
        <v>61794</v>
      </c>
      <c r="EM700">
        <v>1.9916</v>
      </c>
      <c r="EN700">
        <v>1.8092</v>
      </c>
      <c r="EO700">
        <v>0.0378489</v>
      </c>
      <c r="EP700">
        <v>0</v>
      </c>
      <c r="EQ700">
        <v>24.4571</v>
      </c>
      <c r="ER700">
        <v>999.9</v>
      </c>
      <c r="ES700">
        <v>42.626</v>
      </c>
      <c r="ET700">
        <v>30.031</v>
      </c>
      <c r="EU700">
        <v>20.1004</v>
      </c>
      <c r="EV700">
        <v>56.7988</v>
      </c>
      <c r="EW700">
        <v>49.4832</v>
      </c>
      <c r="EX700">
        <v>1</v>
      </c>
      <c r="EY700">
        <v>-0.00981707</v>
      </c>
      <c r="EZ700">
        <v>2.03307</v>
      </c>
      <c r="FA700">
        <v>20.1348</v>
      </c>
      <c r="FB700">
        <v>5.19932</v>
      </c>
      <c r="FC700">
        <v>12.004</v>
      </c>
      <c r="FD700">
        <v>4.976</v>
      </c>
      <c r="FE700">
        <v>3.2936</v>
      </c>
      <c r="FF700">
        <v>9999</v>
      </c>
      <c r="FG700">
        <v>9999</v>
      </c>
      <c r="FH700">
        <v>9999</v>
      </c>
      <c r="FI700">
        <v>695.1</v>
      </c>
      <c r="FJ700">
        <v>1.86295</v>
      </c>
      <c r="FK700">
        <v>1.8678</v>
      </c>
      <c r="FL700">
        <v>1.86752</v>
      </c>
      <c r="FM700">
        <v>1.86874</v>
      </c>
      <c r="FN700">
        <v>1.86951</v>
      </c>
      <c r="FO700">
        <v>1.86557</v>
      </c>
      <c r="FP700">
        <v>1.86667</v>
      </c>
      <c r="FQ700">
        <v>1.86807</v>
      </c>
      <c r="FR700">
        <v>5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4.934</v>
      </c>
      <c r="GF700">
        <v>0.2967</v>
      </c>
      <c r="GG700">
        <v>3.61927167264205</v>
      </c>
      <c r="GH700">
        <v>0.00509506669552449</v>
      </c>
      <c r="GI700">
        <v>1.17866753763249e-06</v>
      </c>
      <c r="GJ700">
        <v>-6.62632595388568e-10</v>
      </c>
      <c r="GK700">
        <v>-0.0260112845827318</v>
      </c>
      <c r="GL700">
        <v>-0.0225051504344278</v>
      </c>
      <c r="GM700">
        <v>0.00262967521021688</v>
      </c>
      <c r="GN700">
        <v>-3.50088843362945e-05</v>
      </c>
      <c r="GO700">
        <v>-5</v>
      </c>
      <c r="GP700">
        <v>1640</v>
      </c>
      <c r="GQ700">
        <v>1</v>
      </c>
      <c r="GR700">
        <v>20</v>
      </c>
      <c r="GS700">
        <v>50301.6</v>
      </c>
      <c r="GT700">
        <v>50301.6</v>
      </c>
      <c r="GU700">
        <v>0.668945</v>
      </c>
      <c r="GV700">
        <v>2.61597</v>
      </c>
      <c r="GW700">
        <v>1.54785</v>
      </c>
      <c r="GX700">
        <v>2.30103</v>
      </c>
      <c r="GY700">
        <v>1.34644</v>
      </c>
      <c r="GZ700">
        <v>2.30591</v>
      </c>
      <c r="HA700">
        <v>33.1992</v>
      </c>
      <c r="HB700">
        <v>14.0883</v>
      </c>
      <c r="HC700">
        <v>18</v>
      </c>
      <c r="HD700">
        <v>507.86</v>
      </c>
      <c r="HE700">
        <v>392.888</v>
      </c>
      <c r="HF700">
        <v>22.1771</v>
      </c>
      <c r="HG700">
        <v>27.0069</v>
      </c>
      <c r="HH700">
        <v>29.9999</v>
      </c>
      <c r="HI700">
        <v>26.9711</v>
      </c>
      <c r="HJ700">
        <v>26.9119</v>
      </c>
      <c r="HK700">
        <v>13.365</v>
      </c>
      <c r="HL700">
        <v>44.6579</v>
      </c>
      <c r="HM700">
        <v>0</v>
      </c>
      <c r="HN700">
        <v>22.1414</v>
      </c>
      <c r="HO700">
        <v>231.992</v>
      </c>
      <c r="HP700">
        <v>11.1578</v>
      </c>
      <c r="HQ700">
        <v>102.395</v>
      </c>
      <c r="HR700">
        <v>102.856</v>
      </c>
    </row>
    <row r="701" spans="1:226">
      <c r="A701">
        <v>685</v>
      </c>
      <c r="B701">
        <v>1663695748</v>
      </c>
      <c r="C701">
        <v>7972.90000009537</v>
      </c>
      <c r="D701" t="s">
        <v>1736</v>
      </c>
      <c r="E701" t="s">
        <v>1737</v>
      </c>
      <c r="F701">
        <v>5</v>
      </c>
      <c r="G701" t="s">
        <v>1713</v>
      </c>
      <c r="H701" t="s">
        <v>354</v>
      </c>
      <c r="I701">
        <v>1663695740.21429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245.347343464061</v>
      </c>
      <c r="AK701">
        <v>242.204575757576</v>
      </c>
      <c r="AL701">
        <v>-3.14763744166732</v>
      </c>
      <c r="AM701">
        <v>65.4279789440371</v>
      </c>
      <c r="AN701">
        <f>(AP701 - AO701 + BO701*1E3/(8.314*(BQ701+273.15)) * AR701/BN701 * AQ701) * BN701/(100*BB701) * 1000/(1000 - AP701)</f>
        <v>0</v>
      </c>
      <c r="AO701">
        <v>11.0750146261779</v>
      </c>
      <c r="AP701">
        <v>20.3117076923077</v>
      </c>
      <c r="AQ701">
        <v>-0.000539776408262141</v>
      </c>
      <c r="AR701">
        <v>122.169633296144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6</v>
      </c>
      <c r="BC701">
        <v>0.5</v>
      </c>
      <c r="BD701" t="s">
        <v>355</v>
      </c>
      <c r="BE701">
        <v>2</v>
      </c>
      <c r="BF701" t="b">
        <v>1</v>
      </c>
      <c r="BG701">
        <v>1663695740.21429</v>
      </c>
      <c r="BH701">
        <v>259.270035714286</v>
      </c>
      <c r="BI701">
        <v>259.692678571429</v>
      </c>
      <c r="BJ701">
        <v>20.3302892857143</v>
      </c>
      <c r="BK701">
        <v>11.0740857142857</v>
      </c>
      <c r="BL701">
        <v>254.289785714286</v>
      </c>
      <c r="BM701">
        <v>20.0332535714286</v>
      </c>
      <c r="BN701">
        <v>500.098714285714</v>
      </c>
      <c r="BO701">
        <v>90.5123107142857</v>
      </c>
      <c r="BP701">
        <v>0.0999816535714286</v>
      </c>
      <c r="BQ701">
        <v>26.028225</v>
      </c>
      <c r="BR701">
        <v>25.0731428571429</v>
      </c>
      <c r="BS701">
        <v>999.9</v>
      </c>
      <c r="BT701">
        <v>0</v>
      </c>
      <c r="BU701">
        <v>0</v>
      </c>
      <c r="BV701">
        <v>9981.96428571429</v>
      </c>
      <c r="BW701">
        <v>0</v>
      </c>
      <c r="BX701">
        <v>17.1009</v>
      </c>
      <c r="BY701">
        <v>-0.422729928571429</v>
      </c>
      <c r="BZ701">
        <v>264.650464285714</v>
      </c>
      <c r="CA701">
        <v>262.600642857143</v>
      </c>
      <c r="CB701">
        <v>9.25620678571429</v>
      </c>
      <c r="CC701">
        <v>259.692678571429</v>
      </c>
      <c r="CD701">
        <v>11.0740857142857</v>
      </c>
      <c r="CE701">
        <v>1.84014178571429</v>
      </c>
      <c r="CF701">
        <v>1.00234</v>
      </c>
      <c r="CG701">
        <v>16.1320071428571</v>
      </c>
      <c r="CH701">
        <v>6.95045</v>
      </c>
      <c r="CI701">
        <v>2000.00821428571</v>
      </c>
      <c r="CJ701">
        <v>0.979995178571429</v>
      </c>
      <c r="CK701">
        <v>0.0200048428571429</v>
      </c>
      <c r="CL701">
        <v>0</v>
      </c>
      <c r="CM701">
        <v>812.363321428572</v>
      </c>
      <c r="CN701">
        <v>5.00063</v>
      </c>
      <c r="CO701">
        <v>16015.1107142857</v>
      </c>
      <c r="CP701">
        <v>17256.9357142857</v>
      </c>
      <c r="CQ701">
        <v>38.8772142857143</v>
      </c>
      <c r="CR701">
        <v>38.9347857142857</v>
      </c>
      <c r="CS701">
        <v>38.4192857142857</v>
      </c>
      <c r="CT701">
        <v>38.187</v>
      </c>
      <c r="CU701">
        <v>39.732</v>
      </c>
      <c r="CV701">
        <v>1955.09714285714</v>
      </c>
      <c r="CW701">
        <v>39.9110714285714</v>
      </c>
      <c r="CX701">
        <v>0</v>
      </c>
      <c r="CY701">
        <v>1663695745.1</v>
      </c>
      <c r="CZ701">
        <v>0</v>
      </c>
      <c r="DA701">
        <v>0</v>
      </c>
      <c r="DB701" t="s">
        <v>356</v>
      </c>
      <c r="DC701">
        <v>1660677648.1</v>
      </c>
      <c r="DD701">
        <v>1660677649.1</v>
      </c>
      <c r="DE701">
        <v>0</v>
      </c>
      <c r="DF701">
        <v>-1.042</v>
      </c>
      <c r="DG701">
        <v>0.003</v>
      </c>
      <c r="DH701">
        <v>5.218</v>
      </c>
      <c r="DI701">
        <v>0.344</v>
      </c>
      <c r="DJ701">
        <v>417</v>
      </c>
      <c r="DK701">
        <v>22</v>
      </c>
      <c r="DL701">
        <v>1.24</v>
      </c>
      <c r="DM701">
        <v>0.53</v>
      </c>
      <c r="DN701">
        <v>-1.54065404878049</v>
      </c>
      <c r="DO701">
        <v>16.7347726829268</v>
      </c>
      <c r="DP701">
        <v>1.70402013113204</v>
      </c>
      <c r="DQ701">
        <v>0</v>
      </c>
      <c r="DR701">
        <v>9.26628487804878</v>
      </c>
      <c r="DS701">
        <v>-0.153882857142861</v>
      </c>
      <c r="DT701">
        <v>0.0157228122479768</v>
      </c>
      <c r="DU701">
        <v>0</v>
      </c>
      <c r="DV701">
        <v>0</v>
      </c>
      <c r="DW701">
        <v>2</v>
      </c>
      <c r="DX701" t="s">
        <v>357</v>
      </c>
      <c r="DY701">
        <v>2.9728</v>
      </c>
      <c r="DZ701">
        <v>2.75408</v>
      </c>
      <c r="EA701">
        <v>0.0562917</v>
      </c>
      <c r="EB701">
        <v>0.0569472</v>
      </c>
      <c r="EC701">
        <v>0.0919576</v>
      </c>
      <c r="ED701">
        <v>0.0598606</v>
      </c>
      <c r="EE701">
        <v>36769.2</v>
      </c>
      <c r="EF701">
        <v>40052.6</v>
      </c>
      <c r="EG701">
        <v>35311.6</v>
      </c>
      <c r="EH701">
        <v>38524.2</v>
      </c>
      <c r="EI701">
        <v>45472</v>
      </c>
      <c r="EJ701">
        <v>52315.2</v>
      </c>
      <c r="EK701">
        <v>55201.1</v>
      </c>
      <c r="EL701">
        <v>61793.7</v>
      </c>
      <c r="EM701">
        <v>1.9904</v>
      </c>
      <c r="EN701">
        <v>1.8096</v>
      </c>
      <c r="EO701">
        <v>0.0374019</v>
      </c>
      <c r="EP701">
        <v>0</v>
      </c>
      <c r="EQ701">
        <v>24.4534</v>
      </c>
      <c r="ER701">
        <v>999.9</v>
      </c>
      <c r="ES701">
        <v>42.626</v>
      </c>
      <c r="ET701">
        <v>30.031</v>
      </c>
      <c r="EU701">
        <v>20.0993</v>
      </c>
      <c r="EV701">
        <v>57.1388</v>
      </c>
      <c r="EW701">
        <v>49.6635</v>
      </c>
      <c r="EX701">
        <v>1</v>
      </c>
      <c r="EY701">
        <v>-0.00987805</v>
      </c>
      <c r="EZ701">
        <v>2.06691</v>
      </c>
      <c r="FA701">
        <v>20.1342</v>
      </c>
      <c r="FB701">
        <v>5.19932</v>
      </c>
      <c r="FC701">
        <v>12.004</v>
      </c>
      <c r="FD701">
        <v>4.976</v>
      </c>
      <c r="FE701">
        <v>3.294</v>
      </c>
      <c r="FF701">
        <v>9999</v>
      </c>
      <c r="FG701">
        <v>9999</v>
      </c>
      <c r="FH701">
        <v>9999</v>
      </c>
      <c r="FI701">
        <v>695.1</v>
      </c>
      <c r="FJ701">
        <v>1.86295</v>
      </c>
      <c r="FK701">
        <v>1.86777</v>
      </c>
      <c r="FL701">
        <v>1.86752</v>
      </c>
      <c r="FM701">
        <v>1.86874</v>
      </c>
      <c r="FN701">
        <v>1.86951</v>
      </c>
      <c r="FO701">
        <v>1.86554</v>
      </c>
      <c r="FP701">
        <v>1.8667</v>
      </c>
      <c r="FQ701">
        <v>1.86804</v>
      </c>
      <c r="FR701">
        <v>5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4.85</v>
      </c>
      <c r="GF701">
        <v>0.2961</v>
      </c>
      <c r="GG701">
        <v>3.61927167264205</v>
      </c>
      <c r="GH701">
        <v>0.00509506669552449</v>
      </c>
      <c r="GI701">
        <v>1.17866753763249e-06</v>
      </c>
      <c r="GJ701">
        <v>-6.62632595388568e-10</v>
      </c>
      <c r="GK701">
        <v>-0.0260112845827318</v>
      </c>
      <c r="GL701">
        <v>-0.0225051504344278</v>
      </c>
      <c r="GM701">
        <v>0.00262967521021688</v>
      </c>
      <c r="GN701">
        <v>-3.50088843362945e-05</v>
      </c>
      <c r="GO701">
        <v>-5</v>
      </c>
      <c r="GP701">
        <v>1640</v>
      </c>
      <c r="GQ701">
        <v>1</v>
      </c>
      <c r="GR701">
        <v>20</v>
      </c>
      <c r="GS701">
        <v>50301.7</v>
      </c>
      <c r="GT701">
        <v>50301.6</v>
      </c>
      <c r="GU701">
        <v>0.634766</v>
      </c>
      <c r="GV701">
        <v>2.62695</v>
      </c>
      <c r="GW701">
        <v>1.54785</v>
      </c>
      <c r="GX701">
        <v>2.30103</v>
      </c>
      <c r="GY701">
        <v>1.34644</v>
      </c>
      <c r="GZ701">
        <v>2.39624</v>
      </c>
      <c r="HA701">
        <v>33.1992</v>
      </c>
      <c r="HB701">
        <v>14.097</v>
      </c>
      <c r="HC701">
        <v>18</v>
      </c>
      <c r="HD701">
        <v>507.059</v>
      </c>
      <c r="HE701">
        <v>393.106</v>
      </c>
      <c r="HF701">
        <v>22.1075</v>
      </c>
      <c r="HG701">
        <v>27.0069</v>
      </c>
      <c r="HH701">
        <v>30.0003</v>
      </c>
      <c r="HI701">
        <v>26.9711</v>
      </c>
      <c r="HJ701">
        <v>26.9119</v>
      </c>
      <c r="HK701">
        <v>12.6957</v>
      </c>
      <c r="HL701">
        <v>44.3736</v>
      </c>
      <c r="HM701">
        <v>0</v>
      </c>
      <c r="HN701">
        <v>22.0685</v>
      </c>
      <c r="HO701">
        <v>218.486</v>
      </c>
      <c r="HP701">
        <v>11.1971</v>
      </c>
      <c r="HQ701">
        <v>102.397</v>
      </c>
      <c r="HR701">
        <v>102.855</v>
      </c>
    </row>
    <row r="702" spans="1:226">
      <c r="A702">
        <v>686</v>
      </c>
      <c r="B702">
        <v>1663695753</v>
      </c>
      <c r="C702">
        <v>7977.90000009537</v>
      </c>
      <c r="D702" t="s">
        <v>1738</v>
      </c>
      <c r="E702" t="s">
        <v>1739</v>
      </c>
      <c r="F702">
        <v>5</v>
      </c>
      <c r="G702" t="s">
        <v>1713</v>
      </c>
      <c r="H702" t="s">
        <v>354</v>
      </c>
      <c r="I702">
        <v>1663695745.5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228.377626949724</v>
      </c>
      <c r="AK702">
        <v>226.548424242424</v>
      </c>
      <c r="AL702">
        <v>-3.10960668029114</v>
      </c>
      <c r="AM702">
        <v>65.4279789440371</v>
      </c>
      <c r="AN702">
        <f>(AP702 - AO702 + BO702*1E3/(8.314*(BQ702+273.15)) * AR702/BN702 * AQ702) * BN702/(100*BB702) * 1000/(1000 - AP702)</f>
        <v>0</v>
      </c>
      <c r="AO702">
        <v>11.1018307991396</v>
      </c>
      <c r="AP702">
        <v>20.3166153846154</v>
      </c>
      <c r="AQ702">
        <v>-0.00104902647526748</v>
      </c>
      <c r="AR702">
        <v>122.169633296144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6</v>
      </c>
      <c r="BC702">
        <v>0.5</v>
      </c>
      <c r="BD702" t="s">
        <v>355</v>
      </c>
      <c r="BE702">
        <v>2</v>
      </c>
      <c r="BF702" t="b">
        <v>1</v>
      </c>
      <c r="BG702">
        <v>1663695745.5</v>
      </c>
      <c r="BH702">
        <v>243.256333333333</v>
      </c>
      <c r="BI702">
        <v>242.239037037037</v>
      </c>
      <c r="BJ702">
        <v>20.3202</v>
      </c>
      <c r="BK702">
        <v>11.0939888888889</v>
      </c>
      <c r="BL702">
        <v>238.364592592593</v>
      </c>
      <c r="BM702">
        <v>20.0235666666667</v>
      </c>
      <c r="BN702">
        <v>500.063222222222</v>
      </c>
      <c r="BO702">
        <v>90.5126259259259</v>
      </c>
      <c r="BP702">
        <v>0.10010342962963</v>
      </c>
      <c r="BQ702">
        <v>26.0142851851852</v>
      </c>
      <c r="BR702">
        <v>25.0667074074074</v>
      </c>
      <c r="BS702">
        <v>999.9</v>
      </c>
      <c r="BT702">
        <v>0</v>
      </c>
      <c r="BU702">
        <v>0</v>
      </c>
      <c r="BV702">
        <v>9991.48148148148</v>
      </c>
      <c r="BW702">
        <v>0</v>
      </c>
      <c r="BX702">
        <v>17.1009</v>
      </c>
      <c r="BY702">
        <v>1.01722207407407</v>
      </c>
      <c r="BZ702">
        <v>248.301925925926</v>
      </c>
      <c r="CA702">
        <v>244.956222222222</v>
      </c>
      <c r="CB702">
        <v>9.22621592592593</v>
      </c>
      <c r="CC702">
        <v>242.239037037037</v>
      </c>
      <c r="CD702">
        <v>11.0939888888889</v>
      </c>
      <c r="CE702">
        <v>1.83923481481481</v>
      </c>
      <c r="CF702">
        <v>1.00414518518519</v>
      </c>
      <c r="CG702">
        <v>16.1242851851852</v>
      </c>
      <c r="CH702">
        <v>6.97662481481481</v>
      </c>
      <c r="CI702">
        <v>2000.00481481482</v>
      </c>
      <c r="CJ702">
        <v>0.979995111111111</v>
      </c>
      <c r="CK702">
        <v>0.0200049148148148</v>
      </c>
      <c r="CL702">
        <v>0</v>
      </c>
      <c r="CM702">
        <v>806.702037037037</v>
      </c>
      <c r="CN702">
        <v>5.00063</v>
      </c>
      <c r="CO702">
        <v>15903.1666666667</v>
      </c>
      <c r="CP702">
        <v>17256.9074074074</v>
      </c>
      <c r="CQ702">
        <v>38.8818888888889</v>
      </c>
      <c r="CR702">
        <v>38.9347037037037</v>
      </c>
      <c r="CS702">
        <v>38.4094444444444</v>
      </c>
      <c r="CT702">
        <v>38.1916666666667</v>
      </c>
      <c r="CU702">
        <v>39.7313333333333</v>
      </c>
      <c r="CV702">
        <v>1955.09333333333</v>
      </c>
      <c r="CW702">
        <v>39.9114814814815</v>
      </c>
      <c r="CX702">
        <v>0</v>
      </c>
      <c r="CY702">
        <v>1663695749.9</v>
      </c>
      <c r="CZ702">
        <v>0</v>
      </c>
      <c r="DA702">
        <v>0</v>
      </c>
      <c r="DB702" t="s">
        <v>356</v>
      </c>
      <c r="DC702">
        <v>1660677648.1</v>
      </c>
      <c r="DD702">
        <v>1660677649.1</v>
      </c>
      <c r="DE702">
        <v>0</v>
      </c>
      <c r="DF702">
        <v>-1.042</v>
      </c>
      <c r="DG702">
        <v>0.003</v>
      </c>
      <c r="DH702">
        <v>5.218</v>
      </c>
      <c r="DI702">
        <v>0.344</v>
      </c>
      <c r="DJ702">
        <v>417</v>
      </c>
      <c r="DK702">
        <v>22</v>
      </c>
      <c r="DL702">
        <v>1.24</v>
      </c>
      <c r="DM702">
        <v>0.53</v>
      </c>
      <c r="DN702">
        <v>0.221587658536585</v>
      </c>
      <c r="DO702">
        <v>16.9391981602787</v>
      </c>
      <c r="DP702">
        <v>1.75554429180366</v>
      </c>
      <c r="DQ702">
        <v>0</v>
      </c>
      <c r="DR702">
        <v>9.2386956097561</v>
      </c>
      <c r="DS702">
        <v>-0.307917491289184</v>
      </c>
      <c r="DT702">
        <v>0.0342898379349305</v>
      </c>
      <c r="DU702">
        <v>0</v>
      </c>
      <c r="DV702">
        <v>0</v>
      </c>
      <c r="DW702">
        <v>2</v>
      </c>
      <c r="DX702" t="s">
        <v>357</v>
      </c>
      <c r="DY702">
        <v>2.97375</v>
      </c>
      <c r="DZ702">
        <v>2.75411</v>
      </c>
      <c r="EA702">
        <v>0.0530677</v>
      </c>
      <c r="EB702">
        <v>0.053636</v>
      </c>
      <c r="EC702">
        <v>0.0920161</v>
      </c>
      <c r="ED702">
        <v>0.0601467</v>
      </c>
      <c r="EE702">
        <v>36894.9</v>
      </c>
      <c r="EF702">
        <v>40193.1</v>
      </c>
      <c r="EG702">
        <v>35311.8</v>
      </c>
      <c r="EH702">
        <v>38524.1</v>
      </c>
      <c r="EI702">
        <v>45469.3</v>
      </c>
      <c r="EJ702">
        <v>52299.4</v>
      </c>
      <c r="EK702">
        <v>55201.4</v>
      </c>
      <c r="EL702">
        <v>61794.1</v>
      </c>
      <c r="EM702">
        <v>1.9906</v>
      </c>
      <c r="EN702">
        <v>1.8098</v>
      </c>
      <c r="EO702">
        <v>0.0365078</v>
      </c>
      <c r="EP702">
        <v>0</v>
      </c>
      <c r="EQ702">
        <v>24.4489</v>
      </c>
      <c r="ER702">
        <v>999.9</v>
      </c>
      <c r="ES702">
        <v>42.626</v>
      </c>
      <c r="ET702">
        <v>30.041</v>
      </c>
      <c r="EU702">
        <v>20.114</v>
      </c>
      <c r="EV702">
        <v>56.4588</v>
      </c>
      <c r="EW702">
        <v>49.2147</v>
      </c>
      <c r="EX702">
        <v>1</v>
      </c>
      <c r="EY702">
        <v>-0.0104065</v>
      </c>
      <c r="EZ702">
        <v>2.04209</v>
      </c>
      <c r="FA702">
        <v>20.1349</v>
      </c>
      <c r="FB702">
        <v>5.19932</v>
      </c>
      <c r="FC702">
        <v>12.0052</v>
      </c>
      <c r="FD702">
        <v>4.976</v>
      </c>
      <c r="FE702">
        <v>3.2938</v>
      </c>
      <c r="FF702">
        <v>9999</v>
      </c>
      <c r="FG702">
        <v>9999</v>
      </c>
      <c r="FH702">
        <v>9999</v>
      </c>
      <c r="FI702">
        <v>695.1</v>
      </c>
      <c r="FJ702">
        <v>1.86295</v>
      </c>
      <c r="FK702">
        <v>1.86783</v>
      </c>
      <c r="FL702">
        <v>1.86752</v>
      </c>
      <c r="FM702">
        <v>1.86874</v>
      </c>
      <c r="FN702">
        <v>1.86954</v>
      </c>
      <c r="FO702">
        <v>1.86557</v>
      </c>
      <c r="FP702">
        <v>1.86661</v>
      </c>
      <c r="FQ702">
        <v>1.86804</v>
      </c>
      <c r="FR702">
        <v>5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4.767</v>
      </c>
      <c r="GF702">
        <v>0.2968</v>
      </c>
      <c r="GG702">
        <v>3.61927167264205</v>
      </c>
      <c r="GH702">
        <v>0.00509506669552449</v>
      </c>
      <c r="GI702">
        <v>1.17866753763249e-06</v>
      </c>
      <c r="GJ702">
        <v>-6.62632595388568e-10</v>
      </c>
      <c r="GK702">
        <v>-0.0260112845827318</v>
      </c>
      <c r="GL702">
        <v>-0.0225051504344278</v>
      </c>
      <c r="GM702">
        <v>0.00262967521021688</v>
      </c>
      <c r="GN702">
        <v>-3.50088843362945e-05</v>
      </c>
      <c r="GO702">
        <v>-5</v>
      </c>
      <c r="GP702">
        <v>1640</v>
      </c>
      <c r="GQ702">
        <v>1</v>
      </c>
      <c r="GR702">
        <v>20</v>
      </c>
      <c r="GS702">
        <v>50301.7</v>
      </c>
      <c r="GT702">
        <v>50301.7</v>
      </c>
      <c r="GU702">
        <v>0.605469</v>
      </c>
      <c r="GV702">
        <v>2.62939</v>
      </c>
      <c r="GW702">
        <v>1.54785</v>
      </c>
      <c r="GX702">
        <v>2.30225</v>
      </c>
      <c r="GY702">
        <v>1.34644</v>
      </c>
      <c r="GZ702">
        <v>2.40601</v>
      </c>
      <c r="HA702">
        <v>33.2216</v>
      </c>
      <c r="HB702">
        <v>14.097</v>
      </c>
      <c r="HC702">
        <v>18</v>
      </c>
      <c r="HD702">
        <v>507.193</v>
      </c>
      <c r="HE702">
        <v>393.215</v>
      </c>
      <c r="HF702">
        <v>22.0359</v>
      </c>
      <c r="HG702">
        <v>27.0069</v>
      </c>
      <c r="HH702">
        <v>29.9999</v>
      </c>
      <c r="HI702">
        <v>26.9711</v>
      </c>
      <c r="HJ702">
        <v>26.9119</v>
      </c>
      <c r="HK702">
        <v>11.9628</v>
      </c>
      <c r="HL702">
        <v>44.3736</v>
      </c>
      <c r="HM702">
        <v>0</v>
      </c>
      <c r="HN702">
        <v>22.007</v>
      </c>
      <c r="HO702">
        <v>198.316</v>
      </c>
      <c r="HP702">
        <v>11.2102</v>
      </c>
      <c r="HQ702">
        <v>102.398</v>
      </c>
      <c r="HR702">
        <v>102.855</v>
      </c>
    </row>
    <row r="703" spans="1:226">
      <c r="A703">
        <v>687</v>
      </c>
      <c r="B703">
        <v>1663695758</v>
      </c>
      <c r="C703">
        <v>7982.90000009537</v>
      </c>
      <c r="D703" t="s">
        <v>1740</v>
      </c>
      <c r="E703" t="s">
        <v>1741</v>
      </c>
      <c r="F703">
        <v>5</v>
      </c>
      <c r="G703" t="s">
        <v>1713</v>
      </c>
      <c r="H703" t="s">
        <v>354</v>
      </c>
      <c r="I703">
        <v>1663695750.21429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211.716763202817</v>
      </c>
      <c r="AK703">
        <v>211.093927272727</v>
      </c>
      <c r="AL703">
        <v>-3.14851941254399</v>
      </c>
      <c r="AM703">
        <v>65.4279789440371</v>
      </c>
      <c r="AN703">
        <f>(AP703 - AO703 + BO703*1E3/(8.314*(BQ703+273.15)) * AR703/BN703 * AQ703) * BN703/(100*BB703) * 1000/(1000 - AP703)</f>
        <v>0</v>
      </c>
      <c r="AO703">
        <v>11.1504487905602</v>
      </c>
      <c r="AP703">
        <v>20.3188384615385</v>
      </c>
      <c r="AQ703">
        <v>0.00123533270638226</v>
      </c>
      <c r="AR703">
        <v>122.169633296144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6</v>
      </c>
      <c r="BC703">
        <v>0.5</v>
      </c>
      <c r="BD703" t="s">
        <v>355</v>
      </c>
      <c r="BE703">
        <v>2</v>
      </c>
      <c r="BF703" t="b">
        <v>1</v>
      </c>
      <c r="BG703">
        <v>1663695750.21429</v>
      </c>
      <c r="BH703">
        <v>229.028535714286</v>
      </c>
      <c r="BI703">
        <v>226.437678571429</v>
      </c>
      <c r="BJ703">
        <v>20.3172178571429</v>
      </c>
      <c r="BK703">
        <v>11.1187892857143</v>
      </c>
      <c r="BL703">
        <v>224.215071428571</v>
      </c>
      <c r="BM703">
        <v>20.0206964285714</v>
      </c>
      <c r="BN703">
        <v>500.068785714286</v>
      </c>
      <c r="BO703">
        <v>90.5129821428572</v>
      </c>
      <c r="BP703">
        <v>0.100095492857143</v>
      </c>
      <c r="BQ703">
        <v>26.001675</v>
      </c>
      <c r="BR703">
        <v>25.0614857142857</v>
      </c>
      <c r="BS703">
        <v>999.9</v>
      </c>
      <c r="BT703">
        <v>0</v>
      </c>
      <c r="BU703">
        <v>0</v>
      </c>
      <c r="BV703">
        <v>10003.75</v>
      </c>
      <c r="BW703">
        <v>0</v>
      </c>
      <c r="BX703">
        <v>17.0969535714286</v>
      </c>
      <c r="BY703">
        <v>2.59086503571429</v>
      </c>
      <c r="BZ703">
        <v>233.778285714286</v>
      </c>
      <c r="CA703">
        <v>228.983214285714</v>
      </c>
      <c r="CB703">
        <v>9.19842107142857</v>
      </c>
      <c r="CC703">
        <v>226.437678571429</v>
      </c>
      <c r="CD703">
        <v>11.1187892857143</v>
      </c>
      <c r="CE703">
        <v>1.83897214285714</v>
      </c>
      <c r="CF703">
        <v>1.00639571428571</v>
      </c>
      <c r="CG703">
        <v>16.1220428571429</v>
      </c>
      <c r="CH703">
        <v>7.00923357142857</v>
      </c>
      <c r="CI703">
        <v>1999.98928571429</v>
      </c>
      <c r="CJ703">
        <v>0.979995071428572</v>
      </c>
      <c r="CK703">
        <v>0.0200049571428572</v>
      </c>
      <c r="CL703">
        <v>0</v>
      </c>
      <c r="CM703">
        <v>802.207214285714</v>
      </c>
      <c r="CN703">
        <v>5.00063</v>
      </c>
      <c r="CO703">
        <v>15815.7714285714</v>
      </c>
      <c r="CP703">
        <v>17256.775</v>
      </c>
      <c r="CQ703">
        <v>38.8794285714286</v>
      </c>
      <c r="CR703">
        <v>38.9347857142857</v>
      </c>
      <c r="CS703">
        <v>38.4037857142857</v>
      </c>
      <c r="CT703">
        <v>38.20275</v>
      </c>
      <c r="CU703">
        <v>39.732</v>
      </c>
      <c r="CV703">
        <v>1955.07785714286</v>
      </c>
      <c r="CW703">
        <v>39.9110714285714</v>
      </c>
      <c r="CX703">
        <v>0</v>
      </c>
      <c r="CY703">
        <v>1663695755.3</v>
      </c>
      <c r="CZ703">
        <v>0</v>
      </c>
      <c r="DA703">
        <v>0</v>
      </c>
      <c r="DB703" t="s">
        <v>356</v>
      </c>
      <c r="DC703">
        <v>1660677648.1</v>
      </c>
      <c r="DD703">
        <v>1660677649.1</v>
      </c>
      <c r="DE703">
        <v>0</v>
      </c>
      <c r="DF703">
        <v>-1.042</v>
      </c>
      <c r="DG703">
        <v>0.003</v>
      </c>
      <c r="DH703">
        <v>5.218</v>
      </c>
      <c r="DI703">
        <v>0.344</v>
      </c>
      <c r="DJ703">
        <v>417</v>
      </c>
      <c r="DK703">
        <v>22</v>
      </c>
      <c r="DL703">
        <v>1.24</v>
      </c>
      <c r="DM703">
        <v>0.53</v>
      </c>
      <c r="DN703">
        <v>1.36829156097561</v>
      </c>
      <c r="DO703">
        <v>18.2613451567944</v>
      </c>
      <c r="DP703">
        <v>1.88222910117548</v>
      </c>
      <c r="DQ703">
        <v>0</v>
      </c>
      <c r="DR703">
        <v>9.21910878048781</v>
      </c>
      <c r="DS703">
        <v>-0.374456864111498</v>
      </c>
      <c r="DT703">
        <v>0.039500174942195</v>
      </c>
      <c r="DU703">
        <v>0</v>
      </c>
      <c r="DV703">
        <v>0</v>
      </c>
      <c r="DW703">
        <v>2</v>
      </c>
      <c r="DX703" t="s">
        <v>357</v>
      </c>
      <c r="DY703">
        <v>2.97288</v>
      </c>
      <c r="DZ703">
        <v>2.75392</v>
      </c>
      <c r="EA703">
        <v>0.0497956</v>
      </c>
      <c r="EB703">
        <v>0.0497705</v>
      </c>
      <c r="EC703">
        <v>0.0919925</v>
      </c>
      <c r="ED703">
        <v>0.0601558</v>
      </c>
      <c r="EE703">
        <v>37022</v>
      </c>
      <c r="EF703">
        <v>40357.4</v>
      </c>
      <c r="EG703">
        <v>35311.4</v>
      </c>
      <c r="EH703">
        <v>38524.2</v>
      </c>
      <c r="EI703">
        <v>45469.5</v>
      </c>
      <c r="EJ703">
        <v>52298.8</v>
      </c>
      <c r="EK703">
        <v>55200.4</v>
      </c>
      <c r="EL703">
        <v>61794.1</v>
      </c>
      <c r="EM703">
        <v>1.9908</v>
      </c>
      <c r="EN703">
        <v>1.8096</v>
      </c>
      <c r="EO703">
        <v>0.0365078</v>
      </c>
      <c r="EP703">
        <v>0</v>
      </c>
      <c r="EQ703">
        <v>24.441</v>
      </c>
      <c r="ER703">
        <v>999.9</v>
      </c>
      <c r="ES703">
        <v>42.626</v>
      </c>
      <c r="ET703">
        <v>30.041</v>
      </c>
      <c r="EU703">
        <v>20.1104</v>
      </c>
      <c r="EV703">
        <v>56.2288</v>
      </c>
      <c r="EW703">
        <v>48.9704</v>
      </c>
      <c r="EX703">
        <v>1</v>
      </c>
      <c r="EY703">
        <v>-0.0101626</v>
      </c>
      <c r="EZ703">
        <v>2.00876</v>
      </c>
      <c r="FA703">
        <v>20.1353</v>
      </c>
      <c r="FB703">
        <v>5.19812</v>
      </c>
      <c r="FC703">
        <v>12.0064</v>
      </c>
      <c r="FD703">
        <v>4.9756</v>
      </c>
      <c r="FE703">
        <v>3.2936</v>
      </c>
      <c r="FF703">
        <v>9999</v>
      </c>
      <c r="FG703">
        <v>9999</v>
      </c>
      <c r="FH703">
        <v>9999</v>
      </c>
      <c r="FI703">
        <v>695.1</v>
      </c>
      <c r="FJ703">
        <v>1.86295</v>
      </c>
      <c r="FK703">
        <v>1.86783</v>
      </c>
      <c r="FL703">
        <v>1.86752</v>
      </c>
      <c r="FM703">
        <v>1.86874</v>
      </c>
      <c r="FN703">
        <v>1.86957</v>
      </c>
      <c r="FO703">
        <v>1.86566</v>
      </c>
      <c r="FP703">
        <v>1.86661</v>
      </c>
      <c r="FQ703">
        <v>1.86804</v>
      </c>
      <c r="FR703">
        <v>5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4.684</v>
      </c>
      <c r="GF703">
        <v>0.2965</v>
      </c>
      <c r="GG703">
        <v>3.61927167264205</v>
      </c>
      <c r="GH703">
        <v>0.00509506669552449</v>
      </c>
      <c r="GI703">
        <v>1.17866753763249e-06</v>
      </c>
      <c r="GJ703">
        <v>-6.62632595388568e-10</v>
      </c>
      <c r="GK703">
        <v>-0.0260112845827318</v>
      </c>
      <c r="GL703">
        <v>-0.0225051504344278</v>
      </c>
      <c r="GM703">
        <v>0.00262967521021688</v>
      </c>
      <c r="GN703">
        <v>-3.50088843362945e-05</v>
      </c>
      <c r="GO703">
        <v>-5</v>
      </c>
      <c r="GP703">
        <v>1640</v>
      </c>
      <c r="GQ703">
        <v>1</v>
      </c>
      <c r="GR703">
        <v>20</v>
      </c>
      <c r="GS703">
        <v>50301.8</v>
      </c>
      <c r="GT703">
        <v>50301.8</v>
      </c>
      <c r="GU703">
        <v>0.563965</v>
      </c>
      <c r="GV703">
        <v>2.62939</v>
      </c>
      <c r="GW703">
        <v>1.54785</v>
      </c>
      <c r="GX703">
        <v>2.30103</v>
      </c>
      <c r="GY703">
        <v>1.34644</v>
      </c>
      <c r="GZ703">
        <v>2.29858</v>
      </c>
      <c r="HA703">
        <v>33.1992</v>
      </c>
      <c r="HB703">
        <v>14.097</v>
      </c>
      <c r="HC703">
        <v>18</v>
      </c>
      <c r="HD703">
        <v>507.305</v>
      </c>
      <c r="HE703">
        <v>393.106</v>
      </c>
      <c r="HF703">
        <v>21.9767</v>
      </c>
      <c r="HG703">
        <v>27.0046</v>
      </c>
      <c r="HH703">
        <v>30.0001</v>
      </c>
      <c r="HI703">
        <v>26.9688</v>
      </c>
      <c r="HJ703">
        <v>26.9119</v>
      </c>
      <c r="HK703">
        <v>11.2823</v>
      </c>
      <c r="HL703">
        <v>44.0967</v>
      </c>
      <c r="HM703">
        <v>0</v>
      </c>
      <c r="HN703">
        <v>21.9557</v>
      </c>
      <c r="HO703">
        <v>184.898</v>
      </c>
      <c r="HP703">
        <v>11.2411</v>
      </c>
      <c r="HQ703">
        <v>102.396</v>
      </c>
      <c r="HR703">
        <v>102.856</v>
      </c>
    </row>
    <row r="704" spans="1:226">
      <c r="A704">
        <v>688</v>
      </c>
      <c r="B704">
        <v>1663695762.5</v>
      </c>
      <c r="C704">
        <v>7987.40000009537</v>
      </c>
      <c r="D704" t="s">
        <v>1742</v>
      </c>
      <c r="E704" t="s">
        <v>1743</v>
      </c>
      <c r="F704">
        <v>5</v>
      </c>
      <c r="G704" t="s">
        <v>1713</v>
      </c>
      <c r="H704" t="s">
        <v>354</v>
      </c>
      <c r="I704">
        <v>1663695754.66071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195.923212574826</v>
      </c>
      <c r="AK704">
        <v>196.869145454545</v>
      </c>
      <c r="AL704">
        <v>-3.1550650826429</v>
      </c>
      <c r="AM704">
        <v>65.4279789440371</v>
      </c>
      <c r="AN704">
        <f>(AP704 - AO704 + BO704*1E3/(8.314*(BQ704+273.15)) * AR704/BN704 * AQ704) * BN704/(100*BB704) * 1000/(1000 - AP704)</f>
        <v>0</v>
      </c>
      <c r="AO704">
        <v>11.1516007691186</v>
      </c>
      <c r="AP704">
        <v>20.3272362637363</v>
      </c>
      <c r="AQ704">
        <v>-0.000633593412758575</v>
      </c>
      <c r="AR704">
        <v>122.169633296144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6</v>
      </c>
      <c r="BC704">
        <v>0.5</v>
      </c>
      <c r="BD704" t="s">
        <v>355</v>
      </c>
      <c r="BE704">
        <v>2</v>
      </c>
      <c r="BF704" t="b">
        <v>1</v>
      </c>
      <c r="BG704">
        <v>1663695754.66071</v>
      </c>
      <c r="BH704">
        <v>215.400892857143</v>
      </c>
      <c r="BI704">
        <v>211.491142857143</v>
      </c>
      <c r="BJ704">
        <v>20.3181035714286</v>
      </c>
      <c r="BK704">
        <v>11.1452464285714</v>
      </c>
      <c r="BL704">
        <v>210.662178571429</v>
      </c>
      <c r="BM704">
        <v>20.0215535714286</v>
      </c>
      <c r="BN704">
        <v>500.098785714286</v>
      </c>
      <c r="BO704">
        <v>90.5133464285714</v>
      </c>
      <c r="BP704">
        <v>0.100163660714286</v>
      </c>
      <c r="BQ704">
        <v>25.9877464285714</v>
      </c>
      <c r="BR704">
        <v>25.0538464285714</v>
      </c>
      <c r="BS704">
        <v>999.9</v>
      </c>
      <c r="BT704">
        <v>0</v>
      </c>
      <c r="BU704">
        <v>0</v>
      </c>
      <c r="BV704">
        <v>10005</v>
      </c>
      <c r="BW704">
        <v>0</v>
      </c>
      <c r="BX704">
        <v>17.0811821428571</v>
      </c>
      <c r="BY704">
        <v>3.90981178571429</v>
      </c>
      <c r="BZ704">
        <v>219.868285714286</v>
      </c>
      <c r="CA704">
        <v>213.874535714286</v>
      </c>
      <c r="CB704">
        <v>9.17285035714286</v>
      </c>
      <c r="CC704">
        <v>211.491142857143</v>
      </c>
      <c r="CD704">
        <v>11.1452464285714</v>
      </c>
      <c r="CE704">
        <v>1.83905964285714</v>
      </c>
      <c r="CF704">
        <v>1.00879428571429</v>
      </c>
      <c r="CG704">
        <v>16.1227857142857</v>
      </c>
      <c r="CH704">
        <v>7.04398035714286</v>
      </c>
      <c r="CI704">
        <v>1999.985</v>
      </c>
      <c r="CJ704">
        <v>0.979995178571429</v>
      </c>
      <c r="CK704">
        <v>0.0200048428571429</v>
      </c>
      <c r="CL704">
        <v>0</v>
      </c>
      <c r="CM704">
        <v>798.637464285714</v>
      </c>
      <c r="CN704">
        <v>5.00063</v>
      </c>
      <c r="CO704">
        <v>15744.9714285714</v>
      </c>
      <c r="CP704">
        <v>17256.7392857143</v>
      </c>
      <c r="CQ704">
        <v>38.8794285714286</v>
      </c>
      <c r="CR704">
        <v>38.9325714285714</v>
      </c>
      <c r="CS704">
        <v>38.4015714285714</v>
      </c>
      <c r="CT704">
        <v>38.214</v>
      </c>
      <c r="CU704">
        <v>39.73425</v>
      </c>
      <c r="CV704">
        <v>1955.07392857143</v>
      </c>
      <c r="CW704">
        <v>39.9103571428571</v>
      </c>
      <c r="CX704">
        <v>0</v>
      </c>
      <c r="CY704">
        <v>1663695759.5</v>
      </c>
      <c r="CZ704">
        <v>0</v>
      </c>
      <c r="DA704">
        <v>0</v>
      </c>
      <c r="DB704" t="s">
        <v>356</v>
      </c>
      <c r="DC704">
        <v>1660677648.1</v>
      </c>
      <c r="DD704">
        <v>1660677649.1</v>
      </c>
      <c r="DE704">
        <v>0</v>
      </c>
      <c r="DF704">
        <v>-1.042</v>
      </c>
      <c r="DG704">
        <v>0.003</v>
      </c>
      <c r="DH704">
        <v>5.218</v>
      </c>
      <c r="DI704">
        <v>0.344</v>
      </c>
      <c r="DJ704">
        <v>417</v>
      </c>
      <c r="DK704">
        <v>22</v>
      </c>
      <c r="DL704">
        <v>1.24</v>
      </c>
      <c r="DM704">
        <v>0.53</v>
      </c>
      <c r="DN704">
        <v>2.9166877804878</v>
      </c>
      <c r="DO704">
        <v>19.4502384878049</v>
      </c>
      <c r="DP704">
        <v>1.99916743142918</v>
      </c>
      <c r="DQ704">
        <v>0</v>
      </c>
      <c r="DR704">
        <v>9.19485926829268</v>
      </c>
      <c r="DS704">
        <v>-0.353611149825787</v>
      </c>
      <c r="DT704">
        <v>0.0379218606360336</v>
      </c>
      <c r="DU704">
        <v>0</v>
      </c>
      <c r="DV704">
        <v>0</v>
      </c>
      <c r="DW704">
        <v>2</v>
      </c>
      <c r="DX704" t="s">
        <v>357</v>
      </c>
      <c r="DY704">
        <v>2.97336</v>
      </c>
      <c r="DZ704">
        <v>2.75347</v>
      </c>
      <c r="EA704">
        <v>0.0467383</v>
      </c>
      <c r="EB704">
        <v>0.046776</v>
      </c>
      <c r="EC704">
        <v>0.0920264</v>
      </c>
      <c r="ED704">
        <v>0.0602709</v>
      </c>
      <c r="EE704">
        <v>37140.7</v>
      </c>
      <c r="EF704">
        <v>40484.6</v>
      </c>
      <c r="EG704">
        <v>35311.1</v>
      </c>
      <c r="EH704">
        <v>38524.3</v>
      </c>
      <c r="EI704">
        <v>45467.6</v>
      </c>
      <c r="EJ704">
        <v>52292.7</v>
      </c>
      <c r="EK704">
        <v>55200.2</v>
      </c>
      <c r="EL704">
        <v>61794.5</v>
      </c>
      <c r="EM704">
        <v>1.9912</v>
      </c>
      <c r="EN704">
        <v>1.809</v>
      </c>
      <c r="EO704">
        <v>0.0375509</v>
      </c>
      <c r="EP704">
        <v>0</v>
      </c>
      <c r="EQ704">
        <v>24.4344</v>
      </c>
      <c r="ER704">
        <v>999.9</v>
      </c>
      <c r="ES704">
        <v>42.626</v>
      </c>
      <c r="ET704">
        <v>30.031</v>
      </c>
      <c r="EU704">
        <v>20.0984</v>
      </c>
      <c r="EV704">
        <v>56.8188</v>
      </c>
      <c r="EW704">
        <v>48.9744</v>
      </c>
      <c r="EX704">
        <v>1</v>
      </c>
      <c r="EY704">
        <v>-0.0102439</v>
      </c>
      <c r="EZ704">
        <v>1.98937</v>
      </c>
      <c r="FA704">
        <v>20.1346</v>
      </c>
      <c r="FB704">
        <v>5.19932</v>
      </c>
      <c r="FC704">
        <v>12.0052</v>
      </c>
      <c r="FD704">
        <v>4.9752</v>
      </c>
      <c r="FE704">
        <v>3.2936</v>
      </c>
      <c r="FF704">
        <v>9999</v>
      </c>
      <c r="FG704">
        <v>9999</v>
      </c>
      <c r="FH704">
        <v>9999</v>
      </c>
      <c r="FI704">
        <v>695.1</v>
      </c>
      <c r="FJ704">
        <v>1.86295</v>
      </c>
      <c r="FK704">
        <v>1.86783</v>
      </c>
      <c r="FL704">
        <v>1.86752</v>
      </c>
      <c r="FM704">
        <v>1.86874</v>
      </c>
      <c r="FN704">
        <v>1.86951</v>
      </c>
      <c r="FO704">
        <v>1.86557</v>
      </c>
      <c r="FP704">
        <v>1.8667</v>
      </c>
      <c r="FQ704">
        <v>1.86804</v>
      </c>
      <c r="FR704">
        <v>5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4.607</v>
      </c>
      <c r="GF704">
        <v>0.2968</v>
      </c>
      <c r="GG704">
        <v>3.61927167264205</v>
      </c>
      <c r="GH704">
        <v>0.00509506669552449</v>
      </c>
      <c r="GI704">
        <v>1.17866753763249e-06</v>
      </c>
      <c r="GJ704">
        <v>-6.62632595388568e-10</v>
      </c>
      <c r="GK704">
        <v>-0.0260112845827318</v>
      </c>
      <c r="GL704">
        <v>-0.0225051504344278</v>
      </c>
      <c r="GM704">
        <v>0.00262967521021688</v>
      </c>
      <c r="GN704">
        <v>-3.50088843362945e-05</v>
      </c>
      <c r="GO704">
        <v>-5</v>
      </c>
      <c r="GP704">
        <v>1640</v>
      </c>
      <c r="GQ704">
        <v>1</v>
      </c>
      <c r="GR704">
        <v>20</v>
      </c>
      <c r="GS704">
        <v>50301.9</v>
      </c>
      <c r="GT704">
        <v>50301.9</v>
      </c>
      <c r="GU704">
        <v>0.535889</v>
      </c>
      <c r="GV704">
        <v>2.63794</v>
      </c>
      <c r="GW704">
        <v>1.54785</v>
      </c>
      <c r="GX704">
        <v>2.30103</v>
      </c>
      <c r="GY704">
        <v>1.34644</v>
      </c>
      <c r="GZ704">
        <v>2.34985</v>
      </c>
      <c r="HA704">
        <v>33.2216</v>
      </c>
      <c r="HB704">
        <v>14.097</v>
      </c>
      <c r="HC704">
        <v>18</v>
      </c>
      <c r="HD704">
        <v>507.572</v>
      </c>
      <c r="HE704">
        <v>392.779</v>
      </c>
      <c r="HF704">
        <v>21.9293</v>
      </c>
      <c r="HG704">
        <v>27.0046</v>
      </c>
      <c r="HH704">
        <v>30</v>
      </c>
      <c r="HI704">
        <v>26.9688</v>
      </c>
      <c r="HJ704">
        <v>26.9119</v>
      </c>
      <c r="HK704">
        <v>10.6124</v>
      </c>
      <c r="HL704">
        <v>44.0967</v>
      </c>
      <c r="HM704">
        <v>0</v>
      </c>
      <c r="HN704">
        <v>21.9084</v>
      </c>
      <c r="HO704">
        <v>164.735</v>
      </c>
      <c r="HP704">
        <v>11.2561</v>
      </c>
      <c r="HQ704">
        <v>102.396</v>
      </c>
      <c r="HR704">
        <v>102.856</v>
      </c>
    </row>
    <row r="705" spans="1:226">
      <c r="A705">
        <v>689</v>
      </c>
      <c r="B705">
        <v>1663695768</v>
      </c>
      <c r="C705">
        <v>7992.90000009537</v>
      </c>
      <c r="D705" t="s">
        <v>1744</v>
      </c>
      <c r="E705" t="s">
        <v>1745</v>
      </c>
      <c r="F705">
        <v>5</v>
      </c>
      <c r="G705" t="s">
        <v>1713</v>
      </c>
      <c r="H705" t="s">
        <v>354</v>
      </c>
      <c r="I705">
        <v>1663695760.23214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177.972841009124</v>
      </c>
      <c r="AK705">
        <v>180.077648484848</v>
      </c>
      <c r="AL705">
        <v>-3.09971813781051</v>
      </c>
      <c r="AM705">
        <v>65.4279789440371</v>
      </c>
      <c r="AN705">
        <f>(AP705 - AO705 + BO705*1E3/(8.314*(BQ705+273.15)) * AR705/BN705 * AQ705) * BN705/(100*BB705) * 1000/(1000 - AP705)</f>
        <v>0</v>
      </c>
      <c r="AO705">
        <v>11.1805010832066</v>
      </c>
      <c r="AP705">
        <v>20.3153747252747</v>
      </c>
      <c r="AQ705">
        <v>-0.000575185630199485</v>
      </c>
      <c r="AR705">
        <v>122.169633296144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6</v>
      </c>
      <c r="BC705">
        <v>0.5</v>
      </c>
      <c r="BD705" t="s">
        <v>355</v>
      </c>
      <c r="BE705">
        <v>2</v>
      </c>
      <c r="BF705" t="b">
        <v>1</v>
      </c>
      <c r="BG705">
        <v>1663695760.23214</v>
      </c>
      <c r="BH705">
        <v>198.476964285714</v>
      </c>
      <c r="BI705">
        <v>192.958642857143</v>
      </c>
      <c r="BJ705">
        <v>20.3208857142857</v>
      </c>
      <c r="BK705">
        <v>11.1676357142857</v>
      </c>
      <c r="BL705">
        <v>193.830642857143</v>
      </c>
      <c r="BM705">
        <v>20.0242214285714</v>
      </c>
      <c r="BN705">
        <v>500.125464285714</v>
      </c>
      <c r="BO705">
        <v>90.5152892857143</v>
      </c>
      <c r="BP705">
        <v>0.100157535714286</v>
      </c>
      <c r="BQ705">
        <v>25.9632035714286</v>
      </c>
      <c r="BR705">
        <v>25.0409892857143</v>
      </c>
      <c r="BS705">
        <v>999.9</v>
      </c>
      <c r="BT705">
        <v>0</v>
      </c>
      <c r="BU705">
        <v>0</v>
      </c>
      <c r="BV705">
        <v>9993.03571428571</v>
      </c>
      <c r="BW705">
        <v>0</v>
      </c>
      <c r="BX705">
        <v>17.0614678571429</v>
      </c>
      <c r="BY705">
        <v>5.51841071428571</v>
      </c>
      <c r="BZ705">
        <v>202.594071428571</v>
      </c>
      <c r="CA705">
        <v>195.13775</v>
      </c>
      <c r="CB705">
        <v>9.15324607142857</v>
      </c>
      <c r="CC705">
        <v>192.958642857143</v>
      </c>
      <c r="CD705">
        <v>11.1676357142857</v>
      </c>
      <c r="CE705">
        <v>1.83935035714286</v>
      </c>
      <c r="CF705">
        <v>1.01084214285714</v>
      </c>
      <c r="CG705">
        <v>16.1252678571429</v>
      </c>
      <c r="CH705">
        <v>7.07358357142857</v>
      </c>
      <c r="CI705">
        <v>1999.98178571429</v>
      </c>
      <c r="CJ705">
        <v>0.979995178571429</v>
      </c>
      <c r="CK705">
        <v>0.0200048428571429</v>
      </c>
      <c r="CL705">
        <v>0</v>
      </c>
      <c r="CM705">
        <v>794.846392857143</v>
      </c>
      <c r="CN705">
        <v>5.00063</v>
      </c>
      <c r="CO705">
        <v>15670.3</v>
      </c>
      <c r="CP705">
        <v>17256.7107142857</v>
      </c>
      <c r="CQ705">
        <v>38.875</v>
      </c>
      <c r="CR705">
        <v>38.9325714285714</v>
      </c>
      <c r="CS705">
        <v>38.4015714285714</v>
      </c>
      <c r="CT705">
        <v>38.223</v>
      </c>
      <c r="CU705">
        <v>39.73875</v>
      </c>
      <c r="CV705">
        <v>1955.07071428571</v>
      </c>
      <c r="CW705">
        <v>39.9103571428571</v>
      </c>
      <c r="CX705">
        <v>0</v>
      </c>
      <c r="CY705">
        <v>1663695764.9</v>
      </c>
      <c r="CZ705">
        <v>0</v>
      </c>
      <c r="DA705">
        <v>0</v>
      </c>
      <c r="DB705" t="s">
        <v>356</v>
      </c>
      <c r="DC705">
        <v>1660677648.1</v>
      </c>
      <c r="DD705">
        <v>1660677649.1</v>
      </c>
      <c r="DE705">
        <v>0</v>
      </c>
      <c r="DF705">
        <v>-1.042</v>
      </c>
      <c r="DG705">
        <v>0.003</v>
      </c>
      <c r="DH705">
        <v>5.218</v>
      </c>
      <c r="DI705">
        <v>0.344</v>
      </c>
      <c r="DJ705">
        <v>417</v>
      </c>
      <c r="DK705">
        <v>22</v>
      </c>
      <c r="DL705">
        <v>1.24</v>
      </c>
      <c r="DM705">
        <v>0.53</v>
      </c>
      <c r="DN705">
        <v>4.60766925</v>
      </c>
      <c r="DO705">
        <v>16.888349380863</v>
      </c>
      <c r="DP705">
        <v>1.70786637422895</v>
      </c>
      <c r="DQ705">
        <v>0</v>
      </c>
      <c r="DR705">
        <v>9.163983</v>
      </c>
      <c r="DS705">
        <v>-0.20667422138838</v>
      </c>
      <c r="DT705">
        <v>0.0225734190144073</v>
      </c>
      <c r="DU705">
        <v>0</v>
      </c>
      <c r="DV705">
        <v>0</v>
      </c>
      <c r="DW705">
        <v>2</v>
      </c>
      <c r="DX705" t="s">
        <v>357</v>
      </c>
      <c r="DY705">
        <v>2.974</v>
      </c>
      <c r="DZ705">
        <v>2.75394</v>
      </c>
      <c r="EA705">
        <v>0.0430324</v>
      </c>
      <c r="EB705">
        <v>0.0423117</v>
      </c>
      <c r="EC705">
        <v>0.0920123</v>
      </c>
      <c r="ED705">
        <v>0.0604823</v>
      </c>
      <c r="EE705">
        <v>37285.1</v>
      </c>
      <c r="EF705">
        <v>40675.6</v>
      </c>
      <c r="EG705">
        <v>35311.1</v>
      </c>
      <c r="EH705">
        <v>38525.6</v>
      </c>
      <c r="EI705">
        <v>45468.6</v>
      </c>
      <c r="EJ705">
        <v>52281.8</v>
      </c>
      <c r="EK705">
        <v>55200.7</v>
      </c>
      <c r="EL705">
        <v>61795.8</v>
      </c>
      <c r="EM705">
        <v>1.991</v>
      </c>
      <c r="EN705">
        <v>1.8094</v>
      </c>
      <c r="EO705">
        <v>0.0344217</v>
      </c>
      <c r="EP705">
        <v>0</v>
      </c>
      <c r="EQ705">
        <v>24.4266</v>
      </c>
      <c r="ER705">
        <v>999.9</v>
      </c>
      <c r="ES705">
        <v>42.602</v>
      </c>
      <c r="ET705">
        <v>30.031</v>
      </c>
      <c r="EU705">
        <v>20.0863</v>
      </c>
      <c r="EV705">
        <v>56.5788</v>
      </c>
      <c r="EW705">
        <v>49.4311</v>
      </c>
      <c r="EX705">
        <v>1</v>
      </c>
      <c r="EY705">
        <v>-0.0103659</v>
      </c>
      <c r="EZ705">
        <v>1.89736</v>
      </c>
      <c r="FA705">
        <v>20.1366</v>
      </c>
      <c r="FB705">
        <v>5.20291</v>
      </c>
      <c r="FC705">
        <v>12.004</v>
      </c>
      <c r="FD705">
        <v>4.976</v>
      </c>
      <c r="FE705">
        <v>3.2938</v>
      </c>
      <c r="FF705">
        <v>9999</v>
      </c>
      <c r="FG705">
        <v>9999</v>
      </c>
      <c r="FH705">
        <v>9999</v>
      </c>
      <c r="FI705">
        <v>695.1</v>
      </c>
      <c r="FJ705">
        <v>1.86295</v>
      </c>
      <c r="FK705">
        <v>1.86783</v>
      </c>
      <c r="FL705">
        <v>1.86752</v>
      </c>
      <c r="FM705">
        <v>1.86874</v>
      </c>
      <c r="FN705">
        <v>1.86951</v>
      </c>
      <c r="FO705">
        <v>1.86563</v>
      </c>
      <c r="FP705">
        <v>1.86667</v>
      </c>
      <c r="FQ705">
        <v>1.8681</v>
      </c>
      <c r="FR705">
        <v>5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4.519</v>
      </c>
      <c r="GF705">
        <v>0.2967</v>
      </c>
      <c r="GG705">
        <v>3.61927167264205</v>
      </c>
      <c r="GH705">
        <v>0.00509506669552449</v>
      </c>
      <c r="GI705">
        <v>1.17866753763249e-06</v>
      </c>
      <c r="GJ705">
        <v>-6.62632595388568e-10</v>
      </c>
      <c r="GK705">
        <v>-0.0260112845827318</v>
      </c>
      <c r="GL705">
        <v>-0.0225051504344278</v>
      </c>
      <c r="GM705">
        <v>0.00262967521021688</v>
      </c>
      <c r="GN705">
        <v>-3.50088843362945e-05</v>
      </c>
      <c r="GO705">
        <v>-5</v>
      </c>
      <c r="GP705">
        <v>1640</v>
      </c>
      <c r="GQ705">
        <v>1</v>
      </c>
      <c r="GR705">
        <v>20</v>
      </c>
      <c r="GS705">
        <v>50302</v>
      </c>
      <c r="GT705">
        <v>50302</v>
      </c>
      <c r="GU705">
        <v>0.493164</v>
      </c>
      <c r="GV705">
        <v>2.63306</v>
      </c>
      <c r="GW705">
        <v>1.54785</v>
      </c>
      <c r="GX705">
        <v>2.30103</v>
      </c>
      <c r="GY705">
        <v>1.34644</v>
      </c>
      <c r="GZ705">
        <v>2.44751</v>
      </c>
      <c r="HA705">
        <v>33.2216</v>
      </c>
      <c r="HB705">
        <v>14.097</v>
      </c>
      <c r="HC705">
        <v>18</v>
      </c>
      <c r="HD705">
        <v>507.439</v>
      </c>
      <c r="HE705">
        <v>392.997</v>
      </c>
      <c r="HF705">
        <v>21.8833</v>
      </c>
      <c r="HG705">
        <v>27.0046</v>
      </c>
      <c r="HH705">
        <v>29.9999</v>
      </c>
      <c r="HI705">
        <v>26.9688</v>
      </c>
      <c r="HJ705">
        <v>26.9119</v>
      </c>
      <c r="HK705">
        <v>9.85526</v>
      </c>
      <c r="HL705">
        <v>43.8186</v>
      </c>
      <c r="HM705">
        <v>0</v>
      </c>
      <c r="HN705">
        <v>21.8787</v>
      </c>
      <c r="HO705">
        <v>151.307</v>
      </c>
      <c r="HP705">
        <v>11.1487</v>
      </c>
      <c r="HQ705">
        <v>102.396</v>
      </c>
      <c r="HR705">
        <v>102.859</v>
      </c>
    </row>
    <row r="706" spans="1:226">
      <c r="A706">
        <v>690</v>
      </c>
      <c r="B706">
        <v>1663695772.5</v>
      </c>
      <c r="C706">
        <v>7997.40000009537</v>
      </c>
      <c r="D706" t="s">
        <v>1746</v>
      </c>
      <c r="E706" t="s">
        <v>1747</v>
      </c>
      <c r="F706">
        <v>5</v>
      </c>
      <c r="G706" t="s">
        <v>1713</v>
      </c>
      <c r="H706" t="s">
        <v>354</v>
      </c>
      <c r="I706">
        <v>1663695764.67857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162.453588500585</v>
      </c>
      <c r="AK706">
        <v>165.92916969697</v>
      </c>
      <c r="AL706">
        <v>-3.1404565445951</v>
      </c>
      <c r="AM706">
        <v>65.4279789440371</v>
      </c>
      <c r="AN706">
        <f>(AP706 - AO706 + BO706*1E3/(8.314*(BQ706+273.15)) * AR706/BN706 * AQ706) * BN706/(100*BB706) * 1000/(1000 - AP706)</f>
        <v>0</v>
      </c>
      <c r="AO706">
        <v>11.2361094452827</v>
      </c>
      <c r="AP706">
        <v>20.3401648351648</v>
      </c>
      <c r="AQ706">
        <v>0.000763230284240827</v>
      </c>
      <c r="AR706">
        <v>122.169633296144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6</v>
      </c>
      <c r="BC706">
        <v>0.5</v>
      </c>
      <c r="BD706" t="s">
        <v>355</v>
      </c>
      <c r="BE706">
        <v>2</v>
      </c>
      <c r="BF706" t="b">
        <v>1</v>
      </c>
      <c r="BG706">
        <v>1663695764.67857</v>
      </c>
      <c r="BH706">
        <v>184.891964285714</v>
      </c>
      <c r="BI706">
        <v>178.064714285714</v>
      </c>
      <c r="BJ706">
        <v>20.3229892857143</v>
      </c>
      <c r="BK706">
        <v>11.1999142857143</v>
      </c>
      <c r="BL706">
        <v>180.319464285714</v>
      </c>
      <c r="BM706">
        <v>20.0262428571429</v>
      </c>
      <c r="BN706">
        <v>500.118107142857</v>
      </c>
      <c r="BO706">
        <v>90.5163178571429</v>
      </c>
      <c r="BP706">
        <v>0.100141889285714</v>
      </c>
      <c r="BQ706">
        <v>25.94715</v>
      </c>
      <c r="BR706">
        <v>25.0301928571429</v>
      </c>
      <c r="BS706">
        <v>999.9</v>
      </c>
      <c r="BT706">
        <v>0</v>
      </c>
      <c r="BU706">
        <v>0</v>
      </c>
      <c r="BV706">
        <v>9976.42857142857</v>
      </c>
      <c r="BW706">
        <v>0</v>
      </c>
      <c r="BX706">
        <v>17.0496428571429</v>
      </c>
      <c r="BY706">
        <v>6.82738321428571</v>
      </c>
      <c r="BZ706">
        <v>188.727571428571</v>
      </c>
      <c r="CA706">
        <v>180.081</v>
      </c>
      <c r="CB706">
        <v>9.12307857142857</v>
      </c>
      <c r="CC706">
        <v>178.064714285714</v>
      </c>
      <c r="CD706">
        <v>11.1999142857143</v>
      </c>
      <c r="CE706">
        <v>1.83956178571429</v>
      </c>
      <c r="CF706">
        <v>1.01377464285714</v>
      </c>
      <c r="CG706">
        <v>16.1270714285714</v>
      </c>
      <c r="CH706">
        <v>7.11576678571429</v>
      </c>
      <c r="CI706">
        <v>1999.9825</v>
      </c>
      <c r="CJ706">
        <v>0.979995285714286</v>
      </c>
      <c r="CK706">
        <v>0.0200047285714286</v>
      </c>
      <c r="CL706">
        <v>0</v>
      </c>
      <c r="CM706">
        <v>792.475464285714</v>
      </c>
      <c r="CN706">
        <v>5.00063</v>
      </c>
      <c r="CO706">
        <v>15623.7214285714</v>
      </c>
      <c r="CP706">
        <v>17256.7214285714</v>
      </c>
      <c r="CQ706">
        <v>38.875</v>
      </c>
      <c r="CR706">
        <v>38.9281428571429</v>
      </c>
      <c r="CS706">
        <v>38.3993571428571</v>
      </c>
      <c r="CT706">
        <v>38.22075</v>
      </c>
      <c r="CU706">
        <v>39.741</v>
      </c>
      <c r="CV706">
        <v>1955.07178571429</v>
      </c>
      <c r="CW706">
        <v>39.9103571428571</v>
      </c>
      <c r="CX706">
        <v>0</v>
      </c>
      <c r="CY706">
        <v>1663695769.7</v>
      </c>
      <c r="CZ706">
        <v>0</v>
      </c>
      <c r="DA706">
        <v>0</v>
      </c>
      <c r="DB706" t="s">
        <v>356</v>
      </c>
      <c r="DC706">
        <v>1660677648.1</v>
      </c>
      <c r="DD706">
        <v>1660677649.1</v>
      </c>
      <c r="DE706">
        <v>0</v>
      </c>
      <c r="DF706">
        <v>-1.042</v>
      </c>
      <c r="DG706">
        <v>0.003</v>
      </c>
      <c r="DH706">
        <v>5.218</v>
      </c>
      <c r="DI706">
        <v>0.344</v>
      </c>
      <c r="DJ706">
        <v>417</v>
      </c>
      <c r="DK706">
        <v>22</v>
      </c>
      <c r="DL706">
        <v>1.24</v>
      </c>
      <c r="DM706">
        <v>0.53</v>
      </c>
      <c r="DN706">
        <v>5.84045878048781</v>
      </c>
      <c r="DO706">
        <v>18.7633538675958</v>
      </c>
      <c r="DP706">
        <v>1.91912264100945</v>
      </c>
      <c r="DQ706">
        <v>0</v>
      </c>
      <c r="DR706">
        <v>9.13707926829268</v>
      </c>
      <c r="DS706">
        <v>-0.339643902439027</v>
      </c>
      <c r="DT706">
        <v>0.0383105746332902</v>
      </c>
      <c r="DU706">
        <v>0</v>
      </c>
      <c r="DV706">
        <v>0</v>
      </c>
      <c r="DW706">
        <v>2</v>
      </c>
      <c r="DX706" t="s">
        <v>357</v>
      </c>
      <c r="DY706">
        <v>2.97263</v>
      </c>
      <c r="DZ706">
        <v>2.75374</v>
      </c>
      <c r="EA706">
        <v>0.0398655</v>
      </c>
      <c r="EB706">
        <v>0.0391452</v>
      </c>
      <c r="EC706">
        <v>0.0920786</v>
      </c>
      <c r="ED706">
        <v>0.0605786</v>
      </c>
      <c r="EE706">
        <v>37409.1</v>
      </c>
      <c r="EF706">
        <v>40809.3</v>
      </c>
      <c r="EG706">
        <v>35311.7</v>
      </c>
      <c r="EH706">
        <v>38524.9</v>
      </c>
      <c r="EI706">
        <v>45465.5</v>
      </c>
      <c r="EJ706">
        <v>52276.2</v>
      </c>
      <c r="EK706">
        <v>55201.1</v>
      </c>
      <c r="EL706">
        <v>61795.7</v>
      </c>
      <c r="EM706">
        <v>1.9906</v>
      </c>
      <c r="EN706">
        <v>1.8094</v>
      </c>
      <c r="EO706">
        <v>0.0357628</v>
      </c>
      <c r="EP706">
        <v>0</v>
      </c>
      <c r="EQ706">
        <v>24.4221</v>
      </c>
      <c r="ER706">
        <v>999.9</v>
      </c>
      <c r="ES706">
        <v>42.602</v>
      </c>
      <c r="ET706">
        <v>30.041</v>
      </c>
      <c r="EU706">
        <v>20.0996</v>
      </c>
      <c r="EV706">
        <v>56.9888</v>
      </c>
      <c r="EW706">
        <v>49.1907</v>
      </c>
      <c r="EX706">
        <v>1</v>
      </c>
      <c r="EY706">
        <v>-0.0104268</v>
      </c>
      <c r="EZ706">
        <v>1.76656</v>
      </c>
      <c r="FA706">
        <v>20.1379</v>
      </c>
      <c r="FB706">
        <v>5.20172</v>
      </c>
      <c r="FC706">
        <v>12.0052</v>
      </c>
      <c r="FD706">
        <v>4.9756</v>
      </c>
      <c r="FE706">
        <v>3.2938</v>
      </c>
      <c r="FF706">
        <v>9999</v>
      </c>
      <c r="FG706">
        <v>9999</v>
      </c>
      <c r="FH706">
        <v>9999</v>
      </c>
      <c r="FI706">
        <v>695.1</v>
      </c>
      <c r="FJ706">
        <v>1.86295</v>
      </c>
      <c r="FK706">
        <v>1.86783</v>
      </c>
      <c r="FL706">
        <v>1.86752</v>
      </c>
      <c r="FM706">
        <v>1.86874</v>
      </c>
      <c r="FN706">
        <v>1.86951</v>
      </c>
      <c r="FO706">
        <v>1.8656</v>
      </c>
      <c r="FP706">
        <v>1.86667</v>
      </c>
      <c r="FQ706">
        <v>1.86804</v>
      </c>
      <c r="FR706">
        <v>5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4.443</v>
      </c>
      <c r="GF706">
        <v>0.2975</v>
      </c>
      <c r="GG706">
        <v>3.61927167264205</v>
      </c>
      <c r="GH706">
        <v>0.00509506669552449</v>
      </c>
      <c r="GI706">
        <v>1.17866753763249e-06</v>
      </c>
      <c r="GJ706">
        <v>-6.62632595388568e-10</v>
      </c>
      <c r="GK706">
        <v>-0.0260112845827318</v>
      </c>
      <c r="GL706">
        <v>-0.0225051504344278</v>
      </c>
      <c r="GM706">
        <v>0.00262967521021688</v>
      </c>
      <c r="GN706">
        <v>-3.50088843362945e-05</v>
      </c>
      <c r="GO706">
        <v>-5</v>
      </c>
      <c r="GP706">
        <v>1640</v>
      </c>
      <c r="GQ706">
        <v>1</v>
      </c>
      <c r="GR706">
        <v>20</v>
      </c>
      <c r="GS706">
        <v>50302.1</v>
      </c>
      <c r="GT706">
        <v>50302.1</v>
      </c>
      <c r="GU706">
        <v>0.462646</v>
      </c>
      <c r="GV706">
        <v>2.62573</v>
      </c>
      <c r="GW706">
        <v>1.54785</v>
      </c>
      <c r="GX706">
        <v>2.30225</v>
      </c>
      <c r="GY706">
        <v>1.34644</v>
      </c>
      <c r="GZ706">
        <v>2.41333</v>
      </c>
      <c r="HA706">
        <v>33.1992</v>
      </c>
      <c r="HB706">
        <v>14.097</v>
      </c>
      <c r="HC706">
        <v>18</v>
      </c>
      <c r="HD706">
        <v>507.171</v>
      </c>
      <c r="HE706">
        <v>392.998</v>
      </c>
      <c r="HF706">
        <v>21.8574</v>
      </c>
      <c r="HG706">
        <v>27.0023</v>
      </c>
      <c r="HH706">
        <v>29.9999</v>
      </c>
      <c r="HI706">
        <v>26.9688</v>
      </c>
      <c r="HJ706">
        <v>26.9119</v>
      </c>
      <c r="HK706">
        <v>9.17475</v>
      </c>
      <c r="HL706">
        <v>44.4523</v>
      </c>
      <c r="HM706">
        <v>0</v>
      </c>
      <c r="HN706">
        <v>21.8691</v>
      </c>
      <c r="HO706">
        <v>131.23</v>
      </c>
      <c r="HP706">
        <v>11.1005</v>
      </c>
      <c r="HQ706">
        <v>102.397</v>
      </c>
      <c r="HR706">
        <v>102.858</v>
      </c>
    </row>
    <row r="707" spans="1:226">
      <c r="A707">
        <v>691</v>
      </c>
      <c r="B707">
        <v>1663695778</v>
      </c>
      <c r="C707">
        <v>8002.90000009537</v>
      </c>
      <c r="D707" t="s">
        <v>1748</v>
      </c>
      <c r="E707" t="s">
        <v>1749</v>
      </c>
      <c r="F707">
        <v>5</v>
      </c>
      <c r="G707" t="s">
        <v>1713</v>
      </c>
      <c r="H707" t="s">
        <v>354</v>
      </c>
      <c r="I707">
        <v>1663695770.25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144.270528559322</v>
      </c>
      <c r="AK707">
        <v>149.059866666667</v>
      </c>
      <c r="AL707">
        <v>-3.11973586602914</v>
      </c>
      <c r="AM707">
        <v>65.4279789440371</v>
      </c>
      <c r="AN707">
        <f>(AP707 - AO707 + BO707*1E3/(8.314*(BQ707+273.15)) * AR707/BN707 * AQ707) * BN707/(100*BB707) * 1000/(1000 - AP707)</f>
        <v>0</v>
      </c>
      <c r="AO707">
        <v>11.2303514873213</v>
      </c>
      <c r="AP707">
        <v>20.3332758241758</v>
      </c>
      <c r="AQ707">
        <v>0.00142579860401619</v>
      </c>
      <c r="AR707">
        <v>122.169633296144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6</v>
      </c>
      <c r="BC707">
        <v>0.5</v>
      </c>
      <c r="BD707" t="s">
        <v>355</v>
      </c>
      <c r="BE707">
        <v>2</v>
      </c>
      <c r="BF707" t="b">
        <v>1</v>
      </c>
      <c r="BG707">
        <v>1663695770.25</v>
      </c>
      <c r="BH707">
        <v>168.032392857143</v>
      </c>
      <c r="BI707">
        <v>159.615607142857</v>
      </c>
      <c r="BJ707">
        <v>20.3291357142857</v>
      </c>
      <c r="BK707">
        <v>11.2155964285714</v>
      </c>
      <c r="BL707">
        <v>163.551071428571</v>
      </c>
      <c r="BM707">
        <v>20.0321428571429</v>
      </c>
      <c r="BN707">
        <v>500.081071428571</v>
      </c>
      <c r="BO707">
        <v>90.5168785714286</v>
      </c>
      <c r="BP707">
        <v>0.100058553571429</v>
      </c>
      <c r="BQ707">
        <v>25.922125</v>
      </c>
      <c r="BR707">
        <v>25.0084714285714</v>
      </c>
      <c r="BS707">
        <v>999.9</v>
      </c>
      <c r="BT707">
        <v>0</v>
      </c>
      <c r="BU707">
        <v>0</v>
      </c>
      <c r="BV707">
        <v>9984.82142857143</v>
      </c>
      <c r="BW707">
        <v>0</v>
      </c>
      <c r="BX707">
        <v>17.0457</v>
      </c>
      <c r="BY707">
        <v>8.41691785714286</v>
      </c>
      <c r="BZ707">
        <v>171.519142857143</v>
      </c>
      <c r="CA707">
        <v>161.425892857143</v>
      </c>
      <c r="CB707">
        <v>9.11353535714286</v>
      </c>
      <c r="CC707">
        <v>159.615607142857</v>
      </c>
      <c r="CD707">
        <v>11.2155964285714</v>
      </c>
      <c r="CE707">
        <v>1.84012964285714</v>
      </c>
      <c r="CF707">
        <v>1.01520107142857</v>
      </c>
      <c r="CG707">
        <v>16.1319071428571</v>
      </c>
      <c r="CH707">
        <v>7.13631392857143</v>
      </c>
      <c r="CI707">
        <v>2000.00285714286</v>
      </c>
      <c r="CJ707">
        <v>0.979995392857143</v>
      </c>
      <c r="CK707">
        <v>0.0200046142857143</v>
      </c>
      <c r="CL707">
        <v>0</v>
      </c>
      <c r="CM707">
        <v>790.209214285714</v>
      </c>
      <c r="CN707">
        <v>5.00063</v>
      </c>
      <c r="CO707">
        <v>15579.25</v>
      </c>
      <c r="CP707">
        <v>17256.9035714286</v>
      </c>
      <c r="CQ707">
        <v>38.875</v>
      </c>
      <c r="CR707">
        <v>38.9237142857143</v>
      </c>
      <c r="CS707">
        <v>38.3949285714286</v>
      </c>
      <c r="CT707">
        <v>38.2095</v>
      </c>
      <c r="CU707">
        <v>39.73425</v>
      </c>
      <c r="CV707">
        <v>1955.0925</v>
      </c>
      <c r="CW707">
        <v>39.9103571428571</v>
      </c>
      <c r="CX707">
        <v>0</v>
      </c>
      <c r="CY707">
        <v>1663695775.1</v>
      </c>
      <c r="CZ707">
        <v>0</v>
      </c>
      <c r="DA707">
        <v>0</v>
      </c>
      <c r="DB707" t="s">
        <v>356</v>
      </c>
      <c r="DC707">
        <v>1660677648.1</v>
      </c>
      <c r="DD707">
        <v>1660677649.1</v>
      </c>
      <c r="DE707">
        <v>0</v>
      </c>
      <c r="DF707">
        <v>-1.042</v>
      </c>
      <c r="DG707">
        <v>0.003</v>
      </c>
      <c r="DH707">
        <v>5.218</v>
      </c>
      <c r="DI707">
        <v>0.344</v>
      </c>
      <c r="DJ707">
        <v>417</v>
      </c>
      <c r="DK707">
        <v>22</v>
      </c>
      <c r="DL707">
        <v>1.24</v>
      </c>
      <c r="DM707">
        <v>0.53</v>
      </c>
      <c r="DN707">
        <v>7.61128658536585</v>
      </c>
      <c r="DO707">
        <v>17.0946951219512</v>
      </c>
      <c r="DP707">
        <v>1.75917987809953</v>
      </c>
      <c r="DQ707">
        <v>0</v>
      </c>
      <c r="DR707">
        <v>9.12384951219512</v>
      </c>
      <c r="DS707">
        <v>-0.165806759581878</v>
      </c>
      <c r="DT707">
        <v>0.0355647107192302</v>
      </c>
      <c r="DU707">
        <v>0</v>
      </c>
      <c r="DV707">
        <v>0</v>
      </c>
      <c r="DW707">
        <v>2</v>
      </c>
      <c r="DX707" t="s">
        <v>357</v>
      </c>
      <c r="DY707">
        <v>2.97283</v>
      </c>
      <c r="DZ707">
        <v>2.7543</v>
      </c>
      <c r="EA707">
        <v>0.0359867</v>
      </c>
      <c r="EB707">
        <v>0.0345545</v>
      </c>
      <c r="EC707">
        <v>0.0920373</v>
      </c>
      <c r="ED707">
        <v>0.0602761</v>
      </c>
      <c r="EE707">
        <v>37560</v>
      </c>
      <c r="EF707">
        <v>41005.3</v>
      </c>
      <c r="EG707">
        <v>35311.6</v>
      </c>
      <c r="EH707">
        <v>38526</v>
      </c>
      <c r="EI707">
        <v>45467.7</v>
      </c>
      <c r="EJ707">
        <v>52293.4</v>
      </c>
      <c r="EK707">
        <v>55201.4</v>
      </c>
      <c r="EL707">
        <v>61796.2</v>
      </c>
      <c r="EM707">
        <v>1.9908</v>
      </c>
      <c r="EN707">
        <v>1.8094</v>
      </c>
      <c r="EO707">
        <v>0.0339746</v>
      </c>
      <c r="EP707">
        <v>0</v>
      </c>
      <c r="EQ707">
        <v>24.4143</v>
      </c>
      <c r="ER707">
        <v>999.9</v>
      </c>
      <c r="ES707">
        <v>42.602</v>
      </c>
      <c r="ET707">
        <v>30.031</v>
      </c>
      <c r="EU707">
        <v>20.0893</v>
      </c>
      <c r="EV707">
        <v>56.5988</v>
      </c>
      <c r="EW707">
        <v>49.0345</v>
      </c>
      <c r="EX707">
        <v>1</v>
      </c>
      <c r="EY707">
        <v>-0.0111789</v>
      </c>
      <c r="EZ707">
        <v>-1.6751</v>
      </c>
      <c r="FA707">
        <v>20.1346</v>
      </c>
      <c r="FB707">
        <v>5.19932</v>
      </c>
      <c r="FC707">
        <v>12.004</v>
      </c>
      <c r="FD707">
        <v>4.976</v>
      </c>
      <c r="FE707">
        <v>3.2938</v>
      </c>
      <c r="FF707">
        <v>9999</v>
      </c>
      <c r="FG707">
        <v>9999</v>
      </c>
      <c r="FH707">
        <v>9999</v>
      </c>
      <c r="FI707">
        <v>695.1</v>
      </c>
      <c r="FJ707">
        <v>1.86295</v>
      </c>
      <c r="FK707">
        <v>1.86783</v>
      </c>
      <c r="FL707">
        <v>1.86752</v>
      </c>
      <c r="FM707">
        <v>1.86874</v>
      </c>
      <c r="FN707">
        <v>1.86951</v>
      </c>
      <c r="FO707">
        <v>1.86563</v>
      </c>
      <c r="FP707">
        <v>1.86667</v>
      </c>
      <c r="FQ707">
        <v>1.8681</v>
      </c>
      <c r="FR707">
        <v>5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4.355</v>
      </c>
      <c r="GF707">
        <v>0.297</v>
      </c>
      <c r="GG707">
        <v>3.61927167264205</v>
      </c>
      <c r="GH707">
        <v>0.00509506669552449</v>
      </c>
      <c r="GI707">
        <v>1.17866753763249e-06</v>
      </c>
      <c r="GJ707">
        <v>-6.62632595388568e-10</v>
      </c>
      <c r="GK707">
        <v>-0.0260112845827318</v>
      </c>
      <c r="GL707">
        <v>-0.0225051504344278</v>
      </c>
      <c r="GM707">
        <v>0.00262967521021688</v>
      </c>
      <c r="GN707">
        <v>-3.50088843362945e-05</v>
      </c>
      <c r="GO707">
        <v>-5</v>
      </c>
      <c r="GP707">
        <v>1640</v>
      </c>
      <c r="GQ707">
        <v>1</v>
      </c>
      <c r="GR707">
        <v>20</v>
      </c>
      <c r="GS707">
        <v>50302.2</v>
      </c>
      <c r="GT707">
        <v>50302.1</v>
      </c>
      <c r="GU707">
        <v>0.423584</v>
      </c>
      <c r="GV707">
        <v>2.64282</v>
      </c>
      <c r="GW707">
        <v>1.54785</v>
      </c>
      <c r="GX707">
        <v>2.30103</v>
      </c>
      <c r="GY707">
        <v>1.34644</v>
      </c>
      <c r="GZ707">
        <v>2.29248</v>
      </c>
      <c r="HA707">
        <v>33.1992</v>
      </c>
      <c r="HB707">
        <v>14.0883</v>
      </c>
      <c r="HC707">
        <v>18</v>
      </c>
      <c r="HD707">
        <v>507.305</v>
      </c>
      <c r="HE707">
        <v>392.997</v>
      </c>
      <c r="HF707">
        <v>21.8705</v>
      </c>
      <c r="HG707">
        <v>27.0023</v>
      </c>
      <c r="HH707">
        <v>29.9997</v>
      </c>
      <c r="HI707">
        <v>26.9688</v>
      </c>
      <c r="HJ707">
        <v>26.9119</v>
      </c>
      <c r="HK707">
        <v>8.45606</v>
      </c>
      <c r="HL707">
        <v>44.725</v>
      </c>
      <c r="HM707">
        <v>0</v>
      </c>
      <c r="HN707">
        <v>22.4963</v>
      </c>
      <c r="HO707">
        <v>117.804</v>
      </c>
      <c r="HP707">
        <v>11.0658</v>
      </c>
      <c r="HQ707">
        <v>102.398</v>
      </c>
      <c r="HR707">
        <v>102.859</v>
      </c>
    </row>
    <row r="708" spans="1:226">
      <c r="A708">
        <v>692</v>
      </c>
      <c r="B708">
        <v>1663695782.5</v>
      </c>
      <c r="C708">
        <v>8007.40000009537</v>
      </c>
      <c r="D708" t="s">
        <v>1750</v>
      </c>
      <c r="E708" t="s">
        <v>1751</v>
      </c>
      <c r="F708">
        <v>5</v>
      </c>
      <c r="G708" t="s">
        <v>1713</v>
      </c>
      <c r="H708" t="s">
        <v>354</v>
      </c>
      <c r="I708">
        <v>1663695774.67857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129.545233488057</v>
      </c>
      <c r="AK708">
        <v>135.262503030303</v>
      </c>
      <c r="AL708">
        <v>-3.04991734144281</v>
      </c>
      <c r="AM708">
        <v>65.4279789440371</v>
      </c>
      <c r="AN708">
        <f>(AP708 - AO708 + BO708*1E3/(8.314*(BQ708+273.15)) * AR708/BN708 * AQ708) * BN708/(100*BB708) * 1000/(1000 - AP708)</f>
        <v>0</v>
      </c>
      <c r="AO708">
        <v>11.1859060717168</v>
      </c>
      <c r="AP708">
        <v>20.330765934066</v>
      </c>
      <c r="AQ708">
        <v>-0.0100268252986929</v>
      </c>
      <c r="AR708">
        <v>122.169633296144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6</v>
      </c>
      <c r="BC708">
        <v>0.5</v>
      </c>
      <c r="BD708" t="s">
        <v>355</v>
      </c>
      <c r="BE708">
        <v>2</v>
      </c>
      <c r="BF708" t="b">
        <v>1</v>
      </c>
      <c r="BG708">
        <v>1663695774.67857</v>
      </c>
      <c r="BH708">
        <v>154.588464285714</v>
      </c>
      <c r="BI708">
        <v>144.9905</v>
      </c>
      <c r="BJ708">
        <v>20.3305464285714</v>
      </c>
      <c r="BK708">
        <v>11.2057535714286</v>
      </c>
      <c r="BL708">
        <v>150.1795</v>
      </c>
      <c r="BM708">
        <v>20.0335035714286</v>
      </c>
      <c r="BN708">
        <v>500.094035714286</v>
      </c>
      <c r="BO708">
        <v>90.516125</v>
      </c>
      <c r="BP708">
        <v>0.100057810714286</v>
      </c>
      <c r="BQ708">
        <v>25.9058642857143</v>
      </c>
      <c r="BR708">
        <v>24.9903642857143</v>
      </c>
      <c r="BS708">
        <v>999.9</v>
      </c>
      <c r="BT708">
        <v>0</v>
      </c>
      <c r="BU708">
        <v>0</v>
      </c>
      <c r="BV708">
        <v>9985.71428571429</v>
      </c>
      <c r="BW708">
        <v>0</v>
      </c>
      <c r="BX708">
        <v>17.0496392857143</v>
      </c>
      <c r="BY708">
        <v>9.59803</v>
      </c>
      <c r="BZ708">
        <v>157.796535714286</v>
      </c>
      <c r="CA708">
        <v>146.634214285714</v>
      </c>
      <c r="CB708">
        <v>9.12479178571429</v>
      </c>
      <c r="CC708">
        <v>144.9905</v>
      </c>
      <c r="CD708">
        <v>11.2057535714286</v>
      </c>
      <c r="CE708">
        <v>1.84024285714286</v>
      </c>
      <c r="CF708">
        <v>1.01430214285714</v>
      </c>
      <c r="CG708">
        <v>16.1328678571429</v>
      </c>
      <c r="CH708">
        <v>7.1233225</v>
      </c>
      <c r="CI708">
        <v>2000.01392857143</v>
      </c>
      <c r="CJ708">
        <v>0.979995392857143</v>
      </c>
      <c r="CK708">
        <v>0.0200046142857143</v>
      </c>
      <c r="CL708">
        <v>0</v>
      </c>
      <c r="CM708">
        <v>788.982571428571</v>
      </c>
      <c r="CN708">
        <v>5.00063</v>
      </c>
      <c r="CO708">
        <v>15554.8464285714</v>
      </c>
      <c r="CP708">
        <v>17257.0035714286</v>
      </c>
      <c r="CQ708">
        <v>38.875</v>
      </c>
      <c r="CR708">
        <v>38.9148571428571</v>
      </c>
      <c r="CS708">
        <v>38.3949285714286</v>
      </c>
      <c r="CT708">
        <v>38.205</v>
      </c>
      <c r="CU708">
        <v>39.7365</v>
      </c>
      <c r="CV708">
        <v>1955.10321428571</v>
      </c>
      <c r="CW708">
        <v>39.9103571428571</v>
      </c>
      <c r="CX708">
        <v>0</v>
      </c>
      <c r="CY708">
        <v>1663695779.9</v>
      </c>
      <c r="CZ708">
        <v>0</v>
      </c>
      <c r="DA708">
        <v>0</v>
      </c>
      <c r="DB708" t="s">
        <v>356</v>
      </c>
      <c r="DC708">
        <v>1660677648.1</v>
      </c>
      <c r="DD708">
        <v>1660677649.1</v>
      </c>
      <c r="DE708">
        <v>0</v>
      </c>
      <c r="DF708">
        <v>-1.042</v>
      </c>
      <c r="DG708">
        <v>0.003</v>
      </c>
      <c r="DH708">
        <v>5.218</v>
      </c>
      <c r="DI708">
        <v>0.344</v>
      </c>
      <c r="DJ708">
        <v>417</v>
      </c>
      <c r="DK708">
        <v>22</v>
      </c>
      <c r="DL708">
        <v>1.24</v>
      </c>
      <c r="DM708">
        <v>0.53</v>
      </c>
      <c r="DN708">
        <v>8.63088658536585</v>
      </c>
      <c r="DO708">
        <v>17.570352543554</v>
      </c>
      <c r="DP708">
        <v>1.80092057782735</v>
      </c>
      <c r="DQ708">
        <v>0</v>
      </c>
      <c r="DR708">
        <v>9.12592585365854</v>
      </c>
      <c r="DS708">
        <v>0.124034843205575</v>
      </c>
      <c r="DT708">
        <v>0.0392082365647215</v>
      </c>
      <c r="DU708">
        <v>0</v>
      </c>
      <c r="DV708">
        <v>0</v>
      </c>
      <c r="DW708">
        <v>2</v>
      </c>
      <c r="DX708" t="s">
        <v>357</v>
      </c>
      <c r="DY708">
        <v>2.97367</v>
      </c>
      <c r="DZ708">
        <v>2.75343</v>
      </c>
      <c r="EA708">
        <v>0.032749</v>
      </c>
      <c r="EB708">
        <v>0.0312716</v>
      </c>
      <c r="EC708">
        <v>0.0920459</v>
      </c>
      <c r="ED708">
        <v>0.0599981</v>
      </c>
      <c r="EE708">
        <v>37685.8</v>
      </c>
      <c r="EF708">
        <v>41144.4</v>
      </c>
      <c r="EG708">
        <v>35311.3</v>
      </c>
      <c r="EH708">
        <v>38525.8</v>
      </c>
      <c r="EI708">
        <v>45467.1</v>
      </c>
      <c r="EJ708">
        <v>52308.4</v>
      </c>
      <c r="EK708">
        <v>55201.2</v>
      </c>
      <c r="EL708">
        <v>61795.6</v>
      </c>
      <c r="EM708">
        <v>1.9918</v>
      </c>
      <c r="EN708">
        <v>1.8092</v>
      </c>
      <c r="EO708">
        <v>0.0335276</v>
      </c>
      <c r="EP708">
        <v>0</v>
      </c>
      <c r="EQ708">
        <v>24.4098</v>
      </c>
      <c r="ER708">
        <v>999.9</v>
      </c>
      <c r="ES708">
        <v>42.602</v>
      </c>
      <c r="ET708">
        <v>30.041</v>
      </c>
      <c r="EU708">
        <v>20.0997</v>
      </c>
      <c r="EV708">
        <v>56.6488</v>
      </c>
      <c r="EW708">
        <v>48.9543</v>
      </c>
      <c r="EX708">
        <v>1</v>
      </c>
      <c r="EY708">
        <v>-0.0138211</v>
      </c>
      <c r="EZ708">
        <v>0.0593464</v>
      </c>
      <c r="FA708">
        <v>20.1469</v>
      </c>
      <c r="FB708">
        <v>5.19812</v>
      </c>
      <c r="FC708">
        <v>12.004</v>
      </c>
      <c r="FD708">
        <v>4.9756</v>
      </c>
      <c r="FE708">
        <v>3.2938</v>
      </c>
      <c r="FF708">
        <v>9999</v>
      </c>
      <c r="FG708">
        <v>9999</v>
      </c>
      <c r="FH708">
        <v>9999</v>
      </c>
      <c r="FI708">
        <v>695.1</v>
      </c>
      <c r="FJ708">
        <v>1.86295</v>
      </c>
      <c r="FK708">
        <v>1.86783</v>
      </c>
      <c r="FL708">
        <v>1.86752</v>
      </c>
      <c r="FM708">
        <v>1.86874</v>
      </c>
      <c r="FN708">
        <v>1.86951</v>
      </c>
      <c r="FO708">
        <v>1.86563</v>
      </c>
      <c r="FP708">
        <v>1.86667</v>
      </c>
      <c r="FQ708">
        <v>1.86813</v>
      </c>
      <c r="FR708">
        <v>5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4.282</v>
      </c>
      <c r="GF708">
        <v>0.2971</v>
      </c>
      <c r="GG708">
        <v>3.61927167264205</v>
      </c>
      <c r="GH708">
        <v>0.00509506669552449</v>
      </c>
      <c r="GI708">
        <v>1.17866753763249e-06</v>
      </c>
      <c r="GJ708">
        <v>-6.62632595388568e-10</v>
      </c>
      <c r="GK708">
        <v>-0.0260112845827318</v>
      </c>
      <c r="GL708">
        <v>-0.0225051504344278</v>
      </c>
      <c r="GM708">
        <v>0.00262967521021688</v>
      </c>
      <c r="GN708">
        <v>-3.50088843362945e-05</v>
      </c>
      <c r="GO708">
        <v>-5</v>
      </c>
      <c r="GP708">
        <v>1640</v>
      </c>
      <c r="GQ708">
        <v>1</v>
      </c>
      <c r="GR708">
        <v>20</v>
      </c>
      <c r="GS708">
        <v>50302.2</v>
      </c>
      <c r="GT708">
        <v>50302.2</v>
      </c>
      <c r="GU708">
        <v>0.390625</v>
      </c>
      <c r="GV708">
        <v>2.65259</v>
      </c>
      <c r="GW708">
        <v>1.54785</v>
      </c>
      <c r="GX708">
        <v>2.30103</v>
      </c>
      <c r="GY708">
        <v>1.34644</v>
      </c>
      <c r="GZ708">
        <v>2.33398</v>
      </c>
      <c r="HA708">
        <v>33.1992</v>
      </c>
      <c r="HB708">
        <v>14.097</v>
      </c>
      <c r="HC708">
        <v>18</v>
      </c>
      <c r="HD708">
        <v>507.973</v>
      </c>
      <c r="HE708">
        <v>392.873</v>
      </c>
      <c r="HF708">
        <v>22.4931</v>
      </c>
      <c r="HG708">
        <v>27.0023</v>
      </c>
      <c r="HH708">
        <v>29.9983</v>
      </c>
      <c r="HI708">
        <v>26.9688</v>
      </c>
      <c r="HJ708">
        <v>26.9096</v>
      </c>
      <c r="HK708">
        <v>7.84957</v>
      </c>
      <c r="HL708">
        <v>44.725</v>
      </c>
      <c r="HM708">
        <v>0</v>
      </c>
      <c r="HN708">
        <v>22.5184</v>
      </c>
      <c r="HO708">
        <v>97.6246</v>
      </c>
      <c r="HP708">
        <v>11.0351</v>
      </c>
      <c r="HQ708">
        <v>102.397</v>
      </c>
      <c r="HR708">
        <v>102.859</v>
      </c>
    </row>
    <row r="709" spans="1:226">
      <c r="A709">
        <v>693</v>
      </c>
      <c r="B709">
        <v>1663695788</v>
      </c>
      <c r="C709">
        <v>8012.90000009537</v>
      </c>
      <c r="D709" t="s">
        <v>1752</v>
      </c>
      <c r="E709" t="s">
        <v>1753</v>
      </c>
      <c r="F709">
        <v>5</v>
      </c>
      <c r="G709" t="s">
        <v>1713</v>
      </c>
      <c r="H709" t="s">
        <v>354</v>
      </c>
      <c r="I709">
        <v>1663695780.25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111.606630377514</v>
      </c>
      <c r="AK709">
        <v>118.700309090909</v>
      </c>
      <c r="AL709">
        <v>-3.05452638132431</v>
      </c>
      <c r="AM709">
        <v>65.4279789440371</v>
      </c>
      <c r="AN709">
        <f>(AP709 - AO709 + BO709*1E3/(8.314*(BQ709+273.15)) * AR709/BN709 * AQ709) * BN709/(100*BB709) * 1000/(1000 - AP709)</f>
        <v>0</v>
      </c>
      <c r="AO709">
        <v>11.1122223587328</v>
      </c>
      <c r="AP709">
        <v>20.3349263736264</v>
      </c>
      <c r="AQ709">
        <v>0.00181894105205884</v>
      </c>
      <c r="AR709">
        <v>122.169633296144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6</v>
      </c>
      <c r="BC709">
        <v>0.5</v>
      </c>
      <c r="BD709" t="s">
        <v>355</v>
      </c>
      <c r="BE709">
        <v>2</v>
      </c>
      <c r="BF709" t="b">
        <v>1</v>
      </c>
      <c r="BG709">
        <v>1663695780.25</v>
      </c>
      <c r="BH709">
        <v>137.885857142857</v>
      </c>
      <c r="BI709">
        <v>126.856785714286</v>
      </c>
      <c r="BJ709">
        <v>20.33365</v>
      </c>
      <c r="BK709">
        <v>11.153825</v>
      </c>
      <c r="BL709">
        <v>133.566392857143</v>
      </c>
      <c r="BM709">
        <v>20.0364785714286</v>
      </c>
      <c r="BN709">
        <v>500.116535714286</v>
      </c>
      <c r="BO709">
        <v>90.5142535714286</v>
      </c>
      <c r="BP709">
        <v>0.100021139285714</v>
      </c>
      <c r="BQ709">
        <v>25.8924392857143</v>
      </c>
      <c r="BR709">
        <v>24.9663464285714</v>
      </c>
      <c r="BS709">
        <v>999.9</v>
      </c>
      <c r="BT709">
        <v>0</v>
      </c>
      <c r="BU709">
        <v>0</v>
      </c>
      <c r="BV709">
        <v>10004.1071428571</v>
      </c>
      <c r="BW709">
        <v>0</v>
      </c>
      <c r="BX709">
        <v>17.0559428571429</v>
      </c>
      <c r="BY709">
        <v>11.0290885714286</v>
      </c>
      <c r="BZ709">
        <v>140.74775</v>
      </c>
      <c r="CA709">
        <v>128.288428571429</v>
      </c>
      <c r="CB709">
        <v>9.17982464285714</v>
      </c>
      <c r="CC709">
        <v>126.856785714286</v>
      </c>
      <c r="CD709">
        <v>11.153825</v>
      </c>
      <c r="CE709">
        <v>1.84048535714286</v>
      </c>
      <c r="CF709">
        <v>1.00958107142857</v>
      </c>
      <c r="CG709">
        <v>16.1349357142857</v>
      </c>
      <c r="CH709">
        <v>7.0552625</v>
      </c>
      <c r="CI709">
        <v>2000.04142857143</v>
      </c>
      <c r="CJ709">
        <v>0.979995714285714</v>
      </c>
      <c r="CK709">
        <v>0.0200042714285714</v>
      </c>
      <c r="CL709">
        <v>0</v>
      </c>
      <c r="CM709">
        <v>787.927928571429</v>
      </c>
      <c r="CN709">
        <v>5.00063</v>
      </c>
      <c r="CO709">
        <v>15534.8785714286</v>
      </c>
      <c r="CP709">
        <v>17257.2392857143</v>
      </c>
      <c r="CQ709">
        <v>38.875</v>
      </c>
      <c r="CR709">
        <v>38.9148571428571</v>
      </c>
      <c r="CS709">
        <v>38.3927142857143</v>
      </c>
      <c r="CT709">
        <v>38.196</v>
      </c>
      <c r="CU709">
        <v>39.72075</v>
      </c>
      <c r="CV709">
        <v>1955.13071428571</v>
      </c>
      <c r="CW709">
        <v>39.91</v>
      </c>
      <c r="CX709">
        <v>0</v>
      </c>
      <c r="CY709">
        <v>1663695785.3</v>
      </c>
      <c r="CZ709">
        <v>0</v>
      </c>
      <c r="DA709">
        <v>0</v>
      </c>
      <c r="DB709" t="s">
        <v>356</v>
      </c>
      <c r="DC709">
        <v>1660677648.1</v>
      </c>
      <c r="DD709">
        <v>1660677649.1</v>
      </c>
      <c r="DE709">
        <v>0</v>
      </c>
      <c r="DF709">
        <v>-1.042</v>
      </c>
      <c r="DG709">
        <v>0.003</v>
      </c>
      <c r="DH709">
        <v>5.218</v>
      </c>
      <c r="DI709">
        <v>0.344</v>
      </c>
      <c r="DJ709">
        <v>417</v>
      </c>
      <c r="DK709">
        <v>22</v>
      </c>
      <c r="DL709">
        <v>1.24</v>
      </c>
      <c r="DM709">
        <v>0.53</v>
      </c>
      <c r="DN709">
        <v>10.038686097561</v>
      </c>
      <c r="DO709">
        <v>14.8808241114983</v>
      </c>
      <c r="DP709">
        <v>1.52697806018688</v>
      </c>
      <c r="DQ709">
        <v>0</v>
      </c>
      <c r="DR709">
        <v>9.14574097560976</v>
      </c>
      <c r="DS709">
        <v>0.537821184669004</v>
      </c>
      <c r="DT709">
        <v>0.0584524712409161</v>
      </c>
      <c r="DU709">
        <v>0</v>
      </c>
      <c r="DV709">
        <v>0</v>
      </c>
      <c r="DW709">
        <v>2</v>
      </c>
      <c r="DX709" t="s">
        <v>357</v>
      </c>
      <c r="DY709">
        <v>2.973</v>
      </c>
      <c r="DZ709">
        <v>2.75402</v>
      </c>
      <c r="EA709">
        <v>0.0288158</v>
      </c>
      <c r="EB709">
        <v>0.0266233</v>
      </c>
      <c r="EC709">
        <v>0.0920186</v>
      </c>
      <c r="ED709">
        <v>0.0598926</v>
      </c>
      <c r="EE709">
        <v>37839.7</v>
      </c>
      <c r="EF709">
        <v>41342.2</v>
      </c>
      <c r="EG709">
        <v>35312</v>
      </c>
      <c r="EH709">
        <v>38526.2</v>
      </c>
      <c r="EI709">
        <v>45468.9</v>
      </c>
      <c r="EJ709">
        <v>52314.9</v>
      </c>
      <c r="EK709">
        <v>55201.9</v>
      </c>
      <c r="EL709">
        <v>61796.4</v>
      </c>
      <c r="EM709">
        <v>1.9914</v>
      </c>
      <c r="EN709">
        <v>1.8098</v>
      </c>
      <c r="EO709">
        <v>0.0318885</v>
      </c>
      <c r="EP709">
        <v>0</v>
      </c>
      <c r="EQ709">
        <v>24.4057</v>
      </c>
      <c r="ER709">
        <v>999.9</v>
      </c>
      <c r="ES709">
        <v>42.602</v>
      </c>
      <c r="ET709">
        <v>30.041</v>
      </c>
      <c r="EU709">
        <v>20.1013</v>
      </c>
      <c r="EV709">
        <v>56.4088</v>
      </c>
      <c r="EW709">
        <v>49.6274</v>
      </c>
      <c r="EX709">
        <v>1</v>
      </c>
      <c r="EY709">
        <v>-0.013435</v>
      </c>
      <c r="EZ709">
        <v>0.580719</v>
      </c>
      <c r="FA709">
        <v>20.1467</v>
      </c>
      <c r="FB709">
        <v>5.20052</v>
      </c>
      <c r="FC709">
        <v>12.004</v>
      </c>
      <c r="FD709">
        <v>4.976</v>
      </c>
      <c r="FE709">
        <v>3.294</v>
      </c>
      <c r="FF709">
        <v>9999</v>
      </c>
      <c r="FG709">
        <v>9999</v>
      </c>
      <c r="FH709">
        <v>9999</v>
      </c>
      <c r="FI709">
        <v>695.1</v>
      </c>
      <c r="FJ709">
        <v>1.86295</v>
      </c>
      <c r="FK709">
        <v>1.86783</v>
      </c>
      <c r="FL709">
        <v>1.86752</v>
      </c>
      <c r="FM709">
        <v>1.86874</v>
      </c>
      <c r="FN709">
        <v>1.86951</v>
      </c>
      <c r="FO709">
        <v>1.86569</v>
      </c>
      <c r="FP709">
        <v>1.86661</v>
      </c>
      <c r="FQ709">
        <v>1.86813</v>
      </c>
      <c r="FR709">
        <v>5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4.197</v>
      </c>
      <c r="GF709">
        <v>0.2969</v>
      </c>
      <c r="GG709">
        <v>3.61927167264205</v>
      </c>
      <c r="GH709">
        <v>0.00509506669552449</v>
      </c>
      <c r="GI709">
        <v>1.17866753763249e-06</v>
      </c>
      <c r="GJ709">
        <v>-6.62632595388568e-10</v>
      </c>
      <c r="GK709">
        <v>-0.0260112845827318</v>
      </c>
      <c r="GL709">
        <v>-0.0225051504344278</v>
      </c>
      <c r="GM709">
        <v>0.00262967521021688</v>
      </c>
      <c r="GN709">
        <v>-3.50088843362945e-05</v>
      </c>
      <c r="GO709">
        <v>-5</v>
      </c>
      <c r="GP709">
        <v>1640</v>
      </c>
      <c r="GQ709">
        <v>1</v>
      </c>
      <c r="GR709">
        <v>20</v>
      </c>
      <c r="GS709">
        <v>50302.3</v>
      </c>
      <c r="GT709">
        <v>50302.3</v>
      </c>
      <c r="GU709">
        <v>0.351562</v>
      </c>
      <c r="GV709">
        <v>2.64648</v>
      </c>
      <c r="GW709">
        <v>1.54785</v>
      </c>
      <c r="GX709">
        <v>2.30225</v>
      </c>
      <c r="GY709">
        <v>1.34644</v>
      </c>
      <c r="GZ709">
        <v>2.4292</v>
      </c>
      <c r="HA709">
        <v>33.1992</v>
      </c>
      <c r="HB709">
        <v>14.1058</v>
      </c>
      <c r="HC709">
        <v>18</v>
      </c>
      <c r="HD709">
        <v>507.705</v>
      </c>
      <c r="HE709">
        <v>393.2</v>
      </c>
      <c r="HF709">
        <v>22.5989</v>
      </c>
      <c r="HG709">
        <v>27.0001</v>
      </c>
      <c r="HH709">
        <v>29.9999</v>
      </c>
      <c r="HI709">
        <v>26.9688</v>
      </c>
      <c r="HJ709">
        <v>26.9096</v>
      </c>
      <c r="HK709">
        <v>7.01218</v>
      </c>
      <c r="HL709">
        <v>44.9977</v>
      </c>
      <c r="HM709">
        <v>0</v>
      </c>
      <c r="HN709">
        <v>22.5568</v>
      </c>
      <c r="HO709">
        <v>83.994</v>
      </c>
      <c r="HP709">
        <v>10.9963</v>
      </c>
      <c r="HQ709">
        <v>102.399</v>
      </c>
      <c r="HR709">
        <v>102.86</v>
      </c>
    </row>
    <row r="710" spans="1:226">
      <c r="A710">
        <v>694</v>
      </c>
      <c r="B710">
        <v>1663695793</v>
      </c>
      <c r="C710">
        <v>8017.90000009537</v>
      </c>
      <c r="D710" t="s">
        <v>1754</v>
      </c>
      <c r="E710" t="s">
        <v>1755</v>
      </c>
      <c r="F710">
        <v>5</v>
      </c>
      <c r="G710" t="s">
        <v>1713</v>
      </c>
      <c r="H710" t="s">
        <v>354</v>
      </c>
      <c r="I710">
        <v>1663695785.51852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94.7841373582493</v>
      </c>
      <c r="AK710">
        <v>103.452654545454</v>
      </c>
      <c r="AL710">
        <v>-3.05520583426155</v>
      </c>
      <c r="AM710">
        <v>65.4279789440371</v>
      </c>
      <c r="AN710">
        <f>(AP710 - AO710 + BO710*1E3/(8.314*(BQ710+273.15)) * AR710/BN710 * AQ710) * BN710/(100*BB710) * 1000/(1000 - AP710)</f>
        <v>0</v>
      </c>
      <c r="AO710">
        <v>11.0813146135929</v>
      </c>
      <c r="AP710">
        <v>20.3125615384616</v>
      </c>
      <c r="AQ710">
        <v>-0.00638455450190801</v>
      </c>
      <c r="AR710">
        <v>122.169633296144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6</v>
      </c>
      <c r="BC710">
        <v>0.5</v>
      </c>
      <c r="BD710" t="s">
        <v>355</v>
      </c>
      <c r="BE710">
        <v>2</v>
      </c>
      <c r="BF710" t="b">
        <v>1</v>
      </c>
      <c r="BG710">
        <v>1663695785.51852</v>
      </c>
      <c r="BH710">
        <v>122.145962962963</v>
      </c>
      <c r="BI710">
        <v>109.650692592593</v>
      </c>
      <c r="BJ710">
        <v>20.3258333333333</v>
      </c>
      <c r="BK710">
        <v>11.1086925925926</v>
      </c>
      <c r="BL710">
        <v>117.910425925926</v>
      </c>
      <c r="BM710">
        <v>20.028962962963</v>
      </c>
      <c r="BN710">
        <v>500.124518518519</v>
      </c>
      <c r="BO710">
        <v>90.5122666666667</v>
      </c>
      <c r="BP710">
        <v>0.100116574074074</v>
      </c>
      <c r="BQ710">
        <v>25.8969888888889</v>
      </c>
      <c r="BR710">
        <v>24.9522148148148</v>
      </c>
      <c r="BS710">
        <v>999.9</v>
      </c>
      <c r="BT710">
        <v>0</v>
      </c>
      <c r="BU710">
        <v>0</v>
      </c>
      <c r="BV710">
        <v>9994.07407407407</v>
      </c>
      <c r="BW710">
        <v>0</v>
      </c>
      <c r="BX710">
        <v>17.0677666666667</v>
      </c>
      <c r="BY710">
        <v>12.4952444444444</v>
      </c>
      <c r="BZ710">
        <v>124.680222222222</v>
      </c>
      <c r="CA710">
        <v>110.882959259259</v>
      </c>
      <c r="CB710">
        <v>9.21713925925926</v>
      </c>
      <c r="CC710">
        <v>109.650692592593</v>
      </c>
      <c r="CD710">
        <v>11.1086925925926</v>
      </c>
      <c r="CE710">
        <v>1.83973703703704</v>
      </c>
      <c r="CF710">
        <v>1.0054737037037</v>
      </c>
      <c r="CG710">
        <v>16.1285703703704</v>
      </c>
      <c r="CH710">
        <v>6.99588296296296</v>
      </c>
      <c r="CI710">
        <v>2000.02740740741</v>
      </c>
      <c r="CJ710">
        <v>0.979995555555556</v>
      </c>
      <c r="CK710">
        <v>0.0200044407407407</v>
      </c>
      <c r="CL710">
        <v>0</v>
      </c>
      <c r="CM710">
        <v>787.499</v>
      </c>
      <c r="CN710">
        <v>5.00063</v>
      </c>
      <c r="CO710">
        <v>15525.8518518519</v>
      </c>
      <c r="CP710">
        <v>17257.1185185185</v>
      </c>
      <c r="CQ710">
        <v>38.875</v>
      </c>
      <c r="CR710">
        <v>38.9186296296296</v>
      </c>
      <c r="CS710">
        <v>38.3933703703704</v>
      </c>
      <c r="CT710">
        <v>38.1916666666667</v>
      </c>
      <c r="CU710">
        <v>39.722</v>
      </c>
      <c r="CV710">
        <v>1955.11592592593</v>
      </c>
      <c r="CW710">
        <v>39.91</v>
      </c>
      <c r="CX710">
        <v>0</v>
      </c>
      <c r="CY710">
        <v>1663695790.1</v>
      </c>
      <c r="CZ710">
        <v>0</v>
      </c>
      <c r="DA710">
        <v>0</v>
      </c>
      <c r="DB710" t="s">
        <v>356</v>
      </c>
      <c r="DC710">
        <v>1660677648.1</v>
      </c>
      <c r="DD710">
        <v>1660677649.1</v>
      </c>
      <c r="DE710">
        <v>0</v>
      </c>
      <c r="DF710">
        <v>-1.042</v>
      </c>
      <c r="DG710">
        <v>0.003</v>
      </c>
      <c r="DH710">
        <v>5.218</v>
      </c>
      <c r="DI710">
        <v>0.344</v>
      </c>
      <c r="DJ710">
        <v>417</v>
      </c>
      <c r="DK710">
        <v>22</v>
      </c>
      <c r="DL710">
        <v>1.24</v>
      </c>
      <c r="DM710">
        <v>0.53</v>
      </c>
      <c r="DN710">
        <v>11.3751073170732</v>
      </c>
      <c r="DO710">
        <v>17.5204843902439</v>
      </c>
      <c r="DP710">
        <v>1.77489598463358</v>
      </c>
      <c r="DQ710">
        <v>0</v>
      </c>
      <c r="DR710">
        <v>9.18386487804878</v>
      </c>
      <c r="DS710">
        <v>0.522088641114985</v>
      </c>
      <c r="DT710">
        <v>0.0539951026741316</v>
      </c>
      <c r="DU710">
        <v>0</v>
      </c>
      <c r="DV710">
        <v>0</v>
      </c>
      <c r="DW710">
        <v>2</v>
      </c>
      <c r="DX710" t="s">
        <v>357</v>
      </c>
      <c r="DY710">
        <v>2.97189</v>
      </c>
      <c r="DZ710">
        <v>2.7537</v>
      </c>
      <c r="EA710">
        <v>0.0251038</v>
      </c>
      <c r="EB710">
        <v>0.0224331</v>
      </c>
      <c r="EC710">
        <v>0.0919659</v>
      </c>
      <c r="ED710">
        <v>0.0598317</v>
      </c>
      <c r="EE710">
        <v>37984.2</v>
      </c>
      <c r="EF710">
        <v>41520.1</v>
      </c>
      <c r="EG710">
        <v>35311.9</v>
      </c>
      <c r="EH710">
        <v>38526.2</v>
      </c>
      <c r="EI710">
        <v>45471.5</v>
      </c>
      <c r="EJ710">
        <v>52318.5</v>
      </c>
      <c r="EK710">
        <v>55201.9</v>
      </c>
      <c r="EL710">
        <v>61796.8</v>
      </c>
      <c r="EM710">
        <v>1.991</v>
      </c>
      <c r="EN710">
        <v>1.8094</v>
      </c>
      <c r="EO710">
        <v>0.0337064</v>
      </c>
      <c r="EP710">
        <v>0</v>
      </c>
      <c r="EQ710">
        <v>24.4016</v>
      </c>
      <c r="ER710">
        <v>999.9</v>
      </c>
      <c r="ES710">
        <v>42.602</v>
      </c>
      <c r="ET710">
        <v>30.031</v>
      </c>
      <c r="EU710">
        <v>20.0887</v>
      </c>
      <c r="EV710">
        <v>56.2088</v>
      </c>
      <c r="EW710">
        <v>49.383</v>
      </c>
      <c r="EX710">
        <v>1</v>
      </c>
      <c r="EY710">
        <v>-0.013252</v>
      </c>
      <c r="EZ710">
        <v>0.824597</v>
      </c>
      <c r="FA710">
        <v>20.1458</v>
      </c>
      <c r="FB710">
        <v>5.19932</v>
      </c>
      <c r="FC710">
        <v>12.004</v>
      </c>
      <c r="FD710">
        <v>4.9756</v>
      </c>
      <c r="FE710">
        <v>3.2934</v>
      </c>
      <c r="FF710">
        <v>9999</v>
      </c>
      <c r="FG710">
        <v>9999</v>
      </c>
      <c r="FH710">
        <v>9999</v>
      </c>
      <c r="FI710">
        <v>695.1</v>
      </c>
      <c r="FJ710">
        <v>1.86295</v>
      </c>
      <c r="FK710">
        <v>1.8678</v>
      </c>
      <c r="FL710">
        <v>1.86752</v>
      </c>
      <c r="FM710">
        <v>1.86874</v>
      </c>
      <c r="FN710">
        <v>1.86954</v>
      </c>
      <c r="FO710">
        <v>1.86569</v>
      </c>
      <c r="FP710">
        <v>1.8667</v>
      </c>
      <c r="FQ710">
        <v>1.86813</v>
      </c>
      <c r="FR710">
        <v>5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4.117</v>
      </c>
      <c r="GF710">
        <v>0.2962</v>
      </c>
      <c r="GG710">
        <v>3.61927167264205</v>
      </c>
      <c r="GH710">
        <v>0.00509506669552449</v>
      </c>
      <c r="GI710">
        <v>1.17866753763249e-06</v>
      </c>
      <c r="GJ710">
        <v>-6.62632595388568e-10</v>
      </c>
      <c r="GK710">
        <v>-0.0260112845827318</v>
      </c>
      <c r="GL710">
        <v>-0.0225051504344278</v>
      </c>
      <c r="GM710">
        <v>0.00262967521021688</v>
      </c>
      <c r="GN710">
        <v>-3.50088843362945e-05</v>
      </c>
      <c r="GO710">
        <v>-5</v>
      </c>
      <c r="GP710">
        <v>1640</v>
      </c>
      <c r="GQ710">
        <v>1</v>
      </c>
      <c r="GR710">
        <v>20</v>
      </c>
      <c r="GS710">
        <v>50302.4</v>
      </c>
      <c r="GT710">
        <v>50302.4</v>
      </c>
      <c r="GU710">
        <v>0.316162</v>
      </c>
      <c r="GV710">
        <v>2.64893</v>
      </c>
      <c r="GW710">
        <v>1.54785</v>
      </c>
      <c r="GX710">
        <v>2.30103</v>
      </c>
      <c r="GY710">
        <v>1.34644</v>
      </c>
      <c r="GZ710">
        <v>2.38525</v>
      </c>
      <c r="HA710">
        <v>33.1992</v>
      </c>
      <c r="HB710">
        <v>14.1058</v>
      </c>
      <c r="HC710">
        <v>18</v>
      </c>
      <c r="HD710">
        <v>507.439</v>
      </c>
      <c r="HE710">
        <v>392.982</v>
      </c>
      <c r="HF710">
        <v>22.6305</v>
      </c>
      <c r="HG710">
        <v>27.0001</v>
      </c>
      <c r="HH710">
        <v>30.0001</v>
      </c>
      <c r="HI710">
        <v>26.9688</v>
      </c>
      <c r="HJ710">
        <v>26.9096</v>
      </c>
      <c r="HK710">
        <v>6.253</v>
      </c>
      <c r="HL710">
        <v>45.3007</v>
      </c>
      <c r="HM710">
        <v>0</v>
      </c>
      <c r="HN710">
        <v>22.594</v>
      </c>
      <c r="HO710">
        <v>63.6672</v>
      </c>
      <c r="HP710">
        <v>10.9773</v>
      </c>
      <c r="HQ710">
        <v>102.399</v>
      </c>
      <c r="HR710">
        <v>102.86</v>
      </c>
    </row>
    <row r="711" spans="1:226">
      <c r="A711">
        <v>695</v>
      </c>
      <c r="B711">
        <v>1663695798</v>
      </c>
      <c r="C711">
        <v>8022.90000009537</v>
      </c>
      <c r="D711" t="s">
        <v>1756</v>
      </c>
      <c r="E711" t="s">
        <v>1757</v>
      </c>
      <c r="F711">
        <v>5</v>
      </c>
      <c r="G711" t="s">
        <v>1713</v>
      </c>
      <c r="H711" t="s">
        <v>354</v>
      </c>
      <c r="I711">
        <v>1663695790.23214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77.4853118098594</v>
      </c>
      <c r="AK711">
        <v>87.910589090909</v>
      </c>
      <c r="AL711">
        <v>-3.12807181210396</v>
      </c>
      <c r="AM711">
        <v>65.4279789440371</v>
      </c>
      <c r="AN711">
        <f>(AP711 - AO711 + BO711*1E3/(8.314*(BQ711+273.15)) * AR711/BN711 * AQ711) * BN711/(100*BB711) * 1000/(1000 - AP711)</f>
        <v>0</v>
      </c>
      <c r="AO711">
        <v>11.0537316375786</v>
      </c>
      <c r="AP711">
        <v>20.2884846153846</v>
      </c>
      <c r="AQ711">
        <v>-0.00370221158890061</v>
      </c>
      <c r="AR711">
        <v>122.169633296144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6</v>
      </c>
      <c r="BC711">
        <v>0.5</v>
      </c>
      <c r="BD711" t="s">
        <v>355</v>
      </c>
      <c r="BE711">
        <v>2</v>
      </c>
      <c r="BF711" t="b">
        <v>1</v>
      </c>
      <c r="BG711">
        <v>1663695790.23214</v>
      </c>
      <c r="BH711">
        <v>108.094310714286</v>
      </c>
      <c r="BI711">
        <v>93.902925</v>
      </c>
      <c r="BJ711">
        <v>20.3175535714286</v>
      </c>
      <c r="BK711">
        <v>11.0693392857143</v>
      </c>
      <c r="BL711">
        <v>103.933310714286</v>
      </c>
      <c r="BM711">
        <v>20.021</v>
      </c>
      <c r="BN711">
        <v>500.10875</v>
      </c>
      <c r="BO711">
        <v>90.511225</v>
      </c>
      <c r="BP711">
        <v>0.100090103571429</v>
      </c>
      <c r="BQ711">
        <v>25.9195</v>
      </c>
      <c r="BR711">
        <v>24.9545035714286</v>
      </c>
      <c r="BS711">
        <v>999.9</v>
      </c>
      <c r="BT711">
        <v>0</v>
      </c>
      <c r="BU711">
        <v>0</v>
      </c>
      <c r="BV711">
        <v>9986.78571428571</v>
      </c>
      <c r="BW711">
        <v>0</v>
      </c>
      <c r="BX711">
        <v>17.0768357142857</v>
      </c>
      <c r="BY711">
        <v>14.1914178571429</v>
      </c>
      <c r="BZ711">
        <v>110.336292857143</v>
      </c>
      <c r="CA711">
        <v>94.9546178571429</v>
      </c>
      <c r="CB711">
        <v>9.248205</v>
      </c>
      <c r="CC711">
        <v>93.902925</v>
      </c>
      <c r="CD711">
        <v>11.0693392857143</v>
      </c>
      <c r="CE711">
        <v>1.83896678571429</v>
      </c>
      <c r="CF711">
        <v>1.00189992857143</v>
      </c>
      <c r="CG711">
        <v>16.1219964285714</v>
      </c>
      <c r="CH711">
        <v>6.94395535714286</v>
      </c>
      <c r="CI711">
        <v>2000.02071428571</v>
      </c>
      <c r="CJ711">
        <v>0.9799955</v>
      </c>
      <c r="CK711">
        <v>0.0200045</v>
      </c>
      <c r="CL711">
        <v>0</v>
      </c>
      <c r="CM711">
        <v>787.594642857143</v>
      </c>
      <c r="CN711">
        <v>5.00063</v>
      </c>
      <c r="CO711">
        <v>15525.8035714286</v>
      </c>
      <c r="CP711">
        <v>17257.0571428571</v>
      </c>
      <c r="CQ711">
        <v>38.875</v>
      </c>
      <c r="CR711">
        <v>38.9192857142857</v>
      </c>
      <c r="CS711">
        <v>38.3838571428571</v>
      </c>
      <c r="CT711">
        <v>38.187</v>
      </c>
      <c r="CU711">
        <v>39.714</v>
      </c>
      <c r="CV711">
        <v>1955.10928571429</v>
      </c>
      <c r="CW711">
        <v>39.91</v>
      </c>
      <c r="CX711">
        <v>0</v>
      </c>
      <c r="CY711">
        <v>1663695794.9</v>
      </c>
      <c r="CZ711">
        <v>0</v>
      </c>
      <c r="DA711">
        <v>0</v>
      </c>
      <c r="DB711" t="s">
        <v>356</v>
      </c>
      <c r="DC711">
        <v>1660677648.1</v>
      </c>
      <c r="DD711">
        <v>1660677649.1</v>
      </c>
      <c r="DE711">
        <v>0</v>
      </c>
      <c r="DF711">
        <v>-1.042</v>
      </c>
      <c r="DG711">
        <v>0.003</v>
      </c>
      <c r="DH711">
        <v>5.218</v>
      </c>
      <c r="DI711">
        <v>0.344</v>
      </c>
      <c r="DJ711">
        <v>417</v>
      </c>
      <c r="DK711">
        <v>22</v>
      </c>
      <c r="DL711">
        <v>1.24</v>
      </c>
      <c r="DM711">
        <v>0.53</v>
      </c>
      <c r="DN711">
        <v>12.9712853658537</v>
      </c>
      <c r="DO711">
        <v>19.6359491289199</v>
      </c>
      <c r="DP711">
        <v>1.97655632764948</v>
      </c>
      <c r="DQ711">
        <v>0</v>
      </c>
      <c r="DR711">
        <v>9.22205585365854</v>
      </c>
      <c r="DS711">
        <v>0.380120487804852</v>
      </c>
      <c r="DT711">
        <v>0.0404660922179696</v>
      </c>
      <c r="DU711">
        <v>0</v>
      </c>
      <c r="DV711">
        <v>0</v>
      </c>
      <c r="DW711">
        <v>2</v>
      </c>
      <c r="DX711" t="s">
        <v>357</v>
      </c>
      <c r="DY711">
        <v>2.97239</v>
      </c>
      <c r="DZ711">
        <v>2.75333</v>
      </c>
      <c r="EA711">
        <v>0.0212779</v>
      </c>
      <c r="EB711">
        <v>0.0179168</v>
      </c>
      <c r="EC711">
        <v>0.0918871</v>
      </c>
      <c r="ED711">
        <v>0.0595506</v>
      </c>
      <c r="EE711">
        <v>38133.2</v>
      </c>
      <c r="EF711">
        <v>41712</v>
      </c>
      <c r="EG711">
        <v>35311.9</v>
      </c>
      <c r="EH711">
        <v>38526.4</v>
      </c>
      <c r="EI711">
        <v>45474.8</v>
      </c>
      <c r="EJ711">
        <v>52333.9</v>
      </c>
      <c r="EK711">
        <v>55201.2</v>
      </c>
      <c r="EL711">
        <v>61796.6</v>
      </c>
      <c r="EM711">
        <v>1.9902</v>
      </c>
      <c r="EN711">
        <v>1.8088</v>
      </c>
      <c r="EO711">
        <v>0.0366569</v>
      </c>
      <c r="EP711">
        <v>0</v>
      </c>
      <c r="EQ711">
        <v>24.3995</v>
      </c>
      <c r="ER711">
        <v>999.9</v>
      </c>
      <c r="ES711">
        <v>42.602</v>
      </c>
      <c r="ET711">
        <v>30.031</v>
      </c>
      <c r="EU711">
        <v>20.0895</v>
      </c>
      <c r="EV711">
        <v>56.6388</v>
      </c>
      <c r="EW711">
        <v>49.0946</v>
      </c>
      <c r="EX711">
        <v>1</v>
      </c>
      <c r="EY711">
        <v>-0.0132114</v>
      </c>
      <c r="EZ711">
        <v>0.978976</v>
      </c>
      <c r="FA711">
        <v>20.1443</v>
      </c>
      <c r="FB711">
        <v>5.19932</v>
      </c>
      <c r="FC711">
        <v>12.004</v>
      </c>
      <c r="FD711">
        <v>4.974</v>
      </c>
      <c r="FE711">
        <v>3.294</v>
      </c>
      <c r="FF711">
        <v>9999</v>
      </c>
      <c r="FG711">
        <v>9999</v>
      </c>
      <c r="FH711">
        <v>9999</v>
      </c>
      <c r="FI711">
        <v>695.1</v>
      </c>
      <c r="FJ711">
        <v>1.86295</v>
      </c>
      <c r="FK711">
        <v>1.8678</v>
      </c>
      <c r="FL711">
        <v>1.86752</v>
      </c>
      <c r="FM711">
        <v>1.86874</v>
      </c>
      <c r="FN711">
        <v>1.86957</v>
      </c>
      <c r="FO711">
        <v>1.8656</v>
      </c>
      <c r="FP711">
        <v>1.86664</v>
      </c>
      <c r="FQ711">
        <v>1.86813</v>
      </c>
      <c r="FR711">
        <v>5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4.037</v>
      </c>
      <c r="GF711">
        <v>0.2952</v>
      </c>
      <c r="GG711">
        <v>3.61927167264205</v>
      </c>
      <c r="GH711">
        <v>0.00509506669552449</v>
      </c>
      <c r="GI711">
        <v>1.17866753763249e-06</v>
      </c>
      <c r="GJ711">
        <v>-6.62632595388568e-10</v>
      </c>
      <c r="GK711">
        <v>-0.0260112845827318</v>
      </c>
      <c r="GL711">
        <v>-0.0225051504344278</v>
      </c>
      <c r="GM711">
        <v>0.00262967521021688</v>
      </c>
      <c r="GN711">
        <v>-3.50088843362945e-05</v>
      </c>
      <c r="GO711">
        <v>-5</v>
      </c>
      <c r="GP711">
        <v>1640</v>
      </c>
      <c r="GQ711">
        <v>1</v>
      </c>
      <c r="GR711">
        <v>20</v>
      </c>
      <c r="GS711">
        <v>50302.5</v>
      </c>
      <c r="GT711">
        <v>50302.5</v>
      </c>
      <c r="GU711">
        <v>0.27832</v>
      </c>
      <c r="GV711">
        <v>2.65869</v>
      </c>
      <c r="GW711">
        <v>1.54785</v>
      </c>
      <c r="GX711">
        <v>2.30103</v>
      </c>
      <c r="GY711">
        <v>1.34644</v>
      </c>
      <c r="GZ711">
        <v>2.26318</v>
      </c>
      <c r="HA711">
        <v>33.1992</v>
      </c>
      <c r="HB711">
        <v>14.0883</v>
      </c>
      <c r="HC711">
        <v>18</v>
      </c>
      <c r="HD711">
        <v>506.884</v>
      </c>
      <c r="HE711">
        <v>392.655</v>
      </c>
      <c r="HF711">
        <v>22.6419</v>
      </c>
      <c r="HG711">
        <v>26.9978</v>
      </c>
      <c r="HH711">
        <v>30.0001</v>
      </c>
      <c r="HI711">
        <v>26.9666</v>
      </c>
      <c r="HJ711">
        <v>26.9096</v>
      </c>
      <c r="HK711">
        <v>5.54306</v>
      </c>
      <c r="HL711">
        <v>45.3007</v>
      </c>
      <c r="HM711">
        <v>0</v>
      </c>
      <c r="HN711">
        <v>22.6177</v>
      </c>
      <c r="HO711">
        <v>50.1509</v>
      </c>
      <c r="HP711">
        <v>10.971</v>
      </c>
      <c r="HQ711">
        <v>102.398</v>
      </c>
      <c r="HR711">
        <v>102.86</v>
      </c>
    </row>
    <row r="712" spans="1:226">
      <c r="A712">
        <v>696</v>
      </c>
      <c r="B712">
        <v>1663695803</v>
      </c>
      <c r="C712">
        <v>8027.90000009537</v>
      </c>
      <c r="D712" t="s">
        <v>1758</v>
      </c>
      <c r="E712" t="s">
        <v>1759</v>
      </c>
      <c r="F712">
        <v>5</v>
      </c>
      <c r="G712" t="s">
        <v>1713</v>
      </c>
      <c r="H712" t="s">
        <v>354</v>
      </c>
      <c r="I712">
        <v>1663695795.5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60.1707386416587</v>
      </c>
      <c r="AK712">
        <v>72.2159509090909</v>
      </c>
      <c r="AL712">
        <v>-3.1199291858151</v>
      </c>
      <c r="AM712">
        <v>65.4279789440371</v>
      </c>
      <c r="AN712">
        <f>(AP712 - AO712 + BO712*1E3/(8.314*(BQ712+273.15)) * AR712/BN712 * AQ712) * BN712/(100*BB712) * 1000/(1000 - AP712)</f>
        <v>0</v>
      </c>
      <c r="AO712">
        <v>10.9955029822187</v>
      </c>
      <c r="AP712">
        <v>20.2588428571429</v>
      </c>
      <c r="AQ712">
        <v>-0.00847591347269808</v>
      </c>
      <c r="AR712">
        <v>122.169633296144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6</v>
      </c>
      <c r="BC712">
        <v>0.5</v>
      </c>
      <c r="BD712" t="s">
        <v>355</v>
      </c>
      <c r="BE712">
        <v>2</v>
      </c>
      <c r="BF712" t="b">
        <v>1</v>
      </c>
      <c r="BG712">
        <v>1663695795.5</v>
      </c>
      <c r="BH712">
        <v>92.1536888888889</v>
      </c>
      <c r="BI712">
        <v>76.0740740740741</v>
      </c>
      <c r="BJ712">
        <v>20.2944148148148</v>
      </c>
      <c r="BK712">
        <v>11.0310037037037</v>
      </c>
      <c r="BL712">
        <v>88.0768259259259</v>
      </c>
      <c r="BM712">
        <v>19.9987740740741</v>
      </c>
      <c r="BN712">
        <v>500.11162962963</v>
      </c>
      <c r="BO712">
        <v>90.5119</v>
      </c>
      <c r="BP712">
        <v>0.100171040740741</v>
      </c>
      <c r="BQ712">
        <v>25.9421888888889</v>
      </c>
      <c r="BR712">
        <v>24.9786111111111</v>
      </c>
      <c r="BS712">
        <v>999.9</v>
      </c>
      <c r="BT712">
        <v>0</v>
      </c>
      <c r="BU712">
        <v>0</v>
      </c>
      <c r="BV712">
        <v>9978.88888888889</v>
      </c>
      <c r="BW712">
        <v>0</v>
      </c>
      <c r="BX712">
        <v>17.0898518518519</v>
      </c>
      <c r="BY712">
        <v>16.0796259259259</v>
      </c>
      <c r="BZ712">
        <v>94.0629592592593</v>
      </c>
      <c r="CA712">
        <v>76.9231111111111</v>
      </c>
      <c r="CB712">
        <v>9.26340592592593</v>
      </c>
      <c r="CC712">
        <v>76.0740740740741</v>
      </c>
      <c r="CD712">
        <v>11.0310037037037</v>
      </c>
      <c r="CE712">
        <v>1.83688666666667</v>
      </c>
      <c r="CF712">
        <v>0.998437148148148</v>
      </c>
      <c r="CG712">
        <v>16.1042592592593</v>
      </c>
      <c r="CH712">
        <v>6.89352222222222</v>
      </c>
      <c r="CI712">
        <v>1999.99555555556</v>
      </c>
      <c r="CJ712">
        <v>0.979995222222222</v>
      </c>
      <c r="CK712">
        <v>0.0200047962962963</v>
      </c>
      <c r="CL712">
        <v>0</v>
      </c>
      <c r="CM712">
        <v>788.125851851852</v>
      </c>
      <c r="CN712">
        <v>5.00063</v>
      </c>
      <c r="CO712">
        <v>15534.1333333333</v>
      </c>
      <c r="CP712">
        <v>17256.837037037</v>
      </c>
      <c r="CQ712">
        <v>38.875</v>
      </c>
      <c r="CR712">
        <v>38.9163333333333</v>
      </c>
      <c r="CS712">
        <v>38.3841851851852</v>
      </c>
      <c r="CT712">
        <v>38.187</v>
      </c>
      <c r="CU712">
        <v>39.722</v>
      </c>
      <c r="CV712">
        <v>1955.08407407407</v>
      </c>
      <c r="CW712">
        <v>39.91</v>
      </c>
      <c r="CX712">
        <v>0</v>
      </c>
      <c r="CY712">
        <v>1663695800.3</v>
      </c>
      <c r="CZ712">
        <v>0</v>
      </c>
      <c r="DA712">
        <v>0</v>
      </c>
      <c r="DB712" t="s">
        <v>356</v>
      </c>
      <c r="DC712">
        <v>1660677648.1</v>
      </c>
      <c r="DD712">
        <v>1660677649.1</v>
      </c>
      <c r="DE712">
        <v>0</v>
      </c>
      <c r="DF712">
        <v>-1.042</v>
      </c>
      <c r="DG712">
        <v>0.003</v>
      </c>
      <c r="DH712">
        <v>5.218</v>
      </c>
      <c r="DI712">
        <v>0.344</v>
      </c>
      <c r="DJ712">
        <v>417</v>
      </c>
      <c r="DK712">
        <v>22</v>
      </c>
      <c r="DL712">
        <v>1.24</v>
      </c>
      <c r="DM712">
        <v>0.53</v>
      </c>
      <c r="DN712">
        <v>14.9816731707317</v>
      </c>
      <c r="DO712">
        <v>22.1365066202091</v>
      </c>
      <c r="DP712">
        <v>2.19656398695608</v>
      </c>
      <c r="DQ712">
        <v>0</v>
      </c>
      <c r="DR712">
        <v>9.25296536585366</v>
      </c>
      <c r="DS712">
        <v>0.201265714285716</v>
      </c>
      <c r="DT712">
        <v>0.0237389862624458</v>
      </c>
      <c r="DU712">
        <v>0</v>
      </c>
      <c r="DV712">
        <v>0</v>
      </c>
      <c r="DW712">
        <v>2</v>
      </c>
      <c r="DX712" t="s">
        <v>357</v>
      </c>
      <c r="DY712">
        <v>2.97237</v>
      </c>
      <c r="DZ712">
        <v>2.75393</v>
      </c>
      <c r="EA712">
        <v>0.0173129</v>
      </c>
      <c r="EB712">
        <v>0.0136684</v>
      </c>
      <c r="EC712">
        <v>0.0918177</v>
      </c>
      <c r="ED712">
        <v>0.0595196</v>
      </c>
      <c r="EE712">
        <v>38287.2</v>
      </c>
      <c r="EF712">
        <v>41891.4</v>
      </c>
      <c r="EG712">
        <v>35311.6</v>
      </c>
      <c r="EH712">
        <v>38525.5</v>
      </c>
      <c r="EI712">
        <v>45478.9</v>
      </c>
      <c r="EJ712">
        <v>52334.9</v>
      </c>
      <c r="EK712">
        <v>55202</v>
      </c>
      <c r="EL712">
        <v>61795.9</v>
      </c>
      <c r="EM712">
        <v>1.9908</v>
      </c>
      <c r="EN712">
        <v>1.8086</v>
      </c>
      <c r="EO712">
        <v>0.0388026</v>
      </c>
      <c r="EP712">
        <v>0</v>
      </c>
      <c r="EQ712">
        <v>24.3995</v>
      </c>
      <c r="ER712">
        <v>999.9</v>
      </c>
      <c r="ES712">
        <v>42.602</v>
      </c>
      <c r="ET712">
        <v>30.041</v>
      </c>
      <c r="EU712">
        <v>20.0978</v>
      </c>
      <c r="EV712">
        <v>57.2188</v>
      </c>
      <c r="EW712">
        <v>49.5673</v>
      </c>
      <c r="EX712">
        <v>1</v>
      </c>
      <c r="EY712">
        <v>-0.013252</v>
      </c>
      <c r="EZ712">
        <v>1.36166</v>
      </c>
      <c r="FA712">
        <v>20.1421</v>
      </c>
      <c r="FB712">
        <v>5.20291</v>
      </c>
      <c r="FC712">
        <v>12.0052</v>
      </c>
      <c r="FD712">
        <v>4.976</v>
      </c>
      <c r="FE712">
        <v>3.2938</v>
      </c>
      <c r="FF712">
        <v>9999</v>
      </c>
      <c r="FG712">
        <v>9999</v>
      </c>
      <c r="FH712">
        <v>9999</v>
      </c>
      <c r="FI712">
        <v>695.1</v>
      </c>
      <c r="FJ712">
        <v>1.86295</v>
      </c>
      <c r="FK712">
        <v>1.8678</v>
      </c>
      <c r="FL712">
        <v>1.86752</v>
      </c>
      <c r="FM712">
        <v>1.86874</v>
      </c>
      <c r="FN712">
        <v>1.8696</v>
      </c>
      <c r="FO712">
        <v>1.86557</v>
      </c>
      <c r="FP712">
        <v>1.86667</v>
      </c>
      <c r="FQ712">
        <v>1.86807</v>
      </c>
      <c r="FR712">
        <v>5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3.957</v>
      </c>
      <c r="GF712">
        <v>0.2942</v>
      </c>
      <c r="GG712">
        <v>3.61927167264205</v>
      </c>
      <c r="GH712">
        <v>0.00509506669552449</v>
      </c>
      <c r="GI712">
        <v>1.17866753763249e-06</v>
      </c>
      <c r="GJ712">
        <v>-6.62632595388568e-10</v>
      </c>
      <c r="GK712">
        <v>-0.0260112845827318</v>
      </c>
      <c r="GL712">
        <v>-0.0225051504344278</v>
      </c>
      <c r="GM712">
        <v>0.00262967521021688</v>
      </c>
      <c r="GN712">
        <v>-3.50088843362945e-05</v>
      </c>
      <c r="GO712">
        <v>-5</v>
      </c>
      <c r="GP712">
        <v>1640</v>
      </c>
      <c r="GQ712">
        <v>1</v>
      </c>
      <c r="GR712">
        <v>20</v>
      </c>
      <c r="GS712">
        <v>50302.6</v>
      </c>
      <c r="GT712">
        <v>50302.6</v>
      </c>
      <c r="GU712">
        <v>0.244141</v>
      </c>
      <c r="GV712">
        <v>2.67212</v>
      </c>
      <c r="GW712">
        <v>1.54785</v>
      </c>
      <c r="GX712">
        <v>2.30225</v>
      </c>
      <c r="GY712">
        <v>1.34644</v>
      </c>
      <c r="GZ712">
        <v>2.35962</v>
      </c>
      <c r="HA712">
        <v>33.2216</v>
      </c>
      <c r="HB712">
        <v>14.097</v>
      </c>
      <c r="HC712">
        <v>18</v>
      </c>
      <c r="HD712">
        <v>507.284</v>
      </c>
      <c r="HE712">
        <v>392.546</v>
      </c>
      <c r="HF712">
        <v>22.6447</v>
      </c>
      <c r="HG712">
        <v>26.9978</v>
      </c>
      <c r="HH712">
        <v>30.0001</v>
      </c>
      <c r="HI712">
        <v>26.9666</v>
      </c>
      <c r="HJ712">
        <v>26.9096</v>
      </c>
      <c r="HK712">
        <v>4.79999</v>
      </c>
      <c r="HL712">
        <v>45.3007</v>
      </c>
      <c r="HM712">
        <v>0</v>
      </c>
      <c r="HN712">
        <v>22.5714</v>
      </c>
      <c r="HO712">
        <v>30.03</v>
      </c>
      <c r="HP712">
        <v>10.9727</v>
      </c>
      <c r="HQ712">
        <v>102.398</v>
      </c>
      <c r="HR712">
        <v>102.859</v>
      </c>
    </row>
    <row r="713" spans="1:226">
      <c r="A713">
        <v>697</v>
      </c>
      <c r="B713">
        <v>1663695900</v>
      </c>
      <c r="C713">
        <v>8124.90000009537</v>
      </c>
      <c r="D713" t="s">
        <v>1760</v>
      </c>
      <c r="E713" t="s">
        <v>1761</v>
      </c>
      <c r="F713">
        <v>5</v>
      </c>
      <c r="G713" t="s">
        <v>1713</v>
      </c>
      <c r="H713" t="s">
        <v>354</v>
      </c>
      <c r="I713">
        <v>1663695892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425.374685113875</v>
      </c>
      <c r="AK713">
        <v>397.194624242424</v>
      </c>
      <c r="AL713">
        <v>-0.0055695335489368</v>
      </c>
      <c r="AM713">
        <v>65.4279789440371</v>
      </c>
      <c r="AN713">
        <f>(AP713 - AO713 + BO713*1E3/(8.314*(BQ713+273.15)) * AR713/BN713 * AQ713) * BN713/(100*BB713) * 1000/(1000 - AP713)</f>
        <v>0</v>
      </c>
      <c r="AO713">
        <v>11.1821890021881</v>
      </c>
      <c r="AP713">
        <v>20.1937912087912</v>
      </c>
      <c r="AQ713">
        <v>0.0078600116907914</v>
      </c>
      <c r="AR713">
        <v>122.169633296144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6</v>
      </c>
      <c r="BC713">
        <v>0.5</v>
      </c>
      <c r="BD713" t="s">
        <v>355</v>
      </c>
      <c r="BE713">
        <v>2</v>
      </c>
      <c r="BF713" t="b">
        <v>1</v>
      </c>
      <c r="BG713">
        <v>1663695892</v>
      </c>
      <c r="BH713">
        <v>389.22035483871</v>
      </c>
      <c r="BI713">
        <v>420.601096774194</v>
      </c>
      <c r="BJ713">
        <v>20.1553225806452</v>
      </c>
      <c r="BK713">
        <v>11.1257677419355</v>
      </c>
      <c r="BL713">
        <v>383.511129032258</v>
      </c>
      <c r="BM713">
        <v>19.8651032258065</v>
      </c>
      <c r="BN713">
        <v>500.074774193548</v>
      </c>
      <c r="BO713">
        <v>90.5146032258065</v>
      </c>
      <c r="BP713">
        <v>0.1000042</v>
      </c>
      <c r="BQ713">
        <v>25.9381161290323</v>
      </c>
      <c r="BR713">
        <v>24.9880258064516</v>
      </c>
      <c r="BS713">
        <v>999.9</v>
      </c>
      <c r="BT713">
        <v>0</v>
      </c>
      <c r="BU713">
        <v>0</v>
      </c>
      <c r="BV713">
        <v>9996.77419354839</v>
      </c>
      <c r="BW713">
        <v>0</v>
      </c>
      <c r="BX713">
        <v>17.1009</v>
      </c>
      <c r="BY713">
        <v>-31.380735483871</v>
      </c>
      <c r="BZ713">
        <v>397.226548387097</v>
      </c>
      <c r="CA713">
        <v>425.333258064516</v>
      </c>
      <c r="CB713">
        <v>9.02955129032258</v>
      </c>
      <c r="CC713">
        <v>420.601096774194</v>
      </c>
      <c r="CD713">
        <v>11.1257677419355</v>
      </c>
      <c r="CE713">
        <v>1.82435</v>
      </c>
      <c r="CF713">
        <v>1.00704451612903</v>
      </c>
      <c r="CG713">
        <v>15.9969967741935</v>
      </c>
      <c r="CH713">
        <v>7.01854774193548</v>
      </c>
      <c r="CI713">
        <v>1999.98967741935</v>
      </c>
      <c r="CJ713">
        <v>0.979995161290323</v>
      </c>
      <c r="CK713">
        <v>0.0200048612903226</v>
      </c>
      <c r="CL713">
        <v>0</v>
      </c>
      <c r="CM713">
        <v>811.326806451613</v>
      </c>
      <c r="CN713">
        <v>5.00063</v>
      </c>
      <c r="CO713">
        <v>16000.7129032258</v>
      </c>
      <c r="CP713">
        <v>17256.7903225806</v>
      </c>
      <c r="CQ713">
        <v>38.875</v>
      </c>
      <c r="CR713">
        <v>38.933</v>
      </c>
      <c r="CS713">
        <v>38.387</v>
      </c>
      <c r="CT713">
        <v>38.187</v>
      </c>
      <c r="CU713">
        <v>39.687</v>
      </c>
      <c r="CV713">
        <v>1955.07870967742</v>
      </c>
      <c r="CW713">
        <v>39.9106451612903</v>
      </c>
      <c r="CX713">
        <v>0</v>
      </c>
      <c r="CY713">
        <v>1663695896.9</v>
      </c>
      <c r="CZ713">
        <v>0</v>
      </c>
      <c r="DA713">
        <v>0</v>
      </c>
      <c r="DB713" t="s">
        <v>356</v>
      </c>
      <c r="DC713">
        <v>1660677648.1</v>
      </c>
      <c r="DD713">
        <v>1660677649.1</v>
      </c>
      <c r="DE713">
        <v>0</v>
      </c>
      <c r="DF713">
        <v>-1.042</v>
      </c>
      <c r="DG713">
        <v>0.003</v>
      </c>
      <c r="DH713">
        <v>5.218</v>
      </c>
      <c r="DI713">
        <v>0.344</v>
      </c>
      <c r="DJ713">
        <v>417</v>
      </c>
      <c r="DK713">
        <v>22</v>
      </c>
      <c r="DL713">
        <v>1.24</v>
      </c>
      <c r="DM713">
        <v>0.53</v>
      </c>
      <c r="DN713">
        <v>-31.3424585365854</v>
      </c>
      <c r="DO713">
        <v>-0.725627874564479</v>
      </c>
      <c r="DP713">
        <v>0.130851116243801</v>
      </c>
      <c r="DQ713">
        <v>0</v>
      </c>
      <c r="DR713">
        <v>9.0375112195122</v>
      </c>
      <c r="DS713">
        <v>-0.296807038327515</v>
      </c>
      <c r="DT713">
        <v>0.0368281859314383</v>
      </c>
      <c r="DU713">
        <v>0</v>
      </c>
      <c r="DV713">
        <v>0</v>
      </c>
      <c r="DW713">
        <v>2</v>
      </c>
      <c r="DX713" t="s">
        <v>357</v>
      </c>
      <c r="DY713">
        <v>2.97259</v>
      </c>
      <c r="DZ713">
        <v>2.75367</v>
      </c>
      <c r="EA713">
        <v>0.0853103</v>
      </c>
      <c r="EB713">
        <v>0.0916968</v>
      </c>
      <c r="EC713">
        <v>0.0915948</v>
      </c>
      <c r="ED713">
        <v>0.0603014</v>
      </c>
      <c r="EE713">
        <v>35639.9</v>
      </c>
      <c r="EF713">
        <v>38580.7</v>
      </c>
      <c r="EG713">
        <v>35312.3</v>
      </c>
      <c r="EH713">
        <v>38527.4</v>
      </c>
      <c r="EI713">
        <v>45491.5</v>
      </c>
      <c r="EJ713">
        <v>52295.4</v>
      </c>
      <c r="EK713">
        <v>55201.5</v>
      </c>
      <c r="EL713">
        <v>61798.2</v>
      </c>
      <c r="EM713">
        <v>1.9916</v>
      </c>
      <c r="EN713">
        <v>1.8104</v>
      </c>
      <c r="EO713">
        <v>0.0357628</v>
      </c>
      <c r="EP713">
        <v>0</v>
      </c>
      <c r="EQ713">
        <v>24.3954</v>
      </c>
      <c r="ER713">
        <v>999.9</v>
      </c>
      <c r="ES713">
        <v>42.553</v>
      </c>
      <c r="ET713">
        <v>30.041</v>
      </c>
      <c r="EU713">
        <v>20.0774</v>
      </c>
      <c r="EV713">
        <v>56.7888</v>
      </c>
      <c r="EW713">
        <v>49.4631</v>
      </c>
      <c r="EX713">
        <v>1</v>
      </c>
      <c r="EY713">
        <v>-0.0140244</v>
      </c>
      <c r="EZ713">
        <v>1.34723</v>
      </c>
      <c r="FA713">
        <v>20.1414</v>
      </c>
      <c r="FB713">
        <v>5.19932</v>
      </c>
      <c r="FC713">
        <v>12.0064</v>
      </c>
      <c r="FD713">
        <v>4.9756</v>
      </c>
      <c r="FE713">
        <v>3.294</v>
      </c>
      <c r="FF713">
        <v>9999</v>
      </c>
      <c r="FG713">
        <v>9999</v>
      </c>
      <c r="FH713">
        <v>9999</v>
      </c>
      <c r="FI713">
        <v>695.1</v>
      </c>
      <c r="FJ713">
        <v>1.86295</v>
      </c>
      <c r="FK713">
        <v>1.8678</v>
      </c>
      <c r="FL713">
        <v>1.86752</v>
      </c>
      <c r="FM713">
        <v>1.86871</v>
      </c>
      <c r="FN713">
        <v>1.86957</v>
      </c>
      <c r="FO713">
        <v>1.8656</v>
      </c>
      <c r="FP713">
        <v>1.86664</v>
      </c>
      <c r="FQ713">
        <v>1.8681</v>
      </c>
      <c r="FR713">
        <v>5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5.709</v>
      </c>
      <c r="GF713">
        <v>0.2915</v>
      </c>
      <c r="GG713">
        <v>3.61927167264205</v>
      </c>
      <c r="GH713">
        <v>0.00509506669552449</v>
      </c>
      <c r="GI713">
        <v>1.17866753763249e-06</v>
      </c>
      <c r="GJ713">
        <v>-6.62632595388568e-10</v>
      </c>
      <c r="GK713">
        <v>-0.0260112845827318</v>
      </c>
      <c r="GL713">
        <v>-0.0225051504344278</v>
      </c>
      <c r="GM713">
        <v>0.00262967521021688</v>
      </c>
      <c r="GN713">
        <v>-3.50088843362945e-05</v>
      </c>
      <c r="GO713">
        <v>-5</v>
      </c>
      <c r="GP713">
        <v>1640</v>
      </c>
      <c r="GQ713">
        <v>1</v>
      </c>
      <c r="GR713">
        <v>20</v>
      </c>
      <c r="GS713">
        <v>50304.2</v>
      </c>
      <c r="GT713">
        <v>50304.2</v>
      </c>
      <c r="GU713">
        <v>1.02783</v>
      </c>
      <c r="GV713">
        <v>2.63062</v>
      </c>
      <c r="GW713">
        <v>1.54785</v>
      </c>
      <c r="GX713">
        <v>2.30103</v>
      </c>
      <c r="GY713">
        <v>1.34644</v>
      </c>
      <c r="GZ713">
        <v>2.31689</v>
      </c>
      <c r="HA713">
        <v>33.1992</v>
      </c>
      <c r="HB713">
        <v>14.0795</v>
      </c>
      <c r="HC713">
        <v>18</v>
      </c>
      <c r="HD713">
        <v>507.736</v>
      </c>
      <c r="HE713">
        <v>393.464</v>
      </c>
      <c r="HF713">
        <v>22.6873</v>
      </c>
      <c r="HG713">
        <v>26.975</v>
      </c>
      <c r="HH713">
        <v>30.0004</v>
      </c>
      <c r="HI713">
        <v>26.9575</v>
      </c>
      <c r="HJ713">
        <v>26.9006</v>
      </c>
      <c r="HK713">
        <v>20.677</v>
      </c>
      <c r="HL713">
        <v>43.883</v>
      </c>
      <c r="HM713">
        <v>0</v>
      </c>
      <c r="HN713">
        <v>22.6386</v>
      </c>
      <c r="HO713">
        <v>427.353</v>
      </c>
      <c r="HP713">
        <v>11.2648</v>
      </c>
      <c r="HQ713">
        <v>102.399</v>
      </c>
      <c r="HR713">
        <v>102.863</v>
      </c>
    </row>
    <row r="714" spans="1:226">
      <c r="A714">
        <v>698</v>
      </c>
      <c r="B714">
        <v>1663695905</v>
      </c>
      <c r="C714">
        <v>8129.90000009537</v>
      </c>
      <c r="D714" t="s">
        <v>1762</v>
      </c>
      <c r="E714" t="s">
        <v>1763</v>
      </c>
      <c r="F714">
        <v>5</v>
      </c>
      <c r="G714" t="s">
        <v>1713</v>
      </c>
      <c r="H714" t="s">
        <v>354</v>
      </c>
      <c r="I714">
        <v>1663695897.15517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426.263527747839</v>
      </c>
      <c r="AK714">
        <v>397.669721212121</v>
      </c>
      <c r="AL714">
        <v>0.165763837747834</v>
      </c>
      <c r="AM714">
        <v>65.4279789440371</v>
      </c>
      <c r="AN714">
        <f>(AP714 - AO714 + BO714*1E3/(8.314*(BQ714+273.15)) * AR714/BN714 * AQ714) * BN714/(100*BB714) * 1000/(1000 - AP714)</f>
        <v>0</v>
      </c>
      <c r="AO714">
        <v>11.1950156791202</v>
      </c>
      <c r="AP714">
        <v>20.2063714285714</v>
      </c>
      <c r="AQ714">
        <v>-0.000287244618778877</v>
      </c>
      <c r="AR714">
        <v>122.169633296144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6</v>
      </c>
      <c r="BC714">
        <v>0.5</v>
      </c>
      <c r="BD714" t="s">
        <v>355</v>
      </c>
      <c r="BE714">
        <v>2</v>
      </c>
      <c r="BF714" t="b">
        <v>1</v>
      </c>
      <c r="BG714">
        <v>1663695897.15517</v>
      </c>
      <c r="BH714">
        <v>389.210655172414</v>
      </c>
      <c r="BI714">
        <v>421.139275862069</v>
      </c>
      <c r="BJ714">
        <v>20.1739034482759</v>
      </c>
      <c r="BK714">
        <v>11.1778172413793</v>
      </c>
      <c r="BL714">
        <v>383.501517241379</v>
      </c>
      <c r="BM714">
        <v>19.8829551724138</v>
      </c>
      <c r="BN714">
        <v>500.062724137931</v>
      </c>
      <c r="BO714">
        <v>90.5139034482759</v>
      </c>
      <c r="BP714">
        <v>0.100078413793103</v>
      </c>
      <c r="BQ714">
        <v>25.9284448275862</v>
      </c>
      <c r="BR714">
        <v>24.9910655172414</v>
      </c>
      <c r="BS714">
        <v>999.9</v>
      </c>
      <c r="BT714">
        <v>0</v>
      </c>
      <c r="BU714">
        <v>0</v>
      </c>
      <c r="BV714">
        <v>9990.1724137931</v>
      </c>
      <c r="BW714">
        <v>0</v>
      </c>
      <c r="BX714">
        <v>17.1009</v>
      </c>
      <c r="BY714">
        <v>-31.9286551724138</v>
      </c>
      <c r="BZ714">
        <v>397.224275862069</v>
      </c>
      <c r="CA714">
        <v>425.900034482759</v>
      </c>
      <c r="CB714">
        <v>8.99608</v>
      </c>
      <c r="CC714">
        <v>421.139275862069</v>
      </c>
      <c r="CD714">
        <v>11.1778172413793</v>
      </c>
      <c r="CE714">
        <v>1.82601724137931</v>
      </c>
      <c r="CF714">
        <v>1.0117475862069</v>
      </c>
      <c r="CG714">
        <v>16.0113</v>
      </c>
      <c r="CH714">
        <v>7.08655620689655</v>
      </c>
      <c r="CI714">
        <v>2000.01275862069</v>
      </c>
      <c r="CJ714">
        <v>0.979995344827586</v>
      </c>
      <c r="CK714">
        <v>0.0200046655172414</v>
      </c>
      <c r="CL714">
        <v>0</v>
      </c>
      <c r="CM714">
        <v>811.662379310345</v>
      </c>
      <c r="CN714">
        <v>5.00063</v>
      </c>
      <c r="CO714">
        <v>16006.2689655172</v>
      </c>
      <c r="CP714">
        <v>17256.9793103448</v>
      </c>
      <c r="CQ714">
        <v>38.875</v>
      </c>
      <c r="CR714">
        <v>38.932724137931</v>
      </c>
      <c r="CS714">
        <v>38.3878275862069</v>
      </c>
      <c r="CT714">
        <v>38.187</v>
      </c>
      <c r="CU714">
        <v>39.687</v>
      </c>
      <c r="CV714">
        <v>1955.10172413793</v>
      </c>
      <c r="CW714">
        <v>39.9106896551724</v>
      </c>
      <c r="CX714">
        <v>0</v>
      </c>
      <c r="CY714">
        <v>1663695902.3</v>
      </c>
      <c r="CZ714">
        <v>0</v>
      </c>
      <c r="DA714">
        <v>0</v>
      </c>
      <c r="DB714" t="s">
        <v>356</v>
      </c>
      <c r="DC714">
        <v>1660677648.1</v>
      </c>
      <c r="DD714">
        <v>1660677649.1</v>
      </c>
      <c r="DE714">
        <v>0</v>
      </c>
      <c r="DF714">
        <v>-1.042</v>
      </c>
      <c r="DG714">
        <v>0.003</v>
      </c>
      <c r="DH714">
        <v>5.218</v>
      </c>
      <c r="DI714">
        <v>0.344</v>
      </c>
      <c r="DJ714">
        <v>417</v>
      </c>
      <c r="DK714">
        <v>22</v>
      </c>
      <c r="DL714">
        <v>1.24</v>
      </c>
      <c r="DM714">
        <v>0.53</v>
      </c>
      <c r="DN714">
        <v>-31.554</v>
      </c>
      <c r="DO714">
        <v>-2.99445993031361</v>
      </c>
      <c r="DP714">
        <v>0.594622180515473</v>
      </c>
      <c r="DQ714">
        <v>0</v>
      </c>
      <c r="DR714">
        <v>9.02171804878049</v>
      </c>
      <c r="DS714">
        <v>-0.367226759581901</v>
      </c>
      <c r="DT714">
        <v>0.0410730181577029</v>
      </c>
      <c r="DU714">
        <v>0</v>
      </c>
      <c r="DV714">
        <v>0</v>
      </c>
      <c r="DW714">
        <v>2</v>
      </c>
      <c r="DX714" t="s">
        <v>357</v>
      </c>
      <c r="DY714">
        <v>2.97395</v>
      </c>
      <c r="DZ714">
        <v>2.75365</v>
      </c>
      <c r="EA714">
        <v>0.0854337</v>
      </c>
      <c r="EB714">
        <v>0.0928431</v>
      </c>
      <c r="EC714">
        <v>0.0916308</v>
      </c>
      <c r="ED714">
        <v>0.0604982</v>
      </c>
      <c r="EE714">
        <v>35634.8</v>
      </c>
      <c r="EF714">
        <v>38532.2</v>
      </c>
      <c r="EG714">
        <v>35312</v>
      </c>
      <c r="EH714">
        <v>38527.6</v>
      </c>
      <c r="EI714">
        <v>45489.4</v>
      </c>
      <c r="EJ714">
        <v>52284.8</v>
      </c>
      <c r="EK714">
        <v>55201.2</v>
      </c>
      <c r="EL714">
        <v>61798.7</v>
      </c>
      <c r="EM714">
        <v>1.9916</v>
      </c>
      <c r="EN714">
        <v>1.8104</v>
      </c>
      <c r="EO714">
        <v>0.0348687</v>
      </c>
      <c r="EP714">
        <v>0</v>
      </c>
      <c r="EQ714">
        <v>24.3958</v>
      </c>
      <c r="ER714">
        <v>999.9</v>
      </c>
      <c r="ES714">
        <v>42.553</v>
      </c>
      <c r="ET714">
        <v>30.051</v>
      </c>
      <c r="EU714">
        <v>20.0865</v>
      </c>
      <c r="EV714">
        <v>57.3988</v>
      </c>
      <c r="EW714">
        <v>48.9183</v>
      </c>
      <c r="EX714">
        <v>1</v>
      </c>
      <c r="EY714">
        <v>-0.0140041</v>
      </c>
      <c r="EZ714">
        <v>1.15998</v>
      </c>
      <c r="FA714">
        <v>20.143</v>
      </c>
      <c r="FB714">
        <v>5.19932</v>
      </c>
      <c r="FC714">
        <v>12.004</v>
      </c>
      <c r="FD714">
        <v>4.976</v>
      </c>
      <c r="FE714">
        <v>3.2938</v>
      </c>
      <c r="FF714">
        <v>9999</v>
      </c>
      <c r="FG714">
        <v>9999</v>
      </c>
      <c r="FH714">
        <v>9999</v>
      </c>
      <c r="FI714">
        <v>695.1</v>
      </c>
      <c r="FJ714">
        <v>1.86295</v>
      </c>
      <c r="FK714">
        <v>1.86783</v>
      </c>
      <c r="FL714">
        <v>1.86752</v>
      </c>
      <c r="FM714">
        <v>1.86874</v>
      </c>
      <c r="FN714">
        <v>1.86951</v>
      </c>
      <c r="FO714">
        <v>1.86557</v>
      </c>
      <c r="FP714">
        <v>1.86661</v>
      </c>
      <c r="FQ714">
        <v>1.8681</v>
      </c>
      <c r="FR714">
        <v>5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5.713</v>
      </c>
      <c r="GF714">
        <v>0.292</v>
      </c>
      <c r="GG714">
        <v>3.61927167264205</v>
      </c>
      <c r="GH714">
        <v>0.00509506669552449</v>
      </c>
      <c r="GI714">
        <v>1.17866753763249e-06</v>
      </c>
      <c r="GJ714">
        <v>-6.62632595388568e-10</v>
      </c>
      <c r="GK714">
        <v>-0.0260112845827318</v>
      </c>
      <c r="GL714">
        <v>-0.0225051504344278</v>
      </c>
      <c r="GM714">
        <v>0.00262967521021688</v>
      </c>
      <c r="GN714">
        <v>-3.50088843362945e-05</v>
      </c>
      <c r="GO714">
        <v>-5</v>
      </c>
      <c r="GP714">
        <v>1640</v>
      </c>
      <c r="GQ714">
        <v>1</v>
      </c>
      <c r="GR714">
        <v>20</v>
      </c>
      <c r="GS714">
        <v>50304.3</v>
      </c>
      <c r="GT714">
        <v>50304.3</v>
      </c>
      <c r="GU714">
        <v>1.05591</v>
      </c>
      <c r="GV714">
        <v>2.62939</v>
      </c>
      <c r="GW714">
        <v>1.54785</v>
      </c>
      <c r="GX714">
        <v>2.30225</v>
      </c>
      <c r="GY714">
        <v>1.34644</v>
      </c>
      <c r="GZ714">
        <v>2.30713</v>
      </c>
      <c r="HA714">
        <v>33.2216</v>
      </c>
      <c r="HB714">
        <v>14.0795</v>
      </c>
      <c r="HC714">
        <v>18</v>
      </c>
      <c r="HD714">
        <v>507.736</v>
      </c>
      <c r="HE714">
        <v>393.464</v>
      </c>
      <c r="HF714">
        <v>22.6418</v>
      </c>
      <c r="HG714">
        <v>26.9727</v>
      </c>
      <c r="HH714">
        <v>30</v>
      </c>
      <c r="HI714">
        <v>26.9575</v>
      </c>
      <c r="HJ714">
        <v>26.9006</v>
      </c>
      <c r="HK714">
        <v>21.1863</v>
      </c>
      <c r="HL714">
        <v>43.883</v>
      </c>
      <c r="HM714">
        <v>0</v>
      </c>
      <c r="HN714">
        <v>22.6453</v>
      </c>
      <c r="HO714">
        <v>440.874</v>
      </c>
      <c r="HP714">
        <v>11.2833</v>
      </c>
      <c r="HQ714">
        <v>102.398</v>
      </c>
      <c r="HR714">
        <v>102.864</v>
      </c>
    </row>
    <row r="715" spans="1:226">
      <c r="A715">
        <v>699</v>
      </c>
      <c r="B715">
        <v>1663695910</v>
      </c>
      <c r="C715">
        <v>8134.90000009537</v>
      </c>
      <c r="D715" t="s">
        <v>1764</v>
      </c>
      <c r="E715" t="s">
        <v>1765</v>
      </c>
      <c r="F715">
        <v>5</v>
      </c>
      <c r="G715" t="s">
        <v>1713</v>
      </c>
      <c r="H715" t="s">
        <v>354</v>
      </c>
      <c r="I715">
        <v>1663695902.23214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439.082095434102</v>
      </c>
      <c r="AK715">
        <v>403.605884848485</v>
      </c>
      <c r="AL715">
        <v>1.42386493905005</v>
      </c>
      <c r="AM715">
        <v>65.4279789440371</v>
      </c>
      <c r="AN715">
        <f>(AP715 - AO715 + BO715*1E3/(8.314*(BQ715+273.15)) * AR715/BN715 * AQ715) * BN715/(100*BB715) * 1000/(1000 - AP715)</f>
        <v>0</v>
      </c>
      <c r="AO715">
        <v>11.2379881618658</v>
      </c>
      <c r="AP715">
        <v>20.2175</v>
      </c>
      <c r="AQ715">
        <v>0.00141907190089821</v>
      </c>
      <c r="AR715">
        <v>122.169633296144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6</v>
      </c>
      <c r="BC715">
        <v>0.5</v>
      </c>
      <c r="BD715" t="s">
        <v>355</v>
      </c>
      <c r="BE715">
        <v>2</v>
      </c>
      <c r="BF715" t="b">
        <v>1</v>
      </c>
      <c r="BG715">
        <v>1663695902.23214</v>
      </c>
      <c r="BH715">
        <v>390.292607142857</v>
      </c>
      <c r="BI715">
        <v>425.669928571429</v>
      </c>
      <c r="BJ715">
        <v>20.1948535714286</v>
      </c>
      <c r="BK715">
        <v>11.2144535714286</v>
      </c>
      <c r="BL715">
        <v>384.577321428571</v>
      </c>
      <c r="BM715">
        <v>19.9030964285714</v>
      </c>
      <c r="BN715">
        <v>500.076392857143</v>
      </c>
      <c r="BO715">
        <v>90.5127571428571</v>
      </c>
      <c r="BP715">
        <v>0.0999315928571429</v>
      </c>
      <c r="BQ715">
        <v>25.9220428571429</v>
      </c>
      <c r="BR715">
        <v>24.9790964285714</v>
      </c>
      <c r="BS715">
        <v>999.9</v>
      </c>
      <c r="BT715">
        <v>0</v>
      </c>
      <c r="BU715">
        <v>0</v>
      </c>
      <c r="BV715">
        <v>10008.5714285714</v>
      </c>
      <c r="BW715">
        <v>0</v>
      </c>
      <c r="BX715">
        <v>17.1009</v>
      </c>
      <c r="BY715">
        <v>-35.3773642857143</v>
      </c>
      <c r="BZ715">
        <v>398.337107142857</v>
      </c>
      <c r="CA715">
        <v>430.497928571429</v>
      </c>
      <c r="CB715">
        <v>8.98039535714286</v>
      </c>
      <c r="CC715">
        <v>425.669928571429</v>
      </c>
      <c r="CD715">
        <v>11.2144535714286</v>
      </c>
      <c r="CE715">
        <v>1.82789142857143</v>
      </c>
      <c r="CF715">
        <v>1.01505142857143</v>
      </c>
      <c r="CG715">
        <v>16.0273642857143</v>
      </c>
      <c r="CH715">
        <v>7.13419607142857</v>
      </c>
      <c r="CI715">
        <v>2000.00107142857</v>
      </c>
      <c r="CJ715">
        <v>0.979995178571429</v>
      </c>
      <c r="CK715">
        <v>0.0200048428571429</v>
      </c>
      <c r="CL715">
        <v>0</v>
      </c>
      <c r="CM715">
        <v>811.885678571429</v>
      </c>
      <c r="CN715">
        <v>5.00063</v>
      </c>
      <c r="CO715">
        <v>16009.8035714286</v>
      </c>
      <c r="CP715">
        <v>17256.875</v>
      </c>
      <c r="CQ715">
        <v>38.875</v>
      </c>
      <c r="CR715">
        <v>38.9325714285714</v>
      </c>
      <c r="CS715">
        <v>38.3794285714286</v>
      </c>
      <c r="CT715">
        <v>38.187</v>
      </c>
      <c r="CU715">
        <v>39.687</v>
      </c>
      <c r="CV715">
        <v>1955.09</v>
      </c>
      <c r="CW715">
        <v>39.9110714285714</v>
      </c>
      <c r="CX715">
        <v>0</v>
      </c>
      <c r="CY715">
        <v>1663695907.1</v>
      </c>
      <c r="CZ715">
        <v>0</v>
      </c>
      <c r="DA715">
        <v>0</v>
      </c>
      <c r="DB715" t="s">
        <v>356</v>
      </c>
      <c r="DC715">
        <v>1660677648.1</v>
      </c>
      <c r="DD715">
        <v>1660677649.1</v>
      </c>
      <c r="DE715">
        <v>0</v>
      </c>
      <c r="DF715">
        <v>-1.042</v>
      </c>
      <c r="DG715">
        <v>0.003</v>
      </c>
      <c r="DH715">
        <v>5.218</v>
      </c>
      <c r="DI715">
        <v>0.344</v>
      </c>
      <c r="DJ715">
        <v>417</v>
      </c>
      <c r="DK715">
        <v>22</v>
      </c>
      <c r="DL715">
        <v>1.24</v>
      </c>
      <c r="DM715">
        <v>0.53</v>
      </c>
      <c r="DN715">
        <v>-34.2725268292683</v>
      </c>
      <c r="DO715">
        <v>-37.3671867595818</v>
      </c>
      <c r="DP715">
        <v>4.46052805356017</v>
      </c>
      <c r="DQ715">
        <v>0</v>
      </c>
      <c r="DR715">
        <v>8.99180048780488</v>
      </c>
      <c r="DS715">
        <v>-0.218289407665521</v>
      </c>
      <c r="DT715">
        <v>0.0287839948710679</v>
      </c>
      <c r="DU715">
        <v>0</v>
      </c>
      <c r="DV715">
        <v>0</v>
      </c>
      <c r="DW715">
        <v>2</v>
      </c>
      <c r="DX715" t="s">
        <v>357</v>
      </c>
      <c r="DY715">
        <v>2.97491</v>
      </c>
      <c r="DZ715">
        <v>2.75443</v>
      </c>
      <c r="EA715">
        <v>0.086544</v>
      </c>
      <c r="EB715">
        <v>0.0951554</v>
      </c>
      <c r="EC715">
        <v>0.0917073</v>
      </c>
      <c r="ED715">
        <v>0.0605351</v>
      </c>
      <c r="EE715">
        <v>35592.2</v>
      </c>
      <c r="EF715">
        <v>38433.7</v>
      </c>
      <c r="EG715">
        <v>35312.6</v>
      </c>
      <c r="EH715">
        <v>38527.2</v>
      </c>
      <c r="EI715">
        <v>45485.7</v>
      </c>
      <c r="EJ715">
        <v>52283</v>
      </c>
      <c r="EK715">
        <v>55201.4</v>
      </c>
      <c r="EL715">
        <v>61798.9</v>
      </c>
      <c r="EM715">
        <v>1.9918</v>
      </c>
      <c r="EN715">
        <v>1.811</v>
      </c>
      <c r="EO715">
        <v>0.033766</v>
      </c>
      <c r="EP715">
        <v>0</v>
      </c>
      <c r="EQ715">
        <v>24.3954</v>
      </c>
      <c r="ER715">
        <v>999.9</v>
      </c>
      <c r="ES715">
        <v>42.553</v>
      </c>
      <c r="ET715">
        <v>30.051</v>
      </c>
      <c r="EU715">
        <v>20.0901</v>
      </c>
      <c r="EV715">
        <v>56.9888</v>
      </c>
      <c r="EW715">
        <v>49.2107</v>
      </c>
      <c r="EX715">
        <v>1</v>
      </c>
      <c r="EY715">
        <v>-0.0146748</v>
      </c>
      <c r="EZ715">
        <v>1.02956</v>
      </c>
      <c r="FA715">
        <v>20.1443</v>
      </c>
      <c r="FB715">
        <v>5.19932</v>
      </c>
      <c r="FC715">
        <v>12.004</v>
      </c>
      <c r="FD715">
        <v>4.9756</v>
      </c>
      <c r="FE715">
        <v>3.294</v>
      </c>
      <c r="FF715">
        <v>9999</v>
      </c>
      <c r="FG715">
        <v>9999</v>
      </c>
      <c r="FH715">
        <v>9999</v>
      </c>
      <c r="FI715">
        <v>695.1</v>
      </c>
      <c r="FJ715">
        <v>1.86295</v>
      </c>
      <c r="FK715">
        <v>1.86783</v>
      </c>
      <c r="FL715">
        <v>1.86752</v>
      </c>
      <c r="FM715">
        <v>1.86874</v>
      </c>
      <c r="FN715">
        <v>1.86957</v>
      </c>
      <c r="FO715">
        <v>1.8656</v>
      </c>
      <c r="FP715">
        <v>1.8667</v>
      </c>
      <c r="FQ715">
        <v>1.86813</v>
      </c>
      <c r="FR715">
        <v>5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5.75</v>
      </c>
      <c r="GF715">
        <v>0.293</v>
      </c>
      <c r="GG715">
        <v>3.61927167264205</v>
      </c>
      <c r="GH715">
        <v>0.00509506669552449</v>
      </c>
      <c r="GI715">
        <v>1.17866753763249e-06</v>
      </c>
      <c r="GJ715">
        <v>-6.62632595388568e-10</v>
      </c>
      <c r="GK715">
        <v>-0.0260112845827318</v>
      </c>
      <c r="GL715">
        <v>-0.0225051504344278</v>
      </c>
      <c r="GM715">
        <v>0.00262967521021688</v>
      </c>
      <c r="GN715">
        <v>-3.50088843362945e-05</v>
      </c>
      <c r="GO715">
        <v>-5</v>
      </c>
      <c r="GP715">
        <v>1640</v>
      </c>
      <c r="GQ715">
        <v>1</v>
      </c>
      <c r="GR715">
        <v>20</v>
      </c>
      <c r="GS715">
        <v>50304.4</v>
      </c>
      <c r="GT715">
        <v>50304.3</v>
      </c>
      <c r="GU715">
        <v>1.08398</v>
      </c>
      <c r="GV715">
        <v>2.61353</v>
      </c>
      <c r="GW715">
        <v>1.54785</v>
      </c>
      <c r="GX715">
        <v>2.30103</v>
      </c>
      <c r="GY715">
        <v>1.34644</v>
      </c>
      <c r="GZ715">
        <v>2.41211</v>
      </c>
      <c r="HA715">
        <v>33.1992</v>
      </c>
      <c r="HB715">
        <v>14.0883</v>
      </c>
      <c r="HC715">
        <v>18</v>
      </c>
      <c r="HD715">
        <v>507.848</v>
      </c>
      <c r="HE715">
        <v>393.791</v>
      </c>
      <c r="HF715">
        <v>22.6474</v>
      </c>
      <c r="HG715">
        <v>26.9713</v>
      </c>
      <c r="HH715">
        <v>29.9999</v>
      </c>
      <c r="HI715">
        <v>26.9552</v>
      </c>
      <c r="HJ715">
        <v>26.9006</v>
      </c>
      <c r="HK715">
        <v>21.8411</v>
      </c>
      <c r="HL715">
        <v>43.883</v>
      </c>
      <c r="HM715">
        <v>0</v>
      </c>
      <c r="HN715">
        <v>22.6648</v>
      </c>
      <c r="HO715">
        <v>461.021</v>
      </c>
      <c r="HP715">
        <v>11.2852</v>
      </c>
      <c r="HQ715">
        <v>102.399</v>
      </c>
      <c r="HR715">
        <v>102.864</v>
      </c>
    </row>
    <row r="716" spans="1:226">
      <c r="A716">
        <v>700</v>
      </c>
      <c r="B716">
        <v>1663695915</v>
      </c>
      <c r="C716">
        <v>8139.90000009537</v>
      </c>
      <c r="D716" t="s">
        <v>1766</v>
      </c>
      <c r="E716" t="s">
        <v>1767</v>
      </c>
      <c r="F716">
        <v>5</v>
      </c>
      <c r="G716" t="s">
        <v>1713</v>
      </c>
      <c r="H716" t="s">
        <v>354</v>
      </c>
      <c r="I716">
        <v>1663695907.5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455.281734168714</v>
      </c>
      <c r="AK716">
        <v>414.6726</v>
      </c>
      <c r="AL716">
        <v>2.38683278417846</v>
      </c>
      <c r="AM716">
        <v>65.4279789440371</v>
      </c>
      <c r="AN716">
        <f>(AP716 - AO716 + BO716*1E3/(8.314*(BQ716+273.15)) * AR716/BN716 * AQ716) * BN716/(100*BB716) * 1000/(1000 - AP716)</f>
        <v>0</v>
      </c>
      <c r="AO716">
        <v>11.242886866452</v>
      </c>
      <c r="AP716">
        <v>20.2246857142857</v>
      </c>
      <c r="AQ716">
        <v>0.00356728259406872</v>
      </c>
      <c r="AR716">
        <v>122.169633296144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6</v>
      </c>
      <c r="BC716">
        <v>0.5</v>
      </c>
      <c r="BD716" t="s">
        <v>355</v>
      </c>
      <c r="BE716">
        <v>2</v>
      </c>
      <c r="BF716" t="b">
        <v>1</v>
      </c>
      <c r="BG716">
        <v>1663695907.5</v>
      </c>
      <c r="BH716">
        <v>394.446851851852</v>
      </c>
      <c r="BI716">
        <v>435.91537037037</v>
      </c>
      <c r="BJ716">
        <v>20.2109555555556</v>
      </c>
      <c r="BK716">
        <v>11.2358703703704</v>
      </c>
      <c r="BL716">
        <v>388.707925925926</v>
      </c>
      <c r="BM716">
        <v>19.9185777777778</v>
      </c>
      <c r="BN716">
        <v>500.06862962963</v>
      </c>
      <c r="BO716">
        <v>90.5124740740741</v>
      </c>
      <c r="BP716">
        <v>0.0999776222222222</v>
      </c>
      <c r="BQ716">
        <v>25.9230888888889</v>
      </c>
      <c r="BR716">
        <v>24.9700407407407</v>
      </c>
      <c r="BS716">
        <v>999.9</v>
      </c>
      <c r="BT716">
        <v>0</v>
      </c>
      <c r="BU716">
        <v>0</v>
      </c>
      <c r="BV716">
        <v>10023.5185185185</v>
      </c>
      <c r="BW716">
        <v>0</v>
      </c>
      <c r="BX716">
        <v>17.1009</v>
      </c>
      <c r="BY716">
        <v>-41.4685148148148</v>
      </c>
      <c r="BZ716">
        <v>402.583703703704</v>
      </c>
      <c r="CA716">
        <v>440.869148148148</v>
      </c>
      <c r="CB716">
        <v>8.97507703703704</v>
      </c>
      <c r="CC716">
        <v>435.91537037037</v>
      </c>
      <c r="CD716">
        <v>11.2358703703704</v>
      </c>
      <c r="CE716">
        <v>1.82934481481481</v>
      </c>
      <c r="CF716">
        <v>1.01698703703704</v>
      </c>
      <c r="CG716">
        <v>16.0398037037037</v>
      </c>
      <c r="CH716">
        <v>7.16203851851852</v>
      </c>
      <c r="CI716">
        <v>2000.01888888889</v>
      </c>
      <c r="CJ716">
        <v>0.979995222222222</v>
      </c>
      <c r="CK716">
        <v>0.0200047962962963</v>
      </c>
      <c r="CL716">
        <v>0</v>
      </c>
      <c r="CM716">
        <v>811.956037037037</v>
      </c>
      <c r="CN716">
        <v>5.00063</v>
      </c>
      <c r="CO716">
        <v>16013.3481481481</v>
      </c>
      <c r="CP716">
        <v>17257.0296296296</v>
      </c>
      <c r="CQ716">
        <v>38.875</v>
      </c>
      <c r="CR716">
        <v>38.937</v>
      </c>
      <c r="CS716">
        <v>38.375</v>
      </c>
      <c r="CT716">
        <v>38.187</v>
      </c>
      <c r="CU716">
        <v>39.687</v>
      </c>
      <c r="CV716">
        <v>1955.10740740741</v>
      </c>
      <c r="CW716">
        <v>39.9114814814815</v>
      </c>
      <c r="CX716">
        <v>0</v>
      </c>
      <c r="CY716">
        <v>1663695911.9</v>
      </c>
      <c r="CZ716">
        <v>0</v>
      </c>
      <c r="DA716">
        <v>0</v>
      </c>
      <c r="DB716" t="s">
        <v>356</v>
      </c>
      <c r="DC716">
        <v>1660677648.1</v>
      </c>
      <c r="DD716">
        <v>1660677649.1</v>
      </c>
      <c r="DE716">
        <v>0</v>
      </c>
      <c r="DF716">
        <v>-1.042</v>
      </c>
      <c r="DG716">
        <v>0.003</v>
      </c>
      <c r="DH716">
        <v>5.218</v>
      </c>
      <c r="DI716">
        <v>0.344</v>
      </c>
      <c r="DJ716">
        <v>417</v>
      </c>
      <c r="DK716">
        <v>22</v>
      </c>
      <c r="DL716">
        <v>1.24</v>
      </c>
      <c r="DM716">
        <v>0.53</v>
      </c>
      <c r="DN716">
        <v>-37.5711634146341</v>
      </c>
      <c r="DO716">
        <v>-64.9506815331011</v>
      </c>
      <c r="DP716">
        <v>6.80768896697701</v>
      </c>
      <c r="DQ716">
        <v>0</v>
      </c>
      <c r="DR716">
        <v>8.98054731707317</v>
      </c>
      <c r="DS716">
        <v>-0.051994912891986</v>
      </c>
      <c r="DT716">
        <v>0.0118016722718291</v>
      </c>
      <c r="DU716">
        <v>1</v>
      </c>
      <c r="DV716">
        <v>1</v>
      </c>
      <c r="DW716">
        <v>2</v>
      </c>
      <c r="DX716" t="s">
        <v>395</v>
      </c>
      <c r="DY716">
        <v>2.973</v>
      </c>
      <c r="DZ716">
        <v>2.7546</v>
      </c>
      <c r="EA716">
        <v>0.0884294</v>
      </c>
      <c r="EB716">
        <v>0.0979898</v>
      </c>
      <c r="EC716">
        <v>0.0917145</v>
      </c>
      <c r="ED716">
        <v>0.0605244</v>
      </c>
      <c r="EE716">
        <v>35518.5</v>
      </c>
      <c r="EF716">
        <v>38313.8</v>
      </c>
      <c r="EG716">
        <v>35312.3</v>
      </c>
      <c r="EH716">
        <v>38527.6</v>
      </c>
      <c r="EI716">
        <v>45486.2</v>
      </c>
      <c r="EJ716">
        <v>52283.4</v>
      </c>
      <c r="EK716">
        <v>55202.5</v>
      </c>
      <c r="EL716">
        <v>61798.6</v>
      </c>
      <c r="EM716">
        <v>1.9914</v>
      </c>
      <c r="EN716">
        <v>1.8116</v>
      </c>
      <c r="EO716">
        <v>0.0353158</v>
      </c>
      <c r="EP716">
        <v>0</v>
      </c>
      <c r="EQ716">
        <v>24.3974</v>
      </c>
      <c r="ER716">
        <v>999.9</v>
      </c>
      <c r="ES716">
        <v>42.553</v>
      </c>
      <c r="ET716">
        <v>30.051</v>
      </c>
      <c r="EU716">
        <v>20.0876</v>
      </c>
      <c r="EV716">
        <v>56.9688</v>
      </c>
      <c r="EW716">
        <v>49.6554</v>
      </c>
      <c r="EX716">
        <v>1</v>
      </c>
      <c r="EY716">
        <v>-0.0145935</v>
      </c>
      <c r="EZ716">
        <v>0.933203</v>
      </c>
      <c r="FA716">
        <v>20.1447</v>
      </c>
      <c r="FB716">
        <v>5.19932</v>
      </c>
      <c r="FC716">
        <v>12.004</v>
      </c>
      <c r="FD716">
        <v>4.976</v>
      </c>
      <c r="FE716">
        <v>3.294</v>
      </c>
      <c r="FF716">
        <v>9999</v>
      </c>
      <c r="FG716">
        <v>9999</v>
      </c>
      <c r="FH716">
        <v>9999</v>
      </c>
      <c r="FI716">
        <v>695.1</v>
      </c>
      <c r="FJ716">
        <v>1.86295</v>
      </c>
      <c r="FK716">
        <v>1.86783</v>
      </c>
      <c r="FL716">
        <v>1.86752</v>
      </c>
      <c r="FM716">
        <v>1.86874</v>
      </c>
      <c r="FN716">
        <v>1.86951</v>
      </c>
      <c r="FO716">
        <v>1.86563</v>
      </c>
      <c r="FP716">
        <v>1.86661</v>
      </c>
      <c r="FQ716">
        <v>1.8681</v>
      </c>
      <c r="FR716">
        <v>5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5.812</v>
      </c>
      <c r="GF716">
        <v>0.2929</v>
      </c>
      <c r="GG716">
        <v>3.61927167264205</v>
      </c>
      <c r="GH716">
        <v>0.00509506669552449</v>
      </c>
      <c r="GI716">
        <v>1.17866753763249e-06</v>
      </c>
      <c r="GJ716">
        <v>-6.62632595388568e-10</v>
      </c>
      <c r="GK716">
        <v>-0.0260112845827318</v>
      </c>
      <c r="GL716">
        <v>-0.0225051504344278</v>
      </c>
      <c r="GM716">
        <v>0.00262967521021688</v>
      </c>
      <c r="GN716">
        <v>-3.50088843362945e-05</v>
      </c>
      <c r="GO716">
        <v>-5</v>
      </c>
      <c r="GP716">
        <v>1640</v>
      </c>
      <c r="GQ716">
        <v>1</v>
      </c>
      <c r="GR716">
        <v>20</v>
      </c>
      <c r="GS716">
        <v>50304.4</v>
      </c>
      <c r="GT716">
        <v>50304.4</v>
      </c>
      <c r="GU716">
        <v>1.11938</v>
      </c>
      <c r="GV716">
        <v>2.6123</v>
      </c>
      <c r="GW716">
        <v>1.54785</v>
      </c>
      <c r="GX716">
        <v>2.30103</v>
      </c>
      <c r="GY716">
        <v>1.34644</v>
      </c>
      <c r="GZ716">
        <v>2.41577</v>
      </c>
      <c r="HA716">
        <v>33.1992</v>
      </c>
      <c r="HB716">
        <v>14.0883</v>
      </c>
      <c r="HC716">
        <v>18</v>
      </c>
      <c r="HD716">
        <v>507.581</v>
      </c>
      <c r="HE716">
        <v>394.119</v>
      </c>
      <c r="HF716">
        <v>22.6771</v>
      </c>
      <c r="HG716">
        <v>26.9704</v>
      </c>
      <c r="HH716">
        <v>30</v>
      </c>
      <c r="HI716">
        <v>26.9552</v>
      </c>
      <c r="HJ716">
        <v>26.9006</v>
      </c>
      <c r="HK716">
        <v>22.4643</v>
      </c>
      <c r="HL716">
        <v>43.883</v>
      </c>
      <c r="HM716">
        <v>0</v>
      </c>
      <c r="HN716">
        <v>22.6932</v>
      </c>
      <c r="HO716">
        <v>474.426</v>
      </c>
      <c r="HP716">
        <v>11.3025</v>
      </c>
      <c r="HQ716">
        <v>102.4</v>
      </c>
      <c r="HR716">
        <v>102.864</v>
      </c>
    </row>
    <row r="717" spans="1:226">
      <c r="A717">
        <v>701</v>
      </c>
      <c r="B717">
        <v>1663695920</v>
      </c>
      <c r="C717">
        <v>8144.90000009537</v>
      </c>
      <c r="D717" t="s">
        <v>1768</v>
      </c>
      <c r="E717" t="s">
        <v>1769</v>
      </c>
      <c r="F717">
        <v>5</v>
      </c>
      <c r="G717" t="s">
        <v>1713</v>
      </c>
      <c r="H717" t="s">
        <v>354</v>
      </c>
      <c r="I717">
        <v>1663695912.21429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472.579411080284</v>
      </c>
      <c r="AK717">
        <v>428.742309090909</v>
      </c>
      <c r="AL717">
        <v>2.87745688944276</v>
      </c>
      <c r="AM717">
        <v>65.4279789440371</v>
      </c>
      <c r="AN717">
        <f>(AP717 - AO717 + BO717*1E3/(8.314*(BQ717+273.15)) * AR717/BN717 * AQ717) * BN717/(100*BB717) * 1000/(1000 - AP717)</f>
        <v>0</v>
      </c>
      <c r="AO717">
        <v>11.2449409311393</v>
      </c>
      <c r="AP717">
        <v>20.2332989010989</v>
      </c>
      <c r="AQ717">
        <v>0.000665981278993145</v>
      </c>
      <c r="AR717">
        <v>122.169633296144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6</v>
      </c>
      <c r="BC717">
        <v>0.5</v>
      </c>
      <c r="BD717" t="s">
        <v>355</v>
      </c>
      <c r="BE717">
        <v>2</v>
      </c>
      <c r="BF717" t="b">
        <v>1</v>
      </c>
      <c r="BG717">
        <v>1663695912.21429</v>
      </c>
      <c r="BH717">
        <v>402.371607142857</v>
      </c>
      <c r="BI717">
        <v>450.141642857143</v>
      </c>
      <c r="BJ717">
        <v>20.2221035714286</v>
      </c>
      <c r="BK717">
        <v>11.2437285714286</v>
      </c>
      <c r="BL717">
        <v>396.587714285714</v>
      </c>
      <c r="BM717">
        <v>19.9293</v>
      </c>
      <c r="BN717">
        <v>500.085821428571</v>
      </c>
      <c r="BO717">
        <v>90.5120892857143</v>
      </c>
      <c r="BP717">
        <v>0.0999773321428572</v>
      </c>
      <c r="BQ717">
        <v>25.9234714285714</v>
      </c>
      <c r="BR717">
        <v>24.9678035714286</v>
      </c>
      <c r="BS717">
        <v>999.9</v>
      </c>
      <c r="BT717">
        <v>0</v>
      </c>
      <c r="BU717">
        <v>0</v>
      </c>
      <c r="BV717">
        <v>10035.3571428571</v>
      </c>
      <c r="BW717">
        <v>0</v>
      </c>
      <c r="BX717">
        <v>17.1009</v>
      </c>
      <c r="BY717">
        <v>-47.7699714285714</v>
      </c>
      <c r="BZ717">
        <v>410.676642857143</v>
      </c>
      <c r="CA717">
        <v>455.260535714286</v>
      </c>
      <c r="CB717">
        <v>8.9783675</v>
      </c>
      <c r="CC717">
        <v>450.141642857143</v>
      </c>
      <c r="CD717">
        <v>11.2437285714286</v>
      </c>
      <c r="CE717">
        <v>1.83034642857143</v>
      </c>
      <c r="CF717">
        <v>1.01769428571429</v>
      </c>
      <c r="CG717">
        <v>16.0483785714286</v>
      </c>
      <c r="CH717">
        <v>7.172195</v>
      </c>
      <c r="CI717">
        <v>2000.01357142857</v>
      </c>
      <c r="CJ717">
        <v>0.979995178571429</v>
      </c>
      <c r="CK717">
        <v>0.0200048428571429</v>
      </c>
      <c r="CL717">
        <v>0</v>
      </c>
      <c r="CM717">
        <v>812.417678571429</v>
      </c>
      <c r="CN717">
        <v>5.00063</v>
      </c>
      <c r="CO717">
        <v>16021.8892857143</v>
      </c>
      <c r="CP717">
        <v>17256.9892857143</v>
      </c>
      <c r="CQ717">
        <v>38.875</v>
      </c>
      <c r="CR717">
        <v>38.9325714285714</v>
      </c>
      <c r="CS717">
        <v>38.375</v>
      </c>
      <c r="CT717">
        <v>38.187</v>
      </c>
      <c r="CU717">
        <v>39.687</v>
      </c>
      <c r="CV717">
        <v>1955.10214285714</v>
      </c>
      <c r="CW717">
        <v>39.9114285714286</v>
      </c>
      <c r="CX717">
        <v>0</v>
      </c>
      <c r="CY717">
        <v>1663695917.3</v>
      </c>
      <c r="CZ717">
        <v>0</v>
      </c>
      <c r="DA717">
        <v>0</v>
      </c>
      <c r="DB717" t="s">
        <v>356</v>
      </c>
      <c r="DC717">
        <v>1660677648.1</v>
      </c>
      <c r="DD717">
        <v>1660677649.1</v>
      </c>
      <c r="DE717">
        <v>0</v>
      </c>
      <c r="DF717">
        <v>-1.042</v>
      </c>
      <c r="DG717">
        <v>0.003</v>
      </c>
      <c r="DH717">
        <v>5.218</v>
      </c>
      <c r="DI717">
        <v>0.344</v>
      </c>
      <c r="DJ717">
        <v>417</v>
      </c>
      <c r="DK717">
        <v>22</v>
      </c>
      <c r="DL717">
        <v>1.24</v>
      </c>
      <c r="DM717">
        <v>0.53</v>
      </c>
      <c r="DN717">
        <v>-43.8493146341463</v>
      </c>
      <c r="DO717">
        <v>-80.1176111498258</v>
      </c>
      <c r="DP717">
        <v>8.01500356570865</v>
      </c>
      <c r="DQ717">
        <v>0</v>
      </c>
      <c r="DR717">
        <v>8.97877243902439</v>
      </c>
      <c r="DS717">
        <v>0.0205883623693563</v>
      </c>
      <c r="DT717">
        <v>0.0094898481779956</v>
      </c>
      <c r="DU717">
        <v>1</v>
      </c>
      <c r="DV717">
        <v>1</v>
      </c>
      <c r="DW717">
        <v>2</v>
      </c>
      <c r="DX717" t="s">
        <v>395</v>
      </c>
      <c r="DY717">
        <v>2.97313</v>
      </c>
      <c r="DZ717">
        <v>2.7542</v>
      </c>
      <c r="EA717">
        <v>0.090777</v>
      </c>
      <c r="EB717">
        <v>0.100462</v>
      </c>
      <c r="EC717">
        <v>0.0917257</v>
      </c>
      <c r="ED717">
        <v>0.0605319</v>
      </c>
      <c r="EE717">
        <v>35427</v>
      </c>
      <c r="EF717">
        <v>38208</v>
      </c>
      <c r="EG717">
        <v>35312.2</v>
      </c>
      <c r="EH717">
        <v>38526.8</v>
      </c>
      <c r="EI717">
        <v>45485</v>
      </c>
      <c r="EJ717">
        <v>52282.6</v>
      </c>
      <c r="EK717">
        <v>55201.6</v>
      </c>
      <c r="EL717">
        <v>61798.1</v>
      </c>
      <c r="EM717">
        <v>1.991</v>
      </c>
      <c r="EN717">
        <v>1.8112</v>
      </c>
      <c r="EO717">
        <v>0.0353456</v>
      </c>
      <c r="EP717">
        <v>0</v>
      </c>
      <c r="EQ717">
        <v>24.4003</v>
      </c>
      <c r="ER717">
        <v>999.9</v>
      </c>
      <c r="ES717">
        <v>42.504</v>
      </c>
      <c r="ET717">
        <v>30.041</v>
      </c>
      <c r="EU717">
        <v>20.0559</v>
      </c>
      <c r="EV717">
        <v>57.0688</v>
      </c>
      <c r="EW717">
        <v>49.5072</v>
      </c>
      <c r="EX717">
        <v>1</v>
      </c>
      <c r="EY717">
        <v>-0.0152236</v>
      </c>
      <c r="EZ717">
        <v>0.920893</v>
      </c>
      <c r="FA717">
        <v>20.145</v>
      </c>
      <c r="FB717">
        <v>5.19932</v>
      </c>
      <c r="FC717">
        <v>12.0052</v>
      </c>
      <c r="FD717">
        <v>4.976</v>
      </c>
      <c r="FE717">
        <v>3.2938</v>
      </c>
      <c r="FF717">
        <v>9999</v>
      </c>
      <c r="FG717">
        <v>9999</v>
      </c>
      <c r="FH717">
        <v>9999</v>
      </c>
      <c r="FI717">
        <v>695.1</v>
      </c>
      <c r="FJ717">
        <v>1.86295</v>
      </c>
      <c r="FK717">
        <v>1.86783</v>
      </c>
      <c r="FL717">
        <v>1.86752</v>
      </c>
      <c r="FM717">
        <v>1.86874</v>
      </c>
      <c r="FN717">
        <v>1.86951</v>
      </c>
      <c r="FO717">
        <v>1.86563</v>
      </c>
      <c r="FP717">
        <v>1.86667</v>
      </c>
      <c r="FQ717">
        <v>1.8681</v>
      </c>
      <c r="FR717">
        <v>5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5.893</v>
      </c>
      <c r="GF717">
        <v>0.2933</v>
      </c>
      <c r="GG717">
        <v>3.61927167264205</v>
      </c>
      <c r="GH717">
        <v>0.00509506669552449</v>
      </c>
      <c r="GI717">
        <v>1.17866753763249e-06</v>
      </c>
      <c r="GJ717">
        <v>-6.62632595388568e-10</v>
      </c>
      <c r="GK717">
        <v>-0.0260112845827318</v>
      </c>
      <c r="GL717">
        <v>-0.0225051504344278</v>
      </c>
      <c r="GM717">
        <v>0.00262967521021688</v>
      </c>
      <c r="GN717">
        <v>-3.50088843362945e-05</v>
      </c>
      <c r="GO717">
        <v>-5</v>
      </c>
      <c r="GP717">
        <v>1640</v>
      </c>
      <c r="GQ717">
        <v>1</v>
      </c>
      <c r="GR717">
        <v>20</v>
      </c>
      <c r="GS717">
        <v>50304.5</v>
      </c>
      <c r="GT717">
        <v>50304.5</v>
      </c>
      <c r="GU717">
        <v>1.14868</v>
      </c>
      <c r="GV717">
        <v>2.62695</v>
      </c>
      <c r="GW717">
        <v>1.54785</v>
      </c>
      <c r="GX717">
        <v>2.30225</v>
      </c>
      <c r="GY717">
        <v>1.34644</v>
      </c>
      <c r="GZ717">
        <v>2.28516</v>
      </c>
      <c r="HA717">
        <v>33.1992</v>
      </c>
      <c r="HB717">
        <v>14.0795</v>
      </c>
      <c r="HC717">
        <v>18</v>
      </c>
      <c r="HD717">
        <v>507.314</v>
      </c>
      <c r="HE717">
        <v>393.885</v>
      </c>
      <c r="HF717">
        <v>22.7047</v>
      </c>
      <c r="HG717">
        <v>26.9686</v>
      </c>
      <c r="HH717">
        <v>29.9999</v>
      </c>
      <c r="HI717">
        <v>26.9552</v>
      </c>
      <c r="HJ717">
        <v>26.8983</v>
      </c>
      <c r="HK717">
        <v>23.1236</v>
      </c>
      <c r="HL717">
        <v>43.883</v>
      </c>
      <c r="HM717">
        <v>0</v>
      </c>
      <c r="HN717">
        <v>22.7118</v>
      </c>
      <c r="HO717">
        <v>494.52</v>
      </c>
      <c r="HP717">
        <v>11.3105</v>
      </c>
      <c r="HQ717">
        <v>102.399</v>
      </c>
      <c r="HR717">
        <v>102.862</v>
      </c>
    </row>
    <row r="718" spans="1:226">
      <c r="A718">
        <v>702</v>
      </c>
      <c r="B718">
        <v>1663695925</v>
      </c>
      <c r="C718">
        <v>8149.90000009537</v>
      </c>
      <c r="D718" t="s">
        <v>1770</v>
      </c>
      <c r="E718" t="s">
        <v>1771</v>
      </c>
      <c r="F718">
        <v>5</v>
      </c>
      <c r="G718" t="s">
        <v>1713</v>
      </c>
      <c r="H718" t="s">
        <v>354</v>
      </c>
      <c r="I718">
        <v>1663695917.5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489.225086196933</v>
      </c>
      <c r="AK718">
        <v>443.729</v>
      </c>
      <c r="AL718">
        <v>3.0421648132657</v>
      </c>
      <c r="AM718">
        <v>65.4279789440371</v>
      </c>
      <c r="AN718">
        <f>(AP718 - AO718 + BO718*1E3/(8.314*(BQ718+273.15)) * AR718/BN718 * AQ718) * BN718/(100*BB718) * 1000/(1000 - AP718)</f>
        <v>0</v>
      </c>
      <c r="AO718">
        <v>11.2462723844794</v>
      </c>
      <c r="AP718">
        <v>20.2327703296703</v>
      </c>
      <c r="AQ718">
        <v>0.000320235168013615</v>
      </c>
      <c r="AR718">
        <v>122.169633296144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6</v>
      </c>
      <c r="BC718">
        <v>0.5</v>
      </c>
      <c r="BD718" t="s">
        <v>355</v>
      </c>
      <c r="BE718">
        <v>2</v>
      </c>
      <c r="BF718" t="b">
        <v>1</v>
      </c>
      <c r="BG718">
        <v>1663695917.5</v>
      </c>
      <c r="BH718">
        <v>414.910814814815</v>
      </c>
      <c r="BI718">
        <v>467.617185185185</v>
      </c>
      <c r="BJ718">
        <v>20.2305925925926</v>
      </c>
      <c r="BK718">
        <v>11.2462222222222</v>
      </c>
      <c r="BL718">
        <v>409.055592592593</v>
      </c>
      <c r="BM718">
        <v>19.937462962963</v>
      </c>
      <c r="BN718">
        <v>500.079592592593</v>
      </c>
      <c r="BO718">
        <v>90.5107222222222</v>
      </c>
      <c r="BP718">
        <v>0.100037774074074</v>
      </c>
      <c r="BQ718">
        <v>25.9260185185185</v>
      </c>
      <c r="BR718">
        <v>24.9702074074074</v>
      </c>
      <c r="BS718">
        <v>999.9</v>
      </c>
      <c r="BT718">
        <v>0</v>
      </c>
      <c r="BU718">
        <v>0</v>
      </c>
      <c r="BV718">
        <v>10020.5555555556</v>
      </c>
      <c r="BW718">
        <v>0</v>
      </c>
      <c r="BX718">
        <v>17.1009</v>
      </c>
      <c r="BY718">
        <v>-52.706237037037</v>
      </c>
      <c r="BZ718">
        <v>423.478259259259</v>
      </c>
      <c r="CA718">
        <v>472.935962962963</v>
      </c>
      <c r="CB718">
        <v>8.98437259259259</v>
      </c>
      <c r="CC718">
        <v>467.617185185185</v>
      </c>
      <c r="CD718">
        <v>11.2462222222222</v>
      </c>
      <c r="CE718">
        <v>1.83108777777778</v>
      </c>
      <c r="CF718">
        <v>1.0179037037037</v>
      </c>
      <c r="CG718">
        <v>16.0547185185185</v>
      </c>
      <c r="CH718">
        <v>7.1752037037037</v>
      </c>
      <c r="CI718">
        <v>1999.99518518518</v>
      </c>
      <c r="CJ718">
        <v>0.979995</v>
      </c>
      <c r="CK718">
        <v>0.0200050333333333</v>
      </c>
      <c r="CL718">
        <v>0</v>
      </c>
      <c r="CM718">
        <v>813.548555555555</v>
      </c>
      <c r="CN718">
        <v>5.00063</v>
      </c>
      <c r="CO718">
        <v>16045.9259259259</v>
      </c>
      <c r="CP718">
        <v>17256.8185185185</v>
      </c>
      <c r="CQ718">
        <v>38.875</v>
      </c>
      <c r="CR718">
        <v>38.9324074074074</v>
      </c>
      <c r="CS718">
        <v>38.375</v>
      </c>
      <c r="CT718">
        <v>38.187</v>
      </c>
      <c r="CU718">
        <v>39.687</v>
      </c>
      <c r="CV718">
        <v>1955.0837037037</v>
      </c>
      <c r="CW718">
        <v>39.9114814814815</v>
      </c>
      <c r="CX718">
        <v>0</v>
      </c>
      <c r="CY718">
        <v>1663695922.1</v>
      </c>
      <c r="CZ718">
        <v>0</v>
      </c>
      <c r="DA718">
        <v>0</v>
      </c>
      <c r="DB718" t="s">
        <v>356</v>
      </c>
      <c r="DC718">
        <v>1660677648.1</v>
      </c>
      <c r="DD718">
        <v>1660677649.1</v>
      </c>
      <c r="DE718">
        <v>0</v>
      </c>
      <c r="DF718">
        <v>-1.042</v>
      </c>
      <c r="DG718">
        <v>0.003</v>
      </c>
      <c r="DH718">
        <v>5.218</v>
      </c>
      <c r="DI718">
        <v>0.344</v>
      </c>
      <c r="DJ718">
        <v>417</v>
      </c>
      <c r="DK718">
        <v>22</v>
      </c>
      <c r="DL718">
        <v>1.24</v>
      </c>
      <c r="DM718">
        <v>0.53</v>
      </c>
      <c r="DN718">
        <v>-48.3879756097561</v>
      </c>
      <c r="DO718">
        <v>-62.4007609756098</v>
      </c>
      <c r="DP718">
        <v>6.38167925556186</v>
      </c>
      <c r="DQ718">
        <v>0</v>
      </c>
      <c r="DR718">
        <v>8.9797987804878</v>
      </c>
      <c r="DS718">
        <v>0.0775636933798177</v>
      </c>
      <c r="DT718">
        <v>0.00823779280026577</v>
      </c>
      <c r="DU718">
        <v>1</v>
      </c>
      <c r="DV718">
        <v>1</v>
      </c>
      <c r="DW718">
        <v>2</v>
      </c>
      <c r="DX718" t="s">
        <v>395</v>
      </c>
      <c r="DY718">
        <v>2.9731</v>
      </c>
      <c r="DZ718">
        <v>2.75366</v>
      </c>
      <c r="EA718">
        <v>0.093195</v>
      </c>
      <c r="EB718">
        <v>0.103229</v>
      </c>
      <c r="EC718">
        <v>0.0917358</v>
      </c>
      <c r="ED718">
        <v>0.0605447</v>
      </c>
      <c r="EE718">
        <v>35333.1</v>
      </c>
      <c r="EF718">
        <v>38090.9</v>
      </c>
      <c r="EG718">
        <v>35312.5</v>
      </c>
      <c r="EH718">
        <v>38527.2</v>
      </c>
      <c r="EI718">
        <v>45485.2</v>
      </c>
      <c r="EJ718">
        <v>52282.2</v>
      </c>
      <c r="EK718">
        <v>55202.3</v>
      </c>
      <c r="EL718">
        <v>61798.3</v>
      </c>
      <c r="EM718">
        <v>1.9904</v>
      </c>
      <c r="EN718">
        <v>1.812</v>
      </c>
      <c r="EO718">
        <v>0.0348687</v>
      </c>
      <c r="EP718">
        <v>0</v>
      </c>
      <c r="EQ718">
        <v>24.4057</v>
      </c>
      <c r="ER718">
        <v>999.9</v>
      </c>
      <c r="ES718">
        <v>42.504</v>
      </c>
      <c r="ET718">
        <v>30.051</v>
      </c>
      <c r="EU718">
        <v>20.0662</v>
      </c>
      <c r="EV718">
        <v>56.7188</v>
      </c>
      <c r="EW718">
        <v>48.9944</v>
      </c>
      <c r="EX718">
        <v>1</v>
      </c>
      <c r="EY718">
        <v>-0.015061</v>
      </c>
      <c r="EZ718">
        <v>0.935948</v>
      </c>
      <c r="FA718">
        <v>20.1449</v>
      </c>
      <c r="FB718">
        <v>5.20052</v>
      </c>
      <c r="FC718">
        <v>12.004</v>
      </c>
      <c r="FD718">
        <v>4.9756</v>
      </c>
      <c r="FE718">
        <v>3.294</v>
      </c>
      <c r="FF718">
        <v>9999</v>
      </c>
      <c r="FG718">
        <v>9999</v>
      </c>
      <c r="FH718">
        <v>9999</v>
      </c>
      <c r="FI718">
        <v>695.1</v>
      </c>
      <c r="FJ718">
        <v>1.86295</v>
      </c>
      <c r="FK718">
        <v>1.86783</v>
      </c>
      <c r="FL718">
        <v>1.86752</v>
      </c>
      <c r="FM718">
        <v>1.86874</v>
      </c>
      <c r="FN718">
        <v>1.86954</v>
      </c>
      <c r="FO718">
        <v>1.86569</v>
      </c>
      <c r="FP718">
        <v>1.86667</v>
      </c>
      <c r="FQ718">
        <v>1.8681</v>
      </c>
      <c r="FR718">
        <v>5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5.977</v>
      </c>
      <c r="GF718">
        <v>0.2933</v>
      </c>
      <c r="GG718">
        <v>3.61927167264205</v>
      </c>
      <c r="GH718">
        <v>0.00509506669552449</v>
      </c>
      <c r="GI718">
        <v>1.17866753763249e-06</v>
      </c>
      <c r="GJ718">
        <v>-6.62632595388568e-10</v>
      </c>
      <c r="GK718">
        <v>-0.0260112845827318</v>
      </c>
      <c r="GL718">
        <v>-0.0225051504344278</v>
      </c>
      <c r="GM718">
        <v>0.00262967521021688</v>
      </c>
      <c r="GN718">
        <v>-3.50088843362945e-05</v>
      </c>
      <c r="GO718">
        <v>-5</v>
      </c>
      <c r="GP718">
        <v>1640</v>
      </c>
      <c r="GQ718">
        <v>1</v>
      </c>
      <c r="GR718">
        <v>20</v>
      </c>
      <c r="GS718">
        <v>50304.6</v>
      </c>
      <c r="GT718">
        <v>50304.6</v>
      </c>
      <c r="GU718">
        <v>1.18286</v>
      </c>
      <c r="GV718">
        <v>2.62573</v>
      </c>
      <c r="GW718">
        <v>1.54785</v>
      </c>
      <c r="GX718">
        <v>2.30103</v>
      </c>
      <c r="GY718">
        <v>1.34644</v>
      </c>
      <c r="GZ718">
        <v>2.33154</v>
      </c>
      <c r="HA718">
        <v>33.1992</v>
      </c>
      <c r="HB718">
        <v>14.0795</v>
      </c>
      <c r="HC718">
        <v>18</v>
      </c>
      <c r="HD718">
        <v>506.914</v>
      </c>
      <c r="HE718">
        <v>394.322</v>
      </c>
      <c r="HF718">
        <v>22.7281</v>
      </c>
      <c r="HG718">
        <v>26.9681</v>
      </c>
      <c r="HH718">
        <v>30.0001</v>
      </c>
      <c r="HI718">
        <v>26.9552</v>
      </c>
      <c r="HJ718">
        <v>26.8983</v>
      </c>
      <c r="HK718">
        <v>23.7432</v>
      </c>
      <c r="HL718">
        <v>43.883</v>
      </c>
      <c r="HM718">
        <v>0</v>
      </c>
      <c r="HN718">
        <v>22.7282</v>
      </c>
      <c r="HO718">
        <v>507.98</v>
      </c>
      <c r="HP718">
        <v>11.3222</v>
      </c>
      <c r="HQ718">
        <v>102.4</v>
      </c>
      <c r="HR718">
        <v>102.863</v>
      </c>
    </row>
    <row r="719" spans="1:226">
      <c r="A719">
        <v>703</v>
      </c>
      <c r="B719">
        <v>1663695930</v>
      </c>
      <c r="C719">
        <v>8154.90000009537</v>
      </c>
      <c r="D719" t="s">
        <v>1772</v>
      </c>
      <c r="E719" t="s">
        <v>1773</v>
      </c>
      <c r="F719">
        <v>5</v>
      </c>
      <c r="G719" t="s">
        <v>1713</v>
      </c>
      <c r="H719" t="s">
        <v>354</v>
      </c>
      <c r="I719">
        <v>1663695922.21429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506.609608817425</v>
      </c>
      <c r="AK719">
        <v>459.639636363636</v>
      </c>
      <c r="AL719">
        <v>3.20972198684191</v>
      </c>
      <c r="AM719">
        <v>65.4279789440371</v>
      </c>
      <c r="AN719">
        <f>(AP719 - AO719 + BO719*1E3/(8.314*(BQ719+273.15)) * AR719/BN719 * AQ719) * BN719/(100*BB719) * 1000/(1000 - AP719)</f>
        <v>0</v>
      </c>
      <c r="AO719">
        <v>11.2501757075337</v>
      </c>
      <c r="AP719">
        <v>20.2361593406593</v>
      </c>
      <c r="AQ719">
        <v>0.000248875512700498</v>
      </c>
      <c r="AR719">
        <v>122.169633296144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6</v>
      </c>
      <c r="BC719">
        <v>0.5</v>
      </c>
      <c r="BD719" t="s">
        <v>355</v>
      </c>
      <c r="BE719">
        <v>2</v>
      </c>
      <c r="BF719" t="b">
        <v>1</v>
      </c>
      <c r="BG719">
        <v>1663695922.21429</v>
      </c>
      <c r="BH719">
        <v>428.264428571429</v>
      </c>
      <c r="BI719">
        <v>483.527214285714</v>
      </c>
      <c r="BJ719">
        <v>20.2354928571429</v>
      </c>
      <c r="BK719">
        <v>11.2482892857143</v>
      </c>
      <c r="BL719">
        <v>422.333142857143</v>
      </c>
      <c r="BM719">
        <v>19.9421714285714</v>
      </c>
      <c r="BN719">
        <v>500.1125</v>
      </c>
      <c r="BO719">
        <v>90.5105428571429</v>
      </c>
      <c r="BP719">
        <v>0.100077721428571</v>
      </c>
      <c r="BQ719">
        <v>25.9280214285714</v>
      </c>
      <c r="BR719">
        <v>24.9758107142857</v>
      </c>
      <c r="BS719">
        <v>999.9</v>
      </c>
      <c r="BT719">
        <v>0</v>
      </c>
      <c r="BU719">
        <v>0</v>
      </c>
      <c r="BV719">
        <v>10016.25</v>
      </c>
      <c r="BW719">
        <v>0</v>
      </c>
      <c r="BX719">
        <v>17.1009</v>
      </c>
      <c r="BY719">
        <v>-55.2626607142857</v>
      </c>
      <c r="BZ719">
        <v>437.109821428571</v>
      </c>
      <c r="CA719">
        <v>489.027964285714</v>
      </c>
      <c r="CB719">
        <v>8.987215</v>
      </c>
      <c r="CC719">
        <v>483.527214285714</v>
      </c>
      <c r="CD719">
        <v>11.2482892857143</v>
      </c>
      <c r="CE719">
        <v>1.83152607142857</v>
      </c>
      <c r="CF719">
        <v>1.01808857142857</v>
      </c>
      <c r="CG719">
        <v>16.058475</v>
      </c>
      <c r="CH719">
        <v>7.17784214285714</v>
      </c>
      <c r="CI719">
        <v>1999.98964285714</v>
      </c>
      <c r="CJ719">
        <v>0.979995071428572</v>
      </c>
      <c r="CK719">
        <v>0.0200049571428572</v>
      </c>
      <c r="CL719">
        <v>0</v>
      </c>
      <c r="CM719">
        <v>815.686</v>
      </c>
      <c r="CN719">
        <v>5.00063</v>
      </c>
      <c r="CO719">
        <v>16087.0964285714</v>
      </c>
      <c r="CP719">
        <v>17256.7785714286</v>
      </c>
      <c r="CQ719">
        <v>38.875</v>
      </c>
      <c r="CR719">
        <v>38.9325714285714</v>
      </c>
      <c r="CS719">
        <v>38.375</v>
      </c>
      <c r="CT719">
        <v>38.187</v>
      </c>
      <c r="CU719">
        <v>39.687</v>
      </c>
      <c r="CV719">
        <v>1955.07857142857</v>
      </c>
      <c r="CW719">
        <v>39.9110714285714</v>
      </c>
      <c r="CX719">
        <v>0</v>
      </c>
      <c r="CY719">
        <v>1663695927.5</v>
      </c>
      <c r="CZ719">
        <v>0</v>
      </c>
      <c r="DA719">
        <v>0</v>
      </c>
      <c r="DB719" t="s">
        <v>356</v>
      </c>
      <c r="DC719">
        <v>1660677648.1</v>
      </c>
      <c r="DD719">
        <v>1660677649.1</v>
      </c>
      <c r="DE719">
        <v>0</v>
      </c>
      <c r="DF719">
        <v>-1.042</v>
      </c>
      <c r="DG719">
        <v>0.003</v>
      </c>
      <c r="DH719">
        <v>5.218</v>
      </c>
      <c r="DI719">
        <v>0.344</v>
      </c>
      <c r="DJ719">
        <v>417</v>
      </c>
      <c r="DK719">
        <v>22</v>
      </c>
      <c r="DL719">
        <v>1.24</v>
      </c>
      <c r="DM719">
        <v>0.53</v>
      </c>
      <c r="DN719">
        <v>-53.4815463414634</v>
      </c>
      <c r="DO719">
        <v>-34.472331010453</v>
      </c>
      <c r="DP719">
        <v>3.54008662069148</v>
      </c>
      <c r="DQ719">
        <v>0</v>
      </c>
      <c r="DR719">
        <v>8.9851643902439</v>
      </c>
      <c r="DS719">
        <v>0.0328576306620332</v>
      </c>
      <c r="DT719">
        <v>0.00558428764755519</v>
      </c>
      <c r="DU719">
        <v>1</v>
      </c>
      <c r="DV719">
        <v>1</v>
      </c>
      <c r="DW719">
        <v>2</v>
      </c>
      <c r="DX719" t="s">
        <v>395</v>
      </c>
      <c r="DY719">
        <v>2.9739</v>
      </c>
      <c r="DZ719">
        <v>2.75434</v>
      </c>
      <c r="EA719">
        <v>0.095698</v>
      </c>
      <c r="EB719">
        <v>0.105628</v>
      </c>
      <c r="EC719">
        <v>0.0917417</v>
      </c>
      <c r="ED719">
        <v>0.060654</v>
      </c>
      <c r="EE719">
        <v>35235.5</v>
      </c>
      <c r="EF719">
        <v>37989.6</v>
      </c>
      <c r="EG719">
        <v>35312.4</v>
      </c>
      <c r="EH719">
        <v>38527.7</v>
      </c>
      <c r="EI719">
        <v>45485.1</v>
      </c>
      <c r="EJ719">
        <v>52276.9</v>
      </c>
      <c r="EK719">
        <v>55202.5</v>
      </c>
      <c r="EL719">
        <v>61799.2</v>
      </c>
      <c r="EM719">
        <v>1.991</v>
      </c>
      <c r="EN719">
        <v>1.8116</v>
      </c>
      <c r="EO719">
        <v>0.0353158</v>
      </c>
      <c r="EP719">
        <v>0</v>
      </c>
      <c r="EQ719">
        <v>24.4098</v>
      </c>
      <c r="ER719">
        <v>999.9</v>
      </c>
      <c r="ES719">
        <v>42.504</v>
      </c>
      <c r="ET719">
        <v>30.051</v>
      </c>
      <c r="EU719">
        <v>20.0654</v>
      </c>
      <c r="EV719">
        <v>56.7588</v>
      </c>
      <c r="EW719">
        <v>49.347</v>
      </c>
      <c r="EX719">
        <v>1</v>
      </c>
      <c r="EY719">
        <v>-0.015</v>
      </c>
      <c r="EZ719">
        <v>0.917974</v>
      </c>
      <c r="FA719">
        <v>20.1449</v>
      </c>
      <c r="FB719">
        <v>5.20052</v>
      </c>
      <c r="FC719">
        <v>12.004</v>
      </c>
      <c r="FD719">
        <v>4.9756</v>
      </c>
      <c r="FE719">
        <v>3.294</v>
      </c>
      <c r="FF719">
        <v>9999</v>
      </c>
      <c r="FG719">
        <v>9999</v>
      </c>
      <c r="FH719">
        <v>9999</v>
      </c>
      <c r="FI719">
        <v>695.1</v>
      </c>
      <c r="FJ719">
        <v>1.86295</v>
      </c>
      <c r="FK719">
        <v>1.86783</v>
      </c>
      <c r="FL719">
        <v>1.86752</v>
      </c>
      <c r="FM719">
        <v>1.86874</v>
      </c>
      <c r="FN719">
        <v>1.86954</v>
      </c>
      <c r="FO719">
        <v>1.86569</v>
      </c>
      <c r="FP719">
        <v>1.86664</v>
      </c>
      <c r="FQ719">
        <v>1.86813</v>
      </c>
      <c r="FR719">
        <v>5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6.066</v>
      </c>
      <c r="GF719">
        <v>0.2934</v>
      </c>
      <c r="GG719">
        <v>3.61927167264205</v>
      </c>
      <c r="GH719">
        <v>0.00509506669552449</v>
      </c>
      <c r="GI719">
        <v>1.17866753763249e-06</v>
      </c>
      <c r="GJ719">
        <v>-6.62632595388568e-10</v>
      </c>
      <c r="GK719">
        <v>-0.0260112845827318</v>
      </c>
      <c r="GL719">
        <v>-0.0225051504344278</v>
      </c>
      <c r="GM719">
        <v>0.00262967521021688</v>
      </c>
      <c r="GN719">
        <v>-3.50088843362945e-05</v>
      </c>
      <c r="GO719">
        <v>-5</v>
      </c>
      <c r="GP719">
        <v>1640</v>
      </c>
      <c r="GQ719">
        <v>1</v>
      </c>
      <c r="GR719">
        <v>20</v>
      </c>
      <c r="GS719">
        <v>50304.7</v>
      </c>
      <c r="GT719">
        <v>50304.7</v>
      </c>
      <c r="GU719">
        <v>1.21338</v>
      </c>
      <c r="GV719">
        <v>2.61597</v>
      </c>
      <c r="GW719">
        <v>1.54785</v>
      </c>
      <c r="GX719">
        <v>2.30225</v>
      </c>
      <c r="GY719">
        <v>1.34644</v>
      </c>
      <c r="GZ719">
        <v>2.44263</v>
      </c>
      <c r="HA719">
        <v>33.1992</v>
      </c>
      <c r="HB719">
        <v>14.0883</v>
      </c>
      <c r="HC719">
        <v>18</v>
      </c>
      <c r="HD719">
        <v>507.292</v>
      </c>
      <c r="HE719">
        <v>394.103</v>
      </c>
      <c r="HF719">
        <v>22.7457</v>
      </c>
      <c r="HG719">
        <v>26.9658</v>
      </c>
      <c r="HH719">
        <v>30.0001</v>
      </c>
      <c r="HI719">
        <v>26.9529</v>
      </c>
      <c r="HJ719">
        <v>26.8983</v>
      </c>
      <c r="HK719">
        <v>24.3184</v>
      </c>
      <c r="HL719">
        <v>43.6039</v>
      </c>
      <c r="HM719">
        <v>0</v>
      </c>
      <c r="HN719">
        <v>22.747</v>
      </c>
      <c r="HO719">
        <v>528.115</v>
      </c>
      <c r="HP719">
        <v>11.3333</v>
      </c>
      <c r="HQ719">
        <v>102.4</v>
      </c>
      <c r="HR719">
        <v>102.864</v>
      </c>
    </row>
    <row r="720" spans="1:226">
      <c r="A720">
        <v>704</v>
      </c>
      <c r="B720">
        <v>1663695935</v>
      </c>
      <c r="C720">
        <v>8159.90000009537</v>
      </c>
      <c r="D720" t="s">
        <v>1774</v>
      </c>
      <c r="E720" t="s">
        <v>1775</v>
      </c>
      <c r="F720">
        <v>5</v>
      </c>
      <c r="G720" t="s">
        <v>1713</v>
      </c>
      <c r="H720" t="s">
        <v>354</v>
      </c>
      <c r="I720">
        <v>1663695927.5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523.391207690046</v>
      </c>
      <c r="AK720">
        <v>475.352612121212</v>
      </c>
      <c r="AL720">
        <v>3.18162520487734</v>
      </c>
      <c r="AM720">
        <v>65.4279789440371</v>
      </c>
      <c r="AN720">
        <f>(AP720 - AO720 + BO720*1E3/(8.314*(BQ720+273.15)) * AR720/BN720 * AQ720) * BN720/(100*BB720) * 1000/(1000 - AP720)</f>
        <v>0</v>
      </c>
      <c r="AO720">
        <v>11.3034598413397</v>
      </c>
      <c r="AP720">
        <v>20.2612659340659</v>
      </c>
      <c r="AQ720">
        <v>-0.000650192594235416</v>
      </c>
      <c r="AR720">
        <v>122.169633296144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6</v>
      </c>
      <c r="BC720">
        <v>0.5</v>
      </c>
      <c r="BD720" t="s">
        <v>355</v>
      </c>
      <c r="BE720">
        <v>2</v>
      </c>
      <c r="BF720" t="b">
        <v>1</v>
      </c>
      <c r="BG720">
        <v>1663695927.5</v>
      </c>
      <c r="BH720">
        <v>444.096148148148</v>
      </c>
      <c r="BI720">
        <v>501.187925925926</v>
      </c>
      <c r="BJ720">
        <v>20.2408148148148</v>
      </c>
      <c r="BK720">
        <v>11.2755259259259</v>
      </c>
      <c r="BL720">
        <v>438.074333333333</v>
      </c>
      <c r="BM720">
        <v>19.9472851851852</v>
      </c>
      <c r="BN720">
        <v>500.089592592593</v>
      </c>
      <c r="BO720">
        <v>90.510562962963</v>
      </c>
      <c r="BP720">
        <v>0.0998287962962963</v>
      </c>
      <c r="BQ720">
        <v>25.9332333333333</v>
      </c>
      <c r="BR720">
        <v>24.9778222222222</v>
      </c>
      <c r="BS720">
        <v>999.9</v>
      </c>
      <c r="BT720">
        <v>0</v>
      </c>
      <c r="BU720">
        <v>0</v>
      </c>
      <c r="BV720">
        <v>10037.2222222222</v>
      </c>
      <c r="BW720">
        <v>0</v>
      </c>
      <c r="BX720">
        <v>17.0984444444444</v>
      </c>
      <c r="BY720">
        <v>-57.0916592592593</v>
      </c>
      <c r="BZ720">
        <v>453.270888888889</v>
      </c>
      <c r="CA720">
        <v>506.903962962963</v>
      </c>
      <c r="CB720">
        <v>8.96529592592593</v>
      </c>
      <c r="CC720">
        <v>501.187925925926</v>
      </c>
      <c r="CD720">
        <v>11.2755259259259</v>
      </c>
      <c r="CE720">
        <v>1.83200814814815</v>
      </c>
      <c r="CF720">
        <v>1.02055444444444</v>
      </c>
      <c r="CG720">
        <v>16.0626</v>
      </c>
      <c r="CH720">
        <v>7.21309592592593</v>
      </c>
      <c r="CI720">
        <v>1999.99888888889</v>
      </c>
      <c r="CJ720">
        <v>0.979995111111111</v>
      </c>
      <c r="CK720">
        <v>0.0200049148148148</v>
      </c>
      <c r="CL720">
        <v>0</v>
      </c>
      <c r="CM720">
        <v>818.844148148148</v>
      </c>
      <c r="CN720">
        <v>5.00063</v>
      </c>
      <c r="CO720">
        <v>16149.3185185185</v>
      </c>
      <c r="CP720">
        <v>17256.8592592593</v>
      </c>
      <c r="CQ720">
        <v>38.875</v>
      </c>
      <c r="CR720">
        <v>38.9278148148148</v>
      </c>
      <c r="CS720">
        <v>38.375</v>
      </c>
      <c r="CT720">
        <v>38.187</v>
      </c>
      <c r="CU720">
        <v>39.687</v>
      </c>
      <c r="CV720">
        <v>1955.08777777778</v>
      </c>
      <c r="CW720">
        <v>39.9111111111111</v>
      </c>
      <c r="CX720">
        <v>0</v>
      </c>
      <c r="CY720">
        <v>1663695932.3</v>
      </c>
      <c r="CZ720">
        <v>0</v>
      </c>
      <c r="DA720">
        <v>0</v>
      </c>
      <c r="DB720" t="s">
        <v>356</v>
      </c>
      <c r="DC720">
        <v>1660677648.1</v>
      </c>
      <c r="DD720">
        <v>1660677649.1</v>
      </c>
      <c r="DE720">
        <v>0</v>
      </c>
      <c r="DF720">
        <v>-1.042</v>
      </c>
      <c r="DG720">
        <v>0.003</v>
      </c>
      <c r="DH720">
        <v>5.218</v>
      </c>
      <c r="DI720">
        <v>0.344</v>
      </c>
      <c r="DJ720">
        <v>417</v>
      </c>
      <c r="DK720">
        <v>22</v>
      </c>
      <c r="DL720">
        <v>1.24</v>
      </c>
      <c r="DM720">
        <v>0.53</v>
      </c>
      <c r="DN720">
        <v>-55.5520609756098</v>
      </c>
      <c r="DO720">
        <v>-23.0731965156795</v>
      </c>
      <c r="DP720">
        <v>2.33114550381149</v>
      </c>
      <c r="DQ720">
        <v>0</v>
      </c>
      <c r="DR720">
        <v>8.97448536585366</v>
      </c>
      <c r="DS720">
        <v>-0.162746132404189</v>
      </c>
      <c r="DT720">
        <v>0.0259419546339904</v>
      </c>
      <c r="DU720">
        <v>0</v>
      </c>
      <c r="DV720">
        <v>0</v>
      </c>
      <c r="DW720">
        <v>2</v>
      </c>
      <c r="DX720" t="s">
        <v>357</v>
      </c>
      <c r="DY720">
        <v>2.97235</v>
      </c>
      <c r="DZ720">
        <v>2.75418</v>
      </c>
      <c r="EA720">
        <v>0.0981784</v>
      </c>
      <c r="EB720">
        <v>0.108128</v>
      </c>
      <c r="EC720">
        <v>0.0918127</v>
      </c>
      <c r="ED720">
        <v>0.060918</v>
      </c>
      <c r="EE720">
        <v>35138.7</v>
      </c>
      <c r="EF720">
        <v>37883.3</v>
      </c>
      <c r="EG720">
        <v>35312.3</v>
      </c>
      <c r="EH720">
        <v>38527.5</v>
      </c>
      <c r="EI720">
        <v>45481.1</v>
      </c>
      <c r="EJ720">
        <v>52262.3</v>
      </c>
      <c r="EK720">
        <v>55201.9</v>
      </c>
      <c r="EL720">
        <v>61799.3</v>
      </c>
      <c r="EM720">
        <v>1.9912</v>
      </c>
      <c r="EN720">
        <v>1.811</v>
      </c>
      <c r="EO720">
        <v>0.0338256</v>
      </c>
      <c r="EP720">
        <v>0</v>
      </c>
      <c r="EQ720">
        <v>24.4118</v>
      </c>
      <c r="ER720">
        <v>999.9</v>
      </c>
      <c r="ES720">
        <v>42.553</v>
      </c>
      <c r="ET720">
        <v>30.051</v>
      </c>
      <c r="EU720">
        <v>20.0904</v>
      </c>
      <c r="EV720">
        <v>56.1388</v>
      </c>
      <c r="EW720">
        <v>49.5913</v>
      </c>
      <c r="EX720">
        <v>1</v>
      </c>
      <c r="EY720">
        <v>-0.014939</v>
      </c>
      <c r="EZ720">
        <v>0.94634</v>
      </c>
      <c r="FA720">
        <v>20.1447</v>
      </c>
      <c r="FB720">
        <v>5.20052</v>
      </c>
      <c r="FC720">
        <v>12.004</v>
      </c>
      <c r="FD720">
        <v>4.976</v>
      </c>
      <c r="FE720">
        <v>3.294</v>
      </c>
      <c r="FF720">
        <v>9999</v>
      </c>
      <c r="FG720">
        <v>9999</v>
      </c>
      <c r="FH720">
        <v>9999</v>
      </c>
      <c r="FI720">
        <v>695.1</v>
      </c>
      <c r="FJ720">
        <v>1.86295</v>
      </c>
      <c r="FK720">
        <v>1.8678</v>
      </c>
      <c r="FL720">
        <v>1.86752</v>
      </c>
      <c r="FM720">
        <v>1.86871</v>
      </c>
      <c r="FN720">
        <v>1.86951</v>
      </c>
      <c r="FO720">
        <v>1.86566</v>
      </c>
      <c r="FP720">
        <v>1.86667</v>
      </c>
      <c r="FQ720">
        <v>1.86813</v>
      </c>
      <c r="FR720">
        <v>5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6.154</v>
      </c>
      <c r="GF720">
        <v>0.2943</v>
      </c>
      <c r="GG720">
        <v>3.61927167264205</v>
      </c>
      <c r="GH720">
        <v>0.00509506669552449</v>
      </c>
      <c r="GI720">
        <v>1.17866753763249e-06</v>
      </c>
      <c r="GJ720">
        <v>-6.62632595388568e-10</v>
      </c>
      <c r="GK720">
        <v>-0.0260112845827318</v>
      </c>
      <c r="GL720">
        <v>-0.0225051504344278</v>
      </c>
      <c r="GM720">
        <v>0.00262967521021688</v>
      </c>
      <c r="GN720">
        <v>-3.50088843362945e-05</v>
      </c>
      <c r="GO720">
        <v>-5</v>
      </c>
      <c r="GP720">
        <v>1640</v>
      </c>
      <c r="GQ720">
        <v>1</v>
      </c>
      <c r="GR720">
        <v>20</v>
      </c>
      <c r="GS720">
        <v>50304.8</v>
      </c>
      <c r="GT720">
        <v>50304.8</v>
      </c>
      <c r="GU720">
        <v>1.24268</v>
      </c>
      <c r="GV720">
        <v>2.60986</v>
      </c>
      <c r="GW720">
        <v>1.54785</v>
      </c>
      <c r="GX720">
        <v>2.30103</v>
      </c>
      <c r="GY720">
        <v>1.34644</v>
      </c>
      <c r="GZ720">
        <v>2.43408</v>
      </c>
      <c r="HA720">
        <v>33.1992</v>
      </c>
      <c r="HB720">
        <v>14.0883</v>
      </c>
      <c r="HC720">
        <v>18</v>
      </c>
      <c r="HD720">
        <v>507.427</v>
      </c>
      <c r="HE720">
        <v>393.775</v>
      </c>
      <c r="HF720">
        <v>22.7614</v>
      </c>
      <c r="HG720">
        <v>26.9658</v>
      </c>
      <c r="HH720">
        <v>30.0001</v>
      </c>
      <c r="HI720">
        <v>26.9529</v>
      </c>
      <c r="HJ720">
        <v>26.8983</v>
      </c>
      <c r="HK720">
        <v>24.9554</v>
      </c>
      <c r="HL720">
        <v>43.6039</v>
      </c>
      <c r="HM720">
        <v>0</v>
      </c>
      <c r="HN720">
        <v>22.7584</v>
      </c>
      <c r="HO720">
        <v>541.558</v>
      </c>
      <c r="HP720">
        <v>11.3264</v>
      </c>
      <c r="HQ720">
        <v>102.399</v>
      </c>
      <c r="HR720">
        <v>102.864</v>
      </c>
    </row>
    <row r="721" spans="1:226">
      <c r="A721">
        <v>705</v>
      </c>
      <c r="B721">
        <v>1663695940</v>
      </c>
      <c r="C721">
        <v>8164.90000009537</v>
      </c>
      <c r="D721" t="s">
        <v>1776</v>
      </c>
      <c r="E721" t="s">
        <v>1777</v>
      </c>
      <c r="F721">
        <v>5</v>
      </c>
      <c r="G721" t="s">
        <v>1713</v>
      </c>
      <c r="H721" t="s">
        <v>354</v>
      </c>
      <c r="I721">
        <v>1663695932.21429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539.594905048219</v>
      </c>
      <c r="AK721">
        <v>491.074109090909</v>
      </c>
      <c r="AL721">
        <v>3.14509477190355</v>
      </c>
      <c r="AM721">
        <v>65.4279789440371</v>
      </c>
      <c r="AN721">
        <f>(AP721 - AO721 + BO721*1E3/(8.314*(BQ721+273.15)) * AR721/BN721 * AQ721) * BN721/(100*BB721) * 1000/(1000 - AP721)</f>
        <v>0</v>
      </c>
      <c r="AO721">
        <v>11.3434516005821</v>
      </c>
      <c r="AP721">
        <v>20.2750175824176</v>
      </c>
      <c r="AQ721">
        <v>-0.000222347424796841</v>
      </c>
      <c r="AR721">
        <v>122.169633296144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6</v>
      </c>
      <c r="BC721">
        <v>0.5</v>
      </c>
      <c r="BD721" t="s">
        <v>355</v>
      </c>
      <c r="BE721">
        <v>2</v>
      </c>
      <c r="BF721" t="b">
        <v>1</v>
      </c>
      <c r="BG721">
        <v>1663695932.21429</v>
      </c>
      <c r="BH721">
        <v>458.602357142857</v>
      </c>
      <c r="BI721">
        <v>516.815214285714</v>
      </c>
      <c r="BJ721">
        <v>20.2497607142857</v>
      </c>
      <c r="BK721">
        <v>11.305775</v>
      </c>
      <c r="BL721">
        <v>452.497535714286</v>
      </c>
      <c r="BM721">
        <v>19.9558678571429</v>
      </c>
      <c r="BN721">
        <v>500.069642857143</v>
      </c>
      <c r="BO721">
        <v>90.5111</v>
      </c>
      <c r="BP721">
        <v>0.0999184071428571</v>
      </c>
      <c r="BQ721">
        <v>25.9356857142857</v>
      </c>
      <c r="BR721">
        <v>24.9780142857143</v>
      </c>
      <c r="BS721">
        <v>999.9</v>
      </c>
      <c r="BT721">
        <v>0</v>
      </c>
      <c r="BU721">
        <v>0</v>
      </c>
      <c r="BV721">
        <v>10014.2857142857</v>
      </c>
      <c r="BW721">
        <v>0</v>
      </c>
      <c r="BX721">
        <v>17.0985321428571</v>
      </c>
      <c r="BY721">
        <v>-58.2128464285714</v>
      </c>
      <c r="BZ721">
        <v>468.081107142857</v>
      </c>
      <c r="CA721">
        <v>522.725607142857</v>
      </c>
      <c r="CB721">
        <v>8.94398964285714</v>
      </c>
      <c r="CC721">
        <v>516.815214285714</v>
      </c>
      <c r="CD721">
        <v>11.305775</v>
      </c>
      <c r="CE721">
        <v>1.83282821428571</v>
      </c>
      <c r="CF721">
        <v>1.02329821428571</v>
      </c>
      <c r="CG721">
        <v>16.0696142857143</v>
      </c>
      <c r="CH721">
        <v>7.25229928571429</v>
      </c>
      <c r="CI721">
        <v>2000.01214285714</v>
      </c>
      <c r="CJ721">
        <v>0.979995178571429</v>
      </c>
      <c r="CK721">
        <v>0.0200048428571429</v>
      </c>
      <c r="CL721">
        <v>0</v>
      </c>
      <c r="CM721">
        <v>822.1655</v>
      </c>
      <c r="CN721">
        <v>5.00063</v>
      </c>
      <c r="CO721">
        <v>16215.6035714286</v>
      </c>
      <c r="CP721">
        <v>17256.975</v>
      </c>
      <c r="CQ721">
        <v>38.875</v>
      </c>
      <c r="CR721">
        <v>38.9237142857143</v>
      </c>
      <c r="CS721">
        <v>38.375</v>
      </c>
      <c r="CT721">
        <v>38.187</v>
      </c>
      <c r="CU721">
        <v>39.687</v>
      </c>
      <c r="CV721">
        <v>1955.10107142857</v>
      </c>
      <c r="CW721">
        <v>39.9110714285714</v>
      </c>
      <c r="CX721">
        <v>0</v>
      </c>
      <c r="CY721">
        <v>1663695937.1</v>
      </c>
      <c r="CZ721">
        <v>0</v>
      </c>
      <c r="DA721">
        <v>0</v>
      </c>
      <c r="DB721" t="s">
        <v>356</v>
      </c>
      <c r="DC721">
        <v>1660677648.1</v>
      </c>
      <c r="DD721">
        <v>1660677649.1</v>
      </c>
      <c r="DE721">
        <v>0</v>
      </c>
      <c r="DF721">
        <v>-1.042</v>
      </c>
      <c r="DG721">
        <v>0.003</v>
      </c>
      <c r="DH721">
        <v>5.218</v>
      </c>
      <c r="DI721">
        <v>0.344</v>
      </c>
      <c r="DJ721">
        <v>417</v>
      </c>
      <c r="DK721">
        <v>22</v>
      </c>
      <c r="DL721">
        <v>1.24</v>
      </c>
      <c r="DM721">
        <v>0.53</v>
      </c>
      <c r="DN721">
        <v>-57.421956097561</v>
      </c>
      <c r="DO721">
        <v>-14.8821031358886</v>
      </c>
      <c r="DP721">
        <v>1.53729811667613</v>
      </c>
      <c r="DQ721">
        <v>0</v>
      </c>
      <c r="DR721">
        <v>8.95568414634146</v>
      </c>
      <c r="DS721">
        <v>-0.301913937282212</v>
      </c>
      <c r="DT721">
        <v>0.0344097166492406</v>
      </c>
      <c r="DU721">
        <v>0</v>
      </c>
      <c r="DV721">
        <v>0</v>
      </c>
      <c r="DW721">
        <v>2</v>
      </c>
      <c r="DX721" t="s">
        <v>357</v>
      </c>
      <c r="DY721">
        <v>2.9726</v>
      </c>
      <c r="DZ721">
        <v>2.75395</v>
      </c>
      <c r="EA721">
        <v>0.100588</v>
      </c>
      <c r="EB721">
        <v>0.110551</v>
      </c>
      <c r="EC721">
        <v>0.0918592</v>
      </c>
      <c r="ED721">
        <v>0.060935</v>
      </c>
      <c r="EE721">
        <v>35044.6</v>
      </c>
      <c r="EF721">
        <v>37780.7</v>
      </c>
      <c r="EG721">
        <v>35311.9</v>
      </c>
      <c r="EH721">
        <v>38527.8</v>
      </c>
      <c r="EI721">
        <v>45478.4</v>
      </c>
      <c r="EJ721">
        <v>52261.3</v>
      </c>
      <c r="EK721">
        <v>55201.6</v>
      </c>
      <c r="EL721">
        <v>61799.2</v>
      </c>
      <c r="EM721">
        <v>1.9914</v>
      </c>
      <c r="EN721">
        <v>1.8118</v>
      </c>
      <c r="EO721">
        <v>0.0344217</v>
      </c>
      <c r="EP721">
        <v>0</v>
      </c>
      <c r="EQ721">
        <v>24.4139</v>
      </c>
      <c r="ER721">
        <v>999.9</v>
      </c>
      <c r="ES721">
        <v>42.504</v>
      </c>
      <c r="ET721">
        <v>30.051</v>
      </c>
      <c r="EU721">
        <v>20.0668</v>
      </c>
      <c r="EV721">
        <v>57.3188</v>
      </c>
      <c r="EW721">
        <v>49.6354</v>
      </c>
      <c r="EX721">
        <v>1</v>
      </c>
      <c r="EY721">
        <v>-0.015122</v>
      </c>
      <c r="EZ721">
        <v>0.918562</v>
      </c>
      <c r="FA721">
        <v>20.1448</v>
      </c>
      <c r="FB721">
        <v>5.19932</v>
      </c>
      <c r="FC721">
        <v>12.004</v>
      </c>
      <c r="FD721">
        <v>4.976</v>
      </c>
      <c r="FE721">
        <v>3.294</v>
      </c>
      <c r="FF721">
        <v>9999</v>
      </c>
      <c r="FG721">
        <v>9999</v>
      </c>
      <c r="FH721">
        <v>9999</v>
      </c>
      <c r="FI721">
        <v>695.1</v>
      </c>
      <c r="FJ721">
        <v>1.86295</v>
      </c>
      <c r="FK721">
        <v>1.86783</v>
      </c>
      <c r="FL721">
        <v>1.86752</v>
      </c>
      <c r="FM721">
        <v>1.86874</v>
      </c>
      <c r="FN721">
        <v>1.86954</v>
      </c>
      <c r="FO721">
        <v>1.8656</v>
      </c>
      <c r="FP721">
        <v>1.86673</v>
      </c>
      <c r="FQ721">
        <v>1.86813</v>
      </c>
      <c r="FR721">
        <v>5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6.242</v>
      </c>
      <c r="GF721">
        <v>0.2949</v>
      </c>
      <c r="GG721">
        <v>3.61927167264205</v>
      </c>
      <c r="GH721">
        <v>0.00509506669552449</v>
      </c>
      <c r="GI721">
        <v>1.17866753763249e-06</v>
      </c>
      <c r="GJ721">
        <v>-6.62632595388568e-10</v>
      </c>
      <c r="GK721">
        <v>-0.0260112845827318</v>
      </c>
      <c r="GL721">
        <v>-0.0225051504344278</v>
      </c>
      <c r="GM721">
        <v>0.00262967521021688</v>
      </c>
      <c r="GN721">
        <v>-3.50088843362945e-05</v>
      </c>
      <c r="GO721">
        <v>-5</v>
      </c>
      <c r="GP721">
        <v>1640</v>
      </c>
      <c r="GQ721">
        <v>1</v>
      </c>
      <c r="GR721">
        <v>20</v>
      </c>
      <c r="GS721">
        <v>50304.9</v>
      </c>
      <c r="GT721">
        <v>50304.8</v>
      </c>
      <c r="GU721">
        <v>1.27441</v>
      </c>
      <c r="GV721">
        <v>2.62329</v>
      </c>
      <c r="GW721">
        <v>1.54785</v>
      </c>
      <c r="GX721">
        <v>2.30225</v>
      </c>
      <c r="GY721">
        <v>1.34644</v>
      </c>
      <c r="GZ721">
        <v>2.26196</v>
      </c>
      <c r="HA721">
        <v>33.1992</v>
      </c>
      <c r="HB721">
        <v>14.0707</v>
      </c>
      <c r="HC721">
        <v>18</v>
      </c>
      <c r="HD721">
        <v>507.559</v>
      </c>
      <c r="HE721">
        <v>394.197</v>
      </c>
      <c r="HF721">
        <v>22.7761</v>
      </c>
      <c r="HG721">
        <v>26.9635</v>
      </c>
      <c r="HH721">
        <v>30</v>
      </c>
      <c r="HI721">
        <v>26.9529</v>
      </c>
      <c r="HJ721">
        <v>26.8961</v>
      </c>
      <c r="HK721">
        <v>25.5332</v>
      </c>
      <c r="HL721">
        <v>43.6039</v>
      </c>
      <c r="HM721">
        <v>0</v>
      </c>
      <c r="HN721">
        <v>22.7771</v>
      </c>
      <c r="HO721">
        <v>561.688</v>
      </c>
      <c r="HP721">
        <v>11.3199</v>
      </c>
      <c r="HQ721">
        <v>102.398</v>
      </c>
      <c r="HR721">
        <v>102.864</v>
      </c>
    </row>
    <row r="722" spans="1:226">
      <c r="A722">
        <v>706</v>
      </c>
      <c r="B722">
        <v>1663695945</v>
      </c>
      <c r="C722">
        <v>8169.90000009537</v>
      </c>
      <c r="D722" t="s">
        <v>1778</v>
      </c>
      <c r="E722" t="s">
        <v>1779</v>
      </c>
      <c r="F722">
        <v>5</v>
      </c>
      <c r="G722" t="s">
        <v>1713</v>
      </c>
      <c r="H722" t="s">
        <v>354</v>
      </c>
      <c r="I722">
        <v>1663695937.5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556.47782763018</v>
      </c>
      <c r="AK722">
        <v>506.934327272727</v>
      </c>
      <c r="AL722">
        <v>3.17099009328779</v>
      </c>
      <c r="AM722">
        <v>65.4279789440371</v>
      </c>
      <c r="AN722">
        <f>(AP722 - AO722 + BO722*1E3/(8.314*(BQ722+273.15)) * AR722/BN722 * AQ722) * BN722/(100*BB722) * 1000/(1000 - AP722)</f>
        <v>0</v>
      </c>
      <c r="AO722">
        <v>11.3497162442585</v>
      </c>
      <c r="AP722">
        <v>20.2843538461539</v>
      </c>
      <c r="AQ722">
        <v>-7.41413222756355e-05</v>
      </c>
      <c r="AR722">
        <v>122.169633296144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6</v>
      </c>
      <c r="BC722">
        <v>0.5</v>
      </c>
      <c r="BD722" t="s">
        <v>355</v>
      </c>
      <c r="BE722">
        <v>2</v>
      </c>
      <c r="BF722" t="b">
        <v>1</v>
      </c>
      <c r="BG722">
        <v>1663695937.5</v>
      </c>
      <c r="BH722">
        <v>474.948074074074</v>
      </c>
      <c r="BI722">
        <v>534.196185185185</v>
      </c>
      <c r="BJ722">
        <v>20.2631148148148</v>
      </c>
      <c r="BK722">
        <v>11.3402222222222</v>
      </c>
      <c r="BL722">
        <v>468.749555555556</v>
      </c>
      <c r="BM722">
        <v>19.9687</v>
      </c>
      <c r="BN722">
        <v>500.031074074074</v>
      </c>
      <c r="BO722">
        <v>90.5122074074074</v>
      </c>
      <c r="BP722">
        <v>0.0999006111111111</v>
      </c>
      <c r="BQ722">
        <v>25.9457888888889</v>
      </c>
      <c r="BR722">
        <v>24.9833666666667</v>
      </c>
      <c r="BS722">
        <v>999.9</v>
      </c>
      <c r="BT722">
        <v>0</v>
      </c>
      <c r="BU722">
        <v>0</v>
      </c>
      <c r="BV722">
        <v>9991.2962962963</v>
      </c>
      <c r="BW722">
        <v>0</v>
      </c>
      <c r="BX722">
        <v>17.0984444444444</v>
      </c>
      <c r="BY722">
        <v>-59.2481518518519</v>
      </c>
      <c r="BZ722">
        <v>484.771222222222</v>
      </c>
      <c r="CA722">
        <v>540.323740740741</v>
      </c>
      <c r="CB722">
        <v>8.92289074074074</v>
      </c>
      <c r="CC722">
        <v>534.196185185185</v>
      </c>
      <c r="CD722">
        <v>11.3402222222222</v>
      </c>
      <c r="CE722">
        <v>1.83406</v>
      </c>
      <c r="CF722">
        <v>1.02642925925926</v>
      </c>
      <c r="CG722">
        <v>16.080137037037</v>
      </c>
      <c r="CH722">
        <v>7.29702074074074</v>
      </c>
      <c r="CI722">
        <v>2000.02962962963</v>
      </c>
      <c r="CJ722">
        <v>0.979995222222222</v>
      </c>
      <c r="CK722">
        <v>0.0200047962962963</v>
      </c>
      <c r="CL722">
        <v>0</v>
      </c>
      <c r="CM722">
        <v>826.173666666667</v>
      </c>
      <c r="CN722">
        <v>5.00063</v>
      </c>
      <c r="CO722">
        <v>16295.1481481481</v>
      </c>
      <c r="CP722">
        <v>17257.1185185185</v>
      </c>
      <c r="CQ722">
        <v>38.875</v>
      </c>
      <c r="CR722">
        <v>38.914037037037</v>
      </c>
      <c r="CS722">
        <v>38.375</v>
      </c>
      <c r="CT722">
        <v>38.187</v>
      </c>
      <c r="CU722">
        <v>39.687</v>
      </c>
      <c r="CV722">
        <v>1955.11851851852</v>
      </c>
      <c r="CW722">
        <v>39.9111111111111</v>
      </c>
      <c r="CX722">
        <v>0</v>
      </c>
      <c r="CY722">
        <v>1663695941.9</v>
      </c>
      <c r="CZ722">
        <v>0</v>
      </c>
      <c r="DA722">
        <v>0</v>
      </c>
      <c r="DB722" t="s">
        <v>356</v>
      </c>
      <c r="DC722">
        <v>1660677648.1</v>
      </c>
      <c r="DD722">
        <v>1660677649.1</v>
      </c>
      <c r="DE722">
        <v>0</v>
      </c>
      <c r="DF722">
        <v>-1.042</v>
      </c>
      <c r="DG722">
        <v>0.003</v>
      </c>
      <c r="DH722">
        <v>5.218</v>
      </c>
      <c r="DI722">
        <v>0.344</v>
      </c>
      <c r="DJ722">
        <v>417</v>
      </c>
      <c r="DK722">
        <v>22</v>
      </c>
      <c r="DL722">
        <v>1.24</v>
      </c>
      <c r="DM722">
        <v>0.53</v>
      </c>
      <c r="DN722">
        <v>-58.4353048780488</v>
      </c>
      <c r="DO722">
        <v>-11.7218717770036</v>
      </c>
      <c r="DP722">
        <v>1.18161220929158</v>
      </c>
      <c r="DQ722">
        <v>0</v>
      </c>
      <c r="DR722">
        <v>8.9440043902439</v>
      </c>
      <c r="DS722">
        <v>-0.245047526132407</v>
      </c>
      <c r="DT722">
        <v>0.0315387540197136</v>
      </c>
      <c r="DU722">
        <v>0</v>
      </c>
      <c r="DV722">
        <v>0</v>
      </c>
      <c r="DW722">
        <v>2</v>
      </c>
      <c r="DX722" t="s">
        <v>357</v>
      </c>
      <c r="DY722">
        <v>2.97421</v>
      </c>
      <c r="DZ722">
        <v>2.75423</v>
      </c>
      <c r="EA722">
        <v>0.102981</v>
      </c>
      <c r="EB722">
        <v>0.113033</v>
      </c>
      <c r="EC722">
        <v>0.0919013</v>
      </c>
      <c r="ED722">
        <v>0.0609435</v>
      </c>
      <c r="EE722">
        <v>34951.4</v>
      </c>
      <c r="EF722">
        <v>37675.3</v>
      </c>
      <c r="EG722">
        <v>35311.9</v>
      </c>
      <c r="EH722">
        <v>38527.8</v>
      </c>
      <c r="EI722">
        <v>45476.1</v>
      </c>
      <c r="EJ722">
        <v>52260.9</v>
      </c>
      <c r="EK722">
        <v>55201.3</v>
      </c>
      <c r="EL722">
        <v>61799.3</v>
      </c>
      <c r="EM722">
        <v>1.9908</v>
      </c>
      <c r="EN722">
        <v>1.8116</v>
      </c>
      <c r="EO722">
        <v>0.0351667</v>
      </c>
      <c r="EP722">
        <v>0</v>
      </c>
      <c r="EQ722">
        <v>24.4155</v>
      </c>
      <c r="ER722">
        <v>999.9</v>
      </c>
      <c r="ES722">
        <v>42.504</v>
      </c>
      <c r="ET722">
        <v>30.051</v>
      </c>
      <c r="EU722">
        <v>20.0631</v>
      </c>
      <c r="EV722">
        <v>57.0888</v>
      </c>
      <c r="EW722">
        <v>49.0304</v>
      </c>
      <c r="EX722">
        <v>1</v>
      </c>
      <c r="EY722">
        <v>-0.015122</v>
      </c>
      <c r="EZ722">
        <v>0.908388</v>
      </c>
      <c r="FA722">
        <v>20.1448</v>
      </c>
      <c r="FB722">
        <v>5.19932</v>
      </c>
      <c r="FC722">
        <v>12.004</v>
      </c>
      <c r="FD722">
        <v>4.976</v>
      </c>
      <c r="FE722">
        <v>3.294</v>
      </c>
      <c r="FF722">
        <v>9999</v>
      </c>
      <c r="FG722">
        <v>9999</v>
      </c>
      <c r="FH722">
        <v>9999</v>
      </c>
      <c r="FI722">
        <v>695.1</v>
      </c>
      <c r="FJ722">
        <v>1.86295</v>
      </c>
      <c r="FK722">
        <v>1.86783</v>
      </c>
      <c r="FL722">
        <v>1.86752</v>
      </c>
      <c r="FM722">
        <v>1.86874</v>
      </c>
      <c r="FN722">
        <v>1.86951</v>
      </c>
      <c r="FO722">
        <v>1.86569</v>
      </c>
      <c r="FP722">
        <v>1.86667</v>
      </c>
      <c r="FQ722">
        <v>1.8681</v>
      </c>
      <c r="FR722">
        <v>5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6.332</v>
      </c>
      <c r="GF722">
        <v>0.2953</v>
      </c>
      <c r="GG722">
        <v>3.61927167264205</v>
      </c>
      <c r="GH722">
        <v>0.00509506669552449</v>
      </c>
      <c r="GI722">
        <v>1.17866753763249e-06</v>
      </c>
      <c r="GJ722">
        <v>-6.62632595388568e-10</v>
      </c>
      <c r="GK722">
        <v>-0.0260112845827318</v>
      </c>
      <c r="GL722">
        <v>-0.0225051504344278</v>
      </c>
      <c r="GM722">
        <v>0.00262967521021688</v>
      </c>
      <c r="GN722">
        <v>-3.50088843362945e-05</v>
      </c>
      <c r="GO722">
        <v>-5</v>
      </c>
      <c r="GP722">
        <v>1640</v>
      </c>
      <c r="GQ722">
        <v>1</v>
      </c>
      <c r="GR722">
        <v>20</v>
      </c>
      <c r="GS722">
        <v>50304.9</v>
      </c>
      <c r="GT722">
        <v>50304.9</v>
      </c>
      <c r="GU722">
        <v>1.30493</v>
      </c>
      <c r="GV722">
        <v>2.62207</v>
      </c>
      <c r="GW722">
        <v>1.54785</v>
      </c>
      <c r="GX722">
        <v>2.30103</v>
      </c>
      <c r="GY722">
        <v>1.34644</v>
      </c>
      <c r="GZ722">
        <v>2.27539</v>
      </c>
      <c r="HA722">
        <v>33.1992</v>
      </c>
      <c r="HB722">
        <v>14.0795</v>
      </c>
      <c r="HC722">
        <v>18</v>
      </c>
      <c r="HD722">
        <v>507.138</v>
      </c>
      <c r="HE722">
        <v>394.088</v>
      </c>
      <c r="HF722">
        <v>22.7911</v>
      </c>
      <c r="HG722">
        <v>26.9635</v>
      </c>
      <c r="HH722">
        <v>30</v>
      </c>
      <c r="HI722">
        <v>26.9507</v>
      </c>
      <c r="HJ722">
        <v>26.8961</v>
      </c>
      <c r="HK722">
        <v>26.1936</v>
      </c>
      <c r="HL722">
        <v>43.6039</v>
      </c>
      <c r="HM722">
        <v>0</v>
      </c>
      <c r="HN722">
        <v>22.7922</v>
      </c>
      <c r="HO722">
        <v>575.15</v>
      </c>
      <c r="HP722">
        <v>11.319</v>
      </c>
      <c r="HQ722">
        <v>102.398</v>
      </c>
      <c r="HR722">
        <v>102.865</v>
      </c>
    </row>
    <row r="723" spans="1:226">
      <c r="A723">
        <v>707</v>
      </c>
      <c r="B723">
        <v>1663695950</v>
      </c>
      <c r="C723">
        <v>8174.90000009537</v>
      </c>
      <c r="D723" t="s">
        <v>1780</v>
      </c>
      <c r="E723" t="s">
        <v>1781</v>
      </c>
      <c r="F723">
        <v>5</v>
      </c>
      <c r="G723" t="s">
        <v>1713</v>
      </c>
      <c r="H723" t="s">
        <v>354</v>
      </c>
      <c r="I723">
        <v>1663695942.21429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573.38840229492</v>
      </c>
      <c r="AK723">
        <v>523.147424242424</v>
      </c>
      <c r="AL723">
        <v>3.28443609380404</v>
      </c>
      <c r="AM723">
        <v>65.4279789440371</v>
      </c>
      <c r="AN723">
        <f>(AP723 - AO723 + BO723*1E3/(8.314*(BQ723+273.15)) * AR723/BN723 * AQ723) * BN723/(100*BB723) * 1000/(1000 - AP723)</f>
        <v>0</v>
      </c>
      <c r="AO723">
        <v>11.3483585401989</v>
      </c>
      <c r="AP723">
        <v>20.2873879120879</v>
      </c>
      <c r="AQ723">
        <v>0.00548121682583829</v>
      </c>
      <c r="AR723">
        <v>122.169633296144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6</v>
      </c>
      <c r="BC723">
        <v>0.5</v>
      </c>
      <c r="BD723" t="s">
        <v>355</v>
      </c>
      <c r="BE723">
        <v>2</v>
      </c>
      <c r="BF723" t="b">
        <v>1</v>
      </c>
      <c r="BG723">
        <v>1663695942.21429</v>
      </c>
      <c r="BH723">
        <v>489.594642857143</v>
      </c>
      <c r="BI723">
        <v>549.81675</v>
      </c>
      <c r="BJ723">
        <v>20.2772714285714</v>
      </c>
      <c r="BK723">
        <v>11.3473285714286</v>
      </c>
      <c r="BL723">
        <v>483.312214285714</v>
      </c>
      <c r="BM723">
        <v>19.9822928571429</v>
      </c>
      <c r="BN723">
        <v>500.049178571429</v>
      </c>
      <c r="BO723">
        <v>90.5131285714286</v>
      </c>
      <c r="BP723">
        <v>0.100085407142857</v>
      </c>
      <c r="BQ723">
        <v>25.9463142857143</v>
      </c>
      <c r="BR723">
        <v>24.9920178571429</v>
      </c>
      <c r="BS723">
        <v>999.9</v>
      </c>
      <c r="BT723">
        <v>0</v>
      </c>
      <c r="BU723">
        <v>0</v>
      </c>
      <c r="BV723">
        <v>9965.71428571429</v>
      </c>
      <c r="BW723">
        <v>0</v>
      </c>
      <c r="BX723">
        <v>17.1009</v>
      </c>
      <c r="BY723">
        <v>-60.2221928571429</v>
      </c>
      <c r="BZ723">
        <v>499.727857142857</v>
      </c>
      <c r="CA723">
        <v>556.127428571429</v>
      </c>
      <c r="CB723">
        <v>8.92994142857143</v>
      </c>
      <c r="CC723">
        <v>549.81675</v>
      </c>
      <c r="CD723">
        <v>11.3473285714286</v>
      </c>
      <c r="CE723">
        <v>1.83535928571429</v>
      </c>
      <c r="CF723">
        <v>1.0270825</v>
      </c>
      <c r="CG723">
        <v>16.0912321428571</v>
      </c>
      <c r="CH723">
        <v>7.30632357142857</v>
      </c>
      <c r="CI723">
        <v>2000.00857142857</v>
      </c>
      <c r="CJ723">
        <v>0.979995071428572</v>
      </c>
      <c r="CK723">
        <v>0.0200049571428572</v>
      </c>
      <c r="CL723">
        <v>0</v>
      </c>
      <c r="CM723">
        <v>829.82925</v>
      </c>
      <c r="CN723">
        <v>5.00063</v>
      </c>
      <c r="CO723">
        <v>16366.7142857143</v>
      </c>
      <c r="CP723">
        <v>17256.9321428571</v>
      </c>
      <c r="CQ723">
        <v>38.875</v>
      </c>
      <c r="CR723">
        <v>38.9126428571429</v>
      </c>
      <c r="CS723">
        <v>38.375</v>
      </c>
      <c r="CT723">
        <v>38.187</v>
      </c>
      <c r="CU723">
        <v>39.687</v>
      </c>
      <c r="CV723">
        <v>1955.09785714286</v>
      </c>
      <c r="CW723">
        <v>39.9107142857143</v>
      </c>
      <c r="CX723">
        <v>0</v>
      </c>
      <c r="CY723">
        <v>1663695947.3</v>
      </c>
      <c r="CZ723">
        <v>0</v>
      </c>
      <c r="DA723">
        <v>0</v>
      </c>
      <c r="DB723" t="s">
        <v>356</v>
      </c>
      <c r="DC723">
        <v>1660677648.1</v>
      </c>
      <c r="DD723">
        <v>1660677649.1</v>
      </c>
      <c r="DE723">
        <v>0</v>
      </c>
      <c r="DF723">
        <v>-1.042</v>
      </c>
      <c r="DG723">
        <v>0.003</v>
      </c>
      <c r="DH723">
        <v>5.218</v>
      </c>
      <c r="DI723">
        <v>0.344</v>
      </c>
      <c r="DJ723">
        <v>417</v>
      </c>
      <c r="DK723">
        <v>22</v>
      </c>
      <c r="DL723">
        <v>1.24</v>
      </c>
      <c r="DM723">
        <v>0.53</v>
      </c>
      <c r="DN723">
        <v>-59.4692463414634</v>
      </c>
      <c r="DO723">
        <v>-12.8422139372823</v>
      </c>
      <c r="DP723">
        <v>1.28828994541688</v>
      </c>
      <c r="DQ723">
        <v>0</v>
      </c>
      <c r="DR723">
        <v>8.93203292682927</v>
      </c>
      <c r="DS723">
        <v>-0.00943965156794704</v>
      </c>
      <c r="DT723">
        <v>0.0183996006377527</v>
      </c>
      <c r="DU723">
        <v>1</v>
      </c>
      <c r="DV723">
        <v>1</v>
      </c>
      <c r="DW723">
        <v>2</v>
      </c>
      <c r="DX723" t="s">
        <v>395</v>
      </c>
      <c r="DY723">
        <v>2.97334</v>
      </c>
      <c r="DZ723">
        <v>2.75372</v>
      </c>
      <c r="EA723">
        <v>0.1054</v>
      </c>
      <c r="EB723">
        <v>0.11544</v>
      </c>
      <c r="EC723">
        <v>0.0918978</v>
      </c>
      <c r="ED723">
        <v>0.0609609</v>
      </c>
      <c r="EE723">
        <v>34857.4</v>
      </c>
      <c r="EF723">
        <v>37573</v>
      </c>
      <c r="EG723">
        <v>35312.2</v>
      </c>
      <c r="EH723">
        <v>38527.7</v>
      </c>
      <c r="EI723">
        <v>45476.2</v>
      </c>
      <c r="EJ723">
        <v>52260.8</v>
      </c>
      <c r="EK723">
        <v>55201</v>
      </c>
      <c r="EL723">
        <v>61800.2</v>
      </c>
      <c r="EM723">
        <v>1.9912</v>
      </c>
      <c r="EN723">
        <v>1.8122</v>
      </c>
      <c r="EO723">
        <v>0.0363588</v>
      </c>
      <c r="EP723">
        <v>0</v>
      </c>
      <c r="EQ723">
        <v>24.418</v>
      </c>
      <c r="ER723">
        <v>999.9</v>
      </c>
      <c r="ES723">
        <v>42.504</v>
      </c>
      <c r="ET723">
        <v>30.051</v>
      </c>
      <c r="EU723">
        <v>20.0672</v>
      </c>
      <c r="EV723">
        <v>56.7088</v>
      </c>
      <c r="EW723">
        <v>48.9463</v>
      </c>
      <c r="EX723">
        <v>1</v>
      </c>
      <c r="EY723">
        <v>-0.0145122</v>
      </c>
      <c r="EZ723">
        <v>1.262</v>
      </c>
      <c r="FA723">
        <v>20.1423</v>
      </c>
      <c r="FB723">
        <v>5.19812</v>
      </c>
      <c r="FC723">
        <v>12.004</v>
      </c>
      <c r="FD723">
        <v>4.976</v>
      </c>
      <c r="FE723">
        <v>3.294</v>
      </c>
      <c r="FF723">
        <v>9999</v>
      </c>
      <c r="FG723">
        <v>9999</v>
      </c>
      <c r="FH723">
        <v>9999</v>
      </c>
      <c r="FI723">
        <v>695.1</v>
      </c>
      <c r="FJ723">
        <v>1.86295</v>
      </c>
      <c r="FK723">
        <v>1.86783</v>
      </c>
      <c r="FL723">
        <v>1.86752</v>
      </c>
      <c r="FM723">
        <v>1.86874</v>
      </c>
      <c r="FN723">
        <v>1.86951</v>
      </c>
      <c r="FO723">
        <v>1.86569</v>
      </c>
      <c r="FP723">
        <v>1.86667</v>
      </c>
      <c r="FQ723">
        <v>1.8681</v>
      </c>
      <c r="FR723">
        <v>5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6.423</v>
      </c>
      <c r="GF723">
        <v>0.2953</v>
      </c>
      <c r="GG723">
        <v>3.61927167264205</v>
      </c>
      <c r="GH723">
        <v>0.00509506669552449</v>
      </c>
      <c r="GI723">
        <v>1.17866753763249e-06</v>
      </c>
      <c r="GJ723">
        <v>-6.62632595388568e-10</v>
      </c>
      <c r="GK723">
        <v>-0.0260112845827318</v>
      </c>
      <c r="GL723">
        <v>-0.0225051504344278</v>
      </c>
      <c r="GM723">
        <v>0.00262967521021688</v>
      </c>
      <c r="GN723">
        <v>-3.50088843362945e-05</v>
      </c>
      <c r="GO723">
        <v>-5</v>
      </c>
      <c r="GP723">
        <v>1640</v>
      </c>
      <c r="GQ723">
        <v>1</v>
      </c>
      <c r="GR723">
        <v>20</v>
      </c>
      <c r="GS723">
        <v>50305</v>
      </c>
      <c r="GT723">
        <v>50305</v>
      </c>
      <c r="GU723">
        <v>1.33423</v>
      </c>
      <c r="GV723">
        <v>2.61963</v>
      </c>
      <c r="GW723">
        <v>1.54785</v>
      </c>
      <c r="GX723">
        <v>2.30225</v>
      </c>
      <c r="GY723">
        <v>1.34644</v>
      </c>
      <c r="GZ723">
        <v>2.37061</v>
      </c>
      <c r="HA723">
        <v>33.1992</v>
      </c>
      <c r="HB723">
        <v>14.0795</v>
      </c>
      <c r="HC723">
        <v>18</v>
      </c>
      <c r="HD723">
        <v>507.406</v>
      </c>
      <c r="HE723">
        <v>394.415</v>
      </c>
      <c r="HF723">
        <v>22.7585</v>
      </c>
      <c r="HG723">
        <v>26.9613</v>
      </c>
      <c r="HH723">
        <v>30.0005</v>
      </c>
      <c r="HI723">
        <v>26.9507</v>
      </c>
      <c r="HJ723">
        <v>26.8961</v>
      </c>
      <c r="HK723">
        <v>26.7707</v>
      </c>
      <c r="HL723">
        <v>43.6039</v>
      </c>
      <c r="HM723">
        <v>0</v>
      </c>
      <c r="HN723">
        <v>22.7213</v>
      </c>
      <c r="HO723">
        <v>588.571</v>
      </c>
      <c r="HP723">
        <v>11.319</v>
      </c>
      <c r="HQ723">
        <v>102.398</v>
      </c>
      <c r="HR723">
        <v>102.865</v>
      </c>
    </row>
    <row r="724" spans="1:226">
      <c r="A724">
        <v>708</v>
      </c>
      <c r="B724">
        <v>1663695955</v>
      </c>
      <c r="C724">
        <v>8179.90000009537</v>
      </c>
      <c r="D724" t="s">
        <v>1782</v>
      </c>
      <c r="E724" t="s">
        <v>1783</v>
      </c>
      <c r="F724">
        <v>5</v>
      </c>
      <c r="G724" t="s">
        <v>1713</v>
      </c>
      <c r="H724" t="s">
        <v>354</v>
      </c>
      <c r="I724">
        <v>1663695947.5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590.020197371775</v>
      </c>
      <c r="AK724">
        <v>539.111539393939</v>
      </c>
      <c r="AL724">
        <v>3.19752693483477</v>
      </c>
      <c r="AM724">
        <v>65.4279789440371</v>
      </c>
      <c r="AN724">
        <f>(AP724 - AO724 + BO724*1E3/(8.314*(BQ724+273.15)) * AR724/BN724 * AQ724) * BN724/(100*BB724) * 1000/(1000 - AP724)</f>
        <v>0</v>
      </c>
      <c r="AO724">
        <v>11.3499530920828</v>
      </c>
      <c r="AP724">
        <v>20.2877494505495</v>
      </c>
      <c r="AQ724">
        <v>0.000665042440683669</v>
      </c>
      <c r="AR724">
        <v>122.169633296144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6</v>
      </c>
      <c r="BC724">
        <v>0.5</v>
      </c>
      <c r="BD724" t="s">
        <v>355</v>
      </c>
      <c r="BE724">
        <v>2</v>
      </c>
      <c r="BF724" t="b">
        <v>1</v>
      </c>
      <c r="BG724">
        <v>1663695947.5</v>
      </c>
      <c r="BH724">
        <v>506.144814814815</v>
      </c>
      <c r="BI724">
        <v>567.37337037037</v>
      </c>
      <c r="BJ724">
        <v>20.2863740740741</v>
      </c>
      <c r="BK724">
        <v>11.3495555555556</v>
      </c>
      <c r="BL724">
        <v>499.767444444445</v>
      </c>
      <c r="BM724">
        <v>19.9910555555556</v>
      </c>
      <c r="BN724">
        <v>500.120814814815</v>
      </c>
      <c r="BO724">
        <v>90.5143185185185</v>
      </c>
      <c r="BP724">
        <v>0.100140185185185</v>
      </c>
      <c r="BQ724">
        <v>25.9545851851852</v>
      </c>
      <c r="BR724">
        <v>25.0035925925926</v>
      </c>
      <c r="BS724">
        <v>999.9</v>
      </c>
      <c r="BT724">
        <v>0</v>
      </c>
      <c r="BU724">
        <v>0</v>
      </c>
      <c r="BV724">
        <v>9987.22222222222</v>
      </c>
      <c r="BW724">
        <v>0</v>
      </c>
      <c r="BX724">
        <v>17.0976259259259</v>
      </c>
      <c r="BY724">
        <v>-61.2285555555556</v>
      </c>
      <c r="BZ724">
        <v>516.625296296296</v>
      </c>
      <c r="CA724">
        <v>573.886740740741</v>
      </c>
      <c r="CB724">
        <v>8.93681777777778</v>
      </c>
      <c r="CC724">
        <v>567.37337037037</v>
      </c>
      <c r="CD724">
        <v>11.3495555555556</v>
      </c>
      <c r="CE724">
        <v>1.83620666666667</v>
      </c>
      <c r="CF724">
        <v>1.02729740740741</v>
      </c>
      <c r="CG724">
        <v>16.0984703703704</v>
      </c>
      <c r="CH724">
        <v>7.30938740740741</v>
      </c>
      <c r="CI724">
        <v>1999.99444444444</v>
      </c>
      <c r="CJ724">
        <v>0.979994888888889</v>
      </c>
      <c r="CK724">
        <v>0.0200051518518519</v>
      </c>
      <c r="CL724">
        <v>0</v>
      </c>
      <c r="CM724">
        <v>833.901407407407</v>
      </c>
      <c r="CN724">
        <v>5.00063</v>
      </c>
      <c r="CO724">
        <v>16446.2074074074</v>
      </c>
      <c r="CP724">
        <v>17256.8148148148</v>
      </c>
      <c r="CQ724">
        <v>38.875</v>
      </c>
      <c r="CR724">
        <v>38.9025555555556</v>
      </c>
      <c r="CS724">
        <v>38.375</v>
      </c>
      <c r="CT724">
        <v>38.187</v>
      </c>
      <c r="CU724">
        <v>39.687</v>
      </c>
      <c r="CV724">
        <v>1955.0837037037</v>
      </c>
      <c r="CW724">
        <v>39.9107407407407</v>
      </c>
      <c r="CX724">
        <v>0</v>
      </c>
      <c r="CY724">
        <v>1663695952.1</v>
      </c>
      <c r="CZ724">
        <v>0</v>
      </c>
      <c r="DA724">
        <v>0</v>
      </c>
      <c r="DB724" t="s">
        <v>356</v>
      </c>
      <c r="DC724">
        <v>1660677648.1</v>
      </c>
      <c r="DD724">
        <v>1660677649.1</v>
      </c>
      <c r="DE724">
        <v>0</v>
      </c>
      <c r="DF724">
        <v>-1.042</v>
      </c>
      <c r="DG724">
        <v>0.003</v>
      </c>
      <c r="DH724">
        <v>5.218</v>
      </c>
      <c r="DI724">
        <v>0.344</v>
      </c>
      <c r="DJ724">
        <v>417</v>
      </c>
      <c r="DK724">
        <v>22</v>
      </c>
      <c r="DL724">
        <v>1.24</v>
      </c>
      <c r="DM724">
        <v>0.53</v>
      </c>
      <c r="DN724">
        <v>-60.4509536585366</v>
      </c>
      <c r="DO724">
        <v>-12.5867017421603</v>
      </c>
      <c r="DP724">
        <v>1.2867704019617</v>
      </c>
      <c r="DQ724">
        <v>0</v>
      </c>
      <c r="DR724">
        <v>8.93119414634146</v>
      </c>
      <c r="DS724">
        <v>0.0901490592334628</v>
      </c>
      <c r="DT724">
        <v>0.0101255802545227</v>
      </c>
      <c r="DU724">
        <v>1</v>
      </c>
      <c r="DV724">
        <v>1</v>
      </c>
      <c r="DW724">
        <v>2</v>
      </c>
      <c r="DX724" t="s">
        <v>395</v>
      </c>
      <c r="DY724">
        <v>2.97228</v>
      </c>
      <c r="DZ724">
        <v>2.75431</v>
      </c>
      <c r="EA724">
        <v>0.107738</v>
      </c>
      <c r="EB724">
        <v>0.117637</v>
      </c>
      <c r="EC724">
        <v>0.0919202</v>
      </c>
      <c r="ED724">
        <v>0.0609769</v>
      </c>
      <c r="EE724">
        <v>34766.7</v>
      </c>
      <c r="EF724">
        <v>37479.4</v>
      </c>
      <c r="EG724">
        <v>35312.5</v>
      </c>
      <c r="EH724">
        <v>38527.3</v>
      </c>
      <c r="EI724">
        <v>45475.9</v>
      </c>
      <c r="EJ724">
        <v>52259.9</v>
      </c>
      <c r="EK724">
        <v>55202</v>
      </c>
      <c r="EL724">
        <v>61800</v>
      </c>
      <c r="EM724">
        <v>1.9906</v>
      </c>
      <c r="EN724">
        <v>1.8122</v>
      </c>
      <c r="EO724">
        <v>0.0365078</v>
      </c>
      <c r="EP724">
        <v>0</v>
      </c>
      <c r="EQ724">
        <v>24.4201</v>
      </c>
      <c r="ER724">
        <v>999.9</v>
      </c>
      <c r="ES724">
        <v>42.504</v>
      </c>
      <c r="ET724">
        <v>30.041</v>
      </c>
      <c r="EU724">
        <v>20.0529</v>
      </c>
      <c r="EV724">
        <v>57.1988</v>
      </c>
      <c r="EW724">
        <v>49.379</v>
      </c>
      <c r="EX724">
        <v>1</v>
      </c>
      <c r="EY724">
        <v>-0.015</v>
      </c>
      <c r="EZ724">
        <v>1.15593</v>
      </c>
      <c r="FA724">
        <v>20.143</v>
      </c>
      <c r="FB724">
        <v>5.20052</v>
      </c>
      <c r="FC724">
        <v>12.004</v>
      </c>
      <c r="FD724">
        <v>4.9756</v>
      </c>
      <c r="FE724">
        <v>3.2938</v>
      </c>
      <c r="FF724">
        <v>9999</v>
      </c>
      <c r="FG724">
        <v>9999</v>
      </c>
      <c r="FH724">
        <v>9999</v>
      </c>
      <c r="FI724">
        <v>695.1</v>
      </c>
      <c r="FJ724">
        <v>1.86295</v>
      </c>
      <c r="FK724">
        <v>1.8678</v>
      </c>
      <c r="FL724">
        <v>1.86752</v>
      </c>
      <c r="FM724">
        <v>1.86874</v>
      </c>
      <c r="FN724">
        <v>1.86951</v>
      </c>
      <c r="FO724">
        <v>1.86563</v>
      </c>
      <c r="FP724">
        <v>1.86664</v>
      </c>
      <c r="FQ724">
        <v>1.86807</v>
      </c>
      <c r="FR724">
        <v>5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6.512</v>
      </c>
      <c r="GF724">
        <v>0.2955</v>
      </c>
      <c r="GG724">
        <v>3.61927167264205</v>
      </c>
      <c r="GH724">
        <v>0.00509506669552449</v>
      </c>
      <c r="GI724">
        <v>1.17866753763249e-06</v>
      </c>
      <c r="GJ724">
        <v>-6.62632595388568e-10</v>
      </c>
      <c r="GK724">
        <v>-0.0260112845827318</v>
      </c>
      <c r="GL724">
        <v>-0.0225051504344278</v>
      </c>
      <c r="GM724">
        <v>0.00262967521021688</v>
      </c>
      <c r="GN724">
        <v>-3.50088843362945e-05</v>
      </c>
      <c r="GO724">
        <v>-5</v>
      </c>
      <c r="GP724">
        <v>1640</v>
      </c>
      <c r="GQ724">
        <v>1</v>
      </c>
      <c r="GR724">
        <v>20</v>
      </c>
      <c r="GS724">
        <v>50305.1</v>
      </c>
      <c r="GT724">
        <v>50305.1</v>
      </c>
      <c r="GU724">
        <v>1.36108</v>
      </c>
      <c r="GV724">
        <v>2.61475</v>
      </c>
      <c r="GW724">
        <v>1.54785</v>
      </c>
      <c r="GX724">
        <v>2.30225</v>
      </c>
      <c r="GY724">
        <v>1.34644</v>
      </c>
      <c r="GZ724">
        <v>2.4231</v>
      </c>
      <c r="HA724">
        <v>33.2216</v>
      </c>
      <c r="HB724">
        <v>14.0883</v>
      </c>
      <c r="HC724">
        <v>18</v>
      </c>
      <c r="HD724">
        <v>507.005</v>
      </c>
      <c r="HE724">
        <v>394.399</v>
      </c>
      <c r="HF724">
        <v>22.7132</v>
      </c>
      <c r="HG724">
        <v>26.9613</v>
      </c>
      <c r="HH724">
        <v>30.0001</v>
      </c>
      <c r="HI724">
        <v>26.9507</v>
      </c>
      <c r="HJ724">
        <v>26.8938</v>
      </c>
      <c r="HK724">
        <v>27.4333</v>
      </c>
      <c r="HL724">
        <v>43.6039</v>
      </c>
      <c r="HM724">
        <v>0</v>
      </c>
      <c r="HN724">
        <v>22.7123</v>
      </c>
      <c r="HO724">
        <v>608.715</v>
      </c>
      <c r="HP724">
        <v>11.319</v>
      </c>
      <c r="HQ724">
        <v>102.399</v>
      </c>
      <c r="HR724">
        <v>102.865</v>
      </c>
    </row>
    <row r="725" spans="1:226">
      <c r="A725">
        <v>709</v>
      </c>
      <c r="B725">
        <v>1663695960</v>
      </c>
      <c r="C725">
        <v>8184.90000009537</v>
      </c>
      <c r="D725" t="s">
        <v>1784</v>
      </c>
      <c r="E725" t="s">
        <v>1785</v>
      </c>
      <c r="F725">
        <v>5</v>
      </c>
      <c r="G725" t="s">
        <v>1713</v>
      </c>
      <c r="H725" t="s">
        <v>354</v>
      </c>
      <c r="I725">
        <v>1663695952.21429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607.322692824828</v>
      </c>
      <c r="AK725">
        <v>555.177454545454</v>
      </c>
      <c r="AL725">
        <v>3.28345809306137</v>
      </c>
      <c r="AM725">
        <v>65.4279789440371</v>
      </c>
      <c r="AN725">
        <f>(AP725 - AO725 + BO725*1E3/(8.314*(BQ725+273.15)) * AR725/BN725 * AQ725) * BN725/(100*BB725) * 1000/(1000 - AP725)</f>
        <v>0</v>
      </c>
      <c r="AO725">
        <v>11.3495205589343</v>
      </c>
      <c r="AP725">
        <v>20.2925934065934</v>
      </c>
      <c r="AQ725">
        <v>8.82757014967698e-05</v>
      </c>
      <c r="AR725">
        <v>122.169633296144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6</v>
      </c>
      <c r="BC725">
        <v>0.5</v>
      </c>
      <c r="BD725" t="s">
        <v>355</v>
      </c>
      <c r="BE725">
        <v>2</v>
      </c>
      <c r="BF725" t="b">
        <v>1</v>
      </c>
      <c r="BG725">
        <v>1663695952.21429</v>
      </c>
      <c r="BH725">
        <v>520.9285</v>
      </c>
      <c r="BI725">
        <v>583.228</v>
      </c>
      <c r="BJ725">
        <v>20.2904571428571</v>
      </c>
      <c r="BK725">
        <v>11.3501214285714</v>
      </c>
      <c r="BL725">
        <v>514.46625</v>
      </c>
      <c r="BM725">
        <v>19.9949821428571</v>
      </c>
      <c r="BN725">
        <v>500.12025</v>
      </c>
      <c r="BO725">
        <v>90.5143071428571</v>
      </c>
      <c r="BP725">
        <v>0.100203446428571</v>
      </c>
      <c r="BQ725">
        <v>25.9609785714286</v>
      </c>
      <c r="BR725">
        <v>25.0218321428571</v>
      </c>
      <c r="BS725">
        <v>999.9</v>
      </c>
      <c r="BT725">
        <v>0</v>
      </c>
      <c r="BU725">
        <v>0</v>
      </c>
      <c r="BV725">
        <v>9987.67857142857</v>
      </c>
      <c r="BW725">
        <v>0</v>
      </c>
      <c r="BX725">
        <v>17.0977428571429</v>
      </c>
      <c r="BY725">
        <v>-62.2995107142857</v>
      </c>
      <c r="BZ725">
        <v>531.717321428571</v>
      </c>
      <c r="CA725">
        <v>589.92375</v>
      </c>
      <c r="CB725">
        <v>8.94034535714286</v>
      </c>
      <c r="CC725">
        <v>583.228</v>
      </c>
      <c r="CD725">
        <v>11.3501214285714</v>
      </c>
      <c r="CE725">
        <v>1.83657714285714</v>
      </c>
      <c r="CF725">
        <v>1.02734821428571</v>
      </c>
      <c r="CG725">
        <v>16.101625</v>
      </c>
      <c r="CH725">
        <v>7.31011214285714</v>
      </c>
      <c r="CI725">
        <v>1999.98678571429</v>
      </c>
      <c r="CJ725">
        <v>0.97999475</v>
      </c>
      <c r="CK725">
        <v>0.0200053</v>
      </c>
      <c r="CL725">
        <v>0</v>
      </c>
      <c r="CM725">
        <v>837.379607142857</v>
      </c>
      <c r="CN725">
        <v>5.00063</v>
      </c>
      <c r="CO725">
        <v>16515.2535714286</v>
      </c>
      <c r="CP725">
        <v>17256.7535714286</v>
      </c>
      <c r="CQ725">
        <v>38.875</v>
      </c>
      <c r="CR725">
        <v>38.8993571428571</v>
      </c>
      <c r="CS725">
        <v>38.3794285714286</v>
      </c>
      <c r="CT725">
        <v>38.187</v>
      </c>
      <c r="CU725">
        <v>39.687</v>
      </c>
      <c r="CV725">
        <v>1955.07607142857</v>
      </c>
      <c r="CW725">
        <v>39.9107142857143</v>
      </c>
      <c r="CX725">
        <v>0</v>
      </c>
      <c r="CY725">
        <v>1663695956.9</v>
      </c>
      <c r="CZ725">
        <v>0</v>
      </c>
      <c r="DA725">
        <v>0</v>
      </c>
      <c r="DB725" t="s">
        <v>356</v>
      </c>
      <c r="DC725">
        <v>1660677648.1</v>
      </c>
      <c r="DD725">
        <v>1660677649.1</v>
      </c>
      <c r="DE725">
        <v>0</v>
      </c>
      <c r="DF725">
        <v>-1.042</v>
      </c>
      <c r="DG725">
        <v>0.003</v>
      </c>
      <c r="DH725">
        <v>5.218</v>
      </c>
      <c r="DI725">
        <v>0.344</v>
      </c>
      <c r="DJ725">
        <v>417</v>
      </c>
      <c r="DK725">
        <v>22</v>
      </c>
      <c r="DL725">
        <v>1.24</v>
      </c>
      <c r="DM725">
        <v>0.53</v>
      </c>
      <c r="DN725">
        <v>-61.4731341463415</v>
      </c>
      <c r="DO725">
        <v>-11.8970341463414</v>
      </c>
      <c r="DP725">
        <v>1.24872456913674</v>
      </c>
      <c r="DQ725">
        <v>0</v>
      </c>
      <c r="DR725">
        <v>8.93628682926829</v>
      </c>
      <c r="DS725">
        <v>0.0396510104529499</v>
      </c>
      <c r="DT725">
        <v>0.006557073424759</v>
      </c>
      <c r="DU725">
        <v>1</v>
      </c>
      <c r="DV725">
        <v>1</v>
      </c>
      <c r="DW725">
        <v>2</v>
      </c>
      <c r="DX725" t="s">
        <v>395</v>
      </c>
      <c r="DY725">
        <v>2.97277</v>
      </c>
      <c r="DZ725">
        <v>2.75363</v>
      </c>
      <c r="EA725">
        <v>0.110099</v>
      </c>
      <c r="EB725">
        <v>0.120164</v>
      </c>
      <c r="EC725">
        <v>0.0919035</v>
      </c>
      <c r="ED725">
        <v>0.0609707</v>
      </c>
      <c r="EE725">
        <v>34675.5</v>
      </c>
      <c r="EF725">
        <v>37372.6</v>
      </c>
      <c r="EG725">
        <v>35313.2</v>
      </c>
      <c r="EH725">
        <v>38527.8</v>
      </c>
      <c r="EI725">
        <v>45477.1</v>
      </c>
      <c r="EJ725">
        <v>52260.4</v>
      </c>
      <c r="EK725">
        <v>55202.4</v>
      </c>
      <c r="EL725">
        <v>61800.1</v>
      </c>
      <c r="EM725">
        <v>1.9912</v>
      </c>
      <c r="EN725">
        <v>1.8126</v>
      </c>
      <c r="EO725">
        <v>0.038892</v>
      </c>
      <c r="EP725">
        <v>0</v>
      </c>
      <c r="EQ725">
        <v>24.4241</v>
      </c>
      <c r="ER725">
        <v>999.9</v>
      </c>
      <c r="ES725">
        <v>42.504</v>
      </c>
      <c r="ET725">
        <v>30.051</v>
      </c>
      <c r="EU725">
        <v>20.0664</v>
      </c>
      <c r="EV725">
        <v>57.2388</v>
      </c>
      <c r="EW725">
        <v>49.6114</v>
      </c>
      <c r="EX725">
        <v>1</v>
      </c>
      <c r="EY725">
        <v>-0.0152439</v>
      </c>
      <c r="EZ725">
        <v>1.17325</v>
      </c>
      <c r="FA725">
        <v>20.1431</v>
      </c>
      <c r="FB725">
        <v>5.20172</v>
      </c>
      <c r="FC725">
        <v>12.0052</v>
      </c>
      <c r="FD725">
        <v>4.9756</v>
      </c>
      <c r="FE725">
        <v>3.294</v>
      </c>
      <c r="FF725">
        <v>9999</v>
      </c>
      <c r="FG725">
        <v>9999</v>
      </c>
      <c r="FH725">
        <v>9999</v>
      </c>
      <c r="FI725">
        <v>695.1</v>
      </c>
      <c r="FJ725">
        <v>1.86295</v>
      </c>
      <c r="FK725">
        <v>1.86774</v>
      </c>
      <c r="FL725">
        <v>1.86752</v>
      </c>
      <c r="FM725">
        <v>1.86874</v>
      </c>
      <c r="FN725">
        <v>1.86954</v>
      </c>
      <c r="FO725">
        <v>1.86554</v>
      </c>
      <c r="FP725">
        <v>1.86661</v>
      </c>
      <c r="FQ725">
        <v>1.8681</v>
      </c>
      <c r="FR725">
        <v>5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6.605</v>
      </c>
      <c r="GF725">
        <v>0.2954</v>
      </c>
      <c r="GG725">
        <v>3.61927167264205</v>
      </c>
      <c r="GH725">
        <v>0.00509506669552449</v>
      </c>
      <c r="GI725">
        <v>1.17866753763249e-06</v>
      </c>
      <c r="GJ725">
        <v>-6.62632595388568e-10</v>
      </c>
      <c r="GK725">
        <v>-0.0260112845827318</v>
      </c>
      <c r="GL725">
        <v>-0.0225051504344278</v>
      </c>
      <c r="GM725">
        <v>0.00262967521021688</v>
      </c>
      <c r="GN725">
        <v>-3.50088843362945e-05</v>
      </c>
      <c r="GO725">
        <v>-5</v>
      </c>
      <c r="GP725">
        <v>1640</v>
      </c>
      <c r="GQ725">
        <v>1</v>
      </c>
      <c r="GR725">
        <v>20</v>
      </c>
      <c r="GS725">
        <v>50305.2</v>
      </c>
      <c r="GT725">
        <v>50305.2</v>
      </c>
      <c r="GU725">
        <v>1.39526</v>
      </c>
      <c r="GV725">
        <v>2.60498</v>
      </c>
      <c r="GW725">
        <v>1.54785</v>
      </c>
      <c r="GX725">
        <v>2.30225</v>
      </c>
      <c r="GY725">
        <v>1.34644</v>
      </c>
      <c r="GZ725">
        <v>2.35718</v>
      </c>
      <c r="HA725">
        <v>33.1992</v>
      </c>
      <c r="HB725">
        <v>14.0795</v>
      </c>
      <c r="HC725">
        <v>18</v>
      </c>
      <c r="HD725">
        <v>507.385</v>
      </c>
      <c r="HE725">
        <v>394.618</v>
      </c>
      <c r="HF725">
        <v>22.6917</v>
      </c>
      <c r="HG725">
        <v>26.959</v>
      </c>
      <c r="HH725">
        <v>29.9999</v>
      </c>
      <c r="HI725">
        <v>26.9484</v>
      </c>
      <c r="HJ725">
        <v>26.8938</v>
      </c>
      <c r="HK725">
        <v>28.0024</v>
      </c>
      <c r="HL725">
        <v>43.6039</v>
      </c>
      <c r="HM725">
        <v>0</v>
      </c>
      <c r="HN725">
        <v>22.6906</v>
      </c>
      <c r="HO725">
        <v>622.27</v>
      </c>
      <c r="HP725">
        <v>11.319</v>
      </c>
      <c r="HQ725">
        <v>102.401</v>
      </c>
      <c r="HR725">
        <v>102.865</v>
      </c>
    </row>
    <row r="726" spans="1:226">
      <c r="A726">
        <v>710</v>
      </c>
      <c r="B726">
        <v>1663695965</v>
      </c>
      <c r="C726">
        <v>8189.90000009537</v>
      </c>
      <c r="D726" t="s">
        <v>1786</v>
      </c>
      <c r="E726" t="s">
        <v>1787</v>
      </c>
      <c r="F726">
        <v>5</v>
      </c>
      <c r="G726" t="s">
        <v>1713</v>
      </c>
      <c r="H726" t="s">
        <v>354</v>
      </c>
      <c r="I726">
        <v>1663695957.5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624.303893671788</v>
      </c>
      <c r="AK726">
        <v>571.732763636364</v>
      </c>
      <c r="AL726">
        <v>3.28623502168844</v>
      </c>
      <c r="AM726">
        <v>65.4279789440371</v>
      </c>
      <c r="AN726">
        <f>(AP726 - AO726 + BO726*1E3/(8.314*(BQ726+273.15)) * AR726/BN726 * AQ726) * BN726/(100*BB726) * 1000/(1000 - AP726)</f>
        <v>0</v>
      </c>
      <c r="AO726">
        <v>11.3516251439291</v>
      </c>
      <c r="AP726">
        <v>20.2906604395604</v>
      </c>
      <c r="AQ726">
        <v>-0.000402855062995278</v>
      </c>
      <c r="AR726">
        <v>122.169633296144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6</v>
      </c>
      <c r="BC726">
        <v>0.5</v>
      </c>
      <c r="BD726" t="s">
        <v>355</v>
      </c>
      <c r="BE726">
        <v>2</v>
      </c>
      <c r="BF726" t="b">
        <v>1</v>
      </c>
      <c r="BG726">
        <v>1663695957.5</v>
      </c>
      <c r="BH726">
        <v>537.702555555556</v>
      </c>
      <c r="BI726">
        <v>600.823185185185</v>
      </c>
      <c r="BJ726">
        <v>20.2897777777778</v>
      </c>
      <c r="BK726">
        <v>11.3507740740741</v>
      </c>
      <c r="BL726">
        <v>531.143888888889</v>
      </c>
      <c r="BM726">
        <v>19.9943407407407</v>
      </c>
      <c r="BN726">
        <v>500.125444444444</v>
      </c>
      <c r="BO726">
        <v>90.5122222222222</v>
      </c>
      <c r="BP726">
        <v>0.100155614814815</v>
      </c>
      <c r="BQ726">
        <v>25.9726740740741</v>
      </c>
      <c r="BR726">
        <v>25.0406518518519</v>
      </c>
      <c r="BS726">
        <v>999.9</v>
      </c>
      <c r="BT726">
        <v>0</v>
      </c>
      <c r="BU726">
        <v>0</v>
      </c>
      <c r="BV726">
        <v>9990.37037037037</v>
      </c>
      <c r="BW726">
        <v>0</v>
      </c>
      <c r="BX726">
        <v>17.0976259259259</v>
      </c>
      <c r="BY726">
        <v>-63.1206555555556</v>
      </c>
      <c r="BZ726">
        <v>548.83837037037</v>
      </c>
      <c r="CA726">
        <v>607.72137037037</v>
      </c>
      <c r="CB726">
        <v>8.93901259259259</v>
      </c>
      <c r="CC726">
        <v>600.823185185185</v>
      </c>
      <c r="CD726">
        <v>11.3507740740741</v>
      </c>
      <c r="CE726">
        <v>1.83647407407407</v>
      </c>
      <c r="CF726">
        <v>1.0273837037037</v>
      </c>
      <c r="CG726">
        <v>16.1007444444444</v>
      </c>
      <c r="CH726">
        <v>7.31062037037037</v>
      </c>
      <c r="CI726">
        <v>2000.02555555556</v>
      </c>
      <c r="CJ726">
        <v>0.979994888888889</v>
      </c>
      <c r="CK726">
        <v>0.0200051518518519</v>
      </c>
      <c r="CL726">
        <v>0</v>
      </c>
      <c r="CM726">
        <v>841.180777777778</v>
      </c>
      <c r="CN726">
        <v>5.00063</v>
      </c>
      <c r="CO726">
        <v>16590.7925925926</v>
      </c>
      <c r="CP726">
        <v>17257.0962962963</v>
      </c>
      <c r="CQ726">
        <v>38.875</v>
      </c>
      <c r="CR726">
        <v>38.9025555555556</v>
      </c>
      <c r="CS726">
        <v>38.3795925925926</v>
      </c>
      <c r="CT726">
        <v>38.187</v>
      </c>
      <c r="CU726">
        <v>39.687</v>
      </c>
      <c r="CV726">
        <v>1955.11444444444</v>
      </c>
      <c r="CW726">
        <v>39.9111111111111</v>
      </c>
      <c r="CX726">
        <v>0</v>
      </c>
      <c r="CY726">
        <v>1663695962.3</v>
      </c>
      <c r="CZ726">
        <v>0</v>
      </c>
      <c r="DA726">
        <v>0</v>
      </c>
      <c r="DB726" t="s">
        <v>356</v>
      </c>
      <c r="DC726">
        <v>1660677648.1</v>
      </c>
      <c r="DD726">
        <v>1660677649.1</v>
      </c>
      <c r="DE726">
        <v>0</v>
      </c>
      <c r="DF726">
        <v>-1.042</v>
      </c>
      <c r="DG726">
        <v>0.003</v>
      </c>
      <c r="DH726">
        <v>5.218</v>
      </c>
      <c r="DI726">
        <v>0.344</v>
      </c>
      <c r="DJ726">
        <v>417</v>
      </c>
      <c r="DK726">
        <v>22</v>
      </c>
      <c r="DL726">
        <v>1.24</v>
      </c>
      <c r="DM726">
        <v>0.53</v>
      </c>
      <c r="DN726">
        <v>-62.5221951219512</v>
      </c>
      <c r="DO726">
        <v>-11.2808759581882</v>
      </c>
      <c r="DP726">
        <v>1.24128441778259</v>
      </c>
      <c r="DQ726">
        <v>0</v>
      </c>
      <c r="DR726">
        <v>8.93890585365854</v>
      </c>
      <c r="DS726">
        <v>-0.00626006968640549</v>
      </c>
      <c r="DT726">
        <v>0.00440656714772008</v>
      </c>
      <c r="DU726">
        <v>1</v>
      </c>
      <c r="DV726">
        <v>1</v>
      </c>
      <c r="DW726">
        <v>2</v>
      </c>
      <c r="DX726" t="s">
        <v>395</v>
      </c>
      <c r="DY726">
        <v>2.97368</v>
      </c>
      <c r="DZ726">
        <v>2.75385</v>
      </c>
      <c r="EA726">
        <v>0.112386</v>
      </c>
      <c r="EB726">
        <v>0.122241</v>
      </c>
      <c r="EC726">
        <v>0.0918866</v>
      </c>
      <c r="ED726">
        <v>0.0609583</v>
      </c>
      <c r="EE726">
        <v>34585.4</v>
      </c>
      <c r="EF726">
        <v>37284.7</v>
      </c>
      <c r="EG726">
        <v>35312.2</v>
      </c>
      <c r="EH726">
        <v>38528.1</v>
      </c>
      <c r="EI726">
        <v>45477.5</v>
      </c>
      <c r="EJ726">
        <v>52261.2</v>
      </c>
      <c r="EK726">
        <v>55201.8</v>
      </c>
      <c r="EL726">
        <v>61800.3</v>
      </c>
      <c r="EM726">
        <v>1.9912</v>
      </c>
      <c r="EN726">
        <v>1.8124</v>
      </c>
      <c r="EO726">
        <v>0.038445</v>
      </c>
      <c r="EP726">
        <v>0</v>
      </c>
      <c r="EQ726">
        <v>24.4262</v>
      </c>
      <c r="ER726">
        <v>999.9</v>
      </c>
      <c r="ES726">
        <v>42.504</v>
      </c>
      <c r="ET726">
        <v>30.051</v>
      </c>
      <c r="EU726">
        <v>20.0653</v>
      </c>
      <c r="EV726">
        <v>57.1588</v>
      </c>
      <c r="EW726">
        <v>49.1066</v>
      </c>
      <c r="EX726">
        <v>1</v>
      </c>
      <c r="EY726">
        <v>-0.0148171</v>
      </c>
      <c r="EZ726">
        <v>1.33893</v>
      </c>
      <c r="FA726">
        <v>20.1414</v>
      </c>
      <c r="FB726">
        <v>5.19932</v>
      </c>
      <c r="FC726">
        <v>12.004</v>
      </c>
      <c r="FD726">
        <v>4.9756</v>
      </c>
      <c r="FE726">
        <v>3.2938</v>
      </c>
      <c r="FF726">
        <v>9999</v>
      </c>
      <c r="FG726">
        <v>9999</v>
      </c>
      <c r="FH726">
        <v>9999</v>
      </c>
      <c r="FI726">
        <v>695.1</v>
      </c>
      <c r="FJ726">
        <v>1.86292</v>
      </c>
      <c r="FK726">
        <v>1.8678</v>
      </c>
      <c r="FL726">
        <v>1.86752</v>
      </c>
      <c r="FM726">
        <v>1.86874</v>
      </c>
      <c r="FN726">
        <v>1.86954</v>
      </c>
      <c r="FO726">
        <v>1.8656</v>
      </c>
      <c r="FP726">
        <v>1.86664</v>
      </c>
      <c r="FQ726">
        <v>1.86807</v>
      </c>
      <c r="FR726">
        <v>5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6.696</v>
      </c>
      <c r="GF726">
        <v>0.2952</v>
      </c>
      <c r="GG726">
        <v>3.61927167264205</v>
      </c>
      <c r="GH726">
        <v>0.00509506669552449</v>
      </c>
      <c r="GI726">
        <v>1.17866753763249e-06</v>
      </c>
      <c r="GJ726">
        <v>-6.62632595388568e-10</v>
      </c>
      <c r="GK726">
        <v>-0.0260112845827318</v>
      </c>
      <c r="GL726">
        <v>-0.0225051504344278</v>
      </c>
      <c r="GM726">
        <v>0.00262967521021688</v>
      </c>
      <c r="GN726">
        <v>-3.50088843362945e-05</v>
      </c>
      <c r="GO726">
        <v>-5</v>
      </c>
      <c r="GP726">
        <v>1640</v>
      </c>
      <c r="GQ726">
        <v>1</v>
      </c>
      <c r="GR726">
        <v>20</v>
      </c>
      <c r="GS726">
        <v>50305.3</v>
      </c>
      <c r="GT726">
        <v>50305.3</v>
      </c>
      <c r="GU726">
        <v>1.4209</v>
      </c>
      <c r="GV726">
        <v>2.61108</v>
      </c>
      <c r="GW726">
        <v>1.54785</v>
      </c>
      <c r="GX726">
        <v>2.30103</v>
      </c>
      <c r="GY726">
        <v>1.34644</v>
      </c>
      <c r="GZ726">
        <v>2.33276</v>
      </c>
      <c r="HA726">
        <v>33.2216</v>
      </c>
      <c r="HB726">
        <v>14.0795</v>
      </c>
      <c r="HC726">
        <v>18</v>
      </c>
      <c r="HD726">
        <v>507.385</v>
      </c>
      <c r="HE726">
        <v>394.508</v>
      </c>
      <c r="HF726">
        <v>22.646</v>
      </c>
      <c r="HG726">
        <v>26.959</v>
      </c>
      <c r="HH726">
        <v>30.0002</v>
      </c>
      <c r="HI726">
        <v>26.9484</v>
      </c>
      <c r="HJ726">
        <v>26.8938</v>
      </c>
      <c r="HK726">
        <v>28.6472</v>
      </c>
      <c r="HL726">
        <v>43.6039</v>
      </c>
      <c r="HM726">
        <v>0</v>
      </c>
      <c r="HN726">
        <v>22.6296</v>
      </c>
      <c r="HO726">
        <v>642.469</v>
      </c>
      <c r="HP726">
        <v>11.319</v>
      </c>
      <c r="HQ726">
        <v>102.399</v>
      </c>
      <c r="HR726">
        <v>102.866</v>
      </c>
    </row>
    <row r="727" spans="1:226">
      <c r="A727">
        <v>711</v>
      </c>
      <c r="B727">
        <v>1663695970</v>
      </c>
      <c r="C727">
        <v>8194.90000009537</v>
      </c>
      <c r="D727" t="s">
        <v>1788</v>
      </c>
      <c r="E727" t="s">
        <v>1789</v>
      </c>
      <c r="F727">
        <v>5</v>
      </c>
      <c r="G727" t="s">
        <v>1713</v>
      </c>
      <c r="H727" t="s">
        <v>354</v>
      </c>
      <c r="I727">
        <v>1663695962.21429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641.483888054366</v>
      </c>
      <c r="AK727">
        <v>587.941890909091</v>
      </c>
      <c r="AL727">
        <v>3.32908360722908</v>
      </c>
      <c r="AM727">
        <v>65.4279789440371</v>
      </c>
      <c r="AN727">
        <f>(AP727 - AO727 + BO727*1E3/(8.314*(BQ727+273.15)) * AR727/BN727 * AQ727) * BN727/(100*BB727) * 1000/(1000 - AP727)</f>
        <v>0</v>
      </c>
      <c r="AO727">
        <v>11.3555451566292</v>
      </c>
      <c r="AP727">
        <v>20.2749582417582</v>
      </c>
      <c r="AQ727">
        <v>-0.000216689357538232</v>
      </c>
      <c r="AR727">
        <v>122.169633296144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6</v>
      </c>
      <c r="BC727">
        <v>0.5</v>
      </c>
      <c r="BD727" t="s">
        <v>355</v>
      </c>
      <c r="BE727">
        <v>2</v>
      </c>
      <c r="BF727" t="b">
        <v>1</v>
      </c>
      <c r="BG727">
        <v>1663695962.21429</v>
      </c>
      <c r="BH727">
        <v>552.638607142857</v>
      </c>
      <c r="BI727">
        <v>616.787428571429</v>
      </c>
      <c r="BJ727">
        <v>20.2862714285714</v>
      </c>
      <c r="BK727">
        <v>11.3518178571429</v>
      </c>
      <c r="BL727">
        <v>545.994035714286</v>
      </c>
      <c r="BM727">
        <v>19.9909642857143</v>
      </c>
      <c r="BN727">
        <v>500.099035714286</v>
      </c>
      <c r="BO727">
        <v>90.509925</v>
      </c>
      <c r="BP727">
        <v>0.0999429214285714</v>
      </c>
      <c r="BQ727">
        <v>25.9664178571429</v>
      </c>
      <c r="BR727">
        <v>25.0517607142857</v>
      </c>
      <c r="BS727">
        <v>999.9</v>
      </c>
      <c r="BT727">
        <v>0</v>
      </c>
      <c r="BU727">
        <v>0</v>
      </c>
      <c r="BV727">
        <v>10002.3214285714</v>
      </c>
      <c r="BW727">
        <v>0</v>
      </c>
      <c r="BX727">
        <v>17.1009</v>
      </c>
      <c r="BY727">
        <v>-64.1488035714286</v>
      </c>
      <c r="BZ727">
        <v>564.081678571428</v>
      </c>
      <c r="CA727">
        <v>623.8695</v>
      </c>
      <c r="CB727">
        <v>8.9344575</v>
      </c>
      <c r="CC727">
        <v>616.787428571429</v>
      </c>
      <c r="CD727">
        <v>11.3518178571429</v>
      </c>
      <c r="CE727">
        <v>1.83611035714286</v>
      </c>
      <c r="CF727">
        <v>1.02745285714286</v>
      </c>
      <c r="CG727">
        <v>16.0976321428571</v>
      </c>
      <c r="CH727">
        <v>7.3115925</v>
      </c>
      <c r="CI727">
        <v>2000.03035714286</v>
      </c>
      <c r="CJ727">
        <v>0.979994964285715</v>
      </c>
      <c r="CK727">
        <v>0.0200050714285714</v>
      </c>
      <c r="CL727">
        <v>0</v>
      </c>
      <c r="CM727">
        <v>844.440714285714</v>
      </c>
      <c r="CN727">
        <v>5.00063</v>
      </c>
      <c r="CO727">
        <v>16654.7785714286</v>
      </c>
      <c r="CP727">
        <v>17257.1357142857</v>
      </c>
      <c r="CQ727">
        <v>38.875</v>
      </c>
      <c r="CR727">
        <v>38.8993571428571</v>
      </c>
      <c r="CS727">
        <v>38.3794285714286</v>
      </c>
      <c r="CT727">
        <v>38.187</v>
      </c>
      <c r="CU727">
        <v>39.687</v>
      </c>
      <c r="CV727">
        <v>1955.11964285714</v>
      </c>
      <c r="CW727">
        <v>39.9107142857143</v>
      </c>
      <c r="CX727">
        <v>0</v>
      </c>
      <c r="CY727">
        <v>1663695967.1</v>
      </c>
      <c r="CZ727">
        <v>0</v>
      </c>
      <c r="DA727">
        <v>0</v>
      </c>
      <c r="DB727" t="s">
        <v>356</v>
      </c>
      <c r="DC727">
        <v>1660677648.1</v>
      </c>
      <c r="DD727">
        <v>1660677649.1</v>
      </c>
      <c r="DE727">
        <v>0</v>
      </c>
      <c r="DF727">
        <v>-1.042</v>
      </c>
      <c r="DG727">
        <v>0.003</v>
      </c>
      <c r="DH727">
        <v>5.218</v>
      </c>
      <c r="DI727">
        <v>0.344</v>
      </c>
      <c r="DJ727">
        <v>417</v>
      </c>
      <c r="DK727">
        <v>22</v>
      </c>
      <c r="DL727">
        <v>1.24</v>
      </c>
      <c r="DM727">
        <v>0.53</v>
      </c>
      <c r="DN727">
        <v>-63.3544170731707</v>
      </c>
      <c r="DO727">
        <v>-10.7657038327525</v>
      </c>
      <c r="DP727">
        <v>1.25977516730071</v>
      </c>
      <c r="DQ727">
        <v>0</v>
      </c>
      <c r="DR727">
        <v>8.93634268292683</v>
      </c>
      <c r="DS727">
        <v>-0.0344105226481052</v>
      </c>
      <c r="DT727">
        <v>0.00599780855280092</v>
      </c>
      <c r="DU727">
        <v>1</v>
      </c>
      <c r="DV727">
        <v>1</v>
      </c>
      <c r="DW727">
        <v>2</v>
      </c>
      <c r="DX727" t="s">
        <v>395</v>
      </c>
      <c r="DY727">
        <v>2.97321</v>
      </c>
      <c r="DZ727">
        <v>2.75435</v>
      </c>
      <c r="EA727">
        <v>0.11472</v>
      </c>
      <c r="EB727">
        <v>0.124721</v>
      </c>
      <c r="EC727">
        <v>0.0918711</v>
      </c>
      <c r="ED727">
        <v>0.0609734</v>
      </c>
      <c r="EE727">
        <v>34495.2</v>
      </c>
      <c r="EF727">
        <v>37179</v>
      </c>
      <c r="EG727">
        <v>35313</v>
      </c>
      <c r="EH727">
        <v>38527.7</v>
      </c>
      <c r="EI727">
        <v>45478.6</v>
      </c>
      <c r="EJ727">
        <v>52260.2</v>
      </c>
      <c r="EK727">
        <v>55202.1</v>
      </c>
      <c r="EL727">
        <v>61800</v>
      </c>
      <c r="EM727">
        <v>1.9908</v>
      </c>
      <c r="EN727">
        <v>1.8124</v>
      </c>
      <c r="EO727">
        <v>0.0363588</v>
      </c>
      <c r="EP727">
        <v>0</v>
      </c>
      <c r="EQ727">
        <v>24.4303</v>
      </c>
      <c r="ER727">
        <v>999.9</v>
      </c>
      <c r="ES727">
        <v>42.504</v>
      </c>
      <c r="ET727">
        <v>30.051</v>
      </c>
      <c r="EU727">
        <v>20.0653</v>
      </c>
      <c r="EV727">
        <v>57.3188</v>
      </c>
      <c r="EW727">
        <v>48.9062</v>
      </c>
      <c r="EX727">
        <v>1</v>
      </c>
      <c r="EY727">
        <v>-0.0146951</v>
      </c>
      <c r="EZ727">
        <v>1.42407</v>
      </c>
      <c r="FA727">
        <v>20.141</v>
      </c>
      <c r="FB727">
        <v>5.19932</v>
      </c>
      <c r="FC727">
        <v>12.004</v>
      </c>
      <c r="FD727">
        <v>4.9756</v>
      </c>
      <c r="FE727">
        <v>3.2938</v>
      </c>
      <c r="FF727">
        <v>9999</v>
      </c>
      <c r="FG727">
        <v>9999</v>
      </c>
      <c r="FH727">
        <v>9999</v>
      </c>
      <c r="FI727">
        <v>695.1</v>
      </c>
      <c r="FJ727">
        <v>1.86295</v>
      </c>
      <c r="FK727">
        <v>1.8678</v>
      </c>
      <c r="FL727">
        <v>1.86752</v>
      </c>
      <c r="FM727">
        <v>1.86874</v>
      </c>
      <c r="FN727">
        <v>1.86951</v>
      </c>
      <c r="FO727">
        <v>1.86566</v>
      </c>
      <c r="FP727">
        <v>1.86664</v>
      </c>
      <c r="FQ727">
        <v>1.8681</v>
      </c>
      <c r="FR727">
        <v>5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6.789</v>
      </c>
      <c r="GF727">
        <v>0.295</v>
      </c>
      <c r="GG727">
        <v>3.61927167264205</v>
      </c>
      <c r="GH727">
        <v>0.00509506669552449</v>
      </c>
      <c r="GI727">
        <v>1.17866753763249e-06</v>
      </c>
      <c r="GJ727">
        <v>-6.62632595388568e-10</v>
      </c>
      <c r="GK727">
        <v>-0.0260112845827318</v>
      </c>
      <c r="GL727">
        <v>-0.0225051504344278</v>
      </c>
      <c r="GM727">
        <v>0.00262967521021688</v>
      </c>
      <c r="GN727">
        <v>-3.50088843362945e-05</v>
      </c>
      <c r="GO727">
        <v>-5</v>
      </c>
      <c r="GP727">
        <v>1640</v>
      </c>
      <c r="GQ727">
        <v>1</v>
      </c>
      <c r="GR727">
        <v>20</v>
      </c>
      <c r="GS727">
        <v>50305.4</v>
      </c>
      <c r="GT727">
        <v>50305.3</v>
      </c>
      <c r="GU727">
        <v>1.45752</v>
      </c>
      <c r="GV727">
        <v>2.61475</v>
      </c>
      <c r="GW727">
        <v>1.54785</v>
      </c>
      <c r="GX727">
        <v>2.30225</v>
      </c>
      <c r="GY727">
        <v>1.34644</v>
      </c>
      <c r="GZ727">
        <v>2.37915</v>
      </c>
      <c r="HA727">
        <v>33.1992</v>
      </c>
      <c r="HB727">
        <v>14.0795</v>
      </c>
      <c r="HC727">
        <v>18</v>
      </c>
      <c r="HD727">
        <v>507.118</v>
      </c>
      <c r="HE727">
        <v>394.493</v>
      </c>
      <c r="HF727">
        <v>22.5807</v>
      </c>
      <c r="HG727">
        <v>26.9567</v>
      </c>
      <c r="HH727">
        <v>30.0003</v>
      </c>
      <c r="HI727">
        <v>26.9484</v>
      </c>
      <c r="HJ727">
        <v>26.8916</v>
      </c>
      <c r="HK727">
        <v>29.2176</v>
      </c>
      <c r="HL727">
        <v>43.6039</v>
      </c>
      <c r="HM727">
        <v>0</v>
      </c>
      <c r="HN727">
        <v>22.5679</v>
      </c>
      <c r="HO727">
        <v>655.88</v>
      </c>
      <c r="HP727">
        <v>11.319</v>
      </c>
      <c r="HQ727">
        <v>102.4</v>
      </c>
      <c r="HR727">
        <v>102.865</v>
      </c>
    </row>
    <row r="728" spans="1:226">
      <c r="A728">
        <v>712</v>
      </c>
      <c r="B728">
        <v>1663695975</v>
      </c>
      <c r="C728">
        <v>8199.90000009537</v>
      </c>
      <c r="D728" t="s">
        <v>1790</v>
      </c>
      <c r="E728" t="s">
        <v>1791</v>
      </c>
      <c r="F728">
        <v>5</v>
      </c>
      <c r="G728" t="s">
        <v>1713</v>
      </c>
      <c r="H728" t="s">
        <v>354</v>
      </c>
      <c r="I728">
        <v>1663695967.5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658.360524688316</v>
      </c>
      <c r="AK728">
        <v>604.664006060606</v>
      </c>
      <c r="AL728">
        <v>3.33256810007515</v>
      </c>
      <c r="AM728">
        <v>65.4279789440371</v>
      </c>
      <c r="AN728">
        <f>(AP728 - AO728 + BO728*1E3/(8.314*(BQ728+273.15)) * AR728/BN728 * AQ728) * BN728/(100*BB728) * 1000/(1000 - AP728)</f>
        <v>0</v>
      </c>
      <c r="AO728">
        <v>11.3527726104874</v>
      </c>
      <c r="AP728">
        <v>20.2619989010989</v>
      </c>
      <c r="AQ728">
        <v>3.63000903019829e-05</v>
      </c>
      <c r="AR728">
        <v>122.169633296144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6</v>
      </c>
      <c r="BC728">
        <v>0.5</v>
      </c>
      <c r="BD728" t="s">
        <v>355</v>
      </c>
      <c r="BE728">
        <v>2</v>
      </c>
      <c r="BF728" t="b">
        <v>1</v>
      </c>
      <c r="BG728">
        <v>1663695967.5</v>
      </c>
      <c r="BH728">
        <v>569.685740740741</v>
      </c>
      <c r="BI728">
        <v>634.480296296296</v>
      </c>
      <c r="BJ728">
        <v>20.2791851851852</v>
      </c>
      <c r="BK728">
        <v>11.3531481481481</v>
      </c>
      <c r="BL728">
        <v>562.942962962963</v>
      </c>
      <c r="BM728">
        <v>19.9841444444444</v>
      </c>
      <c r="BN728">
        <v>500.135962962963</v>
      </c>
      <c r="BO728">
        <v>90.5078851851852</v>
      </c>
      <c r="BP728">
        <v>0.0999307222222222</v>
      </c>
      <c r="BQ728">
        <v>25.948962962963</v>
      </c>
      <c r="BR728">
        <v>25.0413111111111</v>
      </c>
      <c r="BS728">
        <v>999.9</v>
      </c>
      <c r="BT728">
        <v>0</v>
      </c>
      <c r="BU728">
        <v>0</v>
      </c>
      <c r="BV728">
        <v>10010.9259259259</v>
      </c>
      <c r="BW728">
        <v>0</v>
      </c>
      <c r="BX728">
        <v>17.1009</v>
      </c>
      <c r="BY728">
        <v>-64.7944814814815</v>
      </c>
      <c r="BZ728">
        <v>581.477444444444</v>
      </c>
      <c r="CA728">
        <v>641.766370370371</v>
      </c>
      <c r="CB728">
        <v>8.92603481481481</v>
      </c>
      <c r="CC728">
        <v>634.480296296296</v>
      </c>
      <c r="CD728">
        <v>11.3531481481481</v>
      </c>
      <c r="CE728">
        <v>1.83542703703704</v>
      </c>
      <c r="CF728">
        <v>1.02755</v>
      </c>
      <c r="CG728">
        <v>16.0918</v>
      </c>
      <c r="CH728">
        <v>7.31297148148148</v>
      </c>
      <c r="CI728">
        <v>2000.01777777778</v>
      </c>
      <c r="CJ728">
        <v>0.979994888888889</v>
      </c>
      <c r="CK728">
        <v>0.0200051518518519</v>
      </c>
      <c r="CL728">
        <v>0</v>
      </c>
      <c r="CM728">
        <v>847.922518518518</v>
      </c>
      <c r="CN728">
        <v>5.00063</v>
      </c>
      <c r="CO728">
        <v>16722.937037037</v>
      </c>
      <c r="CP728">
        <v>17257.0259259259</v>
      </c>
      <c r="CQ728">
        <v>38.875</v>
      </c>
      <c r="CR728">
        <v>38.9094444444444</v>
      </c>
      <c r="CS728">
        <v>38.375</v>
      </c>
      <c r="CT728">
        <v>38.187</v>
      </c>
      <c r="CU728">
        <v>39.687</v>
      </c>
      <c r="CV728">
        <v>1955.10740740741</v>
      </c>
      <c r="CW728">
        <v>39.9103703703704</v>
      </c>
      <c r="CX728">
        <v>0</v>
      </c>
      <c r="CY728">
        <v>1663695971.9</v>
      </c>
      <c r="CZ728">
        <v>0</v>
      </c>
      <c r="DA728">
        <v>0</v>
      </c>
      <c r="DB728" t="s">
        <v>356</v>
      </c>
      <c r="DC728">
        <v>1660677648.1</v>
      </c>
      <c r="DD728">
        <v>1660677649.1</v>
      </c>
      <c r="DE728">
        <v>0</v>
      </c>
      <c r="DF728">
        <v>-1.042</v>
      </c>
      <c r="DG728">
        <v>0.003</v>
      </c>
      <c r="DH728">
        <v>5.218</v>
      </c>
      <c r="DI728">
        <v>0.344</v>
      </c>
      <c r="DJ728">
        <v>417</v>
      </c>
      <c r="DK728">
        <v>22</v>
      </c>
      <c r="DL728">
        <v>1.24</v>
      </c>
      <c r="DM728">
        <v>0.53</v>
      </c>
      <c r="DN728">
        <v>-64.2433804878049</v>
      </c>
      <c r="DO728">
        <v>-10.6376362369337</v>
      </c>
      <c r="DP728">
        <v>1.27501917292509</v>
      </c>
      <c r="DQ728">
        <v>0</v>
      </c>
      <c r="DR728">
        <v>8.93115707317073</v>
      </c>
      <c r="DS728">
        <v>-0.0755613240417973</v>
      </c>
      <c r="DT728">
        <v>0.0090705146125294</v>
      </c>
      <c r="DU728">
        <v>1</v>
      </c>
      <c r="DV728">
        <v>1</v>
      </c>
      <c r="DW728">
        <v>2</v>
      </c>
      <c r="DX728" t="s">
        <v>395</v>
      </c>
      <c r="DY728">
        <v>2.97247</v>
      </c>
      <c r="DZ728">
        <v>2.75449</v>
      </c>
      <c r="EA728">
        <v>0.117004</v>
      </c>
      <c r="EB728">
        <v>0.126789</v>
      </c>
      <c r="EC728">
        <v>0.091808</v>
      </c>
      <c r="ED728">
        <v>0.060972</v>
      </c>
      <c r="EE728">
        <v>34406.1</v>
      </c>
      <c r="EF728">
        <v>37091.3</v>
      </c>
      <c r="EG728">
        <v>35312.8</v>
      </c>
      <c r="EH728">
        <v>38527.9</v>
      </c>
      <c r="EI728">
        <v>45481.4</v>
      </c>
      <c r="EJ728">
        <v>52260.5</v>
      </c>
      <c r="EK728">
        <v>55201.5</v>
      </c>
      <c r="EL728">
        <v>61800.2</v>
      </c>
      <c r="EM728">
        <v>1.9916</v>
      </c>
      <c r="EN728">
        <v>1.8126</v>
      </c>
      <c r="EO728">
        <v>0.0324845</v>
      </c>
      <c r="EP728">
        <v>0</v>
      </c>
      <c r="EQ728">
        <v>24.4324</v>
      </c>
      <c r="ER728">
        <v>999.9</v>
      </c>
      <c r="ES728">
        <v>42.504</v>
      </c>
      <c r="ET728">
        <v>30.051</v>
      </c>
      <c r="EU728">
        <v>20.0658</v>
      </c>
      <c r="EV728">
        <v>57.3888</v>
      </c>
      <c r="EW728">
        <v>49.2628</v>
      </c>
      <c r="EX728">
        <v>1</v>
      </c>
      <c r="EY728">
        <v>-0.0150407</v>
      </c>
      <c r="EZ728">
        <v>1.34364</v>
      </c>
      <c r="FA728">
        <v>20.1418</v>
      </c>
      <c r="FB728">
        <v>5.19932</v>
      </c>
      <c r="FC728">
        <v>12.004</v>
      </c>
      <c r="FD728">
        <v>4.9756</v>
      </c>
      <c r="FE728">
        <v>3.2938</v>
      </c>
      <c r="FF728">
        <v>9999</v>
      </c>
      <c r="FG728">
        <v>9999</v>
      </c>
      <c r="FH728">
        <v>9999</v>
      </c>
      <c r="FI728">
        <v>695.1</v>
      </c>
      <c r="FJ728">
        <v>1.86295</v>
      </c>
      <c r="FK728">
        <v>1.8678</v>
      </c>
      <c r="FL728">
        <v>1.86752</v>
      </c>
      <c r="FM728">
        <v>1.86874</v>
      </c>
      <c r="FN728">
        <v>1.86954</v>
      </c>
      <c r="FO728">
        <v>1.86563</v>
      </c>
      <c r="FP728">
        <v>1.86661</v>
      </c>
      <c r="FQ728">
        <v>1.86813</v>
      </c>
      <c r="FR728">
        <v>5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6.882</v>
      </c>
      <c r="GF728">
        <v>0.2942</v>
      </c>
      <c r="GG728">
        <v>3.61927167264205</v>
      </c>
      <c r="GH728">
        <v>0.00509506669552449</v>
      </c>
      <c r="GI728">
        <v>1.17866753763249e-06</v>
      </c>
      <c r="GJ728">
        <v>-6.62632595388568e-10</v>
      </c>
      <c r="GK728">
        <v>-0.0260112845827318</v>
      </c>
      <c r="GL728">
        <v>-0.0225051504344278</v>
      </c>
      <c r="GM728">
        <v>0.00262967521021688</v>
      </c>
      <c r="GN728">
        <v>-3.50088843362945e-05</v>
      </c>
      <c r="GO728">
        <v>-5</v>
      </c>
      <c r="GP728">
        <v>1640</v>
      </c>
      <c r="GQ728">
        <v>1</v>
      </c>
      <c r="GR728">
        <v>20</v>
      </c>
      <c r="GS728">
        <v>50305.4</v>
      </c>
      <c r="GT728">
        <v>50305.4</v>
      </c>
      <c r="GU728">
        <v>1.48193</v>
      </c>
      <c r="GV728">
        <v>2.60498</v>
      </c>
      <c r="GW728">
        <v>1.54785</v>
      </c>
      <c r="GX728">
        <v>2.30225</v>
      </c>
      <c r="GY728">
        <v>1.34644</v>
      </c>
      <c r="GZ728">
        <v>2.44019</v>
      </c>
      <c r="HA728">
        <v>33.2216</v>
      </c>
      <c r="HB728">
        <v>14.0795</v>
      </c>
      <c r="HC728">
        <v>18</v>
      </c>
      <c r="HD728">
        <v>507.631</v>
      </c>
      <c r="HE728">
        <v>394.602</v>
      </c>
      <c r="HF728">
        <v>22.531</v>
      </c>
      <c r="HG728">
        <v>26.9545</v>
      </c>
      <c r="HH728">
        <v>30.0001</v>
      </c>
      <c r="HI728">
        <v>26.9461</v>
      </c>
      <c r="HJ728">
        <v>26.8916</v>
      </c>
      <c r="HK728">
        <v>29.8531</v>
      </c>
      <c r="HL728">
        <v>43.6039</v>
      </c>
      <c r="HM728">
        <v>0</v>
      </c>
      <c r="HN728">
        <v>22.5378</v>
      </c>
      <c r="HO728">
        <v>675.98</v>
      </c>
      <c r="HP728">
        <v>11.3309</v>
      </c>
      <c r="HQ728">
        <v>102.399</v>
      </c>
      <c r="HR728">
        <v>102.866</v>
      </c>
    </row>
    <row r="729" spans="1:226">
      <c r="A729">
        <v>713</v>
      </c>
      <c r="B729">
        <v>1663695980</v>
      </c>
      <c r="C729">
        <v>8204.90000009537</v>
      </c>
      <c r="D729" t="s">
        <v>1792</v>
      </c>
      <c r="E729" t="s">
        <v>1793</v>
      </c>
      <c r="F729">
        <v>5</v>
      </c>
      <c r="G729" t="s">
        <v>1713</v>
      </c>
      <c r="H729" t="s">
        <v>354</v>
      </c>
      <c r="I729">
        <v>1663695972.21429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675.472552608145</v>
      </c>
      <c r="AK729">
        <v>621.028878787879</v>
      </c>
      <c r="AL729">
        <v>3.35818872462339</v>
      </c>
      <c r="AM729">
        <v>65.4279789440371</v>
      </c>
      <c r="AN729">
        <f>(AP729 - AO729 + BO729*1E3/(8.314*(BQ729+273.15)) * AR729/BN729 * AQ729) * BN729/(100*BB729) * 1000/(1000 - AP729)</f>
        <v>0</v>
      </c>
      <c r="AO729">
        <v>11.3556324003135</v>
      </c>
      <c r="AP729">
        <v>20.2602208791209</v>
      </c>
      <c r="AQ729">
        <v>0.000471437373528272</v>
      </c>
      <c r="AR729">
        <v>122.169633296144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6</v>
      </c>
      <c r="BC729">
        <v>0.5</v>
      </c>
      <c r="BD729" t="s">
        <v>355</v>
      </c>
      <c r="BE729">
        <v>2</v>
      </c>
      <c r="BF729" t="b">
        <v>1</v>
      </c>
      <c r="BG729">
        <v>1663695972.21429</v>
      </c>
      <c r="BH729">
        <v>584.816142857143</v>
      </c>
      <c r="BI729">
        <v>650.438285714286</v>
      </c>
      <c r="BJ729">
        <v>20.2716285714286</v>
      </c>
      <c r="BK729">
        <v>11.3547071428571</v>
      </c>
      <c r="BL729">
        <v>577.986214285714</v>
      </c>
      <c r="BM729">
        <v>19.9768821428571</v>
      </c>
      <c r="BN729">
        <v>500.094071428571</v>
      </c>
      <c r="BO729">
        <v>90.5077642857143</v>
      </c>
      <c r="BP729">
        <v>0.100035546428571</v>
      </c>
      <c r="BQ729">
        <v>25.9338964285714</v>
      </c>
      <c r="BR729">
        <v>25.0179535714286</v>
      </c>
      <c r="BS729">
        <v>999.9</v>
      </c>
      <c r="BT729">
        <v>0</v>
      </c>
      <c r="BU729">
        <v>0</v>
      </c>
      <c r="BV729">
        <v>10010.1785714286</v>
      </c>
      <c r="BW729">
        <v>0</v>
      </c>
      <c r="BX729">
        <v>17.1009</v>
      </c>
      <c r="BY729">
        <v>-65.622075</v>
      </c>
      <c r="BZ729">
        <v>596.916428571429</v>
      </c>
      <c r="CA729">
        <v>657.908642857143</v>
      </c>
      <c r="CB729">
        <v>8.91692535714286</v>
      </c>
      <c r="CC729">
        <v>650.438285714286</v>
      </c>
      <c r="CD729">
        <v>11.3547071428571</v>
      </c>
      <c r="CE729">
        <v>1.83474107142857</v>
      </c>
      <c r="CF729">
        <v>1.02768964285714</v>
      </c>
      <c r="CG729">
        <v>16.0859392857143</v>
      </c>
      <c r="CH729">
        <v>7.31495678571429</v>
      </c>
      <c r="CI729">
        <v>1999.99392857143</v>
      </c>
      <c r="CJ729">
        <v>0.979994642857143</v>
      </c>
      <c r="CK729">
        <v>0.0200054142857143</v>
      </c>
      <c r="CL729">
        <v>0</v>
      </c>
      <c r="CM729">
        <v>850.822571428571</v>
      </c>
      <c r="CN729">
        <v>5.00063</v>
      </c>
      <c r="CO729">
        <v>16779.9678571429</v>
      </c>
      <c r="CP729">
        <v>17256.8107142857</v>
      </c>
      <c r="CQ729">
        <v>38.875</v>
      </c>
      <c r="CR729">
        <v>38.9037857142857</v>
      </c>
      <c r="CS729">
        <v>38.375</v>
      </c>
      <c r="CT729">
        <v>38.187</v>
      </c>
      <c r="CU729">
        <v>39.687</v>
      </c>
      <c r="CV729">
        <v>1955.08357142857</v>
      </c>
      <c r="CW729">
        <v>39.9103571428571</v>
      </c>
      <c r="CX729">
        <v>0</v>
      </c>
      <c r="CY729">
        <v>1663695977.3</v>
      </c>
      <c r="CZ729">
        <v>0</v>
      </c>
      <c r="DA729">
        <v>0</v>
      </c>
      <c r="DB729" t="s">
        <v>356</v>
      </c>
      <c r="DC729">
        <v>1660677648.1</v>
      </c>
      <c r="DD729">
        <v>1660677649.1</v>
      </c>
      <c r="DE729">
        <v>0</v>
      </c>
      <c r="DF729">
        <v>-1.042</v>
      </c>
      <c r="DG729">
        <v>0.003</v>
      </c>
      <c r="DH729">
        <v>5.218</v>
      </c>
      <c r="DI729">
        <v>0.344</v>
      </c>
      <c r="DJ729">
        <v>417</v>
      </c>
      <c r="DK729">
        <v>22</v>
      </c>
      <c r="DL729">
        <v>1.24</v>
      </c>
      <c r="DM729">
        <v>0.53</v>
      </c>
      <c r="DN729">
        <v>-65.0207390243903</v>
      </c>
      <c r="DO729">
        <v>-7.80338466898978</v>
      </c>
      <c r="DP729">
        <v>1.0600788150354</v>
      </c>
      <c r="DQ729">
        <v>0</v>
      </c>
      <c r="DR729">
        <v>8.92387804878049</v>
      </c>
      <c r="DS729">
        <v>-0.119338745644614</v>
      </c>
      <c r="DT729">
        <v>0.0124171773666046</v>
      </c>
      <c r="DU729">
        <v>0</v>
      </c>
      <c r="DV729">
        <v>0</v>
      </c>
      <c r="DW729">
        <v>2</v>
      </c>
      <c r="DX729" t="s">
        <v>357</v>
      </c>
      <c r="DY729">
        <v>2.97293</v>
      </c>
      <c r="DZ729">
        <v>2.75404</v>
      </c>
      <c r="EA729">
        <v>0.119239</v>
      </c>
      <c r="EB729">
        <v>0.129207</v>
      </c>
      <c r="EC729">
        <v>0.0917927</v>
      </c>
      <c r="ED729">
        <v>0.0609791</v>
      </c>
      <c r="EE729">
        <v>34319.4</v>
      </c>
      <c r="EF729">
        <v>36989.1</v>
      </c>
      <c r="EG729">
        <v>35313.1</v>
      </c>
      <c r="EH729">
        <v>38528.4</v>
      </c>
      <c r="EI729">
        <v>45483.1</v>
      </c>
      <c r="EJ729">
        <v>52260.4</v>
      </c>
      <c r="EK729">
        <v>55202.6</v>
      </c>
      <c r="EL729">
        <v>61800.4</v>
      </c>
      <c r="EM729">
        <v>1.9914</v>
      </c>
      <c r="EN729">
        <v>1.8122</v>
      </c>
      <c r="EO729">
        <v>0.0338256</v>
      </c>
      <c r="EP729">
        <v>0</v>
      </c>
      <c r="EQ729">
        <v>24.4344</v>
      </c>
      <c r="ER729">
        <v>999.9</v>
      </c>
      <c r="ES729">
        <v>42.504</v>
      </c>
      <c r="ET729">
        <v>30.051</v>
      </c>
      <c r="EU729">
        <v>20.0675</v>
      </c>
      <c r="EV729">
        <v>57.4588</v>
      </c>
      <c r="EW729">
        <v>49.5913</v>
      </c>
      <c r="EX729">
        <v>1</v>
      </c>
      <c r="EY729">
        <v>-0.0153252</v>
      </c>
      <c r="EZ729">
        <v>0.858606</v>
      </c>
      <c r="FA729">
        <v>20.1451</v>
      </c>
      <c r="FB729">
        <v>5.19932</v>
      </c>
      <c r="FC729">
        <v>12.004</v>
      </c>
      <c r="FD729">
        <v>4.976</v>
      </c>
      <c r="FE729">
        <v>3.294</v>
      </c>
      <c r="FF729">
        <v>9999</v>
      </c>
      <c r="FG729">
        <v>9999</v>
      </c>
      <c r="FH729">
        <v>9999</v>
      </c>
      <c r="FI729">
        <v>695.1</v>
      </c>
      <c r="FJ729">
        <v>1.86295</v>
      </c>
      <c r="FK729">
        <v>1.86783</v>
      </c>
      <c r="FL729">
        <v>1.86752</v>
      </c>
      <c r="FM729">
        <v>1.86874</v>
      </c>
      <c r="FN729">
        <v>1.86957</v>
      </c>
      <c r="FO729">
        <v>1.86569</v>
      </c>
      <c r="FP729">
        <v>1.8667</v>
      </c>
      <c r="FQ729">
        <v>1.86813</v>
      </c>
      <c r="FR729">
        <v>5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6.975</v>
      </c>
      <c r="GF729">
        <v>0.294</v>
      </c>
      <c r="GG729">
        <v>3.61927167264205</v>
      </c>
      <c r="GH729">
        <v>0.00509506669552449</v>
      </c>
      <c r="GI729">
        <v>1.17866753763249e-06</v>
      </c>
      <c r="GJ729">
        <v>-6.62632595388568e-10</v>
      </c>
      <c r="GK729">
        <v>-0.0260112845827318</v>
      </c>
      <c r="GL729">
        <v>-0.0225051504344278</v>
      </c>
      <c r="GM729">
        <v>0.00262967521021688</v>
      </c>
      <c r="GN729">
        <v>-3.50088843362945e-05</v>
      </c>
      <c r="GO729">
        <v>-5</v>
      </c>
      <c r="GP729">
        <v>1640</v>
      </c>
      <c r="GQ729">
        <v>1</v>
      </c>
      <c r="GR729">
        <v>20</v>
      </c>
      <c r="GS729">
        <v>50305.5</v>
      </c>
      <c r="GT729">
        <v>50305.5</v>
      </c>
      <c r="GU729">
        <v>1.51611</v>
      </c>
      <c r="GV729">
        <v>2.60376</v>
      </c>
      <c r="GW729">
        <v>1.54785</v>
      </c>
      <c r="GX729">
        <v>2.30103</v>
      </c>
      <c r="GY729">
        <v>1.34644</v>
      </c>
      <c r="GZ729">
        <v>2.37061</v>
      </c>
      <c r="HA729">
        <v>33.1992</v>
      </c>
      <c r="HB729">
        <v>14.0795</v>
      </c>
      <c r="HC729">
        <v>18</v>
      </c>
      <c r="HD729">
        <v>507.497</v>
      </c>
      <c r="HE729">
        <v>394.384</v>
      </c>
      <c r="HF729">
        <v>22.5648</v>
      </c>
      <c r="HG729">
        <v>26.9545</v>
      </c>
      <c r="HH729">
        <v>29.9998</v>
      </c>
      <c r="HI729">
        <v>26.9461</v>
      </c>
      <c r="HJ729">
        <v>26.8916</v>
      </c>
      <c r="HK729">
        <v>30.4156</v>
      </c>
      <c r="HL729">
        <v>43.6039</v>
      </c>
      <c r="HM729">
        <v>0</v>
      </c>
      <c r="HN729">
        <v>22.6203</v>
      </c>
      <c r="HO729">
        <v>689.396</v>
      </c>
      <c r="HP729">
        <v>11.3384</v>
      </c>
      <c r="HQ729">
        <v>102.401</v>
      </c>
      <c r="HR729">
        <v>102.866</v>
      </c>
    </row>
    <row r="730" spans="1:226">
      <c r="A730">
        <v>714</v>
      </c>
      <c r="B730">
        <v>1663695985</v>
      </c>
      <c r="C730">
        <v>8209.90000009537</v>
      </c>
      <c r="D730" t="s">
        <v>1794</v>
      </c>
      <c r="E730" t="s">
        <v>1795</v>
      </c>
      <c r="F730">
        <v>5</v>
      </c>
      <c r="G730" t="s">
        <v>1713</v>
      </c>
      <c r="H730" t="s">
        <v>354</v>
      </c>
      <c r="I730">
        <v>1663695977.5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692.537290440171</v>
      </c>
      <c r="AK730">
        <v>637.673878787878</v>
      </c>
      <c r="AL730">
        <v>3.30504547788113</v>
      </c>
      <c r="AM730">
        <v>65.4279789440371</v>
      </c>
      <c r="AN730">
        <f>(AP730 - AO730 + BO730*1E3/(8.314*(BQ730+273.15)) * AR730/BN730 * AQ730) * BN730/(100*BB730) * 1000/(1000 - AP730)</f>
        <v>0</v>
      </c>
      <c r="AO730">
        <v>11.356175246773</v>
      </c>
      <c r="AP730">
        <v>20.2657362637363</v>
      </c>
      <c r="AQ730">
        <v>-0.00018236894099792</v>
      </c>
      <c r="AR730">
        <v>122.169633296144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6</v>
      </c>
      <c r="BC730">
        <v>0.5</v>
      </c>
      <c r="BD730" t="s">
        <v>355</v>
      </c>
      <c r="BE730">
        <v>2</v>
      </c>
      <c r="BF730" t="b">
        <v>1</v>
      </c>
      <c r="BG730">
        <v>1663695977.5</v>
      </c>
      <c r="BH730">
        <v>602.016333333333</v>
      </c>
      <c r="BI730">
        <v>668.201222222222</v>
      </c>
      <c r="BJ730">
        <v>20.265162962963</v>
      </c>
      <c r="BK730">
        <v>11.3558037037037</v>
      </c>
      <c r="BL730">
        <v>595.087259259259</v>
      </c>
      <c r="BM730">
        <v>19.9706740740741</v>
      </c>
      <c r="BN730">
        <v>500.088925925926</v>
      </c>
      <c r="BO730">
        <v>90.5083592592593</v>
      </c>
      <c r="BP730">
        <v>0.100122322222222</v>
      </c>
      <c r="BQ730">
        <v>25.9264407407407</v>
      </c>
      <c r="BR730">
        <v>24.9947185185185</v>
      </c>
      <c r="BS730">
        <v>999.9</v>
      </c>
      <c r="BT730">
        <v>0</v>
      </c>
      <c r="BU730">
        <v>0</v>
      </c>
      <c r="BV730">
        <v>10004.6296296296</v>
      </c>
      <c r="BW730">
        <v>0</v>
      </c>
      <c r="BX730">
        <v>17.098037037037</v>
      </c>
      <c r="BY730">
        <v>-66.1848592592593</v>
      </c>
      <c r="BZ730">
        <v>614.468518518519</v>
      </c>
      <c r="CA730">
        <v>675.876333333333</v>
      </c>
      <c r="CB730">
        <v>8.90937296296296</v>
      </c>
      <c r="CC730">
        <v>668.201222222222</v>
      </c>
      <c r="CD730">
        <v>11.3558037037037</v>
      </c>
      <c r="CE730">
        <v>1.83416814814815</v>
      </c>
      <c r="CF730">
        <v>1.02779481481481</v>
      </c>
      <c r="CG730">
        <v>16.0810518518519</v>
      </c>
      <c r="CH730">
        <v>7.31646148148148</v>
      </c>
      <c r="CI730">
        <v>1999.98074074074</v>
      </c>
      <c r="CJ730">
        <v>0.979994444444445</v>
      </c>
      <c r="CK730">
        <v>0.0200056259259259</v>
      </c>
      <c r="CL730">
        <v>0</v>
      </c>
      <c r="CM730">
        <v>853.836</v>
      </c>
      <c r="CN730">
        <v>5.00063</v>
      </c>
      <c r="CO730">
        <v>16839.2666666667</v>
      </c>
      <c r="CP730">
        <v>17256.6925925926</v>
      </c>
      <c r="CQ730">
        <v>38.875</v>
      </c>
      <c r="CR730">
        <v>38.9002592592593</v>
      </c>
      <c r="CS730">
        <v>38.375</v>
      </c>
      <c r="CT730">
        <v>38.187</v>
      </c>
      <c r="CU730">
        <v>39.687</v>
      </c>
      <c r="CV730">
        <v>1955.07037037037</v>
      </c>
      <c r="CW730">
        <v>39.9103703703704</v>
      </c>
      <c r="CX730">
        <v>0</v>
      </c>
      <c r="CY730">
        <v>1663695982.1</v>
      </c>
      <c r="CZ730">
        <v>0</v>
      </c>
      <c r="DA730">
        <v>0</v>
      </c>
      <c r="DB730" t="s">
        <v>356</v>
      </c>
      <c r="DC730">
        <v>1660677648.1</v>
      </c>
      <c r="DD730">
        <v>1660677649.1</v>
      </c>
      <c r="DE730">
        <v>0</v>
      </c>
      <c r="DF730">
        <v>-1.042</v>
      </c>
      <c r="DG730">
        <v>0.003</v>
      </c>
      <c r="DH730">
        <v>5.218</v>
      </c>
      <c r="DI730">
        <v>0.344</v>
      </c>
      <c r="DJ730">
        <v>417</v>
      </c>
      <c r="DK730">
        <v>22</v>
      </c>
      <c r="DL730">
        <v>1.24</v>
      </c>
      <c r="DM730">
        <v>0.53</v>
      </c>
      <c r="DN730">
        <v>-65.8390024390244</v>
      </c>
      <c r="DO730">
        <v>-7.53582020905937</v>
      </c>
      <c r="DP730">
        <v>1.04149546361266</v>
      </c>
      <c r="DQ730">
        <v>0</v>
      </c>
      <c r="DR730">
        <v>8.91405707317073</v>
      </c>
      <c r="DS730">
        <v>-0.0924365853658283</v>
      </c>
      <c r="DT730">
        <v>0.0104853384848076</v>
      </c>
      <c r="DU730">
        <v>1</v>
      </c>
      <c r="DV730">
        <v>1</v>
      </c>
      <c r="DW730">
        <v>2</v>
      </c>
      <c r="DX730" t="s">
        <v>395</v>
      </c>
      <c r="DY730">
        <v>2.97343</v>
      </c>
      <c r="DZ730">
        <v>2.75421</v>
      </c>
      <c r="EA730">
        <v>0.121504</v>
      </c>
      <c r="EB730">
        <v>0.131184</v>
      </c>
      <c r="EC730">
        <v>0.0918137</v>
      </c>
      <c r="ED730">
        <v>0.0609847</v>
      </c>
      <c r="EE730">
        <v>34231.6</v>
      </c>
      <c r="EF730">
        <v>36905.5</v>
      </c>
      <c r="EG730">
        <v>35313.6</v>
      </c>
      <c r="EH730">
        <v>38528.6</v>
      </c>
      <c r="EI730">
        <v>45482.9</v>
      </c>
      <c r="EJ730">
        <v>52260.5</v>
      </c>
      <c r="EK730">
        <v>55203.5</v>
      </c>
      <c r="EL730">
        <v>61800.9</v>
      </c>
      <c r="EM730">
        <v>1.991</v>
      </c>
      <c r="EN730">
        <v>1.813</v>
      </c>
      <c r="EO730">
        <v>0.0330806</v>
      </c>
      <c r="EP730">
        <v>0</v>
      </c>
      <c r="EQ730">
        <v>24.4344</v>
      </c>
      <c r="ER730">
        <v>999.9</v>
      </c>
      <c r="ES730">
        <v>42.504</v>
      </c>
      <c r="ET730">
        <v>30.051</v>
      </c>
      <c r="EU730">
        <v>20.0658</v>
      </c>
      <c r="EV730">
        <v>57.3788</v>
      </c>
      <c r="EW730">
        <v>49.3429</v>
      </c>
      <c r="EX730">
        <v>1</v>
      </c>
      <c r="EY730">
        <v>-0.0156098</v>
      </c>
      <c r="EZ730">
        <v>0.935686</v>
      </c>
      <c r="FA730">
        <v>20.1448</v>
      </c>
      <c r="FB730">
        <v>5.19812</v>
      </c>
      <c r="FC730">
        <v>12.004</v>
      </c>
      <c r="FD730">
        <v>4.976</v>
      </c>
      <c r="FE730">
        <v>3.294</v>
      </c>
      <c r="FF730">
        <v>9999</v>
      </c>
      <c r="FG730">
        <v>9999</v>
      </c>
      <c r="FH730">
        <v>9999</v>
      </c>
      <c r="FI730">
        <v>695.1</v>
      </c>
      <c r="FJ730">
        <v>1.86295</v>
      </c>
      <c r="FK730">
        <v>1.86783</v>
      </c>
      <c r="FL730">
        <v>1.86752</v>
      </c>
      <c r="FM730">
        <v>1.86874</v>
      </c>
      <c r="FN730">
        <v>1.86954</v>
      </c>
      <c r="FO730">
        <v>1.86569</v>
      </c>
      <c r="FP730">
        <v>1.86664</v>
      </c>
      <c r="FQ730">
        <v>1.86813</v>
      </c>
      <c r="FR730">
        <v>5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7.069</v>
      </c>
      <c r="GF730">
        <v>0.2943</v>
      </c>
      <c r="GG730">
        <v>3.61927167264205</v>
      </c>
      <c r="GH730">
        <v>0.00509506669552449</v>
      </c>
      <c r="GI730">
        <v>1.17866753763249e-06</v>
      </c>
      <c r="GJ730">
        <v>-6.62632595388568e-10</v>
      </c>
      <c r="GK730">
        <v>-0.0260112845827318</v>
      </c>
      <c r="GL730">
        <v>-0.0225051504344278</v>
      </c>
      <c r="GM730">
        <v>0.00262967521021688</v>
      </c>
      <c r="GN730">
        <v>-3.50088843362945e-05</v>
      </c>
      <c r="GO730">
        <v>-5</v>
      </c>
      <c r="GP730">
        <v>1640</v>
      </c>
      <c r="GQ730">
        <v>1</v>
      </c>
      <c r="GR730">
        <v>20</v>
      </c>
      <c r="GS730">
        <v>50305.6</v>
      </c>
      <c r="GT730">
        <v>50305.6</v>
      </c>
      <c r="GU730">
        <v>1.54175</v>
      </c>
      <c r="GV730">
        <v>2.61475</v>
      </c>
      <c r="GW730">
        <v>1.54785</v>
      </c>
      <c r="GX730">
        <v>2.30225</v>
      </c>
      <c r="GY730">
        <v>1.34644</v>
      </c>
      <c r="GZ730">
        <v>2.25464</v>
      </c>
      <c r="HA730">
        <v>33.1992</v>
      </c>
      <c r="HB730">
        <v>14.0707</v>
      </c>
      <c r="HC730">
        <v>18</v>
      </c>
      <c r="HD730">
        <v>507.23</v>
      </c>
      <c r="HE730">
        <v>394.805</v>
      </c>
      <c r="HF730">
        <v>22.6235</v>
      </c>
      <c r="HG730">
        <v>26.9521</v>
      </c>
      <c r="HH730">
        <v>29.9996</v>
      </c>
      <c r="HI730">
        <v>26.9461</v>
      </c>
      <c r="HJ730">
        <v>26.8893</v>
      </c>
      <c r="HK730">
        <v>31.0412</v>
      </c>
      <c r="HL730">
        <v>43.6039</v>
      </c>
      <c r="HM730">
        <v>0</v>
      </c>
      <c r="HN730">
        <v>22.6346</v>
      </c>
      <c r="HO730">
        <v>709.472</v>
      </c>
      <c r="HP730">
        <v>11.3397</v>
      </c>
      <c r="HQ730">
        <v>102.402</v>
      </c>
      <c r="HR730">
        <v>102.867</v>
      </c>
    </row>
    <row r="731" spans="1:226">
      <c r="A731">
        <v>715</v>
      </c>
      <c r="B731">
        <v>1663695990</v>
      </c>
      <c r="C731">
        <v>8214.90000009537</v>
      </c>
      <c r="D731" t="s">
        <v>1796</v>
      </c>
      <c r="E731" t="s">
        <v>1797</v>
      </c>
      <c r="F731">
        <v>5</v>
      </c>
      <c r="G731" t="s">
        <v>1713</v>
      </c>
      <c r="H731" t="s">
        <v>354</v>
      </c>
      <c r="I731">
        <v>1663695982.21429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709.475506253588</v>
      </c>
      <c r="AK731">
        <v>654.365163636363</v>
      </c>
      <c r="AL731">
        <v>3.41886941472181</v>
      </c>
      <c r="AM731">
        <v>65.4279789440371</v>
      </c>
      <c r="AN731">
        <f>(AP731 - AO731 + BO731*1E3/(8.314*(BQ731+273.15)) * AR731/BN731 * AQ731) * BN731/(100*BB731) * 1000/(1000 - AP731)</f>
        <v>0</v>
      </c>
      <c r="AO731">
        <v>11.3562988911197</v>
      </c>
      <c r="AP731">
        <v>20.2617274725275</v>
      </c>
      <c r="AQ731">
        <v>-0.000531074422632623</v>
      </c>
      <c r="AR731">
        <v>122.169633296144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6</v>
      </c>
      <c r="BC731">
        <v>0.5</v>
      </c>
      <c r="BD731" t="s">
        <v>355</v>
      </c>
      <c r="BE731">
        <v>2</v>
      </c>
      <c r="BF731" t="b">
        <v>1</v>
      </c>
      <c r="BG731">
        <v>1663695982.21429</v>
      </c>
      <c r="BH731">
        <v>617.255035714286</v>
      </c>
      <c r="BI731">
        <v>684.122285714286</v>
      </c>
      <c r="BJ731">
        <v>20.2619892857143</v>
      </c>
      <c r="BK731">
        <v>11.3565642857143</v>
      </c>
      <c r="BL731">
        <v>610.238214285714</v>
      </c>
      <c r="BM731">
        <v>19.9676321428571</v>
      </c>
      <c r="BN731">
        <v>500.053892857143</v>
      </c>
      <c r="BO731">
        <v>90.5085285714286</v>
      </c>
      <c r="BP731">
        <v>0.100008167857143</v>
      </c>
      <c r="BQ731">
        <v>25.9324178571429</v>
      </c>
      <c r="BR731">
        <v>24.9830357142857</v>
      </c>
      <c r="BS731">
        <v>999.9</v>
      </c>
      <c r="BT731">
        <v>0</v>
      </c>
      <c r="BU731">
        <v>0</v>
      </c>
      <c r="BV731">
        <v>10024.2857142857</v>
      </c>
      <c r="BW731">
        <v>0</v>
      </c>
      <c r="BX731">
        <v>17.0981392857143</v>
      </c>
      <c r="BY731">
        <v>-66.8672392857143</v>
      </c>
      <c r="BZ731">
        <v>630.020464285714</v>
      </c>
      <c r="CA731">
        <v>691.980785714286</v>
      </c>
      <c r="CB731">
        <v>8.90544071428571</v>
      </c>
      <c r="CC731">
        <v>684.122285714286</v>
      </c>
      <c r="CD731">
        <v>11.3565642857143</v>
      </c>
      <c r="CE731">
        <v>1.83388428571429</v>
      </c>
      <c r="CF731">
        <v>1.02786535714286</v>
      </c>
      <c r="CG731">
        <v>16.0786285714286</v>
      </c>
      <c r="CH731">
        <v>7.31746642857143</v>
      </c>
      <c r="CI731">
        <v>1999.97428571429</v>
      </c>
      <c r="CJ731">
        <v>0.979994321428572</v>
      </c>
      <c r="CK731">
        <v>0.0200057571428571</v>
      </c>
      <c r="CL731">
        <v>0</v>
      </c>
      <c r="CM731">
        <v>856.278321428571</v>
      </c>
      <c r="CN731">
        <v>5.00063</v>
      </c>
      <c r="CO731">
        <v>16887.4821428571</v>
      </c>
      <c r="CP731">
        <v>17256.6428571429</v>
      </c>
      <c r="CQ731">
        <v>38.875</v>
      </c>
      <c r="CR731">
        <v>38.8838571428571</v>
      </c>
      <c r="CS731">
        <v>38.375</v>
      </c>
      <c r="CT731">
        <v>38.187</v>
      </c>
      <c r="CU731">
        <v>39.687</v>
      </c>
      <c r="CV731">
        <v>1955.06392857143</v>
      </c>
      <c r="CW731">
        <v>39.9103571428571</v>
      </c>
      <c r="CX731">
        <v>0</v>
      </c>
      <c r="CY731">
        <v>1663695986.9</v>
      </c>
      <c r="CZ731">
        <v>0</v>
      </c>
      <c r="DA731">
        <v>0</v>
      </c>
      <c r="DB731" t="s">
        <v>356</v>
      </c>
      <c r="DC731">
        <v>1660677648.1</v>
      </c>
      <c r="DD731">
        <v>1660677649.1</v>
      </c>
      <c r="DE731">
        <v>0</v>
      </c>
      <c r="DF731">
        <v>-1.042</v>
      </c>
      <c r="DG731">
        <v>0.003</v>
      </c>
      <c r="DH731">
        <v>5.218</v>
      </c>
      <c r="DI731">
        <v>0.344</v>
      </c>
      <c r="DJ731">
        <v>417</v>
      </c>
      <c r="DK731">
        <v>22</v>
      </c>
      <c r="DL731">
        <v>1.24</v>
      </c>
      <c r="DM731">
        <v>0.53</v>
      </c>
      <c r="DN731">
        <v>-66.3724780487805</v>
      </c>
      <c r="DO731">
        <v>-6.37373728222987</v>
      </c>
      <c r="DP731">
        <v>0.917796971680263</v>
      </c>
      <c r="DQ731">
        <v>0</v>
      </c>
      <c r="DR731">
        <v>8.90884317073171</v>
      </c>
      <c r="DS731">
        <v>-0.0581801393728457</v>
      </c>
      <c r="DT731">
        <v>0.00746599002273851</v>
      </c>
      <c r="DU731">
        <v>1</v>
      </c>
      <c r="DV731">
        <v>1</v>
      </c>
      <c r="DW731">
        <v>2</v>
      </c>
      <c r="DX731" t="s">
        <v>395</v>
      </c>
      <c r="DY731">
        <v>2.97428</v>
      </c>
      <c r="DZ731">
        <v>2.7545</v>
      </c>
      <c r="EA731">
        <v>0.123712</v>
      </c>
      <c r="EB731">
        <v>0.133501</v>
      </c>
      <c r="EC731">
        <v>0.0918337</v>
      </c>
      <c r="ED731">
        <v>0.0609845</v>
      </c>
      <c r="EE731">
        <v>34145.5</v>
      </c>
      <c r="EF731">
        <v>36806.8</v>
      </c>
      <c r="EG731">
        <v>35313.5</v>
      </c>
      <c r="EH731">
        <v>38528.4</v>
      </c>
      <c r="EI731">
        <v>45482.1</v>
      </c>
      <c r="EJ731">
        <v>52260.8</v>
      </c>
      <c r="EK731">
        <v>55203.7</v>
      </c>
      <c r="EL731">
        <v>61801.1</v>
      </c>
      <c r="EM731">
        <v>1.991</v>
      </c>
      <c r="EN731">
        <v>1.8126</v>
      </c>
      <c r="EO731">
        <v>0.0353158</v>
      </c>
      <c r="EP731">
        <v>0</v>
      </c>
      <c r="EQ731">
        <v>24.4344</v>
      </c>
      <c r="ER731">
        <v>999.9</v>
      </c>
      <c r="ES731">
        <v>42.504</v>
      </c>
      <c r="ET731">
        <v>30.051</v>
      </c>
      <c r="EU731">
        <v>20.0667</v>
      </c>
      <c r="EV731">
        <v>57.2688</v>
      </c>
      <c r="EW731">
        <v>48.9704</v>
      </c>
      <c r="EX731">
        <v>1</v>
      </c>
      <c r="EY731">
        <v>-0.0161179</v>
      </c>
      <c r="EZ731">
        <v>0.954902</v>
      </c>
      <c r="FA731">
        <v>20.1448</v>
      </c>
      <c r="FB731">
        <v>5.19932</v>
      </c>
      <c r="FC731">
        <v>12.0052</v>
      </c>
      <c r="FD731">
        <v>4.976</v>
      </c>
      <c r="FE731">
        <v>3.294</v>
      </c>
      <c r="FF731">
        <v>9999</v>
      </c>
      <c r="FG731">
        <v>9999</v>
      </c>
      <c r="FH731">
        <v>9999</v>
      </c>
      <c r="FI731">
        <v>695.1</v>
      </c>
      <c r="FJ731">
        <v>1.86295</v>
      </c>
      <c r="FK731">
        <v>1.86783</v>
      </c>
      <c r="FL731">
        <v>1.86752</v>
      </c>
      <c r="FM731">
        <v>1.86874</v>
      </c>
      <c r="FN731">
        <v>1.86951</v>
      </c>
      <c r="FO731">
        <v>1.86569</v>
      </c>
      <c r="FP731">
        <v>1.8667</v>
      </c>
      <c r="FQ731">
        <v>1.86813</v>
      </c>
      <c r="FR731">
        <v>5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7.163</v>
      </c>
      <c r="GF731">
        <v>0.2945</v>
      </c>
      <c r="GG731">
        <v>3.61927167264205</v>
      </c>
      <c r="GH731">
        <v>0.00509506669552449</v>
      </c>
      <c r="GI731">
        <v>1.17866753763249e-06</v>
      </c>
      <c r="GJ731">
        <v>-6.62632595388568e-10</v>
      </c>
      <c r="GK731">
        <v>-0.0260112845827318</v>
      </c>
      <c r="GL731">
        <v>-0.0225051504344278</v>
      </c>
      <c r="GM731">
        <v>0.00262967521021688</v>
      </c>
      <c r="GN731">
        <v>-3.50088843362945e-05</v>
      </c>
      <c r="GO731">
        <v>-5</v>
      </c>
      <c r="GP731">
        <v>1640</v>
      </c>
      <c r="GQ731">
        <v>1</v>
      </c>
      <c r="GR731">
        <v>20</v>
      </c>
      <c r="GS731">
        <v>50305.7</v>
      </c>
      <c r="GT731">
        <v>50305.7</v>
      </c>
      <c r="GU731">
        <v>1.57715</v>
      </c>
      <c r="GV731">
        <v>2.61719</v>
      </c>
      <c r="GW731">
        <v>1.54785</v>
      </c>
      <c r="GX731">
        <v>2.30103</v>
      </c>
      <c r="GY731">
        <v>1.34644</v>
      </c>
      <c r="GZ731">
        <v>2.35596</v>
      </c>
      <c r="HA731">
        <v>33.2216</v>
      </c>
      <c r="HB731">
        <v>14.0795</v>
      </c>
      <c r="HC731">
        <v>18</v>
      </c>
      <c r="HD731">
        <v>507.209</v>
      </c>
      <c r="HE731">
        <v>394.586</v>
      </c>
      <c r="HF731">
        <v>22.6485</v>
      </c>
      <c r="HG731">
        <v>26.9521</v>
      </c>
      <c r="HH731">
        <v>29.9997</v>
      </c>
      <c r="HI731">
        <v>26.9438</v>
      </c>
      <c r="HJ731">
        <v>26.8893</v>
      </c>
      <c r="HK731">
        <v>31.6045</v>
      </c>
      <c r="HL731">
        <v>43.6039</v>
      </c>
      <c r="HM731">
        <v>0</v>
      </c>
      <c r="HN731">
        <v>22.6496</v>
      </c>
      <c r="HO731">
        <v>722.936</v>
      </c>
      <c r="HP731">
        <v>11.3398</v>
      </c>
      <c r="HQ731">
        <v>102.402</v>
      </c>
      <c r="HR731">
        <v>102.867</v>
      </c>
    </row>
    <row r="732" spans="1:226">
      <c r="A732">
        <v>716</v>
      </c>
      <c r="B732">
        <v>1663695994.5</v>
      </c>
      <c r="C732">
        <v>8219.40000009537</v>
      </c>
      <c r="D732" t="s">
        <v>1798</v>
      </c>
      <c r="E732" t="s">
        <v>1799</v>
      </c>
      <c r="F732">
        <v>5</v>
      </c>
      <c r="G732" t="s">
        <v>1713</v>
      </c>
      <c r="H732" t="s">
        <v>354</v>
      </c>
      <c r="I732">
        <v>1663695986.66071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725.129633153727</v>
      </c>
      <c r="AK732">
        <v>669.503903030303</v>
      </c>
      <c r="AL732">
        <v>3.38050218147731</v>
      </c>
      <c r="AM732">
        <v>65.4279789440371</v>
      </c>
      <c r="AN732">
        <f>(AP732 - AO732 + BO732*1E3/(8.314*(BQ732+273.15)) * AR732/BN732 * AQ732) * BN732/(100*BB732) * 1000/(1000 - AP732)</f>
        <v>0</v>
      </c>
      <c r="AO732">
        <v>11.3579184984752</v>
      </c>
      <c r="AP732">
        <v>20.2627483516484</v>
      </c>
      <c r="AQ732">
        <v>-2.16742349538677e-05</v>
      </c>
      <c r="AR732">
        <v>122.169633296144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6</v>
      </c>
      <c r="BC732">
        <v>0.5</v>
      </c>
      <c r="BD732" t="s">
        <v>355</v>
      </c>
      <c r="BE732">
        <v>2</v>
      </c>
      <c r="BF732" t="b">
        <v>1</v>
      </c>
      <c r="BG732">
        <v>1663695986.66071</v>
      </c>
      <c r="BH732">
        <v>631.807535714286</v>
      </c>
      <c r="BI732">
        <v>699.1235</v>
      </c>
      <c r="BJ732">
        <v>20.2612107142857</v>
      </c>
      <c r="BK732">
        <v>11.3571035714286</v>
      </c>
      <c r="BL732">
        <v>624.706857142857</v>
      </c>
      <c r="BM732">
        <v>19.9668821428571</v>
      </c>
      <c r="BN732">
        <v>500.102607142857</v>
      </c>
      <c r="BO732">
        <v>90.5094535714286</v>
      </c>
      <c r="BP732">
        <v>0.100049267857143</v>
      </c>
      <c r="BQ732">
        <v>25.94235</v>
      </c>
      <c r="BR732">
        <v>24.994175</v>
      </c>
      <c r="BS732">
        <v>999.9</v>
      </c>
      <c r="BT732">
        <v>0</v>
      </c>
      <c r="BU732">
        <v>0</v>
      </c>
      <c r="BV732">
        <v>10018.0357142857</v>
      </c>
      <c r="BW732">
        <v>0</v>
      </c>
      <c r="BX732">
        <v>17.0981392857143</v>
      </c>
      <c r="BY732">
        <v>-67.31595</v>
      </c>
      <c r="BZ732">
        <v>644.873535714286</v>
      </c>
      <c r="CA732">
        <v>707.154714285714</v>
      </c>
      <c r="CB732">
        <v>8.90411285714286</v>
      </c>
      <c r="CC732">
        <v>699.1235</v>
      </c>
      <c r="CD732">
        <v>11.3571035714286</v>
      </c>
      <c r="CE732">
        <v>1.83383178571429</v>
      </c>
      <c r="CF732">
        <v>1.02792428571429</v>
      </c>
      <c r="CG732">
        <v>16.0781821428571</v>
      </c>
      <c r="CH732">
        <v>7.31831392857143</v>
      </c>
      <c r="CI732">
        <v>1999.97107142857</v>
      </c>
      <c r="CJ732">
        <v>0.979994321428572</v>
      </c>
      <c r="CK732">
        <v>0.0200057571428571</v>
      </c>
      <c r="CL732">
        <v>0</v>
      </c>
      <c r="CM732">
        <v>858.295178571429</v>
      </c>
      <c r="CN732">
        <v>5.00063</v>
      </c>
      <c r="CO732">
        <v>16928.4107142857</v>
      </c>
      <c r="CP732">
        <v>17256.6214285714</v>
      </c>
      <c r="CQ732">
        <v>38.875</v>
      </c>
      <c r="CR732">
        <v>38.8794285714286</v>
      </c>
      <c r="CS732">
        <v>38.375</v>
      </c>
      <c r="CT732">
        <v>38.187</v>
      </c>
      <c r="CU732">
        <v>39.687</v>
      </c>
      <c r="CV732">
        <v>1955.06107142857</v>
      </c>
      <c r="CW732">
        <v>39.91</v>
      </c>
      <c r="CX732">
        <v>0</v>
      </c>
      <c r="CY732">
        <v>1663695991.7</v>
      </c>
      <c r="CZ732">
        <v>0</v>
      </c>
      <c r="DA732">
        <v>0</v>
      </c>
      <c r="DB732" t="s">
        <v>356</v>
      </c>
      <c r="DC732">
        <v>1660677648.1</v>
      </c>
      <c r="DD732">
        <v>1660677649.1</v>
      </c>
      <c r="DE732">
        <v>0</v>
      </c>
      <c r="DF732">
        <v>-1.042</v>
      </c>
      <c r="DG732">
        <v>0.003</v>
      </c>
      <c r="DH732">
        <v>5.218</v>
      </c>
      <c r="DI732">
        <v>0.344</v>
      </c>
      <c r="DJ732">
        <v>417</v>
      </c>
      <c r="DK732">
        <v>22</v>
      </c>
      <c r="DL732">
        <v>1.24</v>
      </c>
      <c r="DM732">
        <v>0.53</v>
      </c>
      <c r="DN732">
        <v>-66.898712195122</v>
      </c>
      <c r="DO732">
        <v>-8.01435261324047</v>
      </c>
      <c r="DP732">
        <v>1.04804058225166</v>
      </c>
      <c r="DQ732">
        <v>0</v>
      </c>
      <c r="DR732">
        <v>8.90494707317073</v>
      </c>
      <c r="DS732">
        <v>-0.0149439721254231</v>
      </c>
      <c r="DT732">
        <v>0.00423039077010818</v>
      </c>
      <c r="DU732">
        <v>1</v>
      </c>
      <c r="DV732">
        <v>1</v>
      </c>
      <c r="DW732">
        <v>2</v>
      </c>
      <c r="DX732" t="s">
        <v>395</v>
      </c>
      <c r="DY732">
        <v>2.97194</v>
      </c>
      <c r="DZ732">
        <v>2.75348</v>
      </c>
      <c r="EA732">
        <v>0.125711</v>
      </c>
      <c r="EB732">
        <v>0.135238</v>
      </c>
      <c r="EC732">
        <v>0.0918416</v>
      </c>
      <c r="ED732">
        <v>0.0609866</v>
      </c>
      <c r="EE732">
        <v>34068</v>
      </c>
      <c r="EF732">
        <v>36733.3</v>
      </c>
      <c r="EG732">
        <v>35313.8</v>
      </c>
      <c r="EH732">
        <v>38528.6</v>
      </c>
      <c r="EI732">
        <v>45481.6</v>
      </c>
      <c r="EJ732">
        <v>52260.2</v>
      </c>
      <c r="EK732">
        <v>55203.6</v>
      </c>
      <c r="EL732">
        <v>61800.5</v>
      </c>
      <c r="EM732">
        <v>1.991</v>
      </c>
      <c r="EN732">
        <v>1.813</v>
      </c>
      <c r="EO732">
        <v>0.0378489</v>
      </c>
      <c r="EP732">
        <v>0</v>
      </c>
      <c r="EQ732">
        <v>24.4344</v>
      </c>
      <c r="ER732">
        <v>999.9</v>
      </c>
      <c r="ES732">
        <v>42.504</v>
      </c>
      <c r="ET732">
        <v>30.051</v>
      </c>
      <c r="EU732">
        <v>20.0659</v>
      </c>
      <c r="EV732">
        <v>57.2888</v>
      </c>
      <c r="EW732">
        <v>49.5032</v>
      </c>
      <c r="EX732">
        <v>1</v>
      </c>
      <c r="EY732">
        <v>-0.0164431</v>
      </c>
      <c r="EZ732">
        <v>1.08216</v>
      </c>
      <c r="FA732">
        <v>20.1439</v>
      </c>
      <c r="FB732">
        <v>5.20052</v>
      </c>
      <c r="FC732">
        <v>12.004</v>
      </c>
      <c r="FD732">
        <v>4.9756</v>
      </c>
      <c r="FE732">
        <v>3.294</v>
      </c>
      <c r="FF732">
        <v>9999</v>
      </c>
      <c r="FG732">
        <v>9999</v>
      </c>
      <c r="FH732">
        <v>9999</v>
      </c>
      <c r="FI732">
        <v>695.1</v>
      </c>
      <c r="FJ732">
        <v>1.86295</v>
      </c>
      <c r="FK732">
        <v>1.86783</v>
      </c>
      <c r="FL732">
        <v>1.86752</v>
      </c>
      <c r="FM732">
        <v>1.86874</v>
      </c>
      <c r="FN732">
        <v>1.86951</v>
      </c>
      <c r="FO732">
        <v>1.86566</v>
      </c>
      <c r="FP732">
        <v>1.86661</v>
      </c>
      <c r="FQ732">
        <v>1.86813</v>
      </c>
      <c r="FR732">
        <v>5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7.249</v>
      </c>
      <c r="GF732">
        <v>0.2946</v>
      </c>
      <c r="GG732">
        <v>3.61927167264205</v>
      </c>
      <c r="GH732">
        <v>0.00509506669552449</v>
      </c>
      <c r="GI732">
        <v>1.17866753763249e-06</v>
      </c>
      <c r="GJ732">
        <v>-6.62632595388568e-10</v>
      </c>
      <c r="GK732">
        <v>-0.0260112845827318</v>
      </c>
      <c r="GL732">
        <v>-0.0225051504344278</v>
      </c>
      <c r="GM732">
        <v>0.00262967521021688</v>
      </c>
      <c r="GN732">
        <v>-3.50088843362945e-05</v>
      </c>
      <c r="GO732">
        <v>-5</v>
      </c>
      <c r="GP732">
        <v>1640</v>
      </c>
      <c r="GQ732">
        <v>1</v>
      </c>
      <c r="GR732">
        <v>20</v>
      </c>
      <c r="GS732">
        <v>50305.8</v>
      </c>
      <c r="GT732">
        <v>50305.8</v>
      </c>
      <c r="GU732">
        <v>1.60034</v>
      </c>
      <c r="GV732">
        <v>2.60498</v>
      </c>
      <c r="GW732">
        <v>1.54785</v>
      </c>
      <c r="GX732">
        <v>2.30225</v>
      </c>
      <c r="GY732">
        <v>1.34644</v>
      </c>
      <c r="GZ732">
        <v>2.44995</v>
      </c>
      <c r="HA732">
        <v>33.2216</v>
      </c>
      <c r="HB732">
        <v>14.0795</v>
      </c>
      <c r="HC732">
        <v>18</v>
      </c>
      <c r="HD732">
        <v>507.21</v>
      </c>
      <c r="HE732">
        <v>394.805</v>
      </c>
      <c r="HF732">
        <v>22.6544</v>
      </c>
      <c r="HG732">
        <v>26.9521</v>
      </c>
      <c r="HH732">
        <v>29.9997</v>
      </c>
      <c r="HI732">
        <v>26.9438</v>
      </c>
      <c r="HJ732">
        <v>26.8893</v>
      </c>
      <c r="HK732">
        <v>32.1734</v>
      </c>
      <c r="HL732">
        <v>43.6039</v>
      </c>
      <c r="HM732">
        <v>0</v>
      </c>
      <c r="HN732">
        <v>22.6381</v>
      </c>
      <c r="HO732">
        <v>743.039</v>
      </c>
      <c r="HP732">
        <v>11.3413</v>
      </c>
      <c r="HQ732">
        <v>102.403</v>
      </c>
      <c r="HR732">
        <v>102.867</v>
      </c>
    </row>
    <row r="733" spans="1:226">
      <c r="A733">
        <v>717</v>
      </c>
      <c r="B733">
        <v>1663696000</v>
      </c>
      <c r="C733">
        <v>8224.90000009537</v>
      </c>
      <c r="D733" t="s">
        <v>1800</v>
      </c>
      <c r="E733" t="s">
        <v>1801</v>
      </c>
      <c r="F733">
        <v>5</v>
      </c>
      <c r="G733" t="s">
        <v>1713</v>
      </c>
      <c r="H733" t="s">
        <v>354</v>
      </c>
      <c r="I733">
        <v>1663695992.23214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743.507101012993</v>
      </c>
      <c r="AK733">
        <v>687.835309090909</v>
      </c>
      <c r="AL733">
        <v>3.42478791818109</v>
      </c>
      <c r="AM733">
        <v>65.4279789440371</v>
      </c>
      <c r="AN733">
        <f>(AP733 - AO733 + BO733*1E3/(8.314*(BQ733+273.15)) * AR733/BN733 * AQ733) * BN733/(100*BB733) * 1000/(1000 - AP733)</f>
        <v>0</v>
      </c>
      <c r="AO733">
        <v>11.3588933847744</v>
      </c>
      <c r="AP733">
        <v>20.2493868131868</v>
      </c>
      <c r="AQ733">
        <v>-0.000265592047418572</v>
      </c>
      <c r="AR733">
        <v>122.169633296144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6</v>
      </c>
      <c r="BC733">
        <v>0.5</v>
      </c>
      <c r="BD733" t="s">
        <v>355</v>
      </c>
      <c r="BE733">
        <v>2</v>
      </c>
      <c r="BF733" t="b">
        <v>1</v>
      </c>
      <c r="BG733">
        <v>1663695992.23214</v>
      </c>
      <c r="BH733">
        <v>649.952857142857</v>
      </c>
      <c r="BI733">
        <v>717.761</v>
      </c>
      <c r="BJ733">
        <v>20.2587214285714</v>
      </c>
      <c r="BK733">
        <v>11.3577892857143</v>
      </c>
      <c r="BL733">
        <v>642.74775</v>
      </c>
      <c r="BM733">
        <v>19.9644892857143</v>
      </c>
      <c r="BN733">
        <v>500.078142857143</v>
      </c>
      <c r="BO733">
        <v>90.5116714285714</v>
      </c>
      <c r="BP733">
        <v>0.100015571428571</v>
      </c>
      <c r="BQ733">
        <v>25.9505607142857</v>
      </c>
      <c r="BR733">
        <v>25.0199928571429</v>
      </c>
      <c r="BS733">
        <v>999.9</v>
      </c>
      <c r="BT733">
        <v>0</v>
      </c>
      <c r="BU733">
        <v>0</v>
      </c>
      <c r="BV733">
        <v>10015.3571428571</v>
      </c>
      <c r="BW733">
        <v>0</v>
      </c>
      <c r="BX733">
        <v>17.1009</v>
      </c>
      <c r="BY733">
        <v>-67.8080464285714</v>
      </c>
      <c r="BZ733">
        <v>663.392392857143</v>
      </c>
      <c r="CA733">
        <v>726.006821428571</v>
      </c>
      <c r="CB733">
        <v>8.90093535714286</v>
      </c>
      <c r="CC733">
        <v>717.761</v>
      </c>
      <c r="CD733">
        <v>11.3577892857143</v>
      </c>
      <c r="CE733">
        <v>1.83365142857143</v>
      </c>
      <c r="CF733">
        <v>1.02801214285714</v>
      </c>
      <c r="CG733">
        <v>16.0766464285714</v>
      </c>
      <c r="CH733">
        <v>7.31956178571428</v>
      </c>
      <c r="CI733">
        <v>1999.97714285714</v>
      </c>
      <c r="CJ733">
        <v>0.979994321428572</v>
      </c>
      <c r="CK733">
        <v>0.0200057571428571</v>
      </c>
      <c r="CL733">
        <v>0</v>
      </c>
      <c r="CM733">
        <v>860.547071428571</v>
      </c>
      <c r="CN733">
        <v>5.00063</v>
      </c>
      <c r="CO733">
        <v>16973.9571428571</v>
      </c>
      <c r="CP733">
        <v>17256.675</v>
      </c>
      <c r="CQ733">
        <v>38.875</v>
      </c>
      <c r="CR733">
        <v>38.875</v>
      </c>
      <c r="CS733">
        <v>38.375</v>
      </c>
      <c r="CT733">
        <v>38.1825714285714</v>
      </c>
      <c r="CU733">
        <v>39.687</v>
      </c>
      <c r="CV733">
        <v>1955.06714285714</v>
      </c>
      <c r="CW733">
        <v>39.91</v>
      </c>
      <c r="CX733">
        <v>0</v>
      </c>
      <c r="CY733">
        <v>1663695997.1</v>
      </c>
      <c r="CZ733">
        <v>0</v>
      </c>
      <c r="DA733">
        <v>0</v>
      </c>
      <c r="DB733" t="s">
        <v>356</v>
      </c>
      <c r="DC733">
        <v>1660677648.1</v>
      </c>
      <c r="DD733">
        <v>1660677649.1</v>
      </c>
      <c r="DE733">
        <v>0</v>
      </c>
      <c r="DF733">
        <v>-1.042</v>
      </c>
      <c r="DG733">
        <v>0.003</v>
      </c>
      <c r="DH733">
        <v>5.218</v>
      </c>
      <c r="DI733">
        <v>0.344</v>
      </c>
      <c r="DJ733">
        <v>417</v>
      </c>
      <c r="DK733">
        <v>22</v>
      </c>
      <c r="DL733">
        <v>1.24</v>
      </c>
      <c r="DM733">
        <v>0.53</v>
      </c>
      <c r="DN733">
        <v>-67.5200219512195</v>
      </c>
      <c r="DO733">
        <v>-4.84883832752616</v>
      </c>
      <c r="DP733">
        <v>0.797804367643057</v>
      </c>
      <c r="DQ733">
        <v>0</v>
      </c>
      <c r="DR733">
        <v>8.90219585365854</v>
      </c>
      <c r="DS733">
        <v>-0.0268450871079961</v>
      </c>
      <c r="DT733">
        <v>0.0056086714115711</v>
      </c>
      <c r="DU733">
        <v>1</v>
      </c>
      <c r="DV733">
        <v>1</v>
      </c>
      <c r="DW733">
        <v>2</v>
      </c>
      <c r="DX733" t="s">
        <v>395</v>
      </c>
      <c r="DY733">
        <v>2.97271</v>
      </c>
      <c r="DZ733">
        <v>2.75397</v>
      </c>
      <c r="EA733">
        <v>0.128055</v>
      </c>
      <c r="EB733">
        <v>0.137722</v>
      </c>
      <c r="EC733">
        <v>0.0917951</v>
      </c>
      <c r="ED733">
        <v>0.0609839</v>
      </c>
      <c r="EE733">
        <v>33976.5</v>
      </c>
      <c r="EF733">
        <v>36627.6</v>
      </c>
      <c r="EG733">
        <v>35313.6</v>
      </c>
      <c r="EH733">
        <v>38528.4</v>
      </c>
      <c r="EI733">
        <v>45483.8</v>
      </c>
      <c r="EJ733">
        <v>52260.8</v>
      </c>
      <c r="EK733">
        <v>55203.2</v>
      </c>
      <c r="EL733">
        <v>61800.9</v>
      </c>
      <c r="EM733">
        <v>1.9908</v>
      </c>
      <c r="EN733">
        <v>1.8132</v>
      </c>
      <c r="EO733">
        <v>0.037998</v>
      </c>
      <c r="EP733">
        <v>0</v>
      </c>
      <c r="EQ733">
        <v>24.4365</v>
      </c>
      <c r="ER733">
        <v>999.9</v>
      </c>
      <c r="ES733">
        <v>42.504</v>
      </c>
      <c r="ET733">
        <v>30.071</v>
      </c>
      <c r="EU733">
        <v>20.088</v>
      </c>
      <c r="EV733">
        <v>56.8688</v>
      </c>
      <c r="EW733">
        <v>49.5272</v>
      </c>
      <c r="EX733">
        <v>1</v>
      </c>
      <c r="EY733">
        <v>-0.0157317</v>
      </c>
      <c r="EZ733">
        <v>1.27331</v>
      </c>
      <c r="FA733">
        <v>20.1426</v>
      </c>
      <c r="FB733">
        <v>5.20052</v>
      </c>
      <c r="FC733">
        <v>12.004</v>
      </c>
      <c r="FD733">
        <v>4.976</v>
      </c>
      <c r="FE733">
        <v>3.294</v>
      </c>
      <c r="FF733">
        <v>9999</v>
      </c>
      <c r="FG733">
        <v>9999</v>
      </c>
      <c r="FH733">
        <v>9999</v>
      </c>
      <c r="FI733">
        <v>695.1</v>
      </c>
      <c r="FJ733">
        <v>1.86295</v>
      </c>
      <c r="FK733">
        <v>1.86783</v>
      </c>
      <c r="FL733">
        <v>1.86752</v>
      </c>
      <c r="FM733">
        <v>1.86874</v>
      </c>
      <c r="FN733">
        <v>1.86951</v>
      </c>
      <c r="FO733">
        <v>1.86569</v>
      </c>
      <c r="FP733">
        <v>1.86661</v>
      </c>
      <c r="FQ733">
        <v>1.8681</v>
      </c>
      <c r="FR733">
        <v>5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7.351</v>
      </c>
      <c r="GF733">
        <v>0.2939</v>
      </c>
      <c r="GG733">
        <v>3.61927167264205</v>
      </c>
      <c r="GH733">
        <v>0.00509506669552449</v>
      </c>
      <c r="GI733">
        <v>1.17866753763249e-06</v>
      </c>
      <c r="GJ733">
        <v>-6.62632595388568e-10</v>
      </c>
      <c r="GK733">
        <v>-0.0260112845827318</v>
      </c>
      <c r="GL733">
        <v>-0.0225051504344278</v>
      </c>
      <c r="GM733">
        <v>0.00262967521021688</v>
      </c>
      <c r="GN733">
        <v>-3.50088843362945e-05</v>
      </c>
      <c r="GO733">
        <v>-5</v>
      </c>
      <c r="GP733">
        <v>1640</v>
      </c>
      <c r="GQ733">
        <v>1</v>
      </c>
      <c r="GR733">
        <v>20</v>
      </c>
      <c r="GS733">
        <v>50305.9</v>
      </c>
      <c r="GT733">
        <v>50305.8</v>
      </c>
      <c r="GU733">
        <v>1.6333</v>
      </c>
      <c r="GV733">
        <v>2.60254</v>
      </c>
      <c r="GW733">
        <v>1.54785</v>
      </c>
      <c r="GX733">
        <v>2.30225</v>
      </c>
      <c r="GY733">
        <v>1.34644</v>
      </c>
      <c r="GZ733">
        <v>2.38159</v>
      </c>
      <c r="HA733">
        <v>33.1992</v>
      </c>
      <c r="HB733">
        <v>14.0795</v>
      </c>
      <c r="HC733">
        <v>18</v>
      </c>
      <c r="HD733">
        <v>507.059</v>
      </c>
      <c r="HE733">
        <v>394.908</v>
      </c>
      <c r="HF733">
        <v>22.6183</v>
      </c>
      <c r="HG733">
        <v>26.9499</v>
      </c>
      <c r="HH733">
        <v>30.0005</v>
      </c>
      <c r="HI733">
        <v>26.9416</v>
      </c>
      <c r="HJ733">
        <v>26.8879</v>
      </c>
      <c r="HK733">
        <v>32.7427</v>
      </c>
      <c r="HL733">
        <v>43.6039</v>
      </c>
      <c r="HM733">
        <v>0</v>
      </c>
      <c r="HN733">
        <v>22.593</v>
      </c>
      <c r="HO733">
        <v>756.517</v>
      </c>
      <c r="HP733">
        <v>11.3597</v>
      </c>
      <c r="HQ733">
        <v>102.402</v>
      </c>
      <c r="HR733">
        <v>102.867</v>
      </c>
    </row>
    <row r="734" spans="1:226">
      <c r="A734">
        <v>718</v>
      </c>
      <c r="B734">
        <v>1663696004.5</v>
      </c>
      <c r="C734">
        <v>8229.40000009537</v>
      </c>
      <c r="D734" t="s">
        <v>1802</v>
      </c>
      <c r="E734" t="s">
        <v>1803</v>
      </c>
      <c r="F734">
        <v>5</v>
      </c>
      <c r="G734" t="s">
        <v>1713</v>
      </c>
      <c r="H734" t="s">
        <v>354</v>
      </c>
      <c r="I734">
        <v>1663695996.67857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758.181511815466</v>
      </c>
      <c r="AK734">
        <v>702.703242424242</v>
      </c>
      <c r="AL734">
        <v>3.31455260130664</v>
      </c>
      <c r="AM734">
        <v>65.4279789440371</v>
      </c>
      <c r="AN734">
        <f>(AP734 - AO734 + BO734*1E3/(8.314*(BQ734+273.15)) * AR734/BN734 * AQ734) * BN734/(100*BB734) * 1000/(1000 - AP734)</f>
        <v>0</v>
      </c>
      <c r="AO734">
        <v>11.3570623036261</v>
      </c>
      <c r="AP734">
        <v>20.2393175824176</v>
      </c>
      <c r="AQ734">
        <v>-3.52191855658409e-05</v>
      </c>
      <c r="AR734">
        <v>122.169633296144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6</v>
      </c>
      <c r="BC734">
        <v>0.5</v>
      </c>
      <c r="BD734" t="s">
        <v>355</v>
      </c>
      <c r="BE734">
        <v>2</v>
      </c>
      <c r="BF734" t="b">
        <v>1</v>
      </c>
      <c r="BG734">
        <v>1663695996.67857</v>
      </c>
      <c r="BH734">
        <v>664.573035714286</v>
      </c>
      <c r="BI734">
        <v>732.538964285714</v>
      </c>
      <c r="BJ734">
        <v>20.2541464285714</v>
      </c>
      <c r="BK734">
        <v>11.3586071428571</v>
      </c>
      <c r="BL734">
        <v>657.283785714286</v>
      </c>
      <c r="BM734">
        <v>19.9600892857143</v>
      </c>
      <c r="BN734">
        <v>500.047535714286</v>
      </c>
      <c r="BO734">
        <v>90.513225</v>
      </c>
      <c r="BP734">
        <v>0.100076478571429</v>
      </c>
      <c r="BQ734">
        <v>25.9451714285714</v>
      </c>
      <c r="BR734">
        <v>25.0348107142857</v>
      </c>
      <c r="BS734">
        <v>999.9</v>
      </c>
      <c r="BT734">
        <v>0</v>
      </c>
      <c r="BU734">
        <v>0</v>
      </c>
      <c r="BV734">
        <v>10002.6785714286</v>
      </c>
      <c r="BW734">
        <v>0</v>
      </c>
      <c r="BX734">
        <v>17.1009</v>
      </c>
      <c r="BY734">
        <v>-67.9658285714286</v>
      </c>
      <c r="BZ734">
        <v>678.311642857143</v>
      </c>
      <c r="CA734">
        <v>740.955214285714</v>
      </c>
      <c r="CB734">
        <v>8.895545</v>
      </c>
      <c r="CC734">
        <v>732.538964285714</v>
      </c>
      <c r="CD734">
        <v>11.3586071428571</v>
      </c>
      <c r="CE734">
        <v>1.83326928571429</v>
      </c>
      <c r="CF734">
        <v>1.02810464285714</v>
      </c>
      <c r="CG734">
        <v>16.0733821428571</v>
      </c>
      <c r="CH734">
        <v>7.32086964285714</v>
      </c>
      <c r="CI734">
        <v>1999.99428571429</v>
      </c>
      <c r="CJ734">
        <v>0.979994428571429</v>
      </c>
      <c r="CK734">
        <v>0.0200056428571429</v>
      </c>
      <c r="CL734">
        <v>0</v>
      </c>
      <c r="CM734">
        <v>862.164178571428</v>
      </c>
      <c r="CN734">
        <v>5.00063</v>
      </c>
      <c r="CO734">
        <v>17005.7678571429</v>
      </c>
      <c r="CP734">
        <v>17256.825</v>
      </c>
      <c r="CQ734">
        <v>38.875</v>
      </c>
      <c r="CR734">
        <v>38.875</v>
      </c>
      <c r="CS734">
        <v>38.375</v>
      </c>
      <c r="CT734">
        <v>38.1825714285714</v>
      </c>
      <c r="CU734">
        <v>39.687</v>
      </c>
      <c r="CV734">
        <v>1955.08428571429</v>
      </c>
      <c r="CW734">
        <v>39.91</v>
      </c>
      <c r="CX734">
        <v>0</v>
      </c>
      <c r="CY734">
        <v>1663696001.9</v>
      </c>
      <c r="CZ734">
        <v>0</v>
      </c>
      <c r="DA734">
        <v>0</v>
      </c>
      <c r="DB734" t="s">
        <v>356</v>
      </c>
      <c r="DC734">
        <v>1660677648.1</v>
      </c>
      <c r="DD734">
        <v>1660677649.1</v>
      </c>
      <c r="DE734">
        <v>0</v>
      </c>
      <c r="DF734">
        <v>-1.042</v>
      </c>
      <c r="DG734">
        <v>0.003</v>
      </c>
      <c r="DH734">
        <v>5.218</v>
      </c>
      <c r="DI734">
        <v>0.344</v>
      </c>
      <c r="DJ734">
        <v>417</v>
      </c>
      <c r="DK734">
        <v>22</v>
      </c>
      <c r="DL734">
        <v>1.24</v>
      </c>
      <c r="DM734">
        <v>0.53</v>
      </c>
      <c r="DN734">
        <v>-67.7005829268293</v>
      </c>
      <c r="DO734">
        <v>-4.41076515679441</v>
      </c>
      <c r="DP734">
        <v>0.808599959853053</v>
      </c>
      <c r="DQ734">
        <v>0</v>
      </c>
      <c r="DR734">
        <v>8.89899975609756</v>
      </c>
      <c r="DS734">
        <v>-0.0685956794425115</v>
      </c>
      <c r="DT734">
        <v>0.00843099869320951</v>
      </c>
      <c r="DU734">
        <v>1</v>
      </c>
      <c r="DV734">
        <v>1</v>
      </c>
      <c r="DW734">
        <v>2</v>
      </c>
      <c r="DX734" t="s">
        <v>395</v>
      </c>
      <c r="DY734">
        <v>2.97369</v>
      </c>
      <c r="DZ734">
        <v>2.75378</v>
      </c>
      <c r="EA734">
        <v>0.129991</v>
      </c>
      <c r="EB734">
        <v>0.139366</v>
      </c>
      <c r="EC734">
        <v>0.0917509</v>
      </c>
      <c r="ED734">
        <v>0.0610024</v>
      </c>
      <c r="EE734">
        <v>33901.6</v>
      </c>
      <c r="EF734">
        <v>36558.3</v>
      </c>
      <c r="EG734">
        <v>35314.1</v>
      </c>
      <c r="EH734">
        <v>38528.9</v>
      </c>
      <c r="EI734">
        <v>45486.4</v>
      </c>
      <c r="EJ734">
        <v>52260.3</v>
      </c>
      <c r="EK734">
        <v>55203.7</v>
      </c>
      <c r="EL734">
        <v>61801.6</v>
      </c>
      <c r="EM734">
        <v>1.9908</v>
      </c>
      <c r="EN734">
        <v>1.8124</v>
      </c>
      <c r="EO734">
        <v>0.0365078</v>
      </c>
      <c r="EP734">
        <v>0</v>
      </c>
      <c r="EQ734">
        <v>24.4365</v>
      </c>
      <c r="ER734">
        <v>999.9</v>
      </c>
      <c r="ES734">
        <v>42.504</v>
      </c>
      <c r="ET734">
        <v>30.051</v>
      </c>
      <c r="EU734">
        <v>20.0633</v>
      </c>
      <c r="EV734">
        <v>56.8888</v>
      </c>
      <c r="EW734">
        <v>49.3149</v>
      </c>
      <c r="EX734">
        <v>1</v>
      </c>
      <c r="EY734">
        <v>-0.0155691</v>
      </c>
      <c r="EZ734">
        <v>1.38861</v>
      </c>
      <c r="FA734">
        <v>20.1408</v>
      </c>
      <c r="FB734">
        <v>5.20052</v>
      </c>
      <c r="FC734">
        <v>12.004</v>
      </c>
      <c r="FD734">
        <v>4.9752</v>
      </c>
      <c r="FE734">
        <v>3.294</v>
      </c>
      <c r="FF734">
        <v>9999</v>
      </c>
      <c r="FG734">
        <v>9999</v>
      </c>
      <c r="FH734">
        <v>9999</v>
      </c>
      <c r="FI734">
        <v>695.1</v>
      </c>
      <c r="FJ734">
        <v>1.86295</v>
      </c>
      <c r="FK734">
        <v>1.8678</v>
      </c>
      <c r="FL734">
        <v>1.86752</v>
      </c>
      <c r="FM734">
        <v>1.86874</v>
      </c>
      <c r="FN734">
        <v>1.86951</v>
      </c>
      <c r="FO734">
        <v>1.8656</v>
      </c>
      <c r="FP734">
        <v>1.86673</v>
      </c>
      <c r="FQ734">
        <v>1.8681</v>
      </c>
      <c r="FR734">
        <v>5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7.436</v>
      </c>
      <c r="GF734">
        <v>0.2933</v>
      </c>
      <c r="GG734">
        <v>3.61927167264205</v>
      </c>
      <c r="GH734">
        <v>0.00509506669552449</v>
      </c>
      <c r="GI734">
        <v>1.17866753763249e-06</v>
      </c>
      <c r="GJ734">
        <v>-6.62632595388568e-10</v>
      </c>
      <c r="GK734">
        <v>-0.0260112845827318</v>
      </c>
      <c r="GL734">
        <v>-0.0225051504344278</v>
      </c>
      <c r="GM734">
        <v>0.00262967521021688</v>
      </c>
      <c r="GN734">
        <v>-3.50088843362945e-05</v>
      </c>
      <c r="GO734">
        <v>-5</v>
      </c>
      <c r="GP734">
        <v>1640</v>
      </c>
      <c r="GQ734">
        <v>1</v>
      </c>
      <c r="GR734">
        <v>20</v>
      </c>
      <c r="GS734">
        <v>50305.9</v>
      </c>
      <c r="GT734">
        <v>50305.9</v>
      </c>
      <c r="GU734">
        <v>1.65894</v>
      </c>
      <c r="GV734">
        <v>2.61108</v>
      </c>
      <c r="GW734">
        <v>1.54785</v>
      </c>
      <c r="GX734">
        <v>2.30225</v>
      </c>
      <c r="GY734">
        <v>1.34644</v>
      </c>
      <c r="GZ734">
        <v>2.29614</v>
      </c>
      <c r="HA734">
        <v>33.1992</v>
      </c>
      <c r="HB734">
        <v>14.0707</v>
      </c>
      <c r="HC734">
        <v>18</v>
      </c>
      <c r="HD734">
        <v>507.055</v>
      </c>
      <c r="HE734">
        <v>394.461</v>
      </c>
      <c r="HF734">
        <v>22.567</v>
      </c>
      <c r="HG734">
        <v>26.9499</v>
      </c>
      <c r="HH734">
        <v>30.0002</v>
      </c>
      <c r="HI734">
        <v>26.9416</v>
      </c>
      <c r="HJ734">
        <v>26.887</v>
      </c>
      <c r="HK734">
        <v>33.2325</v>
      </c>
      <c r="HL734">
        <v>43.6039</v>
      </c>
      <c r="HM734">
        <v>0</v>
      </c>
      <c r="HN734">
        <v>22.544</v>
      </c>
      <c r="HO734">
        <v>776.636</v>
      </c>
      <c r="HP734">
        <v>11.3778</v>
      </c>
      <c r="HQ734">
        <v>102.403</v>
      </c>
      <c r="HR734">
        <v>102.868</v>
      </c>
    </row>
    <row r="735" spans="1:226">
      <c r="A735">
        <v>719</v>
      </c>
      <c r="B735">
        <v>1663696010</v>
      </c>
      <c r="C735">
        <v>8234.90000009537</v>
      </c>
      <c r="D735" t="s">
        <v>1804</v>
      </c>
      <c r="E735" t="s">
        <v>1805</v>
      </c>
      <c r="F735">
        <v>5</v>
      </c>
      <c r="G735" t="s">
        <v>1713</v>
      </c>
      <c r="H735" t="s">
        <v>354</v>
      </c>
      <c r="I735">
        <v>1663696002.25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776.326954879066</v>
      </c>
      <c r="AK735">
        <v>720.622272727273</v>
      </c>
      <c r="AL735">
        <v>3.32727518189834</v>
      </c>
      <c r="AM735">
        <v>65.4279789440371</v>
      </c>
      <c r="AN735">
        <f>(AP735 - AO735 + BO735*1E3/(8.314*(BQ735+273.15)) * AR735/BN735 * AQ735) * BN735/(100*BB735) * 1000/(1000 - AP735)</f>
        <v>0</v>
      </c>
      <c r="AO735">
        <v>11.358704648509</v>
      </c>
      <c r="AP735">
        <v>20.2296714285714</v>
      </c>
      <c r="AQ735">
        <v>-0.00015106893616146</v>
      </c>
      <c r="AR735">
        <v>122.169633296144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6</v>
      </c>
      <c r="BC735">
        <v>0.5</v>
      </c>
      <c r="BD735" t="s">
        <v>355</v>
      </c>
      <c r="BE735">
        <v>2</v>
      </c>
      <c r="BF735" t="b">
        <v>1</v>
      </c>
      <c r="BG735">
        <v>1663696002.25</v>
      </c>
      <c r="BH735">
        <v>682.624821428571</v>
      </c>
      <c r="BI735">
        <v>750.820964285714</v>
      </c>
      <c r="BJ735">
        <v>20.2442428571429</v>
      </c>
      <c r="BK735">
        <v>11.3591642857143</v>
      </c>
      <c r="BL735">
        <v>675.231892857143</v>
      </c>
      <c r="BM735">
        <v>19.9505642857143</v>
      </c>
      <c r="BN735">
        <v>500.086142857143</v>
      </c>
      <c r="BO735">
        <v>90.514275</v>
      </c>
      <c r="BP735">
        <v>0.0999572678571428</v>
      </c>
      <c r="BQ735">
        <v>25.9297142857143</v>
      </c>
      <c r="BR735">
        <v>25.0262035714286</v>
      </c>
      <c r="BS735">
        <v>999.9</v>
      </c>
      <c r="BT735">
        <v>0</v>
      </c>
      <c r="BU735">
        <v>0</v>
      </c>
      <c r="BV735">
        <v>9997.5</v>
      </c>
      <c r="BW735">
        <v>0</v>
      </c>
      <c r="BX735">
        <v>17.1009</v>
      </c>
      <c r="BY735">
        <v>-68.1960571428571</v>
      </c>
      <c r="BZ735">
        <v>696.729428571429</v>
      </c>
      <c r="CA735">
        <v>759.447678571429</v>
      </c>
      <c r="CB735">
        <v>8.88508107142857</v>
      </c>
      <c r="CC735">
        <v>750.820964285714</v>
      </c>
      <c r="CD735">
        <v>11.3591642857143</v>
      </c>
      <c r="CE735">
        <v>1.83239357142857</v>
      </c>
      <c r="CF735">
        <v>1.0281675</v>
      </c>
      <c r="CG735">
        <v>16.0658964285714</v>
      </c>
      <c r="CH735">
        <v>7.32175607142857</v>
      </c>
      <c r="CI735">
        <v>1999.99857142857</v>
      </c>
      <c r="CJ735">
        <v>0.979994428571429</v>
      </c>
      <c r="CK735">
        <v>0.0200056428571429</v>
      </c>
      <c r="CL735">
        <v>0</v>
      </c>
      <c r="CM735">
        <v>863.824464285714</v>
      </c>
      <c r="CN735">
        <v>5.00063</v>
      </c>
      <c r="CO735">
        <v>17039.3071428571</v>
      </c>
      <c r="CP735">
        <v>17256.8571428571</v>
      </c>
      <c r="CQ735">
        <v>38.875</v>
      </c>
      <c r="CR735">
        <v>38.8794285714286</v>
      </c>
      <c r="CS735">
        <v>38.375</v>
      </c>
      <c r="CT735">
        <v>38.1825714285714</v>
      </c>
      <c r="CU735">
        <v>39.687</v>
      </c>
      <c r="CV735">
        <v>1955.08857142857</v>
      </c>
      <c r="CW735">
        <v>39.91</v>
      </c>
      <c r="CX735">
        <v>0</v>
      </c>
      <c r="CY735">
        <v>1663696007.3</v>
      </c>
      <c r="CZ735">
        <v>0</v>
      </c>
      <c r="DA735">
        <v>0</v>
      </c>
      <c r="DB735" t="s">
        <v>356</v>
      </c>
      <c r="DC735">
        <v>1660677648.1</v>
      </c>
      <c r="DD735">
        <v>1660677649.1</v>
      </c>
      <c r="DE735">
        <v>0</v>
      </c>
      <c r="DF735">
        <v>-1.042</v>
      </c>
      <c r="DG735">
        <v>0.003</v>
      </c>
      <c r="DH735">
        <v>5.218</v>
      </c>
      <c r="DI735">
        <v>0.344</v>
      </c>
      <c r="DJ735">
        <v>417</v>
      </c>
      <c r="DK735">
        <v>22</v>
      </c>
      <c r="DL735">
        <v>1.24</v>
      </c>
      <c r="DM735">
        <v>0.53</v>
      </c>
      <c r="DN735">
        <v>-68.0613170731707</v>
      </c>
      <c r="DO735">
        <v>-2.08369965156793</v>
      </c>
      <c r="DP735">
        <v>0.651285334756959</v>
      </c>
      <c r="DQ735">
        <v>0</v>
      </c>
      <c r="DR735">
        <v>8.89037341463415</v>
      </c>
      <c r="DS735">
        <v>-0.120072961672463</v>
      </c>
      <c r="DT735">
        <v>0.0125080260300951</v>
      </c>
      <c r="DU735">
        <v>0</v>
      </c>
      <c r="DV735">
        <v>0</v>
      </c>
      <c r="DW735">
        <v>2</v>
      </c>
      <c r="DX735" t="s">
        <v>357</v>
      </c>
      <c r="DY735">
        <v>2.97437</v>
      </c>
      <c r="DZ735">
        <v>2.754</v>
      </c>
      <c r="EA735">
        <v>0.132258</v>
      </c>
      <c r="EB735">
        <v>0.141771</v>
      </c>
      <c r="EC735">
        <v>0.0917278</v>
      </c>
      <c r="ED735">
        <v>0.0610037</v>
      </c>
      <c r="EE735">
        <v>33813</v>
      </c>
      <c r="EF735">
        <v>36456.5</v>
      </c>
      <c r="EG735">
        <v>35313.8</v>
      </c>
      <c r="EH735">
        <v>38529.2</v>
      </c>
      <c r="EI735">
        <v>45487.1</v>
      </c>
      <c r="EJ735">
        <v>52260.5</v>
      </c>
      <c r="EK735">
        <v>55203.1</v>
      </c>
      <c r="EL735">
        <v>61801.8</v>
      </c>
      <c r="EM735">
        <v>1.9912</v>
      </c>
      <c r="EN735">
        <v>1.8134</v>
      </c>
      <c r="EO735">
        <v>0.0342727</v>
      </c>
      <c r="EP735">
        <v>0</v>
      </c>
      <c r="EQ735">
        <v>24.4385</v>
      </c>
      <c r="ER735">
        <v>999.9</v>
      </c>
      <c r="ES735">
        <v>42.504</v>
      </c>
      <c r="ET735">
        <v>30.051</v>
      </c>
      <c r="EU735">
        <v>20.0657</v>
      </c>
      <c r="EV735">
        <v>56.8888</v>
      </c>
      <c r="EW735">
        <v>48.9744</v>
      </c>
      <c r="EX735">
        <v>1</v>
      </c>
      <c r="EY735">
        <v>-0.0154268</v>
      </c>
      <c r="EZ735">
        <v>1.27887</v>
      </c>
      <c r="FA735">
        <v>20.1421</v>
      </c>
      <c r="FB735">
        <v>5.20172</v>
      </c>
      <c r="FC735">
        <v>12.004</v>
      </c>
      <c r="FD735">
        <v>4.976</v>
      </c>
      <c r="FE735">
        <v>3.294</v>
      </c>
      <c r="FF735">
        <v>9999</v>
      </c>
      <c r="FG735">
        <v>9999</v>
      </c>
      <c r="FH735">
        <v>9999</v>
      </c>
      <c r="FI735">
        <v>695.1</v>
      </c>
      <c r="FJ735">
        <v>1.86295</v>
      </c>
      <c r="FK735">
        <v>1.86783</v>
      </c>
      <c r="FL735">
        <v>1.86752</v>
      </c>
      <c r="FM735">
        <v>1.86874</v>
      </c>
      <c r="FN735">
        <v>1.86951</v>
      </c>
      <c r="FO735">
        <v>1.86566</v>
      </c>
      <c r="FP735">
        <v>1.8667</v>
      </c>
      <c r="FQ735">
        <v>1.86813</v>
      </c>
      <c r="FR735">
        <v>5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7.536</v>
      </c>
      <c r="GF735">
        <v>0.2932</v>
      </c>
      <c r="GG735">
        <v>3.61927167264205</v>
      </c>
      <c r="GH735">
        <v>0.00509506669552449</v>
      </c>
      <c r="GI735">
        <v>1.17866753763249e-06</v>
      </c>
      <c r="GJ735">
        <v>-6.62632595388568e-10</v>
      </c>
      <c r="GK735">
        <v>-0.0260112845827318</v>
      </c>
      <c r="GL735">
        <v>-0.0225051504344278</v>
      </c>
      <c r="GM735">
        <v>0.00262967521021688</v>
      </c>
      <c r="GN735">
        <v>-3.50088843362945e-05</v>
      </c>
      <c r="GO735">
        <v>-5</v>
      </c>
      <c r="GP735">
        <v>1640</v>
      </c>
      <c r="GQ735">
        <v>1</v>
      </c>
      <c r="GR735">
        <v>20</v>
      </c>
      <c r="GS735">
        <v>50306</v>
      </c>
      <c r="GT735">
        <v>50306</v>
      </c>
      <c r="GU735">
        <v>1.69067</v>
      </c>
      <c r="GV735">
        <v>2.6123</v>
      </c>
      <c r="GW735">
        <v>1.54785</v>
      </c>
      <c r="GX735">
        <v>2.30225</v>
      </c>
      <c r="GY735">
        <v>1.34644</v>
      </c>
      <c r="GZ735">
        <v>2.32788</v>
      </c>
      <c r="HA735">
        <v>33.2216</v>
      </c>
      <c r="HB735">
        <v>14.0707</v>
      </c>
      <c r="HC735">
        <v>18</v>
      </c>
      <c r="HD735">
        <v>507.323</v>
      </c>
      <c r="HE735">
        <v>395.008</v>
      </c>
      <c r="HF735">
        <v>22.5235</v>
      </c>
      <c r="HG735">
        <v>26.9476</v>
      </c>
      <c r="HH735">
        <v>30.0002</v>
      </c>
      <c r="HI735">
        <v>26.9416</v>
      </c>
      <c r="HJ735">
        <v>26.887</v>
      </c>
      <c r="HK735">
        <v>33.8996</v>
      </c>
      <c r="HL735">
        <v>43.6039</v>
      </c>
      <c r="HM735">
        <v>0</v>
      </c>
      <c r="HN735">
        <v>22.5291</v>
      </c>
      <c r="HO735">
        <v>790.113</v>
      </c>
      <c r="HP735">
        <v>11.3991</v>
      </c>
      <c r="HQ735">
        <v>102.402</v>
      </c>
      <c r="HR735">
        <v>102.869</v>
      </c>
    </row>
    <row r="736" spans="1:226">
      <c r="A736">
        <v>720</v>
      </c>
      <c r="B736">
        <v>1663696015</v>
      </c>
      <c r="C736">
        <v>8239.90000009537</v>
      </c>
      <c r="D736" t="s">
        <v>1806</v>
      </c>
      <c r="E736" t="s">
        <v>1807</v>
      </c>
      <c r="F736">
        <v>5</v>
      </c>
      <c r="G736" t="s">
        <v>1713</v>
      </c>
      <c r="H736" t="s">
        <v>354</v>
      </c>
      <c r="I736">
        <v>1663696007.51852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793.367230811108</v>
      </c>
      <c r="AK736">
        <v>737.390854545454</v>
      </c>
      <c r="AL736">
        <v>3.38079206779135</v>
      </c>
      <c r="AM736">
        <v>65.4279789440371</v>
      </c>
      <c r="AN736">
        <f>(AP736 - AO736 + BO736*1E3/(8.314*(BQ736+273.15)) * AR736/BN736 * AQ736) * BN736/(100*BB736) * 1000/(1000 - AP736)</f>
        <v>0</v>
      </c>
      <c r="AO736">
        <v>11.3568046556216</v>
      </c>
      <c r="AP736">
        <v>20.2244373626374</v>
      </c>
      <c r="AQ736">
        <v>-5.75949405526088e-06</v>
      </c>
      <c r="AR736">
        <v>122.169633296144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6</v>
      </c>
      <c r="BC736">
        <v>0.5</v>
      </c>
      <c r="BD736" t="s">
        <v>355</v>
      </c>
      <c r="BE736">
        <v>2</v>
      </c>
      <c r="BF736" t="b">
        <v>1</v>
      </c>
      <c r="BG736">
        <v>1663696007.51852</v>
      </c>
      <c r="BH736">
        <v>699.736333333333</v>
      </c>
      <c r="BI736">
        <v>768.159703703704</v>
      </c>
      <c r="BJ736">
        <v>20.2348592592593</v>
      </c>
      <c r="BK736">
        <v>11.3589851851852</v>
      </c>
      <c r="BL736">
        <v>692.245037037037</v>
      </c>
      <c r="BM736">
        <v>19.9415444444444</v>
      </c>
      <c r="BN736">
        <v>500.141148148148</v>
      </c>
      <c r="BO736">
        <v>90.5146074074074</v>
      </c>
      <c r="BP736">
        <v>0.0998241666666667</v>
      </c>
      <c r="BQ736">
        <v>25.9298555555556</v>
      </c>
      <c r="BR736">
        <v>25.0111555555556</v>
      </c>
      <c r="BS736">
        <v>999.9</v>
      </c>
      <c r="BT736">
        <v>0</v>
      </c>
      <c r="BU736">
        <v>0</v>
      </c>
      <c r="BV736">
        <v>10004.0740740741</v>
      </c>
      <c r="BW736">
        <v>0</v>
      </c>
      <c r="BX736">
        <v>17.0935407407407</v>
      </c>
      <c r="BY736">
        <v>-68.4233666666667</v>
      </c>
      <c r="BZ736">
        <v>714.187703703704</v>
      </c>
      <c r="CA736">
        <v>776.985518518519</v>
      </c>
      <c r="CB736">
        <v>8.87586703703704</v>
      </c>
      <c r="CC736">
        <v>768.159703703704</v>
      </c>
      <c r="CD736">
        <v>11.3589851851852</v>
      </c>
      <c r="CE736">
        <v>1.83155</v>
      </c>
      <c r="CF736">
        <v>1.02815444444444</v>
      </c>
      <c r="CG736">
        <v>16.0586888888889</v>
      </c>
      <c r="CH736">
        <v>7.32157777777778</v>
      </c>
      <c r="CI736">
        <v>2000.01555555556</v>
      </c>
      <c r="CJ736">
        <v>0.979994555555556</v>
      </c>
      <c r="CK736">
        <v>0.0200055074074074</v>
      </c>
      <c r="CL736">
        <v>0</v>
      </c>
      <c r="CM736">
        <v>865.056888888889</v>
      </c>
      <c r="CN736">
        <v>5.00063</v>
      </c>
      <c r="CO736">
        <v>17064.6074074074</v>
      </c>
      <c r="CP736">
        <v>17257.0074074074</v>
      </c>
      <c r="CQ736">
        <v>38.875</v>
      </c>
      <c r="CR736">
        <v>38.8841851851852</v>
      </c>
      <c r="CS736">
        <v>38.375</v>
      </c>
      <c r="CT736">
        <v>38.187</v>
      </c>
      <c r="CU736">
        <v>39.687</v>
      </c>
      <c r="CV736">
        <v>1955.10555555556</v>
      </c>
      <c r="CW736">
        <v>39.91</v>
      </c>
      <c r="CX736">
        <v>0</v>
      </c>
      <c r="CY736">
        <v>1663696012.1</v>
      </c>
      <c r="CZ736">
        <v>0</v>
      </c>
      <c r="DA736">
        <v>0</v>
      </c>
      <c r="DB736" t="s">
        <v>356</v>
      </c>
      <c r="DC736">
        <v>1660677648.1</v>
      </c>
      <c r="DD736">
        <v>1660677649.1</v>
      </c>
      <c r="DE736">
        <v>0</v>
      </c>
      <c r="DF736">
        <v>-1.042</v>
      </c>
      <c r="DG736">
        <v>0.003</v>
      </c>
      <c r="DH736">
        <v>5.218</v>
      </c>
      <c r="DI736">
        <v>0.344</v>
      </c>
      <c r="DJ736">
        <v>417</v>
      </c>
      <c r="DK736">
        <v>22</v>
      </c>
      <c r="DL736">
        <v>1.24</v>
      </c>
      <c r="DM736">
        <v>0.53</v>
      </c>
      <c r="DN736">
        <v>-68.2693609756098</v>
      </c>
      <c r="DO736">
        <v>-4.74100975609761</v>
      </c>
      <c r="DP736">
        <v>0.762851207522517</v>
      </c>
      <c r="DQ736">
        <v>0</v>
      </c>
      <c r="DR736">
        <v>8.88388365853658</v>
      </c>
      <c r="DS736">
        <v>-0.121412404181185</v>
      </c>
      <c r="DT736">
        <v>0.0126392114905526</v>
      </c>
      <c r="DU736">
        <v>0</v>
      </c>
      <c r="DV736">
        <v>0</v>
      </c>
      <c r="DW736">
        <v>2</v>
      </c>
      <c r="DX736" t="s">
        <v>357</v>
      </c>
      <c r="DY736">
        <v>2.97206</v>
      </c>
      <c r="DZ736">
        <v>2.75343</v>
      </c>
      <c r="EA736">
        <v>0.13433</v>
      </c>
      <c r="EB736">
        <v>0.143643</v>
      </c>
      <c r="EC736">
        <v>0.0917285</v>
      </c>
      <c r="ED736">
        <v>0.0609875</v>
      </c>
      <c r="EE736">
        <v>33731.8</v>
      </c>
      <c r="EF736">
        <v>36376.8</v>
      </c>
      <c r="EG736">
        <v>35313.3</v>
      </c>
      <c r="EH736">
        <v>38529</v>
      </c>
      <c r="EI736">
        <v>45487</v>
      </c>
      <c r="EJ736">
        <v>52261.3</v>
      </c>
      <c r="EK736">
        <v>55202.9</v>
      </c>
      <c r="EL736">
        <v>61801.6</v>
      </c>
      <c r="EM736">
        <v>1.9908</v>
      </c>
      <c r="EN736">
        <v>1.8132</v>
      </c>
      <c r="EO736">
        <v>0.0356138</v>
      </c>
      <c r="EP736">
        <v>0</v>
      </c>
      <c r="EQ736">
        <v>24.4385</v>
      </c>
      <c r="ER736">
        <v>999.9</v>
      </c>
      <c r="ES736">
        <v>42.504</v>
      </c>
      <c r="ET736">
        <v>30.051</v>
      </c>
      <c r="EU736">
        <v>20.0649</v>
      </c>
      <c r="EV736">
        <v>57.1088</v>
      </c>
      <c r="EW736">
        <v>49.0024</v>
      </c>
      <c r="EX736">
        <v>1</v>
      </c>
      <c r="EY736">
        <v>-0.0162805</v>
      </c>
      <c r="EZ736">
        <v>0.987974</v>
      </c>
      <c r="FA736">
        <v>20.1432</v>
      </c>
      <c r="FB736">
        <v>5.19453</v>
      </c>
      <c r="FC736">
        <v>12.004</v>
      </c>
      <c r="FD736">
        <v>4.9748</v>
      </c>
      <c r="FE736">
        <v>3.2936</v>
      </c>
      <c r="FF736">
        <v>9999</v>
      </c>
      <c r="FG736">
        <v>9999</v>
      </c>
      <c r="FH736">
        <v>9999</v>
      </c>
      <c r="FI736">
        <v>695.2</v>
      </c>
      <c r="FJ736">
        <v>1.86295</v>
      </c>
      <c r="FK736">
        <v>1.86783</v>
      </c>
      <c r="FL736">
        <v>1.86752</v>
      </c>
      <c r="FM736">
        <v>1.86874</v>
      </c>
      <c r="FN736">
        <v>1.86951</v>
      </c>
      <c r="FO736">
        <v>1.86563</v>
      </c>
      <c r="FP736">
        <v>1.86676</v>
      </c>
      <c r="FQ736">
        <v>1.86813</v>
      </c>
      <c r="FR736">
        <v>5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7.63</v>
      </c>
      <c r="GF736">
        <v>0.2931</v>
      </c>
      <c r="GG736">
        <v>3.61927167264205</v>
      </c>
      <c r="GH736">
        <v>0.00509506669552449</v>
      </c>
      <c r="GI736">
        <v>1.17866753763249e-06</v>
      </c>
      <c r="GJ736">
        <v>-6.62632595388568e-10</v>
      </c>
      <c r="GK736">
        <v>-0.0260112845827318</v>
      </c>
      <c r="GL736">
        <v>-0.0225051504344278</v>
      </c>
      <c r="GM736">
        <v>0.00262967521021688</v>
      </c>
      <c r="GN736">
        <v>-3.50088843362945e-05</v>
      </c>
      <c r="GO736">
        <v>-5</v>
      </c>
      <c r="GP736">
        <v>1640</v>
      </c>
      <c r="GQ736">
        <v>1</v>
      </c>
      <c r="GR736">
        <v>20</v>
      </c>
      <c r="GS736">
        <v>50306.1</v>
      </c>
      <c r="GT736">
        <v>50306.1</v>
      </c>
      <c r="GU736">
        <v>1.71753</v>
      </c>
      <c r="GV736">
        <v>2.60986</v>
      </c>
      <c r="GW736">
        <v>1.54785</v>
      </c>
      <c r="GX736">
        <v>2.30103</v>
      </c>
      <c r="GY736">
        <v>1.34644</v>
      </c>
      <c r="GZ736">
        <v>2.43652</v>
      </c>
      <c r="HA736">
        <v>33.1992</v>
      </c>
      <c r="HB736">
        <v>14.0795</v>
      </c>
      <c r="HC736">
        <v>18</v>
      </c>
      <c r="HD736">
        <v>507.055</v>
      </c>
      <c r="HE736">
        <v>394.899</v>
      </c>
      <c r="HF736">
        <v>22.5438</v>
      </c>
      <c r="HG736">
        <v>26.9476</v>
      </c>
      <c r="HH736">
        <v>29.9996</v>
      </c>
      <c r="HI736">
        <v>26.9416</v>
      </c>
      <c r="HJ736">
        <v>26.887</v>
      </c>
      <c r="HK736">
        <v>34.5086</v>
      </c>
      <c r="HL736">
        <v>43.6039</v>
      </c>
      <c r="HM736">
        <v>0</v>
      </c>
      <c r="HN736">
        <v>22.5774</v>
      </c>
      <c r="HO736">
        <v>810.235</v>
      </c>
      <c r="HP736">
        <v>11.413</v>
      </c>
      <c r="HQ736">
        <v>102.401</v>
      </c>
      <c r="HR736">
        <v>102.868</v>
      </c>
    </row>
    <row r="737" spans="1:226">
      <c r="A737">
        <v>721</v>
      </c>
      <c r="B737">
        <v>1663696020</v>
      </c>
      <c r="C737">
        <v>8244.90000009537</v>
      </c>
      <c r="D737" t="s">
        <v>1808</v>
      </c>
      <c r="E737" t="s">
        <v>1809</v>
      </c>
      <c r="F737">
        <v>5</v>
      </c>
      <c r="G737" t="s">
        <v>1713</v>
      </c>
      <c r="H737" t="s">
        <v>354</v>
      </c>
      <c r="I737">
        <v>1663696012.23214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810.315662888476</v>
      </c>
      <c r="AK737">
        <v>754.041418181818</v>
      </c>
      <c r="AL737">
        <v>3.37292125755928</v>
      </c>
      <c r="AM737">
        <v>65.4279789440371</v>
      </c>
      <c r="AN737">
        <f>(AP737 - AO737 + BO737*1E3/(8.314*(BQ737+273.15)) * AR737/BN737 * AQ737) * BN737/(100*BB737) * 1000/(1000 - AP737)</f>
        <v>0</v>
      </c>
      <c r="AO737">
        <v>11.3602792236149</v>
      </c>
      <c r="AP737">
        <v>20.2191967032967</v>
      </c>
      <c r="AQ737">
        <v>0.00011385314829776</v>
      </c>
      <c r="AR737">
        <v>122.169633296144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6</v>
      </c>
      <c r="BC737">
        <v>0.5</v>
      </c>
      <c r="BD737" t="s">
        <v>355</v>
      </c>
      <c r="BE737">
        <v>2</v>
      </c>
      <c r="BF737" t="b">
        <v>1</v>
      </c>
      <c r="BG737">
        <v>1663696012.23214</v>
      </c>
      <c r="BH737">
        <v>714.982035714286</v>
      </c>
      <c r="BI737">
        <v>783.902535714286</v>
      </c>
      <c r="BJ737">
        <v>20.2289392857143</v>
      </c>
      <c r="BK737">
        <v>11.3592107142857</v>
      </c>
      <c r="BL737">
        <v>707.403214285714</v>
      </c>
      <c r="BM737">
        <v>19.9358571428571</v>
      </c>
      <c r="BN737">
        <v>500.129964285714</v>
      </c>
      <c r="BO737">
        <v>90.514575</v>
      </c>
      <c r="BP737">
        <v>0.0999811821428571</v>
      </c>
      <c r="BQ737">
        <v>25.9366964285714</v>
      </c>
      <c r="BR737">
        <v>25.0131464285714</v>
      </c>
      <c r="BS737">
        <v>999.9</v>
      </c>
      <c r="BT737">
        <v>0</v>
      </c>
      <c r="BU737">
        <v>0</v>
      </c>
      <c r="BV737">
        <v>9994.64285714286</v>
      </c>
      <c r="BW737">
        <v>0</v>
      </c>
      <c r="BX737">
        <v>17.0938035714286</v>
      </c>
      <c r="BY737">
        <v>-68.9205607142857</v>
      </c>
      <c r="BZ737">
        <v>729.743892857143</v>
      </c>
      <c r="CA737">
        <v>792.909392857143</v>
      </c>
      <c r="CB737">
        <v>8.86971821428571</v>
      </c>
      <c r="CC737">
        <v>783.902535714286</v>
      </c>
      <c r="CD737">
        <v>11.3592107142857</v>
      </c>
      <c r="CE737">
        <v>1.83101321428571</v>
      </c>
      <c r="CF737">
        <v>1.02817464285714</v>
      </c>
      <c r="CG737">
        <v>16.0540964285714</v>
      </c>
      <c r="CH737">
        <v>7.32186107142857</v>
      </c>
      <c r="CI737">
        <v>2000.00142857143</v>
      </c>
      <c r="CJ737">
        <v>0.979994321428572</v>
      </c>
      <c r="CK737">
        <v>0.0200057571428571</v>
      </c>
      <c r="CL737">
        <v>0</v>
      </c>
      <c r="CM737">
        <v>865.878892857143</v>
      </c>
      <c r="CN737">
        <v>5.00063</v>
      </c>
      <c r="CO737">
        <v>17081.1642857143</v>
      </c>
      <c r="CP737">
        <v>17256.8892857143</v>
      </c>
      <c r="CQ737">
        <v>38.875</v>
      </c>
      <c r="CR737">
        <v>38.8882857142857</v>
      </c>
      <c r="CS737">
        <v>38.375</v>
      </c>
      <c r="CT737">
        <v>38.187</v>
      </c>
      <c r="CU737">
        <v>39.687</v>
      </c>
      <c r="CV737">
        <v>1955.09107142857</v>
      </c>
      <c r="CW737">
        <v>39.9103571428571</v>
      </c>
      <c r="CX737">
        <v>0</v>
      </c>
      <c r="CY737">
        <v>1663696016.9</v>
      </c>
      <c r="CZ737">
        <v>0</v>
      </c>
      <c r="DA737">
        <v>0</v>
      </c>
      <c r="DB737" t="s">
        <v>356</v>
      </c>
      <c r="DC737">
        <v>1660677648.1</v>
      </c>
      <c r="DD737">
        <v>1660677649.1</v>
      </c>
      <c r="DE737">
        <v>0</v>
      </c>
      <c r="DF737">
        <v>-1.042</v>
      </c>
      <c r="DG737">
        <v>0.003</v>
      </c>
      <c r="DH737">
        <v>5.218</v>
      </c>
      <c r="DI737">
        <v>0.344</v>
      </c>
      <c r="DJ737">
        <v>417</v>
      </c>
      <c r="DK737">
        <v>22</v>
      </c>
      <c r="DL737">
        <v>1.24</v>
      </c>
      <c r="DM737">
        <v>0.53</v>
      </c>
      <c r="DN737">
        <v>-68.6030975609756</v>
      </c>
      <c r="DO737">
        <v>-4.35783763066204</v>
      </c>
      <c r="DP737">
        <v>0.699735454013735</v>
      </c>
      <c r="DQ737">
        <v>0</v>
      </c>
      <c r="DR737">
        <v>8.87569780487805</v>
      </c>
      <c r="DS737">
        <v>-0.0846681533101085</v>
      </c>
      <c r="DT737">
        <v>0.00927044675225095</v>
      </c>
      <c r="DU737">
        <v>1</v>
      </c>
      <c r="DV737">
        <v>1</v>
      </c>
      <c r="DW737">
        <v>2</v>
      </c>
      <c r="DX737" t="s">
        <v>395</v>
      </c>
      <c r="DY737">
        <v>2.97286</v>
      </c>
      <c r="DZ737">
        <v>2.75357</v>
      </c>
      <c r="EA737">
        <v>0.136432</v>
      </c>
      <c r="EB737">
        <v>0.145775</v>
      </c>
      <c r="EC737">
        <v>0.0917009</v>
      </c>
      <c r="ED737">
        <v>0.0610038</v>
      </c>
      <c r="EE737">
        <v>33649.9</v>
      </c>
      <c r="EF737">
        <v>36286.3</v>
      </c>
      <c r="EG737">
        <v>35313.2</v>
      </c>
      <c r="EH737">
        <v>38529.1</v>
      </c>
      <c r="EI737">
        <v>45488.6</v>
      </c>
      <c r="EJ737">
        <v>52260.2</v>
      </c>
      <c r="EK737">
        <v>55203.1</v>
      </c>
      <c r="EL737">
        <v>61801.4</v>
      </c>
      <c r="EM737">
        <v>1.9916</v>
      </c>
      <c r="EN737">
        <v>1.8128</v>
      </c>
      <c r="EO737">
        <v>0.0375509</v>
      </c>
      <c r="EP737">
        <v>0</v>
      </c>
      <c r="EQ737">
        <v>24.4385</v>
      </c>
      <c r="ER737">
        <v>999.9</v>
      </c>
      <c r="ES737">
        <v>42.504</v>
      </c>
      <c r="ET737">
        <v>30.051</v>
      </c>
      <c r="EU737">
        <v>20.0642</v>
      </c>
      <c r="EV737">
        <v>57.1188</v>
      </c>
      <c r="EW737">
        <v>49.371</v>
      </c>
      <c r="EX737">
        <v>1</v>
      </c>
      <c r="EY737">
        <v>-0.0165447</v>
      </c>
      <c r="EZ737">
        <v>1.09083</v>
      </c>
      <c r="FA737">
        <v>20.1438</v>
      </c>
      <c r="FB737">
        <v>5.19932</v>
      </c>
      <c r="FC737">
        <v>12.004</v>
      </c>
      <c r="FD737">
        <v>4.9756</v>
      </c>
      <c r="FE737">
        <v>3.294</v>
      </c>
      <c r="FF737">
        <v>9999</v>
      </c>
      <c r="FG737">
        <v>9999</v>
      </c>
      <c r="FH737">
        <v>9999</v>
      </c>
      <c r="FI737">
        <v>695.2</v>
      </c>
      <c r="FJ737">
        <v>1.86295</v>
      </c>
      <c r="FK737">
        <v>1.86783</v>
      </c>
      <c r="FL737">
        <v>1.86752</v>
      </c>
      <c r="FM737">
        <v>1.86874</v>
      </c>
      <c r="FN737">
        <v>1.86951</v>
      </c>
      <c r="FO737">
        <v>1.86566</v>
      </c>
      <c r="FP737">
        <v>1.86673</v>
      </c>
      <c r="FQ737">
        <v>1.8681</v>
      </c>
      <c r="FR737">
        <v>5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7.726</v>
      </c>
      <c r="GF737">
        <v>0.2928</v>
      </c>
      <c r="GG737">
        <v>3.61927167264205</v>
      </c>
      <c r="GH737">
        <v>0.00509506669552449</v>
      </c>
      <c r="GI737">
        <v>1.17866753763249e-06</v>
      </c>
      <c r="GJ737">
        <v>-6.62632595388568e-10</v>
      </c>
      <c r="GK737">
        <v>-0.0260112845827318</v>
      </c>
      <c r="GL737">
        <v>-0.0225051504344278</v>
      </c>
      <c r="GM737">
        <v>0.00262967521021688</v>
      </c>
      <c r="GN737">
        <v>-3.50088843362945e-05</v>
      </c>
      <c r="GO737">
        <v>-5</v>
      </c>
      <c r="GP737">
        <v>1640</v>
      </c>
      <c r="GQ737">
        <v>1</v>
      </c>
      <c r="GR737">
        <v>20</v>
      </c>
      <c r="GS737">
        <v>50306.2</v>
      </c>
      <c r="GT737">
        <v>50306.2</v>
      </c>
      <c r="GU737">
        <v>1.74927</v>
      </c>
      <c r="GV737">
        <v>2.6001</v>
      </c>
      <c r="GW737">
        <v>1.54785</v>
      </c>
      <c r="GX737">
        <v>2.30225</v>
      </c>
      <c r="GY737">
        <v>1.34644</v>
      </c>
      <c r="GZ737">
        <v>2.41699</v>
      </c>
      <c r="HA737">
        <v>33.1992</v>
      </c>
      <c r="HB737">
        <v>14.0795</v>
      </c>
      <c r="HC737">
        <v>18</v>
      </c>
      <c r="HD737">
        <v>507.568</v>
      </c>
      <c r="HE737">
        <v>394.664</v>
      </c>
      <c r="HF737">
        <v>22.5686</v>
      </c>
      <c r="HG737">
        <v>26.9453</v>
      </c>
      <c r="HH737">
        <v>29.9998</v>
      </c>
      <c r="HI737">
        <v>26.9393</v>
      </c>
      <c r="HJ737">
        <v>26.8848</v>
      </c>
      <c r="HK737">
        <v>35.0655</v>
      </c>
      <c r="HL737">
        <v>43.6039</v>
      </c>
      <c r="HM737">
        <v>0</v>
      </c>
      <c r="HN737">
        <v>22.5697</v>
      </c>
      <c r="HO737">
        <v>823.686</v>
      </c>
      <c r="HP737">
        <v>11.4349</v>
      </c>
      <c r="HQ737">
        <v>102.402</v>
      </c>
      <c r="HR737">
        <v>102.868</v>
      </c>
    </row>
    <row r="738" spans="1:226">
      <c r="A738">
        <v>722</v>
      </c>
      <c r="B738">
        <v>1663696025</v>
      </c>
      <c r="C738">
        <v>8249.90000009537</v>
      </c>
      <c r="D738" t="s">
        <v>1810</v>
      </c>
      <c r="E738" t="s">
        <v>1811</v>
      </c>
      <c r="F738">
        <v>5</v>
      </c>
      <c r="G738" t="s">
        <v>1713</v>
      </c>
      <c r="H738" t="s">
        <v>354</v>
      </c>
      <c r="I738">
        <v>1663696017.5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827.190265541502</v>
      </c>
      <c r="AK738">
        <v>771.179812121212</v>
      </c>
      <c r="AL738">
        <v>3.40993523269206</v>
      </c>
      <c r="AM738">
        <v>65.4279789440371</v>
      </c>
      <c r="AN738">
        <f>(AP738 - AO738 + BO738*1E3/(8.314*(BQ738+273.15)) * AR738/BN738 * AQ738) * BN738/(100*BB738) * 1000/(1000 - AP738)</f>
        <v>0</v>
      </c>
      <c r="AO738">
        <v>11.3608656738711</v>
      </c>
      <c r="AP738">
        <v>20.2154340659341</v>
      </c>
      <c r="AQ738">
        <v>1.97887261814069e-05</v>
      </c>
      <c r="AR738">
        <v>122.169633296144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6</v>
      </c>
      <c r="BC738">
        <v>0.5</v>
      </c>
      <c r="BD738" t="s">
        <v>355</v>
      </c>
      <c r="BE738">
        <v>2</v>
      </c>
      <c r="BF738" t="b">
        <v>1</v>
      </c>
      <c r="BG738">
        <v>1663696017.5</v>
      </c>
      <c r="BH738">
        <v>732.320333333333</v>
      </c>
      <c r="BI738">
        <v>801.566888888889</v>
      </c>
      <c r="BJ738">
        <v>20.2241592592593</v>
      </c>
      <c r="BK738">
        <v>11.3598444444444</v>
      </c>
      <c r="BL738">
        <v>724.642037037037</v>
      </c>
      <c r="BM738">
        <v>19.931262962963</v>
      </c>
      <c r="BN738">
        <v>500.097592592593</v>
      </c>
      <c r="BO738">
        <v>90.5143185185185</v>
      </c>
      <c r="BP738">
        <v>0.0999225037037037</v>
      </c>
      <c r="BQ738">
        <v>25.9475296296296</v>
      </c>
      <c r="BR738">
        <v>25.0342740740741</v>
      </c>
      <c r="BS738">
        <v>999.9</v>
      </c>
      <c r="BT738">
        <v>0</v>
      </c>
      <c r="BU738">
        <v>0</v>
      </c>
      <c r="BV738">
        <v>10008.7037037037</v>
      </c>
      <c r="BW738">
        <v>0</v>
      </c>
      <c r="BX738">
        <v>17.0935407407407</v>
      </c>
      <c r="BY738">
        <v>-69.2466074074074</v>
      </c>
      <c r="BZ738">
        <v>747.436518518518</v>
      </c>
      <c r="CA738">
        <v>810.777259259259</v>
      </c>
      <c r="CB738">
        <v>8.86430518518519</v>
      </c>
      <c r="CC738">
        <v>801.566888888889</v>
      </c>
      <c r="CD738">
        <v>11.3598444444444</v>
      </c>
      <c r="CE738">
        <v>1.8305762962963</v>
      </c>
      <c r="CF738">
        <v>1.02822925925926</v>
      </c>
      <c r="CG738">
        <v>16.0503518518519</v>
      </c>
      <c r="CH738">
        <v>7.32263666666667</v>
      </c>
      <c r="CI738">
        <v>2000.00222222222</v>
      </c>
      <c r="CJ738">
        <v>0.979994333333334</v>
      </c>
      <c r="CK738">
        <v>0.0200057444444444</v>
      </c>
      <c r="CL738">
        <v>0</v>
      </c>
      <c r="CM738">
        <v>866.490851851852</v>
      </c>
      <c r="CN738">
        <v>5.00063</v>
      </c>
      <c r="CO738">
        <v>17094.3703703704</v>
      </c>
      <c r="CP738">
        <v>17256.8925925926</v>
      </c>
      <c r="CQ738">
        <v>38.875</v>
      </c>
      <c r="CR738">
        <v>38.8910740740741</v>
      </c>
      <c r="CS738">
        <v>38.375</v>
      </c>
      <c r="CT738">
        <v>38.187</v>
      </c>
      <c r="CU738">
        <v>39.687</v>
      </c>
      <c r="CV738">
        <v>1955.09185185185</v>
      </c>
      <c r="CW738">
        <v>39.9103703703704</v>
      </c>
      <c r="CX738">
        <v>0</v>
      </c>
      <c r="CY738">
        <v>1663696022.3</v>
      </c>
      <c r="CZ738">
        <v>0</v>
      </c>
      <c r="DA738">
        <v>0</v>
      </c>
      <c r="DB738" t="s">
        <v>356</v>
      </c>
      <c r="DC738">
        <v>1660677648.1</v>
      </c>
      <c r="DD738">
        <v>1660677649.1</v>
      </c>
      <c r="DE738">
        <v>0</v>
      </c>
      <c r="DF738">
        <v>-1.042</v>
      </c>
      <c r="DG738">
        <v>0.003</v>
      </c>
      <c r="DH738">
        <v>5.218</v>
      </c>
      <c r="DI738">
        <v>0.344</v>
      </c>
      <c r="DJ738">
        <v>417</v>
      </c>
      <c r="DK738">
        <v>22</v>
      </c>
      <c r="DL738">
        <v>1.24</v>
      </c>
      <c r="DM738">
        <v>0.53</v>
      </c>
      <c r="DN738">
        <v>-68.9095634146341</v>
      </c>
      <c r="DO738">
        <v>-5.6895219512198</v>
      </c>
      <c r="DP738">
        <v>0.749816266846329</v>
      </c>
      <c r="DQ738">
        <v>0</v>
      </c>
      <c r="DR738">
        <v>8.86854390243903</v>
      </c>
      <c r="DS738">
        <v>-0.0620243205574937</v>
      </c>
      <c r="DT738">
        <v>0.00694190663274865</v>
      </c>
      <c r="DU738">
        <v>1</v>
      </c>
      <c r="DV738">
        <v>1</v>
      </c>
      <c r="DW738">
        <v>2</v>
      </c>
      <c r="DX738" t="s">
        <v>395</v>
      </c>
      <c r="DY738">
        <v>2.97384</v>
      </c>
      <c r="DZ738">
        <v>2.75412</v>
      </c>
      <c r="EA738">
        <v>0.138503</v>
      </c>
      <c r="EB738">
        <v>0.14767</v>
      </c>
      <c r="EC738">
        <v>0.0916938</v>
      </c>
      <c r="ED738">
        <v>0.0610217</v>
      </c>
      <c r="EE738">
        <v>33569.9</v>
      </c>
      <c r="EF738">
        <v>36205.8</v>
      </c>
      <c r="EG738">
        <v>35313.9</v>
      </c>
      <c r="EH738">
        <v>38529</v>
      </c>
      <c r="EI738">
        <v>45489.5</v>
      </c>
      <c r="EJ738">
        <v>52259.4</v>
      </c>
      <c r="EK738">
        <v>55203.7</v>
      </c>
      <c r="EL738">
        <v>61801.4</v>
      </c>
      <c r="EM738">
        <v>1.991</v>
      </c>
      <c r="EN738">
        <v>1.8142</v>
      </c>
      <c r="EO738">
        <v>0.0391304</v>
      </c>
      <c r="EP738">
        <v>0</v>
      </c>
      <c r="EQ738">
        <v>24.4385</v>
      </c>
      <c r="ER738">
        <v>999.9</v>
      </c>
      <c r="ES738">
        <v>42.504</v>
      </c>
      <c r="ET738">
        <v>30.051</v>
      </c>
      <c r="EU738">
        <v>20.0646</v>
      </c>
      <c r="EV738">
        <v>57.1588</v>
      </c>
      <c r="EW738">
        <v>48.9904</v>
      </c>
      <c r="EX738">
        <v>1</v>
      </c>
      <c r="EY738">
        <v>-0.0162602</v>
      </c>
      <c r="EZ738">
        <v>1.31357</v>
      </c>
      <c r="FA738">
        <v>20.1422</v>
      </c>
      <c r="FB738">
        <v>5.20052</v>
      </c>
      <c r="FC738">
        <v>12.0052</v>
      </c>
      <c r="FD738">
        <v>4.9752</v>
      </c>
      <c r="FE738">
        <v>3.294</v>
      </c>
      <c r="FF738">
        <v>9999</v>
      </c>
      <c r="FG738">
        <v>9999</v>
      </c>
      <c r="FH738">
        <v>9999</v>
      </c>
      <c r="FI738">
        <v>695.2</v>
      </c>
      <c r="FJ738">
        <v>1.86295</v>
      </c>
      <c r="FK738">
        <v>1.86783</v>
      </c>
      <c r="FL738">
        <v>1.86752</v>
      </c>
      <c r="FM738">
        <v>1.86874</v>
      </c>
      <c r="FN738">
        <v>1.86954</v>
      </c>
      <c r="FO738">
        <v>1.86566</v>
      </c>
      <c r="FP738">
        <v>1.86667</v>
      </c>
      <c r="FQ738">
        <v>1.86807</v>
      </c>
      <c r="FR738">
        <v>5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7.821</v>
      </c>
      <c r="GF738">
        <v>0.2928</v>
      </c>
      <c r="GG738">
        <v>3.61927167264205</v>
      </c>
      <c r="GH738">
        <v>0.00509506669552449</v>
      </c>
      <c r="GI738">
        <v>1.17866753763249e-06</v>
      </c>
      <c r="GJ738">
        <v>-6.62632595388568e-10</v>
      </c>
      <c r="GK738">
        <v>-0.0260112845827318</v>
      </c>
      <c r="GL738">
        <v>-0.0225051504344278</v>
      </c>
      <c r="GM738">
        <v>0.00262967521021688</v>
      </c>
      <c r="GN738">
        <v>-3.50088843362945e-05</v>
      </c>
      <c r="GO738">
        <v>-5</v>
      </c>
      <c r="GP738">
        <v>1640</v>
      </c>
      <c r="GQ738">
        <v>1</v>
      </c>
      <c r="GR738">
        <v>20</v>
      </c>
      <c r="GS738">
        <v>50306.3</v>
      </c>
      <c r="GT738">
        <v>50306.3</v>
      </c>
      <c r="GU738">
        <v>1.77612</v>
      </c>
      <c r="GV738">
        <v>2.6123</v>
      </c>
      <c r="GW738">
        <v>1.54785</v>
      </c>
      <c r="GX738">
        <v>2.30225</v>
      </c>
      <c r="GY738">
        <v>1.34644</v>
      </c>
      <c r="GZ738">
        <v>2.30469</v>
      </c>
      <c r="HA738">
        <v>33.1992</v>
      </c>
      <c r="HB738">
        <v>14.062</v>
      </c>
      <c r="HC738">
        <v>18</v>
      </c>
      <c r="HD738">
        <v>507.167</v>
      </c>
      <c r="HE738">
        <v>395.43</v>
      </c>
      <c r="HF738">
        <v>22.5475</v>
      </c>
      <c r="HG738">
        <v>26.9453</v>
      </c>
      <c r="HH738">
        <v>30.0001</v>
      </c>
      <c r="HI738">
        <v>26.9393</v>
      </c>
      <c r="HJ738">
        <v>26.8848</v>
      </c>
      <c r="HK738">
        <v>35.6782</v>
      </c>
      <c r="HL738">
        <v>43.3227</v>
      </c>
      <c r="HM738">
        <v>0</v>
      </c>
      <c r="HN738">
        <v>22.5216</v>
      </c>
      <c r="HO738">
        <v>844.077</v>
      </c>
      <c r="HP738">
        <v>11.4562</v>
      </c>
      <c r="HQ738">
        <v>102.403</v>
      </c>
      <c r="HR738">
        <v>102.868</v>
      </c>
    </row>
    <row r="739" spans="1:226">
      <c r="A739">
        <v>723</v>
      </c>
      <c r="B739">
        <v>1663696030</v>
      </c>
      <c r="C739">
        <v>8254.90000009537</v>
      </c>
      <c r="D739" t="s">
        <v>1812</v>
      </c>
      <c r="E739" t="s">
        <v>1813</v>
      </c>
      <c r="F739">
        <v>5</v>
      </c>
      <c r="G739" t="s">
        <v>1713</v>
      </c>
      <c r="H739" t="s">
        <v>354</v>
      </c>
      <c r="I739">
        <v>1663696022.21429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844.399035532429</v>
      </c>
      <c r="AK739">
        <v>788.112472727273</v>
      </c>
      <c r="AL739">
        <v>3.42006097463481</v>
      </c>
      <c r="AM739">
        <v>65.4279789440371</v>
      </c>
      <c r="AN739">
        <f>(AP739 - AO739 + BO739*1E3/(8.314*(BQ739+273.15)) * AR739/BN739 * AQ739) * BN739/(100*BB739) * 1000/(1000 - AP739)</f>
        <v>0</v>
      </c>
      <c r="AO739">
        <v>11.3734389701268</v>
      </c>
      <c r="AP739">
        <v>20.2190373626374</v>
      </c>
      <c r="AQ739">
        <v>9.13617198763432e-05</v>
      </c>
      <c r="AR739">
        <v>122.169633296144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6</v>
      </c>
      <c r="BC739">
        <v>0.5</v>
      </c>
      <c r="BD739" t="s">
        <v>355</v>
      </c>
      <c r="BE739">
        <v>2</v>
      </c>
      <c r="BF739" t="b">
        <v>1</v>
      </c>
      <c r="BG739">
        <v>1663696022.21429</v>
      </c>
      <c r="BH739">
        <v>747.910678571429</v>
      </c>
      <c r="BI739">
        <v>817.4845</v>
      </c>
      <c r="BJ739">
        <v>20.2221857142857</v>
      </c>
      <c r="BK739">
        <v>11.3700857142857</v>
      </c>
      <c r="BL739">
        <v>740.143178571429</v>
      </c>
      <c r="BM739">
        <v>19.9293714285714</v>
      </c>
      <c r="BN739">
        <v>500.14475</v>
      </c>
      <c r="BO739">
        <v>90.5135678571429</v>
      </c>
      <c r="BP739">
        <v>0.100120825</v>
      </c>
      <c r="BQ739">
        <v>25.947575</v>
      </c>
      <c r="BR739">
        <v>25.0516178571429</v>
      </c>
      <c r="BS739">
        <v>999.9</v>
      </c>
      <c r="BT739">
        <v>0</v>
      </c>
      <c r="BU739">
        <v>0</v>
      </c>
      <c r="BV739">
        <v>10006.25</v>
      </c>
      <c r="BW739">
        <v>0</v>
      </c>
      <c r="BX739">
        <v>17.0989285714286</v>
      </c>
      <c r="BY739">
        <v>-69.5739</v>
      </c>
      <c r="BZ739">
        <v>763.347107142857</v>
      </c>
      <c r="CA739">
        <v>826.886428571429</v>
      </c>
      <c r="CB739">
        <v>8.8520925</v>
      </c>
      <c r="CC739">
        <v>817.4845</v>
      </c>
      <c r="CD739">
        <v>11.3700857142857</v>
      </c>
      <c r="CE739">
        <v>1.83038321428571</v>
      </c>
      <c r="CF739">
        <v>1.02914857142857</v>
      </c>
      <c r="CG739">
        <v>16.0487035714286</v>
      </c>
      <c r="CH739">
        <v>7.33568357142857</v>
      </c>
      <c r="CI739">
        <v>1999.99785714286</v>
      </c>
      <c r="CJ739">
        <v>0.979994321428572</v>
      </c>
      <c r="CK739">
        <v>0.0200057571428571</v>
      </c>
      <c r="CL739">
        <v>0</v>
      </c>
      <c r="CM739">
        <v>866.784035714286</v>
      </c>
      <c r="CN739">
        <v>5.00063</v>
      </c>
      <c r="CO739">
        <v>17101.0464285714</v>
      </c>
      <c r="CP739">
        <v>17256.85</v>
      </c>
      <c r="CQ739">
        <v>38.875</v>
      </c>
      <c r="CR739">
        <v>38.8971428571429</v>
      </c>
      <c r="CS739">
        <v>38.3838571428571</v>
      </c>
      <c r="CT739">
        <v>38.187</v>
      </c>
      <c r="CU739">
        <v>39.687</v>
      </c>
      <c r="CV739">
        <v>1955.0875</v>
      </c>
      <c r="CW739">
        <v>39.9103571428571</v>
      </c>
      <c r="CX739">
        <v>0</v>
      </c>
      <c r="CY739">
        <v>1663696027.1</v>
      </c>
      <c r="CZ739">
        <v>0</v>
      </c>
      <c r="DA739">
        <v>0</v>
      </c>
      <c r="DB739" t="s">
        <v>356</v>
      </c>
      <c r="DC739">
        <v>1660677648.1</v>
      </c>
      <c r="DD739">
        <v>1660677649.1</v>
      </c>
      <c r="DE739">
        <v>0</v>
      </c>
      <c r="DF739">
        <v>-1.042</v>
      </c>
      <c r="DG739">
        <v>0.003</v>
      </c>
      <c r="DH739">
        <v>5.218</v>
      </c>
      <c r="DI739">
        <v>0.344</v>
      </c>
      <c r="DJ739">
        <v>417</v>
      </c>
      <c r="DK739">
        <v>22</v>
      </c>
      <c r="DL739">
        <v>1.24</v>
      </c>
      <c r="DM739">
        <v>0.53</v>
      </c>
      <c r="DN739">
        <v>-69.3354658536585</v>
      </c>
      <c r="DO739">
        <v>-2.85899999999988</v>
      </c>
      <c r="DP739">
        <v>0.480119524046473</v>
      </c>
      <c r="DQ739">
        <v>0</v>
      </c>
      <c r="DR739">
        <v>8.85948292682927</v>
      </c>
      <c r="DS739">
        <v>-0.119471707317038</v>
      </c>
      <c r="DT739">
        <v>0.0139931211748543</v>
      </c>
      <c r="DU739">
        <v>0</v>
      </c>
      <c r="DV739">
        <v>0</v>
      </c>
      <c r="DW739">
        <v>2</v>
      </c>
      <c r="DX739" t="s">
        <v>357</v>
      </c>
      <c r="DY739">
        <v>2.97405</v>
      </c>
      <c r="DZ739">
        <v>2.75421</v>
      </c>
      <c r="EA739">
        <v>0.140561</v>
      </c>
      <c r="EB739">
        <v>0.149796</v>
      </c>
      <c r="EC739">
        <v>0.0916961</v>
      </c>
      <c r="ED739">
        <v>0.0611629</v>
      </c>
      <c r="EE739">
        <v>33489.8</v>
      </c>
      <c r="EF739">
        <v>36115.5</v>
      </c>
      <c r="EG739">
        <v>35314</v>
      </c>
      <c r="EH739">
        <v>38528.9</v>
      </c>
      <c r="EI739">
        <v>45489.1</v>
      </c>
      <c r="EJ739">
        <v>52251.4</v>
      </c>
      <c r="EK739">
        <v>55203.2</v>
      </c>
      <c r="EL739">
        <v>61801.3</v>
      </c>
      <c r="EM739">
        <v>1.9906</v>
      </c>
      <c r="EN739">
        <v>1.8132</v>
      </c>
      <c r="EO739">
        <v>0.0378489</v>
      </c>
      <c r="EP739">
        <v>0</v>
      </c>
      <c r="EQ739">
        <v>24.4365</v>
      </c>
      <c r="ER739">
        <v>999.9</v>
      </c>
      <c r="ES739">
        <v>42.504</v>
      </c>
      <c r="ET739">
        <v>30.051</v>
      </c>
      <c r="EU739">
        <v>20.0657</v>
      </c>
      <c r="EV739">
        <v>56.9888</v>
      </c>
      <c r="EW739">
        <v>49.347</v>
      </c>
      <c r="EX739">
        <v>1</v>
      </c>
      <c r="EY739">
        <v>-0.0156707</v>
      </c>
      <c r="EZ739">
        <v>1.47235</v>
      </c>
      <c r="FA739">
        <v>20.1409</v>
      </c>
      <c r="FB739">
        <v>5.19932</v>
      </c>
      <c r="FC739">
        <v>12.004</v>
      </c>
      <c r="FD739">
        <v>4.9756</v>
      </c>
      <c r="FE739">
        <v>3.2938</v>
      </c>
      <c r="FF739">
        <v>9999</v>
      </c>
      <c r="FG739">
        <v>9999</v>
      </c>
      <c r="FH739">
        <v>9999</v>
      </c>
      <c r="FI739">
        <v>695.2</v>
      </c>
      <c r="FJ739">
        <v>1.86295</v>
      </c>
      <c r="FK739">
        <v>1.86783</v>
      </c>
      <c r="FL739">
        <v>1.86752</v>
      </c>
      <c r="FM739">
        <v>1.86874</v>
      </c>
      <c r="FN739">
        <v>1.86954</v>
      </c>
      <c r="FO739">
        <v>1.86566</v>
      </c>
      <c r="FP739">
        <v>1.8667</v>
      </c>
      <c r="FQ739">
        <v>1.86813</v>
      </c>
      <c r="FR739">
        <v>5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7.916</v>
      </c>
      <c r="GF739">
        <v>0.2927</v>
      </c>
      <c r="GG739">
        <v>3.61927167264205</v>
      </c>
      <c r="GH739">
        <v>0.00509506669552449</v>
      </c>
      <c r="GI739">
        <v>1.17866753763249e-06</v>
      </c>
      <c r="GJ739">
        <v>-6.62632595388568e-10</v>
      </c>
      <c r="GK739">
        <v>-0.0260112845827318</v>
      </c>
      <c r="GL739">
        <v>-0.0225051504344278</v>
      </c>
      <c r="GM739">
        <v>0.00262967521021688</v>
      </c>
      <c r="GN739">
        <v>-3.50088843362945e-05</v>
      </c>
      <c r="GO739">
        <v>-5</v>
      </c>
      <c r="GP739">
        <v>1640</v>
      </c>
      <c r="GQ739">
        <v>1</v>
      </c>
      <c r="GR739">
        <v>20</v>
      </c>
      <c r="GS739">
        <v>50306.4</v>
      </c>
      <c r="GT739">
        <v>50306.3</v>
      </c>
      <c r="GU739">
        <v>1.80786</v>
      </c>
      <c r="GV739">
        <v>2.60986</v>
      </c>
      <c r="GW739">
        <v>1.54785</v>
      </c>
      <c r="GX739">
        <v>2.30103</v>
      </c>
      <c r="GY739">
        <v>1.34644</v>
      </c>
      <c r="GZ739">
        <v>2.29004</v>
      </c>
      <c r="HA739">
        <v>33.1992</v>
      </c>
      <c r="HB739">
        <v>14.062</v>
      </c>
      <c r="HC739">
        <v>18</v>
      </c>
      <c r="HD739">
        <v>506.901</v>
      </c>
      <c r="HE739">
        <v>394.883</v>
      </c>
      <c r="HF739">
        <v>22.4801</v>
      </c>
      <c r="HG739">
        <v>26.943</v>
      </c>
      <c r="HH739">
        <v>30.0005</v>
      </c>
      <c r="HI739">
        <v>26.9393</v>
      </c>
      <c r="HJ739">
        <v>26.8848</v>
      </c>
      <c r="HK739">
        <v>36.2337</v>
      </c>
      <c r="HL739">
        <v>43.3227</v>
      </c>
      <c r="HM739">
        <v>0</v>
      </c>
      <c r="HN739">
        <v>22.455</v>
      </c>
      <c r="HO739">
        <v>857.556</v>
      </c>
      <c r="HP739">
        <v>11.4741</v>
      </c>
      <c r="HQ739">
        <v>102.402</v>
      </c>
      <c r="HR739">
        <v>102.868</v>
      </c>
    </row>
    <row r="740" spans="1:226">
      <c r="A740">
        <v>724</v>
      </c>
      <c r="B740">
        <v>1663696035</v>
      </c>
      <c r="C740">
        <v>8259.90000009537</v>
      </c>
      <c r="D740" t="s">
        <v>1814</v>
      </c>
      <c r="E740" t="s">
        <v>1815</v>
      </c>
      <c r="F740">
        <v>5</v>
      </c>
      <c r="G740" t="s">
        <v>1713</v>
      </c>
      <c r="H740" t="s">
        <v>354</v>
      </c>
      <c r="I740">
        <v>1663696027.5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861.889566582834</v>
      </c>
      <c r="AK740">
        <v>805.559248484848</v>
      </c>
      <c r="AL740">
        <v>3.46965619773239</v>
      </c>
      <c r="AM740">
        <v>65.4279789440371</v>
      </c>
      <c r="AN740">
        <f>(AP740 - AO740 + BO740*1E3/(8.314*(BQ740+273.15)) * AR740/BN740 * AQ740) * BN740/(100*BB740) * 1000/(1000 - AP740)</f>
        <v>0</v>
      </c>
      <c r="AO740">
        <v>11.4000344636535</v>
      </c>
      <c r="AP740">
        <v>20.2192450549451</v>
      </c>
      <c r="AQ740">
        <v>5.90122475587135e-05</v>
      </c>
      <c r="AR740">
        <v>122.169633296144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6</v>
      </c>
      <c r="BC740">
        <v>0.5</v>
      </c>
      <c r="BD740" t="s">
        <v>355</v>
      </c>
      <c r="BE740">
        <v>2</v>
      </c>
      <c r="BF740" t="b">
        <v>1</v>
      </c>
      <c r="BG740">
        <v>1663696027.5</v>
      </c>
      <c r="BH740">
        <v>765.621222222222</v>
      </c>
      <c r="BI740">
        <v>835.424259259259</v>
      </c>
      <c r="BJ740">
        <v>20.2206259259259</v>
      </c>
      <c r="BK740">
        <v>11.3843518518519</v>
      </c>
      <c r="BL740">
        <v>757.75262962963</v>
      </c>
      <c r="BM740">
        <v>19.9278666666667</v>
      </c>
      <c r="BN740">
        <v>500.158185185185</v>
      </c>
      <c r="BO740">
        <v>90.514362962963</v>
      </c>
      <c r="BP740">
        <v>0.100071574074074</v>
      </c>
      <c r="BQ740">
        <v>25.9460555555556</v>
      </c>
      <c r="BR740">
        <v>25.0657185185185</v>
      </c>
      <c r="BS740">
        <v>999.9</v>
      </c>
      <c r="BT740">
        <v>0</v>
      </c>
      <c r="BU740">
        <v>0</v>
      </c>
      <c r="BV740">
        <v>10003.1481481481</v>
      </c>
      <c r="BW740">
        <v>0</v>
      </c>
      <c r="BX740">
        <v>17.0968111111111</v>
      </c>
      <c r="BY740">
        <v>-69.8030962962963</v>
      </c>
      <c r="BZ740">
        <v>781.421962962963</v>
      </c>
      <c r="CA740">
        <v>845.044777777778</v>
      </c>
      <c r="CB740">
        <v>8.83627185185185</v>
      </c>
      <c r="CC740">
        <v>835.424259259259</v>
      </c>
      <c r="CD740">
        <v>11.3843518518519</v>
      </c>
      <c r="CE740">
        <v>1.83025777777778</v>
      </c>
      <c r="CF740">
        <v>1.03044814814815</v>
      </c>
      <c r="CG740">
        <v>16.0476333333333</v>
      </c>
      <c r="CH740">
        <v>7.35413555555556</v>
      </c>
      <c r="CI740">
        <v>1999.99851851852</v>
      </c>
      <c r="CJ740">
        <v>0.979994444444445</v>
      </c>
      <c r="CK740">
        <v>0.0200056259259259</v>
      </c>
      <c r="CL740">
        <v>0</v>
      </c>
      <c r="CM740">
        <v>866.857111111111</v>
      </c>
      <c r="CN740">
        <v>5.00063</v>
      </c>
      <c r="CO740">
        <v>17103.4925925926</v>
      </c>
      <c r="CP740">
        <v>17256.8444444444</v>
      </c>
      <c r="CQ740">
        <v>38.875</v>
      </c>
      <c r="CR740">
        <v>38.897962962963</v>
      </c>
      <c r="CS740">
        <v>38.3910740740741</v>
      </c>
      <c r="CT740">
        <v>38.1824074074074</v>
      </c>
      <c r="CU740">
        <v>39.687</v>
      </c>
      <c r="CV740">
        <v>1955.08851851852</v>
      </c>
      <c r="CW740">
        <v>39.91</v>
      </c>
      <c r="CX740">
        <v>0</v>
      </c>
      <c r="CY740">
        <v>1663696031.9</v>
      </c>
      <c r="CZ740">
        <v>0</v>
      </c>
      <c r="DA740">
        <v>0</v>
      </c>
      <c r="DB740" t="s">
        <v>356</v>
      </c>
      <c r="DC740">
        <v>1660677648.1</v>
      </c>
      <c r="DD740">
        <v>1660677649.1</v>
      </c>
      <c r="DE740">
        <v>0</v>
      </c>
      <c r="DF740">
        <v>-1.042</v>
      </c>
      <c r="DG740">
        <v>0.003</v>
      </c>
      <c r="DH740">
        <v>5.218</v>
      </c>
      <c r="DI740">
        <v>0.344</v>
      </c>
      <c r="DJ740">
        <v>417</v>
      </c>
      <c r="DK740">
        <v>22</v>
      </c>
      <c r="DL740">
        <v>1.24</v>
      </c>
      <c r="DM740">
        <v>0.53</v>
      </c>
      <c r="DN740">
        <v>-69.6051121951219</v>
      </c>
      <c r="DO740">
        <v>-4.57434355400714</v>
      </c>
      <c r="DP740">
        <v>0.593852714430644</v>
      </c>
      <c r="DQ740">
        <v>0</v>
      </c>
      <c r="DR740">
        <v>8.84718317073171</v>
      </c>
      <c r="DS740">
        <v>-0.182474425087109</v>
      </c>
      <c r="DT740">
        <v>0.0193923318311362</v>
      </c>
      <c r="DU740">
        <v>0</v>
      </c>
      <c r="DV740">
        <v>0</v>
      </c>
      <c r="DW740">
        <v>2</v>
      </c>
      <c r="DX740" t="s">
        <v>357</v>
      </c>
      <c r="DY740">
        <v>2.97395</v>
      </c>
      <c r="DZ740">
        <v>2.75411</v>
      </c>
      <c r="EA740">
        <v>0.142623</v>
      </c>
      <c r="EB740">
        <v>0.151609</v>
      </c>
      <c r="EC740">
        <v>0.0916982</v>
      </c>
      <c r="ED740">
        <v>0.0611747</v>
      </c>
      <c r="EE740">
        <v>33409.4</v>
      </c>
      <c r="EF740">
        <v>36038.8</v>
      </c>
      <c r="EG740">
        <v>35313.9</v>
      </c>
      <c r="EH740">
        <v>38529.2</v>
      </c>
      <c r="EI740">
        <v>45489.7</v>
      </c>
      <c r="EJ740">
        <v>52250.7</v>
      </c>
      <c r="EK740">
        <v>55204.1</v>
      </c>
      <c r="EL740">
        <v>61801.2</v>
      </c>
      <c r="EM740">
        <v>1.9912</v>
      </c>
      <c r="EN740">
        <v>1.814</v>
      </c>
      <c r="EO740">
        <v>0.038445</v>
      </c>
      <c r="EP740">
        <v>0</v>
      </c>
      <c r="EQ740">
        <v>24.4385</v>
      </c>
      <c r="ER740">
        <v>999.9</v>
      </c>
      <c r="ES740">
        <v>42.504</v>
      </c>
      <c r="ET740">
        <v>30.051</v>
      </c>
      <c r="EU740">
        <v>20.0638</v>
      </c>
      <c r="EV740">
        <v>56.7288</v>
      </c>
      <c r="EW740">
        <v>48.9503</v>
      </c>
      <c r="EX740">
        <v>1</v>
      </c>
      <c r="EY740">
        <v>-0.0152236</v>
      </c>
      <c r="EZ740">
        <v>1.57712</v>
      </c>
      <c r="FA740">
        <v>20.1398</v>
      </c>
      <c r="FB740">
        <v>5.20052</v>
      </c>
      <c r="FC740">
        <v>12.0052</v>
      </c>
      <c r="FD740">
        <v>4.9756</v>
      </c>
      <c r="FE740">
        <v>3.294</v>
      </c>
      <c r="FF740">
        <v>9999</v>
      </c>
      <c r="FG740">
        <v>9999</v>
      </c>
      <c r="FH740">
        <v>9999</v>
      </c>
      <c r="FI740">
        <v>695.2</v>
      </c>
      <c r="FJ740">
        <v>1.86295</v>
      </c>
      <c r="FK740">
        <v>1.86783</v>
      </c>
      <c r="FL740">
        <v>1.86752</v>
      </c>
      <c r="FM740">
        <v>1.86874</v>
      </c>
      <c r="FN740">
        <v>1.86951</v>
      </c>
      <c r="FO740">
        <v>1.86566</v>
      </c>
      <c r="FP740">
        <v>1.86664</v>
      </c>
      <c r="FQ740">
        <v>1.86807</v>
      </c>
      <c r="FR740">
        <v>5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8.013</v>
      </c>
      <c r="GF740">
        <v>0.2927</v>
      </c>
      <c r="GG740">
        <v>3.61927167264205</v>
      </c>
      <c r="GH740">
        <v>0.00509506669552449</v>
      </c>
      <c r="GI740">
        <v>1.17866753763249e-06</v>
      </c>
      <c r="GJ740">
        <v>-6.62632595388568e-10</v>
      </c>
      <c r="GK740">
        <v>-0.0260112845827318</v>
      </c>
      <c r="GL740">
        <v>-0.0225051504344278</v>
      </c>
      <c r="GM740">
        <v>0.00262967521021688</v>
      </c>
      <c r="GN740">
        <v>-3.50088843362945e-05</v>
      </c>
      <c r="GO740">
        <v>-5</v>
      </c>
      <c r="GP740">
        <v>1640</v>
      </c>
      <c r="GQ740">
        <v>1</v>
      </c>
      <c r="GR740">
        <v>20</v>
      </c>
      <c r="GS740">
        <v>50306.4</v>
      </c>
      <c r="GT740">
        <v>50306.4</v>
      </c>
      <c r="GU740">
        <v>1.8335</v>
      </c>
      <c r="GV740">
        <v>2.59888</v>
      </c>
      <c r="GW740">
        <v>1.54785</v>
      </c>
      <c r="GX740">
        <v>2.30225</v>
      </c>
      <c r="GY740">
        <v>1.34644</v>
      </c>
      <c r="GZ740">
        <v>2.44629</v>
      </c>
      <c r="HA740">
        <v>33.1992</v>
      </c>
      <c r="HB740">
        <v>14.0707</v>
      </c>
      <c r="HC740">
        <v>18</v>
      </c>
      <c r="HD740">
        <v>507.282</v>
      </c>
      <c r="HE740">
        <v>395.305</v>
      </c>
      <c r="HF740">
        <v>22.411</v>
      </c>
      <c r="HG740">
        <v>26.943</v>
      </c>
      <c r="HH740">
        <v>30.0005</v>
      </c>
      <c r="HI740">
        <v>26.937</v>
      </c>
      <c r="HJ740">
        <v>26.8825</v>
      </c>
      <c r="HK740">
        <v>36.8319</v>
      </c>
      <c r="HL740">
        <v>43.0469</v>
      </c>
      <c r="HM740">
        <v>0</v>
      </c>
      <c r="HN740">
        <v>22.3906</v>
      </c>
      <c r="HO740">
        <v>877.692</v>
      </c>
      <c r="HP740">
        <v>11.4905</v>
      </c>
      <c r="HQ740">
        <v>102.403</v>
      </c>
      <c r="HR740">
        <v>102.868</v>
      </c>
    </row>
    <row r="741" spans="1:226">
      <c r="A741">
        <v>725</v>
      </c>
      <c r="B741">
        <v>1663696040</v>
      </c>
      <c r="C741">
        <v>8264.90000009537</v>
      </c>
      <c r="D741" t="s">
        <v>1816</v>
      </c>
      <c r="E741" t="s">
        <v>1817</v>
      </c>
      <c r="F741">
        <v>5</v>
      </c>
      <c r="G741" t="s">
        <v>1713</v>
      </c>
      <c r="H741" t="s">
        <v>354</v>
      </c>
      <c r="I741">
        <v>1663696032.21429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878.687268266488</v>
      </c>
      <c r="AK741">
        <v>822.492290909091</v>
      </c>
      <c r="AL741">
        <v>3.42090609759374</v>
      </c>
      <c r="AM741">
        <v>65.4279789440371</v>
      </c>
      <c r="AN741">
        <f>(AP741 - AO741 + BO741*1E3/(8.314*(BQ741+273.15)) * AR741/BN741 * AQ741) * BN741/(100*BB741) * 1000/(1000 - AP741)</f>
        <v>0</v>
      </c>
      <c r="AO741">
        <v>11.4179518521838</v>
      </c>
      <c r="AP741">
        <v>20.2261417582418</v>
      </c>
      <c r="AQ741">
        <v>-0.00290381773265995</v>
      </c>
      <c r="AR741">
        <v>122.169633296144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6</v>
      </c>
      <c r="BC741">
        <v>0.5</v>
      </c>
      <c r="BD741" t="s">
        <v>355</v>
      </c>
      <c r="BE741">
        <v>2</v>
      </c>
      <c r="BF741" t="b">
        <v>1</v>
      </c>
      <c r="BG741">
        <v>1663696032.21429</v>
      </c>
      <c r="BH741">
        <v>781.400678571429</v>
      </c>
      <c r="BI741">
        <v>851.389142857143</v>
      </c>
      <c r="BJ741">
        <v>20.2201464285714</v>
      </c>
      <c r="BK741">
        <v>11.4169678571429</v>
      </c>
      <c r="BL741">
        <v>773.442214285714</v>
      </c>
      <c r="BM741">
        <v>19.9274035714286</v>
      </c>
      <c r="BN741">
        <v>500.129</v>
      </c>
      <c r="BO741">
        <v>90.5153357142857</v>
      </c>
      <c r="BP741">
        <v>0.100190578571429</v>
      </c>
      <c r="BQ741">
        <v>25.9307892857143</v>
      </c>
      <c r="BR741">
        <v>25.0614928571429</v>
      </c>
      <c r="BS741">
        <v>999.9</v>
      </c>
      <c r="BT741">
        <v>0</v>
      </c>
      <c r="BU741">
        <v>0</v>
      </c>
      <c r="BV741">
        <v>9989.46428571429</v>
      </c>
      <c r="BW741">
        <v>0</v>
      </c>
      <c r="BX741">
        <v>17.0969571428571</v>
      </c>
      <c r="BY741">
        <v>-69.9885285714286</v>
      </c>
      <c r="BZ741">
        <v>797.526714285714</v>
      </c>
      <c r="CA741">
        <v>861.222178571429</v>
      </c>
      <c r="CB741">
        <v>8.80317857142857</v>
      </c>
      <c r="CC741">
        <v>851.389142857143</v>
      </c>
      <c r="CD741">
        <v>11.4169678571429</v>
      </c>
      <c r="CE741">
        <v>1.83023428571429</v>
      </c>
      <c r="CF741">
        <v>1.03341107142857</v>
      </c>
      <c r="CG741">
        <v>16.0474214285714</v>
      </c>
      <c r="CH741">
        <v>7.39607392857143</v>
      </c>
      <c r="CI741">
        <v>1999.99607142857</v>
      </c>
      <c r="CJ741">
        <v>0.979994428571429</v>
      </c>
      <c r="CK741">
        <v>0.0200056428571429</v>
      </c>
      <c r="CL741">
        <v>0</v>
      </c>
      <c r="CM741">
        <v>866.753178571428</v>
      </c>
      <c r="CN741">
        <v>5.00063</v>
      </c>
      <c r="CO741">
        <v>17101.3857142857</v>
      </c>
      <c r="CP741">
        <v>17256.8428571429</v>
      </c>
      <c r="CQ741">
        <v>38.875</v>
      </c>
      <c r="CR741">
        <v>38.8971428571429</v>
      </c>
      <c r="CS741">
        <v>38.3949285714286</v>
      </c>
      <c r="CT741">
        <v>38.1825714285714</v>
      </c>
      <c r="CU741">
        <v>39.687</v>
      </c>
      <c r="CV741">
        <v>1955.08607142857</v>
      </c>
      <c r="CW741">
        <v>39.91</v>
      </c>
      <c r="CX741">
        <v>0</v>
      </c>
      <c r="CY741">
        <v>1663696037.3</v>
      </c>
      <c r="CZ741">
        <v>0</v>
      </c>
      <c r="DA741">
        <v>0</v>
      </c>
      <c r="DB741" t="s">
        <v>356</v>
      </c>
      <c r="DC741">
        <v>1660677648.1</v>
      </c>
      <c r="DD741">
        <v>1660677649.1</v>
      </c>
      <c r="DE741">
        <v>0</v>
      </c>
      <c r="DF741">
        <v>-1.042</v>
      </c>
      <c r="DG741">
        <v>0.003</v>
      </c>
      <c r="DH741">
        <v>5.218</v>
      </c>
      <c r="DI741">
        <v>0.344</v>
      </c>
      <c r="DJ741">
        <v>417</v>
      </c>
      <c r="DK741">
        <v>22</v>
      </c>
      <c r="DL741">
        <v>1.24</v>
      </c>
      <c r="DM741">
        <v>0.53</v>
      </c>
      <c r="DN741">
        <v>-69.8189024390244</v>
      </c>
      <c r="DO741">
        <v>-1.83640139372843</v>
      </c>
      <c r="DP741">
        <v>0.426498637225287</v>
      </c>
      <c r="DQ741">
        <v>0</v>
      </c>
      <c r="DR741">
        <v>8.82504487804878</v>
      </c>
      <c r="DS741">
        <v>-0.32784418118466</v>
      </c>
      <c r="DT741">
        <v>0.0357977990958533</v>
      </c>
      <c r="DU741">
        <v>0</v>
      </c>
      <c r="DV741">
        <v>0</v>
      </c>
      <c r="DW741">
        <v>2</v>
      </c>
      <c r="DX741" t="s">
        <v>357</v>
      </c>
      <c r="DY741">
        <v>2.9729</v>
      </c>
      <c r="DZ741">
        <v>2.75358</v>
      </c>
      <c r="EA741">
        <v>0.144656</v>
      </c>
      <c r="EB741">
        <v>0.15368</v>
      </c>
      <c r="EC741">
        <v>0.0916937</v>
      </c>
      <c r="ED741">
        <v>0.0615259</v>
      </c>
      <c r="EE741">
        <v>33330.2</v>
      </c>
      <c r="EF741">
        <v>35951.2</v>
      </c>
      <c r="EG741">
        <v>35313.9</v>
      </c>
      <c r="EH741">
        <v>38529.5</v>
      </c>
      <c r="EI741">
        <v>45489.6</v>
      </c>
      <c r="EJ741">
        <v>52231.6</v>
      </c>
      <c r="EK741">
        <v>55203.6</v>
      </c>
      <c r="EL741">
        <v>61801.7</v>
      </c>
      <c r="EM741">
        <v>1.9914</v>
      </c>
      <c r="EN741">
        <v>1.8138</v>
      </c>
      <c r="EO741">
        <v>0.0339746</v>
      </c>
      <c r="EP741">
        <v>0</v>
      </c>
      <c r="EQ741">
        <v>24.4398</v>
      </c>
      <c r="ER741">
        <v>999.9</v>
      </c>
      <c r="ES741">
        <v>42.504</v>
      </c>
      <c r="ET741">
        <v>30.051</v>
      </c>
      <c r="EU741">
        <v>20.0646</v>
      </c>
      <c r="EV741">
        <v>56.7088</v>
      </c>
      <c r="EW741">
        <v>48.9663</v>
      </c>
      <c r="EX741">
        <v>1</v>
      </c>
      <c r="EY741">
        <v>-0.0147561</v>
      </c>
      <c r="EZ741">
        <v>1.61941</v>
      </c>
      <c r="FA741">
        <v>20.1392</v>
      </c>
      <c r="FB741">
        <v>5.19932</v>
      </c>
      <c r="FC741">
        <v>12.004</v>
      </c>
      <c r="FD741">
        <v>4.9752</v>
      </c>
      <c r="FE741">
        <v>3.2938</v>
      </c>
      <c r="FF741">
        <v>9999</v>
      </c>
      <c r="FG741">
        <v>9999</v>
      </c>
      <c r="FH741">
        <v>9999</v>
      </c>
      <c r="FI741">
        <v>695.2</v>
      </c>
      <c r="FJ741">
        <v>1.86295</v>
      </c>
      <c r="FK741">
        <v>1.86783</v>
      </c>
      <c r="FL741">
        <v>1.86752</v>
      </c>
      <c r="FM741">
        <v>1.86874</v>
      </c>
      <c r="FN741">
        <v>1.86954</v>
      </c>
      <c r="FO741">
        <v>1.86566</v>
      </c>
      <c r="FP741">
        <v>1.86661</v>
      </c>
      <c r="FQ741">
        <v>1.86804</v>
      </c>
      <c r="FR741">
        <v>5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8.109</v>
      </c>
      <c r="GF741">
        <v>0.2927</v>
      </c>
      <c r="GG741">
        <v>3.61927167264205</v>
      </c>
      <c r="GH741">
        <v>0.00509506669552449</v>
      </c>
      <c r="GI741">
        <v>1.17866753763249e-06</v>
      </c>
      <c r="GJ741">
        <v>-6.62632595388568e-10</v>
      </c>
      <c r="GK741">
        <v>-0.0260112845827318</v>
      </c>
      <c r="GL741">
        <v>-0.0225051504344278</v>
      </c>
      <c r="GM741">
        <v>0.00262967521021688</v>
      </c>
      <c r="GN741">
        <v>-3.50088843362945e-05</v>
      </c>
      <c r="GO741">
        <v>-5</v>
      </c>
      <c r="GP741">
        <v>1640</v>
      </c>
      <c r="GQ741">
        <v>1</v>
      </c>
      <c r="GR741">
        <v>20</v>
      </c>
      <c r="GS741">
        <v>50306.5</v>
      </c>
      <c r="GT741">
        <v>50306.5</v>
      </c>
      <c r="GU741">
        <v>1.86523</v>
      </c>
      <c r="GV741">
        <v>2.59521</v>
      </c>
      <c r="GW741">
        <v>1.54785</v>
      </c>
      <c r="GX741">
        <v>2.30225</v>
      </c>
      <c r="GY741">
        <v>1.34644</v>
      </c>
      <c r="GZ741">
        <v>2.43652</v>
      </c>
      <c r="HA741">
        <v>33.1992</v>
      </c>
      <c r="HB741">
        <v>14.0707</v>
      </c>
      <c r="HC741">
        <v>18</v>
      </c>
      <c r="HD741">
        <v>507.414</v>
      </c>
      <c r="HE741">
        <v>395.196</v>
      </c>
      <c r="HF741">
        <v>22.3347</v>
      </c>
      <c r="HG741">
        <v>26.9408</v>
      </c>
      <c r="HH741">
        <v>30.0005</v>
      </c>
      <c r="HI741">
        <v>26.937</v>
      </c>
      <c r="HJ741">
        <v>26.8825</v>
      </c>
      <c r="HK741">
        <v>37.3821</v>
      </c>
      <c r="HL741">
        <v>43.0469</v>
      </c>
      <c r="HM741">
        <v>0</v>
      </c>
      <c r="HN741">
        <v>22.3249</v>
      </c>
      <c r="HO741">
        <v>891.108</v>
      </c>
      <c r="HP741">
        <v>11.5103</v>
      </c>
      <c r="HQ741">
        <v>102.403</v>
      </c>
      <c r="HR741">
        <v>102.869</v>
      </c>
    </row>
    <row r="742" spans="1:226">
      <c r="A742">
        <v>726</v>
      </c>
      <c r="B742">
        <v>1663696045</v>
      </c>
      <c r="C742">
        <v>8269.90000009537</v>
      </c>
      <c r="D742" t="s">
        <v>1818</v>
      </c>
      <c r="E742" t="s">
        <v>1819</v>
      </c>
      <c r="F742">
        <v>5</v>
      </c>
      <c r="G742" t="s">
        <v>1713</v>
      </c>
      <c r="H742" t="s">
        <v>354</v>
      </c>
      <c r="I742">
        <v>1663696037.5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896.087847445245</v>
      </c>
      <c r="AK742">
        <v>839.841806060606</v>
      </c>
      <c r="AL742">
        <v>3.45754727290873</v>
      </c>
      <c r="AM742">
        <v>65.4279789440371</v>
      </c>
      <c r="AN742">
        <f>(AP742 - AO742 + BO742*1E3/(8.314*(BQ742+273.15)) * AR742/BN742 * AQ742) * BN742/(100*BB742) * 1000/(1000 - AP742)</f>
        <v>0</v>
      </c>
      <c r="AO742">
        <v>11.4928490765314</v>
      </c>
      <c r="AP742">
        <v>20.2368747252747</v>
      </c>
      <c r="AQ742">
        <v>6.52760538942784e-05</v>
      </c>
      <c r="AR742">
        <v>122.169633296144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6</v>
      </c>
      <c r="BC742">
        <v>0.5</v>
      </c>
      <c r="BD742" t="s">
        <v>355</v>
      </c>
      <c r="BE742">
        <v>2</v>
      </c>
      <c r="BF742" t="b">
        <v>1</v>
      </c>
      <c r="BG742">
        <v>1663696037.5</v>
      </c>
      <c r="BH742">
        <v>799.239296296296</v>
      </c>
      <c r="BI742">
        <v>869.296703703704</v>
      </c>
      <c r="BJ742">
        <v>20.2227037037037</v>
      </c>
      <c r="BK742">
        <v>11.4541074074074</v>
      </c>
      <c r="BL742">
        <v>791.179333333333</v>
      </c>
      <c r="BM742">
        <v>19.929862962963</v>
      </c>
      <c r="BN742">
        <v>500.093222222222</v>
      </c>
      <c r="BO742">
        <v>90.5162962962963</v>
      </c>
      <c r="BP742">
        <v>0.100039111111111</v>
      </c>
      <c r="BQ742">
        <v>25.9133296296296</v>
      </c>
      <c r="BR742">
        <v>25.0391481481481</v>
      </c>
      <c r="BS742">
        <v>999.9</v>
      </c>
      <c r="BT742">
        <v>0</v>
      </c>
      <c r="BU742">
        <v>0</v>
      </c>
      <c r="BV742">
        <v>9994.44444444445</v>
      </c>
      <c r="BW742">
        <v>0</v>
      </c>
      <c r="BX742">
        <v>17.0968111111111</v>
      </c>
      <c r="BY742">
        <v>-70.0574703703704</v>
      </c>
      <c r="BZ742">
        <v>815.735703703704</v>
      </c>
      <c r="CA742">
        <v>879.369666666667</v>
      </c>
      <c r="CB742">
        <v>8.76860481481481</v>
      </c>
      <c r="CC742">
        <v>869.296703703704</v>
      </c>
      <c r="CD742">
        <v>11.4541074074074</v>
      </c>
      <c r="CE742">
        <v>1.83048555555556</v>
      </c>
      <c r="CF742">
        <v>1.03678333333333</v>
      </c>
      <c r="CG742">
        <v>16.0495592592593</v>
      </c>
      <c r="CH742">
        <v>7.44371814814815</v>
      </c>
      <c r="CI742">
        <v>1999.99962962963</v>
      </c>
      <c r="CJ742">
        <v>0.979994333333334</v>
      </c>
      <c r="CK742">
        <v>0.0200057444444444</v>
      </c>
      <c r="CL742">
        <v>0</v>
      </c>
      <c r="CM742">
        <v>866.437037037037</v>
      </c>
      <c r="CN742">
        <v>5.00063</v>
      </c>
      <c r="CO742">
        <v>17094.8333333333</v>
      </c>
      <c r="CP742">
        <v>17256.8740740741</v>
      </c>
      <c r="CQ742">
        <v>38.875</v>
      </c>
      <c r="CR742">
        <v>38.9002592592593</v>
      </c>
      <c r="CS742">
        <v>38.4002592592593</v>
      </c>
      <c r="CT742">
        <v>38.1824074074074</v>
      </c>
      <c r="CU742">
        <v>39.687</v>
      </c>
      <c r="CV742">
        <v>1955.08925925926</v>
      </c>
      <c r="CW742">
        <v>39.9103703703704</v>
      </c>
      <c r="CX742">
        <v>0</v>
      </c>
      <c r="CY742">
        <v>1663696042.1</v>
      </c>
      <c r="CZ742">
        <v>0</v>
      </c>
      <c r="DA742">
        <v>0</v>
      </c>
      <c r="DB742" t="s">
        <v>356</v>
      </c>
      <c r="DC742">
        <v>1660677648.1</v>
      </c>
      <c r="DD742">
        <v>1660677649.1</v>
      </c>
      <c r="DE742">
        <v>0</v>
      </c>
      <c r="DF742">
        <v>-1.042</v>
      </c>
      <c r="DG742">
        <v>0.003</v>
      </c>
      <c r="DH742">
        <v>5.218</v>
      </c>
      <c r="DI742">
        <v>0.344</v>
      </c>
      <c r="DJ742">
        <v>417</v>
      </c>
      <c r="DK742">
        <v>22</v>
      </c>
      <c r="DL742">
        <v>1.24</v>
      </c>
      <c r="DM742">
        <v>0.53</v>
      </c>
      <c r="DN742">
        <v>-70.0050146341463</v>
      </c>
      <c r="DO742">
        <v>-0.95732195121958</v>
      </c>
      <c r="DP742">
        <v>0.413197262027252</v>
      </c>
      <c r="DQ742">
        <v>0</v>
      </c>
      <c r="DR742">
        <v>8.78793731707317</v>
      </c>
      <c r="DS742">
        <v>-0.428701254355382</v>
      </c>
      <c r="DT742">
        <v>0.0451244567847523</v>
      </c>
      <c r="DU742">
        <v>0</v>
      </c>
      <c r="DV742">
        <v>0</v>
      </c>
      <c r="DW742">
        <v>2</v>
      </c>
      <c r="DX742" t="s">
        <v>357</v>
      </c>
      <c r="DY742">
        <v>2.97346</v>
      </c>
      <c r="DZ742">
        <v>2.7539</v>
      </c>
      <c r="EA742">
        <v>0.146647</v>
      </c>
      <c r="EB742">
        <v>0.155466</v>
      </c>
      <c r="EC742">
        <v>0.0917425</v>
      </c>
      <c r="ED742">
        <v>0.0615447</v>
      </c>
      <c r="EE742">
        <v>33252.4</v>
      </c>
      <c r="EF742">
        <v>35874.8</v>
      </c>
      <c r="EG742">
        <v>35313.6</v>
      </c>
      <c r="EH742">
        <v>38529</v>
      </c>
      <c r="EI742">
        <v>45486.9</v>
      </c>
      <c r="EJ742">
        <v>52229.7</v>
      </c>
      <c r="EK742">
        <v>55203.3</v>
      </c>
      <c r="EL742">
        <v>61800.7</v>
      </c>
      <c r="EM742">
        <v>1.991</v>
      </c>
      <c r="EN742">
        <v>1.8134</v>
      </c>
      <c r="EO742">
        <v>0.0327229</v>
      </c>
      <c r="EP742">
        <v>0</v>
      </c>
      <c r="EQ742">
        <v>24.4406</v>
      </c>
      <c r="ER742">
        <v>999.9</v>
      </c>
      <c r="ES742">
        <v>42.504</v>
      </c>
      <c r="ET742">
        <v>30.051</v>
      </c>
      <c r="EU742">
        <v>20.0632</v>
      </c>
      <c r="EV742">
        <v>56.9288</v>
      </c>
      <c r="EW742">
        <v>48.8942</v>
      </c>
      <c r="EX742">
        <v>1</v>
      </c>
      <c r="EY742">
        <v>-0.0152439</v>
      </c>
      <c r="EZ742">
        <v>1.48771</v>
      </c>
      <c r="FA742">
        <v>20.1406</v>
      </c>
      <c r="FB742">
        <v>5.20052</v>
      </c>
      <c r="FC742">
        <v>12.0052</v>
      </c>
      <c r="FD742">
        <v>4.9756</v>
      </c>
      <c r="FE742">
        <v>3.294</v>
      </c>
      <c r="FF742">
        <v>9999</v>
      </c>
      <c r="FG742">
        <v>9999</v>
      </c>
      <c r="FH742">
        <v>9999</v>
      </c>
      <c r="FI742">
        <v>695.2</v>
      </c>
      <c r="FJ742">
        <v>1.86295</v>
      </c>
      <c r="FK742">
        <v>1.86783</v>
      </c>
      <c r="FL742">
        <v>1.86752</v>
      </c>
      <c r="FM742">
        <v>1.86874</v>
      </c>
      <c r="FN742">
        <v>1.86954</v>
      </c>
      <c r="FO742">
        <v>1.86566</v>
      </c>
      <c r="FP742">
        <v>1.86673</v>
      </c>
      <c r="FQ742">
        <v>1.8681</v>
      </c>
      <c r="FR742">
        <v>5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8.202</v>
      </c>
      <c r="GF742">
        <v>0.2933</v>
      </c>
      <c r="GG742">
        <v>3.61927167264205</v>
      </c>
      <c r="GH742">
        <v>0.00509506669552449</v>
      </c>
      <c r="GI742">
        <v>1.17866753763249e-06</v>
      </c>
      <c r="GJ742">
        <v>-6.62632595388568e-10</v>
      </c>
      <c r="GK742">
        <v>-0.0260112845827318</v>
      </c>
      <c r="GL742">
        <v>-0.0225051504344278</v>
      </c>
      <c r="GM742">
        <v>0.00262967521021688</v>
      </c>
      <c r="GN742">
        <v>-3.50088843362945e-05</v>
      </c>
      <c r="GO742">
        <v>-5</v>
      </c>
      <c r="GP742">
        <v>1640</v>
      </c>
      <c r="GQ742">
        <v>1</v>
      </c>
      <c r="GR742">
        <v>20</v>
      </c>
      <c r="GS742">
        <v>50306.6</v>
      </c>
      <c r="GT742">
        <v>50306.6</v>
      </c>
      <c r="GU742">
        <v>1.89087</v>
      </c>
      <c r="GV742">
        <v>2.60864</v>
      </c>
      <c r="GW742">
        <v>1.54785</v>
      </c>
      <c r="GX742">
        <v>2.30225</v>
      </c>
      <c r="GY742">
        <v>1.34644</v>
      </c>
      <c r="GZ742">
        <v>2.27661</v>
      </c>
      <c r="HA742">
        <v>33.1992</v>
      </c>
      <c r="HB742">
        <v>14.0532</v>
      </c>
      <c r="HC742">
        <v>18</v>
      </c>
      <c r="HD742">
        <v>507.147</v>
      </c>
      <c r="HE742">
        <v>394.977</v>
      </c>
      <c r="HF742">
        <v>22.2884</v>
      </c>
      <c r="HG742">
        <v>26.9408</v>
      </c>
      <c r="HH742">
        <v>29.9999</v>
      </c>
      <c r="HI742">
        <v>26.937</v>
      </c>
      <c r="HJ742">
        <v>26.8825</v>
      </c>
      <c r="HK742">
        <v>37.9684</v>
      </c>
      <c r="HL742">
        <v>43.0469</v>
      </c>
      <c r="HM742">
        <v>0</v>
      </c>
      <c r="HN742">
        <v>22.3012</v>
      </c>
      <c r="HO742">
        <v>911.212</v>
      </c>
      <c r="HP742">
        <v>11.5155</v>
      </c>
      <c r="HQ742">
        <v>102.402</v>
      </c>
      <c r="HR742">
        <v>102.867</v>
      </c>
    </row>
    <row r="743" spans="1:226">
      <c r="A743">
        <v>727</v>
      </c>
      <c r="B743">
        <v>1663696050</v>
      </c>
      <c r="C743">
        <v>8274.90000009537</v>
      </c>
      <c r="D743" t="s">
        <v>1820</v>
      </c>
      <c r="E743" t="s">
        <v>1821</v>
      </c>
      <c r="F743">
        <v>5</v>
      </c>
      <c r="G743" t="s">
        <v>1713</v>
      </c>
      <c r="H743" t="s">
        <v>354</v>
      </c>
      <c r="I743">
        <v>1663696042.21429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912.875492956272</v>
      </c>
      <c r="AK743">
        <v>856.855787878788</v>
      </c>
      <c r="AL743">
        <v>3.42635897900413</v>
      </c>
      <c r="AM743">
        <v>65.4279789440371</v>
      </c>
      <c r="AN743">
        <f>(AP743 - AO743 + BO743*1E3/(8.314*(BQ743+273.15)) * AR743/BN743 * AQ743) * BN743/(100*BB743) * 1000/(1000 - AP743)</f>
        <v>0</v>
      </c>
      <c r="AO743">
        <v>11.4988337168031</v>
      </c>
      <c r="AP743">
        <v>20.2371967032967</v>
      </c>
      <c r="AQ743">
        <v>0.000277914939170237</v>
      </c>
      <c r="AR743">
        <v>122.169633296144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6</v>
      </c>
      <c r="BC743">
        <v>0.5</v>
      </c>
      <c r="BD743" t="s">
        <v>355</v>
      </c>
      <c r="BE743">
        <v>2</v>
      </c>
      <c r="BF743" t="b">
        <v>1</v>
      </c>
      <c r="BG743">
        <v>1663696042.21429</v>
      </c>
      <c r="BH743">
        <v>815.057964285714</v>
      </c>
      <c r="BI743">
        <v>885.131607142857</v>
      </c>
      <c r="BJ743">
        <v>20.2280071428571</v>
      </c>
      <c r="BK743">
        <v>11.4838607142857</v>
      </c>
      <c r="BL743">
        <v>806.90825</v>
      </c>
      <c r="BM743">
        <v>19.9349642857143</v>
      </c>
      <c r="BN743">
        <v>500.120392857143</v>
      </c>
      <c r="BO743">
        <v>90.5155821428572</v>
      </c>
      <c r="BP743">
        <v>0.100136867857143</v>
      </c>
      <c r="BQ743">
        <v>25.9001321428571</v>
      </c>
      <c r="BR743">
        <v>25.0124678571429</v>
      </c>
      <c r="BS743">
        <v>999.9</v>
      </c>
      <c r="BT743">
        <v>0</v>
      </c>
      <c r="BU743">
        <v>0</v>
      </c>
      <c r="BV743">
        <v>9984.46428571429</v>
      </c>
      <c r="BW743">
        <v>0</v>
      </c>
      <c r="BX743">
        <v>17.1009</v>
      </c>
      <c r="BY743">
        <v>-70.0736964285714</v>
      </c>
      <c r="BZ743">
        <v>831.885464285714</v>
      </c>
      <c r="CA743">
        <v>895.41475</v>
      </c>
      <c r="CB743">
        <v>8.74415357142857</v>
      </c>
      <c r="CC743">
        <v>885.131607142857</v>
      </c>
      <c r="CD743">
        <v>11.4838607142857</v>
      </c>
      <c r="CE743">
        <v>1.83095178571429</v>
      </c>
      <c r="CF743">
        <v>1.03946928571429</v>
      </c>
      <c r="CG743">
        <v>16.0535428571429</v>
      </c>
      <c r="CH743">
        <v>7.481625</v>
      </c>
      <c r="CI743">
        <v>2000.0075</v>
      </c>
      <c r="CJ743">
        <v>0.979994321428572</v>
      </c>
      <c r="CK743">
        <v>0.0200057571428571</v>
      </c>
      <c r="CL743">
        <v>0</v>
      </c>
      <c r="CM743">
        <v>865.891107142857</v>
      </c>
      <c r="CN743">
        <v>5.00063</v>
      </c>
      <c r="CO743">
        <v>17085.3428571429</v>
      </c>
      <c r="CP743">
        <v>17256.9392857143</v>
      </c>
      <c r="CQ743">
        <v>38.875</v>
      </c>
      <c r="CR743">
        <v>38.9126428571429</v>
      </c>
      <c r="CS743">
        <v>38.4037857142857</v>
      </c>
      <c r="CT743">
        <v>38.187</v>
      </c>
      <c r="CU743">
        <v>39.687</v>
      </c>
      <c r="CV743">
        <v>1955.09678571429</v>
      </c>
      <c r="CW743">
        <v>39.9107142857143</v>
      </c>
      <c r="CX743">
        <v>0</v>
      </c>
      <c r="CY743">
        <v>1663696046.9</v>
      </c>
      <c r="CZ743">
        <v>0</v>
      </c>
      <c r="DA743">
        <v>0</v>
      </c>
      <c r="DB743" t="s">
        <v>356</v>
      </c>
      <c r="DC743">
        <v>1660677648.1</v>
      </c>
      <c r="DD743">
        <v>1660677649.1</v>
      </c>
      <c r="DE743">
        <v>0</v>
      </c>
      <c r="DF743">
        <v>-1.042</v>
      </c>
      <c r="DG743">
        <v>0.003</v>
      </c>
      <c r="DH743">
        <v>5.218</v>
      </c>
      <c r="DI743">
        <v>0.344</v>
      </c>
      <c r="DJ743">
        <v>417</v>
      </c>
      <c r="DK743">
        <v>22</v>
      </c>
      <c r="DL743">
        <v>1.24</v>
      </c>
      <c r="DM743">
        <v>0.53</v>
      </c>
      <c r="DN743">
        <v>-70.0804219512195</v>
      </c>
      <c r="DO743">
        <v>0.270666898954667</v>
      </c>
      <c r="DP743">
        <v>0.366969230126461</v>
      </c>
      <c r="DQ743">
        <v>0</v>
      </c>
      <c r="DR743">
        <v>8.76805658536585</v>
      </c>
      <c r="DS743">
        <v>-0.344652961672479</v>
      </c>
      <c r="DT743">
        <v>0.0393433831551936</v>
      </c>
      <c r="DU743">
        <v>0</v>
      </c>
      <c r="DV743">
        <v>0</v>
      </c>
      <c r="DW743">
        <v>2</v>
      </c>
      <c r="DX743" t="s">
        <v>357</v>
      </c>
      <c r="DY743">
        <v>2.97375</v>
      </c>
      <c r="DZ743">
        <v>2.75397</v>
      </c>
      <c r="EA743">
        <v>0.148619</v>
      </c>
      <c r="EB743">
        <v>0.157481</v>
      </c>
      <c r="EC743">
        <v>0.0917476</v>
      </c>
      <c r="ED743">
        <v>0.0615635</v>
      </c>
      <c r="EE743">
        <v>33175.6</v>
      </c>
      <c r="EF743">
        <v>35789.1</v>
      </c>
      <c r="EG743">
        <v>35313.6</v>
      </c>
      <c r="EH743">
        <v>38528.8</v>
      </c>
      <c r="EI743">
        <v>45486.6</v>
      </c>
      <c r="EJ743">
        <v>52229.1</v>
      </c>
      <c r="EK743">
        <v>55203.1</v>
      </c>
      <c r="EL743">
        <v>61801.2</v>
      </c>
      <c r="EM743">
        <v>1.9914</v>
      </c>
      <c r="EN743">
        <v>1.814</v>
      </c>
      <c r="EO743">
        <v>0.0333786</v>
      </c>
      <c r="EP743">
        <v>0</v>
      </c>
      <c r="EQ743">
        <v>24.4406</v>
      </c>
      <c r="ER743">
        <v>999.9</v>
      </c>
      <c r="ES743">
        <v>42.504</v>
      </c>
      <c r="ET743">
        <v>30.071</v>
      </c>
      <c r="EU743">
        <v>20.0887</v>
      </c>
      <c r="EV743">
        <v>57.2988</v>
      </c>
      <c r="EW743">
        <v>49.4631</v>
      </c>
      <c r="EX743">
        <v>1</v>
      </c>
      <c r="EY743">
        <v>-0.0168902</v>
      </c>
      <c r="EZ743">
        <v>0.806318</v>
      </c>
      <c r="FA743">
        <v>20.1451</v>
      </c>
      <c r="FB743">
        <v>5.19932</v>
      </c>
      <c r="FC743">
        <v>12.004</v>
      </c>
      <c r="FD743">
        <v>4.976</v>
      </c>
      <c r="FE743">
        <v>3.294</v>
      </c>
      <c r="FF743">
        <v>9999</v>
      </c>
      <c r="FG743">
        <v>9999</v>
      </c>
      <c r="FH743">
        <v>9999</v>
      </c>
      <c r="FI743">
        <v>695.2</v>
      </c>
      <c r="FJ743">
        <v>1.86295</v>
      </c>
      <c r="FK743">
        <v>1.86783</v>
      </c>
      <c r="FL743">
        <v>1.86752</v>
      </c>
      <c r="FM743">
        <v>1.86874</v>
      </c>
      <c r="FN743">
        <v>1.86954</v>
      </c>
      <c r="FO743">
        <v>1.86563</v>
      </c>
      <c r="FP743">
        <v>1.8667</v>
      </c>
      <c r="FQ743">
        <v>1.86813</v>
      </c>
      <c r="FR743">
        <v>5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8.298</v>
      </c>
      <c r="GF743">
        <v>0.2934</v>
      </c>
      <c r="GG743">
        <v>3.61927167264205</v>
      </c>
      <c r="GH743">
        <v>0.00509506669552449</v>
      </c>
      <c r="GI743">
        <v>1.17866753763249e-06</v>
      </c>
      <c r="GJ743">
        <v>-6.62632595388568e-10</v>
      </c>
      <c r="GK743">
        <v>-0.0260112845827318</v>
      </c>
      <c r="GL743">
        <v>-0.0225051504344278</v>
      </c>
      <c r="GM743">
        <v>0.00262967521021688</v>
      </c>
      <c r="GN743">
        <v>-3.50088843362945e-05</v>
      </c>
      <c r="GO743">
        <v>-5</v>
      </c>
      <c r="GP743">
        <v>1640</v>
      </c>
      <c r="GQ743">
        <v>1</v>
      </c>
      <c r="GR743">
        <v>20</v>
      </c>
      <c r="GS743">
        <v>50306.7</v>
      </c>
      <c r="GT743">
        <v>50306.7</v>
      </c>
      <c r="GU743">
        <v>1.92261</v>
      </c>
      <c r="GV743">
        <v>2.60986</v>
      </c>
      <c r="GW743">
        <v>1.54785</v>
      </c>
      <c r="GX743">
        <v>2.30103</v>
      </c>
      <c r="GY743">
        <v>1.34644</v>
      </c>
      <c r="GZ743">
        <v>2.2876</v>
      </c>
      <c r="HA743">
        <v>33.1992</v>
      </c>
      <c r="HB743">
        <v>14.062</v>
      </c>
      <c r="HC743">
        <v>18</v>
      </c>
      <c r="HD743">
        <v>507.393</v>
      </c>
      <c r="HE743">
        <v>395.305</v>
      </c>
      <c r="HF743">
        <v>22.3435</v>
      </c>
      <c r="HG743">
        <v>26.9408</v>
      </c>
      <c r="HH743">
        <v>29.9991</v>
      </c>
      <c r="HI743">
        <v>26.9348</v>
      </c>
      <c r="HJ743">
        <v>26.8825</v>
      </c>
      <c r="HK743">
        <v>38.5126</v>
      </c>
      <c r="HL743">
        <v>43.0469</v>
      </c>
      <c r="HM743">
        <v>0</v>
      </c>
      <c r="HN743">
        <v>22.424</v>
      </c>
      <c r="HO743">
        <v>924.656</v>
      </c>
      <c r="HP743">
        <v>11.5271</v>
      </c>
      <c r="HQ743">
        <v>102.402</v>
      </c>
      <c r="HR743">
        <v>102.868</v>
      </c>
    </row>
    <row r="744" spans="1:226">
      <c r="A744">
        <v>728</v>
      </c>
      <c r="B744">
        <v>1663696055</v>
      </c>
      <c r="C744">
        <v>8279.90000009537</v>
      </c>
      <c r="D744" t="s">
        <v>1822</v>
      </c>
      <c r="E744" t="s">
        <v>1823</v>
      </c>
      <c r="F744">
        <v>5</v>
      </c>
      <c r="G744" t="s">
        <v>1713</v>
      </c>
      <c r="H744" t="s">
        <v>354</v>
      </c>
      <c r="I744">
        <v>1663696047.5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930.176536327751</v>
      </c>
      <c r="AK744">
        <v>873.981206060606</v>
      </c>
      <c r="AL744">
        <v>3.40280673261968</v>
      </c>
      <c r="AM744">
        <v>65.4279789440371</v>
      </c>
      <c r="AN744">
        <f>(AP744 - AO744 + BO744*1E3/(8.314*(BQ744+273.15)) * AR744/BN744 * AQ744) * BN744/(100*BB744) * 1000/(1000 - AP744)</f>
        <v>0</v>
      </c>
      <c r="AO744">
        <v>11.5021096304597</v>
      </c>
      <c r="AP744">
        <v>20.2480813186813</v>
      </c>
      <c r="AQ744">
        <v>-0.000102799365323222</v>
      </c>
      <c r="AR744">
        <v>122.169633296144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6</v>
      </c>
      <c r="BC744">
        <v>0.5</v>
      </c>
      <c r="BD744" t="s">
        <v>355</v>
      </c>
      <c r="BE744">
        <v>2</v>
      </c>
      <c r="BF744" t="b">
        <v>1</v>
      </c>
      <c r="BG744">
        <v>1663696047.5</v>
      </c>
      <c r="BH744">
        <v>832.849555555556</v>
      </c>
      <c r="BI744">
        <v>903.011518518519</v>
      </c>
      <c r="BJ744">
        <v>20.2359259259259</v>
      </c>
      <c r="BK744">
        <v>11.4993444444444</v>
      </c>
      <c r="BL744">
        <v>824.599037037037</v>
      </c>
      <c r="BM744">
        <v>19.9425740740741</v>
      </c>
      <c r="BN744">
        <v>500.089518518519</v>
      </c>
      <c r="BO744">
        <v>90.5144333333334</v>
      </c>
      <c r="BP744">
        <v>0.0999287111111111</v>
      </c>
      <c r="BQ744">
        <v>25.9048037037037</v>
      </c>
      <c r="BR744">
        <v>24.9987407407407</v>
      </c>
      <c r="BS744">
        <v>999.9</v>
      </c>
      <c r="BT744">
        <v>0</v>
      </c>
      <c r="BU744">
        <v>0</v>
      </c>
      <c r="BV744">
        <v>10003.3333333333</v>
      </c>
      <c r="BW744">
        <v>0</v>
      </c>
      <c r="BX744">
        <v>17.1009</v>
      </c>
      <c r="BY744">
        <v>-70.1619814814815</v>
      </c>
      <c r="BZ744">
        <v>850.051111111111</v>
      </c>
      <c r="CA744">
        <v>913.516333333333</v>
      </c>
      <c r="CB744">
        <v>8.73657925925926</v>
      </c>
      <c r="CC744">
        <v>903.011518518519</v>
      </c>
      <c r="CD744">
        <v>11.4993444444444</v>
      </c>
      <c r="CE744">
        <v>1.83164444444444</v>
      </c>
      <c r="CF744">
        <v>1.04085814814815</v>
      </c>
      <c r="CG744">
        <v>16.0594777777778</v>
      </c>
      <c r="CH744">
        <v>7.5012062962963</v>
      </c>
      <c r="CI744">
        <v>2000.02111111111</v>
      </c>
      <c r="CJ744">
        <v>0.979994333333334</v>
      </c>
      <c r="CK744">
        <v>0.0200057444444444</v>
      </c>
      <c r="CL744">
        <v>0</v>
      </c>
      <c r="CM744">
        <v>865.054296296296</v>
      </c>
      <c r="CN744">
        <v>5.00063</v>
      </c>
      <c r="CO744">
        <v>17070.5444444444</v>
      </c>
      <c r="CP744">
        <v>17257.0481481481</v>
      </c>
      <c r="CQ744">
        <v>38.875</v>
      </c>
      <c r="CR744">
        <v>38.9232222222222</v>
      </c>
      <c r="CS744">
        <v>38.4071481481481</v>
      </c>
      <c r="CT744">
        <v>38.187</v>
      </c>
      <c r="CU744">
        <v>39.687</v>
      </c>
      <c r="CV744">
        <v>1955.11</v>
      </c>
      <c r="CW744">
        <v>39.9111111111111</v>
      </c>
      <c r="CX744">
        <v>0</v>
      </c>
      <c r="CY744">
        <v>1663696052.3</v>
      </c>
      <c r="CZ744">
        <v>0</v>
      </c>
      <c r="DA744">
        <v>0</v>
      </c>
      <c r="DB744" t="s">
        <v>356</v>
      </c>
      <c r="DC744">
        <v>1660677648.1</v>
      </c>
      <c r="DD744">
        <v>1660677649.1</v>
      </c>
      <c r="DE744">
        <v>0</v>
      </c>
      <c r="DF744">
        <v>-1.042</v>
      </c>
      <c r="DG744">
        <v>0.003</v>
      </c>
      <c r="DH744">
        <v>5.218</v>
      </c>
      <c r="DI744">
        <v>0.344</v>
      </c>
      <c r="DJ744">
        <v>417</v>
      </c>
      <c r="DK744">
        <v>22</v>
      </c>
      <c r="DL744">
        <v>1.24</v>
      </c>
      <c r="DM744">
        <v>0.53</v>
      </c>
      <c r="DN744">
        <v>-70.0949951219512</v>
      </c>
      <c r="DO744">
        <v>-1.0839574912893</v>
      </c>
      <c r="DP744">
        <v>0.368753779940093</v>
      </c>
      <c r="DQ744">
        <v>0</v>
      </c>
      <c r="DR744">
        <v>8.74387487804878</v>
      </c>
      <c r="DS744">
        <v>-0.105302717770025</v>
      </c>
      <c r="DT744">
        <v>0.0210527397118611</v>
      </c>
      <c r="DU744">
        <v>0</v>
      </c>
      <c r="DV744">
        <v>0</v>
      </c>
      <c r="DW744">
        <v>2</v>
      </c>
      <c r="DX744" t="s">
        <v>357</v>
      </c>
      <c r="DY744">
        <v>2.97419</v>
      </c>
      <c r="DZ744">
        <v>2.75374</v>
      </c>
      <c r="EA744">
        <v>0.150575</v>
      </c>
      <c r="EB744">
        <v>0.159227</v>
      </c>
      <c r="EC744">
        <v>0.0917662</v>
      </c>
      <c r="ED744">
        <v>0.0615793</v>
      </c>
      <c r="EE744">
        <v>33099.6</v>
      </c>
      <c r="EF744">
        <v>35715.2</v>
      </c>
      <c r="EG744">
        <v>35313.8</v>
      </c>
      <c r="EH744">
        <v>38529</v>
      </c>
      <c r="EI744">
        <v>45485.8</v>
      </c>
      <c r="EJ744">
        <v>52228.4</v>
      </c>
      <c r="EK744">
        <v>55203.3</v>
      </c>
      <c r="EL744">
        <v>61801.3</v>
      </c>
      <c r="EM744">
        <v>1.9914</v>
      </c>
      <c r="EN744">
        <v>1.8138</v>
      </c>
      <c r="EO744">
        <v>0.0359714</v>
      </c>
      <c r="EP744">
        <v>0</v>
      </c>
      <c r="EQ744">
        <v>24.4398</v>
      </c>
      <c r="ER744">
        <v>999.9</v>
      </c>
      <c r="ES744">
        <v>42.504</v>
      </c>
      <c r="ET744">
        <v>30.051</v>
      </c>
      <c r="EU744">
        <v>20.0653</v>
      </c>
      <c r="EV744">
        <v>56.8588</v>
      </c>
      <c r="EW744">
        <v>49.0385</v>
      </c>
      <c r="EX744">
        <v>1</v>
      </c>
      <c r="EY744">
        <v>-0.0167683</v>
      </c>
      <c r="EZ744">
        <v>1.01924</v>
      </c>
      <c r="FA744">
        <v>20.1442</v>
      </c>
      <c r="FB744">
        <v>5.19932</v>
      </c>
      <c r="FC744">
        <v>12.004</v>
      </c>
      <c r="FD744">
        <v>4.976</v>
      </c>
      <c r="FE744">
        <v>3.294</v>
      </c>
      <c r="FF744">
        <v>9999</v>
      </c>
      <c r="FG744">
        <v>9999</v>
      </c>
      <c r="FH744">
        <v>9999</v>
      </c>
      <c r="FI744">
        <v>695.2</v>
      </c>
      <c r="FJ744">
        <v>1.86295</v>
      </c>
      <c r="FK744">
        <v>1.86783</v>
      </c>
      <c r="FL744">
        <v>1.86752</v>
      </c>
      <c r="FM744">
        <v>1.86874</v>
      </c>
      <c r="FN744">
        <v>1.86954</v>
      </c>
      <c r="FO744">
        <v>1.86563</v>
      </c>
      <c r="FP744">
        <v>1.8667</v>
      </c>
      <c r="FQ744">
        <v>1.86813</v>
      </c>
      <c r="FR744">
        <v>5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8.392</v>
      </c>
      <c r="GF744">
        <v>0.2936</v>
      </c>
      <c r="GG744">
        <v>3.61927167264205</v>
      </c>
      <c r="GH744">
        <v>0.00509506669552449</v>
      </c>
      <c r="GI744">
        <v>1.17866753763249e-06</v>
      </c>
      <c r="GJ744">
        <v>-6.62632595388568e-10</v>
      </c>
      <c r="GK744">
        <v>-0.0260112845827318</v>
      </c>
      <c r="GL744">
        <v>-0.0225051504344278</v>
      </c>
      <c r="GM744">
        <v>0.00262967521021688</v>
      </c>
      <c r="GN744">
        <v>-3.50088843362945e-05</v>
      </c>
      <c r="GO744">
        <v>-5</v>
      </c>
      <c r="GP744">
        <v>1640</v>
      </c>
      <c r="GQ744">
        <v>1</v>
      </c>
      <c r="GR744">
        <v>20</v>
      </c>
      <c r="GS744">
        <v>50306.8</v>
      </c>
      <c r="GT744">
        <v>50306.8</v>
      </c>
      <c r="GU744">
        <v>1.94702</v>
      </c>
      <c r="GV744">
        <v>2.59766</v>
      </c>
      <c r="GW744">
        <v>1.54785</v>
      </c>
      <c r="GX744">
        <v>2.30225</v>
      </c>
      <c r="GY744">
        <v>1.34644</v>
      </c>
      <c r="GZ744">
        <v>2.45117</v>
      </c>
      <c r="HA744">
        <v>33.2216</v>
      </c>
      <c r="HB744">
        <v>14.0707</v>
      </c>
      <c r="HC744">
        <v>18</v>
      </c>
      <c r="HD744">
        <v>507.393</v>
      </c>
      <c r="HE744">
        <v>395.18</v>
      </c>
      <c r="HF744">
        <v>22.4255</v>
      </c>
      <c r="HG744">
        <v>26.9384</v>
      </c>
      <c r="HH744">
        <v>29.9997</v>
      </c>
      <c r="HI744">
        <v>26.9348</v>
      </c>
      <c r="HJ744">
        <v>26.8803</v>
      </c>
      <c r="HK744">
        <v>39.0955</v>
      </c>
      <c r="HL744">
        <v>43.0469</v>
      </c>
      <c r="HM744">
        <v>0</v>
      </c>
      <c r="HN744">
        <v>22.4309</v>
      </c>
      <c r="HO744">
        <v>944.757</v>
      </c>
      <c r="HP744">
        <v>11.532</v>
      </c>
      <c r="HQ744">
        <v>102.402</v>
      </c>
      <c r="HR744">
        <v>102.868</v>
      </c>
    </row>
    <row r="745" spans="1:226">
      <c r="A745">
        <v>729</v>
      </c>
      <c r="B745">
        <v>1663696060</v>
      </c>
      <c r="C745">
        <v>8284.90000009537</v>
      </c>
      <c r="D745" t="s">
        <v>1824</v>
      </c>
      <c r="E745" t="s">
        <v>1825</v>
      </c>
      <c r="F745">
        <v>5</v>
      </c>
      <c r="G745" t="s">
        <v>1713</v>
      </c>
      <c r="H745" t="s">
        <v>354</v>
      </c>
      <c r="I745">
        <v>1663696052.21429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946.938680079873</v>
      </c>
      <c r="AK745">
        <v>890.892175757576</v>
      </c>
      <c r="AL745">
        <v>3.42011408817574</v>
      </c>
      <c r="AM745">
        <v>65.4279789440371</v>
      </c>
      <c r="AN745">
        <f>(AP745 - AO745 + BO745*1E3/(8.314*(BQ745+273.15)) * AR745/BN745 * AQ745) * BN745/(100*BB745) * 1000/(1000 - AP745)</f>
        <v>0</v>
      </c>
      <c r="AO745">
        <v>11.5038190158591</v>
      </c>
      <c r="AP745">
        <v>20.2464527472527</v>
      </c>
      <c r="AQ745">
        <v>0.000332296101848726</v>
      </c>
      <c r="AR745">
        <v>122.169633296144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6</v>
      </c>
      <c r="BC745">
        <v>0.5</v>
      </c>
      <c r="BD745" t="s">
        <v>355</v>
      </c>
      <c r="BE745">
        <v>2</v>
      </c>
      <c r="BF745" t="b">
        <v>1</v>
      </c>
      <c r="BG745">
        <v>1663696052.21429</v>
      </c>
      <c r="BH745">
        <v>848.5725</v>
      </c>
      <c r="BI745">
        <v>918.781071428572</v>
      </c>
      <c r="BJ745">
        <v>20.2424571428571</v>
      </c>
      <c r="BK745">
        <v>11.501925</v>
      </c>
      <c r="BL745">
        <v>840.233285714286</v>
      </c>
      <c r="BM745">
        <v>19.9488464285714</v>
      </c>
      <c r="BN745">
        <v>500.065571428571</v>
      </c>
      <c r="BO745">
        <v>90.5141071428571</v>
      </c>
      <c r="BP745">
        <v>0.100017735714286</v>
      </c>
      <c r="BQ745">
        <v>25.9121071428571</v>
      </c>
      <c r="BR745">
        <v>25.0117464285714</v>
      </c>
      <c r="BS745">
        <v>999.9</v>
      </c>
      <c r="BT745">
        <v>0</v>
      </c>
      <c r="BU745">
        <v>0</v>
      </c>
      <c r="BV745">
        <v>10001.4285714286</v>
      </c>
      <c r="BW745">
        <v>0</v>
      </c>
      <c r="BX745">
        <v>17.0831571428571</v>
      </c>
      <c r="BY745">
        <v>-70.2084428571429</v>
      </c>
      <c r="BZ745">
        <v>866.104607142857</v>
      </c>
      <c r="CA745">
        <v>929.471678571429</v>
      </c>
      <c r="CB745">
        <v>8.7405325</v>
      </c>
      <c r="CC745">
        <v>918.781071428572</v>
      </c>
      <c r="CD745">
        <v>11.501925</v>
      </c>
      <c r="CE745">
        <v>1.83222857142857</v>
      </c>
      <c r="CF745">
        <v>1.0410875</v>
      </c>
      <c r="CG745">
        <v>16.0644785714286</v>
      </c>
      <c r="CH745">
        <v>7.50442892857143</v>
      </c>
      <c r="CI745">
        <v>2000.00714285714</v>
      </c>
      <c r="CJ745">
        <v>0.979994321428572</v>
      </c>
      <c r="CK745">
        <v>0.0200057571428571</v>
      </c>
      <c r="CL745">
        <v>0</v>
      </c>
      <c r="CM745">
        <v>864.161785714286</v>
      </c>
      <c r="CN745">
        <v>5.00063</v>
      </c>
      <c r="CO745">
        <v>17053.3321428571</v>
      </c>
      <c r="CP745">
        <v>17256.9321428571</v>
      </c>
      <c r="CQ745">
        <v>38.875</v>
      </c>
      <c r="CR745">
        <v>38.9281428571429</v>
      </c>
      <c r="CS745">
        <v>38.4037857142857</v>
      </c>
      <c r="CT745">
        <v>38.187</v>
      </c>
      <c r="CU745">
        <v>39.687</v>
      </c>
      <c r="CV745">
        <v>1955.09642857143</v>
      </c>
      <c r="CW745">
        <v>39.9107142857143</v>
      </c>
      <c r="CX745">
        <v>0</v>
      </c>
      <c r="CY745">
        <v>1663696057.1</v>
      </c>
      <c r="CZ745">
        <v>0</v>
      </c>
      <c r="DA745">
        <v>0</v>
      </c>
      <c r="DB745" t="s">
        <v>356</v>
      </c>
      <c r="DC745">
        <v>1660677648.1</v>
      </c>
      <c r="DD745">
        <v>1660677649.1</v>
      </c>
      <c r="DE745">
        <v>0</v>
      </c>
      <c r="DF745">
        <v>-1.042</v>
      </c>
      <c r="DG745">
        <v>0.003</v>
      </c>
      <c r="DH745">
        <v>5.218</v>
      </c>
      <c r="DI745">
        <v>0.344</v>
      </c>
      <c r="DJ745">
        <v>417</v>
      </c>
      <c r="DK745">
        <v>22</v>
      </c>
      <c r="DL745">
        <v>1.24</v>
      </c>
      <c r="DM745">
        <v>0.53</v>
      </c>
      <c r="DN745">
        <v>-70.1864219512195</v>
      </c>
      <c r="DO745">
        <v>-0.362650871080274</v>
      </c>
      <c r="DP745">
        <v>0.358354590377984</v>
      </c>
      <c r="DQ745">
        <v>0</v>
      </c>
      <c r="DR745">
        <v>8.73776804878049</v>
      </c>
      <c r="DS745">
        <v>0.0404803484320588</v>
      </c>
      <c r="DT745">
        <v>0.00564767909141211</v>
      </c>
      <c r="DU745">
        <v>1</v>
      </c>
      <c r="DV745">
        <v>1</v>
      </c>
      <c r="DW745">
        <v>2</v>
      </c>
      <c r="DX745" t="s">
        <v>395</v>
      </c>
      <c r="DY745">
        <v>2.97298</v>
      </c>
      <c r="DZ745">
        <v>2.75353</v>
      </c>
      <c r="EA745">
        <v>0.152482</v>
      </c>
      <c r="EB745">
        <v>0.161145</v>
      </c>
      <c r="EC745">
        <v>0.0917744</v>
      </c>
      <c r="ED745">
        <v>0.0615726</v>
      </c>
      <c r="EE745">
        <v>33025.5</v>
      </c>
      <c r="EF745">
        <v>35634.6</v>
      </c>
      <c r="EG745">
        <v>35314</v>
      </c>
      <c r="EH745">
        <v>38530</v>
      </c>
      <c r="EI745">
        <v>45485.5</v>
      </c>
      <c r="EJ745">
        <v>52229.9</v>
      </c>
      <c r="EK745">
        <v>55203.4</v>
      </c>
      <c r="EL745">
        <v>61802.5</v>
      </c>
      <c r="EM745">
        <v>1.9912</v>
      </c>
      <c r="EN745">
        <v>1.8138</v>
      </c>
      <c r="EO745">
        <v>0.0375509</v>
      </c>
      <c r="EP745">
        <v>0</v>
      </c>
      <c r="EQ745">
        <v>24.4385</v>
      </c>
      <c r="ER745">
        <v>999.9</v>
      </c>
      <c r="ES745">
        <v>42.504</v>
      </c>
      <c r="ET745">
        <v>30.071</v>
      </c>
      <c r="EU745">
        <v>20.087</v>
      </c>
      <c r="EV745">
        <v>56.8688</v>
      </c>
      <c r="EW745">
        <v>48.9022</v>
      </c>
      <c r="EX745">
        <v>1</v>
      </c>
      <c r="EY745">
        <v>-0.0170732</v>
      </c>
      <c r="EZ745">
        <v>1.12734</v>
      </c>
      <c r="FA745">
        <v>20.1435</v>
      </c>
      <c r="FB745">
        <v>5.19932</v>
      </c>
      <c r="FC745">
        <v>12.004</v>
      </c>
      <c r="FD745">
        <v>4.976</v>
      </c>
      <c r="FE745">
        <v>3.2938</v>
      </c>
      <c r="FF745">
        <v>9999</v>
      </c>
      <c r="FG745">
        <v>9999</v>
      </c>
      <c r="FH745">
        <v>9999</v>
      </c>
      <c r="FI745">
        <v>695.2</v>
      </c>
      <c r="FJ745">
        <v>1.86295</v>
      </c>
      <c r="FK745">
        <v>1.8678</v>
      </c>
      <c r="FL745">
        <v>1.86752</v>
      </c>
      <c r="FM745">
        <v>1.86874</v>
      </c>
      <c r="FN745">
        <v>1.86951</v>
      </c>
      <c r="FO745">
        <v>1.86566</v>
      </c>
      <c r="FP745">
        <v>1.86667</v>
      </c>
      <c r="FQ745">
        <v>1.8681</v>
      </c>
      <c r="FR745">
        <v>5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8.485</v>
      </c>
      <c r="GF745">
        <v>0.2938</v>
      </c>
      <c r="GG745">
        <v>3.61927167264205</v>
      </c>
      <c r="GH745">
        <v>0.00509506669552449</v>
      </c>
      <c r="GI745">
        <v>1.17866753763249e-06</v>
      </c>
      <c r="GJ745">
        <v>-6.62632595388568e-10</v>
      </c>
      <c r="GK745">
        <v>-0.0260112845827318</v>
      </c>
      <c r="GL745">
        <v>-0.0225051504344278</v>
      </c>
      <c r="GM745">
        <v>0.00262967521021688</v>
      </c>
      <c r="GN745">
        <v>-3.50088843362945e-05</v>
      </c>
      <c r="GO745">
        <v>-5</v>
      </c>
      <c r="GP745">
        <v>1640</v>
      </c>
      <c r="GQ745">
        <v>1</v>
      </c>
      <c r="GR745">
        <v>20</v>
      </c>
      <c r="GS745">
        <v>50306.9</v>
      </c>
      <c r="GT745">
        <v>50306.8</v>
      </c>
      <c r="GU745">
        <v>1.97754</v>
      </c>
      <c r="GV745">
        <v>2.59399</v>
      </c>
      <c r="GW745">
        <v>1.54785</v>
      </c>
      <c r="GX745">
        <v>2.30225</v>
      </c>
      <c r="GY745">
        <v>1.34644</v>
      </c>
      <c r="GZ745">
        <v>2.38281</v>
      </c>
      <c r="HA745">
        <v>33.2216</v>
      </c>
      <c r="HB745">
        <v>14.0707</v>
      </c>
      <c r="HC745">
        <v>18</v>
      </c>
      <c r="HD745">
        <v>507.26</v>
      </c>
      <c r="HE745">
        <v>395.18</v>
      </c>
      <c r="HF745">
        <v>22.4412</v>
      </c>
      <c r="HG745">
        <v>26.9384</v>
      </c>
      <c r="HH745">
        <v>29.9999</v>
      </c>
      <c r="HI745">
        <v>26.9348</v>
      </c>
      <c r="HJ745">
        <v>26.8803</v>
      </c>
      <c r="HK745">
        <v>39.5914</v>
      </c>
      <c r="HL745">
        <v>43.0469</v>
      </c>
      <c r="HM745">
        <v>0</v>
      </c>
      <c r="HN745">
        <v>22.4293</v>
      </c>
      <c r="HO745">
        <v>958.214</v>
      </c>
      <c r="HP745">
        <v>11.5381</v>
      </c>
      <c r="HQ745">
        <v>102.403</v>
      </c>
      <c r="HR745">
        <v>102.87</v>
      </c>
    </row>
    <row r="746" spans="1:226">
      <c r="A746">
        <v>730</v>
      </c>
      <c r="B746">
        <v>1663696065</v>
      </c>
      <c r="C746">
        <v>8289.90000009537</v>
      </c>
      <c r="D746" t="s">
        <v>1826</v>
      </c>
      <c r="E746" t="s">
        <v>1827</v>
      </c>
      <c r="F746">
        <v>5</v>
      </c>
      <c r="G746" t="s">
        <v>1713</v>
      </c>
      <c r="H746" t="s">
        <v>354</v>
      </c>
      <c r="I746">
        <v>1663696057.5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962.955927119116</v>
      </c>
      <c r="AK746">
        <v>907.641218181818</v>
      </c>
      <c r="AL746">
        <v>3.32617769548194</v>
      </c>
      <c r="AM746">
        <v>65.4279789440371</v>
      </c>
      <c r="AN746">
        <f>(AP746 - AO746 + BO746*1E3/(8.314*(BQ746+273.15)) * AR746/BN746 * AQ746) * BN746/(100*BB746) * 1000/(1000 - AP746)</f>
        <v>0</v>
      </c>
      <c r="AO746">
        <v>11.503775234264</v>
      </c>
      <c r="AP746">
        <v>20.2386384615385</v>
      </c>
      <c r="AQ746">
        <v>-0.000100076528427911</v>
      </c>
      <c r="AR746">
        <v>122.169633296144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6</v>
      </c>
      <c r="BC746">
        <v>0.5</v>
      </c>
      <c r="BD746" t="s">
        <v>355</v>
      </c>
      <c r="BE746">
        <v>2</v>
      </c>
      <c r="BF746" t="b">
        <v>1</v>
      </c>
      <c r="BG746">
        <v>1663696057.5</v>
      </c>
      <c r="BH746">
        <v>866.181037037037</v>
      </c>
      <c r="BI746">
        <v>936.318333333333</v>
      </c>
      <c r="BJ746">
        <v>20.2445703703704</v>
      </c>
      <c r="BK746">
        <v>11.5033296296296</v>
      </c>
      <c r="BL746">
        <v>857.742592592593</v>
      </c>
      <c r="BM746">
        <v>19.9508777777778</v>
      </c>
      <c r="BN746">
        <v>500.047518518519</v>
      </c>
      <c r="BO746">
        <v>90.5135962962963</v>
      </c>
      <c r="BP746">
        <v>0.0999231111111111</v>
      </c>
      <c r="BQ746">
        <v>25.9078962962963</v>
      </c>
      <c r="BR746">
        <v>25.0283740740741</v>
      </c>
      <c r="BS746">
        <v>999.9</v>
      </c>
      <c r="BT746">
        <v>0</v>
      </c>
      <c r="BU746">
        <v>0</v>
      </c>
      <c r="BV746">
        <v>10017.2222222222</v>
      </c>
      <c r="BW746">
        <v>0</v>
      </c>
      <c r="BX746">
        <v>17.0784111111111</v>
      </c>
      <c r="BY746">
        <v>-70.1372037037037</v>
      </c>
      <c r="BZ746">
        <v>884.078703703704</v>
      </c>
      <c r="CA746">
        <v>947.214333333333</v>
      </c>
      <c r="CB746">
        <v>8.74124259259259</v>
      </c>
      <c r="CC746">
        <v>936.318333333333</v>
      </c>
      <c r="CD746">
        <v>11.5033296296296</v>
      </c>
      <c r="CE746">
        <v>1.83240888888889</v>
      </c>
      <c r="CF746">
        <v>1.04120777777778</v>
      </c>
      <c r="CG746">
        <v>16.0660222222222</v>
      </c>
      <c r="CH746">
        <v>7.50612888888889</v>
      </c>
      <c r="CI746">
        <v>1999.99814814815</v>
      </c>
      <c r="CJ746">
        <v>0.979994333333334</v>
      </c>
      <c r="CK746">
        <v>0.0200057444444444</v>
      </c>
      <c r="CL746">
        <v>0</v>
      </c>
      <c r="CM746">
        <v>863.009074074074</v>
      </c>
      <c r="CN746">
        <v>5.00063</v>
      </c>
      <c r="CO746">
        <v>17030.837037037</v>
      </c>
      <c r="CP746">
        <v>17256.8592592593</v>
      </c>
      <c r="CQ746">
        <v>38.875</v>
      </c>
      <c r="CR746">
        <v>38.9232222222222</v>
      </c>
      <c r="CS746">
        <v>38.4094444444444</v>
      </c>
      <c r="CT746">
        <v>38.187</v>
      </c>
      <c r="CU746">
        <v>39.687</v>
      </c>
      <c r="CV746">
        <v>1955.08777777778</v>
      </c>
      <c r="CW746">
        <v>39.9103703703704</v>
      </c>
      <c r="CX746">
        <v>0</v>
      </c>
      <c r="CY746">
        <v>1663696062.5</v>
      </c>
      <c r="CZ746">
        <v>0</v>
      </c>
      <c r="DA746">
        <v>0</v>
      </c>
      <c r="DB746" t="s">
        <v>356</v>
      </c>
      <c r="DC746">
        <v>1660677648.1</v>
      </c>
      <c r="DD746">
        <v>1660677649.1</v>
      </c>
      <c r="DE746">
        <v>0</v>
      </c>
      <c r="DF746">
        <v>-1.042</v>
      </c>
      <c r="DG746">
        <v>0.003</v>
      </c>
      <c r="DH746">
        <v>5.218</v>
      </c>
      <c r="DI746">
        <v>0.344</v>
      </c>
      <c r="DJ746">
        <v>417</v>
      </c>
      <c r="DK746">
        <v>22</v>
      </c>
      <c r="DL746">
        <v>1.24</v>
      </c>
      <c r="DM746">
        <v>0.53</v>
      </c>
      <c r="DN746">
        <v>-70.1084463414634</v>
      </c>
      <c r="DO746">
        <v>0.31194564459924</v>
      </c>
      <c r="DP746">
        <v>0.374747599675067</v>
      </c>
      <c r="DQ746">
        <v>0</v>
      </c>
      <c r="DR746">
        <v>8.74001951219512</v>
      </c>
      <c r="DS746">
        <v>0.0150100348432186</v>
      </c>
      <c r="DT746">
        <v>0.00480762755305325</v>
      </c>
      <c r="DU746">
        <v>1</v>
      </c>
      <c r="DV746">
        <v>1</v>
      </c>
      <c r="DW746">
        <v>2</v>
      </c>
      <c r="DX746" t="s">
        <v>395</v>
      </c>
      <c r="DY746">
        <v>2.97401</v>
      </c>
      <c r="DZ746">
        <v>2.75412</v>
      </c>
      <c r="EA746">
        <v>0.154342</v>
      </c>
      <c r="EB746">
        <v>0.162849</v>
      </c>
      <c r="EC746">
        <v>0.0917489</v>
      </c>
      <c r="ED746">
        <v>0.0615753</v>
      </c>
      <c r="EE746">
        <v>32952.9</v>
      </c>
      <c r="EF746">
        <v>35562.2</v>
      </c>
      <c r="EG746">
        <v>35313.8</v>
      </c>
      <c r="EH746">
        <v>38529.9</v>
      </c>
      <c r="EI746">
        <v>45487.2</v>
      </c>
      <c r="EJ746">
        <v>52229.6</v>
      </c>
      <c r="EK746">
        <v>55203.9</v>
      </c>
      <c r="EL746">
        <v>61802.3</v>
      </c>
      <c r="EM746">
        <v>1.9916</v>
      </c>
      <c r="EN746">
        <v>1.8132</v>
      </c>
      <c r="EO746">
        <v>0.0354648</v>
      </c>
      <c r="EP746">
        <v>0</v>
      </c>
      <c r="EQ746">
        <v>24.4365</v>
      </c>
      <c r="ER746">
        <v>999.9</v>
      </c>
      <c r="ES746">
        <v>42.504</v>
      </c>
      <c r="ET746">
        <v>30.071</v>
      </c>
      <c r="EU746">
        <v>20.0881</v>
      </c>
      <c r="EV746">
        <v>56.6688</v>
      </c>
      <c r="EW746">
        <v>48.8622</v>
      </c>
      <c r="EX746">
        <v>1</v>
      </c>
      <c r="EY746">
        <v>-0.0160976</v>
      </c>
      <c r="EZ746">
        <v>1.37451</v>
      </c>
      <c r="FA746">
        <v>20.1419</v>
      </c>
      <c r="FB746">
        <v>5.19932</v>
      </c>
      <c r="FC746">
        <v>12.004</v>
      </c>
      <c r="FD746">
        <v>4.976</v>
      </c>
      <c r="FE746">
        <v>3.294</v>
      </c>
      <c r="FF746">
        <v>9999</v>
      </c>
      <c r="FG746">
        <v>9999</v>
      </c>
      <c r="FH746">
        <v>9999</v>
      </c>
      <c r="FI746">
        <v>695.2</v>
      </c>
      <c r="FJ746">
        <v>1.86295</v>
      </c>
      <c r="FK746">
        <v>1.86783</v>
      </c>
      <c r="FL746">
        <v>1.86752</v>
      </c>
      <c r="FM746">
        <v>1.86874</v>
      </c>
      <c r="FN746">
        <v>1.86954</v>
      </c>
      <c r="FO746">
        <v>1.86566</v>
      </c>
      <c r="FP746">
        <v>1.8667</v>
      </c>
      <c r="FQ746">
        <v>1.8681</v>
      </c>
      <c r="FR746">
        <v>5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8.577</v>
      </c>
      <c r="GF746">
        <v>0.2935</v>
      </c>
      <c r="GG746">
        <v>3.61927167264205</v>
      </c>
      <c r="GH746">
        <v>0.00509506669552449</v>
      </c>
      <c r="GI746">
        <v>1.17866753763249e-06</v>
      </c>
      <c r="GJ746">
        <v>-6.62632595388568e-10</v>
      </c>
      <c r="GK746">
        <v>-0.0260112845827318</v>
      </c>
      <c r="GL746">
        <v>-0.0225051504344278</v>
      </c>
      <c r="GM746">
        <v>0.00262967521021688</v>
      </c>
      <c r="GN746">
        <v>-3.50088843362945e-05</v>
      </c>
      <c r="GO746">
        <v>-5</v>
      </c>
      <c r="GP746">
        <v>1640</v>
      </c>
      <c r="GQ746">
        <v>1</v>
      </c>
      <c r="GR746">
        <v>20</v>
      </c>
      <c r="GS746">
        <v>50306.9</v>
      </c>
      <c r="GT746">
        <v>50306.9</v>
      </c>
      <c r="GU746">
        <v>2.00317</v>
      </c>
      <c r="GV746">
        <v>2.60742</v>
      </c>
      <c r="GW746">
        <v>1.54785</v>
      </c>
      <c r="GX746">
        <v>2.30103</v>
      </c>
      <c r="GY746">
        <v>1.34644</v>
      </c>
      <c r="GZ746">
        <v>2.2583</v>
      </c>
      <c r="HA746">
        <v>33.1992</v>
      </c>
      <c r="HB746">
        <v>14.0532</v>
      </c>
      <c r="HC746">
        <v>18</v>
      </c>
      <c r="HD746">
        <v>507.528</v>
      </c>
      <c r="HE746">
        <v>394.851</v>
      </c>
      <c r="HF746">
        <v>22.4164</v>
      </c>
      <c r="HG746">
        <v>26.9384</v>
      </c>
      <c r="HH746">
        <v>30.0007</v>
      </c>
      <c r="HI746">
        <v>26.9348</v>
      </c>
      <c r="HJ746">
        <v>26.8803</v>
      </c>
      <c r="HK746">
        <v>40.0988</v>
      </c>
      <c r="HL746">
        <v>43.0469</v>
      </c>
      <c r="HM746">
        <v>0</v>
      </c>
      <c r="HN746">
        <v>22.3843</v>
      </c>
      <c r="HO746">
        <v>978.276</v>
      </c>
      <c r="HP746">
        <v>11.5536</v>
      </c>
      <c r="HQ746">
        <v>102.403</v>
      </c>
      <c r="HR746">
        <v>102.87</v>
      </c>
    </row>
    <row r="747" spans="1:226">
      <c r="A747">
        <v>731</v>
      </c>
      <c r="B747">
        <v>1663696070</v>
      </c>
      <c r="C747">
        <v>8294.90000009537</v>
      </c>
      <c r="D747" t="s">
        <v>1828</v>
      </c>
      <c r="E747" t="s">
        <v>1829</v>
      </c>
      <c r="F747">
        <v>5</v>
      </c>
      <c r="G747" t="s">
        <v>1713</v>
      </c>
      <c r="H747" t="s">
        <v>354</v>
      </c>
      <c r="I747">
        <v>1663696062.21429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979.638158871342</v>
      </c>
      <c r="AK747">
        <v>924.340733333333</v>
      </c>
      <c r="AL747">
        <v>3.33908980915419</v>
      </c>
      <c r="AM747">
        <v>65.4279789440371</v>
      </c>
      <c r="AN747">
        <f>(AP747 - AO747 + BO747*1E3/(8.314*(BQ747+273.15)) * AR747/BN747 * AQ747) * BN747/(100*BB747) * 1000/(1000 - AP747)</f>
        <v>0</v>
      </c>
      <c r="AO747">
        <v>11.5041322799971</v>
      </c>
      <c r="AP747">
        <v>20.2236857142857</v>
      </c>
      <c r="AQ747">
        <v>-0.00742965029670344</v>
      </c>
      <c r="AR747">
        <v>122.169633296144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6</v>
      </c>
      <c r="BC747">
        <v>0.5</v>
      </c>
      <c r="BD747" t="s">
        <v>355</v>
      </c>
      <c r="BE747">
        <v>2</v>
      </c>
      <c r="BF747" t="b">
        <v>1</v>
      </c>
      <c r="BG747">
        <v>1663696062.21429</v>
      </c>
      <c r="BH747">
        <v>881.719</v>
      </c>
      <c r="BI747">
        <v>951.726285714286</v>
      </c>
      <c r="BJ747">
        <v>20.2395642857143</v>
      </c>
      <c r="BK747">
        <v>11.5038678571429</v>
      </c>
      <c r="BL747">
        <v>873.193285714286</v>
      </c>
      <c r="BM747">
        <v>19.9460714285714</v>
      </c>
      <c r="BN747">
        <v>500.118928571429</v>
      </c>
      <c r="BO747">
        <v>90.5138464285714</v>
      </c>
      <c r="BP747">
        <v>0.100057639285714</v>
      </c>
      <c r="BQ747">
        <v>25.8976928571429</v>
      </c>
      <c r="BR747">
        <v>25.0283214285714</v>
      </c>
      <c r="BS747">
        <v>999.9</v>
      </c>
      <c r="BT747">
        <v>0</v>
      </c>
      <c r="BU747">
        <v>0</v>
      </c>
      <c r="BV747">
        <v>9998.03571428571</v>
      </c>
      <c r="BW747">
        <v>0</v>
      </c>
      <c r="BX747">
        <v>17.0654142857143</v>
      </c>
      <c r="BY747">
        <v>-70.0073285714286</v>
      </c>
      <c r="BZ747">
        <v>899.932857142857</v>
      </c>
      <c r="CA747">
        <v>962.802178571428</v>
      </c>
      <c r="CB747">
        <v>8.73569428571429</v>
      </c>
      <c r="CC747">
        <v>951.726285714286</v>
      </c>
      <c r="CD747">
        <v>11.5038678571429</v>
      </c>
      <c r="CE747">
        <v>1.83196035714286</v>
      </c>
      <c r="CF747">
        <v>1.04125928571429</v>
      </c>
      <c r="CG747">
        <v>16.0621928571429</v>
      </c>
      <c r="CH747">
        <v>7.50685357142857</v>
      </c>
      <c r="CI747">
        <v>1999.98428571429</v>
      </c>
      <c r="CJ747">
        <v>0.979994321428572</v>
      </c>
      <c r="CK747">
        <v>0.0200057571428571</v>
      </c>
      <c r="CL747">
        <v>0</v>
      </c>
      <c r="CM747">
        <v>861.894107142857</v>
      </c>
      <c r="CN747">
        <v>5.00063</v>
      </c>
      <c r="CO747">
        <v>17008.3142857143</v>
      </c>
      <c r="CP747">
        <v>17256.7357142857</v>
      </c>
      <c r="CQ747">
        <v>38.875</v>
      </c>
      <c r="CR747">
        <v>38.9170714285714</v>
      </c>
      <c r="CS747">
        <v>38.4170714285714</v>
      </c>
      <c r="CT747">
        <v>38.187</v>
      </c>
      <c r="CU747">
        <v>39.687</v>
      </c>
      <c r="CV747">
        <v>1955.07428571429</v>
      </c>
      <c r="CW747">
        <v>39.91</v>
      </c>
      <c r="CX747">
        <v>0</v>
      </c>
      <c r="CY747">
        <v>1663696067.3</v>
      </c>
      <c r="CZ747">
        <v>0</v>
      </c>
      <c r="DA747">
        <v>0</v>
      </c>
      <c r="DB747" t="s">
        <v>356</v>
      </c>
      <c r="DC747">
        <v>1660677648.1</v>
      </c>
      <c r="DD747">
        <v>1660677649.1</v>
      </c>
      <c r="DE747">
        <v>0</v>
      </c>
      <c r="DF747">
        <v>-1.042</v>
      </c>
      <c r="DG747">
        <v>0.003</v>
      </c>
      <c r="DH747">
        <v>5.218</v>
      </c>
      <c r="DI747">
        <v>0.344</v>
      </c>
      <c r="DJ747">
        <v>417</v>
      </c>
      <c r="DK747">
        <v>22</v>
      </c>
      <c r="DL747">
        <v>1.24</v>
      </c>
      <c r="DM747">
        <v>0.53</v>
      </c>
      <c r="DN747">
        <v>-70.0874951219512</v>
      </c>
      <c r="DO747">
        <v>1.76224599303128</v>
      </c>
      <c r="DP747">
        <v>0.373776242541443</v>
      </c>
      <c r="DQ747">
        <v>0</v>
      </c>
      <c r="DR747">
        <v>8.73684365853659</v>
      </c>
      <c r="DS747">
        <v>-0.0451164459930228</v>
      </c>
      <c r="DT747">
        <v>0.0092074637688202</v>
      </c>
      <c r="DU747">
        <v>1</v>
      </c>
      <c r="DV747">
        <v>1</v>
      </c>
      <c r="DW747">
        <v>2</v>
      </c>
      <c r="DX747" t="s">
        <v>395</v>
      </c>
      <c r="DY747">
        <v>2.97318</v>
      </c>
      <c r="DZ747">
        <v>2.7542</v>
      </c>
      <c r="EA747">
        <v>0.156198</v>
      </c>
      <c r="EB747">
        <v>0.164676</v>
      </c>
      <c r="EC747">
        <v>0.0916973</v>
      </c>
      <c r="ED747">
        <v>0.0615801</v>
      </c>
      <c r="EE747">
        <v>32880.7</v>
      </c>
      <c r="EF747">
        <v>35483.9</v>
      </c>
      <c r="EG747">
        <v>35314</v>
      </c>
      <c r="EH747">
        <v>38529.2</v>
      </c>
      <c r="EI747">
        <v>45489.8</v>
      </c>
      <c r="EJ747">
        <v>52228.8</v>
      </c>
      <c r="EK747">
        <v>55203.8</v>
      </c>
      <c r="EL747">
        <v>61801.6</v>
      </c>
      <c r="EM747">
        <v>1.991</v>
      </c>
      <c r="EN747">
        <v>1.8144</v>
      </c>
      <c r="EO747">
        <v>0.0342727</v>
      </c>
      <c r="EP747">
        <v>0</v>
      </c>
      <c r="EQ747">
        <v>24.4365</v>
      </c>
      <c r="ER747">
        <v>999.9</v>
      </c>
      <c r="ES747">
        <v>42.504</v>
      </c>
      <c r="ET747">
        <v>30.051</v>
      </c>
      <c r="EU747">
        <v>20.0649</v>
      </c>
      <c r="EV747">
        <v>56.7988</v>
      </c>
      <c r="EW747">
        <v>49.4952</v>
      </c>
      <c r="EX747">
        <v>1</v>
      </c>
      <c r="EY747">
        <v>-0.0160976</v>
      </c>
      <c r="EZ747">
        <v>1.38244</v>
      </c>
      <c r="FA747">
        <v>20.1415</v>
      </c>
      <c r="FB747">
        <v>5.19932</v>
      </c>
      <c r="FC747">
        <v>12.004</v>
      </c>
      <c r="FD747">
        <v>4.976</v>
      </c>
      <c r="FE747">
        <v>3.294</v>
      </c>
      <c r="FF747">
        <v>9999</v>
      </c>
      <c r="FG747">
        <v>9999</v>
      </c>
      <c r="FH747">
        <v>9999</v>
      </c>
      <c r="FI747">
        <v>695.2</v>
      </c>
      <c r="FJ747">
        <v>1.86295</v>
      </c>
      <c r="FK747">
        <v>1.8678</v>
      </c>
      <c r="FL747">
        <v>1.86752</v>
      </c>
      <c r="FM747">
        <v>1.86871</v>
      </c>
      <c r="FN747">
        <v>1.86951</v>
      </c>
      <c r="FO747">
        <v>1.8656</v>
      </c>
      <c r="FP747">
        <v>1.86664</v>
      </c>
      <c r="FQ747">
        <v>1.86813</v>
      </c>
      <c r="FR747">
        <v>5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8.669</v>
      </c>
      <c r="GF747">
        <v>0.2928</v>
      </c>
      <c r="GG747">
        <v>3.61927167264205</v>
      </c>
      <c r="GH747">
        <v>0.00509506669552449</v>
      </c>
      <c r="GI747">
        <v>1.17866753763249e-06</v>
      </c>
      <c r="GJ747">
        <v>-6.62632595388568e-10</v>
      </c>
      <c r="GK747">
        <v>-0.0260112845827318</v>
      </c>
      <c r="GL747">
        <v>-0.0225051504344278</v>
      </c>
      <c r="GM747">
        <v>0.00262967521021688</v>
      </c>
      <c r="GN747">
        <v>-3.50088843362945e-05</v>
      </c>
      <c r="GO747">
        <v>-5</v>
      </c>
      <c r="GP747">
        <v>1640</v>
      </c>
      <c r="GQ747">
        <v>1</v>
      </c>
      <c r="GR747">
        <v>20</v>
      </c>
      <c r="GS747">
        <v>50307</v>
      </c>
      <c r="GT747">
        <v>50307</v>
      </c>
      <c r="GU747">
        <v>2.03369</v>
      </c>
      <c r="GV747">
        <v>2.60132</v>
      </c>
      <c r="GW747">
        <v>1.54785</v>
      </c>
      <c r="GX747">
        <v>2.30225</v>
      </c>
      <c r="GY747">
        <v>1.34644</v>
      </c>
      <c r="GZ747">
        <v>2.39258</v>
      </c>
      <c r="HA747">
        <v>33.2216</v>
      </c>
      <c r="HB747">
        <v>14.062</v>
      </c>
      <c r="HC747">
        <v>18</v>
      </c>
      <c r="HD747">
        <v>507.105</v>
      </c>
      <c r="HE747">
        <v>395.508</v>
      </c>
      <c r="HF747">
        <v>22.3761</v>
      </c>
      <c r="HG747">
        <v>26.9362</v>
      </c>
      <c r="HH747">
        <v>30.0003</v>
      </c>
      <c r="HI747">
        <v>26.9325</v>
      </c>
      <c r="HJ747">
        <v>26.8803</v>
      </c>
      <c r="HK747">
        <v>40.695</v>
      </c>
      <c r="HL747">
        <v>43.0469</v>
      </c>
      <c r="HM747">
        <v>0</v>
      </c>
      <c r="HN747">
        <v>22.363</v>
      </c>
      <c r="HO747">
        <v>991.849</v>
      </c>
      <c r="HP747">
        <v>11.5815</v>
      </c>
      <c r="HQ747">
        <v>102.403</v>
      </c>
      <c r="HR747">
        <v>102.868</v>
      </c>
    </row>
    <row r="748" spans="1:226">
      <c r="A748">
        <v>732</v>
      </c>
      <c r="B748">
        <v>1663696075</v>
      </c>
      <c r="C748">
        <v>8299.90000009537</v>
      </c>
      <c r="D748" t="s">
        <v>1830</v>
      </c>
      <c r="E748" t="s">
        <v>1831</v>
      </c>
      <c r="F748">
        <v>5</v>
      </c>
      <c r="G748" t="s">
        <v>1713</v>
      </c>
      <c r="H748" t="s">
        <v>354</v>
      </c>
      <c r="I748">
        <v>1663696067.5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996.602810209863</v>
      </c>
      <c r="AK748">
        <v>941.280581818182</v>
      </c>
      <c r="AL748">
        <v>3.43072470135467</v>
      </c>
      <c r="AM748">
        <v>65.4279789440371</v>
      </c>
      <c r="AN748">
        <f>(AP748 - AO748 + BO748*1E3/(8.314*(BQ748+273.15)) * AR748/BN748 * AQ748) * BN748/(100*BB748) * 1000/(1000 - AP748)</f>
        <v>0</v>
      </c>
      <c r="AO748">
        <v>11.5073998064298</v>
      </c>
      <c r="AP748">
        <v>20.2058791208791</v>
      </c>
      <c r="AQ748">
        <v>0.000260494178869262</v>
      </c>
      <c r="AR748">
        <v>122.169633296144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6</v>
      </c>
      <c r="BC748">
        <v>0.5</v>
      </c>
      <c r="BD748" t="s">
        <v>355</v>
      </c>
      <c r="BE748">
        <v>2</v>
      </c>
      <c r="BF748" t="b">
        <v>1</v>
      </c>
      <c r="BG748">
        <v>1663696067.5</v>
      </c>
      <c r="BH748">
        <v>899.114777777778</v>
      </c>
      <c r="BI748">
        <v>969.148074074074</v>
      </c>
      <c r="BJ748">
        <v>20.2280444444444</v>
      </c>
      <c r="BK748">
        <v>11.5049481481482</v>
      </c>
      <c r="BL748">
        <v>890.491703703704</v>
      </c>
      <c r="BM748">
        <v>19.935</v>
      </c>
      <c r="BN748">
        <v>500.127074074074</v>
      </c>
      <c r="BO748">
        <v>90.5130962962963</v>
      </c>
      <c r="BP748">
        <v>0.100010551851852</v>
      </c>
      <c r="BQ748">
        <v>25.8835185185185</v>
      </c>
      <c r="BR748">
        <v>25.0141444444444</v>
      </c>
      <c r="BS748">
        <v>999.9</v>
      </c>
      <c r="BT748">
        <v>0</v>
      </c>
      <c r="BU748">
        <v>0</v>
      </c>
      <c r="BV748">
        <v>10007.962962963</v>
      </c>
      <c r="BW748">
        <v>0</v>
      </c>
      <c r="BX748">
        <v>17.0702333333333</v>
      </c>
      <c r="BY748">
        <v>-70.0334296296296</v>
      </c>
      <c r="BZ748">
        <v>917.677185185185</v>
      </c>
      <c r="CA748">
        <v>980.427851851852</v>
      </c>
      <c r="CB748">
        <v>8.72308888888889</v>
      </c>
      <c r="CC748">
        <v>969.148074074074</v>
      </c>
      <c r="CD748">
        <v>11.5049481481482</v>
      </c>
      <c r="CE748">
        <v>1.83090185185185</v>
      </c>
      <c r="CF748">
        <v>1.04134814814815</v>
      </c>
      <c r="CG748">
        <v>16.0531407407407</v>
      </c>
      <c r="CH748">
        <v>7.50811</v>
      </c>
      <c r="CI748">
        <v>1999.98851851852</v>
      </c>
      <c r="CJ748">
        <v>0.979994333333334</v>
      </c>
      <c r="CK748">
        <v>0.0200057444444444</v>
      </c>
      <c r="CL748">
        <v>0</v>
      </c>
      <c r="CM748">
        <v>860.496444444444</v>
      </c>
      <c r="CN748">
        <v>5.00063</v>
      </c>
      <c r="CO748">
        <v>16981.1481481481</v>
      </c>
      <c r="CP748">
        <v>17256.7703703704</v>
      </c>
      <c r="CQ748">
        <v>38.875</v>
      </c>
      <c r="CR748">
        <v>38.9002592592593</v>
      </c>
      <c r="CS748">
        <v>38.4209259259259</v>
      </c>
      <c r="CT748">
        <v>38.187</v>
      </c>
      <c r="CU748">
        <v>39.687</v>
      </c>
      <c r="CV748">
        <v>1955.07851851852</v>
      </c>
      <c r="CW748">
        <v>39.91</v>
      </c>
      <c r="CX748">
        <v>0</v>
      </c>
      <c r="CY748">
        <v>1663696072.1</v>
      </c>
      <c r="CZ748">
        <v>0</v>
      </c>
      <c r="DA748">
        <v>0</v>
      </c>
      <c r="DB748" t="s">
        <v>356</v>
      </c>
      <c r="DC748">
        <v>1660677648.1</v>
      </c>
      <c r="DD748">
        <v>1660677649.1</v>
      </c>
      <c r="DE748">
        <v>0</v>
      </c>
      <c r="DF748">
        <v>-1.042</v>
      </c>
      <c r="DG748">
        <v>0.003</v>
      </c>
      <c r="DH748">
        <v>5.218</v>
      </c>
      <c r="DI748">
        <v>0.344</v>
      </c>
      <c r="DJ748">
        <v>417</v>
      </c>
      <c r="DK748">
        <v>22</v>
      </c>
      <c r="DL748">
        <v>1.24</v>
      </c>
      <c r="DM748">
        <v>0.53</v>
      </c>
      <c r="DN748">
        <v>-70.0614487804878</v>
      </c>
      <c r="DO748">
        <v>-0.372708710801415</v>
      </c>
      <c r="DP748">
        <v>0.351958203672906</v>
      </c>
      <c r="DQ748">
        <v>0</v>
      </c>
      <c r="DR748">
        <v>8.7315587804878</v>
      </c>
      <c r="DS748">
        <v>-0.124181602787486</v>
      </c>
      <c r="DT748">
        <v>0.0136319247240999</v>
      </c>
      <c r="DU748">
        <v>0</v>
      </c>
      <c r="DV748">
        <v>0</v>
      </c>
      <c r="DW748">
        <v>2</v>
      </c>
      <c r="DX748" t="s">
        <v>357</v>
      </c>
      <c r="DY748">
        <v>2.97414</v>
      </c>
      <c r="DZ748">
        <v>2.75438</v>
      </c>
      <c r="EA748">
        <v>0.158045</v>
      </c>
      <c r="EB748">
        <v>0.166467</v>
      </c>
      <c r="EC748">
        <v>0.0916509</v>
      </c>
      <c r="ED748">
        <v>0.0616315</v>
      </c>
      <c r="EE748">
        <v>32808.5</v>
      </c>
      <c r="EF748">
        <v>35408.2</v>
      </c>
      <c r="EG748">
        <v>35313.6</v>
      </c>
      <c r="EH748">
        <v>38529.5</v>
      </c>
      <c r="EI748">
        <v>45492.5</v>
      </c>
      <c r="EJ748">
        <v>52226</v>
      </c>
      <c r="EK748">
        <v>55204.1</v>
      </c>
      <c r="EL748">
        <v>61801.6</v>
      </c>
      <c r="EM748">
        <v>1.9912</v>
      </c>
      <c r="EN748">
        <v>1.8138</v>
      </c>
      <c r="EO748">
        <v>0.0333786</v>
      </c>
      <c r="EP748">
        <v>0</v>
      </c>
      <c r="EQ748">
        <v>24.4344</v>
      </c>
      <c r="ER748">
        <v>999.9</v>
      </c>
      <c r="ES748">
        <v>42.504</v>
      </c>
      <c r="ET748">
        <v>30.051</v>
      </c>
      <c r="EU748">
        <v>20.064</v>
      </c>
      <c r="EV748">
        <v>56.9288</v>
      </c>
      <c r="EW748">
        <v>49.1466</v>
      </c>
      <c r="EX748">
        <v>1</v>
      </c>
      <c r="EY748">
        <v>-0.0164228</v>
      </c>
      <c r="EZ748">
        <v>1.31248</v>
      </c>
      <c r="FA748">
        <v>20.1422</v>
      </c>
      <c r="FB748">
        <v>5.19812</v>
      </c>
      <c r="FC748">
        <v>12.004</v>
      </c>
      <c r="FD748">
        <v>4.9756</v>
      </c>
      <c r="FE748">
        <v>3.294</v>
      </c>
      <c r="FF748">
        <v>9999</v>
      </c>
      <c r="FG748">
        <v>9999</v>
      </c>
      <c r="FH748">
        <v>9999</v>
      </c>
      <c r="FI748">
        <v>695.2</v>
      </c>
      <c r="FJ748">
        <v>1.86295</v>
      </c>
      <c r="FK748">
        <v>1.86777</v>
      </c>
      <c r="FL748">
        <v>1.86752</v>
      </c>
      <c r="FM748">
        <v>1.86874</v>
      </c>
      <c r="FN748">
        <v>1.86951</v>
      </c>
      <c r="FO748">
        <v>1.8656</v>
      </c>
      <c r="FP748">
        <v>1.8667</v>
      </c>
      <c r="FQ748">
        <v>1.86804</v>
      </c>
      <c r="FR748">
        <v>5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8.76</v>
      </c>
      <c r="GF748">
        <v>0.2922</v>
      </c>
      <c r="GG748">
        <v>3.61927167264205</v>
      </c>
      <c r="GH748">
        <v>0.00509506669552449</v>
      </c>
      <c r="GI748">
        <v>1.17866753763249e-06</v>
      </c>
      <c r="GJ748">
        <v>-6.62632595388568e-10</v>
      </c>
      <c r="GK748">
        <v>-0.0260112845827318</v>
      </c>
      <c r="GL748">
        <v>-0.0225051504344278</v>
      </c>
      <c r="GM748">
        <v>0.00262967521021688</v>
      </c>
      <c r="GN748">
        <v>-3.50088843362945e-05</v>
      </c>
      <c r="GO748">
        <v>-5</v>
      </c>
      <c r="GP748">
        <v>1640</v>
      </c>
      <c r="GQ748">
        <v>1</v>
      </c>
      <c r="GR748">
        <v>20</v>
      </c>
      <c r="GS748">
        <v>50307.1</v>
      </c>
      <c r="GT748">
        <v>50307.1</v>
      </c>
      <c r="GU748">
        <v>2.05811</v>
      </c>
      <c r="GV748">
        <v>2.59766</v>
      </c>
      <c r="GW748">
        <v>1.54785</v>
      </c>
      <c r="GX748">
        <v>2.30225</v>
      </c>
      <c r="GY748">
        <v>1.34644</v>
      </c>
      <c r="GZ748">
        <v>2.43286</v>
      </c>
      <c r="HA748">
        <v>33.1992</v>
      </c>
      <c r="HB748">
        <v>14.0707</v>
      </c>
      <c r="HC748">
        <v>18</v>
      </c>
      <c r="HD748">
        <v>507.239</v>
      </c>
      <c r="HE748">
        <v>395.164</v>
      </c>
      <c r="HF748">
        <v>22.3527</v>
      </c>
      <c r="HG748">
        <v>26.9362</v>
      </c>
      <c r="HH748">
        <v>30</v>
      </c>
      <c r="HI748">
        <v>26.9325</v>
      </c>
      <c r="HJ748">
        <v>26.878</v>
      </c>
      <c r="HK748">
        <v>41.2091</v>
      </c>
      <c r="HL748">
        <v>42.7735</v>
      </c>
      <c r="HM748">
        <v>0</v>
      </c>
      <c r="HN748">
        <v>22.3569</v>
      </c>
      <c r="HO748">
        <v>1005.26</v>
      </c>
      <c r="HP748">
        <v>11.6142</v>
      </c>
      <c r="HQ748">
        <v>102.403</v>
      </c>
      <c r="HR748">
        <v>102.869</v>
      </c>
    </row>
    <row r="749" spans="1:226">
      <c r="A749">
        <v>733</v>
      </c>
      <c r="B749">
        <v>1663696080</v>
      </c>
      <c r="C749">
        <v>8304.90000009537</v>
      </c>
      <c r="D749" t="s">
        <v>1832</v>
      </c>
      <c r="E749" t="s">
        <v>1833</v>
      </c>
      <c r="F749">
        <v>5</v>
      </c>
      <c r="G749" t="s">
        <v>1713</v>
      </c>
      <c r="H749" t="s">
        <v>354</v>
      </c>
      <c r="I749">
        <v>1663696072.21429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1013.07982636304</v>
      </c>
      <c r="AK749">
        <v>958.000327272727</v>
      </c>
      <c r="AL749">
        <v>3.36171879597819</v>
      </c>
      <c r="AM749">
        <v>65.4279789440371</v>
      </c>
      <c r="AN749">
        <f>(AP749 - AO749 + BO749*1E3/(8.314*(BQ749+273.15)) * AR749/BN749 * AQ749) * BN749/(100*BB749) * 1000/(1000 - AP749)</f>
        <v>0</v>
      </c>
      <c r="AO749">
        <v>11.5336736158376</v>
      </c>
      <c r="AP749">
        <v>20.2101648351648</v>
      </c>
      <c r="AQ749">
        <v>-0.00145973492045254</v>
      </c>
      <c r="AR749">
        <v>122.169633296144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6</v>
      </c>
      <c r="BC749">
        <v>0.5</v>
      </c>
      <c r="BD749" t="s">
        <v>355</v>
      </c>
      <c r="BE749">
        <v>2</v>
      </c>
      <c r="BF749" t="b">
        <v>1</v>
      </c>
      <c r="BG749">
        <v>1663696072.21429</v>
      </c>
      <c r="BH749">
        <v>914.605214285714</v>
      </c>
      <c r="BI749">
        <v>984.606928571429</v>
      </c>
      <c r="BJ749">
        <v>20.2164892857143</v>
      </c>
      <c r="BK749">
        <v>11.519225</v>
      </c>
      <c r="BL749">
        <v>905.89575</v>
      </c>
      <c r="BM749">
        <v>19.9238964285714</v>
      </c>
      <c r="BN749">
        <v>500.143642857143</v>
      </c>
      <c r="BO749">
        <v>90.5129928571429</v>
      </c>
      <c r="BP749">
        <v>0.09986265</v>
      </c>
      <c r="BQ749">
        <v>25.880875</v>
      </c>
      <c r="BR749">
        <v>25.0006535714286</v>
      </c>
      <c r="BS749">
        <v>999.9</v>
      </c>
      <c r="BT749">
        <v>0</v>
      </c>
      <c r="BU749">
        <v>0</v>
      </c>
      <c r="BV749">
        <v>10011.0714285714</v>
      </c>
      <c r="BW749">
        <v>0</v>
      </c>
      <c r="BX749">
        <v>17.0721178571429</v>
      </c>
      <c r="BY749">
        <v>-70.0020607142857</v>
      </c>
      <c r="BZ749">
        <v>933.476535714286</v>
      </c>
      <c r="CA749">
        <v>996.081178571429</v>
      </c>
      <c r="CB749">
        <v>8.69726107142857</v>
      </c>
      <c r="CC749">
        <v>984.606928571429</v>
      </c>
      <c r="CD749">
        <v>11.519225</v>
      </c>
      <c r="CE749">
        <v>1.82985392857143</v>
      </c>
      <c r="CF749">
        <v>1.04263928571429</v>
      </c>
      <c r="CG749">
        <v>16.0441821428571</v>
      </c>
      <c r="CH749">
        <v>7.52622964285714</v>
      </c>
      <c r="CI749">
        <v>1999.99571428571</v>
      </c>
      <c r="CJ749">
        <v>0.979994214285715</v>
      </c>
      <c r="CK749">
        <v>0.0200058714285714</v>
      </c>
      <c r="CL749">
        <v>0</v>
      </c>
      <c r="CM749">
        <v>859.116357142857</v>
      </c>
      <c r="CN749">
        <v>5.00063</v>
      </c>
      <c r="CO749">
        <v>16955.1607142857</v>
      </c>
      <c r="CP749">
        <v>17256.8285714286</v>
      </c>
      <c r="CQ749">
        <v>38.875</v>
      </c>
      <c r="CR749">
        <v>38.8971428571429</v>
      </c>
      <c r="CS749">
        <v>38.4126428571429</v>
      </c>
      <c r="CT749">
        <v>38.187</v>
      </c>
      <c r="CU749">
        <v>39.687</v>
      </c>
      <c r="CV749">
        <v>1955.08535714286</v>
      </c>
      <c r="CW749">
        <v>39.9103571428571</v>
      </c>
      <c r="CX749">
        <v>0</v>
      </c>
      <c r="CY749">
        <v>1663696076.9</v>
      </c>
      <c r="CZ749">
        <v>0</v>
      </c>
      <c r="DA749">
        <v>0</v>
      </c>
      <c r="DB749" t="s">
        <v>356</v>
      </c>
      <c r="DC749">
        <v>1660677648.1</v>
      </c>
      <c r="DD749">
        <v>1660677649.1</v>
      </c>
      <c r="DE749">
        <v>0</v>
      </c>
      <c r="DF749">
        <v>-1.042</v>
      </c>
      <c r="DG749">
        <v>0.003</v>
      </c>
      <c r="DH749">
        <v>5.218</v>
      </c>
      <c r="DI749">
        <v>0.344</v>
      </c>
      <c r="DJ749">
        <v>417</v>
      </c>
      <c r="DK749">
        <v>22</v>
      </c>
      <c r="DL749">
        <v>1.24</v>
      </c>
      <c r="DM749">
        <v>0.53</v>
      </c>
      <c r="DN749">
        <v>-70.0631707317073</v>
      </c>
      <c r="DO749">
        <v>-0.22023972125456</v>
      </c>
      <c r="DP749">
        <v>0.393929295527858</v>
      </c>
      <c r="DQ749">
        <v>0</v>
      </c>
      <c r="DR749">
        <v>8.71353512195122</v>
      </c>
      <c r="DS749">
        <v>-0.266652543554006</v>
      </c>
      <c r="DT749">
        <v>0.0284067347838973</v>
      </c>
      <c r="DU749">
        <v>0</v>
      </c>
      <c r="DV749">
        <v>0</v>
      </c>
      <c r="DW749">
        <v>2</v>
      </c>
      <c r="DX749" t="s">
        <v>357</v>
      </c>
      <c r="DY749">
        <v>2.97287</v>
      </c>
      <c r="DZ749">
        <v>2.75415</v>
      </c>
      <c r="EA749">
        <v>0.159851</v>
      </c>
      <c r="EB749">
        <v>0.168151</v>
      </c>
      <c r="EC749">
        <v>0.0916568</v>
      </c>
      <c r="ED749">
        <v>0.0617838</v>
      </c>
      <c r="EE749">
        <v>32738.2</v>
      </c>
      <c r="EF749">
        <v>35337</v>
      </c>
      <c r="EG749">
        <v>35313.7</v>
      </c>
      <c r="EH749">
        <v>38529.8</v>
      </c>
      <c r="EI749">
        <v>45491.8</v>
      </c>
      <c r="EJ749">
        <v>52217.9</v>
      </c>
      <c r="EK749">
        <v>55203.5</v>
      </c>
      <c r="EL749">
        <v>61802.1</v>
      </c>
      <c r="EM749">
        <v>1.9904</v>
      </c>
      <c r="EN749">
        <v>1.8148</v>
      </c>
      <c r="EO749">
        <v>0.0327826</v>
      </c>
      <c r="EP749">
        <v>0</v>
      </c>
      <c r="EQ749">
        <v>24.4324</v>
      </c>
      <c r="ER749">
        <v>999.9</v>
      </c>
      <c r="ES749">
        <v>42.504</v>
      </c>
      <c r="ET749">
        <v>30.051</v>
      </c>
      <c r="EU749">
        <v>20.0665</v>
      </c>
      <c r="EV749">
        <v>56.3688</v>
      </c>
      <c r="EW749">
        <v>48.9103</v>
      </c>
      <c r="EX749">
        <v>1</v>
      </c>
      <c r="EY749">
        <v>-0.0165244</v>
      </c>
      <c r="EZ749">
        <v>1.12697</v>
      </c>
      <c r="FA749">
        <v>20.1436</v>
      </c>
      <c r="FB749">
        <v>5.19812</v>
      </c>
      <c r="FC749">
        <v>12.004</v>
      </c>
      <c r="FD749">
        <v>4.9752</v>
      </c>
      <c r="FE749">
        <v>3.2938</v>
      </c>
      <c r="FF749">
        <v>9999</v>
      </c>
      <c r="FG749">
        <v>9999</v>
      </c>
      <c r="FH749">
        <v>9999</v>
      </c>
      <c r="FI749">
        <v>695.2</v>
      </c>
      <c r="FJ749">
        <v>1.86295</v>
      </c>
      <c r="FK749">
        <v>1.8678</v>
      </c>
      <c r="FL749">
        <v>1.86752</v>
      </c>
      <c r="FM749">
        <v>1.86871</v>
      </c>
      <c r="FN749">
        <v>1.86951</v>
      </c>
      <c r="FO749">
        <v>1.8656</v>
      </c>
      <c r="FP749">
        <v>1.86667</v>
      </c>
      <c r="FQ749">
        <v>1.8681</v>
      </c>
      <c r="FR749">
        <v>5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8.851</v>
      </c>
      <c r="GF749">
        <v>0.2923</v>
      </c>
      <c r="GG749">
        <v>3.61927167264205</v>
      </c>
      <c r="GH749">
        <v>0.00509506669552449</v>
      </c>
      <c r="GI749">
        <v>1.17866753763249e-06</v>
      </c>
      <c r="GJ749">
        <v>-6.62632595388568e-10</v>
      </c>
      <c r="GK749">
        <v>-0.0260112845827318</v>
      </c>
      <c r="GL749">
        <v>-0.0225051504344278</v>
      </c>
      <c r="GM749">
        <v>0.00262967521021688</v>
      </c>
      <c r="GN749">
        <v>-3.50088843362945e-05</v>
      </c>
      <c r="GO749">
        <v>-5</v>
      </c>
      <c r="GP749">
        <v>1640</v>
      </c>
      <c r="GQ749">
        <v>1</v>
      </c>
      <c r="GR749">
        <v>20</v>
      </c>
      <c r="GS749">
        <v>50307.2</v>
      </c>
      <c r="GT749">
        <v>50307.2</v>
      </c>
      <c r="GU749">
        <v>2.08862</v>
      </c>
      <c r="GV749">
        <v>2.59644</v>
      </c>
      <c r="GW749">
        <v>1.54785</v>
      </c>
      <c r="GX749">
        <v>2.30225</v>
      </c>
      <c r="GY749">
        <v>1.34644</v>
      </c>
      <c r="GZ749">
        <v>2.37427</v>
      </c>
      <c r="HA749">
        <v>33.2216</v>
      </c>
      <c r="HB749">
        <v>14.0707</v>
      </c>
      <c r="HC749">
        <v>18</v>
      </c>
      <c r="HD749">
        <v>506.705</v>
      </c>
      <c r="HE749">
        <v>395.711</v>
      </c>
      <c r="HF749">
        <v>22.3674</v>
      </c>
      <c r="HG749">
        <v>26.9362</v>
      </c>
      <c r="HH749">
        <v>29.9999</v>
      </c>
      <c r="HI749">
        <v>26.9325</v>
      </c>
      <c r="HJ749">
        <v>26.878</v>
      </c>
      <c r="HK749">
        <v>41.8215</v>
      </c>
      <c r="HL749">
        <v>42.7735</v>
      </c>
      <c r="HM749">
        <v>0</v>
      </c>
      <c r="HN749">
        <v>22.3892</v>
      </c>
      <c r="HO749">
        <v>1025.5</v>
      </c>
      <c r="HP749">
        <v>11.6325</v>
      </c>
      <c r="HQ749">
        <v>102.402</v>
      </c>
      <c r="HR749">
        <v>102.869</v>
      </c>
    </row>
    <row r="750" spans="1:226">
      <c r="A750">
        <v>734</v>
      </c>
      <c r="B750">
        <v>1663696085</v>
      </c>
      <c r="C750">
        <v>8309.90000009537</v>
      </c>
      <c r="D750" t="s">
        <v>1834</v>
      </c>
      <c r="E750" t="s">
        <v>1835</v>
      </c>
      <c r="F750">
        <v>5</v>
      </c>
      <c r="G750" t="s">
        <v>1713</v>
      </c>
      <c r="H750" t="s">
        <v>354</v>
      </c>
      <c r="I750">
        <v>1663696077.5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1030.80962919542</v>
      </c>
      <c r="AK750">
        <v>974.956648484849</v>
      </c>
      <c r="AL750">
        <v>3.51503344637638</v>
      </c>
      <c r="AM750">
        <v>65.4279789440371</v>
      </c>
      <c r="AN750">
        <f>(AP750 - AO750 + BO750*1E3/(8.314*(BQ750+273.15)) * AR750/BN750 * AQ750) * BN750/(100*BB750) * 1000/(1000 - AP750)</f>
        <v>0</v>
      </c>
      <c r="AO750">
        <v>11.5579961819458</v>
      </c>
      <c r="AP750">
        <v>20.2014252747253</v>
      </c>
      <c r="AQ750">
        <v>0.000120686475585573</v>
      </c>
      <c r="AR750">
        <v>122.169633296144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6</v>
      </c>
      <c r="BC750">
        <v>0.5</v>
      </c>
      <c r="BD750" t="s">
        <v>355</v>
      </c>
      <c r="BE750">
        <v>2</v>
      </c>
      <c r="BF750" t="b">
        <v>1</v>
      </c>
      <c r="BG750">
        <v>1663696077.5</v>
      </c>
      <c r="BH750">
        <v>931.960851851852</v>
      </c>
      <c r="BI750">
        <v>1002.38344444444</v>
      </c>
      <c r="BJ750">
        <v>20.2094888888889</v>
      </c>
      <c r="BK750">
        <v>11.5384</v>
      </c>
      <c r="BL750">
        <v>923.154925925926</v>
      </c>
      <c r="BM750">
        <v>19.9171666666667</v>
      </c>
      <c r="BN750">
        <v>500.110962962963</v>
      </c>
      <c r="BO750">
        <v>90.5123185185185</v>
      </c>
      <c r="BP750">
        <v>0.0999611074074074</v>
      </c>
      <c r="BQ750">
        <v>25.8777703703704</v>
      </c>
      <c r="BR750">
        <v>24.9892962962963</v>
      </c>
      <c r="BS750">
        <v>999.9</v>
      </c>
      <c r="BT750">
        <v>0</v>
      </c>
      <c r="BU750">
        <v>0</v>
      </c>
      <c r="BV750">
        <v>10009.4444444444</v>
      </c>
      <c r="BW750">
        <v>0</v>
      </c>
      <c r="BX750">
        <v>17.0784111111111</v>
      </c>
      <c r="BY750">
        <v>-70.4230074074074</v>
      </c>
      <c r="BZ750">
        <v>951.183740740741</v>
      </c>
      <c r="CA750">
        <v>1014.08481481481</v>
      </c>
      <c r="CB750">
        <v>8.67109777777778</v>
      </c>
      <c r="CC750">
        <v>1002.38344444444</v>
      </c>
      <c r="CD750">
        <v>11.5384</v>
      </c>
      <c r="CE750">
        <v>1.8292062962963</v>
      </c>
      <c r="CF750">
        <v>1.0443662962963</v>
      </c>
      <c r="CG750">
        <v>16.0386407407407</v>
      </c>
      <c r="CH750">
        <v>7.55045555555556</v>
      </c>
      <c r="CI750">
        <v>2000.00592592593</v>
      </c>
      <c r="CJ750">
        <v>0.979994222222223</v>
      </c>
      <c r="CK750">
        <v>0.020005862962963</v>
      </c>
      <c r="CL750">
        <v>0</v>
      </c>
      <c r="CM750">
        <v>857.544296296296</v>
      </c>
      <c r="CN750">
        <v>5.00063</v>
      </c>
      <c r="CO750">
        <v>16925.2407407407</v>
      </c>
      <c r="CP750">
        <v>17256.9222222222</v>
      </c>
      <c r="CQ750">
        <v>38.875</v>
      </c>
      <c r="CR750">
        <v>38.9002592592593</v>
      </c>
      <c r="CS750">
        <v>38.397962962963</v>
      </c>
      <c r="CT750">
        <v>38.187</v>
      </c>
      <c r="CU750">
        <v>39.687</v>
      </c>
      <c r="CV750">
        <v>1955.09555555556</v>
      </c>
      <c r="CW750">
        <v>39.9103703703704</v>
      </c>
      <c r="CX750">
        <v>0</v>
      </c>
      <c r="CY750">
        <v>1663696082.3</v>
      </c>
      <c r="CZ750">
        <v>0</v>
      </c>
      <c r="DA750">
        <v>0</v>
      </c>
      <c r="DB750" t="s">
        <v>356</v>
      </c>
      <c r="DC750">
        <v>1660677648.1</v>
      </c>
      <c r="DD750">
        <v>1660677649.1</v>
      </c>
      <c r="DE750">
        <v>0</v>
      </c>
      <c r="DF750">
        <v>-1.042</v>
      </c>
      <c r="DG750">
        <v>0.003</v>
      </c>
      <c r="DH750">
        <v>5.218</v>
      </c>
      <c r="DI750">
        <v>0.344</v>
      </c>
      <c r="DJ750">
        <v>417</v>
      </c>
      <c r="DK750">
        <v>22</v>
      </c>
      <c r="DL750">
        <v>1.24</v>
      </c>
      <c r="DM750">
        <v>0.53</v>
      </c>
      <c r="DN750">
        <v>-70.1881268292683</v>
      </c>
      <c r="DO750">
        <v>-2.75812891986081</v>
      </c>
      <c r="DP750">
        <v>0.5763560345381</v>
      </c>
      <c r="DQ750">
        <v>0</v>
      </c>
      <c r="DR750">
        <v>8.69118097560976</v>
      </c>
      <c r="DS750">
        <v>-0.315272613240413</v>
      </c>
      <c r="DT750">
        <v>0.0326541541677936</v>
      </c>
      <c r="DU750">
        <v>0</v>
      </c>
      <c r="DV750">
        <v>0</v>
      </c>
      <c r="DW750">
        <v>2</v>
      </c>
      <c r="DX750" t="s">
        <v>357</v>
      </c>
      <c r="DY750">
        <v>2.97253</v>
      </c>
      <c r="DZ750">
        <v>2.75397</v>
      </c>
      <c r="EA750">
        <v>0.161702</v>
      </c>
      <c r="EB750">
        <v>0.170042</v>
      </c>
      <c r="EC750">
        <v>0.0916459</v>
      </c>
      <c r="ED750">
        <v>0.0618679</v>
      </c>
      <c r="EE750">
        <v>32666.6</v>
      </c>
      <c r="EF750">
        <v>35256.7</v>
      </c>
      <c r="EG750">
        <v>35314.3</v>
      </c>
      <c r="EH750">
        <v>38529.7</v>
      </c>
      <c r="EI750">
        <v>45492.4</v>
      </c>
      <c r="EJ750">
        <v>52213</v>
      </c>
      <c r="EK750">
        <v>55203.6</v>
      </c>
      <c r="EL750">
        <v>61801.8</v>
      </c>
      <c r="EM750">
        <v>1.9914</v>
      </c>
      <c r="EN750">
        <v>1.8144</v>
      </c>
      <c r="EO750">
        <v>0.0333786</v>
      </c>
      <c r="EP750">
        <v>0</v>
      </c>
      <c r="EQ750">
        <v>24.4311</v>
      </c>
      <c r="ER750">
        <v>999.9</v>
      </c>
      <c r="ES750">
        <v>42.504</v>
      </c>
      <c r="ET750">
        <v>30.051</v>
      </c>
      <c r="EU750">
        <v>20.0649</v>
      </c>
      <c r="EV750">
        <v>57.1588</v>
      </c>
      <c r="EW750">
        <v>49.1146</v>
      </c>
      <c r="EX750">
        <v>1</v>
      </c>
      <c r="EY750">
        <v>-0.0172358</v>
      </c>
      <c r="EZ750">
        <v>1.11832</v>
      </c>
      <c r="FA750">
        <v>20.1434</v>
      </c>
      <c r="FB750">
        <v>5.20052</v>
      </c>
      <c r="FC750">
        <v>12.004</v>
      </c>
      <c r="FD750">
        <v>4.9756</v>
      </c>
      <c r="FE750">
        <v>3.294</v>
      </c>
      <c r="FF750">
        <v>9999</v>
      </c>
      <c r="FG750">
        <v>9999</v>
      </c>
      <c r="FH750">
        <v>9999</v>
      </c>
      <c r="FI750">
        <v>695.2</v>
      </c>
      <c r="FJ750">
        <v>1.86295</v>
      </c>
      <c r="FK750">
        <v>1.86783</v>
      </c>
      <c r="FL750">
        <v>1.86752</v>
      </c>
      <c r="FM750">
        <v>1.86874</v>
      </c>
      <c r="FN750">
        <v>1.86951</v>
      </c>
      <c r="FO750">
        <v>1.86557</v>
      </c>
      <c r="FP750">
        <v>1.86664</v>
      </c>
      <c r="FQ750">
        <v>1.86807</v>
      </c>
      <c r="FR750">
        <v>5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8.943</v>
      </c>
      <c r="GF750">
        <v>0.2921</v>
      </c>
      <c r="GG750">
        <v>3.61927167264205</v>
      </c>
      <c r="GH750">
        <v>0.00509506669552449</v>
      </c>
      <c r="GI750">
        <v>1.17866753763249e-06</v>
      </c>
      <c r="GJ750">
        <v>-6.62632595388568e-10</v>
      </c>
      <c r="GK750">
        <v>-0.0260112845827318</v>
      </c>
      <c r="GL750">
        <v>-0.0225051504344278</v>
      </c>
      <c r="GM750">
        <v>0.00262967521021688</v>
      </c>
      <c r="GN750">
        <v>-3.50088843362945e-05</v>
      </c>
      <c r="GO750">
        <v>-5</v>
      </c>
      <c r="GP750">
        <v>1640</v>
      </c>
      <c r="GQ750">
        <v>1</v>
      </c>
      <c r="GR750">
        <v>20</v>
      </c>
      <c r="GS750">
        <v>50307.3</v>
      </c>
      <c r="GT750">
        <v>50307.3</v>
      </c>
      <c r="GU750">
        <v>2.11426</v>
      </c>
      <c r="GV750">
        <v>2.60132</v>
      </c>
      <c r="GW750">
        <v>1.54785</v>
      </c>
      <c r="GX750">
        <v>2.30225</v>
      </c>
      <c r="GY750">
        <v>1.34644</v>
      </c>
      <c r="GZ750">
        <v>2.30225</v>
      </c>
      <c r="HA750">
        <v>33.1992</v>
      </c>
      <c r="HB750">
        <v>14.062</v>
      </c>
      <c r="HC750">
        <v>18</v>
      </c>
      <c r="HD750">
        <v>507.353</v>
      </c>
      <c r="HE750">
        <v>395.492</v>
      </c>
      <c r="HF750">
        <v>22.3927</v>
      </c>
      <c r="HG750">
        <v>26.9339</v>
      </c>
      <c r="HH750">
        <v>29.9997</v>
      </c>
      <c r="HI750">
        <v>26.9302</v>
      </c>
      <c r="HJ750">
        <v>26.878</v>
      </c>
      <c r="HK750">
        <v>42.3287</v>
      </c>
      <c r="HL750">
        <v>42.4868</v>
      </c>
      <c r="HM750">
        <v>0</v>
      </c>
      <c r="HN750">
        <v>22.4016</v>
      </c>
      <c r="HO750">
        <v>1038.94</v>
      </c>
      <c r="HP750">
        <v>11.66</v>
      </c>
      <c r="HQ750">
        <v>102.403</v>
      </c>
      <c r="HR750">
        <v>102.869</v>
      </c>
    </row>
    <row r="751" spans="1:226">
      <c r="A751">
        <v>735</v>
      </c>
      <c r="B751">
        <v>1663696090</v>
      </c>
      <c r="C751">
        <v>8314.90000009537</v>
      </c>
      <c r="D751" t="s">
        <v>1836</v>
      </c>
      <c r="E751" t="s">
        <v>1837</v>
      </c>
      <c r="F751">
        <v>5</v>
      </c>
      <c r="G751" t="s">
        <v>1713</v>
      </c>
      <c r="H751" t="s">
        <v>354</v>
      </c>
      <c r="I751">
        <v>1663696082.21429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1047.52386877014</v>
      </c>
      <c r="AK751">
        <v>991.97046060606</v>
      </c>
      <c r="AL751">
        <v>3.39297039661025</v>
      </c>
      <c r="AM751">
        <v>65.4279789440371</v>
      </c>
      <c r="AN751">
        <f>(AP751 - AO751 + BO751*1E3/(8.314*(BQ751+273.15)) * AR751/BN751 * AQ751) * BN751/(100*BB751) * 1000/(1000 - AP751)</f>
        <v>0</v>
      </c>
      <c r="AO751">
        <v>11.5820748080132</v>
      </c>
      <c r="AP751">
        <v>20.2197175824176</v>
      </c>
      <c r="AQ751">
        <v>0.000255166540577328</v>
      </c>
      <c r="AR751">
        <v>122.169633296144</v>
      </c>
      <c r="AS751">
        <v>0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6</v>
      </c>
      <c r="BC751">
        <v>0.5</v>
      </c>
      <c r="BD751" t="s">
        <v>355</v>
      </c>
      <c r="BE751">
        <v>2</v>
      </c>
      <c r="BF751" t="b">
        <v>1</v>
      </c>
      <c r="BG751">
        <v>1663696082.21429</v>
      </c>
      <c r="BH751">
        <v>947.60975</v>
      </c>
      <c r="BI751">
        <v>1018.05875</v>
      </c>
      <c r="BJ751">
        <v>20.2080892857143</v>
      </c>
      <c r="BK751">
        <v>11.5623571428571</v>
      </c>
      <c r="BL751">
        <v>938.717142857143</v>
      </c>
      <c r="BM751">
        <v>19.9158214285714</v>
      </c>
      <c r="BN751">
        <v>500.140642857143</v>
      </c>
      <c r="BO751">
        <v>90.5121821428571</v>
      </c>
      <c r="BP751">
        <v>0.0999547714285714</v>
      </c>
      <c r="BQ751">
        <v>25.8747178571429</v>
      </c>
      <c r="BR751">
        <v>24.9806107142857</v>
      </c>
      <c r="BS751">
        <v>999.9</v>
      </c>
      <c r="BT751">
        <v>0</v>
      </c>
      <c r="BU751">
        <v>0</v>
      </c>
      <c r="BV751">
        <v>10000.8928571429</v>
      </c>
      <c r="BW751">
        <v>0</v>
      </c>
      <c r="BX751">
        <v>17.0772428571429</v>
      </c>
      <c r="BY751">
        <v>-70.4496857142857</v>
      </c>
      <c r="BZ751">
        <v>967.154071428571</v>
      </c>
      <c r="CA751">
        <v>1029.96857142857</v>
      </c>
      <c r="CB751">
        <v>8.64573607142857</v>
      </c>
      <c r="CC751">
        <v>1018.05875</v>
      </c>
      <c r="CD751">
        <v>11.5623571428571</v>
      </c>
      <c r="CE751">
        <v>1.8290775</v>
      </c>
      <c r="CF751">
        <v>1.04653392857143</v>
      </c>
      <c r="CG751">
        <v>16.0375357142857</v>
      </c>
      <c r="CH751">
        <v>7.58082928571429</v>
      </c>
      <c r="CI751">
        <v>2000.00571428571</v>
      </c>
      <c r="CJ751">
        <v>0.979994107142858</v>
      </c>
      <c r="CK751">
        <v>0.0200059857142857</v>
      </c>
      <c r="CL751">
        <v>0</v>
      </c>
      <c r="CM751">
        <v>856.129142857143</v>
      </c>
      <c r="CN751">
        <v>5.00063</v>
      </c>
      <c r="CO751">
        <v>16897.7928571429</v>
      </c>
      <c r="CP751">
        <v>17256.9178571429</v>
      </c>
      <c r="CQ751">
        <v>38.875</v>
      </c>
      <c r="CR751">
        <v>38.9015714285714</v>
      </c>
      <c r="CS751">
        <v>38.3882857142857</v>
      </c>
      <c r="CT751">
        <v>38.187</v>
      </c>
      <c r="CU751">
        <v>39.687</v>
      </c>
      <c r="CV751">
        <v>1955.095</v>
      </c>
      <c r="CW751">
        <v>39.9107142857143</v>
      </c>
      <c r="CX751">
        <v>0</v>
      </c>
      <c r="CY751">
        <v>1663696087.1</v>
      </c>
      <c r="CZ751">
        <v>0</v>
      </c>
      <c r="DA751">
        <v>0</v>
      </c>
      <c r="DB751" t="s">
        <v>356</v>
      </c>
      <c r="DC751">
        <v>1660677648.1</v>
      </c>
      <c r="DD751">
        <v>1660677649.1</v>
      </c>
      <c r="DE751">
        <v>0</v>
      </c>
      <c r="DF751">
        <v>-1.042</v>
      </c>
      <c r="DG751">
        <v>0.003</v>
      </c>
      <c r="DH751">
        <v>5.218</v>
      </c>
      <c r="DI751">
        <v>0.344</v>
      </c>
      <c r="DJ751">
        <v>417</v>
      </c>
      <c r="DK751">
        <v>22</v>
      </c>
      <c r="DL751">
        <v>1.24</v>
      </c>
      <c r="DM751">
        <v>0.53</v>
      </c>
      <c r="DN751">
        <v>-70.4438951219512</v>
      </c>
      <c r="DO751">
        <v>-2.41311219512194</v>
      </c>
      <c r="DP751">
        <v>0.642198145454334</v>
      </c>
      <c r="DQ751">
        <v>0</v>
      </c>
      <c r="DR751">
        <v>8.66708268292683</v>
      </c>
      <c r="DS751">
        <v>-0.324036167247381</v>
      </c>
      <c r="DT751">
        <v>0.0337272666000981</v>
      </c>
      <c r="DU751">
        <v>0</v>
      </c>
      <c r="DV751">
        <v>0</v>
      </c>
      <c r="DW751">
        <v>2</v>
      </c>
      <c r="DX751" t="s">
        <v>357</v>
      </c>
      <c r="DY751">
        <v>2.97272</v>
      </c>
      <c r="DZ751">
        <v>2.75421</v>
      </c>
      <c r="EA751">
        <v>0.163493</v>
      </c>
      <c r="EB751">
        <v>0.171651</v>
      </c>
      <c r="EC751">
        <v>0.0916729</v>
      </c>
      <c r="ED751">
        <v>0.0619016</v>
      </c>
      <c r="EE751">
        <v>32596.6</v>
      </c>
      <c r="EF751">
        <v>35188.2</v>
      </c>
      <c r="EG751">
        <v>35313.9</v>
      </c>
      <c r="EH751">
        <v>38529.6</v>
      </c>
      <c r="EI751">
        <v>45491.4</v>
      </c>
      <c r="EJ751">
        <v>52210.9</v>
      </c>
      <c r="EK751">
        <v>55203.9</v>
      </c>
      <c r="EL751">
        <v>61801.5</v>
      </c>
      <c r="EM751">
        <v>1.9916</v>
      </c>
      <c r="EN751">
        <v>1.8154</v>
      </c>
      <c r="EO751">
        <v>0.0330806</v>
      </c>
      <c r="EP751">
        <v>0</v>
      </c>
      <c r="EQ751">
        <v>24.4283</v>
      </c>
      <c r="ER751">
        <v>999.9</v>
      </c>
      <c r="ES751">
        <v>42.504</v>
      </c>
      <c r="ET751">
        <v>30.051</v>
      </c>
      <c r="EU751">
        <v>20.0653</v>
      </c>
      <c r="EV751">
        <v>56.7188</v>
      </c>
      <c r="EW751">
        <v>49.4631</v>
      </c>
      <c r="EX751">
        <v>1</v>
      </c>
      <c r="EY751">
        <v>-0.0170325</v>
      </c>
      <c r="EZ751">
        <v>1.11087</v>
      </c>
      <c r="FA751">
        <v>20.1434</v>
      </c>
      <c r="FB751">
        <v>5.20052</v>
      </c>
      <c r="FC751">
        <v>12.0052</v>
      </c>
      <c r="FD751">
        <v>4.976</v>
      </c>
      <c r="FE751">
        <v>3.294</v>
      </c>
      <c r="FF751">
        <v>9999</v>
      </c>
      <c r="FG751">
        <v>9999</v>
      </c>
      <c r="FH751">
        <v>9999</v>
      </c>
      <c r="FI751">
        <v>695.2</v>
      </c>
      <c r="FJ751">
        <v>1.86295</v>
      </c>
      <c r="FK751">
        <v>1.86783</v>
      </c>
      <c r="FL751">
        <v>1.86752</v>
      </c>
      <c r="FM751">
        <v>1.86874</v>
      </c>
      <c r="FN751">
        <v>1.86951</v>
      </c>
      <c r="FO751">
        <v>1.86557</v>
      </c>
      <c r="FP751">
        <v>1.86664</v>
      </c>
      <c r="FQ751">
        <v>1.86807</v>
      </c>
      <c r="FR751">
        <v>5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9.034</v>
      </c>
      <c r="GF751">
        <v>0.2924</v>
      </c>
      <c r="GG751">
        <v>3.61927167264205</v>
      </c>
      <c r="GH751">
        <v>0.00509506669552449</v>
      </c>
      <c r="GI751">
        <v>1.17866753763249e-06</v>
      </c>
      <c r="GJ751">
        <v>-6.62632595388568e-10</v>
      </c>
      <c r="GK751">
        <v>-0.0260112845827318</v>
      </c>
      <c r="GL751">
        <v>-0.0225051504344278</v>
      </c>
      <c r="GM751">
        <v>0.00262967521021688</v>
      </c>
      <c r="GN751">
        <v>-3.50088843362945e-05</v>
      </c>
      <c r="GO751">
        <v>-5</v>
      </c>
      <c r="GP751">
        <v>1640</v>
      </c>
      <c r="GQ751">
        <v>1</v>
      </c>
      <c r="GR751">
        <v>20</v>
      </c>
      <c r="GS751">
        <v>50307.4</v>
      </c>
      <c r="GT751">
        <v>50307.3</v>
      </c>
      <c r="GU751">
        <v>2.14355</v>
      </c>
      <c r="GV751">
        <v>2.60254</v>
      </c>
      <c r="GW751">
        <v>1.54785</v>
      </c>
      <c r="GX751">
        <v>2.30225</v>
      </c>
      <c r="GY751">
        <v>1.34644</v>
      </c>
      <c r="GZ751">
        <v>2.33887</v>
      </c>
      <c r="HA751">
        <v>33.1992</v>
      </c>
      <c r="HB751">
        <v>14.062</v>
      </c>
      <c r="HC751">
        <v>18</v>
      </c>
      <c r="HD751">
        <v>507.486</v>
      </c>
      <c r="HE751">
        <v>396.024</v>
      </c>
      <c r="HF751">
        <v>22.4127</v>
      </c>
      <c r="HG751">
        <v>26.9339</v>
      </c>
      <c r="HH751">
        <v>30</v>
      </c>
      <c r="HI751">
        <v>26.9302</v>
      </c>
      <c r="HJ751">
        <v>26.8757</v>
      </c>
      <c r="HK751">
        <v>42.9134</v>
      </c>
      <c r="HL751">
        <v>42.209</v>
      </c>
      <c r="HM751">
        <v>0</v>
      </c>
      <c r="HN751">
        <v>22.4158</v>
      </c>
      <c r="HO751">
        <v>1059.24</v>
      </c>
      <c r="HP751">
        <v>11.6725</v>
      </c>
      <c r="HQ751">
        <v>102.403</v>
      </c>
      <c r="HR751">
        <v>102.869</v>
      </c>
    </row>
    <row r="752" spans="1:226">
      <c r="A752">
        <v>736</v>
      </c>
      <c r="B752">
        <v>1663696095</v>
      </c>
      <c r="C752">
        <v>8319.90000009537</v>
      </c>
      <c r="D752" t="s">
        <v>1838</v>
      </c>
      <c r="E752" t="s">
        <v>1839</v>
      </c>
      <c r="F752">
        <v>5</v>
      </c>
      <c r="G752" t="s">
        <v>1713</v>
      </c>
      <c r="H752" t="s">
        <v>354</v>
      </c>
      <c r="I752">
        <v>1663696087.5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1064.35354403055</v>
      </c>
      <c r="AK752">
        <v>1008.74492121212</v>
      </c>
      <c r="AL752">
        <v>3.40350631295336</v>
      </c>
      <c r="AM752">
        <v>65.4279789440371</v>
      </c>
      <c r="AN752">
        <f>(AP752 - AO752 + BO752*1E3/(8.314*(BQ752+273.15)) * AR752/BN752 * AQ752) * BN752/(100*BB752) * 1000/(1000 - AP752)</f>
        <v>0</v>
      </c>
      <c r="AO752">
        <v>11.5841949349949</v>
      </c>
      <c r="AP752">
        <v>20.2198494505495</v>
      </c>
      <c r="AQ752">
        <v>-0.000113725838011489</v>
      </c>
      <c r="AR752">
        <v>122.169633296144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6</v>
      </c>
      <c r="BC752">
        <v>0.5</v>
      </c>
      <c r="BD752" t="s">
        <v>355</v>
      </c>
      <c r="BE752">
        <v>2</v>
      </c>
      <c r="BF752" t="b">
        <v>1</v>
      </c>
      <c r="BG752">
        <v>1663696087.5</v>
      </c>
      <c r="BH752">
        <v>965.077481481482</v>
      </c>
      <c r="BI752">
        <v>1035.96555555556</v>
      </c>
      <c r="BJ752">
        <v>20.2124703703704</v>
      </c>
      <c r="BK752">
        <v>11.5920333333333</v>
      </c>
      <c r="BL752">
        <v>956.08862962963</v>
      </c>
      <c r="BM752">
        <v>19.9200407407407</v>
      </c>
      <c r="BN752">
        <v>500.115259259259</v>
      </c>
      <c r="BO752">
        <v>90.5111962962963</v>
      </c>
      <c r="BP752">
        <v>0.100095466666667</v>
      </c>
      <c r="BQ752">
        <v>25.8727</v>
      </c>
      <c r="BR752">
        <v>24.9740740740741</v>
      </c>
      <c r="BS752">
        <v>999.9</v>
      </c>
      <c r="BT752">
        <v>0</v>
      </c>
      <c r="BU752">
        <v>0</v>
      </c>
      <c r="BV752">
        <v>9993.7037037037</v>
      </c>
      <c r="BW752">
        <v>0</v>
      </c>
      <c r="BX752">
        <v>17.0685962962963</v>
      </c>
      <c r="BY752">
        <v>-70.8886111111111</v>
      </c>
      <c r="BZ752">
        <v>984.98662962963</v>
      </c>
      <c r="CA752">
        <v>1048.11666666667</v>
      </c>
      <c r="CB752">
        <v>8.62043518518519</v>
      </c>
      <c r="CC752">
        <v>1035.96555555556</v>
      </c>
      <c r="CD752">
        <v>11.5920333333333</v>
      </c>
      <c r="CE752">
        <v>1.82945444444444</v>
      </c>
      <c r="CF752">
        <v>1.04920888888889</v>
      </c>
      <c r="CG752">
        <v>16.0407555555556</v>
      </c>
      <c r="CH752">
        <v>7.61818111111111</v>
      </c>
      <c r="CI752">
        <v>2000.00888888889</v>
      </c>
      <c r="CJ752">
        <v>0.979994222222223</v>
      </c>
      <c r="CK752">
        <v>0.020005862962963</v>
      </c>
      <c r="CL752">
        <v>0</v>
      </c>
      <c r="CM752">
        <v>854.555259259259</v>
      </c>
      <c r="CN752">
        <v>5.00063</v>
      </c>
      <c r="CO752">
        <v>16866.9740740741</v>
      </c>
      <c r="CP752">
        <v>17256.9407407407</v>
      </c>
      <c r="CQ752">
        <v>38.875</v>
      </c>
      <c r="CR752">
        <v>38.9025555555556</v>
      </c>
      <c r="CS752">
        <v>38.3818888888889</v>
      </c>
      <c r="CT752">
        <v>38.187</v>
      </c>
      <c r="CU752">
        <v>39.687</v>
      </c>
      <c r="CV752">
        <v>1955.09814814815</v>
      </c>
      <c r="CW752">
        <v>39.9107407407407</v>
      </c>
      <c r="CX752">
        <v>0</v>
      </c>
      <c r="CY752">
        <v>1663696091.9</v>
      </c>
      <c r="CZ752">
        <v>0</v>
      </c>
      <c r="DA752">
        <v>0</v>
      </c>
      <c r="DB752" t="s">
        <v>356</v>
      </c>
      <c r="DC752">
        <v>1660677648.1</v>
      </c>
      <c r="DD752">
        <v>1660677649.1</v>
      </c>
      <c r="DE752">
        <v>0</v>
      </c>
      <c r="DF752">
        <v>-1.042</v>
      </c>
      <c r="DG752">
        <v>0.003</v>
      </c>
      <c r="DH752">
        <v>5.218</v>
      </c>
      <c r="DI752">
        <v>0.344</v>
      </c>
      <c r="DJ752">
        <v>417</v>
      </c>
      <c r="DK752">
        <v>22</v>
      </c>
      <c r="DL752">
        <v>1.24</v>
      </c>
      <c r="DM752">
        <v>0.53</v>
      </c>
      <c r="DN752">
        <v>-70.5093756097561</v>
      </c>
      <c r="DO752">
        <v>-1.96560836236912</v>
      </c>
      <c r="DP752">
        <v>0.706775402204416</v>
      </c>
      <c r="DQ752">
        <v>0</v>
      </c>
      <c r="DR752">
        <v>8.64084951219512</v>
      </c>
      <c r="DS752">
        <v>-0.266300696864091</v>
      </c>
      <c r="DT752">
        <v>0.029538527132</v>
      </c>
      <c r="DU752">
        <v>0</v>
      </c>
      <c r="DV752">
        <v>0</v>
      </c>
      <c r="DW752">
        <v>2</v>
      </c>
      <c r="DX752" t="s">
        <v>357</v>
      </c>
      <c r="DY752">
        <v>2.97379</v>
      </c>
      <c r="DZ752">
        <v>2.75356</v>
      </c>
      <c r="EA752">
        <v>0.1653</v>
      </c>
      <c r="EB752">
        <v>0.173569</v>
      </c>
      <c r="EC752">
        <v>0.0916861</v>
      </c>
      <c r="ED752">
        <v>0.0622725</v>
      </c>
      <c r="EE752">
        <v>32526.3</v>
      </c>
      <c r="EF752">
        <v>35106.7</v>
      </c>
      <c r="EG752">
        <v>35314</v>
      </c>
      <c r="EH752">
        <v>38529.5</v>
      </c>
      <c r="EI752">
        <v>45490.9</v>
      </c>
      <c r="EJ752">
        <v>52190.3</v>
      </c>
      <c r="EK752">
        <v>55204.1</v>
      </c>
      <c r="EL752">
        <v>61801.6</v>
      </c>
      <c r="EM752">
        <v>1.9908</v>
      </c>
      <c r="EN752">
        <v>1.8146</v>
      </c>
      <c r="EO752">
        <v>0.0327826</v>
      </c>
      <c r="EP752">
        <v>0</v>
      </c>
      <c r="EQ752">
        <v>24.4262</v>
      </c>
      <c r="ER752">
        <v>999.9</v>
      </c>
      <c r="ES752">
        <v>42.504</v>
      </c>
      <c r="ET752">
        <v>30.071</v>
      </c>
      <c r="EU752">
        <v>20.0888</v>
      </c>
      <c r="EV752">
        <v>56.9988</v>
      </c>
      <c r="EW752">
        <v>49.383</v>
      </c>
      <c r="EX752">
        <v>1</v>
      </c>
      <c r="EY752">
        <v>-0.0171341</v>
      </c>
      <c r="EZ752">
        <v>1.0761</v>
      </c>
      <c r="FA752">
        <v>20.1438</v>
      </c>
      <c r="FB752">
        <v>5.19932</v>
      </c>
      <c r="FC752">
        <v>12.0052</v>
      </c>
      <c r="FD752">
        <v>4.9756</v>
      </c>
      <c r="FE752">
        <v>3.2938</v>
      </c>
      <c r="FF752">
        <v>9999</v>
      </c>
      <c r="FG752">
        <v>9999</v>
      </c>
      <c r="FH752">
        <v>9999</v>
      </c>
      <c r="FI752">
        <v>695.2</v>
      </c>
      <c r="FJ752">
        <v>1.86295</v>
      </c>
      <c r="FK752">
        <v>1.86783</v>
      </c>
      <c r="FL752">
        <v>1.86752</v>
      </c>
      <c r="FM752">
        <v>1.86874</v>
      </c>
      <c r="FN752">
        <v>1.86954</v>
      </c>
      <c r="FO752">
        <v>1.86566</v>
      </c>
      <c r="FP752">
        <v>1.86661</v>
      </c>
      <c r="FQ752">
        <v>1.8681</v>
      </c>
      <c r="FR752">
        <v>5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9.126</v>
      </c>
      <c r="GF752">
        <v>0.2926</v>
      </c>
      <c r="GG752">
        <v>3.61927167264205</v>
      </c>
      <c r="GH752">
        <v>0.00509506669552449</v>
      </c>
      <c r="GI752">
        <v>1.17866753763249e-06</v>
      </c>
      <c r="GJ752">
        <v>-6.62632595388568e-10</v>
      </c>
      <c r="GK752">
        <v>-0.0260112845827318</v>
      </c>
      <c r="GL752">
        <v>-0.0225051504344278</v>
      </c>
      <c r="GM752">
        <v>0.00262967521021688</v>
      </c>
      <c r="GN752">
        <v>-3.50088843362945e-05</v>
      </c>
      <c r="GO752">
        <v>-5</v>
      </c>
      <c r="GP752">
        <v>1640</v>
      </c>
      <c r="GQ752">
        <v>1</v>
      </c>
      <c r="GR752">
        <v>20</v>
      </c>
      <c r="GS752">
        <v>50307.4</v>
      </c>
      <c r="GT752">
        <v>50307.4</v>
      </c>
      <c r="GU752">
        <v>2.16919</v>
      </c>
      <c r="GV752">
        <v>2.59644</v>
      </c>
      <c r="GW752">
        <v>1.54785</v>
      </c>
      <c r="GX752">
        <v>2.30103</v>
      </c>
      <c r="GY752">
        <v>1.34644</v>
      </c>
      <c r="GZ752">
        <v>2.43652</v>
      </c>
      <c r="HA752">
        <v>33.1992</v>
      </c>
      <c r="HB752">
        <v>14.0707</v>
      </c>
      <c r="HC752">
        <v>18</v>
      </c>
      <c r="HD752">
        <v>506.952</v>
      </c>
      <c r="HE752">
        <v>395.586</v>
      </c>
      <c r="HF752">
        <v>22.4314</v>
      </c>
      <c r="HG752">
        <v>26.9339</v>
      </c>
      <c r="HH752">
        <v>29.9999</v>
      </c>
      <c r="HI752">
        <v>26.9302</v>
      </c>
      <c r="HJ752">
        <v>26.8757</v>
      </c>
      <c r="HK752">
        <v>43.431</v>
      </c>
      <c r="HL752">
        <v>42.209</v>
      </c>
      <c r="HM752">
        <v>0</v>
      </c>
      <c r="HN752">
        <v>22.436</v>
      </c>
      <c r="HO752">
        <v>1072.68</v>
      </c>
      <c r="HP752">
        <v>11.6888</v>
      </c>
      <c r="HQ752">
        <v>102.403</v>
      </c>
      <c r="HR752">
        <v>102.869</v>
      </c>
    </row>
    <row r="753" spans="1:226">
      <c r="A753">
        <v>737</v>
      </c>
      <c r="B753">
        <v>1663696100</v>
      </c>
      <c r="C753">
        <v>8324.90000009537</v>
      </c>
      <c r="D753" t="s">
        <v>1840</v>
      </c>
      <c r="E753" t="s">
        <v>1841</v>
      </c>
      <c r="F753">
        <v>5</v>
      </c>
      <c r="G753" t="s">
        <v>1713</v>
      </c>
      <c r="H753" t="s">
        <v>354</v>
      </c>
      <c r="I753">
        <v>1663696092.21429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1081.8538946711</v>
      </c>
      <c r="AK753">
        <v>1026.0376969697</v>
      </c>
      <c r="AL753">
        <v>3.44630351458436</v>
      </c>
      <c r="AM753">
        <v>65.4279789440371</v>
      </c>
      <c r="AN753">
        <f>(AP753 - AO753 + BO753*1E3/(8.314*(BQ753+273.15)) * AR753/BN753 * AQ753) * BN753/(100*BB753) * 1000/(1000 - AP753)</f>
        <v>0</v>
      </c>
      <c r="AO753">
        <v>11.6789928676172</v>
      </c>
      <c r="AP753">
        <v>20.2425197802198</v>
      </c>
      <c r="AQ753">
        <v>0.00929640419408984</v>
      </c>
      <c r="AR753">
        <v>122.169633296144</v>
      </c>
      <c r="AS753">
        <v>0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6</v>
      </c>
      <c r="BC753">
        <v>0.5</v>
      </c>
      <c r="BD753" t="s">
        <v>355</v>
      </c>
      <c r="BE753">
        <v>2</v>
      </c>
      <c r="BF753" t="b">
        <v>1</v>
      </c>
      <c r="BG753">
        <v>1663696092.21429</v>
      </c>
      <c r="BH753">
        <v>980.864892857143</v>
      </c>
      <c r="BI753">
        <v>1051.72571428571</v>
      </c>
      <c r="BJ753">
        <v>20.2219785714286</v>
      </c>
      <c r="BK753">
        <v>11.6315357142857</v>
      </c>
      <c r="BL753">
        <v>971.789535714286</v>
      </c>
      <c r="BM753">
        <v>19.9291714285714</v>
      </c>
      <c r="BN753">
        <v>500.098785714286</v>
      </c>
      <c r="BO753">
        <v>90.5099035714286</v>
      </c>
      <c r="BP753">
        <v>0.0999424035714286</v>
      </c>
      <c r="BQ753">
        <v>25.8748178571429</v>
      </c>
      <c r="BR753">
        <v>24.9738107142857</v>
      </c>
      <c r="BS753">
        <v>999.9</v>
      </c>
      <c r="BT753">
        <v>0</v>
      </c>
      <c r="BU753">
        <v>0</v>
      </c>
      <c r="BV753">
        <v>10007.5</v>
      </c>
      <c r="BW753">
        <v>0</v>
      </c>
      <c r="BX753">
        <v>17.0685678571429</v>
      </c>
      <c r="BY753">
        <v>-70.8614714285714</v>
      </c>
      <c r="BZ753">
        <v>1001.10964285714</v>
      </c>
      <c r="CA753">
        <v>1064.10464285714</v>
      </c>
      <c r="CB753">
        <v>8.59043607142857</v>
      </c>
      <c r="CC753">
        <v>1051.72571428571</v>
      </c>
      <c r="CD753">
        <v>11.6315357142857</v>
      </c>
      <c r="CE753">
        <v>1.83029</v>
      </c>
      <c r="CF753">
        <v>1.05276892857143</v>
      </c>
      <c r="CG753">
        <v>16.0478964285714</v>
      </c>
      <c r="CH753">
        <v>7.66779142857143</v>
      </c>
      <c r="CI753">
        <v>1999.99535714286</v>
      </c>
      <c r="CJ753">
        <v>0.979994214285715</v>
      </c>
      <c r="CK753">
        <v>0.0200058714285714</v>
      </c>
      <c r="CL753">
        <v>0</v>
      </c>
      <c r="CM753">
        <v>853.153392857143</v>
      </c>
      <c r="CN753">
        <v>5.00063</v>
      </c>
      <c r="CO753">
        <v>16839.0892857143</v>
      </c>
      <c r="CP753">
        <v>17256.8178571429</v>
      </c>
      <c r="CQ753">
        <v>38.875</v>
      </c>
      <c r="CR753">
        <v>38.8927142857143</v>
      </c>
      <c r="CS753">
        <v>38.3905</v>
      </c>
      <c r="CT753">
        <v>38.187</v>
      </c>
      <c r="CU753">
        <v>39.687</v>
      </c>
      <c r="CV753">
        <v>1955.08464285714</v>
      </c>
      <c r="CW753">
        <v>39.9107142857143</v>
      </c>
      <c r="CX753">
        <v>0</v>
      </c>
      <c r="CY753">
        <v>1663696097.3</v>
      </c>
      <c r="CZ753">
        <v>0</v>
      </c>
      <c r="DA753">
        <v>0</v>
      </c>
      <c r="DB753" t="s">
        <v>356</v>
      </c>
      <c r="DC753">
        <v>1660677648.1</v>
      </c>
      <c r="DD753">
        <v>1660677649.1</v>
      </c>
      <c r="DE753">
        <v>0</v>
      </c>
      <c r="DF753">
        <v>-1.042</v>
      </c>
      <c r="DG753">
        <v>0.003</v>
      </c>
      <c r="DH753">
        <v>5.218</v>
      </c>
      <c r="DI753">
        <v>0.344</v>
      </c>
      <c r="DJ753">
        <v>417</v>
      </c>
      <c r="DK753">
        <v>22</v>
      </c>
      <c r="DL753">
        <v>1.24</v>
      </c>
      <c r="DM753">
        <v>0.53</v>
      </c>
      <c r="DN753">
        <v>-70.8530268292683</v>
      </c>
      <c r="DO753">
        <v>-1.14042439024396</v>
      </c>
      <c r="DP753">
        <v>0.748085268070814</v>
      </c>
      <c r="DQ753">
        <v>0</v>
      </c>
      <c r="DR753">
        <v>8.60538902439024</v>
      </c>
      <c r="DS753">
        <v>-0.37910655052264</v>
      </c>
      <c r="DT753">
        <v>0.0411672449598558</v>
      </c>
      <c r="DU753">
        <v>0</v>
      </c>
      <c r="DV753">
        <v>0</v>
      </c>
      <c r="DW753">
        <v>2</v>
      </c>
      <c r="DX753" t="s">
        <v>357</v>
      </c>
      <c r="DY753">
        <v>2.9739</v>
      </c>
      <c r="DZ753">
        <v>2.75402</v>
      </c>
      <c r="EA753">
        <v>0.167091</v>
      </c>
      <c r="EB753">
        <v>0.175137</v>
      </c>
      <c r="EC753">
        <v>0.0917703</v>
      </c>
      <c r="ED753">
        <v>0.0623192</v>
      </c>
      <c r="EE753">
        <v>32456.3</v>
      </c>
      <c r="EF753">
        <v>35040.2</v>
      </c>
      <c r="EG753">
        <v>35313.7</v>
      </c>
      <c r="EH753">
        <v>38529.6</v>
      </c>
      <c r="EI753">
        <v>45486.4</v>
      </c>
      <c r="EJ753">
        <v>52188</v>
      </c>
      <c r="EK753">
        <v>55203.8</v>
      </c>
      <c r="EL753">
        <v>61801.9</v>
      </c>
      <c r="EM753">
        <v>1.9908</v>
      </c>
      <c r="EN753">
        <v>1.8148</v>
      </c>
      <c r="EO753">
        <v>0.0327826</v>
      </c>
      <c r="EP753">
        <v>0</v>
      </c>
      <c r="EQ753">
        <v>24.4241</v>
      </c>
      <c r="ER753">
        <v>999.9</v>
      </c>
      <c r="ES753">
        <v>42.504</v>
      </c>
      <c r="ET753">
        <v>30.051</v>
      </c>
      <c r="EU753">
        <v>20.0669</v>
      </c>
      <c r="EV753">
        <v>56.2888</v>
      </c>
      <c r="EW753">
        <v>48.9503</v>
      </c>
      <c r="EX753">
        <v>1</v>
      </c>
      <c r="EY753">
        <v>-0.0176829</v>
      </c>
      <c r="EZ753">
        <v>1.06654</v>
      </c>
      <c r="FA753">
        <v>20.1438</v>
      </c>
      <c r="FB753">
        <v>5.19812</v>
      </c>
      <c r="FC753">
        <v>12.0064</v>
      </c>
      <c r="FD753">
        <v>4.9752</v>
      </c>
      <c r="FE753">
        <v>3.2938</v>
      </c>
      <c r="FF753">
        <v>9999</v>
      </c>
      <c r="FG753">
        <v>9999</v>
      </c>
      <c r="FH753">
        <v>9999</v>
      </c>
      <c r="FI753">
        <v>695.2</v>
      </c>
      <c r="FJ753">
        <v>1.86295</v>
      </c>
      <c r="FK753">
        <v>1.86783</v>
      </c>
      <c r="FL753">
        <v>1.86752</v>
      </c>
      <c r="FM753">
        <v>1.86871</v>
      </c>
      <c r="FN753">
        <v>1.86954</v>
      </c>
      <c r="FO753">
        <v>1.8656</v>
      </c>
      <c r="FP753">
        <v>1.86667</v>
      </c>
      <c r="FQ753">
        <v>1.86804</v>
      </c>
      <c r="FR753">
        <v>5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9.22</v>
      </c>
      <c r="GF753">
        <v>0.2938</v>
      </c>
      <c r="GG753">
        <v>3.61927167264205</v>
      </c>
      <c r="GH753">
        <v>0.00509506669552449</v>
      </c>
      <c r="GI753">
        <v>1.17866753763249e-06</v>
      </c>
      <c r="GJ753">
        <v>-6.62632595388568e-10</v>
      </c>
      <c r="GK753">
        <v>-0.0260112845827318</v>
      </c>
      <c r="GL753">
        <v>-0.0225051504344278</v>
      </c>
      <c r="GM753">
        <v>0.00262967521021688</v>
      </c>
      <c r="GN753">
        <v>-3.50088843362945e-05</v>
      </c>
      <c r="GO753">
        <v>-5</v>
      </c>
      <c r="GP753">
        <v>1640</v>
      </c>
      <c r="GQ753">
        <v>1</v>
      </c>
      <c r="GR753">
        <v>20</v>
      </c>
      <c r="GS753">
        <v>50307.5</v>
      </c>
      <c r="GT753">
        <v>50307.5</v>
      </c>
      <c r="GU753">
        <v>2.19849</v>
      </c>
      <c r="GV753">
        <v>2.58911</v>
      </c>
      <c r="GW753">
        <v>1.54785</v>
      </c>
      <c r="GX753">
        <v>2.30225</v>
      </c>
      <c r="GY753">
        <v>1.34644</v>
      </c>
      <c r="GZ753">
        <v>2.41699</v>
      </c>
      <c r="HA753">
        <v>33.1992</v>
      </c>
      <c r="HB753">
        <v>14.0707</v>
      </c>
      <c r="HC753">
        <v>18</v>
      </c>
      <c r="HD753">
        <v>506.947</v>
      </c>
      <c r="HE753">
        <v>395.696</v>
      </c>
      <c r="HF753">
        <v>22.4544</v>
      </c>
      <c r="HG753">
        <v>26.9316</v>
      </c>
      <c r="HH753">
        <v>29.9999</v>
      </c>
      <c r="HI753">
        <v>26.9302</v>
      </c>
      <c r="HJ753">
        <v>26.8757</v>
      </c>
      <c r="HK753">
        <v>44.0064</v>
      </c>
      <c r="HL753">
        <v>42.209</v>
      </c>
      <c r="HM753">
        <v>0</v>
      </c>
      <c r="HN753">
        <v>22.4559</v>
      </c>
      <c r="HO753">
        <v>1092.74</v>
      </c>
      <c r="HP753">
        <v>11.6841</v>
      </c>
      <c r="HQ753">
        <v>102.403</v>
      </c>
      <c r="HR753">
        <v>102.869</v>
      </c>
    </row>
    <row r="754" spans="1:226">
      <c r="A754">
        <v>738</v>
      </c>
      <c r="B754">
        <v>1663696105</v>
      </c>
      <c r="C754">
        <v>8329.90000009537</v>
      </c>
      <c r="D754" t="s">
        <v>1842</v>
      </c>
      <c r="E754" t="s">
        <v>1843</v>
      </c>
      <c r="F754">
        <v>5</v>
      </c>
      <c r="G754" t="s">
        <v>1713</v>
      </c>
      <c r="H754" t="s">
        <v>354</v>
      </c>
      <c r="I754">
        <v>1663696097.5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1098.63504026027</v>
      </c>
      <c r="AK754">
        <v>1042.85739393939</v>
      </c>
      <c r="AL754">
        <v>3.41641495331752</v>
      </c>
      <c r="AM754">
        <v>65.4279789440371</v>
      </c>
      <c r="AN754">
        <f>(AP754 - AO754 + BO754*1E3/(8.314*(BQ754+273.15)) * AR754/BN754 * AQ754) * BN754/(100*BB754) * 1000/(1000 - AP754)</f>
        <v>0</v>
      </c>
      <c r="AO754">
        <v>11.6902751284704</v>
      </c>
      <c r="AP754">
        <v>20.2482395604396</v>
      </c>
      <c r="AQ754">
        <v>-0.000309454000343148</v>
      </c>
      <c r="AR754">
        <v>122.169633296144</v>
      </c>
      <c r="AS754">
        <v>0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6</v>
      </c>
      <c r="BC754">
        <v>0.5</v>
      </c>
      <c r="BD754" t="s">
        <v>355</v>
      </c>
      <c r="BE754">
        <v>2</v>
      </c>
      <c r="BF754" t="b">
        <v>1</v>
      </c>
      <c r="BG754">
        <v>1663696097.5</v>
      </c>
      <c r="BH754">
        <v>998.400925925926</v>
      </c>
      <c r="BI754">
        <v>1069.57222222222</v>
      </c>
      <c r="BJ754">
        <v>20.233537037037</v>
      </c>
      <c r="BK754">
        <v>11.6691814814815</v>
      </c>
      <c r="BL754">
        <v>989.230222222222</v>
      </c>
      <c r="BM754">
        <v>19.9402888888889</v>
      </c>
      <c r="BN754">
        <v>500.083148148148</v>
      </c>
      <c r="BO754">
        <v>90.5090259259259</v>
      </c>
      <c r="BP754">
        <v>0.100005007407407</v>
      </c>
      <c r="BQ754">
        <v>25.8753666666667</v>
      </c>
      <c r="BR754">
        <v>24.9770962962963</v>
      </c>
      <c r="BS754">
        <v>999.9</v>
      </c>
      <c r="BT754">
        <v>0</v>
      </c>
      <c r="BU754">
        <v>0</v>
      </c>
      <c r="BV754">
        <v>10005.9259259259</v>
      </c>
      <c r="BW754">
        <v>0</v>
      </c>
      <c r="BX754">
        <v>17.0775925925926</v>
      </c>
      <c r="BY754">
        <v>-71.1718111111111</v>
      </c>
      <c r="BZ754">
        <v>1019.01933333333</v>
      </c>
      <c r="CA754">
        <v>1082.20148148148</v>
      </c>
      <c r="CB754">
        <v>8.56436259259259</v>
      </c>
      <c r="CC754">
        <v>1069.57222222222</v>
      </c>
      <c r="CD754">
        <v>11.6691814814815</v>
      </c>
      <c r="CE754">
        <v>1.83131888888889</v>
      </c>
      <c r="CF754">
        <v>1.05616555555556</v>
      </c>
      <c r="CG754">
        <v>16.0567</v>
      </c>
      <c r="CH754">
        <v>7.71506888888889</v>
      </c>
      <c r="CI754">
        <v>1999.98703703704</v>
      </c>
      <c r="CJ754">
        <v>0.979994333333334</v>
      </c>
      <c r="CK754">
        <v>0.0200057444444444</v>
      </c>
      <c r="CL754">
        <v>0</v>
      </c>
      <c r="CM754">
        <v>851.544703703704</v>
      </c>
      <c r="CN754">
        <v>5.00063</v>
      </c>
      <c r="CO754">
        <v>16808.3296296296</v>
      </c>
      <c r="CP754">
        <v>17256.737037037</v>
      </c>
      <c r="CQ754">
        <v>38.875</v>
      </c>
      <c r="CR754">
        <v>38.8887777777778</v>
      </c>
      <c r="CS754">
        <v>38.3864814814815</v>
      </c>
      <c r="CT754">
        <v>38.187</v>
      </c>
      <c r="CU754">
        <v>39.687</v>
      </c>
      <c r="CV754">
        <v>1955.07666666667</v>
      </c>
      <c r="CW754">
        <v>39.9103703703704</v>
      </c>
      <c r="CX754">
        <v>0</v>
      </c>
      <c r="CY754">
        <v>1663696102.1</v>
      </c>
      <c r="CZ754">
        <v>0</v>
      </c>
      <c r="DA754">
        <v>0</v>
      </c>
      <c r="DB754" t="s">
        <v>356</v>
      </c>
      <c r="DC754">
        <v>1660677648.1</v>
      </c>
      <c r="DD754">
        <v>1660677649.1</v>
      </c>
      <c r="DE754">
        <v>0</v>
      </c>
      <c r="DF754">
        <v>-1.042</v>
      </c>
      <c r="DG754">
        <v>0.003</v>
      </c>
      <c r="DH754">
        <v>5.218</v>
      </c>
      <c r="DI754">
        <v>0.344</v>
      </c>
      <c r="DJ754">
        <v>417</v>
      </c>
      <c r="DK754">
        <v>22</v>
      </c>
      <c r="DL754">
        <v>1.24</v>
      </c>
      <c r="DM754">
        <v>0.53</v>
      </c>
      <c r="DN754">
        <v>-70.9273414634146</v>
      </c>
      <c r="DO754">
        <v>-1.28302578397209</v>
      </c>
      <c r="DP754">
        <v>0.712455496933004</v>
      </c>
      <c r="DQ754">
        <v>0</v>
      </c>
      <c r="DR754">
        <v>8.58614536585366</v>
      </c>
      <c r="DS754">
        <v>-0.332988710801392</v>
      </c>
      <c r="DT754">
        <v>0.0379855766656535</v>
      </c>
      <c r="DU754">
        <v>0</v>
      </c>
      <c r="DV754">
        <v>0</v>
      </c>
      <c r="DW754">
        <v>2</v>
      </c>
      <c r="DX754" t="s">
        <v>357</v>
      </c>
      <c r="DY754">
        <v>2.97319</v>
      </c>
      <c r="DZ754">
        <v>2.75385</v>
      </c>
      <c r="EA754">
        <v>0.168857</v>
      </c>
      <c r="EB754">
        <v>0.177001</v>
      </c>
      <c r="EC754">
        <v>0.0917598</v>
      </c>
      <c r="ED754">
        <v>0.0623213</v>
      </c>
      <c r="EE754">
        <v>32387.5</v>
      </c>
      <c r="EF754">
        <v>34960.9</v>
      </c>
      <c r="EG754">
        <v>35313.8</v>
      </c>
      <c r="EH754">
        <v>38529.4</v>
      </c>
      <c r="EI754">
        <v>45487</v>
      </c>
      <c r="EJ754">
        <v>52187.1</v>
      </c>
      <c r="EK754">
        <v>55203.8</v>
      </c>
      <c r="EL754">
        <v>61800.9</v>
      </c>
      <c r="EM754">
        <v>1.991</v>
      </c>
      <c r="EN754">
        <v>1.8146</v>
      </c>
      <c r="EO754">
        <v>0.0348687</v>
      </c>
      <c r="EP754">
        <v>0</v>
      </c>
      <c r="EQ754">
        <v>24.4201</v>
      </c>
      <c r="ER754">
        <v>999.9</v>
      </c>
      <c r="ES754">
        <v>42.504</v>
      </c>
      <c r="ET754">
        <v>30.071</v>
      </c>
      <c r="EU754">
        <v>20.0898</v>
      </c>
      <c r="EV754">
        <v>56.0888</v>
      </c>
      <c r="EW754">
        <v>48.9984</v>
      </c>
      <c r="EX754">
        <v>1</v>
      </c>
      <c r="EY754">
        <v>-0.0175</v>
      </c>
      <c r="EZ754">
        <v>1.07015</v>
      </c>
      <c r="FA754">
        <v>20.1442</v>
      </c>
      <c r="FB754">
        <v>5.20052</v>
      </c>
      <c r="FC754">
        <v>12.004</v>
      </c>
      <c r="FD754">
        <v>4.976</v>
      </c>
      <c r="FE754">
        <v>3.2936</v>
      </c>
      <c r="FF754">
        <v>9999</v>
      </c>
      <c r="FG754">
        <v>9999</v>
      </c>
      <c r="FH754">
        <v>9999</v>
      </c>
      <c r="FI754">
        <v>695.2</v>
      </c>
      <c r="FJ754">
        <v>1.86295</v>
      </c>
      <c r="FK754">
        <v>1.86783</v>
      </c>
      <c r="FL754">
        <v>1.86752</v>
      </c>
      <c r="FM754">
        <v>1.86874</v>
      </c>
      <c r="FN754">
        <v>1.86951</v>
      </c>
      <c r="FO754">
        <v>1.86566</v>
      </c>
      <c r="FP754">
        <v>1.86673</v>
      </c>
      <c r="FQ754">
        <v>1.86813</v>
      </c>
      <c r="FR754">
        <v>5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9.3</v>
      </c>
      <c r="GF754">
        <v>0.2935</v>
      </c>
      <c r="GG754">
        <v>3.61927167264205</v>
      </c>
      <c r="GH754">
        <v>0.00509506669552449</v>
      </c>
      <c r="GI754">
        <v>1.17866753763249e-06</v>
      </c>
      <c r="GJ754">
        <v>-6.62632595388568e-10</v>
      </c>
      <c r="GK754">
        <v>-0.0260112845827318</v>
      </c>
      <c r="GL754">
        <v>-0.0225051504344278</v>
      </c>
      <c r="GM754">
        <v>0.00262967521021688</v>
      </c>
      <c r="GN754">
        <v>-3.50088843362945e-05</v>
      </c>
      <c r="GO754">
        <v>-5</v>
      </c>
      <c r="GP754">
        <v>1640</v>
      </c>
      <c r="GQ754">
        <v>1</v>
      </c>
      <c r="GR754">
        <v>20</v>
      </c>
      <c r="GS754">
        <v>50307.6</v>
      </c>
      <c r="GT754">
        <v>50307.6</v>
      </c>
      <c r="GU754">
        <v>2.22412</v>
      </c>
      <c r="GV754">
        <v>2.59888</v>
      </c>
      <c r="GW754">
        <v>1.54785</v>
      </c>
      <c r="GX754">
        <v>2.30225</v>
      </c>
      <c r="GY754">
        <v>1.34644</v>
      </c>
      <c r="GZ754">
        <v>2.28027</v>
      </c>
      <c r="HA754">
        <v>33.1992</v>
      </c>
      <c r="HB754">
        <v>14.0532</v>
      </c>
      <c r="HC754">
        <v>18</v>
      </c>
      <c r="HD754">
        <v>507.063</v>
      </c>
      <c r="HE754">
        <v>395.586</v>
      </c>
      <c r="HF754">
        <v>22.4715</v>
      </c>
      <c r="HG754">
        <v>26.9316</v>
      </c>
      <c r="HH754">
        <v>30.0001</v>
      </c>
      <c r="HI754">
        <v>26.9279</v>
      </c>
      <c r="HJ754">
        <v>26.8757</v>
      </c>
      <c r="HK754">
        <v>44.5219</v>
      </c>
      <c r="HL754">
        <v>42.209</v>
      </c>
      <c r="HM754">
        <v>0</v>
      </c>
      <c r="HN754">
        <v>22.4712</v>
      </c>
      <c r="HO754">
        <v>1106.25</v>
      </c>
      <c r="HP754">
        <v>11.6956</v>
      </c>
      <c r="HQ754">
        <v>102.403</v>
      </c>
      <c r="HR754">
        <v>102.868</v>
      </c>
    </row>
    <row r="755" spans="1:226">
      <c r="A755">
        <v>739</v>
      </c>
      <c r="B755">
        <v>1663696109.5</v>
      </c>
      <c r="C755">
        <v>8334.40000009537</v>
      </c>
      <c r="D755" t="s">
        <v>1844</v>
      </c>
      <c r="E755" t="s">
        <v>1845</v>
      </c>
      <c r="F755">
        <v>5</v>
      </c>
      <c r="G755" t="s">
        <v>1713</v>
      </c>
      <c r="H755" t="s">
        <v>354</v>
      </c>
      <c r="I755">
        <v>1663696101.94444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1114.5937392467</v>
      </c>
      <c r="AK755">
        <v>1058.51666666667</v>
      </c>
      <c r="AL755">
        <v>3.43013881202053</v>
      </c>
      <c r="AM755">
        <v>65.4279789440371</v>
      </c>
      <c r="AN755">
        <f>(AP755 - AO755 + BO755*1E3/(8.314*(BQ755+273.15)) * AR755/BN755 * AQ755) * BN755/(100*BB755) * 1000/(1000 - AP755)</f>
        <v>0</v>
      </c>
      <c r="AO755">
        <v>11.6919499893424</v>
      </c>
      <c r="AP755">
        <v>20.2423230769231</v>
      </c>
      <c r="AQ755">
        <v>-7.24046032448681e-05</v>
      </c>
      <c r="AR755">
        <v>122.169633296144</v>
      </c>
      <c r="AS755">
        <v>0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6</v>
      </c>
      <c r="BC755">
        <v>0.5</v>
      </c>
      <c r="BD755" t="s">
        <v>355</v>
      </c>
      <c r="BE755">
        <v>2</v>
      </c>
      <c r="BF755" t="b">
        <v>1</v>
      </c>
      <c r="BG755">
        <v>1663696101.94444</v>
      </c>
      <c r="BH755">
        <v>1013.35637037037</v>
      </c>
      <c r="BI755">
        <v>1084.57111111111</v>
      </c>
      <c r="BJ755">
        <v>20.2407740740741</v>
      </c>
      <c r="BK755">
        <v>11.6894148148148</v>
      </c>
      <c r="BL755">
        <v>1004.10462962963</v>
      </c>
      <c r="BM755">
        <v>19.9472407407407</v>
      </c>
      <c r="BN755">
        <v>500.090148148148</v>
      </c>
      <c r="BO755">
        <v>90.5089</v>
      </c>
      <c r="BP755">
        <v>0.100171166666667</v>
      </c>
      <c r="BQ755">
        <v>25.8758444444444</v>
      </c>
      <c r="BR755">
        <v>24.9814592592593</v>
      </c>
      <c r="BS755">
        <v>999.9</v>
      </c>
      <c r="BT755">
        <v>0</v>
      </c>
      <c r="BU755">
        <v>0</v>
      </c>
      <c r="BV755">
        <v>9996.2962962963</v>
      </c>
      <c r="BW755">
        <v>0</v>
      </c>
      <c r="BX755">
        <v>17.0763666666667</v>
      </c>
      <c r="BY755">
        <v>-71.2153851851852</v>
      </c>
      <c r="BZ755">
        <v>1034.29074074074</v>
      </c>
      <c r="CA755">
        <v>1097.4</v>
      </c>
      <c r="CB755">
        <v>8.55137740740741</v>
      </c>
      <c r="CC755">
        <v>1084.57111111111</v>
      </c>
      <c r="CD755">
        <v>11.6894148148148</v>
      </c>
      <c r="CE755">
        <v>1.83197148148148</v>
      </c>
      <c r="CF755">
        <v>1.05799444444444</v>
      </c>
      <c r="CG755">
        <v>16.0622851851852</v>
      </c>
      <c r="CH755">
        <v>7.74049740740741</v>
      </c>
      <c r="CI755">
        <v>2000.00703703704</v>
      </c>
      <c r="CJ755">
        <v>0.979994555555556</v>
      </c>
      <c r="CK755">
        <v>0.0200055074074074</v>
      </c>
      <c r="CL755">
        <v>0</v>
      </c>
      <c r="CM755">
        <v>850.266851851852</v>
      </c>
      <c r="CN755">
        <v>5.00063</v>
      </c>
      <c r="CO755">
        <v>16782.9222222222</v>
      </c>
      <c r="CP755">
        <v>17256.9185185185</v>
      </c>
      <c r="CQ755">
        <v>38.875</v>
      </c>
      <c r="CR755">
        <v>38.8887777777778</v>
      </c>
      <c r="CS755">
        <v>38.3841851851852</v>
      </c>
      <c r="CT755">
        <v>38.187</v>
      </c>
      <c r="CU755">
        <v>39.687</v>
      </c>
      <c r="CV755">
        <v>1955.09666666667</v>
      </c>
      <c r="CW755">
        <v>39.9103703703704</v>
      </c>
      <c r="CX755">
        <v>0</v>
      </c>
      <c r="CY755">
        <v>1663696106.9</v>
      </c>
      <c r="CZ755">
        <v>0</v>
      </c>
      <c r="DA755">
        <v>0</v>
      </c>
      <c r="DB755" t="s">
        <v>356</v>
      </c>
      <c r="DC755">
        <v>1660677648.1</v>
      </c>
      <c r="DD755">
        <v>1660677649.1</v>
      </c>
      <c r="DE755">
        <v>0</v>
      </c>
      <c r="DF755">
        <v>-1.042</v>
      </c>
      <c r="DG755">
        <v>0.003</v>
      </c>
      <c r="DH755">
        <v>5.218</v>
      </c>
      <c r="DI755">
        <v>0.344</v>
      </c>
      <c r="DJ755">
        <v>417</v>
      </c>
      <c r="DK755">
        <v>22</v>
      </c>
      <c r="DL755">
        <v>1.24</v>
      </c>
      <c r="DM755">
        <v>0.53</v>
      </c>
      <c r="DN755">
        <v>-71.0622048780488</v>
      </c>
      <c r="DO755">
        <v>-3.44851777003478</v>
      </c>
      <c r="DP755">
        <v>0.820800537236315</v>
      </c>
      <c r="DQ755">
        <v>0</v>
      </c>
      <c r="DR755">
        <v>8.56703390243902</v>
      </c>
      <c r="DS755">
        <v>-0.220030871080136</v>
      </c>
      <c r="DT755">
        <v>0.0305844790764977</v>
      </c>
      <c r="DU755">
        <v>0</v>
      </c>
      <c r="DV755">
        <v>0</v>
      </c>
      <c r="DW755">
        <v>2</v>
      </c>
      <c r="DX755" t="s">
        <v>357</v>
      </c>
      <c r="DY755">
        <v>2.97377</v>
      </c>
      <c r="DZ755">
        <v>2.75372</v>
      </c>
      <c r="EA755">
        <v>0.170434</v>
      </c>
      <c r="EB755">
        <v>0.17829</v>
      </c>
      <c r="EC755">
        <v>0.0917713</v>
      </c>
      <c r="ED755">
        <v>0.0623299</v>
      </c>
      <c r="EE755">
        <v>32325.9</v>
      </c>
      <c r="EF755">
        <v>34905.4</v>
      </c>
      <c r="EG755">
        <v>35313.5</v>
      </c>
      <c r="EH755">
        <v>38528.5</v>
      </c>
      <c r="EI755">
        <v>45486.9</v>
      </c>
      <c r="EJ755">
        <v>52185.9</v>
      </c>
      <c r="EK755">
        <v>55204.4</v>
      </c>
      <c r="EL755">
        <v>61800</v>
      </c>
      <c r="EM755">
        <v>1.9916</v>
      </c>
      <c r="EN755">
        <v>1.8146</v>
      </c>
      <c r="EO755">
        <v>0.0335276</v>
      </c>
      <c r="EP755">
        <v>0</v>
      </c>
      <c r="EQ755">
        <v>24.418</v>
      </c>
      <c r="ER755">
        <v>999.9</v>
      </c>
      <c r="ES755">
        <v>42.504</v>
      </c>
      <c r="ET755">
        <v>30.071</v>
      </c>
      <c r="EU755">
        <v>20.0878</v>
      </c>
      <c r="EV755">
        <v>56.8588</v>
      </c>
      <c r="EW755">
        <v>48.8742</v>
      </c>
      <c r="EX755">
        <v>1</v>
      </c>
      <c r="EY755">
        <v>-0.0175</v>
      </c>
      <c r="EZ755">
        <v>1.07566</v>
      </c>
      <c r="FA755">
        <v>20.1437</v>
      </c>
      <c r="FB755">
        <v>5.19932</v>
      </c>
      <c r="FC755">
        <v>12.0052</v>
      </c>
      <c r="FD755">
        <v>4.9756</v>
      </c>
      <c r="FE755">
        <v>3.2938</v>
      </c>
      <c r="FF755">
        <v>9999</v>
      </c>
      <c r="FG755">
        <v>9999</v>
      </c>
      <c r="FH755">
        <v>9999</v>
      </c>
      <c r="FI755">
        <v>695.2</v>
      </c>
      <c r="FJ755">
        <v>1.86295</v>
      </c>
      <c r="FK755">
        <v>1.86783</v>
      </c>
      <c r="FL755">
        <v>1.86752</v>
      </c>
      <c r="FM755">
        <v>1.86874</v>
      </c>
      <c r="FN755">
        <v>1.86951</v>
      </c>
      <c r="FO755">
        <v>1.86557</v>
      </c>
      <c r="FP755">
        <v>1.86667</v>
      </c>
      <c r="FQ755">
        <v>1.86813</v>
      </c>
      <c r="FR755">
        <v>5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9.38</v>
      </c>
      <c r="GF755">
        <v>0.2937</v>
      </c>
      <c r="GG755">
        <v>3.61927167264205</v>
      </c>
      <c r="GH755">
        <v>0.00509506669552449</v>
      </c>
      <c r="GI755">
        <v>1.17866753763249e-06</v>
      </c>
      <c r="GJ755">
        <v>-6.62632595388568e-10</v>
      </c>
      <c r="GK755">
        <v>-0.0260112845827318</v>
      </c>
      <c r="GL755">
        <v>-0.0225051504344278</v>
      </c>
      <c r="GM755">
        <v>0.00262967521021688</v>
      </c>
      <c r="GN755">
        <v>-3.50088843362945e-05</v>
      </c>
      <c r="GO755">
        <v>-5</v>
      </c>
      <c r="GP755">
        <v>1640</v>
      </c>
      <c r="GQ755">
        <v>1</v>
      </c>
      <c r="GR755">
        <v>20</v>
      </c>
      <c r="GS755">
        <v>50307.7</v>
      </c>
      <c r="GT755">
        <v>50307.7</v>
      </c>
      <c r="GU755">
        <v>2.24487</v>
      </c>
      <c r="GV755">
        <v>2.60376</v>
      </c>
      <c r="GW755">
        <v>1.54785</v>
      </c>
      <c r="GX755">
        <v>2.30103</v>
      </c>
      <c r="GY755">
        <v>1.34644</v>
      </c>
      <c r="GZ755">
        <v>2.27539</v>
      </c>
      <c r="HA755">
        <v>33.2216</v>
      </c>
      <c r="HB755">
        <v>14.0532</v>
      </c>
      <c r="HC755">
        <v>18</v>
      </c>
      <c r="HD755">
        <v>507.464</v>
      </c>
      <c r="HE755">
        <v>395.57</v>
      </c>
      <c r="HF755">
        <v>22.4824</v>
      </c>
      <c r="HG755">
        <v>26.9316</v>
      </c>
      <c r="HH755">
        <v>30.0001</v>
      </c>
      <c r="HI755">
        <v>26.9279</v>
      </c>
      <c r="HJ755">
        <v>26.8735</v>
      </c>
      <c r="HK755">
        <v>45.0519</v>
      </c>
      <c r="HL755">
        <v>42.209</v>
      </c>
      <c r="HM755">
        <v>0</v>
      </c>
      <c r="HN755">
        <v>22.4814</v>
      </c>
      <c r="HO755">
        <v>1126.33</v>
      </c>
      <c r="HP755">
        <v>11.7035</v>
      </c>
      <c r="HQ755">
        <v>102.403</v>
      </c>
      <c r="HR755">
        <v>102.866</v>
      </c>
    </row>
    <row r="756" spans="1:226">
      <c r="A756">
        <v>740</v>
      </c>
      <c r="B756">
        <v>1663696115</v>
      </c>
      <c r="C756">
        <v>8339.90000009537</v>
      </c>
      <c r="D756" t="s">
        <v>1846</v>
      </c>
      <c r="E756" t="s">
        <v>1847</v>
      </c>
      <c r="F756">
        <v>5</v>
      </c>
      <c r="G756" t="s">
        <v>1713</v>
      </c>
      <c r="H756" t="s">
        <v>354</v>
      </c>
      <c r="I756">
        <v>1663696107.23214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1133.04699788552</v>
      </c>
      <c r="AK756">
        <v>1076.98860606061</v>
      </c>
      <c r="AL756">
        <v>3.47753232628773</v>
      </c>
      <c r="AM756">
        <v>65.4279789440371</v>
      </c>
      <c r="AN756">
        <f>(AP756 - AO756 + BO756*1E3/(8.314*(BQ756+273.15)) * AR756/BN756 * AQ756) * BN756/(100*BB756) * 1000/(1000 - AP756)</f>
        <v>0</v>
      </c>
      <c r="AO756">
        <v>11.6948073496607</v>
      </c>
      <c r="AP756">
        <v>20.2338241758242</v>
      </c>
      <c r="AQ756">
        <v>-0.000166361374260742</v>
      </c>
      <c r="AR756">
        <v>122.169633296144</v>
      </c>
      <c r="AS756">
        <v>0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6</v>
      </c>
      <c r="BC756">
        <v>0.5</v>
      </c>
      <c r="BD756" t="s">
        <v>355</v>
      </c>
      <c r="BE756">
        <v>2</v>
      </c>
      <c r="BF756" t="b">
        <v>1</v>
      </c>
      <c r="BG756">
        <v>1663696107.23214</v>
      </c>
      <c r="BH756">
        <v>1030.93</v>
      </c>
      <c r="BI756">
        <v>1102.33857142857</v>
      </c>
      <c r="BJ756">
        <v>20.2412928571429</v>
      </c>
      <c r="BK756">
        <v>11.6931964285714</v>
      </c>
      <c r="BL756">
        <v>1021.5835</v>
      </c>
      <c r="BM756">
        <v>19.9477428571429</v>
      </c>
      <c r="BN756">
        <v>500.068785714286</v>
      </c>
      <c r="BO756">
        <v>90.5088107142857</v>
      </c>
      <c r="BP756">
        <v>0.100171125</v>
      </c>
      <c r="BQ756">
        <v>25.8707642857143</v>
      </c>
      <c r="BR756">
        <v>24.9862892857143</v>
      </c>
      <c r="BS756">
        <v>999.9</v>
      </c>
      <c r="BT756">
        <v>0</v>
      </c>
      <c r="BU756">
        <v>0</v>
      </c>
      <c r="BV756">
        <v>9992.67857142857</v>
      </c>
      <c r="BW756">
        <v>0</v>
      </c>
      <c r="BX756">
        <v>17.0803964285714</v>
      </c>
      <c r="BY756">
        <v>-71.4087714285714</v>
      </c>
      <c r="BZ756">
        <v>1052.22857142857</v>
      </c>
      <c r="CA756">
        <v>1115.38214285714</v>
      </c>
      <c r="CB756">
        <v>8.54812</v>
      </c>
      <c r="CC756">
        <v>1102.33857142857</v>
      </c>
      <c r="CD756">
        <v>11.6931964285714</v>
      </c>
      <c r="CE756">
        <v>1.83201642857143</v>
      </c>
      <c r="CF756">
        <v>1.05833535714286</v>
      </c>
      <c r="CG756">
        <v>16.0626678571429</v>
      </c>
      <c r="CH756">
        <v>7.74522607142857</v>
      </c>
      <c r="CI756">
        <v>2000.01</v>
      </c>
      <c r="CJ756">
        <v>0.979994642857143</v>
      </c>
      <c r="CK756">
        <v>0.0200054142857143</v>
      </c>
      <c r="CL756">
        <v>0</v>
      </c>
      <c r="CM756">
        <v>848.67525</v>
      </c>
      <c r="CN756">
        <v>5.00063</v>
      </c>
      <c r="CO756">
        <v>16753.3035714286</v>
      </c>
      <c r="CP756">
        <v>17256.9357142857</v>
      </c>
      <c r="CQ756">
        <v>38.875</v>
      </c>
      <c r="CR756">
        <v>38.9082142857143</v>
      </c>
      <c r="CS756">
        <v>38.3816428571429</v>
      </c>
      <c r="CT756">
        <v>38.187</v>
      </c>
      <c r="CU756">
        <v>39.687</v>
      </c>
      <c r="CV756">
        <v>1955.09964285714</v>
      </c>
      <c r="CW756">
        <v>39.9103571428571</v>
      </c>
      <c r="CX756">
        <v>0</v>
      </c>
      <c r="CY756">
        <v>1663696112.3</v>
      </c>
      <c r="CZ756">
        <v>0</v>
      </c>
      <c r="DA756">
        <v>0</v>
      </c>
      <c r="DB756" t="s">
        <v>356</v>
      </c>
      <c r="DC756">
        <v>1660677648.1</v>
      </c>
      <c r="DD756">
        <v>1660677649.1</v>
      </c>
      <c r="DE756">
        <v>0</v>
      </c>
      <c r="DF756">
        <v>-1.042</v>
      </c>
      <c r="DG756">
        <v>0.003</v>
      </c>
      <c r="DH756">
        <v>5.218</v>
      </c>
      <c r="DI756">
        <v>0.344</v>
      </c>
      <c r="DJ756">
        <v>417</v>
      </c>
      <c r="DK756">
        <v>22</v>
      </c>
      <c r="DL756">
        <v>1.24</v>
      </c>
      <c r="DM756">
        <v>0.53</v>
      </c>
      <c r="DN756">
        <v>-71.3243609756097</v>
      </c>
      <c r="DO756">
        <v>-1.32128571428581</v>
      </c>
      <c r="DP756">
        <v>0.792090142036399</v>
      </c>
      <c r="DQ756">
        <v>0</v>
      </c>
      <c r="DR756">
        <v>8.54896682926829</v>
      </c>
      <c r="DS756">
        <v>-0.0257529616724756</v>
      </c>
      <c r="DT756">
        <v>0.00591918725428904</v>
      </c>
      <c r="DU756">
        <v>1</v>
      </c>
      <c r="DV756">
        <v>1</v>
      </c>
      <c r="DW756">
        <v>2</v>
      </c>
      <c r="DX756" t="s">
        <v>395</v>
      </c>
      <c r="DY756">
        <v>2.97347</v>
      </c>
      <c r="DZ756">
        <v>2.75408</v>
      </c>
      <c r="EA756">
        <v>0.172359</v>
      </c>
      <c r="EB756">
        <v>0.180378</v>
      </c>
      <c r="EC756">
        <v>0.0917392</v>
      </c>
      <c r="ED756">
        <v>0.0623545</v>
      </c>
      <c r="EE756">
        <v>32251.4</v>
      </c>
      <c r="EF756">
        <v>34817</v>
      </c>
      <c r="EG756">
        <v>35314</v>
      </c>
      <c r="EH756">
        <v>38528.8</v>
      </c>
      <c r="EI756">
        <v>45488</v>
      </c>
      <c r="EJ756">
        <v>52184.6</v>
      </c>
      <c r="EK756">
        <v>55203.6</v>
      </c>
      <c r="EL756">
        <v>61800</v>
      </c>
      <c r="EM756">
        <v>1.9906</v>
      </c>
      <c r="EN756">
        <v>1.815</v>
      </c>
      <c r="EO756">
        <v>0.0360608</v>
      </c>
      <c r="EP756">
        <v>0</v>
      </c>
      <c r="EQ756">
        <v>24.4126</v>
      </c>
      <c r="ER756">
        <v>999.9</v>
      </c>
      <c r="ES756">
        <v>42.48</v>
      </c>
      <c r="ET756">
        <v>30.071</v>
      </c>
      <c r="EU756">
        <v>20.0774</v>
      </c>
      <c r="EV756">
        <v>56.1688</v>
      </c>
      <c r="EW756">
        <v>49.4151</v>
      </c>
      <c r="EX756">
        <v>1</v>
      </c>
      <c r="EY756">
        <v>-0.0176626</v>
      </c>
      <c r="EZ756">
        <v>1.08261</v>
      </c>
      <c r="FA756">
        <v>20.1437</v>
      </c>
      <c r="FB756">
        <v>5.20052</v>
      </c>
      <c r="FC756">
        <v>12.004</v>
      </c>
      <c r="FD756">
        <v>4.976</v>
      </c>
      <c r="FE756">
        <v>3.2938</v>
      </c>
      <c r="FF756">
        <v>9999</v>
      </c>
      <c r="FG756">
        <v>9999</v>
      </c>
      <c r="FH756">
        <v>9999</v>
      </c>
      <c r="FI756">
        <v>695.2</v>
      </c>
      <c r="FJ756">
        <v>1.86295</v>
      </c>
      <c r="FK756">
        <v>1.86783</v>
      </c>
      <c r="FL756">
        <v>1.86752</v>
      </c>
      <c r="FM756">
        <v>1.86871</v>
      </c>
      <c r="FN756">
        <v>1.86951</v>
      </c>
      <c r="FO756">
        <v>1.86557</v>
      </c>
      <c r="FP756">
        <v>1.86667</v>
      </c>
      <c r="FQ756">
        <v>1.86804</v>
      </c>
      <c r="FR756">
        <v>5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9.49</v>
      </c>
      <c r="GF756">
        <v>0.2933</v>
      </c>
      <c r="GG756">
        <v>3.61927167264205</v>
      </c>
      <c r="GH756">
        <v>0.00509506669552449</v>
      </c>
      <c r="GI756">
        <v>1.17866753763249e-06</v>
      </c>
      <c r="GJ756">
        <v>-6.62632595388568e-10</v>
      </c>
      <c r="GK756">
        <v>-0.0260112845827318</v>
      </c>
      <c r="GL756">
        <v>-0.0225051504344278</v>
      </c>
      <c r="GM756">
        <v>0.00262967521021688</v>
      </c>
      <c r="GN756">
        <v>-3.50088843362945e-05</v>
      </c>
      <c r="GO756">
        <v>-5</v>
      </c>
      <c r="GP756">
        <v>1640</v>
      </c>
      <c r="GQ756">
        <v>1</v>
      </c>
      <c r="GR756">
        <v>20</v>
      </c>
      <c r="GS756">
        <v>50307.8</v>
      </c>
      <c r="GT756">
        <v>50307.8</v>
      </c>
      <c r="GU756">
        <v>2.27783</v>
      </c>
      <c r="GV756">
        <v>2.59399</v>
      </c>
      <c r="GW756">
        <v>1.54785</v>
      </c>
      <c r="GX756">
        <v>2.30225</v>
      </c>
      <c r="GY756">
        <v>1.34644</v>
      </c>
      <c r="GZ756">
        <v>2.44019</v>
      </c>
      <c r="HA756">
        <v>33.1992</v>
      </c>
      <c r="HB756">
        <v>14.062</v>
      </c>
      <c r="HC756">
        <v>18</v>
      </c>
      <c r="HD756">
        <v>506.797</v>
      </c>
      <c r="HE756">
        <v>395.789</v>
      </c>
      <c r="HF756">
        <v>22.4947</v>
      </c>
      <c r="HG756">
        <v>26.9294</v>
      </c>
      <c r="HH756">
        <v>29.9999</v>
      </c>
      <c r="HI756">
        <v>26.9279</v>
      </c>
      <c r="HJ756">
        <v>26.8735</v>
      </c>
      <c r="HK756">
        <v>45.6031</v>
      </c>
      <c r="HL756">
        <v>42.209</v>
      </c>
      <c r="HM756">
        <v>0</v>
      </c>
      <c r="HN756">
        <v>22.4933</v>
      </c>
      <c r="HO756">
        <v>1139.77</v>
      </c>
      <c r="HP756">
        <v>11.7218</v>
      </c>
      <c r="HQ756">
        <v>102.403</v>
      </c>
      <c r="HR756">
        <v>102.866</v>
      </c>
    </row>
    <row r="757" spans="1:226">
      <c r="A757">
        <v>741</v>
      </c>
      <c r="B757">
        <v>1663696119.5</v>
      </c>
      <c r="C757">
        <v>8344.40000009537</v>
      </c>
      <c r="D757" t="s">
        <v>1848</v>
      </c>
      <c r="E757" t="s">
        <v>1849</v>
      </c>
      <c r="F757">
        <v>5</v>
      </c>
      <c r="G757" t="s">
        <v>1713</v>
      </c>
      <c r="H757" t="s">
        <v>354</v>
      </c>
      <c r="I757">
        <v>1663696111.67857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1148.66797988214</v>
      </c>
      <c r="AK757">
        <v>1092.64836363636</v>
      </c>
      <c r="AL757">
        <v>3.47541194427079</v>
      </c>
      <c r="AM757">
        <v>65.4279789440371</v>
      </c>
      <c r="AN757">
        <f>(AP757 - AO757 + BO757*1E3/(8.314*(BQ757+273.15)) * AR757/BN757 * AQ757) * BN757/(100*BB757) * 1000/(1000 - AP757)</f>
        <v>0</v>
      </c>
      <c r="AO757">
        <v>11.6988987830501</v>
      </c>
      <c r="AP757">
        <v>20.2283934065934</v>
      </c>
      <c r="AQ757">
        <v>2.24832769898608e-05</v>
      </c>
      <c r="AR757">
        <v>122.169633296144</v>
      </c>
      <c r="AS757">
        <v>0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6</v>
      </c>
      <c r="BC757">
        <v>0.5</v>
      </c>
      <c r="BD757" t="s">
        <v>355</v>
      </c>
      <c r="BE757">
        <v>2</v>
      </c>
      <c r="BF757" t="b">
        <v>1</v>
      </c>
      <c r="BG757">
        <v>1663696111.67857</v>
      </c>
      <c r="BH757">
        <v>1045.85</v>
      </c>
      <c r="BI757">
        <v>1117.41</v>
      </c>
      <c r="BJ757">
        <v>20.2384</v>
      </c>
      <c r="BK757">
        <v>11.6949214285714</v>
      </c>
      <c r="BL757">
        <v>1036.42178571429</v>
      </c>
      <c r="BM757">
        <v>19.9449535714286</v>
      </c>
      <c r="BN757">
        <v>500.036821428571</v>
      </c>
      <c r="BO757">
        <v>90.5092321428571</v>
      </c>
      <c r="BP757">
        <v>0.100221967857143</v>
      </c>
      <c r="BQ757">
        <v>25.8704535714286</v>
      </c>
      <c r="BR757">
        <v>24.9865392857143</v>
      </c>
      <c r="BS757">
        <v>999.9</v>
      </c>
      <c r="BT757">
        <v>0</v>
      </c>
      <c r="BU757">
        <v>0</v>
      </c>
      <c r="BV757">
        <v>9990</v>
      </c>
      <c r="BW757">
        <v>0</v>
      </c>
      <c r="BX757">
        <v>17.078425</v>
      </c>
      <c r="BY757">
        <v>-71.5607678571428</v>
      </c>
      <c r="BZ757">
        <v>1067.45321428571</v>
      </c>
      <c r="CA757">
        <v>1130.63392857143</v>
      </c>
      <c r="CB757">
        <v>8.54348928571429</v>
      </c>
      <c r="CC757">
        <v>1117.41</v>
      </c>
      <c r="CD757">
        <v>11.6949214285714</v>
      </c>
      <c r="CE757">
        <v>1.83176285714286</v>
      </c>
      <c r="CF757">
        <v>1.05849714285714</v>
      </c>
      <c r="CG757">
        <v>16.0605</v>
      </c>
      <c r="CH757">
        <v>7.74746178571429</v>
      </c>
      <c r="CI757">
        <v>2000.03107142857</v>
      </c>
      <c r="CJ757">
        <v>0.979994642857143</v>
      </c>
      <c r="CK757">
        <v>0.0200054142857143</v>
      </c>
      <c r="CL757">
        <v>0</v>
      </c>
      <c r="CM757">
        <v>847.433857142857</v>
      </c>
      <c r="CN757">
        <v>5.00063</v>
      </c>
      <c r="CO757">
        <v>16729.1821428571</v>
      </c>
      <c r="CP757">
        <v>17257.125</v>
      </c>
      <c r="CQ757">
        <v>38.875</v>
      </c>
      <c r="CR757">
        <v>38.9104285714286</v>
      </c>
      <c r="CS757">
        <v>38.3794285714286</v>
      </c>
      <c r="CT757">
        <v>38.187</v>
      </c>
      <c r="CU757">
        <v>39.687</v>
      </c>
      <c r="CV757">
        <v>1955.12</v>
      </c>
      <c r="CW757">
        <v>39.9110714285714</v>
      </c>
      <c r="CX757">
        <v>0</v>
      </c>
      <c r="CY757">
        <v>1663696117.1</v>
      </c>
      <c r="CZ757">
        <v>0</v>
      </c>
      <c r="DA757">
        <v>0</v>
      </c>
      <c r="DB757" t="s">
        <v>356</v>
      </c>
      <c r="DC757">
        <v>1660677648.1</v>
      </c>
      <c r="DD757">
        <v>1660677649.1</v>
      </c>
      <c r="DE757">
        <v>0</v>
      </c>
      <c r="DF757">
        <v>-1.042</v>
      </c>
      <c r="DG757">
        <v>0.003</v>
      </c>
      <c r="DH757">
        <v>5.218</v>
      </c>
      <c r="DI757">
        <v>0.344</v>
      </c>
      <c r="DJ757">
        <v>417</v>
      </c>
      <c r="DK757">
        <v>22</v>
      </c>
      <c r="DL757">
        <v>1.24</v>
      </c>
      <c r="DM757">
        <v>0.53</v>
      </c>
      <c r="DN757">
        <v>-71.3672634146341</v>
      </c>
      <c r="DO757">
        <v>-3.70396933797916</v>
      </c>
      <c r="DP757">
        <v>0.847615882215206</v>
      </c>
      <c r="DQ757">
        <v>0</v>
      </c>
      <c r="DR757">
        <v>8.54638487804878</v>
      </c>
      <c r="DS757">
        <v>-0.0626092682926786</v>
      </c>
      <c r="DT757">
        <v>0.00715977214583319</v>
      </c>
      <c r="DU757">
        <v>1</v>
      </c>
      <c r="DV757">
        <v>1</v>
      </c>
      <c r="DW757">
        <v>2</v>
      </c>
      <c r="DX757" t="s">
        <v>395</v>
      </c>
      <c r="DY757">
        <v>2.9731</v>
      </c>
      <c r="DZ757">
        <v>2.75424</v>
      </c>
      <c r="EA757">
        <v>0.173913</v>
      </c>
      <c r="EB757">
        <v>0.181703</v>
      </c>
      <c r="EC757">
        <v>0.0917184</v>
      </c>
      <c r="ED757">
        <v>0.0623385</v>
      </c>
      <c r="EE757">
        <v>32191</v>
      </c>
      <c r="EF757">
        <v>34760.9</v>
      </c>
      <c r="EG757">
        <v>35314.2</v>
      </c>
      <c r="EH757">
        <v>38529</v>
      </c>
      <c r="EI757">
        <v>45489.7</v>
      </c>
      <c r="EJ757">
        <v>52185.3</v>
      </c>
      <c r="EK757">
        <v>55204.4</v>
      </c>
      <c r="EL757">
        <v>61799.8</v>
      </c>
      <c r="EM757">
        <v>1.9914</v>
      </c>
      <c r="EN757">
        <v>1.8144</v>
      </c>
      <c r="EO757">
        <v>0.0345707</v>
      </c>
      <c r="EP757">
        <v>0</v>
      </c>
      <c r="EQ757">
        <v>24.4098</v>
      </c>
      <c r="ER757">
        <v>999.9</v>
      </c>
      <c r="ES757">
        <v>42.504</v>
      </c>
      <c r="ET757">
        <v>30.071</v>
      </c>
      <c r="EU757">
        <v>20.0886</v>
      </c>
      <c r="EV757">
        <v>56.7888</v>
      </c>
      <c r="EW757">
        <v>49.0665</v>
      </c>
      <c r="EX757">
        <v>1</v>
      </c>
      <c r="EY757">
        <v>-0.017439</v>
      </c>
      <c r="EZ757">
        <v>1.09264</v>
      </c>
      <c r="FA757">
        <v>20.1437</v>
      </c>
      <c r="FB757">
        <v>5.20052</v>
      </c>
      <c r="FC757">
        <v>12.004</v>
      </c>
      <c r="FD757">
        <v>4.9756</v>
      </c>
      <c r="FE757">
        <v>3.2938</v>
      </c>
      <c r="FF757">
        <v>9999</v>
      </c>
      <c r="FG757">
        <v>9999</v>
      </c>
      <c r="FH757">
        <v>9999</v>
      </c>
      <c r="FI757">
        <v>695.2</v>
      </c>
      <c r="FJ757">
        <v>1.86295</v>
      </c>
      <c r="FK757">
        <v>1.86783</v>
      </c>
      <c r="FL757">
        <v>1.86752</v>
      </c>
      <c r="FM757">
        <v>1.86874</v>
      </c>
      <c r="FN757">
        <v>1.86954</v>
      </c>
      <c r="FO757">
        <v>1.86569</v>
      </c>
      <c r="FP757">
        <v>1.86667</v>
      </c>
      <c r="FQ757">
        <v>1.8681</v>
      </c>
      <c r="FR757">
        <v>5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9.57</v>
      </c>
      <c r="GF757">
        <v>0.293</v>
      </c>
      <c r="GG757">
        <v>3.61927167264205</v>
      </c>
      <c r="GH757">
        <v>0.00509506669552449</v>
      </c>
      <c r="GI757">
        <v>1.17866753763249e-06</v>
      </c>
      <c r="GJ757">
        <v>-6.62632595388568e-10</v>
      </c>
      <c r="GK757">
        <v>-0.0260112845827318</v>
      </c>
      <c r="GL757">
        <v>-0.0225051504344278</v>
      </c>
      <c r="GM757">
        <v>0.00262967521021688</v>
      </c>
      <c r="GN757">
        <v>-3.50088843362945e-05</v>
      </c>
      <c r="GO757">
        <v>-5</v>
      </c>
      <c r="GP757">
        <v>1640</v>
      </c>
      <c r="GQ757">
        <v>1</v>
      </c>
      <c r="GR757">
        <v>20</v>
      </c>
      <c r="GS757">
        <v>50307.9</v>
      </c>
      <c r="GT757">
        <v>50307.8</v>
      </c>
      <c r="GU757">
        <v>2.29858</v>
      </c>
      <c r="GV757">
        <v>2.59644</v>
      </c>
      <c r="GW757">
        <v>1.54785</v>
      </c>
      <c r="GX757">
        <v>2.30103</v>
      </c>
      <c r="GY757">
        <v>1.34644</v>
      </c>
      <c r="GZ757">
        <v>2.41211</v>
      </c>
      <c r="HA757">
        <v>33.1992</v>
      </c>
      <c r="HB757">
        <v>14.062</v>
      </c>
      <c r="HC757">
        <v>18</v>
      </c>
      <c r="HD757">
        <v>507.309</v>
      </c>
      <c r="HE757">
        <v>395.461</v>
      </c>
      <c r="HF757">
        <v>22.501</v>
      </c>
      <c r="HG757">
        <v>26.9294</v>
      </c>
      <c r="HH757">
        <v>30.0001</v>
      </c>
      <c r="HI757">
        <v>26.9256</v>
      </c>
      <c r="HJ757">
        <v>26.8735</v>
      </c>
      <c r="HK757">
        <v>46.1213</v>
      </c>
      <c r="HL757">
        <v>42.209</v>
      </c>
      <c r="HM757">
        <v>0</v>
      </c>
      <c r="HN757">
        <v>22.4992</v>
      </c>
      <c r="HO757">
        <v>1159.85</v>
      </c>
      <c r="HP757">
        <v>11.7399</v>
      </c>
      <c r="HQ757">
        <v>102.404</v>
      </c>
      <c r="HR757">
        <v>102.866</v>
      </c>
    </row>
    <row r="758" spans="1:226">
      <c r="A758">
        <v>742</v>
      </c>
      <c r="B758">
        <v>1663696125</v>
      </c>
      <c r="C758">
        <v>8349.90000009537</v>
      </c>
      <c r="D758" t="s">
        <v>1850</v>
      </c>
      <c r="E758" t="s">
        <v>1851</v>
      </c>
      <c r="F758">
        <v>5</v>
      </c>
      <c r="G758" t="s">
        <v>1713</v>
      </c>
      <c r="H758" t="s">
        <v>354</v>
      </c>
      <c r="I758">
        <v>1663696117.25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1166.98575085362</v>
      </c>
      <c r="AK758">
        <v>1110.94454545455</v>
      </c>
      <c r="AL758">
        <v>3.42710715495292</v>
      </c>
      <c r="AM758">
        <v>65.4279789440371</v>
      </c>
      <c r="AN758">
        <f>(AP758 - AO758 + BO758*1E3/(8.314*(BQ758+273.15)) * AR758/BN758 * AQ758) * BN758/(100*BB758) * 1000/(1000 - AP758)</f>
        <v>0</v>
      </c>
      <c r="AO758">
        <v>11.6963928218483</v>
      </c>
      <c r="AP758">
        <v>20.2137659340659</v>
      </c>
      <c r="AQ758">
        <v>-0.000204537447710808</v>
      </c>
      <c r="AR758">
        <v>122.169633296144</v>
      </c>
      <c r="AS758">
        <v>0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6</v>
      </c>
      <c r="BC758">
        <v>0.5</v>
      </c>
      <c r="BD758" t="s">
        <v>355</v>
      </c>
      <c r="BE758">
        <v>2</v>
      </c>
      <c r="BF758" t="b">
        <v>1</v>
      </c>
      <c r="BG758">
        <v>1663696117.25</v>
      </c>
      <c r="BH758">
        <v>1064.32</v>
      </c>
      <c r="BI758">
        <v>1136.09857142857</v>
      </c>
      <c r="BJ758">
        <v>20.2298535714286</v>
      </c>
      <c r="BK758">
        <v>11.6962464285714</v>
      </c>
      <c r="BL758">
        <v>1054.79321428571</v>
      </c>
      <c r="BM758">
        <v>19.9367392857143</v>
      </c>
      <c r="BN758">
        <v>500.027214285714</v>
      </c>
      <c r="BO758">
        <v>90.5098964285714</v>
      </c>
      <c r="BP758">
        <v>0.100070260714286</v>
      </c>
      <c r="BQ758">
        <v>25.8724821428571</v>
      </c>
      <c r="BR758">
        <v>24.9928714285714</v>
      </c>
      <c r="BS758">
        <v>999.9</v>
      </c>
      <c r="BT758">
        <v>0</v>
      </c>
      <c r="BU758">
        <v>0</v>
      </c>
      <c r="BV758">
        <v>9987.5</v>
      </c>
      <c r="BW758">
        <v>0</v>
      </c>
      <c r="BX758">
        <v>17.0831571428571</v>
      </c>
      <c r="BY758">
        <v>-71.7787964285714</v>
      </c>
      <c r="BZ758">
        <v>1086.29642857143</v>
      </c>
      <c r="CA758">
        <v>1149.54464285714</v>
      </c>
      <c r="CB758">
        <v>8.53360607142857</v>
      </c>
      <c r="CC758">
        <v>1136.09857142857</v>
      </c>
      <c r="CD758">
        <v>11.6962464285714</v>
      </c>
      <c r="CE758">
        <v>1.83100285714286</v>
      </c>
      <c r="CF758">
        <v>1.05862571428571</v>
      </c>
      <c r="CG758">
        <v>16.0539964285714</v>
      </c>
      <c r="CH758">
        <v>7.74924285714286</v>
      </c>
      <c r="CI758">
        <v>2000.02035714286</v>
      </c>
      <c r="CJ758">
        <v>0.979994642857143</v>
      </c>
      <c r="CK758">
        <v>0.0200054142857143</v>
      </c>
      <c r="CL758">
        <v>0</v>
      </c>
      <c r="CM758">
        <v>845.865535714286</v>
      </c>
      <c r="CN758">
        <v>5.00063</v>
      </c>
      <c r="CO758">
        <v>16699.4178571429</v>
      </c>
      <c r="CP758">
        <v>17257.0428571429</v>
      </c>
      <c r="CQ758">
        <v>38.875</v>
      </c>
      <c r="CR758">
        <v>38.9015714285714</v>
      </c>
      <c r="CS758">
        <v>38.3794285714286</v>
      </c>
      <c r="CT758">
        <v>38.187</v>
      </c>
      <c r="CU758">
        <v>39.687</v>
      </c>
      <c r="CV758">
        <v>1955.10964285714</v>
      </c>
      <c r="CW758">
        <v>39.9107142857143</v>
      </c>
      <c r="CX758">
        <v>0</v>
      </c>
      <c r="CY758">
        <v>1663696121.9</v>
      </c>
      <c r="CZ758">
        <v>0</v>
      </c>
      <c r="DA758">
        <v>0</v>
      </c>
      <c r="DB758" t="s">
        <v>356</v>
      </c>
      <c r="DC758">
        <v>1660677648.1</v>
      </c>
      <c r="DD758">
        <v>1660677649.1</v>
      </c>
      <c r="DE758">
        <v>0</v>
      </c>
      <c r="DF758">
        <v>-1.042</v>
      </c>
      <c r="DG758">
        <v>0.003</v>
      </c>
      <c r="DH758">
        <v>5.218</v>
      </c>
      <c r="DI758">
        <v>0.344</v>
      </c>
      <c r="DJ758">
        <v>417</v>
      </c>
      <c r="DK758">
        <v>22</v>
      </c>
      <c r="DL758">
        <v>1.24</v>
      </c>
      <c r="DM758">
        <v>0.53</v>
      </c>
      <c r="DN758">
        <v>-71.5982634146341</v>
      </c>
      <c r="DO758">
        <v>-1.80073170731724</v>
      </c>
      <c r="DP758">
        <v>0.805116033678314</v>
      </c>
      <c r="DQ758">
        <v>0</v>
      </c>
      <c r="DR758">
        <v>8.53786804878049</v>
      </c>
      <c r="DS758">
        <v>-0.105139024390234</v>
      </c>
      <c r="DT758">
        <v>0.0108817502671063</v>
      </c>
      <c r="DU758">
        <v>0</v>
      </c>
      <c r="DV758">
        <v>0</v>
      </c>
      <c r="DW758">
        <v>2</v>
      </c>
      <c r="DX758" t="s">
        <v>357</v>
      </c>
      <c r="DY758">
        <v>2.97276</v>
      </c>
      <c r="DZ758">
        <v>2.75338</v>
      </c>
      <c r="EA758">
        <v>0.175754</v>
      </c>
      <c r="EB758">
        <v>0.18364</v>
      </c>
      <c r="EC758">
        <v>0.091683</v>
      </c>
      <c r="ED758">
        <v>0.0623396</v>
      </c>
      <c r="EE758">
        <v>32118.9</v>
      </c>
      <c r="EF758">
        <v>34678.5</v>
      </c>
      <c r="EG758">
        <v>35313.8</v>
      </c>
      <c r="EH758">
        <v>38528.8</v>
      </c>
      <c r="EI758">
        <v>45491.5</v>
      </c>
      <c r="EJ758">
        <v>52185.6</v>
      </c>
      <c r="EK758">
        <v>55204.4</v>
      </c>
      <c r="EL758">
        <v>61800.2</v>
      </c>
      <c r="EM758">
        <v>1.991</v>
      </c>
      <c r="EN758">
        <v>1.8148</v>
      </c>
      <c r="EO758">
        <v>0.0353158</v>
      </c>
      <c r="EP758">
        <v>0</v>
      </c>
      <c r="EQ758">
        <v>24.4098</v>
      </c>
      <c r="ER758">
        <v>999.9</v>
      </c>
      <c r="ES758">
        <v>42.48</v>
      </c>
      <c r="ET758">
        <v>30.071</v>
      </c>
      <c r="EU758">
        <v>20.076</v>
      </c>
      <c r="EV758">
        <v>56.2788</v>
      </c>
      <c r="EW758">
        <v>48.9503</v>
      </c>
      <c r="EX758">
        <v>1</v>
      </c>
      <c r="EY758">
        <v>-0.0176423</v>
      </c>
      <c r="EZ758">
        <v>1.09392</v>
      </c>
      <c r="FA758">
        <v>20.1435</v>
      </c>
      <c r="FB758">
        <v>5.19692</v>
      </c>
      <c r="FC758">
        <v>12.004</v>
      </c>
      <c r="FD758">
        <v>4.9756</v>
      </c>
      <c r="FE758">
        <v>3.2936</v>
      </c>
      <c r="FF758">
        <v>9999</v>
      </c>
      <c r="FG758">
        <v>9999</v>
      </c>
      <c r="FH758">
        <v>9999</v>
      </c>
      <c r="FI758">
        <v>695.2</v>
      </c>
      <c r="FJ758">
        <v>1.86295</v>
      </c>
      <c r="FK758">
        <v>1.8678</v>
      </c>
      <c r="FL758">
        <v>1.86752</v>
      </c>
      <c r="FM758">
        <v>1.86874</v>
      </c>
      <c r="FN758">
        <v>1.86951</v>
      </c>
      <c r="FO758">
        <v>1.8656</v>
      </c>
      <c r="FP758">
        <v>1.8667</v>
      </c>
      <c r="FQ758">
        <v>1.86801</v>
      </c>
      <c r="FR758">
        <v>5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9.66</v>
      </c>
      <c r="GF758">
        <v>0.2926</v>
      </c>
      <c r="GG758">
        <v>3.61927167264205</v>
      </c>
      <c r="GH758">
        <v>0.00509506669552449</v>
      </c>
      <c r="GI758">
        <v>1.17866753763249e-06</v>
      </c>
      <c r="GJ758">
        <v>-6.62632595388568e-10</v>
      </c>
      <c r="GK758">
        <v>-0.0260112845827318</v>
      </c>
      <c r="GL758">
        <v>-0.0225051504344278</v>
      </c>
      <c r="GM758">
        <v>0.00262967521021688</v>
      </c>
      <c r="GN758">
        <v>-3.50088843362945e-05</v>
      </c>
      <c r="GO758">
        <v>-5</v>
      </c>
      <c r="GP758">
        <v>1640</v>
      </c>
      <c r="GQ758">
        <v>1</v>
      </c>
      <c r="GR758">
        <v>20</v>
      </c>
      <c r="GS758">
        <v>50307.9</v>
      </c>
      <c r="GT758">
        <v>50307.9</v>
      </c>
      <c r="GU758">
        <v>2.32788</v>
      </c>
      <c r="GV758">
        <v>2.58667</v>
      </c>
      <c r="GW758">
        <v>1.54785</v>
      </c>
      <c r="GX758">
        <v>2.30103</v>
      </c>
      <c r="GY758">
        <v>1.34644</v>
      </c>
      <c r="GZ758">
        <v>2.4231</v>
      </c>
      <c r="HA758">
        <v>33.1992</v>
      </c>
      <c r="HB758">
        <v>14.0707</v>
      </c>
      <c r="HC758">
        <v>18</v>
      </c>
      <c r="HD758">
        <v>507.044</v>
      </c>
      <c r="HE758">
        <v>395.664</v>
      </c>
      <c r="HF758">
        <v>22.5071</v>
      </c>
      <c r="HG758">
        <v>26.9294</v>
      </c>
      <c r="HH758">
        <v>30</v>
      </c>
      <c r="HI758">
        <v>26.9256</v>
      </c>
      <c r="HJ758">
        <v>26.8712</v>
      </c>
      <c r="HK758">
        <v>46.6258</v>
      </c>
      <c r="HL758">
        <v>42.209</v>
      </c>
      <c r="HM758">
        <v>0</v>
      </c>
      <c r="HN758">
        <v>22.5063</v>
      </c>
      <c r="HO758">
        <v>1173.29</v>
      </c>
      <c r="HP758">
        <v>11.769</v>
      </c>
      <c r="HQ758">
        <v>102.404</v>
      </c>
      <c r="HR758">
        <v>102.867</v>
      </c>
    </row>
    <row r="759" spans="1:226">
      <c r="A759">
        <v>743</v>
      </c>
      <c r="B759">
        <v>1663696129.5</v>
      </c>
      <c r="C759">
        <v>8354.40000009537</v>
      </c>
      <c r="D759" t="s">
        <v>1852</v>
      </c>
      <c r="E759" t="s">
        <v>1853</v>
      </c>
      <c r="F759">
        <v>5</v>
      </c>
      <c r="G759" t="s">
        <v>1713</v>
      </c>
      <c r="H759" t="s">
        <v>354</v>
      </c>
      <c r="I759">
        <v>1663696121.67857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1181.28395674777</v>
      </c>
      <c r="AK759">
        <v>1125.88478787879</v>
      </c>
      <c r="AL759">
        <v>3.32359179607319</v>
      </c>
      <c r="AM759">
        <v>65.4279789440371</v>
      </c>
      <c r="AN759">
        <f>(AP759 - AO759 + BO759*1E3/(8.314*(BQ759+273.15)) * AR759/BN759 * AQ759) * BN759/(100*BB759) * 1000/(1000 - AP759)</f>
        <v>0</v>
      </c>
      <c r="AO759">
        <v>11.6966180301762</v>
      </c>
      <c r="AP759">
        <v>20.2042065934066</v>
      </c>
      <c r="AQ759">
        <v>-0.000277426558534385</v>
      </c>
      <c r="AR759">
        <v>122.169633296144</v>
      </c>
      <c r="AS759">
        <v>0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6</v>
      </c>
      <c r="BC759">
        <v>0.5</v>
      </c>
      <c r="BD759" t="s">
        <v>355</v>
      </c>
      <c r="BE759">
        <v>2</v>
      </c>
      <c r="BF759" t="b">
        <v>1</v>
      </c>
      <c r="BG759">
        <v>1663696121.67857</v>
      </c>
      <c r="BH759">
        <v>1079.06892857143</v>
      </c>
      <c r="BI759">
        <v>1150.68607142857</v>
      </c>
      <c r="BJ759">
        <v>20.2206892857143</v>
      </c>
      <c r="BK759">
        <v>11.6971142857143</v>
      </c>
      <c r="BL759">
        <v>1069.46321428571</v>
      </c>
      <c r="BM759">
        <v>19.9279321428571</v>
      </c>
      <c r="BN759">
        <v>500.072928571429</v>
      </c>
      <c r="BO759">
        <v>90.5115821428571</v>
      </c>
      <c r="BP759">
        <v>0.0999835678571429</v>
      </c>
      <c r="BQ759">
        <v>25.8752035714286</v>
      </c>
      <c r="BR759">
        <v>24.9972285714286</v>
      </c>
      <c r="BS759">
        <v>999.9</v>
      </c>
      <c r="BT759">
        <v>0</v>
      </c>
      <c r="BU759">
        <v>0</v>
      </c>
      <c r="BV759">
        <v>9997.5</v>
      </c>
      <c r="BW759">
        <v>0</v>
      </c>
      <c r="BX759">
        <v>17.0713285714286</v>
      </c>
      <c r="BY759">
        <v>-71.6174</v>
      </c>
      <c r="BZ759">
        <v>1101.33857142857</v>
      </c>
      <c r="CA759">
        <v>1164.30535714286</v>
      </c>
      <c r="CB759">
        <v>8.52356428571429</v>
      </c>
      <c r="CC759">
        <v>1150.68607142857</v>
      </c>
      <c r="CD759">
        <v>11.6971142857143</v>
      </c>
      <c r="CE759">
        <v>1.83020714285714</v>
      </c>
      <c r="CF759">
        <v>1.05872535714286</v>
      </c>
      <c r="CG759">
        <v>16.0471892857143</v>
      </c>
      <c r="CH759">
        <v>7.75061178571429</v>
      </c>
      <c r="CI759">
        <v>2000.02285714286</v>
      </c>
      <c r="CJ759">
        <v>0.979994428571429</v>
      </c>
      <c r="CK759">
        <v>0.0200056428571429</v>
      </c>
      <c r="CL759">
        <v>0</v>
      </c>
      <c r="CM759">
        <v>844.757428571428</v>
      </c>
      <c r="CN759">
        <v>5.00063</v>
      </c>
      <c r="CO759">
        <v>16676.7535714286</v>
      </c>
      <c r="CP759">
        <v>17257.075</v>
      </c>
      <c r="CQ759">
        <v>38.875</v>
      </c>
      <c r="CR759">
        <v>38.8838571428571</v>
      </c>
      <c r="CS759">
        <v>38.375</v>
      </c>
      <c r="CT759">
        <v>38.187</v>
      </c>
      <c r="CU759">
        <v>39.687</v>
      </c>
      <c r="CV759">
        <v>1955.11142857143</v>
      </c>
      <c r="CW759">
        <v>39.9114285714286</v>
      </c>
      <c r="CX759">
        <v>0</v>
      </c>
      <c r="CY759">
        <v>1663696126.7</v>
      </c>
      <c r="CZ759">
        <v>0</v>
      </c>
      <c r="DA759">
        <v>0</v>
      </c>
      <c r="DB759" t="s">
        <v>356</v>
      </c>
      <c r="DC759">
        <v>1660677648.1</v>
      </c>
      <c r="DD759">
        <v>1660677649.1</v>
      </c>
      <c r="DE759">
        <v>0</v>
      </c>
      <c r="DF759">
        <v>-1.042</v>
      </c>
      <c r="DG759">
        <v>0.003</v>
      </c>
      <c r="DH759">
        <v>5.218</v>
      </c>
      <c r="DI759">
        <v>0.344</v>
      </c>
      <c r="DJ759">
        <v>417</v>
      </c>
      <c r="DK759">
        <v>22</v>
      </c>
      <c r="DL759">
        <v>1.24</v>
      </c>
      <c r="DM759">
        <v>0.53</v>
      </c>
      <c r="DN759">
        <v>-71.5222512195122</v>
      </c>
      <c r="DO759">
        <v>-1.29786898954706</v>
      </c>
      <c r="DP759">
        <v>0.814128712518661</v>
      </c>
      <c r="DQ759">
        <v>0</v>
      </c>
      <c r="DR759">
        <v>8.52999707317073</v>
      </c>
      <c r="DS759">
        <v>-0.131575818815319</v>
      </c>
      <c r="DT759">
        <v>0.0134052236349105</v>
      </c>
      <c r="DU759">
        <v>0</v>
      </c>
      <c r="DV759">
        <v>0</v>
      </c>
      <c r="DW759">
        <v>2</v>
      </c>
      <c r="DX759" t="s">
        <v>357</v>
      </c>
      <c r="DY759">
        <v>2.97344</v>
      </c>
      <c r="DZ759">
        <v>2.75351</v>
      </c>
      <c r="EA759">
        <v>0.177239</v>
      </c>
      <c r="EB759">
        <v>0.184914</v>
      </c>
      <c r="EC759">
        <v>0.091635</v>
      </c>
      <c r="ED759">
        <v>0.062346</v>
      </c>
      <c r="EE759">
        <v>32061.1</v>
      </c>
      <c r="EF759">
        <v>34624.6</v>
      </c>
      <c r="EG759">
        <v>35313.8</v>
      </c>
      <c r="EH759">
        <v>38529</v>
      </c>
      <c r="EI759">
        <v>45493.9</v>
      </c>
      <c r="EJ759">
        <v>52185.7</v>
      </c>
      <c r="EK759">
        <v>55204.3</v>
      </c>
      <c r="EL759">
        <v>61800.6</v>
      </c>
      <c r="EM759">
        <v>1.9914</v>
      </c>
      <c r="EN759">
        <v>1.8158</v>
      </c>
      <c r="EO759">
        <v>0.0360608</v>
      </c>
      <c r="EP759">
        <v>0</v>
      </c>
      <c r="EQ759">
        <v>24.4098</v>
      </c>
      <c r="ER759">
        <v>999.9</v>
      </c>
      <c r="ES759">
        <v>42.48</v>
      </c>
      <c r="ET759">
        <v>30.051</v>
      </c>
      <c r="EU759">
        <v>20.0537</v>
      </c>
      <c r="EV759">
        <v>55.8488</v>
      </c>
      <c r="EW759">
        <v>48.8462</v>
      </c>
      <c r="EX759">
        <v>1</v>
      </c>
      <c r="EY759">
        <v>-0.0172764</v>
      </c>
      <c r="EZ759">
        <v>1.37608</v>
      </c>
      <c r="FA759">
        <v>20.1418</v>
      </c>
      <c r="FB759">
        <v>5.19812</v>
      </c>
      <c r="FC759">
        <v>12.0064</v>
      </c>
      <c r="FD759">
        <v>4.976</v>
      </c>
      <c r="FE759">
        <v>3.294</v>
      </c>
      <c r="FF759">
        <v>9999</v>
      </c>
      <c r="FG759">
        <v>9999</v>
      </c>
      <c r="FH759">
        <v>9999</v>
      </c>
      <c r="FI759">
        <v>695.2</v>
      </c>
      <c r="FJ759">
        <v>1.86295</v>
      </c>
      <c r="FK759">
        <v>1.8678</v>
      </c>
      <c r="FL759">
        <v>1.86752</v>
      </c>
      <c r="FM759">
        <v>1.86874</v>
      </c>
      <c r="FN759">
        <v>1.86951</v>
      </c>
      <c r="FO759">
        <v>1.86563</v>
      </c>
      <c r="FP759">
        <v>1.8667</v>
      </c>
      <c r="FQ759">
        <v>1.8681</v>
      </c>
      <c r="FR759">
        <v>5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9.74</v>
      </c>
      <c r="GF759">
        <v>0.292</v>
      </c>
      <c r="GG759">
        <v>3.61927167264205</v>
      </c>
      <c r="GH759">
        <v>0.00509506669552449</v>
      </c>
      <c r="GI759">
        <v>1.17866753763249e-06</v>
      </c>
      <c r="GJ759">
        <v>-6.62632595388568e-10</v>
      </c>
      <c r="GK759">
        <v>-0.0260112845827318</v>
      </c>
      <c r="GL759">
        <v>-0.0225051504344278</v>
      </c>
      <c r="GM759">
        <v>0.00262967521021688</v>
      </c>
      <c r="GN759">
        <v>-3.50088843362945e-05</v>
      </c>
      <c r="GO759">
        <v>-5</v>
      </c>
      <c r="GP759">
        <v>1640</v>
      </c>
      <c r="GQ759">
        <v>1</v>
      </c>
      <c r="GR759">
        <v>20</v>
      </c>
      <c r="GS759">
        <v>50308</v>
      </c>
      <c r="GT759">
        <v>50308</v>
      </c>
      <c r="GU759">
        <v>2.35229</v>
      </c>
      <c r="GV759">
        <v>2.59766</v>
      </c>
      <c r="GW759">
        <v>1.54785</v>
      </c>
      <c r="GX759">
        <v>2.30103</v>
      </c>
      <c r="GY759">
        <v>1.34644</v>
      </c>
      <c r="GZ759">
        <v>2.323</v>
      </c>
      <c r="HA759">
        <v>33.1992</v>
      </c>
      <c r="HB759">
        <v>14.0532</v>
      </c>
      <c r="HC759">
        <v>18</v>
      </c>
      <c r="HD759">
        <v>507.309</v>
      </c>
      <c r="HE759">
        <v>396.212</v>
      </c>
      <c r="HF759">
        <v>22.4851</v>
      </c>
      <c r="HG759">
        <v>26.9271</v>
      </c>
      <c r="HH759">
        <v>30.0004</v>
      </c>
      <c r="HI759">
        <v>26.9256</v>
      </c>
      <c r="HJ759">
        <v>26.8712</v>
      </c>
      <c r="HK759">
        <v>47.0796</v>
      </c>
      <c r="HL759">
        <v>41.9254</v>
      </c>
      <c r="HM759">
        <v>0</v>
      </c>
      <c r="HN759">
        <v>22.4493</v>
      </c>
      <c r="HO759">
        <v>1193.42</v>
      </c>
      <c r="HP759">
        <v>11.7975</v>
      </c>
      <c r="HQ759">
        <v>102.403</v>
      </c>
      <c r="HR759">
        <v>102.867</v>
      </c>
    </row>
    <row r="760" spans="1:226">
      <c r="A760">
        <v>744</v>
      </c>
      <c r="B760">
        <v>1663696135</v>
      </c>
      <c r="C760">
        <v>8359.90000009537</v>
      </c>
      <c r="D760" t="s">
        <v>1854</v>
      </c>
      <c r="E760" t="s">
        <v>1855</v>
      </c>
      <c r="F760">
        <v>5</v>
      </c>
      <c r="G760" t="s">
        <v>1713</v>
      </c>
      <c r="H760" t="s">
        <v>354</v>
      </c>
      <c r="I760">
        <v>1663696127.25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1199.35178755174</v>
      </c>
      <c r="AK760">
        <v>1143.82303030303</v>
      </c>
      <c r="AL760">
        <v>3.34687441504342</v>
      </c>
      <c r="AM760">
        <v>65.4279789440371</v>
      </c>
      <c r="AN760">
        <f>(AP760 - AO760 + BO760*1E3/(8.314*(BQ760+273.15)) * AR760/BN760 * AQ760) * BN760/(100*BB760) * 1000/(1000 - AP760)</f>
        <v>0</v>
      </c>
      <c r="AO760">
        <v>11.702333856406</v>
      </c>
      <c r="AP760">
        <v>20.1930802197802</v>
      </c>
      <c r="AQ760">
        <v>-0.00771480529024909</v>
      </c>
      <c r="AR760">
        <v>122.169633296144</v>
      </c>
      <c r="AS760">
        <v>0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6</v>
      </c>
      <c r="BC760">
        <v>0.5</v>
      </c>
      <c r="BD760" t="s">
        <v>355</v>
      </c>
      <c r="BE760">
        <v>2</v>
      </c>
      <c r="BF760" t="b">
        <v>1</v>
      </c>
      <c r="BG760">
        <v>1663696127.25</v>
      </c>
      <c r="BH760">
        <v>1097.23071428571</v>
      </c>
      <c r="BI760">
        <v>1168.82392857143</v>
      </c>
      <c r="BJ760">
        <v>20.2063107142857</v>
      </c>
      <c r="BK760">
        <v>11.7107714285714</v>
      </c>
      <c r="BL760">
        <v>1087.53071428571</v>
      </c>
      <c r="BM760">
        <v>19.9141178571429</v>
      </c>
      <c r="BN760">
        <v>500.11075</v>
      </c>
      <c r="BO760">
        <v>90.5112</v>
      </c>
      <c r="BP760">
        <v>0.0999716857142857</v>
      </c>
      <c r="BQ760">
        <v>25.8779357142857</v>
      </c>
      <c r="BR760">
        <v>25.0049571428571</v>
      </c>
      <c r="BS760">
        <v>999.9</v>
      </c>
      <c r="BT760">
        <v>0</v>
      </c>
      <c r="BU760">
        <v>0</v>
      </c>
      <c r="BV760">
        <v>9993.21428571429</v>
      </c>
      <c r="BW760">
        <v>0</v>
      </c>
      <c r="BX760">
        <v>17.0764535714286</v>
      </c>
      <c r="BY760">
        <v>-71.5925178571429</v>
      </c>
      <c r="BZ760">
        <v>1119.85928571429</v>
      </c>
      <c r="CA760">
        <v>1182.67321428571</v>
      </c>
      <c r="CB760">
        <v>8.49553964285714</v>
      </c>
      <c r="CC760">
        <v>1168.82392857143</v>
      </c>
      <c r="CD760">
        <v>11.7107714285714</v>
      </c>
      <c r="CE760">
        <v>1.82889821428571</v>
      </c>
      <c r="CF760">
        <v>1.05995642857143</v>
      </c>
      <c r="CG760">
        <v>16.0359892857143</v>
      </c>
      <c r="CH760">
        <v>7.76762678571429</v>
      </c>
      <c r="CI760">
        <v>1999.99714285714</v>
      </c>
      <c r="CJ760">
        <v>0.979994428571429</v>
      </c>
      <c r="CK760">
        <v>0.0200056428571429</v>
      </c>
      <c r="CL760">
        <v>0</v>
      </c>
      <c r="CM760">
        <v>843.409</v>
      </c>
      <c r="CN760">
        <v>5.00063</v>
      </c>
      <c r="CO760">
        <v>16649.1392857143</v>
      </c>
      <c r="CP760">
        <v>17256.8535714286</v>
      </c>
      <c r="CQ760">
        <v>38.875</v>
      </c>
      <c r="CR760">
        <v>38.875</v>
      </c>
      <c r="CS760">
        <v>38.3838571428571</v>
      </c>
      <c r="CT760">
        <v>38.187</v>
      </c>
      <c r="CU760">
        <v>39.687</v>
      </c>
      <c r="CV760">
        <v>1955.08642857143</v>
      </c>
      <c r="CW760">
        <v>39.9107142857143</v>
      </c>
      <c r="CX760">
        <v>0</v>
      </c>
      <c r="CY760">
        <v>1663696132.1</v>
      </c>
      <c r="CZ760">
        <v>0</v>
      </c>
      <c r="DA760">
        <v>0</v>
      </c>
      <c r="DB760" t="s">
        <v>356</v>
      </c>
      <c r="DC760">
        <v>1660677648.1</v>
      </c>
      <c r="DD760">
        <v>1660677649.1</v>
      </c>
      <c r="DE760">
        <v>0</v>
      </c>
      <c r="DF760">
        <v>-1.042</v>
      </c>
      <c r="DG760">
        <v>0.003</v>
      </c>
      <c r="DH760">
        <v>5.218</v>
      </c>
      <c r="DI760">
        <v>0.344</v>
      </c>
      <c r="DJ760">
        <v>417</v>
      </c>
      <c r="DK760">
        <v>22</v>
      </c>
      <c r="DL760">
        <v>1.24</v>
      </c>
      <c r="DM760">
        <v>0.53</v>
      </c>
      <c r="DN760">
        <v>-71.567687804878</v>
      </c>
      <c r="DO760">
        <v>1.91944181184657</v>
      </c>
      <c r="DP760">
        <v>0.691127543273158</v>
      </c>
      <c r="DQ760">
        <v>0</v>
      </c>
      <c r="DR760">
        <v>8.51362292682927</v>
      </c>
      <c r="DS760">
        <v>-0.229200627177704</v>
      </c>
      <c r="DT760">
        <v>0.0254629821451919</v>
      </c>
      <c r="DU760">
        <v>0</v>
      </c>
      <c r="DV760">
        <v>0</v>
      </c>
      <c r="DW760">
        <v>2</v>
      </c>
      <c r="DX760" t="s">
        <v>357</v>
      </c>
      <c r="DY760">
        <v>2.97426</v>
      </c>
      <c r="DZ760">
        <v>2.75414</v>
      </c>
      <c r="EA760">
        <v>0.179016</v>
      </c>
      <c r="EB760">
        <v>0.186822</v>
      </c>
      <c r="EC760">
        <v>0.0916065</v>
      </c>
      <c r="ED760">
        <v>0.0628572</v>
      </c>
      <c r="EE760">
        <v>31992.4</v>
      </c>
      <c r="EF760">
        <v>34543.5</v>
      </c>
      <c r="EG760">
        <v>35314.4</v>
      </c>
      <c r="EH760">
        <v>38528.9</v>
      </c>
      <c r="EI760">
        <v>45495.6</v>
      </c>
      <c r="EJ760">
        <v>52157.2</v>
      </c>
      <c r="EK760">
        <v>55204.5</v>
      </c>
      <c r="EL760">
        <v>61800.6</v>
      </c>
      <c r="EM760">
        <v>1.9906</v>
      </c>
      <c r="EN760">
        <v>1.8152</v>
      </c>
      <c r="EO760">
        <v>0.0356138</v>
      </c>
      <c r="EP760">
        <v>0</v>
      </c>
      <c r="EQ760">
        <v>24.4098</v>
      </c>
      <c r="ER760">
        <v>999.9</v>
      </c>
      <c r="ES760">
        <v>42.504</v>
      </c>
      <c r="ET760">
        <v>30.051</v>
      </c>
      <c r="EU760">
        <v>20.0665</v>
      </c>
      <c r="EV760">
        <v>56.4788</v>
      </c>
      <c r="EW760">
        <v>49.0345</v>
      </c>
      <c r="EX760">
        <v>1</v>
      </c>
      <c r="EY760">
        <v>-0.0167073</v>
      </c>
      <c r="EZ760">
        <v>1.25904</v>
      </c>
      <c r="FA760">
        <v>20.1426</v>
      </c>
      <c r="FB760">
        <v>5.19932</v>
      </c>
      <c r="FC760">
        <v>12.0064</v>
      </c>
      <c r="FD760">
        <v>4.9756</v>
      </c>
      <c r="FE760">
        <v>3.2938</v>
      </c>
      <c r="FF760">
        <v>9999</v>
      </c>
      <c r="FG760">
        <v>9999</v>
      </c>
      <c r="FH760">
        <v>9999</v>
      </c>
      <c r="FI760">
        <v>695.2</v>
      </c>
      <c r="FJ760">
        <v>1.86295</v>
      </c>
      <c r="FK760">
        <v>1.86783</v>
      </c>
      <c r="FL760">
        <v>1.86752</v>
      </c>
      <c r="FM760">
        <v>1.86874</v>
      </c>
      <c r="FN760">
        <v>1.86951</v>
      </c>
      <c r="FO760">
        <v>1.8656</v>
      </c>
      <c r="FP760">
        <v>1.86673</v>
      </c>
      <c r="FQ760">
        <v>1.8681</v>
      </c>
      <c r="FR760">
        <v>5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9.83</v>
      </c>
      <c r="GF760">
        <v>0.2916</v>
      </c>
      <c r="GG760">
        <v>3.61927167264205</v>
      </c>
      <c r="GH760">
        <v>0.00509506669552449</v>
      </c>
      <c r="GI760">
        <v>1.17866753763249e-06</v>
      </c>
      <c r="GJ760">
        <v>-6.62632595388568e-10</v>
      </c>
      <c r="GK760">
        <v>-0.0260112845827318</v>
      </c>
      <c r="GL760">
        <v>-0.0225051504344278</v>
      </c>
      <c r="GM760">
        <v>0.00262967521021688</v>
      </c>
      <c r="GN760">
        <v>-3.50088843362945e-05</v>
      </c>
      <c r="GO760">
        <v>-5</v>
      </c>
      <c r="GP760">
        <v>1640</v>
      </c>
      <c r="GQ760">
        <v>1</v>
      </c>
      <c r="GR760">
        <v>20</v>
      </c>
      <c r="GS760">
        <v>50308.1</v>
      </c>
      <c r="GT760">
        <v>50308.1</v>
      </c>
      <c r="GU760">
        <v>2.38281</v>
      </c>
      <c r="GV760">
        <v>2.58911</v>
      </c>
      <c r="GW760">
        <v>1.54785</v>
      </c>
      <c r="GX760">
        <v>2.2998</v>
      </c>
      <c r="GY760">
        <v>1.34644</v>
      </c>
      <c r="GZ760">
        <v>2.40601</v>
      </c>
      <c r="HA760">
        <v>33.1992</v>
      </c>
      <c r="HB760">
        <v>14.062</v>
      </c>
      <c r="HC760">
        <v>18</v>
      </c>
      <c r="HD760">
        <v>506.755</v>
      </c>
      <c r="HE760">
        <v>395.883</v>
      </c>
      <c r="HF760">
        <v>22.4401</v>
      </c>
      <c r="HG760">
        <v>26.9271</v>
      </c>
      <c r="HH760">
        <v>30.0003</v>
      </c>
      <c r="HI760">
        <v>26.9234</v>
      </c>
      <c r="HJ760">
        <v>26.8712</v>
      </c>
      <c r="HK760">
        <v>47.7002</v>
      </c>
      <c r="HL760">
        <v>41.1076</v>
      </c>
      <c r="HM760">
        <v>0</v>
      </c>
      <c r="HN760">
        <v>22.4412</v>
      </c>
      <c r="HO760">
        <v>1206.9</v>
      </c>
      <c r="HP760">
        <v>11.9977</v>
      </c>
      <c r="HQ760">
        <v>102.404</v>
      </c>
      <c r="HR760">
        <v>102.867</v>
      </c>
    </row>
    <row r="761" spans="1:226">
      <c r="A761">
        <v>745</v>
      </c>
      <c r="B761">
        <v>1663696140</v>
      </c>
      <c r="C761">
        <v>8364.90000009537</v>
      </c>
      <c r="D761" t="s">
        <v>1856</v>
      </c>
      <c r="E761" t="s">
        <v>1857</v>
      </c>
      <c r="F761">
        <v>5</v>
      </c>
      <c r="G761" t="s">
        <v>1713</v>
      </c>
      <c r="H761" t="s">
        <v>354</v>
      </c>
      <c r="I761">
        <v>1663696132.51852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1216.99678199911</v>
      </c>
      <c r="AK761">
        <v>1160.62181818182</v>
      </c>
      <c r="AL761">
        <v>3.38796042281312</v>
      </c>
      <c r="AM761">
        <v>65.4279789440371</v>
      </c>
      <c r="AN761">
        <f>(AP761 - AO761 + BO761*1E3/(8.314*(BQ761+273.15)) * AR761/BN761 * AQ761) * BN761/(100*BB761) * 1000/(1000 - AP761)</f>
        <v>0</v>
      </c>
      <c r="AO761">
        <v>11.8572311208659</v>
      </c>
      <c r="AP761">
        <v>20.2429758241758</v>
      </c>
      <c r="AQ761">
        <v>0.000697198376995566</v>
      </c>
      <c r="AR761">
        <v>122.169633296144</v>
      </c>
      <c r="AS761">
        <v>0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6</v>
      </c>
      <c r="BC761">
        <v>0.5</v>
      </c>
      <c r="BD761" t="s">
        <v>355</v>
      </c>
      <c r="BE761">
        <v>2</v>
      </c>
      <c r="BF761" t="b">
        <v>1</v>
      </c>
      <c r="BG761">
        <v>1663696132.51852</v>
      </c>
      <c r="BH761">
        <v>1114.37814814815</v>
      </c>
      <c r="BI761">
        <v>1186.04851851852</v>
      </c>
      <c r="BJ761">
        <v>20.2042777777778</v>
      </c>
      <c r="BK761">
        <v>11.7855</v>
      </c>
      <c r="BL761">
        <v>1104.58703703704</v>
      </c>
      <c r="BM761">
        <v>19.9121592592593</v>
      </c>
      <c r="BN761">
        <v>500.113851851852</v>
      </c>
      <c r="BO761">
        <v>90.5108962962963</v>
      </c>
      <c r="BP761">
        <v>0.100040892592593</v>
      </c>
      <c r="BQ761">
        <v>25.8771481481481</v>
      </c>
      <c r="BR761">
        <v>25.0088148148148</v>
      </c>
      <c r="BS761">
        <v>999.9</v>
      </c>
      <c r="BT761">
        <v>0</v>
      </c>
      <c r="BU761">
        <v>0</v>
      </c>
      <c r="BV761">
        <v>9986.48148148148</v>
      </c>
      <c r="BW761">
        <v>0</v>
      </c>
      <c r="BX761">
        <v>17.0837259259259</v>
      </c>
      <c r="BY761">
        <v>-71.670562962963</v>
      </c>
      <c r="BZ761">
        <v>1137.35666666667</v>
      </c>
      <c r="CA761">
        <v>1200.19407407407</v>
      </c>
      <c r="CB761">
        <v>8.4187837037037</v>
      </c>
      <c r="CC761">
        <v>1186.04851851852</v>
      </c>
      <c r="CD761">
        <v>11.7855</v>
      </c>
      <c r="CE761">
        <v>1.82870740740741</v>
      </c>
      <c r="CF761">
        <v>1.0667162962963</v>
      </c>
      <c r="CG761">
        <v>16.0343592592593</v>
      </c>
      <c r="CH761">
        <v>7.86048333333333</v>
      </c>
      <c r="CI761">
        <v>2000.00666666667</v>
      </c>
      <c r="CJ761">
        <v>0.979994444444445</v>
      </c>
      <c r="CK761">
        <v>0.0200056259259259</v>
      </c>
      <c r="CL761">
        <v>0</v>
      </c>
      <c r="CM761">
        <v>842.176555555556</v>
      </c>
      <c r="CN761">
        <v>5.00063</v>
      </c>
      <c r="CO761">
        <v>16624.4259259259</v>
      </c>
      <c r="CP761">
        <v>17256.9185185185</v>
      </c>
      <c r="CQ761">
        <v>38.875</v>
      </c>
      <c r="CR761">
        <v>38.8956666666667</v>
      </c>
      <c r="CS761">
        <v>38.3956666666667</v>
      </c>
      <c r="CT761">
        <v>38.187</v>
      </c>
      <c r="CU761">
        <v>39.687</v>
      </c>
      <c r="CV761">
        <v>1955.09555555556</v>
      </c>
      <c r="CW761">
        <v>39.9111111111111</v>
      </c>
      <c r="CX761">
        <v>0</v>
      </c>
      <c r="CY761">
        <v>1663696136.9</v>
      </c>
      <c r="CZ761">
        <v>0</v>
      </c>
      <c r="DA761">
        <v>0</v>
      </c>
      <c r="DB761" t="s">
        <v>356</v>
      </c>
      <c r="DC761">
        <v>1660677648.1</v>
      </c>
      <c r="DD761">
        <v>1660677649.1</v>
      </c>
      <c r="DE761">
        <v>0</v>
      </c>
      <c r="DF761">
        <v>-1.042</v>
      </c>
      <c r="DG761">
        <v>0.003</v>
      </c>
      <c r="DH761">
        <v>5.218</v>
      </c>
      <c r="DI761">
        <v>0.344</v>
      </c>
      <c r="DJ761">
        <v>417</v>
      </c>
      <c r="DK761">
        <v>22</v>
      </c>
      <c r="DL761">
        <v>1.24</v>
      </c>
      <c r="DM761">
        <v>0.53</v>
      </c>
      <c r="DN761">
        <v>-71.6453707317073</v>
      </c>
      <c r="DO761">
        <v>-3.01649268292686</v>
      </c>
      <c r="DP761">
        <v>0.733637318266405</v>
      </c>
      <c r="DQ761">
        <v>0</v>
      </c>
      <c r="DR761">
        <v>8.46211414634146</v>
      </c>
      <c r="DS761">
        <v>-0.739135191637634</v>
      </c>
      <c r="DT761">
        <v>0.0837887109508666</v>
      </c>
      <c r="DU761">
        <v>0</v>
      </c>
      <c r="DV761">
        <v>0</v>
      </c>
      <c r="DW761">
        <v>2</v>
      </c>
      <c r="DX761" t="s">
        <v>357</v>
      </c>
      <c r="DY761">
        <v>2.97309</v>
      </c>
      <c r="DZ761">
        <v>2.75273</v>
      </c>
      <c r="EA761">
        <v>0.180645</v>
      </c>
      <c r="EB761">
        <v>0.188295</v>
      </c>
      <c r="EC761">
        <v>0.0917941</v>
      </c>
      <c r="ED761">
        <v>0.0633654</v>
      </c>
      <c r="EE761">
        <v>31928.7</v>
      </c>
      <c r="EF761">
        <v>34480.6</v>
      </c>
      <c r="EG761">
        <v>35314.1</v>
      </c>
      <c r="EH761">
        <v>38528.5</v>
      </c>
      <c r="EI761">
        <v>45486.5</v>
      </c>
      <c r="EJ761">
        <v>52128.4</v>
      </c>
      <c r="EK761">
        <v>55205</v>
      </c>
      <c r="EL761">
        <v>61800.1</v>
      </c>
      <c r="EM761">
        <v>1.9912</v>
      </c>
      <c r="EN761">
        <v>1.816</v>
      </c>
      <c r="EO761">
        <v>0.0374019</v>
      </c>
      <c r="EP761">
        <v>0</v>
      </c>
      <c r="EQ761">
        <v>24.4118</v>
      </c>
      <c r="ER761">
        <v>999.9</v>
      </c>
      <c r="ES761">
        <v>42.48</v>
      </c>
      <c r="ET761">
        <v>30.051</v>
      </c>
      <c r="EU761">
        <v>20.0571</v>
      </c>
      <c r="EV761">
        <v>56.3988</v>
      </c>
      <c r="EW761">
        <v>48.8462</v>
      </c>
      <c r="EX761">
        <v>1</v>
      </c>
      <c r="EY761">
        <v>-0.0175</v>
      </c>
      <c r="EZ761">
        <v>1.22651</v>
      </c>
      <c r="FA761">
        <v>20.1418</v>
      </c>
      <c r="FB761">
        <v>5.19692</v>
      </c>
      <c r="FC761">
        <v>12.004</v>
      </c>
      <c r="FD761">
        <v>4.9744</v>
      </c>
      <c r="FE761">
        <v>3.2936</v>
      </c>
      <c r="FF761">
        <v>9999</v>
      </c>
      <c r="FG761">
        <v>9999</v>
      </c>
      <c r="FH761">
        <v>9999</v>
      </c>
      <c r="FI761">
        <v>695.2</v>
      </c>
      <c r="FJ761">
        <v>1.86295</v>
      </c>
      <c r="FK761">
        <v>1.86777</v>
      </c>
      <c r="FL761">
        <v>1.86752</v>
      </c>
      <c r="FM761">
        <v>1.86874</v>
      </c>
      <c r="FN761">
        <v>1.86951</v>
      </c>
      <c r="FO761">
        <v>1.86563</v>
      </c>
      <c r="FP761">
        <v>1.86667</v>
      </c>
      <c r="FQ761">
        <v>1.86801</v>
      </c>
      <c r="FR761">
        <v>5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9.92</v>
      </c>
      <c r="GF761">
        <v>0.294</v>
      </c>
      <c r="GG761">
        <v>3.61927167264205</v>
      </c>
      <c r="GH761">
        <v>0.00509506669552449</v>
      </c>
      <c r="GI761">
        <v>1.17866753763249e-06</v>
      </c>
      <c r="GJ761">
        <v>-6.62632595388568e-10</v>
      </c>
      <c r="GK761">
        <v>-0.0260112845827318</v>
      </c>
      <c r="GL761">
        <v>-0.0225051504344278</v>
      </c>
      <c r="GM761">
        <v>0.00262967521021688</v>
      </c>
      <c r="GN761">
        <v>-3.50088843362945e-05</v>
      </c>
      <c r="GO761">
        <v>-5</v>
      </c>
      <c r="GP761">
        <v>1640</v>
      </c>
      <c r="GQ761">
        <v>1</v>
      </c>
      <c r="GR761">
        <v>20</v>
      </c>
      <c r="GS761">
        <v>50308.2</v>
      </c>
      <c r="GT761">
        <v>50308.2</v>
      </c>
      <c r="GU761">
        <v>2.40601</v>
      </c>
      <c r="GV761">
        <v>2.59766</v>
      </c>
      <c r="GW761">
        <v>1.54785</v>
      </c>
      <c r="GX761">
        <v>2.30225</v>
      </c>
      <c r="GY761">
        <v>1.34644</v>
      </c>
      <c r="GZ761">
        <v>2.31445</v>
      </c>
      <c r="HA761">
        <v>33.1992</v>
      </c>
      <c r="HB761">
        <v>14.0532</v>
      </c>
      <c r="HC761">
        <v>18</v>
      </c>
      <c r="HD761">
        <v>507.156</v>
      </c>
      <c r="HE761">
        <v>396.322</v>
      </c>
      <c r="HF761">
        <v>22.4287</v>
      </c>
      <c r="HG761">
        <v>26.9248</v>
      </c>
      <c r="HH761">
        <v>30.0001</v>
      </c>
      <c r="HI761">
        <v>26.9234</v>
      </c>
      <c r="HJ761">
        <v>26.8712</v>
      </c>
      <c r="HK761">
        <v>48.2634</v>
      </c>
      <c r="HL761">
        <v>41.1076</v>
      </c>
      <c r="HM761">
        <v>0</v>
      </c>
      <c r="HN761">
        <v>22.4338</v>
      </c>
      <c r="HO761">
        <v>1227.08</v>
      </c>
      <c r="HP761">
        <v>12.0308</v>
      </c>
      <c r="HQ761">
        <v>102.405</v>
      </c>
      <c r="HR761">
        <v>102.866</v>
      </c>
    </row>
    <row r="762" spans="1:226">
      <c r="A762">
        <v>746</v>
      </c>
      <c r="B762">
        <v>1663696145</v>
      </c>
      <c r="C762">
        <v>8369.90000009537</v>
      </c>
      <c r="D762" t="s">
        <v>1858</v>
      </c>
      <c r="E762" t="s">
        <v>1859</v>
      </c>
      <c r="F762">
        <v>5</v>
      </c>
      <c r="G762" t="s">
        <v>1713</v>
      </c>
      <c r="H762" t="s">
        <v>354</v>
      </c>
      <c r="I762">
        <v>1663696137.23214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1233.85674984661</v>
      </c>
      <c r="AK762">
        <v>1177.48957575758</v>
      </c>
      <c r="AL762">
        <v>3.3835075226167</v>
      </c>
      <c r="AM762">
        <v>65.4279789440371</v>
      </c>
      <c r="AN762">
        <f>(AP762 - AO762 + BO762*1E3/(8.314*(BQ762+273.15)) * AR762/BN762 * AQ762) * BN762/(100*BB762) * 1000/(1000 - AP762)</f>
        <v>0</v>
      </c>
      <c r="AO762">
        <v>11.9593047428029</v>
      </c>
      <c r="AP762">
        <v>20.2717461538462</v>
      </c>
      <c r="AQ762">
        <v>0.0124880043706722</v>
      </c>
      <c r="AR762">
        <v>122.169633296144</v>
      </c>
      <c r="AS762">
        <v>0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6</v>
      </c>
      <c r="BC762">
        <v>0.5</v>
      </c>
      <c r="BD762" t="s">
        <v>355</v>
      </c>
      <c r="BE762">
        <v>2</v>
      </c>
      <c r="BF762" t="b">
        <v>1</v>
      </c>
      <c r="BG762">
        <v>1663696137.23214</v>
      </c>
      <c r="BH762">
        <v>1129.68857142857</v>
      </c>
      <c r="BI762">
        <v>1201.85892857143</v>
      </c>
      <c r="BJ762">
        <v>20.2227035714286</v>
      </c>
      <c r="BK762">
        <v>11.8676928571429</v>
      </c>
      <c r="BL762">
        <v>1119.8175</v>
      </c>
      <c r="BM762">
        <v>19.9298642857143</v>
      </c>
      <c r="BN762">
        <v>500.082107142857</v>
      </c>
      <c r="BO762">
        <v>90.5098535714286</v>
      </c>
      <c r="BP762">
        <v>0.100144821428571</v>
      </c>
      <c r="BQ762">
        <v>25.8764892857143</v>
      </c>
      <c r="BR762">
        <v>25.0139214285714</v>
      </c>
      <c r="BS762">
        <v>999.9</v>
      </c>
      <c r="BT762">
        <v>0</v>
      </c>
      <c r="BU762">
        <v>0</v>
      </c>
      <c r="BV762">
        <v>9976.60714285714</v>
      </c>
      <c r="BW762">
        <v>0</v>
      </c>
      <c r="BX762">
        <v>17.1001107142857</v>
      </c>
      <c r="BY762">
        <v>-72.1704</v>
      </c>
      <c r="BZ762">
        <v>1153.00642857143</v>
      </c>
      <c r="CA762">
        <v>1216.29428571429</v>
      </c>
      <c r="CB762">
        <v>8.3550225</v>
      </c>
      <c r="CC762">
        <v>1201.85892857143</v>
      </c>
      <c r="CD762">
        <v>11.8676928571429</v>
      </c>
      <c r="CE762">
        <v>1.83035428571429</v>
      </c>
      <c r="CF762">
        <v>1.07414321428571</v>
      </c>
      <c r="CG762">
        <v>16.0484392857143</v>
      </c>
      <c r="CH762">
        <v>7.9623475</v>
      </c>
      <c r="CI762">
        <v>1999.99071428571</v>
      </c>
      <c r="CJ762">
        <v>0.979994535714286</v>
      </c>
      <c r="CK762">
        <v>0.0200055285714286</v>
      </c>
      <c r="CL762">
        <v>0</v>
      </c>
      <c r="CM762">
        <v>841.016285714286</v>
      </c>
      <c r="CN762">
        <v>5.00063</v>
      </c>
      <c r="CO762">
        <v>16602.9</v>
      </c>
      <c r="CP762">
        <v>17256.7785714286</v>
      </c>
      <c r="CQ762">
        <v>38.875</v>
      </c>
      <c r="CR762">
        <v>38.8971428571429</v>
      </c>
      <c r="CS762">
        <v>38.4082142857143</v>
      </c>
      <c r="CT762">
        <v>38.187</v>
      </c>
      <c r="CU762">
        <v>39.687</v>
      </c>
      <c r="CV762">
        <v>1955.08035714286</v>
      </c>
      <c r="CW762">
        <v>39.9103571428571</v>
      </c>
      <c r="CX762">
        <v>0</v>
      </c>
      <c r="CY762">
        <v>1663696142.3</v>
      </c>
      <c r="CZ762">
        <v>0</v>
      </c>
      <c r="DA762">
        <v>0</v>
      </c>
      <c r="DB762" t="s">
        <v>356</v>
      </c>
      <c r="DC762">
        <v>1660677648.1</v>
      </c>
      <c r="DD762">
        <v>1660677649.1</v>
      </c>
      <c r="DE762">
        <v>0</v>
      </c>
      <c r="DF762">
        <v>-1.042</v>
      </c>
      <c r="DG762">
        <v>0.003</v>
      </c>
      <c r="DH762">
        <v>5.218</v>
      </c>
      <c r="DI762">
        <v>0.344</v>
      </c>
      <c r="DJ762">
        <v>417</v>
      </c>
      <c r="DK762">
        <v>22</v>
      </c>
      <c r="DL762">
        <v>1.24</v>
      </c>
      <c r="DM762">
        <v>0.53</v>
      </c>
      <c r="DN762">
        <v>-71.8689658536585</v>
      </c>
      <c r="DO762">
        <v>-3.85946550522657</v>
      </c>
      <c r="DP762">
        <v>0.700559890585696</v>
      </c>
      <c r="DQ762">
        <v>0</v>
      </c>
      <c r="DR762">
        <v>8.40557804878049</v>
      </c>
      <c r="DS762">
        <v>-0.925470104529606</v>
      </c>
      <c r="DT762">
        <v>0.097822432466964</v>
      </c>
      <c r="DU762">
        <v>0</v>
      </c>
      <c r="DV762">
        <v>0</v>
      </c>
      <c r="DW762">
        <v>2</v>
      </c>
      <c r="DX762" t="s">
        <v>357</v>
      </c>
      <c r="DY762">
        <v>2.97258</v>
      </c>
      <c r="DZ762">
        <v>2.75337</v>
      </c>
      <c r="EA762">
        <v>0.182308</v>
      </c>
      <c r="EB762">
        <v>0.190069</v>
      </c>
      <c r="EC762">
        <v>0.0918604</v>
      </c>
      <c r="ED762">
        <v>0.0634218</v>
      </c>
      <c r="EE762">
        <v>31864.2</v>
      </c>
      <c r="EF762">
        <v>34405.2</v>
      </c>
      <c r="EG762">
        <v>35314.4</v>
      </c>
      <c r="EH762">
        <v>38528.4</v>
      </c>
      <c r="EI762">
        <v>45482.9</v>
      </c>
      <c r="EJ762">
        <v>52125.3</v>
      </c>
      <c r="EK762">
        <v>55204.7</v>
      </c>
      <c r="EL762">
        <v>61800.2</v>
      </c>
      <c r="EM762">
        <v>1.9914</v>
      </c>
      <c r="EN762">
        <v>1.8152</v>
      </c>
      <c r="EO762">
        <v>0.038594</v>
      </c>
      <c r="EP762">
        <v>0</v>
      </c>
      <c r="EQ762">
        <v>24.4118</v>
      </c>
      <c r="ER762">
        <v>999.9</v>
      </c>
      <c r="ES762">
        <v>42.48</v>
      </c>
      <c r="ET762">
        <v>30.071</v>
      </c>
      <c r="EU762">
        <v>20.0785</v>
      </c>
      <c r="EV762">
        <v>56.8588</v>
      </c>
      <c r="EW762">
        <v>49.2228</v>
      </c>
      <c r="EX762">
        <v>1</v>
      </c>
      <c r="EY762">
        <v>-0.0173171</v>
      </c>
      <c r="EZ762">
        <v>1.26532</v>
      </c>
      <c r="FA762">
        <v>20.1426</v>
      </c>
      <c r="FB762">
        <v>5.19932</v>
      </c>
      <c r="FC762">
        <v>12.0052</v>
      </c>
      <c r="FD762">
        <v>4.9756</v>
      </c>
      <c r="FE762">
        <v>3.2938</v>
      </c>
      <c r="FF762">
        <v>9999</v>
      </c>
      <c r="FG762">
        <v>9999</v>
      </c>
      <c r="FH762">
        <v>9999</v>
      </c>
      <c r="FI762">
        <v>695.2</v>
      </c>
      <c r="FJ762">
        <v>1.86295</v>
      </c>
      <c r="FK762">
        <v>1.86783</v>
      </c>
      <c r="FL762">
        <v>1.86752</v>
      </c>
      <c r="FM762">
        <v>1.86874</v>
      </c>
      <c r="FN762">
        <v>1.86951</v>
      </c>
      <c r="FO762">
        <v>1.8656</v>
      </c>
      <c r="FP762">
        <v>1.86673</v>
      </c>
      <c r="FQ762">
        <v>1.8681</v>
      </c>
      <c r="FR762">
        <v>5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10.01</v>
      </c>
      <c r="GF762">
        <v>0.2947</v>
      </c>
      <c r="GG762">
        <v>3.61927167264205</v>
      </c>
      <c r="GH762">
        <v>0.00509506669552449</v>
      </c>
      <c r="GI762">
        <v>1.17866753763249e-06</v>
      </c>
      <c r="GJ762">
        <v>-6.62632595388568e-10</v>
      </c>
      <c r="GK762">
        <v>-0.0260112845827318</v>
      </c>
      <c r="GL762">
        <v>-0.0225051504344278</v>
      </c>
      <c r="GM762">
        <v>0.00262967521021688</v>
      </c>
      <c r="GN762">
        <v>-3.50088843362945e-05</v>
      </c>
      <c r="GO762">
        <v>-5</v>
      </c>
      <c r="GP762">
        <v>1640</v>
      </c>
      <c r="GQ762">
        <v>1</v>
      </c>
      <c r="GR762">
        <v>20</v>
      </c>
      <c r="GS762">
        <v>50308.3</v>
      </c>
      <c r="GT762">
        <v>50308.3</v>
      </c>
      <c r="GU762">
        <v>2.4353</v>
      </c>
      <c r="GV762">
        <v>2.59644</v>
      </c>
      <c r="GW762">
        <v>1.54785</v>
      </c>
      <c r="GX762">
        <v>2.30225</v>
      </c>
      <c r="GY762">
        <v>1.34644</v>
      </c>
      <c r="GZ762">
        <v>2.27905</v>
      </c>
      <c r="HA762">
        <v>33.1992</v>
      </c>
      <c r="HB762">
        <v>14.0532</v>
      </c>
      <c r="HC762">
        <v>18</v>
      </c>
      <c r="HD762">
        <v>507.289</v>
      </c>
      <c r="HE762">
        <v>395.867</v>
      </c>
      <c r="HF762">
        <v>22.415</v>
      </c>
      <c r="HG762">
        <v>26.9248</v>
      </c>
      <c r="HH762">
        <v>30.0002</v>
      </c>
      <c r="HI762">
        <v>26.9234</v>
      </c>
      <c r="HJ762">
        <v>26.869</v>
      </c>
      <c r="HK762">
        <v>48.7695</v>
      </c>
      <c r="HL762">
        <v>40.8115</v>
      </c>
      <c r="HM762">
        <v>0</v>
      </c>
      <c r="HN762">
        <v>22.4139</v>
      </c>
      <c r="HO762">
        <v>1240.6</v>
      </c>
      <c r="HP762">
        <v>12.0758</v>
      </c>
      <c r="HQ762">
        <v>102.405</v>
      </c>
      <c r="HR762">
        <v>102.866</v>
      </c>
    </row>
    <row r="763" spans="1:226">
      <c r="A763">
        <v>747</v>
      </c>
      <c r="B763">
        <v>1663696150</v>
      </c>
      <c r="C763">
        <v>8374.90000009537</v>
      </c>
      <c r="D763" t="s">
        <v>1860</v>
      </c>
      <c r="E763" t="s">
        <v>1861</v>
      </c>
      <c r="F763">
        <v>5</v>
      </c>
      <c r="G763" t="s">
        <v>1713</v>
      </c>
      <c r="H763" t="s">
        <v>354</v>
      </c>
      <c r="I763">
        <v>1663696142.5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1251.26965673582</v>
      </c>
      <c r="AK763">
        <v>1194.62054545455</v>
      </c>
      <c r="AL763">
        <v>3.42133205859989</v>
      </c>
      <c r="AM763">
        <v>65.4279789440371</v>
      </c>
      <c r="AN763">
        <f>(AP763 - AO763 + BO763*1E3/(8.314*(BQ763+273.15)) * AR763/BN763 * AQ763) * BN763/(100*BB763) * 1000/(1000 - AP763)</f>
        <v>0</v>
      </c>
      <c r="AO763">
        <v>11.9845152379679</v>
      </c>
      <c r="AP763">
        <v>20.2966725274725</v>
      </c>
      <c r="AQ763">
        <v>0.00245672962062906</v>
      </c>
      <c r="AR763">
        <v>122.169633296144</v>
      </c>
      <c r="AS763">
        <v>0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6</v>
      </c>
      <c r="BC763">
        <v>0.5</v>
      </c>
      <c r="BD763" t="s">
        <v>355</v>
      </c>
      <c r="BE763">
        <v>2</v>
      </c>
      <c r="BF763" t="b">
        <v>1</v>
      </c>
      <c r="BG763">
        <v>1663696142.5</v>
      </c>
      <c r="BH763">
        <v>1147.07555555556</v>
      </c>
      <c r="BI763">
        <v>1219.6962962963</v>
      </c>
      <c r="BJ763">
        <v>20.2556851851852</v>
      </c>
      <c r="BK763">
        <v>11.9622740740741</v>
      </c>
      <c r="BL763">
        <v>1137.11259259259</v>
      </c>
      <c r="BM763">
        <v>19.9615592592593</v>
      </c>
      <c r="BN763">
        <v>500.075481481482</v>
      </c>
      <c r="BO763">
        <v>90.5103555555555</v>
      </c>
      <c r="BP763">
        <v>0.100085807407407</v>
      </c>
      <c r="BQ763">
        <v>25.8737814814815</v>
      </c>
      <c r="BR763">
        <v>25.0185666666667</v>
      </c>
      <c r="BS763">
        <v>999.9</v>
      </c>
      <c r="BT763">
        <v>0</v>
      </c>
      <c r="BU763">
        <v>0</v>
      </c>
      <c r="BV763">
        <v>9982.03703703704</v>
      </c>
      <c r="BW763">
        <v>0</v>
      </c>
      <c r="BX763">
        <v>17.0939481481482</v>
      </c>
      <c r="BY763">
        <v>-72.6211074074074</v>
      </c>
      <c r="BZ763">
        <v>1170.79148148148</v>
      </c>
      <c r="CA763">
        <v>1234.46333333333</v>
      </c>
      <c r="CB763">
        <v>8.29341185185185</v>
      </c>
      <c r="CC763">
        <v>1219.6962962963</v>
      </c>
      <c r="CD763">
        <v>11.9622740740741</v>
      </c>
      <c r="CE763">
        <v>1.83334925925926</v>
      </c>
      <c r="CF763">
        <v>1.08270962962963</v>
      </c>
      <c r="CG763">
        <v>16.0740481481481</v>
      </c>
      <c r="CH763">
        <v>8.07956037037037</v>
      </c>
      <c r="CI763">
        <v>2000.00407407407</v>
      </c>
      <c r="CJ763">
        <v>0.979994555555556</v>
      </c>
      <c r="CK763">
        <v>0.0200055074074074</v>
      </c>
      <c r="CL763">
        <v>0</v>
      </c>
      <c r="CM763">
        <v>839.749185185185</v>
      </c>
      <c r="CN763">
        <v>5.00063</v>
      </c>
      <c r="CO763">
        <v>16580.0518518519</v>
      </c>
      <c r="CP763">
        <v>17256.8925925926</v>
      </c>
      <c r="CQ763">
        <v>38.875</v>
      </c>
      <c r="CR763">
        <v>38.897962962963</v>
      </c>
      <c r="CS763">
        <v>38.4094444444444</v>
      </c>
      <c r="CT763">
        <v>38.187</v>
      </c>
      <c r="CU763">
        <v>39.687</v>
      </c>
      <c r="CV763">
        <v>1955.09333333333</v>
      </c>
      <c r="CW763">
        <v>39.9107407407407</v>
      </c>
      <c r="CX763">
        <v>0</v>
      </c>
      <c r="CY763">
        <v>1663696147.1</v>
      </c>
      <c r="CZ763">
        <v>0</v>
      </c>
      <c r="DA763">
        <v>0</v>
      </c>
      <c r="DB763" t="s">
        <v>356</v>
      </c>
      <c r="DC763">
        <v>1660677648.1</v>
      </c>
      <c r="DD763">
        <v>1660677649.1</v>
      </c>
      <c r="DE763">
        <v>0</v>
      </c>
      <c r="DF763">
        <v>-1.042</v>
      </c>
      <c r="DG763">
        <v>0.003</v>
      </c>
      <c r="DH763">
        <v>5.218</v>
      </c>
      <c r="DI763">
        <v>0.344</v>
      </c>
      <c r="DJ763">
        <v>417</v>
      </c>
      <c r="DK763">
        <v>22</v>
      </c>
      <c r="DL763">
        <v>1.24</v>
      </c>
      <c r="DM763">
        <v>0.53</v>
      </c>
      <c r="DN763">
        <v>-72.2214512195122</v>
      </c>
      <c r="DO763">
        <v>-6.90478954703812</v>
      </c>
      <c r="DP763">
        <v>0.82560588427957</v>
      </c>
      <c r="DQ763">
        <v>0</v>
      </c>
      <c r="DR763">
        <v>8.35177902439024</v>
      </c>
      <c r="DS763">
        <v>-0.730483066202084</v>
      </c>
      <c r="DT763">
        <v>0.0842916957633309</v>
      </c>
      <c r="DU763">
        <v>0</v>
      </c>
      <c r="DV763">
        <v>0</v>
      </c>
      <c r="DW763">
        <v>2</v>
      </c>
      <c r="DX763" t="s">
        <v>357</v>
      </c>
      <c r="DY763">
        <v>2.97328</v>
      </c>
      <c r="DZ763">
        <v>2.75442</v>
      </c>
      <c r="EA763">
        <v>0.183963</v>
      </c>
      <c r="EB763">
        <v>0.191529</v>
      </c>
      <c r="EC763">
        <v>0.0919343</v>
      </c>
      <c r="ED763">
        <v>0.0635949</v>
      </c>
      <c r="EE763">
        <v>31799.5</v>
      </c>
      <c r="EF763">
        <v>34342.8</v>
      </c>
      <c r="EG763">
        <v>35314.1</v>
      </c>
      <c r="EH763">
        <v>38527.9</v>
      </c>
      <c r="EI763">
        <v>45479.3</v>
      </c>
      <c r="EJ763">
        <v>52115.4</v>
      </c>
      <c r="EK763">
        <v>55204.8</v>
      </c>
      <c r="EL763">
        <v>61799.8</v>
      </c>
      <c r="EM763">
        <v>1.9914</v>
      </c>
      <c r="EN763">
        <v>1.816</v>
      </c>
      <c r="EO763">
        <v>0.0370443</v>
      </c>
      <c r="EP763">
        <v>0</v>
      </c>
      <c r="EQ763">
        <v>24.4118</v>
      </c>
      <c r="ER763">
        <v>999.9</v>
      </c>
      <c r="ES763">
        <v>42.48</v>
      </c>
      <c r="ET763">
        <v>30.071</v>
      </c>
      <c r="EU763">
        <v>20.0768</v>
      </c>
      <c r="EV763">
        <v>56.8688</v>
      </c>
      <c r="EW763">
        <v>48.9143</v>
      </c>
      <c r="EX763">
        <v>1</v>
      </c>
      <c r="EY763">
        <v>-0.0177642</v>
      </c>
      <c r="EZ763">
        <v>1.31083</v>
      </c>
      <c r="FA763">
        <v>20.1418</v>
      </c>
      <c r="FB763">
        <v>5.20052</v>
      </c>
      <c r="FC763">
        <v>12.004</v>
      </c>
      <c r="FD763">
        <v>4.976</v>
      </c>
      <c r="FE763">
        <v>3.2938</v>
      </c>
      <c r="FF763">
        <v>9999</v>
      </c>
      <c r="FG763">
        <v>9999</v>
      </c>
      <c r="FH763">
        <v>9999</v>
      </c>
      <c r="FI763">
        <v>695.2</v>
      </c>
      <c r="FJ763">
        <v>1.86295</v>
      </c>
      <c r="FK763">
        <v>1.86783</v>
      </c>
      <c r="FL763">
        <v>1.86752</v>
      </c>
      <c r="FM763">
        <v>1.86874</v>
      </c>
      <c r="FN763">
        <v>1.86951</v>
      </c>
      <c r="FO763">
        <v>1.86563</v>
      </c>
      <c r="FP763">
        <v>1.86667</v>
      </c>
      <c r="FQ763">
        <v>1.86807</v>
      </c>
      <c r="FR763">
        <v>5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10.09</v>
      </c>
      <c r="GF763">
        <v>0.2957</v>
      </c>
      <c r="GG763">
        <v>3.61927167264205</v>
      </c>
      <c r="GH763">
        <v>0.00509506669552449</v>
      </c>
      <c r="GI763">
        <v>1.17866753763249e-06</v>
      </c>
      <c r="GJ763">
        <v>-6.62632595388568e-10</v>
      </c>
      <c r="GK763">
        <v>-0.0260112845827318</v>
      </c>
      <c r="GL763">
        <v>-0.0225051504344278</v>
      </c>
      <c r="GM763">
        <v>0.00262967521021688</v>
      </c>
      <c r="GN763">
        <v>-3.50088843362945e-05</v>
      </c>
      <c r="GO763">
        <v>-5</v>
      </c>
      <c r="GP763">
        <v>1640</v>
      </c>
      <c r="GQ763">
        <v>1</v>
      </c>
      <c r="GR763">
        <v>20</v>
      </c>
      <c r="GS763">
        <v>50308.4</v>
      </c>
      <c r="GT763">
        <v>50308.3</v>
      </c>
      <c r="GU763">
        <v>2.45972</v>
      </c>
      <c r="GV763">
        <v>2.59155</v>
      </c>
      <c r="GW763">
        <v>1.54785</v>
      </c>
      <c r="GX763">
        <v>2.30103</v>
      </c>
      <c r="GY763">
        <v>1.34644</v>
      </c>
      <c r="GZ763">
        <v>2.40723</v>
      </c>
      <c r="HA763">
        <v>33.1992</v>
      </c>
      <c r="HB763">
        <v>14.062</v>
      </c>
      <c r="HC763">
        <v>18</v>
      </c>
      <c r="HD763">
        <v>507.268</v>
      </c>
      <c r="HE763">
        <v>396.306</v>
      </c>
      <c r="HF763">
        <v>22.3938</v>
      </c>
      <c r="HG763">
        <v>26.9248</v>
      </c>
      <c r="HH763">
        <v>29.9998</v>
      </c>
      <c r="HI763">
        <v>26.9211</v>
      </c>
      <c r="HJ763">
        <v>26.869</v>
      </c>
      <c r="HK763">
        <v>49.3277</v>
      </c>
      <c r="HL763">
        <v>40.5161</v>
      </c>
      <c r="HM763">
        <v>0</v>
      </c>
      <c r="HN763">
        <v>22.3887</v>
      </c>
      <c r="HO763">
        <v>1260.9</v>
      </c>
      <c r="HP763">
        <v>12.1117</v>
      </c>
      <c r="HQ763">
        <v>102.404</v>
      </c>
      <c r="HR763">
        <v>102.865</v>
      </c>
    </row>
    <row r="764" spans="1:226">
      <c r="A764">
        <v>748</v>
      </c>
      <c r="B764">
        <v>1663696155</v>
      </c>
      <c r="C764">
        <v>8379.90000009537</v>
      </c>
      <c r="D764" t="s">
        <v>1862</v>
      </c>
      <c r="E764" t="s">
        <v>1863</v>
      </c>
      <c r="F764">
        <v>5</v>
      </c>
      <c r="G764" t="s">
        <v>1713</v>
      </c>
      <c r="H764" t="s">
        <v>354</v>
      </c>
      <c r="I764">
        <v>1663696147.21429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1268.13451022258</v>
      </c>
      <c r="AK764">
        <v>1211.49412121212</v>
      </c>
      <c r="AL764">
        <v>3.38161440585167</v>
      </c>
      <c r="AM764">
        <v>65.4279789440371</v>
      </c>
      <c r="AN764">
        <f>(AP764 - AO764 + BO764*1E3/(8.314*(BQ764+273.15)) * AR764/BN764 * AQ764) * BN764/(100*BB764) * 1000/(1000 - AP764)</f>
        <v>0</v>
      </c>
      <c r="AO764">
        <v>12.0129204880824</v>
      </c>
      <c r="AP764">
        <v>20.3148472527473</v>
      </c>
      <c r="AQ764">
        <v>0.000879304799164105</v>
      </c>
      <c r="AR764">
        <v>122.169633296144</v>
      </c>
      <c r="AS764">
        <v>0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6</v>
      </c>
      <c r="BC764">
        <v>0.5</v>
      </c>
      <c r="BD764" t="s">
        <v>355</v>
      </c>
      <c r="BE764">
        <v>2</v>
      </c>
      <c r="BF764" t="b">
        <v>1</v>
      </c>
      <c r="BG764">
        <v>1663696147.21429</v>
      </c>
      <c r="BH764">
        <v>1162.69392857143</v>
      </c>
      <c r="BI764">
        <v>1235.62285714286</v>
      </c>
      <c r="BJ764">
        <v>20.2846464285714</v>
      </c>
      <c r="BK764">
        <v>12.0018892857143</v>
      </c>
      <c r="BL764">
        <v>1152.65142857143</v>
      </c>
      <c r="BM764">
        <v>19.9894</v>
      </c>
      <c r="BN764">
        <v>500.104035714286</v>
      </c>
      <c r="BO764">
        <v>90.5100571428572</v>
      </c>
      <c r="BP764">
        <v>0.1000919</v>
      </c>
      <c r="BQ764">
        <v>25.872475</v>
      </c>
      <c r="BR764">
        <v>25.0231714285714</v>
      </c>
      <c r="BS764">
        <v>999.9</v>
      </c>
      <c r="BT764">
        <v>0</v>
      </c>
      <c r="BU764">
        <v>0</v>
      </c>
      <c r="BV764">
        <v>9988.57142857143</v>
      </c>
      <c r="BW764">
        <v>0</v>
      </c>
      <c r="BX764">
        <v>17.0941964285714</v>
      </c>
      <c r="BY764">
        <v>-72.9287428571429</v>
      </c>
      <c r="BZ764">
        <v>1186.76857142857</v>
      </c>
      <c r="CA764">
        <v>1250.63321428571</v>
      </c>
      <c r="CB764">
        <v>8.28276035714286</v>
      </c>
      <c r="CC764">
        <v>1235.62285714286</v>
      </c>
      <c r="CD764">
        <v>12.0018892857143</v>
      </c>
      <c r="CE764">
        <v>1.835965</v>
      </c>
      <c r="CF764">
        <v>1.08629178571429</v>
      </c>
      <c r="CG764">
        <v>16.0963964285714</v>
      </c>
      <c r="CH764">
        <v>8.12815821428571</v>
      </c>
      <c r="CI764">
        <v>1999.99</v>
      </c>
      <c r="CJ764">
        <v>0.979994535714286</v>
      </c>
      <c r="CK764">
        <v>0.0200055285714286</v>
      </c>
      <c r="CL764">
        <v>0</v>
      </c>
      <c r="CM764">
        <v>838.687607142857</v>
      </c>
      <c r="CN764">
        <v>5.00063</v>
      </c>
      <c r="CO764">
        <v>16560.2321428571</v>
      </c>
      <c r="CP764">
        <v>17256.7857142857</v>
      </c>
      <c r="CQ764">
        <v>38.875</v>
      </c>
      <c r="CR764">
        <v>38.8794285714286</v>
      </c>
      <c r="CS764">
        <v>38.4104285714286</v>
      </c>
      <c r="CT764">
        <v>38.187</v>
      </c>
      <c r="CU764">
        <v>39.687</v>
      </c>
      <c r="CV764">
        <v>1955.07964285714</v>
      </c>
      <c r="CW764">
        <v>39.9103571428571</v>
      </c>
      <c r="CX764">
        <v>0</v>
      </c>
      <c r="CY764">
        <v>1663696151.9</v>
      </c>
      <c r="CZ764">
        <v>0</v>
      </c>
      <c r="DA764">
        <v>0</v>
      </c>
      <c r="DB764" t="s">
        <v>356</v>
      </c>
      <c r="DC764">
        <v>1660677648.1</v>
      </c>
      <c r="DD764">
        <v>1660677649.1</v>
      </c>
      <c r="DE764">
        <v>0</v>
      </c>
      <c r="DF764">
        <v>-1.042</v>
      </c>
      <c r="DG764">
        <v>0.003</v>
      </c>
      <c r="DH764">
        <v>5.218</v>
      </c>
      <c r="DI764">
        <v>0.344</v>
      </c>
      <c r="DJ764">
        <v>417</v>
      </c>
      <c r="DK764">
        <v>22</v>
      </c>
      <c r="DL764">
        <v>1.24</v>
      </c>
      <c r="DM764">
        <v>0.53</v>
      </c>
      <c r="DN764">
        <v>-72.6474609756098</v>
      </c>
      <c r="DO764">
        <v>-3.35970522648077</v>
      </c>
      <c r="DP764">
        <v>0.567911181598334</v>
      </c>
      <c r="DQ764">
        <v>0</v>
      </c>
      <c r="DR764">
        <v>8.30042731707317</v>
      </c>
      <c r="DS764">
        <v>-0.259700696864099</v>
      </c>
      <c r="DT764">
        <v>0.0382970063801331</v>
      </c>
      <c r="DU764">
        <v>0</v>
      </c>
      <c r="DV764">
        <v>0</v>
      </c>
      <c r="DW764">
        <v>2</v>
      </c>
      <c r="DX764" t="s">
        <v>357</v>
      </c>
      <c r="DY764">
        <v>2.97414</v>
      </c>
      <c r="DZ764">
        <v>2.75388</v>
      </c>
      <c r="EA764">
        <v>0.185576</v>
      </c>
      <c r="EB764">
        <v>0.193252</v>
      </c>
      <c r="EC764">
        <v>0.0920082</v>
      </c>
      <c r="ED764">
        <v>0.0639109</v>
      </c>
      <c r="EE764">
        <v>31736.8</v>
      </c>
      <c r="EF764">
        <v>34269.5</v>
      </c>
      <c r="EG764">
        <v>35314.3</v>
      </c>
      <c r="EH764">
        <v>38527.7</v>
      </c>
      <c r="EI764">
        <v>45476</v>
      </c>
      <c r="EJ764">
        <v>52098</v>
      </c>
      <c r="EK764">
        <v>55205.3</v>
      </c>
      <c r="EL764">
        <v>61800</v>
      </c>
      <c r="EM764">
        <v>1.9908</v>
      </c>
      <c r="EN764">
        <v>1.816</v>
      </c>
      <c r="EO764">
        <v>0.0372529</v>
      </c>
      <c r="EP764">
        <v>0</v>
      </c>
      <c r="EQ764">
        <v>24.4118</v>
      </c>
      <c r="ER764">
        <v>999.9</v>
      </c>
      <c r="ES764">
        <v>42.48</v>
      </c>
      <c r="ET764">
        <v>30.071</v>
      </c>
      <c r="EU764">
        <v>20.0806</v>
      </c>
      <c r="EV764">
        <v>57.0588</v>
      </c>
      <c r="EW764">
        <v>49.0946</v>
      </c>
      <c r="EX764">
        <v>1</v>
      </c>
      <c r="EY764">
        <v>-0.0173171</v>
      </c>
      <c r="EZ764">
        <v>1.31569</v>
      </c>
      <c r="FA764">
        <v>20.1419</v>
      </c>
      <c r="FB764">
        <v>5.19932</v>
      </c>
      <c r="FC764">
        <v>12.004</v>
      </c>
      <c r="FD764">
        <v>4.9756</v>
      </c>
      <c r="FE764">
        <v>3.2934</v>
      </c>
      <c r="FF764">
        <v>9999</v>
      </c>
      <c r="FG764">
        <v>9999</v>
      </c>
      <c r="FH764">
        <v>9999</v>
      </c>
      <c r="FI764">
        <v>695.2</v>
      </c>
      <c r="FJ764">
        <v>1.86295</v>
      </c>
      <c r="FK764">
        <v>1.86783</v>
      </c>
      <c r="FL764">
        <v>1.86752</v>
      </c>
      <c r="FM764">
        <v>1.86874</v>
      </c>
      <c r="FN764">
        <v>1.86951</v>
      </c>
      <c r="FO764">
        <v>1.86563</v>
      </c>
      <c r="FP764">
        <v>1.86664</v>
      </c>
      <c r="FQ764">
        <v>1.86807</v>
      </c>
      <c r="FR764">
        <v>5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10.18</v>
      </c>
      <c r="GF764">
        <v>0.2967</v>
      </c>
      <c r="GG764">
        <v>3.61927167264205</v>
      </c>
      <c r="GH764">
        <v>0.00509506669552449</v>
      </c>
      <c r="GI764">
        <v>1.17866753763249e-06</v>
      </c>
      <c r="GJ764">
        <v>-6.62632595388568e-10</v>
      </c>
      <c r="GK764">
        <v>-0.0260112845827318</v>
      </c>
      <c r="GL764">
        <v>-0.0225051504344278</v>
      </c>
      <c r="GM764">
        <v>0.00262967521021688</v>
      </c>
      <c r="GN764">
        <v>-3.50088843362945e-05</v>
      </c>
      <c r="GO764">
        <v>-5</v>
      </c>
      <c r="GP764">
        <v>1640</v>
      </c>
      <c r="GQ764">
        <v>1</v>
      </c>
      <c r="GR764">
        <v>20</v>
      </c>
      <c r="GS764">
        <v>50308.4</v>
      </c>
      <c r="GT764">
        <v>50308.4</v>
      </c>
      <c r="GU764">
        <v>2.48901</v>
      </c>
      <c r="GV764">
        <v>2.58911</v>
      </c>
      <c r="GW764">
        <v>1.54785</v>
      </c>
      <c r="GX764">
        <v>2.30103</v>
      </c>
      <c r="GY764">
        <v>1.34644</v>
      </c>
      <c r="GZ764">
        <v>2.4292</v>
      </c>
      <c r="HA764">
        <v>33.1992</v>
      </c>
      <c r="HB764">
        <v>14.062</v>
      </c>
      <c r="HC764">
        <v>18</v>
      </c>
      <c r="HD764">
        <v>506.867</v>
      </c>
      <c r="HE764">
        <v>396.306</v>
      </c>
      <c r="HF764">
        <v>22.3696</v>
      </c>
      <c r="HG764">
        <v>26.9225</v>
      </c>
      <c r="HH764">
        <v>30.0002</v>
      </c>
      <c r="HI764">
        <v>26.9211</v>
      </c>
      <c r="HJ764">
        <v>26.869</v>
      </c>
      <c r="HK764">
        <v>49.8307</v>
      </c>
      <c r="HL764">
        <v>40.5161</v>
      </c>
      <c r="HM764">
        <v>0</v>
      </c>
      <c r="HN764">
        <v>22.3682</v>
      </c>
      <c r="HO764">
        <v>1274.33</v>
      </c>
      <c r="HP764">
        <v>12.1371</v>
      </c>
      <c r="HQ764">
        <v>102.405</v>
      </c>
      <c r="HR764">
        <v>102.865</v>
      </c>
    </row>
    <row r="765" spans="1:226">
      <c r="A765">
        <v>749</v>
      </c>
      <c r="B765">
        <v>1663696160</v>
      </c>
      <c r="C765">
        <v>8384.90000009537</v>
      </c>
      <c r="D765" t="s">
        <v>1864</v>
      </c>
      <c r="E765" t="s">
        <v>1865</v>
      </c>
      <c r="F765">
        <v>5</v>
      </c>
      <c r="G765" t="s">
        <v>1713</v>
      </c>
      <c r="H765" t="s">
        <v>354</v>
      </c>
      <c r="I765">
        <v>1663696152.5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1285.62489904557</v>
      </c>
      <c r="AK765">
        <v>1229.15781818182</v>
      </c>
      <c r="AL765">
        <v>3.55005836276436</v>
      </c>
      <c r="AM765">
        <v>65.4279789440371</v>
      </c>
      <c r="AN765">
        <f>(AP765 - AO765 + BO765*1E3/(8.314*(BQ765+273.15)) * AR765/BN765 * AQ765) * BN765/(100*BB765) * 1000/(1000 - AP765)</f>
        <v>0</v>
      </c>
      <c r="AO765">
        <v>12.0950521209893</v>
      </c>
      <c r="AP765">
        <v>20.339078021978</v>
      </c>
      <c r="AQ765">
        <v>0.000537245316562944</v>
      </c>
      <c r="AR765">
        <v>122.169633296144</v>
      </c>
      <c r="AS765">
        <v>0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6</v>
      </c>
      <c r="BC765">
        <v>0.5</v>
      </c>
      <c r="BD765" t="s">
        <v>355</v>
      </c>
      <c r="BE765">
        <v>2</v>
      </c>
      <c r="BF765" t="b">
        <v>1</v>
      </c>
      <c r="BG765">
        <v>1663696152.5</v>
      </c>
      <c r="BH765">
        <v>1180.37296296296</v>
      </c>
      <c r="BI765">
        <v>1253.55851851852</v>
      </c>
      <c r="BJ765">
        <v>20.3072851851852</v>
      </c>
      <c r="BK765">
        <v>12.0495333333333</v>
      </c>
      <c r="BL765">
        <v>1170.23925925926</v>
      </c>
      <c r="BM765">
        <v>20.011162962963</v>
      </c>
      <c r="BN765">
        <v>500.089555555556</v>
      </c>
      <c r="BO765">
        <v>90.5092370370371</v>
      </c>
      <c r="BP765">
        <v>0.0999164111111111</v>
      </c>
      <c r="BQ765">
        <v>25.8705444444444</v>
      </c>
      <c r="BR765">
        <v>25.0220703703704</v>
      </c>
      <c r="BS765">
        <v>999.9</v>
      </c>
      <c r="BT765">
        <v>0</v>
      </c>
      <c r="BU765">
        <v>0</v>
      </c>
      <c r="BV765">
        <v>10010.9259259259</v>
      </c>
      <c r="BW765">
        <v>0</v>
      </c>
      <c r="BX765">
        <v>17.0939481481482</v>
      </c>
      <c r="BY765">
        <v>-73.1851333333333</v>
      </c>
      <c r="BZ765">
        <v>1204.84074074074</v>
      </c>
      <c r="CA765">
        <v>1268.84814814815</v>
      </c>
      <c r="CB765">
        <v>8.25776222222222</v>
      </c>
      <c r="CC765">
        <v>1253.55851851852</v>
      </c>
      <c r="CD765">
        <v>12.0495333333333</v>
      </c>
      <c r="CE765">
        <v>1.83799703703704</v>
      </c>
      <c r="CF765">
        <v>1.09059296296296</v>
      </c>
      <c r="CG765">
        <v>16.113737037037</v>
      </c>
      <c r="CH765">
        <v>8.18629962962963</v>
      </c>
      <c r="CI765">
        <v>1999.98592592593</v>
      </c>
      <c r="CJ765">
        <v>0.979994444444445</v>
      </c>
      <c r="CK765">
        <v>0.0200056259259259</v>
      </c>
      <c r="CL765">
        <v>0</v>
      </c>
      <c r="CM765">
        <v>837.568740740741</v>
      </c>
      <c r="CN765">
        <v>5.00063</v>
      </c>
      <c r="CO765">
        <v>16539.3666666667</v>
      </c>
      <c r="CP765">
        <v>17256.7555555556</v>
      </c>
      <c r="CQ765">
        <v>38.875</v>
      </c>
      <c r="CR765">
        <v>38.8795925925926</v>
      </c>
      <c r="CS765">
        <v>38.4025555555556</v>
      </c>
      <c r="CT765">
        <v>38.187</v>
      </c>
      <c r="CU765">
        <v>39.687</v>
      </c>
      <c r="CV765">
        <v>1955.07518518519</v>
      </c>
      <c r="CW765">
        <v>39.9107407407407</v>
      </c>
      <c r="CX765">
        <v>0</v>
      </c>
      <c r="CY765">
        <v>1663696157.3</v>
      </c>
      <c r="CZ765">
        <v>0</v>
      </c>
      <c r="DA765">
        <v>0</v>
      </c>
      <c r="DB765" t="s">
        <v>356</v>
      </c>
      <c r="DC765">
        <v>1660677648.1</v>
      </c>
      <c r="DD765">
        <v>1660677649.1</v>
      </c>
      <c r="DE765">
        <v>0</v>
      </c>
      <c r="DF765">
        <v>-1.042</v>
      </c>
      <c r="DG765">
        <v>0.003</v>
      </c>
      <c r="DH765">
        <v>5.218</v>
      </c>
      <c r="DI765">
        <v>0.344</v>
      </c>
      <c r="DJ765">
        <v>417</v>
      </c>
      <c r="DK765">
        <v>22</v>
      </c>
      <c r="DL765">
        <v>1.24</v>
      </c>
      <c r="DM765">
        <v>0.53</v>
      </c>
      <c r="DN765">
        <v>-72.9897585365854</v>
      </c>
      <c r="DO765">
        <v>-3.31799372822304</v>
      </c>
      <c r="DP765">
        <v>0.617391836276039</v>
      </c>
      <c r="DQ765">
        <v>0</v>
      </c>
      <c r="DR765">
        <v>8.26966658536585</v>
      </c>
      <c r="DS765">
        <v>-0.274979163763052</v>
      </c>
      <c r="DT765">
        <v>0.0304047814444</v>
      </c>
      <c r="DU765">
        <v>0</v>
      </c>
      <c r="DV765">
        <v>0</v>
      </c>
      <c r="DW765">
        <v>2</v>
      </c>
      <c r="DX765" t="s">
        <v>357</v>
      </c>
      <c r="DY765">
        <v>2.97311</v>
      </c>
      <c r="DZ765">
        <v>2.75399</v>
      </c>
      <c r="EA765">
        <v>0.187189</v>
      </c>
      <c r="EB765">
        <v>0.194705</v>
      </c>
      <c r="EC765">
        <v>0.0920667</v>
      </c>
      <c r="ED765">
        <v>0.0639532</v>
      </c>
      <c r="EE765">
        <v>31674.1</v>
      </c>
      <c r="EF765">
        <v>34208.4</v>
      </c>
      <c r="EG765">
        <v>35314.3</v>
      </c>
      <c r="EH765">
        <v>38528.4</v>
      </c>
      <c r="EI765">
        <v>45472.5</v>
      </c>
      <c r="EJ765">
        <v>52096.1</v>
      </c>
      <c r="EK765">
        <v>55204.7</v>
      </c>
      <c r="EL765">
        <v>61800.6</v>
      </c>
      <c r="EM765">
        <v>1.9914</v>
      </c>
      <c r="EN765">
        <v>1.8162</v>
      </c>
      <c r="EO765">
        <v>0.0383258</v>
      </c>
      <c r="EP765">
        <v>0</v>
      </c>
      <c r="EQ765">
        <v>24.4139</v>
      </c>
      <c r="ER765">
        <v>999.9</v>
      </c>
      <c r="ES765">
        <v>42.48</v>
      </c>
      <c r="ET765">
        <v>30.071</v>
      </c>
      <c r="EU765">
        <v>20.077</v>
      </c>
      <c r="EV765">
        <v>57.1888</v>
      </c>
      <c r="EW765">
        <v>48.9543</v>
      </c>
      <c r="EX765">
        <v>1</v>
      </c>
      <c r="EY765">
        <v>-0.017622</v>
      </c>
      <c r="EZ765">
        <v>1.32941</v>
      </c>
      <c r="FA765">
        <v>20.1418</v>
      </c>
      <c r="FB765">
        <v>5.19932</v>
      </c>
      <c r="FC765">
        <v>12.004</v>
      </c>
      <c r="FD765">
        <v>4.976</v>
      </c>
      <c r="FE765">
        <v>3.2938</v>
      </c>
      <c r="FF765">
        <v>9999</v>
      </c>
      <c r="FG765">
        <v>9999</v>
      </c>
      <c r="FH765">
        <v>9999</v>
      </c>
      <c r="FI765">
        <v>695.2</v>
      </c>
      <c r="FJ765">
        <v>1.86295</v>
      </c>
      <c r="FK765">
        <v>1.86783</v>
      </c>
      <c r="FL765">
        <v>1.86752</v>
      </c>
      <c r="FM765">
        <v>1.86874</v>
      </c>
      <c r="FN765">
        <v>1.86951</v>
      </c>
      <c r="FO765">
        <v>1.86569</v>
      </c>
      <c r="FP765">
        <v>1.8667</v>
      </c>
      <c r="FQ765">
        <v>1.86813</v>
      </c>
      <c r="FR765">
        <v>5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10.26</v>
      </c>
      <c r="GF765">
        <v>0.2973</v>
      </c>
      <c r="GG765">
        <v>3.61927167264205</v>
      </c>
      <c r="GH765">
        <v>0.00509506669552449</v>
      </c>
      <c r="GI765">
        <v>1.17866753763249e-06</v>
      </c>
      <c r="GJ765">
        <v>-6.62632595388568e-10</v>
      </c>
      <c r="GK765">
        <v>-0.0260112845827318</v>
      </c>
      <c r="GL765">
        <v>-0.0225051504344278</v>
      </c>
      <c r="GM765">
        <v>0.00262967521021688</v>
      </c>
      <c r="GN765">
        <v>-3.50088843362945e-05</v>
      </c>
      <c r="GO765">
        <v>-5</v>
      </c>
      <c r="GP765">
        <v>1640</v>
      </c>
      <c r="GQ765">
        <v>1</v>
      </c>
      <c r="GR765">
        <v>20</v>
      </c>
      <c r="GS765">
        <v>50308.5</v>
      </c>
      <c r="GT765">
        <v>50308.5</v>
      </c>
      <c r="GU765">
        <v>2.51099</v>
      </c>
      <c r="GV765">
        <v>2.59888</v>
      </c>
      <c r="GW765">
        <v>1.54785</v>
      </c>
      <c r="GX765">
        <v>2.30103</v>
      </c>
      <c r="GY765">
        <v>1.34644</v>
      </c>
      <c r="GZ765">
        <v>2.28027</v>
      </c>
      <c r="HA765">
        <v>33.1992</v>
      </c>
      <c r="HB765">
        <v>14.0445</v>
      </c>
      <c r="HC765">
        <v>18</v>
      </c>
      <c r="HD765">
        <v>507.268</v>
      </c>
      <c r="HE765">
        <v>396.4</v>
      </c>
      <c r="HF765">
        <v>22.3482</v>
      </c>
      <c r="HG765">
        <v>26.9225</v>
      </c>
      <c r="HH765">
        <v>30</v>
      </c>
      <c r="HI765">
        <v>26.9211</v>
      </c>
      <c r="HJ765">
        <v>26.8667</v>
      </c>
      <c r="HK765">
        <v>50.3801</v>
      </c>
      <c r="HL765">
        <v>40.5161</v>
      </c>
      <c r="HM765">
        <v>0</v>
      </c>
      <c r="HN765">
        <v>22.3468</v>
      </c>
      <c r="HO765">
        <v>1294.46</v>
      </c>
      <c r="HP765">
        <v>12.1616</v>
      </c>
      <c r="HQ765">
        <v>102.404</v>
      </c>
      <c r="HR765">
        <v>102.866</v>
      </c>
    </row>
    <row r="766" spans="1:226">
      <c r="A766">
        <v>750</v>
      </c>
      <c r="B766">
        <v>1663696165</v>
      </c>
      <c r="C766">
        <v>8389.90000009537</v>
      </c>
      <c r="D766" t="s">
        <v>1866</v>
      </c>
      <c r="E766" t="s">
        <v>1867</v>
      </c>
      <c r="F766">
        <v>5</v>
      </c>
      <c r="G766" t="s">
        <v>1713</v>
      </c>
      <c r="H766" t="s">
        <v>354</v>
      </c>
      <c r="I766">
        <v>1663696157.21429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1302.48437007087</v>
      </c>
      <c r="AK766">
        <v>1245.76121212121</v>
      </c>
      <c r="AL766">
        <v>3.39450451356983</v>
      </c>
      <c r="AM766">
        <v>65.4279789440371</v>
      </c>
      <c r="AN766">
        <f>(AP766 - AO766 + BO766*1E3/(8.314*(BQ766+273.15)) * AR766/BN766 * AQ766) * BN766/(100*BB766) * 1000/(1000 - AP766)</f>
        <v>0</v>
      </c>
      <c r="AO766">
        <v>12.1059809445644</v>
      </c>
      <c r="AP766">
        <v>20.337089010989</v>
      </c>
      <c r="AQ766">
        <v>0.00151025287296439</v>
      </c>
      <c r="AR766">
        <v>122.169633296144</v>
      </c>
      <c r="AS766">
        <v>0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6</v>
      </c>
      <c r="BC766">
        <v>0.5</v>
      </c>
      <c r="BD766" t="s">
        <v>355</v>
      </c>
      <c r="BE766">
        <v>2</v>
      </c>
      <c r="BF766" t="b">
        <v>1</v>
      </c>
      <c r="BG766">
        <v>1663696157.21429</v>
      </c>
      <c r="BH766">
        <v>1196.11178571429</v>
      </c>
      <c r="BI766">
        <v>1269.43071428571</v>
      </c>
      <c r="BJ766">
        <v>20.3230392857143</v>
      </c>
      <c r="BK766">
        <v>12.0817535714286</v>
      </c>
      <c r="BL766">
        <v>1185.89785714286</v>
      </c>
      <c r="BM766">
        <v>20.0263071428571</v>
      </c>
      <c r="BN766">
        <v>500.099035714286</v>
      </c>
      <c r="BO766">
        <v>90.5079392857143</v>
      </c>
      <c r="BP766">
        <v>0.100037307142857</v>
      </c>
      <c r="BQ766">
        <v>25.8732285714286</v>
      </c>
      <c r="BR766">
        <v>25.0310285714286</v>
      </c>
      <c r="BS766">
        <v>999.9</v>
      </c>
      <c r="BT766">
        <v>0</v>
      </c>
      <c r="BU766">
        <v>0</v>
      </c>
      <c r="BV766">
        <v>10006.6071428571</v>
      </c>
      <c r="BW766">
        <v>0</v>
      </c>
      <c r="BX766">
        <v>17.1009</v>
      </c>
      <c r="BY766">
        <v>-73.3187928571429</v>
      </c>
      <c r="BZ766">
        <v>1220.925</v>
      </c>
      <c r="CA766">
        <v>1284.95607142857</v>
      </c>
      <c r="CB766">
        <v>8.2413025</v>
      </c>
      <c r="CC766">
        <v>1269.43071428571</v>
      </c>
      <c r="CD766">
        <v>12.0817535714286</v>
      </c>
      <c r="CE766">
        <v>1.83939678571429</v>
      </c>
      <c r="CF766">
        <v>1.09349357142857</v>
      </c>
      <c r="CG766">
        <v>16.1256642857143</v>
      </c>
      <c r="CH766">
        <v>8.22542892857143</v>
      </c>
      <c r="CI766">
        <v>1999.96428571429</v>
      </c>
      <c r="CJ766">
        <v>0.979994428571429</v>
      </c>
      <c r="CK766">
        <v>0.0200056428571429</v>
      </c>
      <c r="CL766">
        <v>0</v>
      </c>
      <c r="CM766">
        <v>836.674464285715</v>
      </c>
      <c r="CN766">
        <v>5.00063</v>
      </c>
      <c r="CO766">
        <v>16521.6214285714</v>
      </c>
      <c r="CP766">
        <v>17256.5857142857</v>
      </c>
      <c r="CQ766">
        <v>38.875</v>
      </c>
      <c r="CR766">
        <v>38.8794285714286</v>
      </c>
      <c r="CS766">
        <v>38.3993571428571</v>
      </c>
      <c r="CT766">
        <v>38.187</v>
      </c>
      <c r="CU766">
        <v>39.687</v>
      </c>
      <c r="CV766">
        <v>1955.05392857143</v>
      </c>
      <c r="CW766">
        <v>39.9103571428571</v>
      </c>
      <c r="CX766">
        <v>0</v>
      </c>
      <c r="CY766">
        <v>1663696162.1</v>
      </c>
      <c r="CZ766">
        <v>0</v>
      </c>
      <c r="DA766">
        <v>0</v>
      </c>
      <c r="DB766" t="s">
        <v>356</v>
      </c>
      <c r="DC766">
        <v>1660677648.1</v>
      </c>
      <c r="DD766">
        <v>1660677649.1</v>
      </c>
      <c r="DE766">
        <v>0</v>
      </c>
      <c r="DF766">
        <v>-1.042</v>
      </c>
      <c r="DG766">
        <v>0.003</v>
      </c>
      <c r="DH766">
        <v>5.218</v>
      </c>
      <c r="DI766">
        <v>0.344</v>
      </c>
      <c r="DJ766">
        <v>417</v>
      </c>
      <c r="DK766">
        <v>22</v>
      </c>
      <c r="DL766">
        <v>1.24</v>
      </c>
      <c r="DM766">
        <v>0.53</v>
      </c>
      <c r="DN766">
        <v>-73.1858292682927</v>
      </c>
      <c r="DO766">
        <v>-1.68685714285721</v>
      </c>
      <c r="DP766">
        <v>0.521326707285109</v>
      </c>
      <c r="DQ766">
        <v>0</v>
      </c>
      <c r="DR766">
        <v>8.25711707317073</v>
      </c>
      <c r="DS766">
        <v>-0.273390731707308</v>
      </c>
      <c r="DT766">
        <v>0.030142075627617</v>
      </c>
      <c r="DU766">
        <v>0</v>
      </c>
      <c r="DV766">
        <v>0</v>
      </c>
      <c r="DW766">
        <v>2</v>
      </c>
      <c r="DX766" t="s">
        <v>357</v>
      </c>
      <c r="DY766">
        <v>2.97193</v>
      </c>
      <c r="DZ766">
        <v>2.7544</v>
      </c>
      <c r="EA766">
        <v>0.188796</v>
      </c>
      <c r="EB766">
        <v>0.196379</v>
      </c>
      <c r="EC766">
        <v>0.0920382</v>
      </c>
      <c r="ED766">
        <v>0.0639699</v>
      </c>
      <c r="EE766">
        <v>31611.4</v>
      </c>
      <c r="EF766">
        <v>34137.4</v>
      </c>
      <c r="EG766">
        <v>35314.3</v>
      </c>
      <c r="EH766">
        <v>38528.5</v>
      </c>
      <c r="EI766">
        <v>45473.8</v>
      </c>
      <c r="EJ766">
        <v>52095.4</v>
      </c>
      <c r="EK766">
        <v>55204.4</v>
      </c>
      <c r="EL766">
        <v>61800.8</v>
      </c>
      <c r="EM766">
        <v>1.9906</v>
      </c>
      <c r="EN766">
        <v>1.8162</v>
      </c>
      <c r="EO766">
        <v>0.0391901</v>
      </c>
      <c r="EP766">
        <v>0</v>
      </c>
      <c r="EQ766">
        <v>24.4118</v>
      </c>
      <c r="ER766">
        <v>999.9</v>
      </c>
      <c r="ES766">
        <v>42.48</v>
      </c>
      <c r="ET766">
        <v>30.071</v>
      </c>
      <c r="EU766">
        <v>20.0778</v>
      </c>
      <c r="EV766">
        <v>56.8688</v>
      </c>
      <c r="EW766">
        <v>49.2829</v>
      </c>
      <c r="EX766">
        <v>1</v>
      </c>
      <c r="EY766">
        <v>-0.0168699</v>
      </c>
      <c r="EZ766">
        <v>1.41919</v>
      </c>
      <c r="FA766">
        <v>20.1412</v>
      </c>
      <c r="FB766">
        <v>5.19932</v>
      </c>
      <c r="FC766">
        <v>12.0064</v>
      </c>
      <c r="FD766">
        <v>4.976</v>
      </c>
      <c r="FE766">
        <v>3.2938</v>
      </c>
      <c r="FF766">
        <v>9999</v>
      </c>
      <c r="FG766">
        <v>9999</v>
      </c>
      <c r="FH766">
        <v>9999</v>
      </c>
      <c r="FI766">
        <v>695.2</v>
      </c>
      <c r="FJ766">
        <v>1.86295</v>
      </c>
      <c r="FK766">
        <v>1.86783</v>
      </c>
      <c r="FL766">
        <v>1.86752</v>
      </c>
      <c r="FM766">
        <v>1.86874</v>
      </c>
      <c r="FN766">
        <v>1.86954</v>
      </c>
      <c r="FO766">
        <v>1.86566</v>
      </c>
      <c r="FP766">
        <v>1.86673</v>
      </c>
      <c r="FQ766">
        <v>1.86807</v>
      </c>
      <c r="FR766">
        <v>5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10.34</v>
      </c>
      <c r="GF766">
        <v>0.297</v>
      </c>
      <c r="GG766">
        <v>3.61927167264205</v>
      </c>
      <c r="GH766">
        <v>0.00509506669552449</v>
      </c>
      <c r="GI766">
        <v>1.17866753763249e-06</v>
      </c>
      <c r="GJ766">
        <v>-6.62632595388568e-10</v>
      </c>
      <c r="GK766">
        <v>-0.0260112845827318</v>
      </c>
      <c r="GL766">
        <v>-0.0225051504344278</v>
      </c>
      <c r="GM766">
        <v>0.00262967521021688</v>
      </c>
      <c r="GN766">
        <v>-3.50088843362945e-05</v>
      </c>
      <c r="GO766">
        <v>-5</v>
      </c>
      <c r="GP766">
        <v>1640</v>
      </c>
      <c r="GQ766">
        <v>1</v>
      </c>
      <c r="GR766">
        <v>20</v>
      </c>
      <c r="GS766">
        <v>50308.6</v>
      </c>
      <c r="GT766">
        <v>50308.6</v>
      </c>
      <c r="GU766">
        <v>2.54028</v>
      </c>
      <c r="GV766">
        <v>2.60132</v>
      </c>
      <c r="GW766">
        <v>1.54785</v>
      </c>
      <c r="GX766">
        <v>2.30103</v>
      </c>
      <c r="GY766">
        <v>1.34644</v>
      </c>
      <c r="GZ766">
        <v>2.26318</v>
      </c>
      <c r="HA766">
        <v>33.1992</v>
      </c>
      <c r="HB766">
        <v>14.0445</v>
      </c>
      <c r="HC766">
        <v>18</v>
      </c>
      <c r="HD766">
        <v>506.714</v>
      </c>
      <c r="HE766">
        <v>396.4</v>
      </c>
      <c r="HF766">
        <v>22.318</v>
      </c>
      <c r="HG766">
        <v>26.9202</v>
      </c>
      <c r="HH766">
        <v>30.0001</v>
      </c>
      <c r="HI766">
        <v>26.9188</v>
      </c>
      <c r="HJ766">
        <v>26.8667</v>
      </c>
      <c r="HK766">
        <v>50.8778</v>
      </c>
      <c r="HL766">
        <v>40.5161</v>
      </c>
      <c r="HM766">
        <v>0</v>
      </c>
      <c r="HN766">
        <v>22.3084</v>
      </c>
      <c r="HO766">
        <v>1307.85</v>
      </c>
      <c r="HP766">
        <v>12.2022</v>
      </c>
      <c r="HQ766">
        <v>102.404</v>
      </c>
      <c r="HR766">
        <v>102.867</v>
      </c>
    </row>
    <row r="767" spans="1:226">
      <c r="A767">
        <v>751</v>
      </c>
      <c r="B767">
        <v>1663696170</v>
      </c>
      <c r="C767">
        <v>8394.90000009537</v>
      </c>
      <c r="D767" t="s">
        <v>1868</v>
      </c>
      <c r="E767" t="s">
        <v>1869</v>
      </c>
      <c r="F767">
        <v>5</v>
      </c>
      <c r="G767" t="s">
        <v>1713</v>
      </c>
      <c r="H767" t="s">
        <v>354</v>
      </c>
      <c r="I767">
        <v>1663696162.5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1319.64564367865</v>
      </c>
      <c r="AK767">
        <v>1263.03466666667</v>
      </c>
      <c r="AL767">
        <v>3.44189292890304</v>
      </c>
      <c r="AM767">
        <v>65.4279789440371</v>
      </c>
      <c r="AN767">
        <f>(AP767 - AO767 + BO767*1E3/(8.314*(BQ767+273.15)) * AR767/BN767 * AQ767) * BN767/(100*BB767) * 1000/(1000 - AP767)</f>
        <v>0</v>
      </c>
      <c r="AO767">
        <v>12.1097846312856</v>
      </c>
      <c r="AP767">
        <v>20.3336769230769</v>
      </c>
      <c r="AQ767">
        <v>-0.000394615815333572</v>
      </c>
      <c r="AR767">
        <v>122.169633296144</v>
      </c>
      <c r="AS767">
        <v>0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6</v>
      </c>
      <c r="BC767">
        <v>0.5</v>
      </c>
      <c r="BD767" t="s">
        <v>355</v>
      </c>
      <c r="BE767">
        <v>2</v>
      </c>
      <c r="BF767" t="b">
        <v>1</v>
      </c>
      <c r="BG767">
        <v>1663696162.5</v>
      </c>
      <c r="BH767">
        <v>1213.84555555556</v>
      </c>
      <c r="BI767">
        <v>1287.27777777778</v>
      </c>
      <c r="BJ767">
        <v>20.3333814814815</v>
      </c>
      <c r="BK767">
        <v>12.1089481481481</v>
      </c>
      <c r="BL767">
        <v>1203.54222222222</v>
      </c>
      <c r="BM767">
        <v>20.036237037037</v>
      </c>
      <c r="BN767">
        <v>500.063</v>
      </c>
      <c r="BO767">
        <v>90.5069037037037</v>
      </c>
      <c r="BP767">
        <v>0.100004133333333</v>
      </c>
      <c r="BQ767">
        <v>25.8710296296296</v>
      </c>
      <c r="BR767">
        <v>25.0389851851852</v>
      </c>
      <c r="BS767">
        <v>999.9</v>
      </c>
      <c r="BT767">
        <v>0</v>
      </c>
      <c r="BU767">
        <v>0</v>
      </c>
      <c r="BV767">
        <v>10011.1111111111</v>
      </c>
      <c r="BW767">
        <v>0</v>
      </c>
      <c r="BX767">
        <v>17.1009</v>
      </c>
      <c r="BY767">
        <v>-73.4322222222222</v>
      </c>
      <c r="BZ767">
        <v>1239.04</v>
      </c>
      <c r="CA767">
        <v>1303.05740740741</v>
      </c>
      <c r="CB767">
        <v>8.2244437037037</v>
      </c>
      <c r="CC767">
        <v>1287.27777777778</v>
      </c>
      <c r="CD767">
        <v>12.1089481481481</v>
      </c>
      <c r="CE767">
        <v>1.84031148148148</v>
      </c>
      <c r="CF767">
        <v>1.09594296296296</v>
      </c>
      <c r="CG767">
        <v>16.1334555555556</v>
      </c>
      <c r="CH767">
        <v>8.25841962962963</v>
      </c>
      <c r="CI767">
        <v>1999.95888888889</v>
      </c>
      <c r="CJ767">
        <v>0.979994444444445</v>
      </c>
      <c r="CK767">
        <v>0.0200056259259259</v>
      </c>
      <c r="CL767">
        <v>0</v>
      </c>
      <c r="CM767">
        <v>835.761148148148</v>
      </c>
      <c r="CN767">
        <v>5.00063</v>
      </c>
      <c r="CO767">
        <v>16503.0222222222</v>
      </c>
      <c r="CP767">
        <v>17256.5333333333</v>
      </c>
      <c r="CQ767">
        <v>38.875</v>
      </c>
      <c r="CR767">
        <v>38.8795925925926</v>
      </c>
      <c r="CS767">
        <v>38.3864814814815</v>
      </c>
      <c r="CT767">
        <v>38.187</v>
      </c>
      <c r="CU767">
        <v>39.687</v>
      </c>
      <c r="CV767">
        <v>1955.04851851852</v>
      </c>
      <c r="CW767">
        <v>39.9103703703704</v>
      </c>
      <c r="CX767">
        <v>0</v>
      </c>
      <c r="CY767">
        <v>1663696167.5</v>
      </c>
      <c r="CZ767">
        <v>0</v>
      </c>
      <c r="DA767">
        <v>0</v>
      </c>
      <c r="DB767" t="s">
        <v>356</v>
      </c>
      <c r="DC767">
        <v>1660677648.1</v>
      </c>
      <c r="DD767">
        <v>1660677649.1</v>
      </c>
      <c r="DE767">
        <v>0</v>
      </c>
      <c r="DF767">
        <v>-1.042</v>
      </c>
      <c r="DG767">
        <v>0.003</v>
      </c>
      <c r="DH767">
        <v>5.218</v>
      </c>
      <c r="DI767">
        <v>0.344</v>
      </c>
      <c r="DJ767">
        <v>417</v>
      </c>
      <c r="DK767">
        <v>22</v>
      </c>
      <c r="DL767">
        <v>1.24</v>
      </c>
      <c r="DM767">
        <v>0.53</v>
      </c>
      <c r="DN767">
        <v>-73.3350731707317</v>
      </c>
      <c r="DO767">
        <v>-1.83604181184695</v>
      </c>
      <c r="DP767">
        <v>0.52844263875176</v>
      </c>
      <c r="DQ767">
        <v>0</v>
      </c>
      <c r="DR767">
        <v>8.23552731707317</v>
      </c>
      <c r="DS767">
        <v>-0.179505156794421</v>
      </c>
      <c r="DT767">
        <v>0.0227385422258772</v>
      </c>
      <c r="DU767">
        <v>0</v>
      </c>
      <c r="DV767">
        <v>0</v>
      </c>
      <c r="DW767">
        <v>2</v>
      </c>
      <c r="DX767" t="s">
        <v>357</v>
      </c>
      <c r="DY767">
        <v>2.97412</v>
      </c>
      <c r="DZ767">
        <v>2.75408</v>
      </c>
      <c r="EA767">
        <v>0.190389</v>
      </c>
      <c r="EB767">
        <v>0.197806</v>
      </c>
      <c r="EC767">
        <v>0.0920552</v>
      </c>
      <c r="ED767">
        <v>0.0640798</v>
      </c>
      <c r="EE767">
        <v>31549.2</v>
      </c>
      <c r="EF767">
        <v>34076.4</v>
      </c>
      <c r="EG767">
        <v>35314.1</v>
      </c>
      <c r="EH767">
        <v>38528</v>
      </c>
      <c r="EI767">
        <v>45473.8</v>
      </c>
      <c r="EJ767">
        <v>52088.9</v>
      </c>
      <c r="EK767">
        <v>55205.4</v>
      </c>
      <c r="EL767">
        <v>61800.3</v>
      </c>
      <c r="EM767">
        <v>1.9912</v>
      </c>
      <c r="EN767">
        <v>1.8166</v>
      </c>
      <c r="EO767">
        <v>0.0386536</v>
      </c>
      <c r="EP767">
        <v>0</v>
      </c>
      <c r="EQ767">
        <v>24.411</v>
      </c>
      <c r="ER767">
        <v>999.9</v>
      </c>
      <c r="ES767">
        <v>42.48</v>
      </c>
      <c r="ET767">
        <v>30.071</v>
      </c>
      <c r="EU767">
        <v>20.0775</v>
      </c>
      <c r="EV767">
        <v>56.6388</v>
      </c>
      <c r="EW767">
        <v>48.9103</v>
      </c>
      <c r="EX767">
        <v>1</v>
      </c>
      <c r="EY767">
        <v>-0.0170732</v>
      </c>
      <c r="EZ767">
        <v>1.51048</v>
      </c>
      <c r="FA767">
        <v>20.1403</v>
      </c>
      <c r="FB767">
        <v>5.19932</v>
      </c>
      <c r="FC767">
        <v>12.004</v>
      </c>
      <c r="FD767">
        <v>4.976</v>
      </c>
      <c r="FE767">
        <v>3.2938</v>
      </c>
      <c r="FF767">
        <v>9999</v>
      </c>
      <c r="FG767">
        <v>9999</v>
      </c>
      <c r="FH767">
        <v>9999</v>
      </c>
      <c r="FI767">
        <v>695.2</v>
      </c>
      <c r="FJ767">
        <v>1.86295</v>
      </c>
      <c r="FK767">
        <v>1.86783</v>
      </c>
      <c r="FL767">
        <v>1.86752</v>
      </c>
      <c r="FM767">
        <v>1.86874</v>
      </c>
      <c r="FN767">
        <v>1.86951</v>
      </c>
      <c r="FO767">
        <v>1.8656</v>
      </c>
      <c r="FP767">
        <v>1.86673</v>
      </c>
      <c r="FQ767">
        <v>1.86807</v>
      </c>
      <c r="FR767">
        <v>5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10.42</v>
      </c>
      <c r="GF767">
        <v>0.2972</v>
      </c>
      <c r="GG767">
        <v>3.61927167264205</v>
      </c>
      <c r="GH767">
        <v>0.00509506669552449</v>
      </c>
      <c r="GI767">
        <v>1.17866753763249e-06</v>
      </c>
      <c r="GJ767">
        <v>-6.62632595388568e-10</v>
      </c>
      <c r="GK767">
        <v>-0.0260112845827318</v>
      </c>
      <c r="GL767">
        <v>-0.0225051504344278</v>
      </c>
      <c r="GM767">
        <v>0.00262967521021688</v>
      </c>
      <c r="GN767">
        <v>-3.50088843362945e-05</v>
      </c>
      <c r="GO767">
        <v>-5</v>
      </c>
      <c r="GP767">
        <v>1640</v>
      </c>
      <c r="GQ767">
        <v>1</v>
      </c>
      <c r="GR767">
        <v>20</v>
      </c>
      <c r="GS767">
        <v>50308.7</v>
      </c>
      <c r="GT767">
        <v>50308.7</v>
      </c>
      <c r="GU767">
        <v>2.56348</v>
      </c>
      <c r="GV767">
        <v>2.58545</v>
      </c>
      <c r="GW767">
        <v>1.54785</v>
      </c>
      <c r="GX767">
        <v>2.30103</v>
      </c>
      <c r="GY767">
        <v>1.34644</v>
      </c>
      <c r="GZ767">
        <v>2.4292</v>
      </c>
      <c r="HA767">
        <v>33.1992</v>
      </c>
      <c r="HB767">
        <v>14.0532</v>
      </c>
      <c r="HC767">
        <v>18</v>
      </c>
      <c r="HD767">
        <v>507.114</v>
      </c>
      <c r="HE767">
        <v>396.616</v>
      </c>
      <c r="HF767">
        <v>22.2736</v>
      </c>
      <c r="HG767">
        <v>26.9202</v>
      </c>
      <c r="HH767">
        <v>30.0004</v>
      </c>
      <c r="HI767">
        <v>26.9188</v>
      </c>
      <c r="HJ767">
        <v>26.8658</v>
      </c>
      <c r="HK767">
        <v>51.4209</v>
      </c>
      <c r="HL767">
        <v>40.231</v>
      </c>
      <c r="HM767">
        <v>0</v>
      </c>
      <c r="HN767">
        <v>22.2607</v>
      </c>
      <c r="HO767">
        <v>1327.95</v>
      </c>
      <c r="HP767">
        <v>12.2343</v>
      </c>
      <c r="HQ767">
        <v>102.405</v>
      </c>
      <c r="HR767">
        <v>102.866</v>
      </c>
    </row>
    <row r="768" spans="1:226">
      <c r="A768">
        <v>752</v>
      </c>
      <c r="B768">
        <v>1663696175</v>
      </c>
      <c r="C768">
        <v>8399.90000009537</v>
      </c>
      <c r="D768" t="s">
        <v>1870</v>
      </c>
      <c r="E768" t="s">
        <v>1871</v>
      </c>
      <c r="F768">
        <v>5</v>
      </c>
      <c r="G768" t="s">
        <v>1713</v>
      </c>
      <c r="H768" t="s">
        <v>354</v>
      </c>
      <c r="I768">
        <v>1663696167.21429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1336.29819903925</v>
      </c>
      <c r="AK768">
        <v>1279.53836363636</v>
      </c>
      <c r="AL768">
        <v>3.32686202328239</v>
      </c>
      <c r="AM768">
        <v>65.4279789440371</v>
      </c>
      <c r="AN768">
        <f>(AP768 - AO768 + BO768*1E3/(8.314*(BQ768+273.15)) * AR768/BN768 * AQ768) * BN768/(100*BB768) * 1000/(1000 - AP768)</f>
        <v>0</v>
      </c>
      <c r="AO768">
        <v>12.1382200566304</v>
      </c>
      <c r="AP768">
        <v>20.3252131868132</v>
      </c>
      <c r="AQ768">
        <v>-1.51930967006365e-05</v>
      </c>
      <c r="AR768">
        <v>122.169633296144</v>
      </c>
      <c r="AS768">
        <v>0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6</v>
      </c>
      <c r="BC768">
        <v>0.5</v>
      </c>
      <c r="BD768" t="s">
        <v>355</v>
      </c>
      <c r="BE768">
        <v>2</v>
      </c>
      <c r="BF768" t="b">
        <v>1</v>
      </c>
      <c r="BG768">
        <v>1663696167.21429</v>
      </c>
      <c r="BH768">
        <v>1229.52892857143</v>
      </c>
      <c r="BI768">
        <v>1303.03071428571</v>
      </c>
      <c r="BJ768">
        <v>20.3343035714286</v>
      </c>
      <c r="BK768">
        <v>12.1257607142857</v>
      </c>
      <c r="BL768">
        <v>1219.14785714286</v>
      </c>
      <c r="BM768">
        <v>20.0371178571429</v>
      </c>
      <c r="BN768">
        <v>500.079857142857</v>
      </c>
      <c r="BO768">
        <v>90.5070321428571</v>
      </c>
      <c r="BP768">
        <v>0.100119885714286</v>
      </c>
      <c r="BQ768">
        <v>25.8671928571429</v>
      </c>
      <c r="BR768">
        <v>25.047675</v>
      </c>
      <c r="BS768">
        <v>999.9</v>
      </c>
      <c r="BT768">
        <v>0</v>
      </c>
      <c r="BU768">
        <v>0</v>
      </c>
      <c r="BV768">
        <v>9998.57142857143</v>
      </c>
      <c r="BW768">
        <v>0</v>
      </c>
      <c r="BX768">
        <v>17.1009</v>
      </c>
      <c r="BY768">
        <v>-73.501675</v>
      </c>
      <c r="BZ768">
        <v>1255.05035714286</v>
      </c>
      <c r="CA768">
        <v>1319.02535714286</v>
      </c>
      <c r="CB768">
        <v>8.20855142857143</v>
      </c>
      <c r="CC768">
        <v>1303.03071428571</v>
      </c>
      <c r="CD768">
        <v>12.1257607142857</v>
      </c>
      <c r="CE768">
        <v>1.84039785714286</v>
      </c>
      <c r="CF768">
        <v>1.09746642857143</v>
      </c>
      <c r="CG768">
        <v>16.1341928571429</v>
      </c>
      <c r="CH768">
        <v>8.2788575</v>
      </c>
      <c r="CI768">
        <v>1999.95285714286</v>
      </c>
      <c r="CJ768">
        <v>0.979994535714286</v>
      </c>
      <c r="CK768">
        <v>0.0200055285714286</v>
      </c>
      <c r="CL768">
        <v>0</v>
      </c>
      <c r="CM768">
        <v>835.00875</v>
      </c>
      <c r="CN768">
        <v>5.00063</v>
      </c>
      <c r="CO768">
        <v>16487.3214285714</v>
      </c>
      <c r="CP768">
        <v>17256.4785714286</v>
      </c>
      <c r="CQ768">
        <v>38.875</v>
      </c>
      <c r="CR768">
        <v>38.875</v>
      </c>
      <c r="CS768">
        <v>38.3794285714286</v>
      </c>
      <c r="CT768">
        <v>38.187</v>
      </c>
      <c r="CU768">
        <v>39.687</v>
      </c>
      <c r="CV768">
        <v>1955.04285714286</v>
      </c>
      <c r="CW768">
        <v>39.91</v>
      </c>
      <c r="CX768">
        <v>0</v>
      </c>
      <c r="CY768">
        <v>1663696172.3</v>
      </c>
      <c r="CZ768">
        <v>0</v>
      </c>
      <c r="DA768">
        <v>0</v>
      </c>
      <c r="DB768" t="s">
        <v>356</v>
      </c>
      <c r="DC768">
        <v>1660677648.1</v>
      </c>
      <c r="DD768">
        <v>1660677649.1</v>
      </c>
      <c r="DE768">
        <v>0</v>
      </c>
      <c r="DF768">
        <v>-1.042</v>
      </c>
      <c r="DG768">
        <v>0.003</v>
      </c>
      <c r="DH768">
        <v>5.218</v>
      </c>
      <c r="DI768">
        <v>0.344</v>
      </c>
      <c r="DJ768">
        <v>417</v>
      </c>
      <c r="DK768">
        <v>22</v>
      </c>
      <c r="DL768">
        <v>1.24</v>
      </c>
      <c r="DM768">
        <v>0.53</v>
      </c>
      <c r="DN768">
        <v>-73.4749317073171</v>
      </c>
      <c r="DO768">
        <v>-0.0588522648082988</v>
      </c>
      <c r="DP768">
        <v>0.430533714970562</v>
      </c>
      <c r="DQ768">
        <v>1</v>
      </c>
      <c r="DR768">
        <v>8.21825243902439</v>
      </c>
      <c r="DS768">
        <v>-0.136531567944247</v>
      </c>
      <c r="DT768">
        <v>0.0172775370563656</v>
      </c>
      <c r="DU768">
        <v>0</v>
      </c>
      <c r="DV768">
        <v>1</v>
      </c>
      <c r="DW768">
        <v>2</v>
      </c>
      <c r="DX768" t="s">
        <v>395</v>
      </c>
      <c r="DY768">
        <v>2.97369</v>
      </c>
      <c r="DZ768">
        <v>2.75408</v>
      </c>
      <c r="EA768">
        <v>0.191955</v>
      </c>
      <c r="EB768">
        <v>0.199484</v>
      </c>
      <c r="EC768">
        <v>0.0920247</v>
      </c>
      <c r="ED768">
        <v>0.0643588</v>
      </c>
      <c r="EE768">
        <v>31488.3</v>
      </c>
      <c r="EF768">
        <v>34005.6</v>
      </c>
      <c r="EG768">
        <v>35314.2</v>
      </c>
      <c r="EH768">
        <v>38528.4</v>
      </c>
      <c r="EI768">
        <v>45475</v>
      </c>
      <c r="EJ768">
        <v>52073.6</v>
      </c>
      <c r="EK768">
        <v>55204.9</v>
      </c>
      <c r="EL768">
        <v>61800.6</v>
      </c>
      <c r="EM768">
        <v>1.9912</v>
      </c>
      <c r="EN768">
        <v>1.8162</v>
      </c>
      <c r="EO768">
        <v>0.0378489</v>
      </c>
      <c r="EP768">
        <v>0</v>
      </c>
      <c r="EQ768">
        <v>24.4077</v>
      </c>
      <c r="ER768">
        <v>999.9</v>
      </c>
      <c r="ES768">
        <v>42.48</v>
      </c>
      <c r="ET768">
        <v>30.051</v>
      </c>
      <c r="EU768">
        <v>20.0526</v>
      </c>
      <c r="EV768">
        <v>56.7988</v>
      </c>
      <c r="EW768">
        <v>49.2188</v>
      </c>
      <c r="EX768">
        <v>1</v>
      </c>
      <c r="EY768">
        <v>-0.0169106</v>
      </c>
      <c r="EZ768">
        <v>1.55895</v>
      </c>
      <c r="FA768">
        <v>20.1395</v>
      </c>
      <c r="FB768">
        <v>5.19932</v>
      </c>
      <c r="FC768">
        <v>12.0064</v>
      </c>
      <c r="FD768">
        <v>4.9752</v>
      </c>
      <c r="FE768">
        <v>3.2936</v>
      </c>
      <c r="FF768">
        <v>9999</v>
      </c>
      <c r="FG768">
        <v>9999</v>
      </c>
      <c r="FH768">
        <v>9999</v>
      </c>
      <c r="FI768">
        <v>695.2</v>
      </c>
      <c r="FJ768">
        <v>1.86295</v>
      </c>
      <c r="FK768">
        <v>1.86783</v>
      </c>
      <c r="FL768">
        <v>1.86752</v>
      </c>
      <c r="FM768">
        <v>1.86874</v>
      </c>
      <c r="FN768">
        <v>1.86951</v>
      </c>
      <c r="FO768">
        <v>1.86563</v>
      </c>
      <c r="FP768">
        <v>1.8667</v>
      </c>
      <c r="FQ768">
        <v>1.86804</v>
      </c>
      <c r="FR768">
        <v>5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10.51</v>
      </c>
      <c r="GF768">
        <v>0.2968</v>
      </c>
      <c r="GG768">
        <v>3.61927167264205</v>
      </c>
      <c r="GH768">
        <v>0.00509506669552449</v>
      </c>
      <c r="GI768">
        <v>1.17866753763249e-06</v>
      </c>
      <c r="GJ768">
        <v>-6.62632595388568e-10</v>
      </c>
      <c r="GK768">
        <v>-0.0260112845827318</v>
      </c>
      <c r="GL768">
        <v>-0.0225051504344278</v>
      </c>
      <c r="GM768">
        <v>0.00262967521021688</v>
      </c>
      <c r="GN768">
        <v>-3.50088843362945e-05</v>
      </c>
      <c r="GO768">
        <v>-5</v>
      </c>
      <c r="GP768">
        <v>1640</v>
      </c>
      <c r="GQ768">
        <v>1</v>
      </c>
      <c r="GR768">
        <v>20</v>
      </c>
      <c r="GS768">
        <v>50308.8</v>
      </c>
      <c r="GT768">
        <v>50308.8</v>
      </c>
      <c r="GU768">
        <v>2.59277</v>
      </c>
      <c r="GV768">
        <v>2.58667</v>
      </c>
      <c r="GW768">
        <v>1.54785</v>
      </c>
      <c r="GX768">
        <v>2.30103</v>
      </c>
      <c r="GY768">
        <v>1.34644</v>
      </c>
      <c r="GZ768">
        <v>2.41577</v>
      </c>
      <c r="HA768">
        <v>33.1992</v>
      </c>
      <c r="HB768">
        <v>14.0532</v>
      </c>
      <c r="HC768">
        <v>18</v>
      </c>
      <c r="HD768">
        <v>507.114</v>
      </c>
      <c r="HE768">
        <v>396.384</v>
      </c>
      <c r="HF768">
        <v>22.2207</v>
      </c>
      <c r="HG768">
        <v>26.9202</v>
      </c>
      <c r="HH768">
        <v>30.0001</v>
      </c>
      <c r="HI768">
        <v>26.9188</v>
      </c>
      <c r="HJ768">
        <v>26.8645</v>
      </c>
      <c r="HK768">
        <v>51.9173</v>
      </c>
      <c r="HL768">
        <v>39.9374</v>
      </c>
      <c r="HM768">
        <v>0</v>
      </c>
      <c r="HN768">
        <v>22.2122</v>
      </c>
      <c r="HO768">
        <v>1341.39</v>
      </c>
      <c r="HP768">
        <v>12.2779</v>
      </c>
      <c r="HQ768">
        <v>102.405</v>
      </c>
      <c r="HR768">
        <v>102.867</v>
      </c>
    </row>
    <row r="769" spans="1:226">
      <c r="A769">
        <v>753</v>
      </c>
      <c r="B769">
        <v>1663696180</v>
      </c>
      <c r="C769">
        <v>8404.90000009537</v>
      </c>
      <c r="D769" t="s">
        <v>1872</v>
      </c>
      <c r="E769" t="s">
        <v>1873</v>
      </c>
      <c r="F769">
        <v>5</v>
      </c>
      <c r="G769" t="s">
        <v>1713</v>
      </c>
      <c r="H769" t="s">
        <v>354</v>
      </c>
      <c r="I769">
        <v>1663696172.5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1353.90857301902</v>
      </c>
      <c r="AK769">
        <v>1296.85896969697</v>
      </c>
      <c r="AL769">
        <v>3.4132547223958</v>
      </c>
      <c r="AM769">
        <v>65.4279789440371</v>
      </c>
      <c r="AN769">
        <f>(AP769 - AO769 + BO769*1E3/(8.314*(BQ769+273.15)) * AR769/BN769 * AQ769) * BN769/(100*BB769) * 1000/(1000 - AP769)</f>
        <v>0</v>
      </c>
      <c r="AO769">
        <v>12.220872575099</v>
      </c>
      <c r="AP769">
        <v>20.3417615384615</v>
      </c>
      <c r="AQ769">
        <v>0.00017439848757278</v>
      </c>
      <c r="AR769">
        <v>122.169633296144</v>
      </c>
      <c r="AS769">
        <v>0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6</v>
      </c>
      <c r="BC769">
        <v>0.5</v>
      </c>
      <c r="BD769" t="s">
        <v>355</v>
      </c>
      <c r="BE769">
        <v>2</v>
      </c>
      <c r="BF769" t="b">
        <v>1</v>
      </c>
      <c r="BG769">
        <v>1663696172.5</v>
      </c>
      <c r="BH769">
        <v>1247.15407407407</v>
      </c>
      <c r="BI769">
        <v>1320.86296296296</v>
      </c>
      <c r="BJ769">
        <v>20.3329296296296</v>
      </c>
      <c r="BK769">
        <v>12.1665333333333</v>
      </c>
      <c r="BL769">
        <v>1236.68592592593</v>
      </c>
      <c r="BM769">
        <v>20.0357851851852</v>
      </c>
      <c r="BN769">
        <v>500.086074074074</v>
      </c>
      <c r="BO769">
        <v>90.5086222222222</v>
      </c>
      <c r="BP769">
        <v>0.1000821</v>
      </c>
      <c r="BQ769">
        <v>25.8578259259259</v>
      </c>
      <c r="BR769">
        <v>25.0425407407407</v>
      </c>
      <c r="BS769">
        <v>999.9</v>
      </c>
      <c r="BT769">
        <v>0</v>
      </c>
      <c r="BU769">
        <v>0</v>
      </c>
      <c r="BV769">
        <v>9993.33333333333</v>
      </c>
      <c r="BW769">
        <v>0</v>
      </c>
      <c r="BX769">
        <v>17.1009</v>
      </c>
      <c r="BY769">
        <v>-73.708337037037</v>
      </c>
      <c r="BZ769">
        <v>1273.04</v>
      </c>
      <c r="CA769">
        <v>1337.13259259259</v>
      </c>
      <c r="CB769">
        <v>8.16640407407407</v>
      </c>
      <c r="CC769">
        <v>1320.86296296296</v>
      </c>
      <c r="CD769">
        <v>12.1665333333333</v>
      </c>
      <c r="CE769">
        <v>1.84030592592593</v>
      </c>
      <c r="CF769">
        <v>1.10117592592593</v>
      </c>
      <c r="CG769">
        <v>16.1334074074074</v>
      </c>
      <c r="CH769">
        <v>8.32849666666667</v>
      </c>
      <c r="CI769">
        <v>1999.96481481481</v>
      </c>
      <c r="CJ769">
        <v>0.979994666666667</v>
      </c>
      <c r="CK769">
        <v>0.0200053888888889</v>
      </c>
      <c r="CL769">
        <v>0</v>
      </c>
      <c r="CM769">
        <v>834.176111111111</v>
      </c>
      <c r="CN769">
        <v>5.00063</v>
      </c>
      <c r="CO769">
        <v>16470.837037037</v>
      </c>
      <c r="CP769">
        <v>17256.562962963</v>
      </c>
      <c r="CQ769">
        <v>38.875</v>
      </c>
      <c r="CR769">
        <v>38.875</v>
      </c>
      <c r="CS769">
        <v>38.375</v>
      </c>
      <c r="CT769">
        <v>38.187</v>
      </c>
      <c r="CU769">
        <v>39.687</v>
      </c>
      <c r="CV769">
        <v>1955.05481481482</v>
      </c>
      <c r="CW769">
        <v>39.91</v>
      </c>
      <c r="CX769">
        <v>0</v>
      </c>
      <c r="CY769">
        <v>1663696177.1</v>
      </c>
      <c r="CZ769">
        <v>0</v>
      </c>
      <c r="DA769">
        <v>0</v>
      </c>
      <c r="DB769" t="s">
        <v>356</v>
      </c>
      <c r="DC769">
        <v>1660677648.1</v>
      </c>
      <c r="DD769">
        <v>1660677649.1</v>
      </c>
      <c r="DE769">
        <v>0</v>
      </c>
      <c r="DF769">
        <v>-1.042</v>
      </c>
      <c r="DG769">
        <v>0.003</v>
      </c>
      <c r="DH769">
        <v>5.218</v>
      </c>
      <c r="DI769">
        <v>0.344</v>
      </c>
      <c r="DJ769">
        <v>417</v>
      </c>
      <c r="DK769">
        <v>22</v>
      </c>
      <c r="DL769">
        <v>1.24</v>
      </c>
      <c r="DM769">
        <v>0.53</v>
      </c>
      <c r="DN769">
        <v>-73.6056243902439</v>
      </c>
      <c r="DO769">
        <v>-2.57217909407686</v>
      </c>
      <c r="DP769">
        <v>0.477043441689301</v>
      </c>
      <c r="DQ769">
        <v>0</v>
      </c>
      <c r="DR769">
        <v>8.18457170731707</v>
      </c>
      <c r="DS769">
        <v>-0.465886829268306</v>
      </c>
      <c r="DT769">
        <v>0.0494030895598714</v>
      </c>
      <c r="DU769">
        <v>0</v>
      </c>
      <c r="DV769">
        <v>0</v>
      </c>
      <c r="DW769">
        <v>2</v>
      </c>
      <c r="DX769" t="s">
        <v>357</v>
      </c>
      <c r="DY769">
        <v>2.97399</v>
      </c>
      <c r="DZ769">
        <v>2.75427</v>
      </c>
      <c r="EA769">
        <v>0.193536</v>
      </c>
      <c r="EB769">
        <v>0.200906</v>
      </c>
      <c r="EC769">
        <v>0.0920723</v>
      </c>
      <c r="ED769">
        <v>0.064456</v>
      </c>
      <c r="EE769">
        <v>31426.9</v>
      </c>
      <c r="EF769">
        <v>33945.4</v>
      </c>
      <c r="EG769">
        <v>35314.3</v>
      </c>
      <c r="EH769">
        <v>38528.7</v>
      </c>
      <c r="EI769">
        <v>45472.4</v>
      </c>
      <c r="EJ769">
        <v>52068.6</v>
      </c>
      <c r="EK769">
        <v>55204.7</v>
      </c>
      <c r="EL769">
        <v>61801.1</v>
      </c>
      <c r="EM769">
        <v>1.9906</v>
      </c>
      <c r="EN769">
        <v>1.817</v>
      </c>
      <c r="EO769">
        <v>0.0396371</v>
      </c>
      <c r="EP769">
        <v>0</v>
      </c>
      <c r="EQ769">
        <v>24.4036</v>
      </c>
      <c r="ER769">
        <v>999.9</v>
      </c>
      <c r="ES769">
        <v>42.48</v>
      </c>
      <c r="ET769">
        <v>30.051</v>
      </c>
      <c r="EU769">
        <v>20.0536</v>
      </c>
      <c r="EV769">
        <v>57.4388</v>
      </c>
      <c r="EW769">
        <v>49.0946</v>
      </c>
      <c r="EX769">
        <v>1</v>
      </c>
      <c r="EY769">
        <v>-0.0175</v>
      </c>
      <c r="EZ769">
        <v>1.55338</v>
      </c>
      <c r="FA769">
        <v>20.1396</v>
      </c>
      <c r="FB769">
        <v>5.19932</v>
      </c>
      <c r="FC769">
        <v>12.0052</v>
      </c>
      <c r="FD769">
        <v>4.9756</v>
      </c>
      <c r="FE769">
        <v>3.294</v>
      </c>
      <c r="FF769">
        <v>9999</v>
      </c>
      <c r="FG769">
        <v>9999</v>
      </c>
      <c r="FH769">
        <v>9999</v>
      </c>
      <c r="FI769">
        <v>695.2</v>
      </c>
      <c r="FJ769">
        <v>1.86295</v>
      </c>
      <c r="FK769">
        <v>1.8678</v>
      </c>
      <c r="FL769">
        <v>1.86752</v>
      </c>
      <c r="FM769">
        <v>1.86874</v>
      </c>
      <c r="FN769">
        <v>1.86954</v>
      </c>
      <c r="FO769">
        <v>1.86557</v>
      </c>
      <c r="FP769">
        <v>1.86664</v>
      </c>
      <c r="FQ769">
        <v>1.86807</v>
      </c>
      <c r="FR769">
        <v>5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10.6</v>
      </c>
      <c r="GF769">
        <v>0.2974</v>
      </c>
      <c r="GG769">
        <v>3.61927167264205</v>
      </c>
      <c r="GH769">
        <v>0.00509506669552449</v>
      </c>
      <c r="GI769">
        <v>1.17866753763249e-06</v>
      </c>
      <c r="GJ769">
        <v>-6.62632595388568e-10</v>
      </c>
      <c r="GK769">
        <v>-0.0260112845827318</v>
      </c>
      <c r="GL769">
        <v>-0.0225051504344278</v>
      </c>
      <c r="GM769">
        <v>0.00262967521021688</v>
      </c>
      <c r="GN769">
        <v>-3.50088843362945e-05</v>
      </c>
      <c r="GO769">
        <v>-5</v>
      </c>
      <c r="GP769">
        <v>1640</v>
      </c>
      <c r="GQ769">
        <v>1</v>
      </c>
      <c r="GR769">
        <v>20</v>
      </c>
      <c r="GS769">
        <v>50308.9</v>
      </c>
      <c r="GT769">
        <v>50308.8</v>
      </c>
      <c r="GU769">
        <v>2.61597</v>
      </c>
      <c r="GV769">
        <v>2.59644</v>
      </c>
      <c r="GW769">
        <v>1.54785</v>
      </c>
      <c r="GX769">
        <v>2.30103</v>
      </c>
      <c r="GY769">
        <v>1.34644</v>
      </c>
      <c r="GZ769">
        <v>2.32056</v>
      </c>
      <c r="HA769">
        <v>33.1992</v>
      </c>
      <c r="HB769">
        <v>14.0445</v>
      </c>
      <c r="HC769">
        <v>18</v>
      </c>
      <c r="HD769">
        <v>506.693</v>
      </c>
      <c r="HE769">
        <v>396.823</v>
      </c>
      <c r="HF769">
        <v>22.1732</v>
      </c>
      <c r="HG769">
        <v>26.9179</v>
      </c>
      <c r="HH769">
        <v>30.0001</v>
      </c>
      <c r="HI769">
        <v>26.9166</v>
      </c>
      <c r="HJ769">
        <v>26.8645</v>
      </c>
      <c r="HK769">
        <v>52.3569</v>
      </c>
      <c r="HL769">
        <v>39.9374</v>
      </c>
      <c r="HM769">
        <v>0</v>
      </c>
      <c r="HN769">
        <v>22.1733</v>
      </c>
      <c r="HO769">
        <v>1361.78</v>
      </c>
      <c r="HP769">
        <v>12.3055</v>
      </c>
      <c r="HQ769">
        <v>102.405</v>
      </c>
      <c r="HR769">
        <v>102.867</v>
      </c>
    </row>
    <row r="770" spans="1:226">
      <c r="A770">
        <v>754</v>
      </c>
      <c r="B770">
        <v>1663696185</v>
      </c>
      <c r="C770">
        <v>8409.90000009537</v>
      </c>
      <c r="D770" t="s">
        <v>1874</v>
      </c>
      <c r="E770" t="s">
        <v>1875</v>
      </c>
      <c r="F770">
        <v>5</v>
      </c>
      <c r="G770" t="s">
        <v>1713</v>
      </c>
      <c r="H770" t="s">
        <v>354</v>
      </c>
      <c r="I770">
        <v>1663696177.21429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1369.89035754733</v>
      </c>
      <c r="AK770">
        <v>1313.30612121212</v>
      </c>
      <c r="AL770">
        <v>3.23643064599235</v>
      </c>
      <c r="AM770">
        <v>65.4279789440371</v>
      </c>
      <c r="AN770">
        <f>(AP770 - AO770 + BO770*1E3/(8.314*(BQ770+273.15)) * AR770/BN770 * AQ770) * BN770/(100*BB770) * 1000/(1000 - AP770)</f>
        <v>0</v>
      </c>
      <c r="AO770">
        <v>12.2350478731355</v>
      </c>
      <c r="AP770">
        <v>20.3307725274725</v>
      </c>
      <c r="AQ770">
        <v>-1.19717033592517e-05</v>
      </c>
      <c r="AR770">
        <v>122.169633296144</v>
      </c>
      <c r="AS770">
        <v>0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6</v>
      </c>
      <c r="BC770">
        <v>0.5</v>
      </c>
      <c r="BD770" t="s">
        <v>355</v>
      </c>
      <c r="BE770">
        <v>2</v>
      </c>
      <c r="BF770" t="b">
        <v>1</v>
      </c>
      <c r="BG770">
        <v>1663696177.21429</v>
      </c>
      <c r="BH770">
        <v>1262.77642857143</v>
      </c>
      <c r="BI770">
        <v>1336.39142857143</v>
      </c>
      <c r="BJ770">
        <v>20.3334714285714</v>
      </c>
      <c r="BK770">
        <v>12.2035571428571</v>
      </c>
      <c r="BL770">
        <v>1252.23035714286</v>
      </c>
      <c r="BM770">
        <v>20.0363035714286</v>
      </c>
      <c r="BN770">
        <v>500.048964285714</v>
      </c>
      <c r="BO770">
        <v>90.5103571428571</v>
      </c>
      <c r="BP770">
        <v>0.100005392857143</v>
      </c>
      <c r="BQ770">
        <v>25.85245</v>
      </c>
      <c r="BR770">
        <v>25.0396535714286</v>
      </c>
      <c r="BS770">
        <v>999.9</v>
      </c>
      <c r="BT770">
        <v>0</v>
      </c>
      <c r="BU770">
        <v>0</v>
      </c>
      <c r="BV770">
        <v>9999.46428571429</v>
      </c>
      <c r="BW770">
        <v>0</v>
      </c>
      <c r="BX770">
        <v>17.1009</v>
      </c>
      <c r="BY770">
        <v>-73.6141357142857</v>
      </c>
      <c r="BZ770">
        <v>1288.98714285714</v>
      </c>
      <c r="CA770">
        <v>1352.9025</v>
      </c>
      <c r="CB770">
        <v>8.1299225</v>
      </c>
      <c r="CC770">
        <v>1336.39142857143</v>
      </c>
      <c r="CD770">
        <v>12.2035571428571</v>
      </c>
      <c r="CE770">
        <v>1.84039</v>
      </c>
      <c r="CF770">
        <v>1.10454714285714</v>
      </c>
      <c r="CG770">
        <v>16.134125</v>
      </c>
      <c r="CH770">
        <v>8.37358535714286</v>
      </c>
      <c r="CI770">
        <v>1999.97964285714</v>
      </c>
      <c r="CJ770">
        <v>0.97999475</v>
      </c>
      <c r="CK770">
        <v>0.0200053</v>
      </c>
      <c r="CL770">
        <v>0</v>
      </c>
      <c r="CM770">
        <v>833.426785714286</v>
      </c>
      <c r="CN770">
        <v>5.00063</v>
      </c>
      <c r="CO770">
        <v>16456.7071428571</v>
      </c>
      <c r="CP770">
        <v>17256.6857142857</v>
      </c>
      <c r="CQ770">
        <v>38.875</v>
      </c>
      <c r="CR770">
        <v>38.875</v>
      </c>
      <c r="CS770">
        <v>38.375</v>
      </c>
      <c r="CT770">
        <v>38.18925</v>
      </c>
      <c r="CU770">
        <v>39.6915</v>
      </c>
      <c r="CV770">
        <v>1955.06928571429</v>
      </c>
      <c r="CW770">
        <v>39.9103571428571</v>
      </c>
      <c r="CX770">
        <v>0</v>
      </c>
      <c r="CY770">
        <v>1663696181.9</v>
      </c>
      <c r="CZ770">
        <v>0</v>
      </c>
      <c r="DA770">
        <v>0</v>
      </c>
      <c r="DB770" t="s">
        <v>356</v>
      </c>
      <c r="DC770">
        <v>1660677648.1</v>
      </c>
      <c r="DD770">
        <v>1660677649.1</v>
      </c>
      <c r="DE770">
        <v>0</v>
      </c>
      <c r="DF770">
        <v>-1.042</v>
      </c>
      <c r="DG770">
        <v>0.003</v>
      </c>
      <c r="DH770">
        <v>5.218</v>
      </c>
      <c r="DI770">
        <v>0.344</v>
      </c>
      <c r="DJ770">
        <v>417</v>
      </c>
      <c r="DK770">
        <v>22</v>
      </c>
      <c r="DL770">
        <v>1.24</v>
      </c>
      <c r="DM770">
        <v>0.53</v>
      </c>
      <c r="DN770">
        <v>-73.6419609756098</v>
      </c>
      <c r="DO770">
        <v>0.0398278745643478</v>
      </c>
      <c r="DP770">
        <v>0.415280902803384</v>
      </c>
      <c r="DQ770">
        <v>1</v>
      </c>
      <c r="DR770">
        <v>8.15918829268293</v>
      </c>
      <c r="DS770">
        <v>-0.502439581881527</v>
      </c>
      <c r="DT770">
        <v>0.0520286362005572</v>
      </c>
      <c r="DU770">
        <v>0</v>
      </c>
      <c r="DV770">
        <v>1</v>
      </c>
      <c r="DW770">
        <v>2</v>
      </c>
      <c r="DX770" t="s">
        <v>395</v>
      </c>
      <c r="DY770">
        <v>2.97264</v>
      </c>
      <c r="DZ770">
        <v>2.75397</v>
      </c>
      <c r="EA770">
        <v>0.195049</v>
      </c>
      <c r="EB770">
        <v>0.202356</v>
      </c>
      <c r="EC770">
        <v>0.0920626</v>
      </c>
      <c r="ED770">
        <v>0.0645613</v>
      </c>
      <c r="EE770">
        <v>31367.8</v>
      </c>
      <c r="EF770">
        <v>33884</v>
      </c>
      <c r="EG770">
        <v>35314.1</v>
      </c>
      <c r="EH770">
        <v>38528.8</v>
      </c>
      <c r="EI770">
        <v>45472.9</v>
      </c>
      <c r="EJ770">
        <v>52063.1</v>
      </c>
      <c r="EK770">
        <v>55204.6</v>
      </c>
      <c r="EL770">
        <v>61801.5</v>
      </c>
      <c r="EM770">
        <v>1.9904</v>
      </c>
      <c r="EN770">
        <v>1.8164</v>
      </c>
      <c r="EO770">
        <v>0.038445</v>
      </c>
      <c r="EP770">
        <v>0</v>
      </c>
      <c r="EQ770">
        <v>24.4016</v>
      </c>
      <c r="ER770">
        <v>999.9</v>
      </c>
      <c r="ES770">
        <v>42.48</v>
      </c>
      <c r="ET770">
        <v>30.051</v>
      </c>
      <c r="EU770">
        <v>20.0516</v>
      </c>
      <c r="EV770">
        <v>57.5688</v>
      </c>
      <c r="EW770">
        <v>49.0264</v>
      </c>
      <c r="EX770">
        <v>1</v>
      </c>
      <c r="EY770">
        <v>-0.017622</v>
      </c>
      <c r="EZ770">
        <v>1.57004</v>
      </c>
      <c r="FA770">
        <v>20.1399</v>
      </c>
      <c r="FB770">
        <v>5.19932</v>
      </c>
      <c r="FC770">
        <v>12.004</v>
      </c>
      <c r="FD770">
        <v>4.976</v>
      </c>
      <c r="FE770">
        <v>3.294</v>
      </c>
      <c r="FF770">
        <v>9999</v>
      </c>
      <c r="FG770">
        <v>9999</v>
      </c>
      <c r="FH770">
        <v>9999</v>
      </c>
      <c r="FI770">
        <v>695.2</v>
      </c>
      <c r="FJ770">
        <v>1.86295</v>
      </c>
      <c r="FK770">
        <v>1.8678</v>
      </c>
      <c r="FL770">
        <v>1.86752</v>
      </c>
      <c r="FM770">
        <v>1.86874</v>
      </c>
      <c r="FN770">
        <v>1.86954</v>
      </c>
      <c r="FO770">
        <v>1.86554</v>
      </c>
      <c r="FP770">
        <v>1.86667</v>
      </c>
      <c r="FQ770">
        <v>1.86813</v>
      </c>
      <c r="FR770">
        <v>5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10.67</v>
      </c>
      <c r="GF770">
        <v>0.2971</v>
      </c>
      <c r="GG770">
        <v>3.61927167264205</v>
      </c>
      <c r="GH770">
        <v>0.00509506669552449</v>
      </c>
      <c r="GI770">
        <v>1.17866753763249e-06</v>
      </c>
      <c r="GJ770">
        <v>-6.62632595388568e-10</v>
      </c>
      <c r="GK770">
        <v>-0.0260112845827318</v>
      </c>
      <c r="GL770">
        <v>-0.0225051504344278</v>
      </c>
      <c r="GM770">
        <v>0.00262967521021688</v>
      </c>
      <c r="GN770">
        <v>-3.50088843362945e-05</v>
      </c>
      <c r="GO770">
        <v>-5</v>
      </c>
      <c r="GP770">
        <v>1640</v>
      </c>
      <c r="GQ770">
        <v>1</v>
      </c>
      <c r="GR770">
        <v>20</v>
      </c>
      <c r="GS770">
        <v>50308.9</v>
      </c>
      <c r="GT770">
        <v>50308.9</v>
      </c>
      <c r="GU770">
        <v>2.64404</v>
      </c>
      <c r="GV770">
        <v>2.59644</v>
      </c>
      <c r="GW770">
        <v>1.54785</v>
      </c>
      <c r="GX770">
        <v>2.30103</v>
      </c>
      <c r="GY770">
        <v>1.34644</v>
      </c>
      <c r="GZ770">
        <v>2.31812</v>
      </c>
      <c r="HA770">
        <v>33.1992</v>
      </c>
      <c r="HB770">
        <v>14.0445</v>
      </c>
      <c r="HC770">
        <v>18</v>
      </c>
      <c r="HD770">
        <v>506.56</v>
      </c>
      <c r="HE770">
        <v>396.478</v>
      </c>
      <c r="HF770">
        <v>22.1351</v>
      </c>
      <c r="HG770">
        <v>26.9179</v>
      </c>
      <c r="HH770">
        <v>30</v>
      </c>
      <c r="HI770">
        <v>26.9166</v>
      </c>
      <c r="HJ770">
        <v>26.8622</v>
      </c>
      <c r="HK770">
        <v>52.9149</v>
      </c>
      <c r="HL770">
        <v>39.6606</v>
      </c>
      <c r="HM770">
        <v>0</v>
      </c>
      <c r="HN770">
        <v>22.1339</v>
      </c>
      <c r="HO770">
        <v>1375.17</v>
      </c>
      <c r="HP770">
        <v>12.3415</v>
      </c>
      <c r="HQ770">
        <v>102.404</v>
      </c>
      <c r="HR770">
        <v>102.868</v>
      </c>
    </row>
    <row r="771" spans="1:226">
      <c r="A771">
        <v>755</v>
      </c>
      <c r="B771">
        <v>1663696190</v>
      </c>
      <c r="C771">
        <v>8414.90000009537</v>
      </c>
      <c r="D771" t="s">
        <v>1876</v>
      </c>
      <c r="E771" t="s">
        <v>1877</v>
      </c>
      <c r="F771">
        <v>5</v>
      </c>
      <c r="G771" t="s">
        <v>1713</v>
      </c>
      <c r="H771" t="s">
        <v>354</v>
      </c>
      <c r="I771">
        <v>1663696182.5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1386.59967286923</v>
      </c>
      <c r="AK771">
        <v>1330.14212121212</v>
      </c>
      <c r="AL771">
        <v>3.37857108832061</v>
      </c>
      <c r="AM771">
        <v>65.4279789440371</v>
      </c>
      <c r="AN771">
        <f>(AP771 - AO771 + BO771*1E3/(8.314*(BQ771+273.15)) * AR771/BN771 * AQ771) * BN771/(100*BB771) * 1000/(1000 - AP771)</f>
        <v>0</v>
      </c>
      <c r="AO771">
        <v>12.2669319080547</v>
      </c>
      <c r="AP771">
        <v>20.3399824175824</v>
      </c>
      <c r="AQ771">
        <v>8.65567012772154e-05</v>
      </c>
      <c r="AR771">
        <v>122.169633296144</v>
      </c>
      <c r="AS771">
        <v>0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6</v>
      </c>
      <c r="BC771">
        <v>0.5</v>
      </c>
      <c r="BD771" t="s">
        <v>355</v>
      </c>
      <c r="BE771">
        <v>2</v>
      </c>
      <c r="BF771" t="b">
        <v>1</v>
      </c>
      <c r="BG771">
        <v>1663696182.5</v>
      </c>
      <c r="BH771">
        <v>1280.18555555556</v>
      </c>
      <c r="BI771">
        <v>1353.88814814815</v>
      </c>
      <c r="BJ771">
        <v>20.3359925925926</v>
      </c>
      <c r="BK771">
        <v>12.2471444444444</v>
      </c>
      <c r="BL771">
        <v>1269.5537037037</v>
      </c>
      <c r="BM771">
        <v>20.0387222222222</v>
      </c>
      <c r="BN771">
        <v>500.061666666667</v>
      </c>
      <c r="BO771">
        <v>90.5119222222222</v>
      </c>
      <c r="BP771">
        <v>0.0999554259259259</v>
      </c>
      <c r="BQ771">
        <v>25.8471259259259</v>
      </c>
      <c r="BR771">
        <v>25.0358814814815</v>
      </c>
      <c r="BS771">
        <v>999.9</v>
      </c>
      <c r="BT771">
        <v>0</v>
      </c>
      <c r="BU771">
        <v>0</v>
      </c>
      <c r="BV771">
        <v>9995.92592592593</v>
      </c>
      <c r="BW771">
        <v>0</v>
      </c>
      <c r="BX771">
        <v>17.1009</v>
      </c>
      <c r="BY771">
        <v>-73.7028333333333</v>
      </c>
      <c r="BZ771">
        <v>1306.76037037037</v>
      </c>
      <c r="CA771">
        <v>1370.67592592593</v>
      </c>
      <c r="CB771">
        <v>8.08885037037037</v>
      </c>
      <c r="CC771">
        <v>1353.88814814815</v>
      </c>
      <c r="CD771">
        <v>12.2471444444444</v>
      </c>
      <c r="CE771">
        <v>1.84065037037037</v>
      </c>
      <c r="CF771">
        <v>1.10851185185185</v>
      </c>
      <c r="CG771">
        <v>16.136337037037</v>
      </c>
      <c r="CH771">
        <v>8.42646888888889</v>
      </c>
      <c r="CI771">
        <v>2000.01148148148</v>
      </c>
      <c r="CJ771">
        <v>0.979994777777778</v>
      </c>
      <c r="CK771">
        <v>0.0200052703703704</v>
      </c>
      <c r="CL771">
        <v>0</v>
      </c>
      <c r="CM771">
        <v>832.676592592592</v>
      </c>
      <c r="CN771">
        <v>5.00063</v>
      </c>
      <c r="CO771">
        <v>16441.8592592593</v>
      </c>
      <c r="CP771">
        <v>17256.962962963</v>
      </c>
      <c r="CQ771">
        <v>38.875</v>
      </c>
      <c r="CR771">
        <v>38.875</v>
      </c>
      <c r="CS771">
        <v>38.375</v>
      </c>
      <c r="CT771">
        <v>38.1986666666667</v>
      </c>
      <c r="CU771">
        <v>39.6916666666667</v>
      </c>
      <c r="CV771">
        <v>1955.1</v>
      </c>
      <c r="CW771">
        <v>39.9114814814815</v>
      </c>
      <c r="CX771">
        <v>0</v>
      </c>
      <c r="CY771">
        <v>1663696187.3</v>
      </c>
      <c r="CZ771">
        <v>0</v>
      </c>
      <c r="DA771">
        <v>0</v>
      </c>
      <c r="DB771" t="s">
        <v>356</v>
      </c>
      <c r="DC771">
        <v>1660677648.1</v>
      </c>
      <c r="DD771">
        <v>1660677649.1</v>
      </c>
      <c r="DE771">
        <v>0</v>
      </c>
      <c r="DF771">
        <v>-1.042</v>
      </c>
      <c r="DG771">
        <v>0.003</v>
      </c>
      <c r="DH771">
        <v>5.218</v>
      </c>
      <c r="DI771">
        <v>0.344</v>
      </c>
      <c r="DJ771">
        <v>417</v>
      </c>
      <c r="DK771">
        <v>22</v>
      </c>
      <c r="DL771">
        <v>1.24</v>
      </c>
      <c r="DM771">
        <v>0.53</v>
      </c>
      <c r="DN771">
        <v>-73.6049414634146</v>
      </c>
      <c r="DO771">
        <v>-0.0996062717770362</v>
      </c>
      <c r="DP771">
        <v>0.408027286853918</v>
      </c>
      <c r="DQ771">
        <v>1</v>
      </c>
      <c r="DR771">
        <v>8.12095292682927</v>
      </c>
      <c r="DS771">
        <v>-0.453284111498267</v>
      </c>
      <c r="DT771">
        <v>0.047495600476301</v>
      </c>
      <c r="DU771">
        <v>0</v>
      </c>
      <c r="DV771">
        <v>1</v>
      </c>
      <c r="DW771">
        <v>2</v>
      </c>
      <c r="DX771" t="s">
        <v>395</v>
      </c>
      <c r="DY771">
        <v>2.97228</v>
      </c>
      <c r="DZ771">
        <v>2.75411</v>
      </c>
      <c r="EA771">
        <v>0.196549</v>
      </c>
      <c r="EB771">
        <v>0.203877</v>
      </c>
      <c r="EC771">
        <v>0.0920747</v>
      </c>
      <c r="ED771">
        <v>0.0646354</v>
      </c>
      <c r="EE771">
        <v>31309.5</v>
      </c>
      <c r="EF771">
        <v>33819.3</v>
      </c>
      <c r="EG771">
        <v>35314.3</v>
      </c>
      <c r="EH771">
        <v>38528.7</v>
      </c>
      <c r="EI771">
        <v>45472.4</v>
      </c>
      <c r="EJ771">
        <v>52058.6</v>
      </c>
      <c r="EK771">
        <v>55204.8</v>
      </c>
      <c r="EL771">
        <v>61801</v>
      </c>
      <c r="EM771">
        <v>1.9904</v>
      </c>
      <c r="EN771">
        <v>1.817</v>
      </c>
      <c r="EO771">
        <v>0.037998</v>
      </c>
      <c r="EP771">
        <v>0</v>
      </c>
      <c r="EQ771">
        <v>24.3974</v>
      </c>
      <c r="ER771">
        <v>999.9</v>
      </c>
      <c r="ES771">
        <v>42.48</v>
      </c>
      <c r="ET771">
        <v>30.071</v>
      </c>
      <c r="EU771">
        <v>20.0774</v>
      </c>
      <c r="EV771">
        <v>57.4588</v>
      </c>
      <c r="EW771">
        <v>49.4431</v>
      </c>
      <c r="EX771">
        <v>1</v>
      </c>
      <c r="EY771">
        <v>-0.0167073</v>
      </c>
      <c r="EZ771">
        <v>1.56902</v>
      </c>
      <c r="FA771">
        <v>20.1397</v>
      </c>
      <c r="FB771">
        <v>5.19932</v>
      </c>
      <c r="FC771">
        <v>12.0052</v>
      </c>
      <c r="FD771">
        <v>4.9756</v>
      </c>
      <c r="FE771">
        <v>3.2938</v>
      </c>
      <c r="FF771">
        <v>9999</v>
      </c>
      <c r="FG771">
        <v>9999</v>
      </c>
      <c r="FH771">
        <v>9999</v>
      </c>
      <c r="FI771">
        <v>695.2</v>
      </c>
      <c r="FJ771">
        <v>1.86295</v>
      </c>
      <c r="FK771">
        <v>1.86783</v>
      </c>
      <c r="FL771">
        <v>1.86752</v>
      </c>
      <c r="FM771">
        <v>1.86871</v>
      </c>
      <c r="FN771">
        <v>1.86951</v>
      </c>
      <c r="FO771">
        <v>1.86554</v>
      </c>
      <c r="FP771">
        <v>1.8667</v>
      </c>
      <c r="FQ771">
        <v>1.86798</v>
      </c>
      <c r="FR771">
        <v>5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10.75</v>
      </c>
      <c r="GF771">
        <v>0.2974</v>
      </c>
      <c r="GG771">
        <v>3.61927167264205</v>
      </c>
      <c r="GH771">
        <v>0.00509506669552449</v>
      </c>
      <c r="GI771">
        <v>1.17866753763249e-06</v>
      </c>
      <c r="GJ771">
        <v>-6.62632595388568e-10</v>
      </c>
      <c r="GK771">
        <v>-0.0260112845827318</v>
      </c>
      <c r="GL771">
        <v>-0.0225051504344278</v>
      </c>
      <c r="GM771">
        <v>0.00262967521021688</v>
      </c>
      <c r="GN771">
        <v>-3.50088843362945e-05</v>
      </c>
      <c r="GO771">
        <v>-5</v>
      </c>
      <c r="GP771">
        <v>1640</v>
      </c>
      <c r="GQ771">
        <v>1</v>
      </c>
      <c r="GR771">
        <v>20</v>
      </c>
      <c r="GS771">
        <v>50309</v>
      </c>
      <c r="GT771">
        <v>50309</v>
      </c>
      <c r="GU771">
        <v>2.66602</v>
      </c>
      <c r="GV771">
        <v>2.6001</v>
      </c>
      <c r="GW771">
        <v>1.54785</v>
      </c>
      <c r="GX771">
        <v>2.30103</v>
      </c>
      <c r="GY771">
        <v>1.34644</v>
      </c>
      <c r="GZ771">
        <v>2.30225</v>
      </c>
      <c r="HA771">
        <v>33.1992</v>
      </c>
      <c r="HB771">
        <v>14.0445</v>
      </c>
      <c r="HC771">
        <v>18</v>
      </c>
      <c r="HD771">
        <v>506.56</v>
      </c>
      <c r="HE771">
        <v>396.807</v>
      </c>
      <c r="HF771">
        <v>22.097</v>
      </c>
      <c r="HG771">
        <v>26.9156</v>
      </c>
      <c r="HH771">
        <v>30.0003</v>
      </c>
      <c r="HI771">
        <v>26.9166</v>
      </c>
      <c r="HJ771">
        <v>26.8622</v>
      </c>
      <c r="HK771">
        <v>53.3816</v>
      </c>
      <c r="HL771">
        <v>39.3889</v>
      </c>
      <c r="HM771">
        <v>0</v>
      </c>
      <c r="HN771">
        <v>22.0989</v>
      </c>
      <c r="HO771">
        <v>1388.61</v>
      </c>
      <c r="HP771">
        <v>12.3748</v>
      </c>
      <c r="HQ771">
        <v>102.405</v>
      </c>
      <c r="HR771">
        <v>102.867</v>
      </c>
    </row>
    <row r="772" spans="1:226">
      <c r="A772">
        <v>756</v>
      </c>
      <c r="B772">
        <v>1663696194.5</v>
      </c>
      <c r="C772">
        <v>8419.40000009537</v>
      </c>
      <c r="D772" t="s">
        <v>1878</v>
      </c>
      <c r="E772" t="s">
        <v>1879</v>
      </c>
      <c r="F772">
        <v>5</v>
      </c>
      <c r="G772" t="s">
        <v>1713</v>
      </c>
      <c r="H772" t="s">
        <v>354</v>
      </c>
      <c r="I772">
        <v>1663696186.94444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1401.59948844503</v>
      </c>
      <c r="AK772">
        <v>1344.91036363636</v>
      </c>
      <c r="AL772">
        <v>3.29879799799863</v>
      </c>
      <c r="AM772">
        <v>65.4279789440371</v>
      </c>
      <c r="AN772">
        <f>(AP772 - AO772 + BO772*1E3/(8.314*(BQ772+273.15)) * AR772/BN772 * AQ772) * BN772/(100*BB772) * 1000/(1000 - AP772)</f>
        <v>0</v>
      </c>
      <c r="AO772">
        <v>12.2784192922965</v>
      </c>
      <c r="AP772">
        <v>20.3272967032967</v>
      </c>
      <c r="AQ772">
        <v>6.88091044330556e-05</v>
      </c>
      <c r="AR772">
        <v>122.169633296144</v>
      </c>
      <c r="AS772">
        <v>0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6</v>
      </c>
      <c r="BC772">
        <v>0.5</v>
      </c>
      <c r="BD772" t="s">
        <v>355</v>
      </c>
      <c r="BE772">
        <v>2</v>
      </c>
      <c r="BF772" t="b">
        <v>1</v>
      </c>
      <c r="BG772">
        <v>1663696186.94444</v>
      </c>
      <c r="BH772">
        <v>1294.69333333333</v>
      </c>
      <c r="BI772">
        <v>1368.27148148148</v>
      </c>
      <c r="BJ772">
        <v>20.3357148148148</v>
      </c>
      <c r="BK772">
        <v>12.2680333333333</v>
      </c>
      <c r="BL772">
        <v>1283.99111111111</v>
      </c>
      <c r="BM772">
        <v>20.038462962963</v>
      </c>
      <c r="BN772">
        <v>500.05937037037</v>
      </c>
      <c r="BO772">
        <v>90.5123888888889</v>
      </c>
      <c r="BP772">
        <v>0.0999718185185185</v>
      </c>
      <c r="BQ772">
        <v>25.8430851851852</v>
      </c>
      <c r="BR772">
        <v>25.0340037037037</v>
      </c>
      <c r="BS772">
        <v>999.9</v>
      </c>
      <c r="BT772">
        <v>0</v>
      </c>
      <c r="BU772">
        <v>0</v>
      </c>
      <c r="BV772">
        <v>10002.962962963</v>
      </c>
      <c r="BW772">
        <v>0</v>
      </c>
      <c r="BX772">
        <v>17.1009</v>
      </c>
      <c r="BY772">
        <v>-73.5788148148148</v>
      </c>
      <c r="BZ772">
        <v>1321.56851851852</v>
      </c>
      <c r="CA772">
        <v>1385.2662962963</v>
      </c>
      <c r="CB772">
        <v>8.06768481481481</v>
      </c>
      <c r="CC772">
        <v>1368.27148148148</v>
      </c>
      <c r="CD772">
        <v>12.2680333333333</v>
      </c>
      <c r="CE772">
        <v>1.84063444444444</v>
      </c>
      <c r="CF772">
        <v>1.11040888888889</v>
      </c>
      <c r="CG772">
        <v>16.1362074074074</v>
      </c>
      <c r="CH772">
        <v>8.45167333333333</v>
      </c>
      <c r="CI772">
        <v>2000.01222222222</v>
      </c>
      <c r="CJ772">
        <v>0.979994777777778</v>
      </c>
      <c r="CK772">
        <v>0.0200052703703704</v>
      </c>
      <c r="CL772">
        <v>0</v>
      </c>
      <c r="CM772">
        <v>831.968851851852</v>
      </c>
      <c r="CN772">
        <v>5.00063</v>
      </c>
      <c r="CO772">
        <v>16429.5925925926</v>
      </c>
      <c r="CP772">
        <v>17256.9740740741</v>
      </c>
      <c r="CQ772">
        <v>38.875</v>
      </c>
      <c r="CR772">
        <v>38.875</v>
      </c>
      <c r="CS772">
        <v>38.375</v>
      </c>
      <c r="CT772">
        <v>38.2173333333333</v>
      </c>
      <c r="CU772">
        <v>39.694</v>
      </c>
      <c r="CV772">
        <v>1955.10074074074</v>
      </c>
      <c r="CW772">
        <v>39.9114814814815</v>
      </c>
      <c r="CX772">
        <v>0</v>
      </c>
      <c r="CY772">
        <v>1663696192.1</v>
      </c>
      <c r="CZ772">
        <v>0</v>
      </c>
      <c r="DA772">
        <v>0</v>
      </c>
      <c r="DB772" t="s">
        <v>356</v>
      </c>
      <c r="DC772">
        <v>1660677648.1</v>
      </c>
      <c r="DD772">
        <v>1660677649.1</v>
      </c>
      <c r="DE772">
        <v>0</v>
      </c>
      <c r="DF772">
        <v>-1.042</v>
      </c>
      <c r="DG772">
        <v>0.003</v>
      </c>
      <c r="DH772">
        <v>5.218</v>
      </c>
      <c r="DI772">
        <v>0.344</v>
      </c>
      <c r="DJ772">
        <v>417</v>
      </c>
      <c r="DK772">
        <v>22</v>
      </c>
      <c r="DL772">
        <v>1.24</v>
      </c>
      <c r="DM772">
        <v>0.53</v>
      </c>
      <c r="DN772">
        <v>-73.7269048780488</v>
      </c>
      <c r="DO772">
        <v>0.816188153310072</v>
      </c>
      <c r="DP772">
        <v>0.447391010273749</v>
      </c>
      <c r="DQ772">
        <v>0</v>
      </c>
      <c r="DR772">
        <v>8.08420048780488</v>
      </c>
      <c r="DS772">
        <v>-0.309224947735192</v>
      </c>
      <c r="DT772">
        <v>0.0318839149714772</v>
      </c>
      <c r="DU772">
        <v>0</v>
      </c>
      <c r="DV772">
        <v>0</v>
      </c>
      <c r="DW772">
        <v>2</v>
      </c>
      <c r="DX772" t="s">
        <v>357</v>
      </c>
      <c r="DY772">
        <v>2.97371</v>
      </c>
      <c r="DZ772">
        <v>2.75395</v>
      </c>
      <c r="EA772">
        <v>0.197912</v>
      </c>
      <c r="EB772">
        <v>0.205081</v>
      </c>
      <c r="EC772">
        <v>0.0920593</v>
      </c>
      <c r="ED772">
        <v>0.0647654</v>
      </c>
      <c r="EE772">
        <v>31257.1</v>
      </c>
      <c r="EF772">
        <v>33768.7</v>
      </c>
      <c r="EG772">
        <v>35315.1</v>
      </c>
      <c r="EH772">
        <v>38529.3</v>
      </c>
      <c r="EI772">
        <v>45473.9</v>
      </c>
      <c r="EJ772">
        <v>52052.4</v>
      </c>
      <c r="EK772">
        <v>55205.6</v>
      </c>
      <c r="EL772">
        <v>61802.1</v>
      </c>
      <c r="EM772">
        <v>1.9908</v>
      </c>
      <c r="EN772">
        <v>1.8172</v>
      </c>
      <c r="EO772">
        <v>0.038445</v>
      </c>
      <c r="EP772">
        <v>0</v>
      </c>
      <c r="EQ772">
        <v>24.3974</v>
      </c>
      <c r="ER772">
        <v>999.9</v>
      </c>
      <c r="ES772">
        <v>42.48</v>
      </c>
      <c r="ET772">
        <v>30.071</v>
      </c>
      <c r="EU772">
        <v>20.0759</v>
      </c>
      <c r="EV772">
        <v>57.1788</v>
      </c>
      <c r="EW772">
        <v>49.1106</v>
      </c>
      <c r="EX772">
        <v>1</v>
      </c>
      <c r="EY772">
        <v>-0.0176829</v>
      </c>
      <c r="EZ772">
        <v>1.59902</v>
      </c>
      <c r="FA772">
        <v>20.1391</v>
      </c>
      <c r="FB772">
        <v>5.19812</v>
      </c>
      <c r="FC772">
        <v>12.004</v>
      </c>
      <c r="FD772">
        <v>4.9756</v>
      </c>
      <c r="FE772">
        <v>3.2938</v>
      </c>
      <c r="FF772">
        <v>9999</v>
      </c>
      <c r="FG772">
        <v>9999</v>
      </c>
      <c r="FH772">
        <v>9999</v>
      </c>
      <c r="FI772">
        <v>695.2</v>
      </c>
      <c r="FJ772">
        <v>1.86295</v>
      </c>
      <c r="FK772">
        <v>1.8678</v>
      </c>
      <c r="FL772">
        <v>1.86752</v>
      </c>
      <c r="FM772">
        <v>1.86871</v>
      </c>
      <c r="FN772">
        <v>1.86951</v>
      </c>
      <c r="FO772">
        <v>1.86554</v>
      </c>
      <c r="FP772">
        <v>1.86664</v>
      </c>
      <c r="FQ772">
        <v>1.86807</v>
      </c>
      <c r="FR772">
        <v>5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10.82</v>
      </c>
      <c r="GF772">
        <v>0.2971</v>
      </c>
      <c r="GG772">
        <v>3.61927167264205</v>
      </c>
      <c r="GH772">
        <v>0.00509506669552449</v>
      </c>
      <c r="GI772">
        <v>1.17866753763249e-06</v>
      </c>
      <c r="GJ772">
        <v>-6.62632595388568e-10</v>
      </c>
      <c r="GK772">
        <v>-0.0260112845827318</v>
      </c>
      <c r="GL772">
        <v>-0.0225051504344278</v>
      </c>
      <c r="GM772">
        <v>0.00262967521021688</v>
      </c>
      <c r="GN772">
        <v>-3.50088843362945e-05</v>
      </c>
      <c r="GO772">
        <v>-5</v>
      </c>
      <c r="GP772">
        <v>1640</v>
      </c>
      <c r="GQ772">
        <v>1</v>
      </c>
      <c r="GR772">
        <v>20</v>
      </c>
      <c r="GS772">
        <v>50309.1</v>
      </c>
      <c r="GT772">
        <v>50309.1</v>
      </c>
      <c r="GU772">
        <v>2.68799</v>
      </c>
      <c r="GV772">
        <v>2.58789</v>
      </c>
      <c r="GW772">
        <v>1.54785</v>
      </c>
      <c r="GX772">
        <v>2.30103</v>
      </c>
      <c r="GY772">
        <v>1.34644</v>
      </c>
      <c r="GZ772">
        <v>2.39624</v>
      </c>
      <c r="HA772">
        <v>33.2216</v>
      </c>
      <c r="HB772">
        <v>14.0532</v>
      </c>
      <c r="HC772">
        <v>18</v>
      </c>
      <c r="HD772">
        <v>506.805</v>
      </c>
      <c r="HE772">
        <v>396.917</v>
      </c>
      <c r="HF772">
        <v>22.0731</v>
      </c>
      <c r="HG772">
        <v>26.9156</v>
      </c>
      <c r="HH772">
        <v>29.9999</v>
      </c>
      <c r="HI772">
        <v>26.9143</v>
      </c>
      <c r="HJ772">
        <v>26.8622</v>
      </c>
      <c r="HK772">
        <v>53.9111</v>
      </c>
      <c r="HL772">
        <v>39.3889</v>
      </c>
      <c r="HM772">
        <v>0</v>
      </c>
      <c r="HN772">
        <v>22.0688</v>
      </c>
      <c r="HO772">
        <v>1408.94</v>
      </c>
      <c r="HP772">
        <v>12.4105</v>
      </c>
      <c r="HQ772">
        <v>102.406</v>
      </c>
      <c r="HR772">
        <v>102.869</v>
      </c>
    </row>
    <row r="773" spans="1:226">
      <c r="A773">
        <v>757</v>
      </c>
      <c r="B773">
        <v>1663696200</v>
      </c>
      <c r="C773">
        <v>8424.90000009537</v>
      </c>
      <c r="D773" t="s">
        <v>1880</v>
      </c>
      <c r="E773" t="s">
        <v>1881</v>
      </c>
      <c r="F773">
        <v>5</v>
      </c>
      <c r="G773" t="s">
        <v>1713</v>
      </c>
      <c r="H773" t="s">
        <v>354</v>
      </c>
      <c r="I773">
        <v>1663696192.23214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1420.40414783136</v>
      </c>
      <c r="AK773">
        <v>1363.3096969697</v>
      </c>
      <c r="AL773">
        <v>3.41026155564278</v>
      </c>
      <c r="AM773">
        <v>65.4279789440371</v>
      </c>
      <c r="AN773">
        <f>(AP773 - AO773 + BO773*1E3/(8.314*(BQ773+273.15)) * AR773/BN773 * AQ773) * BN773/(100*BB773) * 1000/(1000 - AP773)</f>
        <v>0</v>
      </c>
      <c r="AO773">
        <v>12.3089231229722</v>
      </c>
      <c r="AP773">
        <v>20.3254725274725</v>
      </c>
      <c r="AQ773">
        <v>9.16474902238017e-05</v>
      </c>
      <c r="AR773">
        <v>122.169633296144</v>
      </c>
      <c r="AS773">
        <v>0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6</v>
      </c>
      <c r="BC773">
        <v>0.5</v>
      </c>
      <c r="BD773" t="s">
        <v>355</v>
      </c>
      <c r="BE773">
        <v>2</v>
      </c>
      <c r="BF773" t="b">
        <v>1</v>
      </c>
      <c r="BG773">
        <v>1663696192.23214</v>
      </c>
      <c r="BH773">
        <v>1311.82392857143</v>
      </c>
      <c r="BI773">
        <v>1385.87</v>
      </c>
      <c r="BJ773">
        <v>20.3333357142857</v>
      </c>
      <c r="BK773">
        <v>12.3045035714286</v>
      </c>
      <c r="BL773">
        <v>1301.03928571429</v>
      </c>
      <c r="BM773">
        <v>20.0361821428571</v>
      </c>
      <c r="BN773">
        <v>500.131892857143</v>
      </c>
      <c r="BO773">
        <v>90.5120214285714</v>
      </c>
      <c r="BP773">
        <v>0.100067353571429</v>
      </c>
      <c r="BQ773">
        <v>25.8396464285714</v>
      </c>
      <c r="BR773">
        <v>25.0324714285714</v>
      </c>
      <c r="BS773">
        <v>999.9</v>
      </c>
      <c r="BT773">
        <v>0</v>
      </c>
      <c r="BU773">
        <v>0</v>
      </c>
      <c r="BV773">
        <v>9996.96428571429</v>
      </c>
      <c r="BW773">
        <v>0</v>
      </c>
      <c r="BX773">
        <v>17.1009</v>
      </c>
      <c r="BY773">
        <v>-74.0481357142857</v>
      </c>
      <c r="BZ773">
        <v>1339.05035714286</v>
      </c>
      <c r="CA773">
        <v>1403.13571428571</v>
      </c>
      <c r="CB773">
        <v>8.02884</v>
      </c>
      <c r="CC773">
        <v>1385.87</v>
      </c>
      <c r="CD773">
        <v>12.3045035714286</v>
      </c>
      <c r="CE773">
        <v>1.84041178571429</v>
      </c>
      <c r="CF773">
        <v>1.11370607142857</v>
      </c>
      <c r="CG773">
        <v>16.1343142857143</v>
      </c>
      <c r="CH773">
        <v>8.49538607142857</v>
      </c>
      <c r="CI773">
        <v>2000.00107142857</v>
      </c>
      <c r="CJ773">
        <v>0.97999475</v>
      </c>
      <c r="CK773">
        <v>0.0200053</v>
      </c>
      <c r="CL773">
        <v>0</v>
      </c>
      <c r="CM773">
        <v>831.241678571429</v>
      </c>
      <c r="CN773">
        <v>5.00063</v>
      </c>
      <c r="CO773">
        <v>16415.4285714286</v>
      </c>
      <c r="CP773">
        <v>17256.8857142857</v>
      </c>
      <c r="CQ773">
        <v>38.875</v>
      </c>
      <c r="CR773">
        <v>38.875</v>
      </c>
      <c r="CS773">
        <v>38.375</v>
      </c>
      <c r="CT773">
        <v>38.232</v>
      </c>
      <c r="CU773">
        <v>39.68925</v>
      </c>
      <c r="CV773">
        <v>1955.09</v>
      </c>
      <c r="CW773">
        <v>39.9110714285714</v>
      </c>
      <c r="CX773">
        <v>0</v>
      </c>
      <c r="CY773">
        <v>1663696196.9</v>
      </c>
      <c r="CZ773">
        <v>0</v>
      </c>
      <c r="DA773">
        <v>0</v>
      </c>
      <c r="DB773" t="s">
        <v>356</v>
      </c>
      <c r="DC773">
        <v>1660677648.1</v>
      </c>
      <c r="DD773">
        <v>1660677649.1</v>
      </c>
      <c r="DE773">
        <v>0</v>
      </c>
      <c r="DF773">
        <v>-1.042</v>
      </c>
      <c r="DG773">
        <v>0.003</v>
      </c>
      <c r="DH773">
        <v>5.218</v>
      </c>
      <c r="DI773">
        <v>0.344</v>
      </c>
      <c r="DJ773">
        <v>417</v>
      </c>
      <c r="DK773">
        <v>22</v>
      </c>
      <c r="DL773">
        <v>1.24</v>
      </c>
      <c r="DM773">
        <v>0.53</v>
      </c>
      <c r="DN773">
        <v>-73.8451682926829</v>
      </c>
      <c r="DO773">
        <v>-4.37069477351919</v>
      </c>
      <c r="DP773">
        <v>0.688618506172632</v>
      </c>
      <c r="DQ773">
        <v>0</v>
      </c>
      <c r="DR773">
        <v>8.0482387804878</v>
      </c>
      <c r="DS773">
        <v>-0.430240975609745</v>
      </c>
      <c r="DT773">
        <v>0.0442752456408948</v>
      </c>
      <c r="DU773">
        <v>0</v>
      </c>
      <c r="DV773">
        <v>0</v>
      </c>
      <c r="DW773">
        <v>2</v>
      </c>
      <c r="DX773" t="s">
        <v>357</v>
      </c>
      <c r="DY773">
        <v>2.97419</v>
      </c>
      <c r="DZ773">
        <v>2.75356</v>
      </c>
      <c r="EA773">
        <v>0.199555</v>
      </c>
      <c r="EB773">
        <v>0.206902</v>
      </c>
      <c r="EC773">
        <v>0.0920629</v>
      </c>
      <c r="ED773">
        <v>0.0650743</v>
      </c>
      <c r="EE773">
        <v>31192.6</v>
      </c>
      <c r="EF773">
        <v>33690.9</v>
      </c>
      <c r="EG773">
        <v>35314.4</v>
      </c>
      <c r="EH773">
        <v>38528.7</v>
      </c>
      <c r="EI773">
        <v>45472.6</v>
      </c>
      <c r="EJ773">
        <v>52034.6</v>
      </c>
      <c r="EK773">
        <v>55204.1</v>
      </c>
      <c r="EL773">
        <v>61801.5</v>
      </c>
      <c r="EM773">
        <v>1.9908</v>
      </c>
      <c r="EN773">
        <v>1.817</v>
      </c>
      <c r="EO773">
        <v>0.039041</v>
      </c>
      <c r="EP773">
        <v>0</v>
      </c>
      <c r="EQ773">
        <v>24.3954</v>
      </c>
      <c r="ER773">
        <v>999.9</v>
      </c>
      <c r="ES773">
        <v>42.48</v>
      </c>
      <c r="ET773">
        <v>30.051</v>
      </c>
      <c r="EU773">
        <v>20.0557</v>
      </c>
      <c r="EV773">
        <v>57.2688</v>
      </c>
      <c r="EW773">
        <v>49.0345</v>
      </c>
      <c r="EX773">
        <v>1</v>
      </c>
      <c r="EY773">
        <v>-0.017622</v>
      </c>
      <c r="EZ773">
        <v>1.54765</v>
      </c>
      <c r="FA773">
        <v>20.1397</v>
      </c>
      <c r="FB773">
        <v>5.19812</v>
      </c>
      <c r="FC773">
        <v>12.004</v>
      </c>
      <c r="FD773">
        <v>4.9756</v>
      </c>
      <c r="FE773">
        <v>3.2936</v>
      </c>
      <c r="FF773">
        <v>9999</v>
      </c>
      <c r="FG773">
        <v>9999</v>
      </c>
      <c r="FH773">
        <v>9999</v>
      </c>
      <c r="FI773">
        <v>695.2</v>
      </c>
      <c r="FJ773">
        <v>1.86295</v>
      </c>
      <c r="FK773">
        <v>1.86783</v>
      </c>
      <c r="FL773">
        <v>1.86752</v>
      </c>
      <c r="FM773">
        <v>1.86874</v>
      </c>
      <c r="FN773">
        <v>1.86951</v>
      </c>
      <c r="FO773">
        <v>1.86557</v>
      </c>
      <c r="FP773">
        <v>1.86664</v>
      </c>
      <c r="FQ773">
        <v>1.86804</v>
      </c>
      <c r="FR773">
        <v>5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10.9</v>
      </c>
      <c r="GF773">
        <v>0.2973</v>
      </c>
      <c r="GG773">
        <v>3.61927167264205</v>
      </c>
      <c r="GH773">
        <v>0.00509506669552449</v>
      </c>
      <c r="GI773">
        <v>1.17866753763249e-06</v>
      </c>
      <c r="GJ773">
        <v>-6.62632595388568e-10</v>
      </c>
      <c r="GK773">
        <v>-0.0260112845827318</v>
      </c>
      <c r="GL773">
        <v>-0.0225051504344278</v>
      </c>
      <c r="GM773">
        <v>0.00262967521021688</v>
      </c>
      <c r="GN773">
        <v>-3.50088843362945e-05</v>
      </c>
      <c r="GO773">
        <v>-5</v>
      </c>
      <c r="GP773">
        <v>1640</v>
      </c>
      <c r="GQ773">
        <v>1</v>
      </c>
      <c r="GR773">
        <v>20</v>
      </c>
      <c r="GS773">
        <v>50309.2</v>
      </c>
      <c r="GT773">
        <v>50309.2</v>
      </c>
      <c r="GU773">
        <v>2.71973</v>
      </c>
      <c r="GV773">
        <v>2.58545</v>
      </c>
      <c r="GW773">
        <v>1.54785</v>
      </c>
      <c r="GX773">
        <v>2.30225</v>
      </c>
      <c r="GY773">
        <v>1.34644</v>
      </c>
      <c r="GZ773">
        <v>2.33276</v>
      </c>
      <c r="HA773">
        <v>33.1992</v>
      </c>
      <c r="HB773">
        <v>14.0445</v>
      </c>
      <c r="HC773">
        <v>18</v>
      </c>
      <c r="HD773">
        <v>506.805</v>
      </c>
      <c r="HE773">
        <v>396.8</v>
      </c>
      <c r="HF773">
        <v>22.0392</v>
      </c>
      <c r="HG773">
        <v>26.9156</v>
      </c>
      <c r="HH773">
        <v>30</v>
      </c>
      <c r="HI773">
        <v>26.9143</v>
      </c>
      <c r="HJ773">
        <v>26.8609</v>
      </c>
      <c r="HK773">
        <v>54.4232</v>
      </c>
      <c r="HL773">
        <v>39.084</v>
      </c>
      <c r="HM773">
        <v>0</v>
      </c>
      <c r="HN773">
        <v>22.044</v>
      </c>
      <c r="HO773">
        <v>1422.44</v>
      </c>
      <c r="HP773">
        <v>12.4498</v>
      </c>
      <c r="HQ773">
        <v>102.404</v>
      </c>
      <c r="HR773">
        <v>102.868</v>
      </c>
    </row>
    <row r="774" spans="1:226">
      <c r="A774">
        <v>758</v>
      </c>
      <c r="B774">
        <v>1663696205</v>
      </c>
      <c r="C774">
        <v>8429.90000009537</v>
      </c>
      <c r="D774" t="s">
        <v>1882</v>
      </c>
      <c r="E774" t="s">
        <v>1883</v>
      </c>
      <c r="F774">
        <v>5</v>
      </c>
      <c r="G774" t="s">
        <v>1713</v>
      </c>
      <c r="H774" t="s">
        <v>354</v>
      </c>
      <c r="I774">
        <v>1663696197.51852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1437.81857568008</v>
      </c>
      <c r="AK774">
        <v>1380.37587878788</v>
      </c>
      <c r="AL774">
        <v>3.33491073161466</v>
      </c>
      <c r="AM774">
        <v>65.4279789440371</v>
      </c>
      <c r="AN774">
        <f>(AP774 - AO774 + BO774*1E3/(8.314*(BQ774+273.15)) * AR774/BN774 * AQ774) * BN774/(100*BB774) * 1000/(1000 - AP774)</f>
        <v>0</v>
      </c>
      <c r="AO774">
        <v>12.3910009906087</v>
      </c>
      <c r="AP774">
        <v>20.3453274725275</v>
      </c>
      <c r="AQ774">
        <v>0.00695948427140364</v>
      </c>
      <c r="AR774">
        <v>122.169633296144</v>
      </c>
      <c r="AS774">
        <v>0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6</v>
      </c>
      <c r="BC774">
        <v>0.5</v>
      </c>
      <c r="BD774" t="s">
        <v>355</v>
      </c>
      <c r="BE774">
        <v>2</v>
      </c>
      <c r="BF774" t="b">
        <v>1</v>
      </c>
      <c r="BG774">
        <v>1663696197.51852</v>
      </c>
      <c r="BH774">
        <v>1329.22666666667</v>
      </c>
      <c r="BI774">
        <v>1403.47148148148</v>
      </c>
      <c r="BJ774">
        <v>20.3354740740741</v>
      </c>
      <c r="BK774">
        <v>12.3467481481481</v>
      </c>
      <c r="BL774">
        <v>1318.35925925926</v>
      </c>
      <c r="BM774">
        <v>20.038237037037</v>
      </c>
      <c r="BN774">
        <v>500.111888888889</v>
      </c>
      <c r="BO774">
        <v>90.5122518518519</v>
      </c>
      <c r="BP774">
        <v>0.0999162703703703</v>
      </c>
      <c r="BQ774">
        <v>25.8463074074074</v>
      </c>
      <c r="BR774">
        <v>25.0404148148148</v>
      </c>
      <c r="BS774">
        <v>999.9</v>
      </c>
      <c r="BT774">
        <v>0</v>
      </c>
      <c r="BU774">
        <v>0</v>
      </c>
      <c r="BV774">
        <v>10015.3703703704</v>
      </c>
      <c r="BW774">
        <v>0</v>
      </c>
      <c r="BX774">
        <v>17.1009</v>
      </c>
      <c r="BY774">
        <v>-74.2463962962963</v>
      </c>
      <c r="BZ774">
        <v>1356.81740740741</v>
      </c>
      <c r="CA774">
        <v>1421.01703703704</v>
      </c>
      <c r="CB774">
        <v>7.98873111111111</v>
      </c>
      <c r="CC774">
        <v>1403.47148148148</v>
      </c>
      <c r="CD774">
        <v>12.3467481481481</v>
      </c>
      <c r="CE774">
        <v>1.84060925925926</v>
      </c>
      <c r="CF774">
        <v>1.11753296296296</v>
      </c>
      <c r="CG774">
        <v>16.136</v>
      </c>
      <c r="CH774">
        <v>8.54597925925926</v>
      </c>
      <c r="CI774">
        <v>1999.96407407407</v>
      </c>
      <c r="CJ774">
        <v>0.979994666666667</v>
      </c>
      <c r="CK774">
        <v>0.0200053888888889</v>
      </c>
      <c r="CL774">
        <v>0</v>
      </c>
      <c r="CM774">
        <v>830.412148148148</v>
      </c>
      <c r="CN774">
        <v>5.00063</v>
      </c>
      <c r="CO774">
        <v>16401.4518518519</v>
      </c>
      <c r="CP774">
        <v>17256.5592592593</v>
      </c>
      <c r="CQ774">
        <v>38.875</v>
      </c>
      <c r="CR774">
        <v>38.875</v>
      </c>
      <c r="CS774">
        <v>38.375</v>
      </c>
      <c r="CT774">
        <v>38.2243333333333</v>
      </c>
      <c r="CU774">
        <v>39.6893333333333</v>
      </c>
      <c r="CV774">
        <v>1955.05407407407</v>
      </c>
      <c r="CW774">
        <v>39.91</v>
      </c>
      <c r="CX774">
        <v>0</v>
      </c>
      <c r="CY774">
        <v>1663696202.3</v>
      </c>
      <c r="CZ774">
        <v>0</v>
      </c>
      <c r="DA774">
        <v>0</v>
      </c>
      <c r="DB774" t="s">
        <v>356</v>
      </c>
      <c r="DC774">
        <v>1660677648.1</v>
      </c>
      <c r="DD774">
        <v>1660677649.1</v>
      </c>
      <c r="DE774">
        <v>0</v>
      </c>
      <c r="DF774">
        <v>-1.042</v>
      </c>
      <c r="DG774">
        <v>0.003</v>
      </c>
      <c r="DH774">
        <v>5.218</v>
      </c>
      <c r="DI774">
        <v>0.344</v>
      </c>
      <c r="DJ774">
        <v>417</v>
      </c>
      <c r="DK774">
        <v>22</v>
      </c>
      <c r="DL774">
        <v>1.24</v>
      </c>
      <c r="DM774">
        <v>0.53</v>
      </c>
      <c r="DN774">
        <v>-74.1346926829268</v>
      </c>
      <c r="DO774">
        <v>-4.82282926829269</v>
      </c>
      <c r="DP774">
        <v>0.86138682944799</v>
      </c>
      <c r="DQ774">
        <v>0</v>
      </c>
      <c r="DR774">
        <v>8.01758487804878</v>
      </c>
      <c r="DS774">
        <v>-0.484782648083607</v>
      </c>
      <c r="DT774">
        <v>0.0495790850436514</v>
      </c>
      <c r="DU774">
        <v>0</v>
      </c>
      <c r="DV774">
        <v>0</v>
      </c>
      <c r="DW774">
        <v>2</v>
      </c>
      <c r="DX774" t="s">
        <v>357</v>
      </c>
      <c r="DY774">
        <v>2.97369</v>
      </c>
      <c r="DZ774">
        <v>2.75369</v>
      </c>
      <c r="EA774">
        <v>0.20106</v>
      </c>
      <c r="EB774">
        <v>0.208207</v>
      </c>
      <c r="EC774">
        <v>0.0921004</v>
      </c>
      <c r="ED774">
        <v>0.0651047</v>
      </c>
      <c r="EE774">
        <v>31134.2</v>
      </c>
      <c r="EF774">
        <v>33636</v>
      </c>
      <c r="EG774">
        <v>35314.7</v>
      </c>
      <c r="EH774">
        <v>38529.3</v>
      </c>
      <c r="EI774">
        <v>45471.5</v>
      </c>
      <c r="EJ774">
        <v>52033.9</v>
      </c>
      <c r="EK774">
        <v>55205.1</v>
      </c>
      <c r="EL774">
        <v>61802.6</v>
      </c>
      <c r="EM774">
        <v>1.99</v>
      </c>
      <c r="EN774">
        <v>1.8176</v>
      </c>
      <c r="EO774">
        <v>0.0426173</v>
      </c>
      <c r="EP774">
        <v>0</v>
      </c>
      <c r="EQ774">
        <v>24.3921</v>
      </c>
      <c r="ER774">
        <v>999.9</v>
      </c>
      <c r="ES774">
        <v>42.48</v>
      </c>
      <c r="ET774">
        <v>30.071</v>
      </c>
      <c r="EU774">
        <v>20.0768</v>
      </c>
      <c r="EV774">
        <v>56.6488</v>
      </c>
      <c r="EW774">
        <v>48.7981</v>
      </c>
      <c r="EX774">
        <v>1</v>
      </c>
      <c r="EY774">
        <v>-0.0172561</v>
      </c>
      <c r="EZ774">
        <v>1.63582</v>
      </c>
      <c r="FA774">
        <v>20.1393</v>
      </c>
      <c r="FB774">
        <v>5.19932</v>
      </c>
      <c r="FC774">
        <v>12.0052</v>
      </c>
      <c r="FD774">
        <v>4.976</v>
      </c>
      <c r="FE774">
        <v>3.2938</v>
      </c>
      <c r="FF774">
        <v>9999</v>
      </c>
      <c r="FG774">
        <v>9999</v>
      </c>
      <c r="FH774">
        <v>9999</v>
      </c>
      <c r="FI774">
        <v>695.2</v>
      </c>
      <c r="FJ774">
        <v>1.86295</v>
      </c>
      <c r="FK774">
        <v>1.8678</v>
      </c>
      <c r="FL774">
        <v>1.86752</v>
      </c>
      <c r="FM774">
        <v>1.86874</v>
      </c>
      <c r="FN774">
        <v>1.86951</v>
      </c>
      <c r="FO774">
        <v>1.8656</v>
      </c>
      <c r="FP774">
        <v>1.86664</v>
      </c>
      <c r="FQ774">
        <v>1.86807</v>
      </c>
      <c r="FR774">
        <v>5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10.99</v>
      </c>
      <c r="GF774">
        <v>0.2976</v>
      </c>
      <c r="GG774">
        <v>3.61927167264205</v>
      </c>
      <c r="GH774">
        <v>0.00509506669552449</v>
      </c>
      <c r="GI774">
        <v>1.17866753763249e-06</v>
      </c>
      <c r="GJ774">
        <v>-6.62632595388568e-10</v>
      </c>
      <c r="GK774">
        <v>-0.0260112845827318</v>
      </c>
      <c r="GL774">
        <v>-0.0225051504344278</v>
      </c>
      <c r="GM774">
        <v>0.00262967521021688</v>
      </c>
      <c r="GN774">
        <v>-3.50088843362945e-05</v>
      </c>
      <c r="GO774">
        <v>-5</v>
      </c>
      <c r="GP774">
        <v>1640</v>
      </c>
      <c r="GQ774">
        <v>1</v>
      </c>
      <c r="GR774">
        <v>20</v>
      </c>
      <c r="GS774">
        <v>50309.3</v>
      </c>
      <c r="GT774">
        <v>50309.3</v>
      </c>
      <c r="GU774">
        <v>2.74658</v>
      </c>
      <c r="GV774">
        <v>2.60132</v>
      </c>
      <c r="GW774">
        <v>1.54785</v>
      </c>
      <c r="GX774">
        <v>2.30225</v>
      </c>
      <c r="GY774">
        <v>1.34644</v>
      </c>
      <c r="GZ774">
        <v>2.26562</v>
      </c>
      <c r="HA774">
        <v>33.1992</v>
      </c>
      <c r="HB774">
        <v>14.0357</v>
      </c>
      <c r="HC774">
        <v>18</v>
      </c>
      <c r="HD774">
        <v>506.251</v>
      </c>
      <c r="HE774">
        <v>397.121</v>
      </c>
      <c r="HF774">
        <v>22.0062</v>
      </c>
      <c r="HG774">
        <v>26.9134</v>
      </c>
      <c r="HH774">
        <v>30.0002</v>
      </c>
      <c r="HI774">
        <v>26.9121</v>
      </c>
      <c r="HJ774">
        <v>26.86</v>
      </c>
      <c r="HK774">
        <v>54.9687</v>
      </c>
      <c r="HL774">
        <v>38.165</v>
      </c>
      <c r="HM774">
        <v>0</v>
      </c>
      <c r="HN774">
        <v>22.0004</v>
      </c>
      <c r="HO774">
        <v>1442.61</v>
      </c>
      <c r="HP774">
        <v>12.6564</v>
      </c>
      <c r="HQ774">
        <v>102.405</v>
      </c>
      <c r="HR774">
        <v>102.869</v>
      </c>
    </row>
    <row r="775" spans="1:226">
      <c r="A775">
        <v>759</v>
      </c>
      <c r="B775">
        <v>1663696210</v>
      </c>
      <c r="C775">
        <v>8434.90000009537</v>
      </c>
      <c r="D775" t="s">
        <v>1884</v>
      </c>
      <c r="E775" t="s">
        <v>1885</v>
      </c>
      <c r="F775">
        <v>5</v>
      </c>
      <c r="G775" t="s">
        <v>1713</v>
      </c>
      <c r="H775" t="s">
        <v>354</v>
      </c>
      <c r="I775">
        <v>1663696202.23214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1454.64665818854</v>
      </c>
      <c r="AK775">
        <v>1397.24084848485</v>
      </c>
      <c r="AL775">
        <v>3.42470678728921</v>
      </c>
      <c r="AM775">
        <v>65.4279789440371</v>
      </c>
      <c r="AN775">
        <f>(AP775 - AO775 + BO775*1E3/(8.314*(BQ775+273.15)) * AR775/BN775 * AQ775) * BN775/(100*BB775) * 1000/(1000 - AP775)</f>
        <v>0</v>
      </c>
      <c r="AO775">
        <v>12.4081625180019</v>
      </c>
      <c r="AP775">
        <v>20.3618373626374</v>
      </c>
      <c r="AQ775">
        <v>-0.000662039479024329</v>
      </c>
      <c r="AR775">
        <v>122.169633296144</v>
      </c>
      <c r="AS775">
        <v>0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6</v>
      </c>
      <c r="BC775">
        <v>0.5</v>
      </c>
      <c r="BD775" t="s">
        <v>355</v>
      </c>
      <c r="BE775">
        <v>2</v>
      </c>
      <c r="BF775" t="b">
        <v>1</v>
      </c>
      <c r="BG775">
        <v>1663696202.23214</v>
      </c>
      <c r="BH775">
        <v>1344.71035714286</v>
      </c>
      <c r="BI775">
        <v>1419.4</v>
      </c>
      <c r="BJ775">
        <v>20.3407285714286</v>
      </c>
      <c r="BK775">
        <v>12.4130178571429</v>
      </c>
      <c r="BL775">
        <v>1333.77035714286</v>
      </c>
      <c r="BM775">
        <v>20.0432857142857</v>
      </c>
      <c r="BN775">
        <v>500.085571428572</v>
      </c>
      <c r="BO775">
        <v>90.51215</v>
      </c>
      <c r="BP775">
        <v>0.100020728571429</v>
      </c>
      <c r="BQ775">
        <v>25.8521857142857</v>
      </c>
      <c r="BR775">
        <v>25.0681285714286</v>
      </c>
      <c r="BS775">
        <v>999.9</v>
      </c>
      <c r="BT775">
        <v>0</v>
      </c>
      <c r="BU775">
        <v>0</v>
      </c>
      <c r="BV775">
        <v>9998.39285714286</v>
      </c>
      <c r="BW775">
        <v>0</v>
      </c>
      <c r="BX775">
        <v>17.1009</v>
      </c>
      <c r="BY775">
        <v>-74.69115</v>
      </c>
      <c r="BZ775">
        <v>1372.63</v>
      </c>
      <c r="CA775">
        <v>1437.24178571429</v>
      </c>
      <c r="CB775">
        <v>7.92770821428572</v>
      </c>
      <c r="CC775">
        <v>1419.4</v>
      </c>
      <c r="CD775">
        <v>12.4130178571429</v>
      </c>
      <c r="CE775">
        <v>1.84108285714286</v>
      </c>
      <c r="CF775">
        <v>1.12353</v>
      </c>
      <c r="CG775">
        <v>16.1400357142857</v>
      </c>
      <c r="CH775">
        <v>8.62482178571429</v>
      </c>
      <c r="CI775">
        <v>1999.9675</v>
      </c>
      <c r="CJ775">
        <v>0.97999475</v>
      </c>
      <c r="CK775">
        <v>0.0200053</v>
      </c>
      <c r="CL775">
        <v>0</v>
      </c>
      <c r="CM775">
        <v>829.851142857143</v>
      </c>
      <c r="CN775">
        <v>5.00063</v>
      </c>
      <c r="CO775">
        <v>16389.6321428571</v>
      </c>
      <c r="CP775">
        <v>17256.5857142857</v>
      </c>
      <c r="CQ775">
        <v>38.875</v>
      </c>
      <c r="CR775">
        <v>38.875</v>
      </c>
      <c r="CS775">
        <v>38.375</v>
      </c>
      <c r="CT775">
        <v>38.214</v>
      </c>
      <c r="CU775">
        <v>39.687</v>
      </c>
      <c r="CV775">
        <v>1955.0575</v>
      </c>
      <c r="CW775">
        <v>39.91</v>
      </c>
      <c r="CX775">
        <v>0</v>
      </c>
      <c r="CY775">
        <v>1663696207.1</v>
      </c>
      <c r="CZ775">
        <v>0</v>
      </c>
      <c r="DA775">
        <v>0</v>
      </c>
      <c r="DB775" t="s">
        <v>356</v>
      </c>
      <c r="DC775">
        <v>1660677648.1</v>
      </c>
      <c r="DD775">
        <v>1660677649.1</v>
      </c>
      <c r="DE775">
        <v>0</v>
      </c>
      <c r="DF775">
        <v>-1.042</v>
      </c>
      <c r="DG775">
        <v>0.003</v>
      </c>
      <c r="DH775">
        <v>5.218</v>
      </c>
      <c r="DI775">
        <v>0.344</v>
      </c>
      <c r="DJ775">
        <v>417</v>
      </c>
      <c r="DK775">
        <v>22</v>
      </c>
      <c r="DL775">
        <v>1.24</v>
      </c>
      <c r="DM775">
        <v>0.53</v>
      </c>
      <c r="DN775">
        <v>-74.3093780487805</v>
      </c>
      <c r="DO775">
        <v>-2.44135191637616</v>
      </c>
      <c r="DP775">
        <v>0.965889471915481</v>
      </c>
      <c r="DQ775">
        <v>0</v>
      </c>
      <c r="DR775">
        <v>7.97210585365854</v>
      </c>
      <c r="DS775">
        <v>-0.648684041811829</v>
      </c>
      <c r="DT775">
        <v>0.0687903275239815</v>
      </c>
      <c r="DU775">
        <v>0</v>
      </c>
      <c r="DV775">
        <v>0</v>
      </c>
      <c r="DW775">
        <v>2</v>
      </c>
      <c r="DX775" t="s">
        <v>357</v>
      </c>
      <c r="DY775">
        <v>2.97209</v>
      </c>
      <c r="DZ775">
        <v>2.75414</v>
      </c>
      <c r="EA775">
        <v>0.202563</v>
      </c>
      <c r="EB775">
        <v>0.20985</v>
      </c>
      <c r="EC775">
        <v>0.0921645</v>
      </c>
      <c r="ED775">
        <v>0.065923</v>
      </c>
      <c r="EE775">
        <v>31075.6</v>
      </c>
      <c r="EF775">
        <v>33567.4</v>
      </c>
      <c r="EG775">
        <v>35314.6</v>
      </c>
      <c r="EH775">
        <v>38530.5</v>
      </c>
      <c r="EI775">
        <v>45468.4</v>
      </c>
      <c r="EJ775">
        <v>51989.1</v>
      </c>
      <c r="EK775">
        <v>55205.2</v>
      </c>
      <c r="EL775">
        <v>61803.7</v>
      </c>
      <c r="EM775">
        <v>1.9912</v>
      </c>
      <c r="EN775">
        <v>1.8182</v>
      </c>
      <c r="EO775">
        <v>0.0452995</v>
      </c>
      <c r="EP775">
        <v>0</v>
      </c>
      <c r="EQ775">
        <v>24.3892</v>
      </c>
      <c r="ER775">
        <v>999.9</v>
      </c>
      <c r="ES775">
        <v>42.48</v>
      </c>
      <c r="ET775">
        <v>30.071</v>
      </c>
      <c r="EU775">
        <v>20.0783</v>
      </c>
      <c r="EV775">
        <v>56.8988</v>
      </c>
      <c r="EW775">
        <v>49.0905</v>
      </c>
      <c r="EX775">
        <v>1</v>
      </c>
      <c r="EY775">
        <v>-0.0164634</v>
      </c>
      <c r="EZ775">
        <v>1.86876</v>
      </c>
      <c r="FA775">
        <v>20.1366</v>
      </c>
      <c r="FB775">
        <v>5.20052</v>
      </c>
      <c r="FC775">
        <v>12.004</v>
      </c>
      <c r="FD775">
        <v>4.976</v>
      </c>
      <c r="FE775">
        <v>3.2934</v>
      </c>
      <c r="FF775">
        <v>9999</v>
      </c>
      <c r="FG775">
        <v>9999</v>
      </c>
      <c r="FH775">
        <v>9999</v>
      </c>
      <c r="FI775">
        <v>695.2</v>
      </c>
      <c r="FJ775">
        <v>1.86295</v>
      </c>
      <c r="FK775">
        <v>1.86783</v>
      </c>
      <c r="FL775">
        <v>1.86752</v>
      </c>
      <c r="FM775">
        <v>1.86874</v>
      </c>
      <c r="FN775">
        <v>1.86951</v>
      </c>
      <c r="FO775">
        <v>1.86554</v>
      </c>
      <c r="FP775">
        <v>1.86676</v>
      </c>
      <c r="FQ775">
        <v>1.86807</v>
      </c>
      <c r="FR775">
        <v>5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11.06</v>
      </c>
      <c r="GF775">
        <v>0.2985</v>
      </c>
      <c r="GG775">
        <v>3.61927167264205</v>
      </c>
      <c r="GH775">
        <v>0.00509506669552449</v>
      </c>
      <c r="GI775">
        <v>1.17866753763249e-06</v>
      </c>
      <c r="GJ775">
        <v>-6.62632595388568e-10</v>
      </c>
      <c r="GK775">
        <v>-0.0260112845827318</v>
      </c>
      <c r="GL775">
        <v>-0.0225051504344278</v>
      </c>
      <c r="GM775">
        <v>0.00262967521021688</v>
      </c>
      <c r="GN775">
        <v>-3.50088843362945e-05</v>
      </c>
      <c r="GO775">
        <v>-5</v>
      </c>
      <c r="GP775">
        <v>1640</v>
      </c>
      <c r="GQ775">
        <v>1</v>
      </c>
      <c r="GR775">
        <v>20</v>
      </c>
      <c r="GS775">
        <v>50309.4</v>
      </c>
      <c r="GT775">
        <v>50309.3</v>
      </c>
      <c r="GU775">
        <v>2.76978</v>
      </c>
      <c r="GV775">
        <v>2.59766</v>
      </c>
      <c r="GW775">
        <v>1.54785</v>
      </c>
      <c r="GX775">
        <v>2.30225</v>
      </c>
      <c r="GY775">
        <v>1.34644</v>
      </c>
      <c r="GZ775">
        <v>2.25464</v>
      </c>
      <c r="HA775">
        <v>33.1992</v>
      </c>
      <c r="HB775">
        <v>14.0357</v>
      </c>
      <c r="HC775">
        <v>18</v>
      </c>
      <c r="HD775">
        <v>507.052</v>
      </c>
      <c r="HE775">
        <v>397.45</v>
      </c>
      <c r="HF775">
        <v>21.9381</v>
      </c>
      <c r="HG775">
        <v>26.9134</v>
      </c>
      <c r="HH775">
        <v>30.0006</v>
      </c>
      <c r="HI775">
        <v>26.9121</v>
      </c>
      <c r="HJ775">
        <v>26.86</v>
      </c>
      <c r="HK775">
        <v>55.4426</v>
      </c>
      <c r="HL775">
        <v>37.8513</v>
      </c>
      <c r="HM775">
        <v>0</v>
      </c>
      <c r="HN775">
        <v>21.9131</v>
      </c>
      <c r="HO775">
        <v>1456.01</v>
      </c>
      <c r="HP775">
        <v>12.7452</v>
      </c>
      <c r="HQ775">
        <v>102.405</v>
      </c>
      <c r="HR775">
        <v>102.872</v>
      </c>
    </row>
    <row r="776" spans="1:226">
      <c r="A776">
        <v>760</v>
      </c>
      <c r="B776">
        <v>1663696214.5</v>
      </c>
      <c r="C776">
        <v>8439.40000009537</v>
      </c>
      <c r="D776" t="s">
        <v>1886</v>
      </c>
      <c r="E776" t="s">
        <v>1887</v>
      </c>
      <c r="F776">
        <v>5</v>
      </c>
      <c r="G776" t="s">
        <v>1713</v>
      </c>
      <c r="H776" t="s">
        <v>354</v>
      </c>
      <c r="I776">
        <v>1663696206.66071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1470.95724105233</v>
      </c>
      <c r="AK776">
        <v>1413.17654545455</v>
      </c>
      <c r="AL776">
        <v>3.50276170157678</v>
      </c>
      <c r="AM776">
        <v>65.4279789440371</v>
      </c>
      <c r="AN776">
        <f>(AP776 - AO776 + BO776*1E3/(8.314*(BQ776+273.15)) * AR776/BN776 * AQ776) * BN776/(100*BB776) * 1000/(1000 - AP776)</f>
        <v>0</v>
      </c>
      <c r="AO776">
        <v>12.6153780960318</v>
      </c>
      <c r="AP776">
        <v>20.4052835164835</v>
      </c>
      <c r="AQ776">
        <v>0.0113550651947523</v>
      </c>
      <c r="AR776">
        <v>122.169633296144</v>
      </c>
      <c r="AS776">
        <v>0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6</v>
      </c>
      <c r="BC776">
        <v>0.5</v>
      </c>
      <c r="BD776" t="s">
        <v>355</v>
      </c>
      <c r="BE776">
        <v>2</v>
      </c>
      <c r="BF776" t="b">
        <v>1</v>
      </c>
      <c r="BG776">
        <v>1663696206.66071</v>
      </c>
      <c r="BH776">
        <v>1359.57107142857</v>
      </c>
      <c r="BI776">
        <v>1434.33428571429</v>
      </c>
      <c r="BJ776">
        <v>20.3580428571429</v>
      </c>
      <c r="BK776">
        <v>12.5005642857143</v>
      </c>
      <c r="BL776">
        <v>1348.56214285714</v>
      </c>
      <c r="BM776">
        <v>20.0599107142857</v>
      </c>
      <c r="BN776">
        <v>500.111607142857</v>
      </c>
      <c r="BO776">
        <v>90.5118464285714</v>
      </c>
      <c r="BP776">
        <v>0.0999747785714286</v>
      </c>
      <c r="BQ776">
        <v>25.8552071428571</v>
      </c>
      <c r="BR776">
        <v>25.0954357142857</v>
      </c>
      <c r="BS776">
        <v>999.9</v>
      </c>
      <c r="BT776">
        <v>0</v>
      </c>
      <c r="BU776">
        <v>0</v>
      </c>
      <c r="BV776">
        <v>10004.1071428571</v>
      </c>
      <c r="BW776">
        <v>0</v>
      </c>
      <c r="BX776">
        <v>17.1009</v>
      </c>
      <c r="BY776">
        <v>-74.763275</v>
      </c>
      <c r="BZ776">
        <v>1387.82392857143</v>
      </c>
      <c r="CA776">
        <v>1452.49214285714</v>
      </c>
      <c r="CB776">
        <v>7.85747178571429</v>
      </c>
      <c r="CC776">
        <v>1434.33428571429</v>
      </c>
      <c r="CD776">
        <v>12.5005642857143</v>
      </c>
      <c r="CE776">
        <v>1.84264321428571</v>
      </c>
      <c r="CF776">
        <v>1.13145</v>
      </c>
      <c r="CG776">
        <v>16.1533107142857</v>
      </c>
      <c r="CH776">
        <v>8.72844321428571</v>
      </c>
      <c r="CI776">
        <v>1999.99357142857</v>
      </c>
      <c r="CJ776">
        <v>0.979994857142857</v>
      </c>
      <c r="CK776">
        <v>0.0200051857142857</v>
      </c>
      <c r="CL776">
        <v>0</v>
      </c>
      <c r="CM776">
        <v>829.225178571429</v>
      </c>
      <c r="CN776">
        <v>5.00063</v>
      </c>
      <c r="CO776">
        <v>16379.0178571429</v>
      </c>
      <c r="CP776">
        <v>17256.8071428571</v>
      </c>
      <c r="CQ776">
        <v>38.875</v>
      </c>
      <c r="CR776">
        <v>38.875</v>
      </c>
      <c r="CS776">
        <v>38.375</v>
      </c>
      <c r="CT776">
        <v>38.19825</v>
      </c>
      <c r="CU776">
        <v>39.687</v>
      </c>
      <c r="CV776">
        <v>1955.08285714286</v>
      </c>
      <c r="CW776">
        <v>39.9107142857143</v>
      </c>
      <c r="CX776">
        <v>0</v>
      </c>
      <c r="CY776">
        <v>1663696211.9</v>
      </c>
      <c r="CZ776">
        <v>0</v>
      </c>
      <c r="DA776">
        <v>0</v>
      </c>
      <c r="DB776" t="s">
        <v>356</v>
      </c>
      <c r="DC776">
        <v>1660677648.1</v>
      </c>
      <c r="DD776">
        <v>1660677649.1</v>
      </c>
      <c r="DE776">
        <v>0</v>
      </c>
      <c r="DF776">
        <v>-1.042</v>
      </c>
      <c r="DG776">
        <v>0.003</v>
      </c>
      <c r="DH776">
        <v>5.218</v>
      </c>
      <c r="DI776">
        <v>0.344</v>
      </c>
      <c r="DJ776">
        <v>417</v>
      </c>
      <c r="DK776">
        <v>22</v>
      </c>
      <c r="DL776">
        <v>1.24</v>
      </c>
      <c r="DM776">
        <v>0.53</v>
      </c>
      <c r="DN776">
        <v>-74.6614219512195</v>
      </c>
      <c r="DO776">
        <v>-3.66000209059216</v>
      </c>
      <c r="DP776">
        <v>1.09617418402062</v>
      </c>
      <c r="DQ776">
        <v>0</v>
      </c>
      <c r="DR776">
        <v>7.90186219512195</v>
      </c>
      <c r="DS776">
        <v>-0.926827735191658</v>
      </c>
      <c r="DT776">
        <v>0.096559428371219</v>
      </c>
      <c r="DU776">
        <v>0</v>
      </c>
      <c r="DV776">
        <v>0</v>
      </c>
      <c r="DW776">
        <v>2</v>
      </c>
      <c r="DX776" t="s">
        <v>357</v>
      </c>
      <c r="DY776">
        <v>2.97396</v>
      </c>
      <c r="DZ776">
        <v>2.75465</v>
      </c>
      <c r="EA776">
        <v>0.203943</v>
      </c>
      <c r="EB776">
        <v>0.210869</v>
      </c>
      <c r="EC776">
        <v>0.092301</v>
      </c>
      <c r="ED776">
        <v>0.0662149</v>
      </c>
      <c r="EE776">
        <v>31022.1</v>
      </c>
      <c r="EF776">
        <v>33523.9</v>
      </c>
      <c r="EG776">
        <v>35315</v>
      </c>
      <c r="EH776">
        <v>38530.2</v>
      </c>
      <c r="EI776">
        <v>45461.9</v>
      </c>
      <c r="EJ776">
        <v>51973.1</v>
      </c>
      <c r="EK776">
        <v>55205.7</v>
      </c>
      <c r="EL776">
        <v>61804</v>
      </c>
      <c r="EM776">
        <v>1.9912</v>
      </c>
      <c r="EN776">
        <v>1.818</v>
      </c>
      <c r="EO776">
        <v>0.0460446</v>
      </c>
      <c r="EP776">
        <v>0</v>
      </c>
      <c r="EQ776">
        <v>24.3872</v>
      </c>
      <c r="ER776">
        <v>999.9</v>
      </c>
      <c r="ES776">
        <v>42.48</v>
      </c>
      <c r="ET776">
        <v>30.051</v>
      </c>
      <c r="EU776">
        <v>20.0557</v>
      </c>
      <c r="EV776">
        <v>56.9788</v>
      </c>
      <c r="EW776">
        <v>49.1587</v>
      </c>
      <c r="EX776">
        <v>1</v>
      </c>
      <c r="EY776">
        <v>-0.0163211</v>
      </c>
      <c r="EZ776">
        <v>2.25168</v>
      </c>
      <c r="FA776">
        <v>20.1322</v>
      </c>
      <c r="FB776">
        <v>5.20052</v>
      </c>
      <c r="FC776">
        <v>12.0052</v>
      </c>
      <c r="FD776">
        <v>4.976</v>
      </c>
      <c r="FE776">
        <v>3.2938</v>
      </c>
      <c r="FF776">
        <v>9999</v>
      </c>
      <c r="FG776">
        <v>9999</v>
      </c>
      <c r="FH776">
        <v>9999</v>
      </c>
      <c r="FI776">
        <v>695.2</v>
      </c>
      <c r="FJ776">
        <v>1.86292</v>
      </c>
      <c r="FK776">
        <v>1.86783</v>
      </c>
      <c r="FL776">
        <v>1.86752</v>
      </c>
      <c r="FM776">
        <v>1.86874</v>
      </c>
      <c r="FN776">
        <v>1.86951</v>
      </c>
      <c r="FO776">
        <v>1.86557</v>
      </c>
      <c r="FP776">
        <v>1.86664</v>
      </c>
      <c r="FQ776">
        <v>1.86798</v>
      </c>
      <c r="FR776">
        <v>5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11.13</v>
      </c>
      <c r="GF776">
        <v>0.3002</v>
      </c>
      <c r="GG776">
        <v>3.61927167264205</v>
      </c>
      <c r="GH776">
        <v>0.00509506669552449</v>
      </c>
      <c r="GI776">
        <v>1.17866753763249e-06</v>
      </c>
      <c r="GJ776">
        <v>-6.62632595388568e-10</v>
      </c>
      <c r="GK776">
        <v>-0.0260112845827318</v>
      </c>
      <c r="GL776">
        <v>-0.0225051504344278</v>
      </c>
      <c r="GM776">
        <v>0.00262967521021688</v>
      </c>
      <c r="GN776">
        <v>-3.50088843362945e-05</v>
      </c>
      <c r="GO776">
        <v>-5</v>
      </c>
      <c r="GP776">
        <v>1640</v>
      </c>
      <c r="GQ776">
        <v>1</v>
      </c>
      <c r="GR776">
        <v>20</v>
      </c>
      <c r="GS776">
        <v>50309.4</v>
      </c>
      <c r="GT776">
        <v>50309.4</v>
      </c>
      <c r="GU776">
        <v>2.79053</v>
      </c>
      <c r="GV776">
        <v>2.59155</v>
      </c>
      <c r="GW776">
        <v>1.54785</v>
      </c>
      <c r="GX776">
        <v>2.30225</v>
      </c>
      <c r="GY776">
        <v>1.34644</v>
      </c>
      <c r="GZ776">
        <v>2.36084</v>
      </c>
      <c r="HA776">
        <v>33.1992</v>
      </c>
      <c r="HB776">
        <v>14.0357</v>
      </c>
      <c r="HC776">
        <v>18</v>
      </c>
      <c r="HD776">
        <v>507.052</v>
      </c>
      <c r="HE776">
        <v>397.34</v>
      </c>
      <c r="HF776">
        <v>21.8509</v>
      </c>
      <c r="HG776">
        <v>26.9134</v>
      </c>
      <c r="HH776">
        <v>30.0007</v>
      </c>
      <c r="HI776">
        <v>26.9121</v>
      </c>
      <c r="HJ776">
        <v>26.86</v>
      </c>
      <c r="HK776">
        <v>55.9485</v>
      </c>
      <c r="HL776">
        <v>37.5626</v>
      </c>
      <c r="HM776">
        <v>0</v>
      </c>
      <c r="HN776">
        <v>21.787</v>
      </c>
      <c r="HO776">
        <v>1476.14</v>
      </c>
      <c r="HP776">
        <v>12.7971</v>
      </c>
      <c r="HQ776">
        <v>102.406</v>
      </c>
      <c r="HR776">
        <v>102.872</v>
      </c>
    </row>
    <row r="777" spans="1:226">
      <c r="A777">
        <v>761</v>
      </c>
      <c r="B777">
        <v>1663696220</v>
      </c>
      <c r="C777">
        <v>8444.90000009537</v>
      </c>
      <c r="D777" t="s">
        <v>1888</v>
      </c>
      <c r="E777" t="s">
        <v>1889</v>
      </c>
      <c r="F777">
        <v>5</v>
      </c>
      <c r="G777" t="s">
        <v>1713</v>
      </c>
      <c r="H777" t="s">
        <v>354</v>
      </c>
      <c r="I777">
        <v>1663696212.23214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1489.15302363832</v>
      </c>
      <c r="AK777">
        <v>1431.5916969697</v>
      </c>
      <c r="AL777">
        <v>3.43573478786873</v>
      </c>
      <c r="AM777">
        <v>65.4279789440371</v>
      </c>
      <c r="AN777">
        <f>(AP777 - AO777 + BO777*1E3/(8.314*(BQ777+273.15)) * AR777/BN777 * AQ777) * BN777/(100*BB777) * 1000/(1000 - AP777)</f>
        <v>0</v>
      </c>
      <c r="AO777">
        <v>12.7146559590368</v>
      </c>
      <c r="AP777">
        <v>20.4434472527473</v>
      </c>
      <c r="AQ777">
        <v>0.00744978704319164</v>
      </c>
      <c r="AR777">
        <v>122.169633296144</v>
      </c>
      <c r="AS777">
        <v>0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6</v>
      </c>
      <c r="BC777">
        <v>0.5</v>
      </c>
      <c r="BD777" t="s">
        <v>355</v>
      </c>
      <c r="BE777">
        <v>2</v>
      </c>
      <c r="BF777" t="b">
        <v>1</v>
      </c>
      <c r="BG777">
        <v>1663696212.23214</v>
      </c>
      <c r="BH777">
        <v>1378.06142857143</v>
      </c>
      <c r="BI777">
        <v>1452.97785714286</v>
      </c>
      <c r="BJ777">
        <v>20.3894</v>
      </c>
      <c r="BK777">
        <v>12.6185892857143</v>
      </c>
      <c r="BL777">
        <v>1366.96785714286</v>
      </c>
      <c r="BM777">
        <v>20.0900428571429</v>
      </c>
      <c r="BN777">
        <v>500.12</v>
      </c>
      <c r="BO777">
        <v>90.5109178571429</v>
      </c>
      <c r="BP777">
        <v>0.100059735714286</v>
      </c>
      <c r="BQ777">
        <v>25.8468964285714</v>
      </c>
      <c r="BR777">
        <v>25.1246285714286</v>
      </c>
      <c r="BS777">
        <v>999.9</v>
      </c>
      <c r="BT777">
        <v>0</v>
      </c>
      <c r="BU777">
        <v>0</v>
      </c>
      <c r="BV777">
        <v>9995.17857142857</v>
      </c>
      <c r="BW777">
        <v>0</v>
      </c>
      <c r="BX777">
        <v>17.1009</v>
      </c>
      <c r="BY777">
        <v>-74.9159107142857</v>
      </c>
      <c r="BZ777">
        <v>1406.74464285714</v>
      </c>
      <c r="CA777">
        <v>1471.5475</v>
      </c>
      <c r="CB777">
        <v>7.77080642857143</v>
      </c>
      <c r="CC777">
        <v>1452.97785714286</v>
      </c>
      <c r="CD777">
        <v>12.6185892857143</v>
      </c>
      <c r="CE777">
        <v>1.84546357142857</v>
      </c>
      <c r="CF777">
        <v>1.14212035714286</v>
      </c>
      <c r="CG777">
        <v>16.1772607142857</v>
      </c>
      <c r="CH777">
        <v>8.86730071428571</v>
      </c>
      <c r="CI777">
        <v>1999.98428571429</v>
      </c>
      <c r="CJ777">
        <v>0.979994857142857</v>
      </c>
      <c r="CK777">
        <v>0.0200051857142857</v>
      </c>
      <c r="CL777">
        <v>0</v>
      </c>
      <c r="CM777">
        <v>828.629821428571</v>
      </c>
      <c r="CN777">
        <v>5.00063</v>
      </c>
      <c r="CO777">
        <v>16365.6678571429</v>
      </c>
      <c r="CP777">
        <v>17256.725</v>
      </c>
      <c r="CQ777">
        <v>38.875</v>
      </c>
      <c r="CR777">
        <v>38.875</v>
      </c>
      <c r="CS777">
        <v>38.375</v>
      </c>
      <c r="CT777">
        <v>38.20725</v>
      </c>
      <c r="CU777">
        <v>39.687</v>
      </c>
      <c r="CV777">
        <v>1955.07357142857</v>
      </c>
      <c r="CW777">
        <v>39.9107142857143</v>
      </c>
      <c r="CX777">
        <v>0</v>
      </c>
      <c r="CY777">
        <v>1663696217.3</v>
      </c>
      <c r="CZ777">
        <v>0</v>
      </c>
      <c r="DA777">
        <v>0</v>
      </c>
      <c r="DB777" t="s">
        <v>356</v>
      </c>
      <c r="DC777">
        <v>1660677648.1</v>
      </c>
      <c r="DD777">
        <v>1660677649.1</v>
      </c>
      <c r="DE777">
        <v>0</v>
      </c>
      <c r="DF777">
        <v>-1.042</v>
      </c>
      <c r="DG777">
        <v>0.003</v>
      </c>
      <c r="DH777">
        <v>5.218</v>
      </c>
      <c r="DI777">
        <v>0.344</v>
      </c>
      <c r="DJ777">
        <v>417</v>
      </c>
      <c r="DK777">
        <v>22</v>
      </c>
      <c r="DL777">
        <v>1.24</v>
      </c>
      <c r="DM777">
        <v>0.53</v>
      </c>
      <c r="DN777">
        <v>-74.8071804878049</v>
      </c>
      <c r="DO777">
        <v>-1.31906968641118</v>
      </c>
      <c r="DP777">
        <v>1.16744326131926</v>
      </c>
      <c r="DQ777">
        <v>0</v>
      </c>
      <c r="DR777">
        <v>7.81623707317073</v>
      </c>
      <c r="DS777">
        <v>-0.963285156794429</v>
      </c>
      <c r="DT777">
        <v>0.0998601179270748</v>
      </c>
      <c r="DU777">
        <v>0</v>
      </c>
      <c r="DV777">
        <v>0</v>
      </c>
      <c r="DW777">
        <v>2</v>
      </c>
      <c r="DX777" t="s">
        <v>357</v>
      </c>
      <c r="DY777">
        <v>2.97387</v>
      </c>
      <c r="DZ777">
        <v>2.75384</v>
      </c>
      <c r="EA777">
        <v>0.205543</v>
      </c>
      <c r="EB777">
        <v>0.212754</v>
      </c>
      <c r="EC777">
        <v>0.0923978</v>
      </c>
      <c r="ED777">
        <v>0.066482</v>
      </c>
      <c r="EE777">
        <v>30959.6</v>
      </c>
      <c r="EF777">
        <v>33444</v>
      </c>
      <c r="EG777">
        <v>35314.8</v>
      </c>
      <c r="EH777">
        <v>38530.3</v>
      </c>
      <c r="EI777">
        <v>45456.7</v>
      </c>
      <c r="EJ777">
        <v>51958.3</v>
      </c>
      <c r="EK777">
        <v>55205.4</v>
      </c>
      <c r="EL777">
        <v>61804</v>
      </c>
      <c r="EM777">
        <v>1.9902</v>
      </c>
      <c r="EN777">
        <v>1.8186</v>
      </c>
      <c r="EO777">
        <v>0.0460446</v>
      </c>
      <c r="EP777">
        <v>0</v>
      </c>
      <c r="EQ777">
        <v>24.3839</v>
      </c>
      <c r="ER777">
        <v>999.9</v>
      </c>
      <c r="ES777">
        <v>42.48</v>
      </c>
      <c r="ET777">
        <v>30.071</v>
      </c>
      <c r="EU777">
        <v>20.0769</v>
      </c>
      <c r="EV777">
        <v>57.0988</v>
      </c>
      <c r="EW777">
        <v>49.0465</v>
      </c>
      <c r="EX777">
        <v>1</v>
      </c>
      <c r="EY777">
        <v>-0.0151829</v>
      </c>
      <c r="EZ777">
        <v>2.32364</v>
      </c>
      <c r="FA777">
        <v>20.1301</v>
      </c>
      <c r="FB777">
        <v>5.19812</v>
      </c>
      <c r="FC777">
        <v>12.0052</v>
      </c>
      <c r="FD777">
        <v>4.9756</v>
      </c>
      <c r="FE777">
        <v>3.2934</v>
      </c>
      <c r="FF777">
        <v>9999</v>
      </c>
      <c r="FG777">
        <v>9999</v>
      </c>
      <c r="FH777">
        <v>9999</v>
      </c>
      <c r="FI777">
        <v>695.2</v>
      </c>
      <c r="FJ777">
        <v>1.86295</v>
      </c>
      <c r="FK777">
        <v>1.86777</v>
      </c>
      <c r="FL777">
        <v>1.86752</v>
      </c>
      <c r="FM777">
        <v>1.86874</v>
      </c>
      <c r="FN777">
        <v>1.86951</v>
      </c>
      <c r="FO777">
        <v>1.86554</v>
      </c>
      <c r="FP777">
        <v>1.86661</v>
      </c>
      <c r="FQ777">
        <v>1.86801</v>
      </c>
      <c r="FR777">
        <v>5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11.21</v>
      </c>
      <c r="GF777">
        <v>0.3015</v>
      </c>
      <c r="GG777">
        <v>3.61927167264205</v>
      </c>
      <c r="GH777">
        <v>0.00509506669552449</v>
      </c>
      <c r="GI777">
        <v>1.17866753763249e-06</v>
      </c>
      <c r="GJ777">
        <v>-6.62632595388568e-10</v>
      </c>
      <c r="GK777">
        <v>-0.0260112845827318</v>
      </c>
      <c r="GL777">
        <v>-0.0225051504344278</v>
      </c>
      <c r="GM777">
        <v>0.00262967521021688</v>
      </c>
      <c r="GN777">
        <v>-3.50088843362945e-05</v>
      </c>
      <c r="GO777">
        <v>-5</v>
      </c>
      <c r="GP777">
        <v>1640</v>
      </c>
      <c r="GQ777">
        <v>1</v>
      </c>
      <c r="GR777">
        <v>20</v>
      </c>
      <c r="GS777">
        <v>50309.5</v>
      </c>
      <c r="GT777">
        <v>50309.5</v>
      </c>
      <c r="GU777">
        <v>2.82104</v>
      </c>
      <c r="GV777">
        <v>2.58301</v>
      </c>
      <c r="GW777">
        <v>1.54785</v>
      </c>
      <c r="GX777">
        <v>2.30103</v>
      </c>
      <c r="GY777">
        <v>1.34644</v>
      </c>
      <c r="GZ777">
        <v>2.323</v>
      </c>
      <c r="HA777">
        <v>33.1992</v>
      </c>
      <c r="HB777">
        <v>14.0357</v>
      </c>
      <c r="HC777">
        <v>18</v>
      </c>
      <c r="HD777">
        <v>506.368</v>
      </c>
      <c r="HE777">
        <v>397.654</v>
      </c>
      <c r="HF777">
        <v>21.6816</v>
      </c>
      <c r="HG777">
        <v>26.9111</v>
      </c>
      <c r="HH777">
        <v>30.0009</v>
      </c>
      <c r="HI777">
        <v>26.9098</v>
      </c>
      <c r="HJ777">
        <v>26.8577</v>
      </c>
      <c r="HK777">
        <v>56.4549</v>
      </c>
      <c r="HL777">
        <v>37.2898</v>
      </c>
      <c r="HM777">
        <v>0</v>
      </c>
      <c r="HN777">
        <v>21.6552</v>
      </c>
      <c r="HO777">
        <v>1489.62</v>
      </c>
      <c r="HP777">
        <v>12.8579</v>
      </c>
      <c r="HQ777">
        <v>102.406</v>
      </c>
      <c r="HR777">
        <v>102.872</v>
      </c>
    </row>
    <row r="778" spans="1:226">
      <c r="A778">
        <v>762</v>
      </c>
      <c r="B778">
        <v>1663696224.5</v>
      </c>
      <c r="C778">
        <v>8449.40000009537</v>
      </c>
      <c r="D778" t="s">
        <v>1890</v>
      </c>
      <c r="E778" t="s">
        <v>1891</v>
      </c>
      <c r="F778">
        <v>5</v>
      </c>
      <c r="G778" t="s">
        <v>1713</v>
      </c>
      <c r="H778" t="s">
        <v>354</v>
      </c>
      <c r="I778">
        <v>1663696216.67857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1504.99970700646</v>
      </c>
      <c r="AK778">
        <v>1447.41896969697</v>
      </c>
      <c r="AL778">
        <v>3.49648044119615</v>
      </c>
      <c r="AM778">
        <v>65.4279789440371</v>
      </c>
      <c r="AN778">
        <f>(AP778 - AO778 + BO778*1E3/(8.314*(BQ778+273.15)) * AR778/BN778 * AQ778) * BN778/(100*BB778) * 1000/(1000 - AP778)</f>
        <v>0</v>
      </c>
      <c r="AO778">
        <v>12.7616913582331</v>
      </c>
      <c r="AP778">
        <v>20.4479296703297</v>
      </c>
      <c r="AQ778">
        <v>0.00694981661021864</v>
      </c>
      <c r="AR778">
        <v>122.169633296144</v>
      </c>
      <c r="AS778">
        <v>0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6</v>
      </c>
      <c r="BC778">
        <v>0.5</v>
      </c>
      <c r="BD778" t="s">
        <v>355</v>
      </c>
      <c r="BE778">
        <v>2</v>
      </c>
      <c r="BF778" t="b">
        <v>1</v>
      </c>
      <c r="BG778">
        <v>1663696216.67857</v>
      </c>
      <c r="BH778">
        <v>1393.06071428571</v>
      </c>
      <c r="BI778">
        <v>1468.10214285714</v>
      </c>
      <c r="BJ778">
        <v>20.4183785714286</v>
      </c>
      <c r="BK778">
        <v>12.7060642857143</v>
      </c>
      <c r="BL778">
        <v>1381.89857142857</v>
      </c>
      <c r="BM778">
        <v>20.1178821428571</v>
      </c>
      <c r="BN778">
        <v>500.124214285714</v>
      </c>
      <c r="BO778">
        <v>90.5105678571428</v>
      </c>
      <c r="BP778">
        <v>0.100063825</v>
      </c>
      <c r="BQ778">
        <v>25.835</v>
      </c>
      <c r="BR778">
        <v>25.1330142857143</v>
      </c>
      <c r="BS778">
        <v>999.9</v>
      </c>
      <c r="BT778">
        <v>0</v>
      </c>
      <c r="BU778">
        <v>0</v>
      </c>
      <c r="BV778">
        <v>9991.96428571429</v>
      </c>
      <c r="BW778">
        <v>0</v>
      </c>
      <c r="BX778">
        <v>17.1009</v>
      </c>
      <c r="BY778">
        <v>-75.0401571428571</v>
      </c>
      <c r="BZ778">
        <v>1422.09785714286</v>
      </c>
      <c r="CA778">
        <v>1486.99571428571</v>
      </c>
      <c r="CB778">
        <v>7.71231</v>
      </c>
      <c r="CC778">
        <v>1468.10214285714</v>
      </c>
      <c r="CD778">
        <v>12.7060642857143</v>
      </c>
      <c r="CE778">
        <v>1.84807857142857</v>
      </c>
      <c r="CF778">
        <v>1.15003285714286</v>
      </c>
      <c r="CG778">
        <v>16.1994678571429</v>
      </c>
      <c r="CH778">
        <v>8.9698025</v>
      </c>
      <c r="CI778">
        <v>2000.01821428571</v>
      </c>
      <c r="CJ778">
        <v>0.97999475</v>
      </c>
      <c r="CK778">
        <v>0.0200053</v>
      </c>
      <c r="CL778">
        <v>0</v>
      </c>
      <c r="CM778">
        <v>828.110892857143</v>
      </c>
      <c r="CN778">
        <v>5.00063</v>
      </c>
      <c r="CO778">
        <v>16355.7071428571</v>
      </c>
      <c r="CP778">
        <v>17257.0214285714</v>
      </c>
      <c r="CQ778">
        <v>38.875</v>
      </c>
      <c r="CR778">
        <v>38.875</v>
      </c>
      <c r="CS778">
        <v>38.375</v>
      </c>
      <c r="CT778">
        <v>38.205</v>
      </c>
      <c r="CU778">
        <v>39.687</v>
      </c>
      <c r="CV778">
        <v>1955.10607142857</v>
      </c>
      <c r="CW778">
        <v>39.9121428571429</v>
      </c>
      <c r="CX778">
        <v>0</v>
      </c>
      <c r="CY778">
        <v>1663696221.5</v>
      </c>
      <c r="CZ778">
        <v>0</v>
      </c>
      <c r="DA778">
        <v>0</v>
      </c>
      <c r="DB778" t="s">
        <v>356</v>
      </c>
      <c r="DC778">
        <v>1660677648.1</v>
      </c>
      <c r="DD778">
        <v>1660677649.1</v>
      </c>
      <c r="DE778">
        <v>0</v>
      </c>
      <c r="DF778">
        <v>-1.042</v>
      </c>
      <c r="DG778">
        <v>0.003</v>
      </c>
      <c r="DH778">
        <v>5.218</v>
      </c>
      <c r="DI778">
        <v>0.344</v>
      </c>
      <c r="DJ778">
        <v>417</v>
      </c>
      <c r="DK778">
        <v>22</v>
      </c>
      <c r="DL778">
        <v>1.24</v>
      </c>
      <c r="DM778">
        <v>0.53</v>
      </c>
      <c r="DN778">
        <v>-74.8228902439024</v>
      </c>
      <c r="DO778">
        <v>-3.77181533101035</v>
      </c>
      <c r="DP778">
        <v>1.18157257176351</v>
      </c>
      <c r="DQ778">
        <v>0</v>
      </c>
      <c r="DR778">
        <v>7.76305536585366</v>
      </c>
      <c r="DS778">
        <v>-0.830466898954715</v>
      </c>
      <c r="DT778">
        <v>0.0887237413740129</v>
      </c>
      <c r="DU778">
        <v>0</v>
      </c>
      <c r="DV778">
        <v>0</v>
      </c>
      <c r="DW778">
        <v>2</v>
      </c>
      <c r="DX778" t="s">
        <v>357</v>
      </c>
      <c r="DY778">
        <v>2.97227</v>
      </c>
      <c r="DZ778">
        <v>2.75352</v>
      </c>
      <c r="EA778">
        <v>0.2069</v>
      </c>
      <c r="EB778">
        <v>0.213801</v>
      </c>
      <c r="EC778">
        <v>0.0924262</v>
      </c>
      <c r="ED778">
        <v>0.0667929</v>
      </c>
      <c r="EE778">
        <v>30906.6</v>
      </c>
      <c r="EF778">
        <v>33399.5</v>
      </c>
      <c r="EG778">
        <v>35314.6</v>
      </c>
      <c r="EH778">
        <v>38530.3</v>
      </c>
      <c r="EI778">
        <v>45455</v>
      </c>
      <c r="EJ778">
        <v>51940.8</v>
      </c>
      <c r="EK778">
        <v>55205</v>
      </c>
      <c r="EL778">
        <v>61803.8</v>
      </c>
      <c r="EM778">
        <v>1.9912</v>
      </c>
      <c r="EN778">
        <v>1.8182</v>
      </c>
      <c r="EO778">
        <v>0.0461936</v>
      </c>
      <c r="EP778">
        <v>0</v>
      </c>
      <c r="EQ778">
        <v>24.381</v>
      </c>
      <c r="ER778">
        <v>999.9</v>
      </c>
      <c r="ES778">
        <v>42.48</v>
      </c>
      <c r="ET778">
        <v>30.051</v>
      </c>
      <c r="EU778">
        <v>20.0547</v>
      </c>
      <c r="EV778">
        <v>57.3588</v>
      </c>
      <c r="EW778">
        <v>49.2107</v>
      </c>
      <c r="EX778">
        <v>1</v>
      </c>
      <c r="EY778">
        <v>-0.0149593</v>
      </c>
      <c r="EZ778">
        <v>2.52789</v>
      </c>
      <c r="FA778">
        <v>20.1276</v>
      </c>
      <c r="FB778">
        <v>5.20052</v>
      </c>
      <c r="FC778">
        <v>12.004</v>
      </c>
      <c r="FD778">
        <v>4.9756</v>
      </c>
      <c r="FE778">
        <v>3.2936</v>
      </c>
      <c r="FF778">
        <v>9999</v>
      </c>
      <c r="FG778">
        <v>9999</v>
      </c>
      <c r="FH778">
        <v>9999</v>
      </c>
      <c r="FI778">
        <v>695.2</v>
      </c>
      <c r="FJ778">
        <v>1.86295</v>
      </c>
      <c r="FK778">
        <v>1.86777</v>
      </c>
      <c r="FL778">
        <v>1.86752</v>
      </c>
      <c r="FM778">
        <v>1.86868</v>
      </c>
      <c r="FN778">
        <v>1.86951</v>
      </c>
      <c r="FO778">
        <v>1.86557</v>
      </c>
      <c r="FP778">
        <v>1.86664</v>
      </c>
      <c r="FQ778">
        <v>1.86804</v>
      </c>
      <c r="FR778">
        <v>5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11.28</v>
      </c>
      <c r="GF778">
        <v>0.3017</v>
      </c>
      <c r="GG778">
        <v>3.61927167264205</v>
      </c>
      <c r="GH778">
        <v>0.00509506669552449</v>
      </c>
      <c r="GI778">
        <v>1.17866753763249e-06</v>
      </c>
      <c r="GJ778">
        <v>-6.62632595388568e-10</v>
      </c>
      <c r="GK778">
        <v>-0.0260112845827318</v>
      </c>
      <c r="GL778">
        <v>-0.0225051504344278</v>
      </c>
      <c r="GM778">
        <v>0.00262967521021688</v>
      </c>
      <c r="GN778">
        <v>-3.50088843362945e-05</v>
      </c>
      <c r="GO778">
        <v>-5</v>
      </c>
      <c r="GP778">
        <v>1640</v>
      </c>
      <c r="GQ778">
        <v>1</v>
      </c>
      <c r="GR778">
        <v>20</v>
      </c>
      <c r="GS778">
        <v>50309.6</v>
      </c>
      <c r="GT778">
        <v>50309.6</v>
      </c>
      <c r="GU778">
        <v>2.84058</v>
      </c>
      <c r="GV778">
        <v>2.59155</v>
      </c>
      <c r="GW778">
        <v>1.54785</v>
      </c>
      <c r="GX778">
        <v>2.30103</v>
      </c>
      <c r="GY778">
        <v>1.34644</v>
      </c>
      <c r="GZ778">
        <v>2.32666</v>
      </c>
      <c r="HA778">
        <v>33.1992</v>
      </c>
      <c r="HB778">
        <v>14.0357</v>
      </c>
      <c r="HC778">
        <v>18</v>
      </c>
      <c r="HD778">
        <v>507.032</v>
      </c>
      <c r="HE778">
        <v>397.434</v>
      </c>
      <c r="HF778">
        <v>21.5513</v>
      </c>
      <c r="HG778">
        <v>26.9111</v>
      </c>
      <c r="HH778">
        <v>30.001</v>
      </c>
      <c r="HI778">
        <v>26.9098</v>
      </c>
      <c r="HJ778">
        <v>26.8577</v>
      </c>
      <c r="HK778">
        <v>56.9557</v>
      </c>
      <c r="HL778">
        <v>37.0192</v>
      </c>
      <c r="HM778">
        <v>0</v>
      </c>
      <c r="HN778">
        <v>21.5174</v>
      </c>
      <c r="HO778">
        <v>1509.72</v>
      </c>
      <c r="HP778">
        <v>12.9168</v>
      </c>
      <c r="HQ778">
        <v>102.405</v>
      </c>
      <c r="HR778">
        <v>102.872</v>
      </c>
    </row>
    <row r="779" spans="1:226">
      <c r="A779">
        <v>763</v>
      </c>
      <c r="B779">
        <v>1663696230</v>
      </c>
      <c r="C779">
        <v>8454.90000009537</v>
      </c>
      <c r="D779" t="s">
        <v>1892</v>
      </c>
      <c r="E779" t="s">
        <v>1893</v>
      </c>
      <c r="F779">
        <v>5</v>
      </c>
      <c r="G779" t="s">
        <v>1713</v>
      </c>
      <c r="H779" t="s">
        <v>354</v>
      </c>
      <c r="I779">
        <v>1663696222.25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1523.4978464444</v>
      </c>
      <c r="AK779">
        <v>1465.8106060606</v>
      </c>
      <c r="AL779">
        <v>3.42593104349432</v>
      </c>
      <c r="AM779">
        <v>65.4279789440371</v>
      </c>
      <c r="AN779">
        <f>(AP779 - AO779 + BO779*1E3/(8.314*(BQ779+273.15)) * AR779/BN779 * AQ779) * BN779/(100*BB779) * 1000/(1000 - AP779)</f>
        <v>0</v>
      </c>
      <c r="AO779">
        <v>12.8534980947138</v>
      </c>
      <c r="AP779">
        <v>20.4627417582418</v>
      </c>
      <c r="AQ779">
        <v>0.00016163407895733</v>
      </c>
      <c r="AR779">
        <v>122.169633296144</v>
      </c>
      <c r="AS779">
        <v>0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6</v>
      </c>
      <c r="BC779">
        <v>0.5</v>
      </c>
      <c r="BD779" t="s">
        <v>355</v>
      </c>
      <c r="BE779">
        <v>2</v>
      </c>
      <c r="BF779" t="b">
        <v>1</v>
      </c>
      <c r="BG779">
        <v>1663696222.25</v>
      </c>
      <c r="BH779">
        <v>1411.60678571429</v>
      </c>
      <c r="BI779">
        <v>1486.74892857143</v>
      </c>
      <c r="BJ779">
        <v>20.4431535714286</v>
      </c>
      <c r="BK779">
        <v>12.7890357142857</v>
      </c>
      <c r="BL779">
        <v>1400.36071428571</v>
      </c>
      <c r="BM779">
        <v>20.1416857142857</v>
      </c>
      <c r="BN779">
        <v>500.044642857143</v>
      </c>
      <c r="BO779">
        <v>90.511125</v>
      </c>
      <c r="BP779">
        <v>0.1000866</v>
      </c>
      <c r="BQ779">
        <v>25.8058785714286</v>
      </c>
      <c r="BR779">
        <v>25.1271785714286</v>
      </c>
      <c r="BS779">
        <v>999.9</v>
      </c>
      <c r="BT779">
        <v>0</v>
      </c>
      <c r="BU779">
        <v>0</v>
      </c>
      <c r="BV779">
        <v>9982.14285714286</v>
      </c>
      <c r="BW779">
        <v>0</v>
      </c>
      <c r="BX779">
        <v>17.1009</v>
      </c>
      <c r="BY779">
        <v>-75.1424642857143</v>
      </c>
      <c r="BZ779">
        <v>1441.06642857143</v>
      </c>
      <c r="CA779">
        <v>1506.01</v>
      </c>
      <c r="CB779">
        <v>7.65410892857143</v>
      </c>
      <c r="CC779">
        <v>1486.74892857143</v>
      </c>
      <c r="CD779">
        <v>12.7890357142857</v>
      </c>
      <c r="CE779">
        <v>1.85033214285714</v>
      </c>
      <c r="CF779">
        <v>1.15754964285714</v>
      </c>
      <c r="CG779">
        <v>16.2185857142857</v>
      </c>
      <c r="CH779">
        <v>9.06638535714286</v>
      </c>
      <c r="CI779">
        <v>1999.9875</v>
      </c>
      <c r="CJ779">
        <v>0.979994642857143</v>
      </c>
      <c r="CK779">
        <v>0.0200054142857143</v>
      </c>
      <c r="CL779">
        <v>0</v>
      </c>
      <c r="CM779">
        <v>827.481785714286</v>
      </c>
      <c r="CN779">
        <v>5.00063</v>
      </c>
      <c r="CO779">
        <v>16343.4178571429</v>
      </c>
      <c r="CP779">
        <v>17256.7678571429</v>
      </c>
      <c r="CQ779">
        <v>38.875</v>
      </c>
      <c r="CR779">
        <v>38.875</v>
      </c>
      <c r="CS779">
        <v>38.375</v>
      </c>
      <c r="CT779">
        <v>38.19825</v>
      </c>
      <c r="CU779">
        <v>39.687</v>
      </c>
      <c r="CV779">
        <v>1955.07607142857</v>
      </c>
      <c r="CW779">
        <v>39.9114285714286</v>
      </c>
      <c r="CX779">
        <v>0</v>
      </c>
      <c r="CY779">
        <v>1663696226.9</v>
      </c>
      <c r="CZ779">
        <v>0</v>
      </c>
      <c r="DA779">
        <v>0</v>
      </c>
      <c r="DB779" t="s">
        <v>356</v>
      </c>
      <c r="DC779">
        <v>1660677648.1</v>
      </c>
      <c r="DD779">
        <v>1660677649.1</v>
      </c>
      <c r="DE779">
        <v>0</v>
      </c>
      <c r="DF779">
        <v>-1.042</v>
      </c>
      <c r="DG779">
        <v>0.003</v>
      </c>
      <c r="DH779">
        <v>5.218</v>
      </c>
      <c r="DI779">
        <v>0.344</v>
      </c>
      <c r="DJ779">
        <v>417</v>
      </c>
      <c r="DK779">
        <v>22</v>
      </c>
      <c r="DL779">
        <v>1.24</v>
      </c>
      <c r="DM779">
        <v>0.53</v>
      </c>
      <c r="DN779">
        <v>-75.0375317073171</v>
      </c>
      <c r="DO779">
        <v>-0.94397351916382</v>
      </c>
      <c r="DP779">
        <v>1.05848336633106</v>
      </c>
      <c r="DQ779">
        <v>0</v>
      </c>
      <c r="DR779">
        <v>7.68045097560976</v>
      </c>
      <c r="DS779">
        <v>-0.587795121951235</v>
      </c>
      <c r="DT779">
        <v>0.0595927007645571</v>
      </c>
      <c r="DU779">
        <v>0</v>
      </c>
      <c r="DV779">
        <v>0</v>
      </c>
      <c r="DW779">
        <v>2</v>
      </c>
      <c r="DX779" t="s">
        <v>357</v>
      </c>
      <c r="DY779">
        <v>2.97207</v>
      </c>
      <c r="DZ779">
        <v>2.75411</v>
      </c>
      <c r="EA779">
        <v>0.208495</v>
      </c>
      <c r="EB779">
        <v>0.215583</v>
      </c>
      <c r="EC779">
        <v>0.0924558</v>
      </c>
      <c r="ED779">
        <v>0.0669378</v>
      </c>
      <c r="EE779">
        <v>30844.4</v>
      </c>
      <c r="EF779">
        <v>33323.9</v>
      </c>
      <c r="EG779">
        <v>35314.5</v>
      </c>
      <c r="EH779">
        <v>38530.4</v>
      </c>
      <c r="EI779">
        <v>45453.6</v>
      </c>
      <c r="EJ779">
        <v>51933.1</v>
      </c>
      <c r="EK779">
        <v>55205</v>
      </c>
      <c r="EL779">
        <v>61804.3</v>
      </c>
      <c r="EM779">
        <v>1.9904</v>
      </c>
      <c r="EN779">
        <v>1.8186</v>
      </c>
      <c r="EO779">
        <v>0.0427663</v>
      </c>
      <c r="EP779">
        <v>0</v>
      </c>
      <c r="EQ779">
        <v>24.3749</v>
      </c>
      <c r="ER779">
        <v>999.9</v>
      </c>
      <c r="ES779">
        <v>42.48</v>
      </c>
      <c r="ET779">
        <v>30.071</v>
      </c>
      <c r="EU779">
        <v>20.0756</v>
      </c>
      <c r="EV779">
        <v>57.3588</v>
      </c>
      <c r="EW779">
        <v>49.1466</v>
      </c>
      <c r="EX779">
        <v>1</v>
      </c>
      <c r="EY779">
        <v>-0.0145528</v>
      </c>
      <c r="EZ779">
        <v>2.5085</v>
      </c>
      <c r="FA779">
        <v>20.1284</v>
      </c>
      <c r="FB779">
        <v>5.19812</v>
      </c>
      <c r="FC779">
        <v>12.0052</v>
      </c>
      <c r="FD779">
        <v>4.9756</v>
      </c>
      <c r="FE779">
        <v>3.2938</v>
      </c>
      <c r="FF779">
        <v>9999</v>
      </c>
      <c r="FG779">
        <v>9999</v>
      </c>
      <c r="FH779">
        <v>9999</v>
      </c>
      <c r="FI779">
        <v>695.2</v>
      </c>
      <c r="FJ779">
        <v>1.86292</v>
      </c>
      <c r="FK779">
        <v>1.8678</v>
      </c>
      <c r="FL779">
        <v>1.86752</v>
      </c>
      <c r="FM779">
        <v>1.86874</v>
      </c>
      <c r="FN779">
        <v>1.86951</v>
      </c>
      <c r="FO779">
        <v>1.86554</v>
      </c>
      <c r="FP779">
        <v>1.86664</v>
      </c>
      <c r="FQ779">
        <v>1.86804</v>
      </c>
      <c r="FR779">
        <v>5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11.36</v>
      </c>
      <c r="GF779">
        <v>0.302</v>
      </c>
      <c r="GG779">
        <v>3.61927167264205</v>
      </c>
      <c r="GH779">
        <v>0.00509506669552449</v>
      </c>
      <c r="GI779">
        <v>1.17866753763249e-06</v>
      </c>
      <c r="GJ779">
        <v>-6.62632595388568e-10</v>
      </c>
      <c r="GK779">
        <v>-0.0260112845827318</v>
      </c>
      <c r="GL779">
        <v>-0.0225051504344278</v>
      </c>
      <c r="GM779">
        <v>0.00262967521021688</v>
      </c>
      <c r="GN779">
        <v>-3.50088843362945e-05</v>
      </c>
      <c r="GO779">
        <v>-5</v>
      </c>
      <c r="GP779">
        <v>1640</v>
      </c>
      <c r="GQ779">
        <v>1</v>
      </c>
      <c r="GR779">
        <v>20</v>
      </c>
      <c r="GS779">
        <v>50309.7</v>
      </c>
      <c r="GT779">
        <v>50309.7</v>
      </c>
      <c r="GU779">
        <v>2.87109</v>
      </c>
      <c r="GV779">
        <v>2.59277</v>
      </c>
      <c r="GW779">
        <v>1.54785</v>
      </c>
      <c r="GX779">
        <v>2.30225</v>
      </c>
      <c r="GY779">
        <v>1.34644</v>
      </c>
      <c r="GZ779">
        <v>2.31445</v>
      </c>
      <c r="HA779">
        <v>33.2216</v>
      </c>
      <c r="HB779">
        <v>14.027</v>
      </c>
      <c r="HC779">
        <v>18</v>
      </c>
      <c r="HD779">
        <v>506.497</v>
      </c>
      <c r="HE779">
        <v>397.654</v>
      </c>
      <c r="HF779">
        <v>21.3932</v>
      </c>
      <c r="HG779">
        <v>26.9111</v>
      </c>
      <c r="HH779">
        <v>30.0007</v>
      </c>
      <c r="HI779">
        <v>26.9098</v>
      </c>
      <c r="HJ779">
        <v>26.8577</v>
      </c>
      <c r="HK779">
        <v>57.4657</v>
      </c>
      <c r="HL779">
        <v>36.7434</v>
      </c>
      <c r="HM779">
        <v>0</v>
      </c>
      <c r="HN779">
        <v>21.389</v>
      </c>
      <c r="HO779">
        <v>1523.14</v>
      </c>
      <c r="HP779">
        <v>12.9856</v>
      </c>
      <c r="HQ779">
        <v>102.405</v>
      </c>
      <c r="HR779">
        <v>102.872</v>
      </c>
    </row>
    <row r="780" spans="1:226">
      <c r="A780">
        <v>764</v>
      </c>
      <c r="B780">
        <v>1663696234.5</v>
      </c>
      <c r="C780">
        <v>8459.40000009537</v>
      </c>
      <c r="D780" t="s">
        <v>1894</v>
      </c>
      <c r="E780" t="s">
        <v>1895</v>
      </c>
      <c r="F780">
        <v>5</v>
      </c>
      <c r="G780" t="s">
        <v>1713</v>
      </c>
      <c r="H780" t="s">
        <v>354</v>
      </c>
      <c r="I780">
        <v>1663696226.67857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1539.4786199214</v>
      </c>
      <c r="AK780">
        <v>1481.27490909091</v>
      </c>
      <c r="AL780">
        <v>3.38158067904606</v>
      </c>
      <c r="AM780">
        <v>65.4279789440371</v>
      </c>
      <c r="AN780">
        <f>(AP780 - AO780 + BO780*1E3/(8.314*(BQ780+273.15)) * AR780/BN780 * AQ780) * BN780/(100*BB780) * 1000/(1000 - AP780)</f>
        <v>0</v>
      </c>
      <c r="AO780">
        <v>12.8787949281478</v>
      </c>
      <c r="AP780">
        <v>20.4596307692308</v>
      </c>
      <c r="AQ780">
        <v>6.53970240226218e-06</v>
      </c>
      <c r="AR780">
        <v>122.169633296144</v>
      </c>
      <c r="AS780">
        <v>0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6</v>
      </c>
      <c r="BC780">
        <v>0.5</v>
      </c>
      <c r="BD780" t="s">
        <v>355</v>
      </c>
      <c r="BE780">
        <v>2</v>
      </c>
      <c r="BF780" t="b">
        <v>1</v>
      </c>
      <c r="BG780">
        <v>1663696226.67857</v>
      </c>
      <c r="BH780">
        <v>1426.52214285714</v>
      </c>
      <c r="BI780">
        <v>1501.76821428571</v>
      </c>
      <c r="BJ780">
        <v>20.4536928571429</v>
      </c>
      <c r="BK780">
        <v>12.8403464285714</v>
      </c>
      <c r="BL780">
        <v>1415.20892857143</v>
      </c>
      <c r="BM780">
        <v>20.1518107142857</v>
      </c>
      <c r="BN780">
        <v>500.057571428571</v>
      </c>
      <c r="BO780">
        <v>90.5116392857143</v>
      </c>
      <c r="BP780">
        <v>0.100006082142857</v>
      </c>
      <c r="BQ780">
        <v>25.7778678571429</v>
      </c>
      <c r="BR780">
        <v>25.105825</v>
      </c>
      <c r="BS780">
        <v>999.9</v>
      </c>
      <c r="BT780">
        <v>0</v>
      </c>
      <c r="BU780">
        <v>0</v>
      </c>
      <c r="BV780">
        <v>9997.67857142857</v>
      </c>
      <c r="BW780">
        <v>0</v>
      </c>
      <c r="BX780">
        <v>17.1009</v>
      </c>
      <c r="BY780">
        <v>-75.2467357142857</v>
      </c>
      <c r="BZ780">
        <v>1456.30785714286</v>
      </c>
      <c r="CA780">
        <v>1521.3025</v>
      </c>
      <c r="CB780">
        <v>7.61334</v>
      </c>
      <c r="CC780">
        <v>1501.76821428571</v>
      </c>
      <c r="CD780">
        <v>12.8403464285714</v>
      </c>
      <c r="CE780">
        <v>1.85129678571429</v>
      </c>
      <c r="CF780">
        <v>1.16220035714286</v>
      </c>
      <c r="CG780">
        <v>16.2267714285714</v>
      </c>
      <c r="CH780">
        <v>9.12585714285714</v>
      </c>
      <c r="CI780">
        <v>1999.97678571429</v>
      </c>
      <c r="CJ780">
        <v>0.979994535714286</v>
      </c>
      <c r="CK780">
        <v>0.0200055285714286</v>
      </c>
      <c r="CL780">
        <v>0</v>
      </c>
      <c r="CM780">
        <v>827.0475</v>
      </c>
      <c r="CN780">
        <v>5.00063</v>
      </c>
      <c r="CO780">
        <v>16334.4892857143</v>
      </c>
      <c r="CP780">
        <v>17256.6785714286</v>
      </c>
      <c r="CQ780">
        <v>38.875</v>
      </c>
      <c r="CR780">
        <v>38.875</v>
      </c>
      <c r="CS780">
        <v>38.375</v>
      </c>
      <c r="CT780">
        <v>38.19375</v>
      </c>
      <c r="CU780">
        <v>39.687</v>
      </c>
      <c r="CV780">
        <v>1955.06535714286</v>
      </c>
      <c r="CW780">
        <v>39.9114285714286</v>
      </c>
      <c r="CX780">
        <v>0</v>
      </c>
      <c r="CY780">
        <v>1663696231.7</v>
      </c>
      <c r="CZ780">
        <v>0</v>
      </c>
      <c r="DA780">
        <v>0</v>
      </c>
      <c r="DB780" t="s">
        <v>356</v>
      </c>
      <c r="DC780">
        <v>1660677648.1</v>
      </c>
      <c r="DD780">
        <v>1660677649.1</v>
      </c>
      <c r="DE780">
        <v>0</v>
      </c>
      <c r="DF780">
        <v>-1.042</v>
      </c>
      <c r="DG780">
        <v>0.003</v>
      </c>
      <c r="DH780">
        <v>5.218</v>
      </c>
      <c r="DI780">
        <v>0.344</v>
      </c>
      <c r="DJ780">
        <v>417</v>
      </c>
      <c r="DK780">
        <v>22</v>
      </c>
      <c r="DL780">
        <v>1.24</v>
      </c>
      <c r="DM780">
        <v>0.53</v>
      </c>
      <c r="DN780">
        <v>-75.0248878048781</v>
      </c>
      <c r="DO780">
        <v>-4.24147735191634</v>
      </c>
      <c r="DP780">
        <v>1.04040373359368</v>
      </c>
      <c r="DQ780">
        <v>0</v>
      </c>
      <c r="DR780">
        <v>7.64257512195122</v>
      </c>
      <c r="DS780">
        <v>-0.590544250871068</v>
      </c>
      <c r="DT780">
        <v>0.0597109552036023</v>
      </c>
      <c r="DU780">
        <v>0</v>
      </c>
      <c r="DV780">
        <v>0</v>
      </c>
      <c r="DW780">
        <v>2</v>
      </c>
      <c r="DX780" t="s">
        <v>357</v>
      </c>
      <c r="DY780">
        <v>2.97338</v>
      </c>
      <c r="DZ780">
        <v>2.75434</v>
      </c>
      <c r="EA780">
        <v>0.209817</v>
      </c>
      <c r="EB780">
        <v>0.216637</v>
      </c>
      <c r="EC780">
        <v>0.0924646</v>
      </c>
      <c r="ED780">
        <v>0.0671038</v>
      </c>
      <c r="EE780">
        <v>30793.4</v>
      </c>
      <c r="EF780">
        <v>33279.4</v>
      </c>
      <c r="EG780">
        <v>35315</v>
      </c>
      <c r="EH780">
        <v>38530.7</v>
      </c>
      <c r="EI780">
        <v>45453.9</v>
      </c>
      <c r="EJ780">
        <v>51923.8</v>
      </c>
      <c r="EK780">
        <v>55206</v>
      </c>
      <c r="EL780">
        <v>61804.3</v>
      </c>
      <c r="EM780">
        <v>1.9908</v>
      </c>
      <c r="EN780">
        <v>1.8186</v>
      </c>
      <c r="EO780">
        <v>0.0420213</v>
      </c>
      <c r="EP780">
        <v>0</v>
      </c>
      <c r="EQ780">
        <v>24.3708</v>
      </c>
      <c r="ER780">
        <v>999.9</v>
      </c>
      <c r="ES780">
        <v>42.48</v>
      </c>
      <c r="ET780">
        <v>30.071</v>
      </c>
      <c r="EU780">
        <v>20.0773</v>
      </c>
      <c r="EV780">
        <v>57.2288</v>
      </c>
      <c r="EW780">
        <v>49.4591</v>
      </c>
      <c r="EX780">
        <v>1</v>
      </c>
      <c r="EY780">
        <v>-0.0151626</v>
      </c>
      <c r="EZ780">
        <v>2.45926</v>
      </c>
      <c r="FA780">
        <v>20.1292</v>
      </c>
      <c r="FB780">
        <v>5.19932</v>
      </c>
      <c r="FC780">
        <v>12.0076</v>
      </c>
      <c r="FD780">
        <v>4.9756</v>
      </c>
      <c r="FE780">
        <v>3.2936</v>
      </c>
      <c r="FF780">
        <v>9999</v>
      </c>
      <c r="FG780">
        <v>9999</v>
      </c>
      <c r="FH780">
        <v>9999</v>
      </c>
      <c r="FI780">
        <v>695.2</v>
      </c>
      <c r="FJ780">
        <v>1.86295</v>
      </c>
      <c r="FK780">
        <v>1.8678</v>
      </c>
      <c r="FL780">
        <v>1.86752</v>
      </c>
      <c r="FM780">
        <v>1.86874</v>
      </c>
      <c r="FN780">
        <v>1.86951</v>
      </c>
      <c r="FO780">
        <v>1.86557</v>
      </c>
      <c r="FP780">
        <v>1.86661</v>
      </c>
      <c r="FQ780">
        <v>1.86807</v>
      </c>
      <c r="FR780">
        <v>5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11.42</v>
      </c>
      <c r="GF780">
        <v>0.3022</v>
      </c>
      <c r="GG780">
        <v>3.61927167264205</v>
      </c>
      <c r="GH780">
        <v>0.00509506669552449</v>
      </c>
      <c r="GI780">
        <v>1.17866753763249e-06</v>
      </c>
      <c r="GJ780">
        <v>-6.62632595388568e-10</v>
      </c>
      <c r="GK780">
        <v>-0.0260112845827318</v>
      </c>
      <c r="GL780">
        <v>-0.0225051504344278</v>
      </c>
      <c r="GM780">
        <v>0.00262967521021688</v>
      </c>
      <c r="GN780">
        <v>-3.50088843362945e-05</v>
      </c>
      <c r="GO780">
        <v>-5</v>
      </c>
      <c r="GP780">
        <v>1640</v>
      </c>
      <c r="GQ780">
        <v>1</v>
      </c>
      <c r="GR780">
        <v>20</v>
      </c>
      <c r="GS780">
        <v>50309.8</v>
      </c>
      <c r="GT780">
        <v>50309.8</v>
      </c>
      <c r="GU780">
        <v>2.89185</v>
      </c>
      <c r="GV780">
        <v>2.59155</v>
      </c>
      <c r="GW780">
        <v>1.54785</v>
      </c>
      <c r="GX780">
        <v>2.30225</v>
      </c>
      <c r="GY780">
        <v>1.34644</v>
      </c>
      <c r="GZ780">
        <v>2.39746</v>
      </c>
      <c r="HA780">
        <v>33.1992</v>
      </c>
      <c r="HB780">
        <v>14.0357</v>
      </c>
      <c r="HC780">
        <v>18</v>
      </c>
      <c r="HD780">
        <v>506.743</v>
      </c>
      <c r="HE780">
        <v>397.638</v>
      </c>
      <c r="HF780">
        <v>21.3002</v>
      </c>
      <c r="HG780">
        <v>26.9111</v>
      </c>
      <c r="HH780">
        <v>30</v>
      </c>
      <c r="HI780">
        <v>26.9075</v>
      </c>
      <c r="HJ780">
        <v>26.8555</v>
      </c>
      <c r="HK780">
        <v>57.8521</v>
      </c>
      <c r="HL780">
        <v>36.4679</v>
      </c>
      <c r="HM780">
        <v>0</v>
      </c>
      <c r="HN780">
        <v>21.3047</v>
      </c>
      <c r="HO780">
        <v>1543.42</v>
      </c>
      <c r="HP780">
        <v>13.0439</v>
      </c>
      <c r="HQ780">
        <v>102.407</v>
      </c>
      <c r="HR780">
        <v>102.873</v>
      </c>
    </row>
    <row r="781" spans="1:226">
      <c r="A781">
        <v>765</v>
      </c>
      <c r="B781">
        <v>1663696240</v>
      </c>
      <c r="C781">
        <v>8464.90000009537</v>
      </c>
      <c r="D781" t="s">
        <v>1896</v>
      </c>
      <c r="E781" t="s">
        <v>1897</v>
      </c>
      <c r="F781">
        <v>5</v>
      </c>
      <c r="G781" t="s">
        <v>1713</v>
      </c>
      <c r="H781" t="s">
        <v>354</v>
      </c>
      <c r="I781">
        <v>1663696232.25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1556.47792442272</v>
      </c>
      <c r="AK781">
        <v>1499.43442424242</v>
      </c>
      <c r="AL781">
        <v>3.31475129569735</v>
      </c>
      <c r="AM781">
        <v>65.4279789440371</v>
      </c>
      <c r="AN781">
        <f>(AP781 - AO781 + BO781*1E3/(8.314*(BQ781+273.15)) * AR781/BN781 * AQ781) * BN781/(100*BB781) * 1000/(1000 - AP781)</f>
        <v>0</v>
      </c>
      <c r="AO781">
        <v>12.9389234000885</v>
      </c>
      <c r="AP781">
        <v>20.4682032967033</v>
      </c>
      <c r="AQ781">
        <v>-0.000198440280766364</v>
      </c>
      <c r="AR781">
        <v>122.169633296144</v>
      </c>
      <c r="AS781">
        <v>0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6</v>
      </c>
      <c r="BC781">
        <v>0.5</v>
      </c>
      <c r="BD781" t="s">
        <v>355</v>
      </c>
      <c r="BE781">
        <v>2</v>
      </c>
      <c r="BF781" t="b">
        <v>1</v>
      </c>
      <c r="BG781">
        <v>1663696232.25</v>
      </c>
      <c r="BH781">
        <v>1444.96964285714</v>
      </c>
      <c r="BI781">
        <v>1520.01892857143</v>
      </c>
      <c r="BJ781">
        <v>20.4589</v>
      </c>
      <c r="BK781">
        <v>12.9099285714286</v>
      </c>
      <c r="BL781">
        <v>1433.57607142857</v>
      </c>
      <c r="BM781">
        <v>20.1568142857143</v>
      </c>
      <c r="BN781">
        <v>500.106428571429</v>
      </c>
      <c r="BO781">
        <v>90.511375</v>
      </c>
      <c r="BP781">
        <v>0.0998553571428571</v>
      </c>
      <c r="BQ781">
        <v>25.7418892857143</v>
      </c>
      <c r="BR781">
        <v>25.0662392857143</v>
      </c>
      <c r="BS781">
        <v>999.9</v>
      </c>
      <c r="BT781">
        <v>0</v>
      </c>
      <c r="BU781">
        <v>0</v>
      </c>
      <c r="BV781">
        <v>10016.4285714286</v>
      </c>
      <c r="BW781">
        <v>0</v>
      </c>
      <c r="BX781">
        <v>17.1009</v>
      </c>
      <c r="BY781">
        <v>-75.0497785714286</v>
      </c>
      <c r="BZ781">
        <v>1475.14821428571</v>
      </c>
      <c r="CA781">
        <v>1539.89892857143</v>
      </c>
      <c r="CB781">
        <v>7.54897571428571</v>
      </c>
      <c r="CC781">
        <v>1520.01892857143</v>
      </c>
      <c r="CD781">
        <v>12.9099285714286</v>
      </c>
      <c r="CE781">
        <v>1.85176321428571</v>
      </c>
      <c r="CF781">
        <v>1.16849392857143</v>
      </c>
      <c r="CG781">
        <v>16.230725</v>
      </c>
      <c r="CH781">
        <v>9.20599928571428</v>
      </c>
      <c r="CI781">
        <v>1999.96464285714</v>
      </c>
      <c r="CJ781">
        <v>0.979994535714286</v>
      </c>
      <c r="CK781">
        <v>0.0200055285714286</v>
      </c>
      <c r="CL781">
        <v>0</v>
      </c>
      <c r="CM781">
        <v>826.492607142857</v>
      </c>
      <c r="CN781">
        <v>5.00063</v>
      </c>
      <c r="CO781">
        <v>16323.9035714286</v>
      </c>
      <c r="CP781">
        <v>17256.5607142857</v>
      </c>
      <c r="CQ781">
        <v>38.875</v>
      </c>
      <c r="CR781">
        <v>38.875</v>
      </c>
      <c r="CS781">
        <v>38.375</v>
      </c>
      <c r="CT781">
        <v>38.187</v>
      </c>
      <c r="CU781">
        <v>39.687</v>
      </c>
      <c r="CV781">
        <v>1955.05357142857</v>
      </c>
      <c r="CW781">
        <v>39.9110714285714</v>
      </c>
      <c r="CX781">
        <v>0</v>
      </c>
      <c r="CY781">
        <v>1663696237.1</v>
      </c>
      <c r="CZ781">
        <v>0</v>
      </c>
      <c r="DA781">
        <v>0</v>
      </c>
      <c r="DB781" t="s">
        <v>356</v>
      </c>
      <c r="DC781">
        <v>1660677648.1</v>
      </c>
      <c r="DD781">
        <v>1660677649.1</v>
      </c>
      <c r="DE781">
        <v>0</v>
      </c>
      <c r="DF781">
        <v>-1.042</v>
      </c>
      <c r="DG781">
        <v>0.003</v>
      </c>
      <c r="DH781">
        <v>5.218</v>
      </c>
      <c r="DI781">
        <v>0.344</v>
      </c>
      <c r="DJ781">
        <v>417</v>
      </c>
      <c r="DK781">
        <v>22</v>
      </c>
      <c r="DL781">
        <v>1.24</v>
      </c>
      <c r="DM781">
        <v>0.53</v>
      </c>
      <c r="DN781">
        <v>-75.012495</v>
      </c>
      <c r="DO781">
        <v>2.38386866791771</v>
      </c>
      <c r="DP781">
        <v>0.902071442555965</v>
      </c>
      <c r="DQ781">
        <v>0</v>
      </c>
      <c r="DR781">
        <v>7.58437625</v>
      </c>
      <c r="DS781">
        <v>-0.642649193245784</v>
      </c>
      <c r="DT781">
        <v>0.0632988426311058</v>
      </c>
      <c r="DU781">
        <v>0</v>
      </c>
      <c r="DV781">
        <v>0</v>
      </c>
      <c r="DW781">
        <v>2</v>
      </c>
      <c r="DX781" t="s">
        <v>357</v>
      </c>
      <c r="DY781">
        <v>2.97463</v>
      </c>
      <c r="DZ781">
        <v>2.75459</v>
      </c>
      <c r="EA781">
        <v>0.211349</v>
      </c>
      <c r="EB781">
        <v>0.218291</v>
      </c>
      <c r="EC781">
        <v>0.0924767</v>
      </c>
      <c r="ED781">
        <v>0.0675318</v>
      </c>
      <c r="EE781">
        <v>30734.1</v>
      </c>
      <c r="EF781">
        <v>33208.6</v>
      </c>
      <c r="EG781">
        <v>35315.4</v>
      </c>
      <c r="EH781">
        <v>38529.9</v>
      </c>
      <c r="EI781">
        <v>45453</v>
      </c>
      <c r="EJ781">
        <v>51899.7</v>
      </c>
      <c r="EK781">
        <v>55205.6</v>
      </c>
      <c r="EL781">
        <v>61803.9</v>
      </c>
      <c r="EM781">
        <v>1.9914</v>
      </c>
      <c r="EN781">
        <v>1.8192</v>
      </c>
      <c r="EO781">
        <v>0.0392199</v>
      </c>
      <c r="EP781">
        <v>0</v>
      </c>
      <c r="EQ781">
        <v>24.3683</v>
      </c>
      <c r="ER781">
        <v>999.9</v>
      </c>
      <c r="ES781">
        <v>42.48</v>
      </c>
      <c r="ET781">
        <v>30.071</v>
      </c>
      <c r="EU781">
        <v>20.0776</v>
      </c>
      <c r="EV781">
        <v>56.9888</v>
      </c>
      <c r="EW781">
        <v>48.9864</v>
      </c>
      <c r="EX781">
        <v>1</v>
      </c>
      <c r="EY781">
        <v>-0.0163008</v>
      </c>
      <c r="EZ781">
        <v>2.20085</v>
      </c>
      <c r="FA781">
        <v>20.1327</v>
      </c>
      <c r="FB781">
        <v>5.19812</v>
      </c>
      <c r="FC781">
        <v>12.004</v>
      </c>
      <c r="FD781">
        <v>4.9756</v>
      </c>
      <c r="FE781">
        <v>3.294</v>
      </c>
      <c r="FF781">
        <v>9999</v>
      </c>
      <c r="FG781">
        <v>9999</v>
      </c>
      <c r="FH781">
        <v>9999</v>
      </c>
      <c r="FI781">
        <v>695.2</v>
      </c>
      <c r="FJ781">
        <v>1.86295</v>
      </c>
      <c r="FK781">
        <v>1.8678</v>
      </c>
      <c r="FL781">
        <v>1.86752</v>
      </c>
      <c r="FM781">
        <v>1.86874</v>
      </c>
      <c r="FN781">
        <v>1.86951</v>
      </c>
      <c r="FO781">
        <v>1.8656</v>
      </c>
      <c r="FP781">
        <v>1.86664</v>
      </c>
      <c r="FQ781">
        <v>1.86804</v>
      </c>
      <c r="FR781">
        <v>5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11.5</v>
      </c>
      <c r="GF781">
        <v>0.3024</v>
      </c>
      <c r="GG781">
        <v>3.61927167264205</v>
      </c>
      <c r="GH781">
        <v>0.00509506669552449</v>
      </c>
      <c r="GI781">
        <v>1.17866753763249e-06</v>
      </c>
      <c r="GJ781">
        <v>-6.62632595388568e-10</v>
      </c>
      <c r="GK781">
        <v>-0.0260112845827318</v>
      </c>
      <c r="GL781">
        <v>-0.0225051504344278</v>
      </c>
      <c r="GM781">
        <v>0.00262967521021688</v>
      </c>
      <c r="GN781">
        <v>-3.50088843362945e-05</v>
      </c>
      <c r="GO781">
        <v>-5</v>
      </c>
      <c r="GP781">
        <v>1640</v>
      </c>
      <c r="GQ781">
        <v>1</v>
      </c>
      <c r="GR781">
        <v>20</v>
      </c>
      <c r="GS781">
        <v>50309.9</v>
      </c>
      <c r="GT781">
        <v>50309.8</v>
      </c>
      <c r="GU781">
        <v>2.91992</v>
      </c>
      <c r="GV781">
        <v>2.59277</v>
      </c>
      <c r="GW781">
        <v>1.54785</v>
      </c>
      <c r="GX781">
        <v>2.30225</v>
      </c>
      <c r="GY781">
        <v>1.34644</v>
      </c>
      <c r="GZ781">
        <v>2.32056</v>
      </c>
      <c r="HA781">
        <v>33.1992</v>
      </c>
      <c r="HB781">
        <v>14.027</v>
      </c>
      <c r="HC781">
        <v>18</v>
      </c>
      <c r="HD781">
        <v>507.144</v>
      </c>
      <c r="HE781">
        <v>397.968</v>
      </c>
      <c r="HF781">
        <v>21.2302</v>
      </c>
      <c r="HG781">
        <v>26.9088</v>
      </c>
      <c r="HH781">
        <v>29.9994</v>
      </c>
      <c r="HI781">
        <v>26.9075</v>
      </c>
      <c r="HJ781">
        <v>26.8555</v>
      </c>
      <c r="HK781">
        <v>58.4268</v>
      </c>
      <c r="HL781">
        <v>36.1889</v>
      </c>
      <c r="HM781">
        <v>0</v>
      </c>
      <c r="HN781">
        <v>21.2619</v>
      </c>
      <c r="HO781">
        <v>1556.9</v>
      </c>
      <c r="HP781">
        <v>13.1131</v>
      </c>
      <c r="HQ781">
        <v>102.407</v>
      </c>
      <c r="HR781">
        <v>102.871</v>
      </c>
    </row>
    <row r="782" spans="1:226">
      <c r="A782">
        <v>766</v>
      </c>
      <c r="B782">
        <v>1663696245</v>
      </c>
      <c r="C782">
        <v>8469.90000009537</v>
      </c>
      <c r="D782" t="s">
        <v>1898</v>
      </c>
      <c r="E782" t="s">
        <v>1899</v>
      </c>
      <c r="F782">
        <v>5</v>
      </c>
      <c r="G782" t="s">
        <v>1713</v>
      </c>
      <c r="H782" t="s">
        <v>354</v>
      </c>
      <c r="I782">
        <v>1663696237.51852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1573.51106991256</v>
      </c>
      <c r="AK782">
        <v>1516.18018181818</v>
      </c>
      <c r="AL782">
        <v>3.32602881573324</v>
      </c>
      <c r="AM782">
        <v>65.4279789440371</v>
      </c>
      <c r="AN782">
        <f>(AP782 - AO782 + BO782*1E3/(8.314*(BQ782+273.15)) * AR782/BN782 * AQ782) * BN782/(100*BB782) * 1000/(1000 - AP782)</f>
        <v>0</v>
      </c>
      <c r="AO782">
        <v>13.0373802544632</v>
      </c>
      <c r="AP782">
        <v>20.4833802197802</v>
      </c>
      <c r="AQ782">
        <v>0.000381827215572423</v>
      </c>
      <c r="AR782">
        <v>122.169633296144</v>
      </c>
      <c r="AS782">
        <v>0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6</v>
      </c>
      <c r="BC782">
        <v>0.5</v>
      </c>
      <c r="BD782" t="s">
        <v>355</v>
      </c>
      <c r="BE782">
        <v>2</v>
      </c>
      <c r="BF782" t="b">
        <v>1</v>
      </c>
      <c r="BG782">
        <v>1663696237.51852</v>
      </c>
      <c r="BH782">
        <v>1462.37666666667</v>
      </c>
      <c r="BI782">
        <v>1537.24148148148</v>
      </c>
      <c r="BJ782">
        <v>20.4666962962963</v>
      </c>
      <c r="BK782">
        <v>12.9729518518518</v>
      </c>
      <c r="BL782">
        <v>1450.90666666667</v>
      </c>
      <c r="BM782">
        <v>20.1643222222222</v>
      </c>
      <c r="BN782">
        <v>500.138481481481</v>
      </c>
      <c r="BO782">
        <v>90.5107592592593</v>
      </c>
      <c r="BP782">
        <v>0.0999459629629629</v>
      </c>
      <c r="BQ782">
        <v>25.7221</v>
      </c>
      <c r="BR782">
        <v>25.0357</v>
      </c>
      <c r="BS782">
        <v>999.9</v>
      </c>
      <c r="BT782">
        <v>0</v>
      </c>
      <c r="BU782">
        <v>0</v>
      </c>
      <c r="BV782">
        <v>10007.7777777778</v>
      </c>
      <c r="BW782">
        <v>0</v>
      </c>
      <c r="BX782">
        <v>17.0878148148148</v>
      </c>
      <c r="BY782">
        <v>-74.8640814814815</v>
      </c>
      <c r="BZ782">
        <v>1492.93148148148</v>
      </c>
      <c r="CA782">
        <v>1557.44481481481</v>
      </c>
      <c r="CB782">
        <v>7.49375592592593</v>
      </c>
      <c r="CC782">
        <v>1537.24148148148</v>
      </c>
      <c r="CD782">
        <v>12.9729518518518</v>
      </c>
      <c r="CE782">
        <v>1.85245703703704</v>
      </c>
      <c r="CF782">
        <v>1.17419037037037</v>
      </c>
      <c r="CG782">
        <v>16.2365962962963</v>
      </c>
      <c r="CH782">
        <v>9.27815185185185</v>
      </c>
      <c r="CI782">
        <v>1999.96555555556</v>
      </c>
      <c r="CJ782">
        <v>0.979994555555556</v>
      </c>
      <c r="CK782">
        <v>0.0200055074074074</v>
      </c>
      <c r="CL782">
        <v>0</v>
      </c>
      <c r="CM782">
        <v>826.041925925926</v>
      </c>
      <c r="CN782">
        <v>5.00063</v>
      </c>
      <c r="CO782">
        <v>16314.2851851852</v>
      </c>
      <c r="CP782">
        <v>17256.5518518519</v>
      </c>
      <c r="CQ782">
        <v>38.875</v>
      </c>
      <c r="CR782">
        <v>38.875</v>
      </c>
      <c r="CS782">
        <v>38.375</v>
      </c>
      <c r="CT782">
        <v>38.1916666666667</v>
      </c>
      <c r="CU782">
        <v>39.687</v>
      </c>
      <c r="CV782">
        <v>1955.05444444444</v>
      </c>
      <c r="CW782">
        <v>39.9111111111111</v>
      </c>
      <c r="CX782">
        <v>0</v>
      </c>
      <c r="CY782">
        <v>1663696241.9</v>
      </c>
      <c r="CZ782">
        <v>0</v>
      </c>
      <c r="DA782">
        <v>0</v>
      </c>
      <c r="DB782" t="s">
        <v>356</v>
      </c>
      <c r="DC782">
        <v>1660677648.1</v>
      </c>
      <c r="DD782">
        <v>1660677649.1</v>
      </c>
      <c r="DE782">
        <v>0</v>
      </c>
      <c r="DF782">
        <v>-1.042</v>
      </c>
      <c r="DG782">
        <v>0.003</v>
      </c>
      <c r="DH782">
        <v>5.218</v>
      </c>
      <c r="DI782">
        <v>0.344</v>
      </c>
      <c r="DJ782">
        <v>417</v>
      </c>
      <c r="DK782">
        <v>22</v>
      </c>
      <c r="DL782">
        <v>1.24</v>
      </c>
      <c r="DM782">
        <v>0.53</v>
      </c>
      <c r="DN782">
        <v>-74.8954243902439</v>
      </c>
      <c r="DO782">
        <v>-0.117464111498366</v>
      </c>
      <c r="DP782">
        <v>0.810355288169117</v>
      </c>
      <c r="DQ782">
        <v>0</v>
      </c>
      <c r="DR782">
        <v>7.53333609756098</v>
      </c>
      <c r="DS782">
        <v>-0.649922090592345</v>
      </c>
      <c r="DT782">
        <v>0.0658257764723333</v>
      </c>
      <c r="DU782">
        <v>0</v>
      </c>
      <c r="DV782">
        <v>0</v>
      </c>
      <c r="DW782">
        <v>2</v>
      </c>
      <c r="DX782" t="s">
        <v>357</v>
      </c>
      <c r="DY782">
        <v>2.97303</v>
      </c>
      <c r="DZ782">
        <v>2.75335</v>
      </c>
      <c r="EA782">
        <v>0.212748</v>
      </c>
      <c r="EB782">
        <v>0.21961</v>
      </c>
      <c r="EC782">
        <v>0.0925172</v>
      </c>
      <c r="ED782">
        <v>0.067632</v>
      </c>
      <c r="EE782">
        <v>30679.8</v>
      </c>
      <c r="EF782">
        <v>33152.9</v>
      </c>
      <c r="EG782">
        <v>35315.7</v>
      </c>
      <c r="EH782">
        <v>38530.3</v>
      </c>
      <c r="EI782">
        <v>45451.4</v>
      </c>
      <c r="EJ782">
        <v>51894</v>
      </c>
      <c r="EK782">
        <v>55206</v>
      </c>
      <c r="EL782">
        <v>61803.8</v>
      </c>
      <c r="EM782">
        <v>1.9898</v>
      </c>
      <c r="EN782">
        <v>1.8198</v>
      </c>
      <c r="EO782">
        <v>0.0394881</v>
      </c>
      <c r="EP782">
        <v>0</v>
      </c>
      <c r="EQ782">
        <v>24.3642</v>
      </c>
      <c r="ER782">
        <v>999.9</v>
      </c>
      <c r="ES782">
        <v>42.48</v>
      </c>
      <c r="ET782">
        <v>30.071</v>
      </c>
      <c r="EU782">
        <v>20.0775</v>
      </c>
      <c r="EV782">
        <v>57.2088</v>
      </c>
      <c r="EW782">
        <v>48.8261</v>
      </c>
      <c r="EX782">
        <v>1</v>
      </c>
      <c r="EY782">
        <v>-0.016748</v>
      </c>
      <c r="EZ782">
        <v>2.04388</v>
      </c>
      <c r="FA782">
        <v>20.1334</v>
      </c>
      <c r="FB782">
        <v>5.19812</v>
      </c>
      <c r="FC782">
        <v>12.004</v>
      </c>
      <c r="FD782">
        <v>4.9752</v>
      </c>
      <c r="FE782">
        <v>3.2934</v>
      </c>
      <c r="FF782">
        <v>9999</v>
      </c>
      <c r="FG782">
        <v>9999</v>
      </c>
      <c r="FH782">
        <v>9999</v>
      </c>
      <c r="FI782">
        <v>695.2</v>
      </c>
      <c r="FJ782">
        <v>1.86295</v>
      </c>
      <c r="FK782">
        <v>1.86783</v>
      </c>
      <c r="FL782">
        <v>1.86752</v>
      </c>
      <c r="FM782">
        <v>1.86874</v>
      </c>
      <c r="FN782">
        <v>1.86954</v>
      </c>
      <c r="FO782">
        <v>1.86557</v>
      </c>
      <c r="FP782">
        <v>1.86664</v>
      </c>
      <c r="FQ782">
        <v>1.86807</v>
      </c>
      <c r="FR782">
        <v>5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11.57</v>
      </c>
      <c r="GF782">
        <v>0.3029</v>
      </c>
      <c r="GG782">
        <v>3.61927167264205</v>
      </c>
      <c r="GH782">
        <v>0.00509506669552449</v>
      </c>
      <c r="GI782">
        <v>1.17866753763249e-06</v>
      </c>
      <c r="GJ782">
        <v>-6.62632595388568e-10</v>
      </c>
      <c r="GK782">
        <v>-0.0260112845827318</v>
      </c>
      <c r="GL782">
        <v>-0.0225051504344278</v>
      </c>
      <c r="GM782">
        <v>0.00262967521021688</v>
      </c>
      <c r="GN782">
        <v>-3.50088843362945e-05</v>
      </c>
      <c r="GO782">
        <v>-5</v>
      </c>
      <c r="GP782">
        <v>1640</v>
      </c>
      <c r="GQ782">
        <v>1</v>
      </c>
      <c r="GR782">
        <v>20</v>
      </c>
      <c r="GS782">
        <v>50309.9</v>
      </c>
      <c r="GT782">
        <v>50309.9</v>
      </c>
      <c r="GU782">
        <v>2.94189</v>
      </c>
      <c r="GV782">
        <v>2.59644</v>
      </c>
      <c r="GW782">
        <v>1.54785</v>
      </c>
      <c r="GX782">
        <v>2.30103</v>
      </c>
      <c r="GY782">
        <v>1.34644</v>
      </c>
      <c r="GZ782">
        <v>2.30957</v>
      </c>
      <c r="HA782">
        <v>33.1992</v>
      </c>
      <c r="HB782">
        <v>14.0357</v>
      </c>
      <c r="HC782">
        <v>18</v>
      </c>
      <c r="HD782">
        <v>506.076</v>
      </c>
      <c r="HE782">
        <v>398.298</v>
      </c>
      <c r="HF782">
        <v>21.2096</v>
      </c>
      <c r="HG782">
        <v>26.9088</v>
      </c>
      <c r="HH782">
        <v>29.9996</v>
      </c>
      <c r="HI782">
        <v>26.9075</v>
      </c>
      <c r="HJ782">
        <v>26.8555</v>
      </c>
      <c r="HK782">
        <v>58.9581</v>
      </c>
      <c r="HL782">
        <v>35.8916</v>
      </c>
      <c r="HM782">
        <v>0</v>
      </c>
      <c r="HN782">
        <v>21.2417</v>
      </c>
      <c r="HO782">
        <v>1577.14</v>
      </c>
      <c r="HP782">
        <v>13.1665</v>
      </c>
      <c r="HQ782">
        <v>102.408</v>
      </c>
      <c r="HR782">
        <v>102.872</v>
      </c>
    </row>
    <row r="783" spans="1:226">
      <c r="A783">
        <v>767</v>
      </c>
      <c r="B783">
        <v>1663696250</v>
      </c>
      <c r="C783">
        <v>8474.90000009537</v>
      </c>
      <c r="D783" t="s">
        <v>1900</v>
      </c>
      <c r="E783" t="s">
        <v>1901</v>
      </c>
      <c r="F783">
        <v>5</v>
      </c>
      <c r="G783" t="s">
        <v>1713</v>
      </c>
      <c r="H783" t="s">
        <v>354</v>
      </c>
      <c r="I783">
        <v>1663696242.23214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1590.93504545511</v>
      </c>
      <c r="AK783">
        <v>1533.03618181818</v>
      </c>
      <c r="AL783">
        <v>3.41046894844533</v>
      </c>
      <c r="AM783">
        <v>65.4279789440371</v>
      </c>
      <c r="AN783">
        <f>(AP783 - AO783 + BO783*1E3/(8.314*(BQ783+273.15)) * AR783/BN783 * AQ783) * BN783/(100*BB783) * 1000/(1000 - AP783)</f>
        <v>0</v>
      </c>
      <c r="AO783">
        <v>13.0726937750464</v>
      </c>
      <c r="AP783">
        <v>20.493321978022</v>
      </c>
      <c r="AQ783">
        <v>2.7289573184359e-05</v>
      </c>
      <c r="AR783">
        <v>122.169633296144</v>
      </c>
      <c r="AS783">
        <v>0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6</v>
      </c>
      <c r="BC783">
        <v>0.5</v>
      </c>
      <c r="BD783" t="s">
        <v>355</v>
      </c>
      <c r="BE783">
        <v>2</v>
      </c>
      <c r="BF783" t="b">
        <v>1</v>
      </c>
      <c r="BG783">
        <v>1663696242.23214</v>
      </c>
      <c r="BH783">
        <v>1477.72571428571</v>
      </c>
      <c r="BI783">
        <v>1552.74607142857</v>
      </c>
      <c r="BJ783">
        <v>20.4750607142857</v>
      </c>
      <c r="BK783">
        <v>13.029825</v>
      </c>
      <c r="BL783">
        <v>1466.19035714286</v>
      </c>
      <c r="BM783">
        <v>20.1723571428571</v>
      </c>
      <c r="BN783">
        <v>500.107107142857</v>
      </c>
      <c r="BO783">
        <v>90.5103142857143</v>
      </c>
      <c r="BP783">
        <v>0.0998147035714286</v>
      </c>
      <c r="BQ783">
        <v>25.7046142857143</v>
      </c>
      <c r="BR783">
        <v>25.0195857142857</v>
      </c>
      <c r="BS783">
        <v>999.9</v>
      </c>
      <c r="BT783">
        <v>0</v>
      </c>
      <c r="BU783">
        <v>0</v>
      </c>
      <c r="BV783">
        <v>10019.2857142857</v>
      </c>
      <c r="BW783">
        <v>0</v>
      </c>
      <c r="BX783">
        <v>17.0027642857143</v>
      </c>
      <c r="BY783">
        <v>-75.0200428571429</v>
      </c>
      <c r="BZ783">
        <v>1508.615</v>
      </c>
      <c r="CA783">
        <v>1573.24464285714</v>
      </c>
      <c r="CB783">
        <v>7.44524607142857</v>
      </c>
      <c r="CC783">
        <v>1552.74607142857</v>
      </c>
      <c r="CD783">
        <v>13.029825</v>
      </c>
      <c r="CE783">
        <v>1.85320464285714</v>
      </c>
      <c r="CF783">
        <v>1.17933285714286</v>
      </c>
      <c r="CG783">
        <v>16.242925</v>
      </c>
      <c r="CH783">
        <v>9.34308178571429</v>
      </c>
      <c r="CI783">
        <v>1999.99535714286</v>
      </c>
      <c r="CJ783">
        <v>0.979994642857143</v>
      </c>
      <c r="CK783">
        <v>0.0200054142857143</v>
      </c>
      <c r="CL783">
        <v>0</v>
      </c>
      <c r="CM783">
        <v>825.578535714286</v>
      </c>
      <c r="CN783">
        <v>5.00063</v>
      </c>
      <c r="CO783">
        <v>16305.7892857143</v>
      </c>
      <c r="CP783">
        <v>17256.8142857143</v>
      </c>
      <c r="CQ783">
        <v>38.875</v>
      </c>
      <c r="CR783">
        <v>38.875</v>
      </c>
      <c r="CS783">
        <v>38.375</v>
      </c>
      <c r="CT783">
        <v>38.1915</v>
      </c>
      <c r="CU783">
        <v>39.687</v>
      </c>
      <c r="CV783">
        <v>1955.08357142857</v>
      </c>
      <c r="CW783">
        <v>39.9117857142857</v>
      </c>
      <c r="CX783">
        <v>0</v>
      </c>
      <c r="CY783">
        <v>1663696247.3</v>
      </c>
      <c r="CZ783">
        <v>0</v>
      </c>
      <c r="DA783">
        <v>0</v>
      </c>
      <c r="DB783" t="s">
        <v>356</v>
      </c>
      <c r="DC783">
        <v>1660677648.1</v>
      </c>
      <c r="DD783">
        <v>1660677649.1</v>
      </c>
      <c r="DE783">
        <v>0</v>
      </c>
      <c r="DF783">
        <v>-1.042</v>
      </c>
      <c r="DG783">
        <v>0.003</v>
      </c>
      <c r="DH783">
        <v>5.218</v>
      </c>
      <c r="DI783">
        <v>0.344</v>
      </c>
      <c r="DJ783">
        <v>417</v>
      </c>
      <c r="DK783">
        <v>22</v>
      </c>
      <c r="DL783">
        <v>1.24</v>
      </c>
      <c r="DM783">
        <v>0.53</v>
      </c>
      <c r="DN783">
        <v>-75.1085341463415</v>
      </c>
      <c r="DO783">
        <v>-0.246144250871079</v>
      </c>
      <c r="DP783">
        <v>0.731337599334179</v>
      </c>
      <c r="DQ783">
        <v>0</v>
      </c>
      <c r="DR783">
        <v>7.48602512195122</v>
      </c>
      <c r="DS783">
        <v>-0.653953588850193</v>
      </c>
      <c r="DT783">
        <v>0.0660265011141387</v>
      </c>
      <c r="DU783">
        <v>0</v>
      </c>
      <c r="DV783">
        <v>0</v>
      </c>
      <c r="DW783">
        <v>2</v>
      </c>
      <c r="DX783" t="s">
        <v>357</v>
      </c>
      <c r="DY783">
        <v>2.97219</v>
      </c>
      <c r="DZ783">
        <v>2.75421</v>
      </c>
      <c r="EA783">
        <v>0.214173</v>
      </c>
      <c r="EB783">
        <v>0.221082</v>
      </c>
      <c r="EC783">
        <v>0.0925566</v>
      </c>
      <c r="ED783">
        <v>0.0678536</v>
      </c>
      <c r="EE783">
        <v>30624.8</v>
      </c>
      <c r="EF783">
        <v>33090.8</v>
      </c>
      <c r="EG783">
        <v>35316.2</v>
      </c>
      <c r="EH783">
        <v>38530.7</v>
      </c>
      <c r="EI783">
        <v>45449.8</v>
      </c>
      <c r="EJ783">
        <v>51882.4</v>
      </c>
      <c r="EK783">
        <v>55206.5</v>
      </c>
      <c r="EL783">
        <v>61804.6</v>
      </c>
      <c r="EM783">
        <v>1.9902</v>
      </c>
      <c r="EN783">
        <v>1.8196</v>
      </c>
      <c r="EO783">
        <v>0.0388324</v>
      </c>
      <c r="EP783">
        <v>0</v>
      </c>
      <c r="EQ783">
        <v>24.3601</v>
      </c>
      <c r="ER783">
        <v>999.9</v>
      </c>
      <c r="ES783">
        <v>42.48</v>
      </c>
      <c r="ET783">
        <v>30.051</v>
      </c>
      <c r="EU783">
        <v>20.0554</v>
      </c>
      <c r="EV783">
        <v>56.6488</v>
      </c>
      <c r="EW783">
        <v>49.3189</v>
      </c>
      <c r="EX783">
        <v>1</v>
      </c>
      <c r="EY783">
        <v>-0.0174797</v>
      </c>
      <c r="EZ783">
        <v>1.99913</v>
      </c>
      <c r="FA783">
        <v>20.1364</v>
      </c>
      <c r="FB783">
        <v>5.19812</v>
      </c>
      <c r="FC783">
        <v>12.0052</v>
      </c>
      <c r="FD783">
        <v>4.9752</v>
      </c>
      <c r="FE783">
        <v>3.2938</v>
      </c>
      <c r="FF783">
        <v>9999</v>
      </c>
      <c r="FG783">
        <v>9999</v>
      </c>
      <c r="FH783">
        <v>9999</v>
      </c>
      <c r="FI783">
        <v>695.2</v>
      </c>
      <c r="FJ783">
        <v>1.86295</v>
      </c>
      <c r="FK783">
        <v>1.8678</v>
      </c>
      <c r="FL783">
        <v>1.86752</v>
      </c>
      <c r="FM783">
        <v>1.86874</v>
      </c>
      <c r="FN783">
        <v>1.86954</v>
      </c>
      <c r="FO783">
        <v>1.86557</v>
      </c>
      <c r="FP783">
        <v>1.86664</v>
      </c>
      <c r="FQ783">
        <v>1.86804</v>
      </c>
      <c r="FR783">
        <v>5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11.64</v>
      </c>
      <c r="GF783">
        <v>0.3033</v>
      </c>
      <c r="GG783">
        <v>3.61927167264205</v>
      </c>
      <c r="GH783">
        <v>0.00509506669552449</v>
      </c>
      <c r="GI783">
        <v>1.17866753763249e-06</v>
      </c>
      <c r="GJ783">
        <v>-6.62632595388568e-10</v>
      </c>
      <c r="GK783">
        <v>-0.0260112845827318</v>
      </c>
      <c r="GL783">
        <v>-0.0225051504344278</v>
      </c>
      <c r="GM783">
        <v>0.00262967521021688</v>
      </c>
      <c r="GN783">
        <v>-3.50088843362945e-05</v>
      </c>
      <c r="GO783">
        <v>-5</v>
      </c>
      <c r="GP783">
        <v>1640</v>
      </c>
      <c r="GQ783">
        <v>1</v>
      </c>
      <c r="GR783">
        <v>20</v>
      </c>
      <c r="GS783">
        <v>50310</v>
      </c>
      <c r="GT783">
        <v>50310</v>
      </c>
      <c r="GU783">
        <v>2.96875</v>
      </c>
      <c r="GV783">
        <v>2.58911</v>
      </c>
      <c r="GW783">
        <v>1.54785</v>
      </c>
      <c r="GX783">
        <v>2.30103</v>
      </c>
      <c r="GY783">
        <v>1.34644</v>
      </c>
      <c r="GZ783">
        <v>2.36572</v>
      </c>
      <c r="HA783">
        <v>33.2216</v>
      </c>
      <c r="HB783">
        <v>14.0357</v>
      </c>
      <c r="HC783">
        <v>18</v>
      </c>
      <c r="HD783">
        <v>506.323</v>
      </c>
      <c r="HE783">
        <v>398.173</v>
      </c>
      <c r="HF783">
        <v>21.2031</v>
      </c>
      <c r="HG783">
        <v>26.9088</v>
      </c>
      <c r="HH783">
        <v>29.9994</v>
      </c>
      <c r="HI783">
        <v>26.9052</v>
      </c>
      <c r="HJ783">
        <v>26.8532</v>
      </c>
      <c r="HK783">
        <v>59.4319</v>
      </c>
      <c r="HL783">
        <v>35.6158</v>
      </c>
      <c r="HM783">
        <v>0</v>
      </c>
      <c r="HN783">
        <v>21.2215</v>
      </c>
      <c r="HO783">
        <v>1590.65</v>
      </c>
      <c r="HP783">
        <v>13.2152</v>
      </c>
      <c r="HQ783">
        <v>102.409</v>
      </c>
      <c r="HR783">
        <v>102.873</v>
      </c>
    </row>
    <row r="784" spans="1:226">
      <c r="A784">
        <v>768</v>
      </c>
      <c r="B784">
        <v>1663696255</v>
      </c>
      <c r="C784">
        <v>8479.90000009537</v>
      </c>
      <c r="D784" t="s">
        <v>1902</v>
      </c>
      <c r="E784" t="s">
        <v>1903</v>
      </c>
      <c r="F784">
        <v>5</v>
      </c>
      <c r="G784" t="s">
        <v>1713</v>
      </c>
      <c r="H784" t="s">
        <v>354</v>
      </c>
      <c r="I784">
        <v>1663696247.5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1608.21206807624</v>
      </c>
      <c r="AK784">
        <v>1550.37133333333</v>
      </c>
      <c r="AL784">
        <v>3.4947306919504</v>
      </c>
      <c r="AM784">
        <v>65.4279789440371</v>
      </c>
      <c r="AN784">
        <f>(AP784 - AO784 + BO784*1E3/(8.314*(BQ784+273.15)) * AR784/BN784 * AQ784) * BN784/(100*BB784) * 1000/(1000 - AP784)</f>
        <v>0</v>
      </c>
      <c r="AO784">
        <v>13.1412000252372</v>
      </c>
      <c r="AP784">
        <v>20.5057054945055</v>
      </c>
      <c r="AQ784">
        <v>0.000238929555455523</v>
      </c>
      <c r="AR784">
        <v>122.169633296144</v>
      </c>
      <c r="AS784">
        <v>0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6</v>
      </c>
      <c r="BC784">
        <v>0.5</v>
      </c>
      <c r="BD784" t="s">
        <v>355</v>
      </c>
      <c r="BE784">
        <v>2</v>
      </c>
      <c r="BF784" t="b">
        <v>1</v>
      </c>
      <c r="BG784">
        <v>1663696247.5</v>
      </c>
      <c r="BH784">
        <v>1495.10555555556</v>
      </c>
      <c r="BI784">
        <v>1570.51111111111</v>
      </c>
      <c r="BJ784">
        <v>20.4886703703704</v>
      </c>
      <c r="BK784">
        <v>13.0977703703704</v>
      </c>
      <c r="BL784">
        <v>1483.49592592593</v>
      </c>
      <c r="BM784">
        <v>20.1854333333333</v>
      </c>
      <c r="BN784">
        <v>500.069444444444</v>
      </c>
      <c r="BO784">
        <v>90.5099148148148</v>
      </c>
      <c r="BP784">
        <v>0.10000452962963</v>
      </c>
      <c r="BQ784">
        <v>25.6874074074074</v>
      </c>
      <c r="BR784">
        <v>25.0061666666667</v>
      </c>
      <c r="BS784">
        <v>999.9</v>
      </c>
      <c r="BT784">
        <v>0</v>
      </c>
      <c r="BU784">
        <v>0</v>
      </c>
      <c r="BV784">
        <v>10017.4074074074</v>
      </c>
      <c r="BW784">
        <v>0</v>
      </c>
      <c r="BX784">
        <v>16.925562962963</v>
      </c>
      <c r="BY784">
        <v>-75.4055555555556</v>
      </c>
      <c r="BZ784">
        <v>1526.37962962963</v>
      </c>
      <c r="CA784">
        <v>1591.35444444444</v>
      </c>
      <c r="CB784">
        <v>7.39090407407407</v>
      </c>
      <c r="CC784">
        <v>1570.51111111111</v>
      </c>
      <c r="CD784">
        <v>13.0977703703704</v>
      </c>
      <c r="CE784">
        <v>1.85442814814815</v>
      </c>
      <c r="CF784">
        <v>1.18547814814815</v>
      </c>
      <c r="CG784">
        <v>16.2532703703704</v>
      </c>
      <c r="CH784">
        <v>9.4203137037037</v>
      </c>
      <c r="CI784">
        <v>1999.98555555556</v>
      </c>
      <c r="CJ784">
        <v>0.979994888888889</v>
      </c>
      <c r="CK784">
        <v>0.0200051518518519</v>
      </c>
      <c r="CL784">
        <v>0</v>
      </c>
      <c r="CM784">
        <v>825.026259259259</v>
      </c>
      <c r="CN784">
        <v>5.00063</v>
      </c>
      <c r="CO784">
        <v>16296.0740740741</v>
      </c>
      <c r="CP784">
        <v>17256.7444444444</v>
      </c>
      <c r="CQ784">
        <v>38.875</v>
      </c>
      <c r="CR784">
        <v>38.875</v>
      </c>
      <c r="CS784">
        <v>38.375</v>
      </c>
      <c r="CT784">
        <v>38.1916666666667</v>
      </c>
      <c r="CU784">
        <v>39.687</v>
      </c>
      <c r="CV784">
        <v>1955.07481481481</v>
      </c>
      <c r="CW784">
        <v>39.9107407407407</v>
      </c>
      <c r="CX784">
        <v>0</v>
      </c>
      <c r="CY784">
        <v>1663696252.1</v>
      </c>
      <c r="CZ784">
        <v>0</v>
      </c>
      <c r="DA784">
        <v>0</v>
      </c>
      <c r="DB784" t="s">
        <v>356</v>
      </c>
      <c r="DC784">
        <v>1660677648.1</v>
      </c>
      <c r="DD784">
        <v>1660677649.1</v>
      </c>
      <c r="DE784">
        <v>0</v>
      </c>
      <c r="DF784">
        <v>-1.042</v>
      </c>
      <c r="DG784">
        <v>0.003</v>
      </c>
      <c r="DH784">
        <v>5.218</v>
      </c>
      <c r="DI784">
        <v>0.344</v>
      </c>
      <c r="DJ784">
        <v>417</v>
      </c>
      <c r="DK784">
        <v>22</v>
      </c>
      <c r="DL784">
        <v>1.24</v>
      </c>
      <c r="DM784">
        <v>0.53</v>
      </c>
      <c r="DN784">
        <v>-75.1174609756098</v>
      </c>
      <c r="DO784">
        <v>-5.83497909407673</v>
      </c>
      <c r="DP784">
        <v>0.734590113975315</v>
      </c>
      <c r="DQ784">
        <v>0</v>
      </c>
      <c r="DR784">
        <v>7.43214341463415</v>
      </c>
      <c r="DS784">
        <v>-0.620678466898953</v>
      </c>
      <c r="DT784">
        <v>0.0630580499342551</v>
      </c>
      <c r="DU784">
        <v>0</v>
      </c>
      <c r="DV784">
        <v>0</v>
      </c>
      <c r="DW784">
        <v>2</v>
      </c>
      <c r="DX784" t="s">
        <v>357</v>
      </c>
      <c r="DY784">
        <v>2.97364</v>
      </c>
      <c r="DZ784">
        <v>2.7544</v>
      </c>
      <c r="EA784">
        <v>0.215583</v>
      </c>
      <c r="EB784">
        <v>0.222355</v>
      </c>
      <c r="EC784">
        <v>0.0926339</v>
      </c>
      <c r="ED784">
        <v>0.0680995</v>
      </c>
      <c r="EE784">
        <v>30569.8</v>
      </c>
      <c r="EF784">
        <v>33037.1</v>
      </c>
      <c r="EG784">
        <v>35316.2</v>
      </c>
      <c r="EH784">
        <v>38531.1</v>
      </c>
      <c r="EI784">
        <v>45446.8</v>
      </c>
      <c r="EJ784">
        <v>51868.8</v>
      </c>
      <c r="EK784">
        <v>55207.6</v>
      </c>
      <c r="EL784">
        <v>61804.8</v>
      </c>
      <c r="EM784">
        <v>1.9908</v>
      </c>
      <c r="EN784">
        <v>1.8192</v>
      </c>
      <c r="EO784">
        <v>0.0385642</v>
      </c>
      <c r="EP784">
        <v>0</v>
      </c>
      <c r="EQ784">
        <v>24.3564</v>
      </c>
      <c r="ER784">
        <v>999.9</v>
      </c>
      <c r="ES784">
        <v>42.48</v>
      </c>
      <c r="ET784">
        <v>30.071</v>
      </c>
      <c r="EU784">
        <v>20.0773</v>
      </c>
      <c r="EV784">
        <v>57.1688</v>
      </c>
      <c r="EW784">
        <v>48.7901</v>
      </c>
      <c r="EX784">
        <v>1</v>
      </c>
      <c r="EY784">
        <v>-0.0172764</v>
      </c>
      <c r="EZ784">
        <v>1.91906</v>
      </c>
      <c r="FA784">
        <v>20.1368</v>
      </c>
      <c r="FB784">
        <v>5.19932</v>
      </c>
      <c r="FC784">
        <v>12.004</v>
      </c>
      <c r="FD784">
        <v>4.9756</v>
      </c>
      <c r="FE784">
        <v>3.2938</v>
      </c>
      <c r="FF784">
        <v>9999</v>
      </c>
      <c r="FG784">
        <v>9999</v>
      </c>
      <c r="FH784">
        <v>9999</v>
      </c>
      <c r="FI784">
        <v>695.2</v>
      </c>
      <c r="FJ784">
        <v>1.86292</v>
      </c>
      <c r="FK784">
        <v>1.86783</v>
      </c>
      <c r="FL784">
        <v>1.86752</v>
      </c>
      <c r="FM784">
        <v>1.86871</v>
      </c>
      <c r="FN784">
        <v>1.86951</v>
      </c>
      <c r="FO784">
        <v>1.86554</v>
      </c>
      <c r="FP784">
        <v>1.86667</v>
      </c>
      <c r="FQ784">
        <v>1.86807</v>
      </c>
      <c r="FR784">
        <v>5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11.71</v>
      </c>
      <c r="GF784">
        <v>0.3043</v>
      </c>
      <c r="GG784">
        <v>3.61927167264205</v>
      </c>
      <c r="GH784">
        <v>0.00509506669552449</v>
      </c>
      <c r="GI784">
        <v>1.17866753763249e-06</v>
      </c>
      <c r="GJ784">
        <v>-6.62632595388568e-10</v>
      </c>
      <c r="GK784">
        <v>-0.0260112845827318</v>
      </c>
      <c r="GL784">
        <v>-0.0225051504344278</v>
      </c>
      <c r="GM784">
        <v>0.00262967521021688</v>
      </c>
      <c r="GN784">
        <v>-3.50088843362945e-05</v>
      </c>
      <c r="GO784">
        <v>-5</v>
      </c>
      <c r="GP784">
        <v>1640</v>
      </c>
      <c r="GQ784">
        <v>1</v>
      </c>
      <c r="GR784">
        <v>20</v>
      </c>
      <c r="GS784">
        <v>50310.1</v>
      </c>
      <c r="GT784">
        <v>50310.1</v>
      </c>
      <c r="GU784">
        <v>2.99072</v>
      </c>
      <c r="GV784">
        <v>2.58057</v>
      </c>
      <c r="GW784">
        <v>1.54785</v>
      </c>
      <c r="GX784">
        <v>2.30225</v>
      </c>
      <c r="GY784">
        <v>1.34644</v>
      </c>
      <c r="GZ784">
        <v>2.39868</v>
      </c>
      <c r="HA784">
        <v>33.1992</v>
      </c>
      <c r="HB784">
        <v>14.0445</v>
      </c>
      <c r="HC784">
        <v>18</v>
      </c>
      <c r="HD784">
        <v>506.722</v>
      </c>
      <c r="HE784">
        <v>397.952</v>
      </c>
      <c r="HF784">
        <v>21.2041</v>
      </c>
      <c r="HG784">
        <v>26.9088</v>
      </c>
      <c r="HH784">
        <v>29.9998</v>
      </c>
      <c r="HI784">
        <v>26.9052</v>
      </c>
      <c r="HJ784">
        <v>26.8532</v>
      </c>
      <c r="HK784">
        <v>59.9596</v>
      </c>
      <c r="HL784">
        <v>35.6158</v>
      </c>
      <c r="HM784">
        <v>0</v>
      </c>
      <c r="HN784">
        <v>21.2208</v>
      </c>
      <c r="HO784">
        <v>1610.97</v>
      </c>
      <c r="HP784">
        <v>13.2501</v>
      </c>
      <c r="HQ784">
        <v>102.41</v>
      </c>
      <c r="HR784">
        <v>102.874</v>
      </c>
    </row>
    <row r="785" spans="1:226">
      <c r="A785">
        <v>769</v>
      </c>
      <c r="B785">
        <v>1663696699.5</v>
      </c>
      <c r="C785">
        <v>8924.40000009537</v>
      </c>
      <c r="D785" t="s">
        <v>1904</v>
      </c>
      <c r="E785" t="s">
        <v>1905</v>
      </c>
      <c r="F785">
        <v>5</v>
      </c>
      <c r="G785" t="s">
        <v>1906</v>
      </c>
      <c r="H785" t="s">
        <v>354</v>
      </c>
      <c r="I785">
        <v>1663696691.75</v>
      </c>
      <c r="J785">
        <f>(K785)/1000</f>
        <v>0</v>
      </c>
      <c r="K785">
        <f>IF(BF785, AN785, AH785)</f>
        <v>0</v>
      </c>
      <c r="L785">
        <f>IF(BF785, AI785, AG785)</f>
        <v>0</v>
      </c>
      <c r="M785">
        <f>BH785 - IF(AU785&gt;1, L785*BB785*100.0/(AW785*BV785), 0)</f>
        <v>0</v>
      </c>
      <c r="N785">
        <f>((T785-J785/2)*M785-L785)/(T785+J785/2)</f>
        <v>0</v>
      </c>
      <c r="O785">
        <f>N785*(BO785+BP785)/1000.0</f>
        <v>0</v>
      </c>
      <c r="P785">
        <f>(BH785 - IF(AU785&gt;1, L785*BB785*100.0/(AW785*BV785), 0))*(BO785+BP785)/1000.0</f>
        <v>0</v>
      </c>
      <c r="Q785">
        <f>2.0/((1/S785-1/R785)+SIGN(S785)*SQRT((1/S785-1/R785)*(1/S785-1/R785) + 4*BC785/((BC785+1)*(BC785+1))*(2*1/S785*1/R785-1/R785*1/R785)))</f>
        <v>0</v>
      </c>
      <c r="R785">
        <f>IF(LEFT(BD785,1)&lt;&gt;"0",IF(LEFT(BD785,1)="1",3.0,BE785),$D$5+$E$5*(BV785*BO785/($K$5*1000))+$F$5*(BV785*BO785/($K$5*1000))*MAX(MIN(BB785,$J$5),$I$5)*MAX(MIN(BB785,$J$5),$I$5)+$G$5*MAX(MIN(BB785,$J$5),$I$5)*(BV785*BO785/($K$5*1000))+$H$5*(BV785*BO785/($K$5*1000))*(BV785*BO785/($K$5*1000)))</f>
        <v>0</v>
      </c>
      <c r="S785">
        <f>J785*(1000-(1000*0.61365*exp(17.502*W785/(240.97+W785))/(BO785+BP785)+BJ785)/2)/(1000*0.61365*exp(17.502*W785/(240.97+W785))/(BO785+BP785)-BJ785)</f>
        <v>0</v>
      </c>
      <c r="T785">
        <f>1/((BC785+1)/(Q785/1.6)+1/(R785/1.37)) + BC785/((BC785+1)/(Q785/1.6) + BC785/(R785/1.37))</f>
        <v>0</v>
      </c>
      <c r="U785">
        <f>(AX785*BA785)</f>
        <v>0</v>
      </c>
      <c r="V785">
        <f>(BQ785+(U785+2*0.95*5.67E-8*(((BQ785+$B$7)+273)^4-(BQ785+273)^4)-44100*J785)/(1.84*29.3*R785+8*0.95*5.67E-8*(BQ785+273)^3))</f>
        <v>0</v>
      </c>
      <c r="W785">
        <f>($C$7*BR785+$D$7*BS785+$E$7*V785)</f>
        <v>0</v>
      </c>
      <c r="X785">
        <f>0.61365*exp(17.502*W785/(240.97+W785))</f>
        <v>0</v>
      </c>
      <c r="Y785">
        <f>(Z785/AA785*100)</f>
        <v>0</v>
      </c>
      <c r="Z785">
        <f>BJ785*(BO785+BP785)/1000</f>
        <v>0</v>
      </c>
      <c r="AA785">
        <f>0.61365*exp(17.502*BQ785/(240.97+BQ785))</f>
        <v>0</v>
      </c>
      <c r="AB785">
        <f>(X785-BJ785*(BO785+BP785)/1000)</f>
        <v>0</v>
      </c>
      <c r="AC785">
        <f>(-J785*44100)</f>
        <v>0</v>
      </c>
      <c r="AD785">
        <f>2*29.3*R785*0.92*(BQ785-W785)</f>
        <v>0</v>
      </c>
      <c r="AE785">
        <f>2*0.95*5.67E-8*(((BQ785+$B$7)+273)^4-(W785+273)^4)</f>
        <v>0</v>
      </c>
      <c r="AF785">
        <f>U785+AE785+AC785+AD785</f>
        <v>0</v>
      </c>
      <c r="AG785">
        <f>BN785*AU785*(BI785-BH785*(1000-AU785*BK785)/(1000-AU785*BJ785))/(100*BB785)</f>
        <v>0</v>
      </c>
      <c r="AH785">
        <f>1000*BN785*AU785*(BJ785-BK785)/(100*BB785*(1000-AU785*BJ785))</f>
        <v>0</v>
      </c>
      <c r="AI785">
        <f>(AJ785 - AK785 - BO785*1E3/(8.314*(BQ785+273.15)) * AM785/BN785 * AL785) * BN785/(100*BB785) * (1000 - BK785)/1000</f>
        <v>0</v>
      </c>
      <c r="AJ785">
        <v>428.571277923087</v>
      </c>
      <c r="AK785">
        <v>418.35916969697</v>
      </c>
      <c r="AL785">
        <v>-0.00730049738323739</v>
      </c>
      <c r="AM785">
        <v>65.4883077396077</v>
      </c>
      <c r="AN785">
        <f>(AP785 - AO785 + BO785*1E3/(8.314*(BQ785+273.15)) * AR785/BN785 * AQ785) * BN785/(100*BB785) * 1000/(1000 - AP785)</f>
        <v>0</v>
      </c>
      <c r="AO785">
        <v>18.5261947505392</v>
      </c>
      <c r="AP785">
        <v>21.5415175824176</v>
      </c>
      <c r="AQ785">
        <v>0.00217115026228672</v>
      </c>
      <c r="AR785">
        <v>122.100083456999</v>
      </c>
      <c r="AS785">
        <v>0</v>
      </c>
      <c r="AT785">
        <v>0</v>
      </c>
      <c r="AU785">
        <f>IF(AS785*$H$13&gt;=AW785,1.0,(AW785/(AW785-AS785*$H$13)))</f>
        <v>0</v>
      </c>
      <c r="AV785">
        <f>(AU785-1)*100</f>
        <v>0</v>
      </c>
      <c r="AW785">
        <f>MAX(0,($B$13+$C$13*BV785)/(1+$D$13*BV785)*BO785/(BQ785+273)*$E$13)</f>
        <v>0</v>
      </c>
      <c r="AX785">
        <f>$B$11*BW785+$C$11*BX785+$F$11*CI785*(1-CL785)</f>
        <v>0</v>
      </c>
      <c r="AY785">
        <f>AX785*AZ785</f>
        <v>0</v>
      </c>
      <c r="AZ785">
        <f>($B$11*$D$9+$C$11*$D$9+$F$11*((CV785+CN785)/MAX(CV785+CN785+CW785, 0.1)*$I$9+CW785/MAX(CV785+CN785+CW785, 0.1)*$J$9))/($B$11+$C$11+$F$11)</f>
        <v>0</v>
      </c>
      <c r="BA785">
        <f>($B$11*$K$9+$C$11*$K$9+$F$11*((CV785+CN785)/MAX(CV785+CN785+CW785, 0.1)*$P$9+CW785/MAX(CV785+CN785+CW785, 0.1)*$Q$9))/($B$11+$C$11+$F$11)</f>
        <v>0</v>
      </c>
      <c r="BB785">
        <v>6</v>
      </c>
      <c r="BC785">
        <v>0.5</v>
      </c>
      <c r="BD785" t="s">
        <v>355</v>
      </c>
      <c r="BE785">
        <v>2</v>
      </c>
      <c r="BF785" t="b">
        <v>1</v>
      </c>
      <c r="BG785">
        <v>1663696691.75</v>
      </c>
      <c r="BH785">
        <v>409.374066666667</v>
      </c>
      <c r="BI785">
        <v>420.6196</v>
      </c>
      <c r="BJ785">
        <v>21.5234533333333</v>
      </c>
      <c r="BK785">
        <v>18.5079266666667</v>
      </c>
      <c r="BL785">
        <v>403.5503</v>
      </c>
      <c r="BM785">
        <v>21.1791366666667</v>
      </c>
      <c r="BN785">
        <v>500.1036</v>
      </c>
      <c r="BO785">
        <v>90.5081066666667</v>
      </c>
      <c r="BP785">
        <v>0.0999576566666666</v>
      </c>
      <c r="BQ785">
        <v>25.1049333333333</v>
      </c>
      <c r="BR785">
        <v>24.9886366666667</v>
      </c>
      <c r="BS785">
        <v>999.9</v>
      </c>
      <c r="BT785">
        <v>0</v>
      </c>
      <c r="BU785">
        <v>0</v>
      </c>
      <c r="BV785">
        <v>9996.33333333333</v>
      </c>
      <c r="BW785">
        <v>0</v>
      </c>
      <c r="BX785">
        <v>16.7110233333333</v>
      </c>
      <c r="BY785">
        <v>-11.24559</v>
      </c>
      <c r="BZ785">
        <v>418.379066666667</v>
      </c>
      <c r="CA785">
        <v>428.5512</v>
      </c>
      <c r="CB785">
        <v>3.015532</v>
      </c>
      <c r="CC785">
        <v>420.6196</v>
      </c>
      <c r="CD785">
        <v>18.5079266666667</v>
      </c>
      <c r="CE785">
        <v>1.94804733333333</v>
      </c>
      <c r="CF785">
        <v>1.67511666666667</v>
      </c>
      <c r="CG785">
        <v>17.0282666666667</v>
      </c>
      <c r="CH785">
        <v>14.6677333333333</v>
      </c>
      <c r="CI785">
        <v>2000.004</v>
      </c>
      <c r="CJ785">
        <v>0.9799985</v>
      </c>
      <c r="CK785">
        <v>0.0200017333333333</v>
      </c>
      <c r="CL785">
        <v>0</v>
      </c>
      <c r="CM785">
        <v>548.325133333333</v>
      </c>
      <c r="CN785">
        <v>5.00063</v>
      </c>
      <c r="CO785">
        <v>10903.72</v>
      </c>
      <c r="CP785">
        <v>17256.92</v>
      </c>
      <c r="CQ785">
        <v>38.7768666666667</v>
      </c>
      <c r="CR785">
        <v>38.812</v>
      </c>
      <c r="CS785">
        <v>38.3162</v>
      </c>
      <c r="CT785">
        <v>38.062</v>
      </c>
      <c r="CU785">
        <v>39.5578666666667</v>
      </c>
      <c r="CV785">
        <v>1955.10366666667</v>
      </c>
      <c r="CW785">
        <v>39.9003333333333</v>
      </c>
      <c r="CX785">
        <v>0</v>
      </c>
      <c r="CY785">
        <v>1663696696.7</v>
      </c>
      <c r="CZ785">
        <v>0</v>
      </c>
      <c r="DA785">
        <v>0</v>
      </c>
      <c r="DB785" t="s">
        <v>356</v>
      </c>
      <c r="DC785">
        <v>1660677648.1</v>
      </c>
      <c r="DD785">
        <v>1660677649.1</v>
      </c>
      <c r="DE785">
        <v>0</v>
      </c>
      <c r="DF785">
        <v>-1.042</v>
      </c>
      <c r="DG785">
        <v>0.003</v>
      </c>
      <c r="DH785">
        <v>5.218</v>
      </c>
      <c r="DI785">
        <v>0.344</v>
      </c>
      <c r="DJ785">
        <v>417</v>
      </c>
      <c r="DK785">
        <v>22</v>
      </c>
      <c r="DL785">
        <v>1.24</v>
      </c>
      <c r="DM785">
        <v>0.53</v>
      </c>
      <c r="DN785">
        <v>-11.27121</v>
      </c>
      <c r="DO785">
        <v>0.284291932457804</v>
      </c>
      <c r="DP785">
        <v>0.0841374553929462</v>
      </c>
      <c r="DQ785">
        <v>0</v>
      </c>
      <c r="DR785">
        <v>3.01928575</v>
      </c>
      <c r="DS785">
        <v>-0.0972791369606008</v>
      </c>
      <c r="DT785">
        <v>0.0111863246617242</v>
      </c>
      <c r="DU785">
        <v>1</v>
      </c>
      <c r="DV785">
        <v>1</v>
      </c>
      <c r="DW785">
        <v>2</v>
      </c>
      <c r="DX785" t="s">
        <v>395</v>
      </c>
      <c r="DY785">
        <v>2.97313</v>
      </c>
      <c r="DZ785">
        <v>2.75355</v>
      </c>
      <c r="EA785">
        <v>0.0887943</v>
      </c>
      <c r="EB785">
        <v>0.0917663</v>
      </c>
      <c r="EC785">
        <v>0.0958709</v>
      </c>
      <c r="ED785">
        <v>0.0871574</v>
      </c>
      <c r="EE785">
        <v>35515.9</v>
      </c>
      <c r="EF785">
        <v>38595.3</v>
      </c>
      <c r="EG785">
        <v>35322.3</v>
      </c>
      <c r="EH785">
        <v>38541.2</v>
      </c>
      <c r="EI785">
        <v>45284.7</v>
      </c>
      <c r="EJ785">
        <v>50815.1</v>
      </c>
      <c r="EK785">
        <v>55214.7</v>
      </c>
      <c r="EL785">
        <v>61821.4</v>
      </c>
      <c r="EM785">
        <v>1.9902</v>
      </c>
      <c r="EN785">
        <v>1.8268</v>
      </c>
      <c r="EO785">
        <v>0.0467896</v>
      </c>
      <c r="EP785">
        <v>0</v>
      </c>
      <c r="EQ785">
        <v>24.2215</v>
      </c>
      <c r="ER785">
        <v>999.9</v>
      </c>
      <c r="ES785">
        <v>44.03</v>
      </c>
      <c r="ET785">
        <v>30.071</v>
      </c>
      <c r="EU785">
        <v>20.8109</v>
      </c>
      <c r="EV785">
        <v>56.5688</v>
      </c>
      <c r="EW785">
        <v>49.2909</v>
      </c>
      <c r="EX785">
        <v>1</v>
      </c>
      <c r="EY785">
        <v>-0.0311179</v>
      </c>
      <c r="EZ785">
        <v>1.5903</v>
      </c>
      <c r="FA785">
        <v>20.1401</v>
      </c>
      <c r="FB785">
        <v>5.20172</v>
      </c>
      <c r="FC785">
        <v>12.0064</v>
      </c>
      <c r="FD785">
        <v>4.9756</v>
      </c>
      <c r="FE785">
        <v>3.294</v>
      </c>
      <c r="FF785">
        <v>9999</v>
      </c>
      <c r="FG785">
        <v>9999</v>
      </c>
      <c r="FH785">
        <v>9999</v>
      </c>
      <c r="FI785">
        <v>695.3</v>
      </c>
      <c r="FJ785">
        <v>1.86295</v>
      </c>
      <c r="FK785">
        <v>1.86783</v>
      </c>
      <c r="FL785">
        <v>1.86752</v>
      </c>
      <c r="FM785">
        <v>1.86874</v>
      </c>
      <c r="FN785">
        <v>1.86951</v>
      </c>
      <c r="FO785">
        <v>1.8656</v>
      </c>
      <c r="FP785">
        <v>1.86667</v>
      </c>
      <c r="FQ785">
        <v>1.8681</v>
      </c>
      <c r="FR785">
        <v>5</v>
      </c>
      <c r="FS785">
        <v>0</v>
      </c>
      <c r="FT785">
        <v>0</v>
      </c>
      <c r="FU785">
        <v>0</v>
      </c>
      <c r="FV785" t="s">
        <v>358</v>
      </c>
      <c r="FW785" t="s">
        <v>359</v>
      </c>
      <c r="FX785" t="s">
        <v>360</v>
      </c>
      <c r="FY785" t="s">
        <v>360</v>
      </c>
      <c r="FZ785" t="s">
        <v>360</v>
      </c>
      <c r="GA785" t="s">
        <v>360</v>
      </c>
      <c r="GB785">
        <v>0</v>
      </c>
      <c r="GC785">
        <v>100</v>
      </c>
      <c r="GD785">
        <v>100</v>
      </c>
      <c r="GE785">
        <v>5.823</v>
      </c>
      <c r="GF785">
        <v>0.3452</v>
      </c>
      <c r="GG785">
        <v>3.61927167264205</v>
      </c>
      <c r="GH785">
        <v>0.00509506669552449</v>
      </c>
      <c r="GI785">
        <v>1.17866753763249e-06</v>
      </c>
      <c r="GJ785">
        <v>-6.62632595388568e-10</v>
      </c>
      <c r="GK785">
        <v>-0.0260112845827318</v>
      </c>
      <c r="GL785">
        <v>-0.0225051504344278</v>
      </c>
      <c r="GM785">
        <v>0.00262967521021688</v>
      </c>
      <c r="GN785">
        <v>-3.50088843362945e-05</v>
      </c>
      <c r="GO785">
        <v>-5</v>
      </c>
      <c r="GP785">
        <v>1640</v>
      </c>
      <c r="GQ785">
        <v>1</v>
      </c>
      <c r="GR785">
        <v>20</v>
      </c>
      <c r="GS785">
        <v>50317.5</v>
      </c>
      <c r="GT785">
        <v>50317.5</v>
      </c>
      <c r="GU785">
        <v>1.03149</v>
      </c>
      <c r="GV785">
        <v>2.60254</v>
      </c>
      <c r="GW785">
        <v>1.54785</v>
      </c>
      <c r="GX785">
        <v>2.30103</v>
      </c>
      <c r="GY785">
        <v>1.34644</v>
      </c>
      <c r="GZ785">
        <v>2.43286</v>
      </c>
      <c r="HA785">
        <v>33.1545</v>
      </c>
      <c r="HB785">
        <v>13.9919</v>
      </c>
      <c r="HC785">
        <v>18</v>
      </c>
      <c r="HD785">
        <v>505.182</v>
      </c>
      <c r="HE785">
        <v>401.272</v>
      </c>
      <c r="HF785">
        <v>21.0538</v>
      </c>
      <c r="HG785">
        <v>26.7523</v>
      </c>
      <c r="HH785">
        <v>29.9999</v>
      </c>
      <c r="HI785">
        <v>26.7807</v>
      </c>
      <c r="HJ785">
        <v>26.7295</v>
      </c>
      <c r="HK785">
        <v>20.5991</v>
      </c>
      <c r="HL785">
        <v>13.6692</v>
      </c>
      <c r="HM785">
        <v>17.4988</v>
      </c>
      <c r="HN785">
        <v>21.0556</v>
      </c>
      <c r="HO785">
        <v>413.9</v>
      </c>
      <c r="HP785">
        <v>18.4928</v>
      </c>
      <c r="HQ785">
        <v>102.425</v>
      </c>
      <c r="HR785">
        <v>102.901</v>
      </c>
    </row>
    <row r="786" spans="1:226">
      <c r="A786">
        <v>770</v>
      </c>
      <c r="B786">
        <v>1663696704.5</v>
      </c>
      <c r="C786">
        <v>8929.40000009537</v>
      </c>
      <c r="D786" t="s">
        <v>1907</v>
      </c>
      <c r="E786" t="s">
        <v>1908</v>
      </c>
      <c r="F786">
        <v>5</v>
      </c>
      <c r="G786" t="s">
        <v>1906</v>
      </c>
      <c r="H786" t="s">
        <v>354</v>
      </c>
      <c r="I786">
        <v>1663696696.65517</v>
      </c>
      <c r="J786">
        <f>(K786)/1000</f>
        <v>0</v>
      </c>
      <c r="K786">
        <f>IF(BF786, AN786, AH786)</f>
        <v>0</v>
      </c>
      <c r="L786">
        <f>IF(BF786, AI786, AG786)</f>
        <v>0</v>
      </c>
      <c r="M786">
        <f>BH786 - IF(AU786&gt;1, L786*BB786*100.0/(AW786*BV786), 0)</f>
        <v>0</v>
      </c>
      <c r="N786">
        <f>((T786-J786/2)*M786-L786)/(T786+J786/2)</f>
        <v>0</v>
      </c>
      <c r="O786">
        <f>N786*(BO786+BP786)/1000.0</f>
        <v>0</v>
      </c>
      <c r="P786">
        <f>(BH786 - IF(AU786&gt;1, L786*BB786*100.0/(AW786*BV786), 0))*(BO786+BP786)/1000.0</f>
        <v>0</v>
      </c>
      <c r="Q786">
        <f>2.0/((1/S786-1/R786)+SIGN(S786)*SQRT((1/S786-1/R786)*(1/S786-1/R786) + 4*BC786/((BC786+1)*(BC786+1))*(2*1/S786*1/R786-1/R786*1/R786)))</f>
        <v>0</v>
      </c>
      <c r="R786">
        <f>IF(LEFT(BD786,1)&lt;&gt;"0",IF(LEFT(BD786,1)="1",3.0,BE786),$D$5+$E$5*(BV786*BO786/($K$5*1000))+$F$5*(BV786*BO786/($K$5*1000))*MAX(MIN(BB786,$J$5),$I$5)*MAX(MIN(BB786,$J$5),$I$5)+$G$5*MAX(MIN(BB786,$J$5),$I$5)*(BV786*BO786/($K$5*1000))+$H$5*(BV786*BO786/($K$5*1000))*(BV786*BO786/($K$5*1000)))</f>
        <v>0</v>
      </c>
      <c r="S786">
        <f>J786*(1000-(1000*0.61365*exp(17.502*W786/(240.97+W786))/(BO786+BP786)+BJ786)/2)/(1000*0.61365*exp(17.502*W786/(240.97+W786))/(BO786+BP786)-BJ786)</f>
        <v>0</v>
      </c>
      <c r="T786">
        <f>1/((BC786+1)/(Q786/1.6)+1/(R786/1.37)) + BC786/((BC786+1)/(Q786/1.6) + BC786/(R786/1.37))</f>
        <v>0</v>
      </c>
      <c r="U786">
        <f>(AX786*BA786)</f>
        <v>0</v>
      </c>
      <c r="V786">
        <f>(BQ786+(U786+2*0.95*5.67E-8*(((BQ786+$B$7)+273)^4-(BQ786+273)^4)-44100*J786)/(1.84*29.3*R786+8*0.95*5.67E-8*(BQ786+273)^3))</f>
        <v>0</v>
      </c>
      <c r="W786">
        <f>($C$7*BR786+$D$7*BS786+$E$7*V786)</f>
        <v>0</v>
      </c>
      <c r="X786">
        <f>0.61365*exp(17.502*W786/(240.97+W786))</f>
        <v>0</v>
      </c>
      <c r="Y786">
        <f>(Z786/AA786*100)</f>
        <v>0</v>
      </c>
      <c r="Z786">
        <f>BJ786*(BO786+BP786)/1000</f>
        <v>0</v>
      </c>
      <c r="AA786">
        <f>0.61365*exp(17.502*BQ786/(240.97+BQ786))</f>
        <v>0</v>
      </c>
      <c r="AB786">
        <f>(X786-BJ786*(BO786+BP786)/1000)</f>
        <v>0</v>
      </c>
      <c r="AC786">
        <f>(-J786*44100)</f>
        <v>0</v>
      </c>
      <c r="AD786">
        <f>2*29.3*R786*0.92*(BQ786-W786)</f>
        <v>0</v>
      </c>
      <c r="AE786">
        <f>2*0.95*5.67E-8*(((BQ786+$B$7)+273)^4-(W786+273)^4)</f>
        <v>0</v>
      </c>
      <c r="AF786">
        <f>U786+AE786+AC786+AD786</f>
        <v>0</v>
      </c>
      <c r="AG786">
        <f>BN786*AU786*(BI786-BH786*(1000-AU786*BK786)/(1000-AU786*BJ786))/(100*BB786)</f>
        <v>0</v>
      </c>
      <c r="AH786">
        <f>1000*BN786*AU786*(BJ786-BK786)/(100*BB786*(1000-AU786*BJ786))</f>
        <v>0</v>
      </c>
      <c r="AI786">
        <f>(AJ786 - AK786 - BO786*1E3/(8.314*(BQ786+273.15)) * AM786/BN786 * AL786) * BN786/(100*BB786) * (1000 - BK786)/1000</f>
        <v>0</v>
      </c>
      <c r="AJ786">
        <v>427.7964150167</v>
      </c>
      <c r="AK786">
        <v>418.036096969697</v>
      </c>
      <c r="AL786">
        <v>-0.125373812173372</v>
      </c>
      <c r="AM786">
        <v>65.4883077396077</v>
      </c>
      <c r="AN786">
        <f>(AP786 - AO786 + BO786*1E3/(8.314*(BQ786+273.15)) * AR786/BN786 * AQ786) * BN786/(100*BB786) * 1000/(1000 - AP786)</f>
        <v>0</v>
      </c>
      <c r="AO786">
        <v>18.5608462433562</v>
      </c>
      <c r="AP786">
        <v>21.5576197802198</v>
      </c>
      <c r="AQ786">
        <v>0.000556310872894389</v>
      </c>
      <c r="AR786">
        <v>122.100083456999</v>
      </c>
      <c r="AS786">
        <v>0</v>
      </c>
      <c r="AT786">
        <v>0</v>
      </c>
      <c r="AU786">
        <f>IF(AS786*$H$13&gt;=AW786,1.0,(AW786/(AW786-AS786*$H$13)))</f>
        <v>0</v>
      </c>
      <c r="AV786">
        <f>(AU786-1)*100</f>
        <v>0</v>
      </c>
      <c r="AW786">
        <f>MAX(0,($B$13+$C$13*BV786)/(1+$D$13*BV786)*BO786/(BQ786+273)*$E$13)</f>
        <v>0</v>
      </c>
      <c r="AX786">
        <f>$B$11*BW786+$C$11*BX786+$F$11*CI786*(1-CL786)</f>
        <v>0</v>
      </c>
      <c r="AY786">
        <f>AX786*AZ786</f>
        <v>0</v>
      </c>
      <c r="AZ786">
        <f>($B$11*$D$9+$C$11*$D$9+$F$11*((CV786+CN786)/MAX(CV786+CN786+CW786, 0.1)*$I$9+CW786/MAX(CV786+CN786+CW786, 0.1)*$J$9))/($B$11+$C$11+$F$11)</f>
        <v>0</v>
      </c>
      <c r="BA786">
        <f>($B$11*$K$9+$C$11*$K$9+$F$11*((CV786+CN786)/MAX(CV786+CN786+CW786, 0.1)*$P$9+CW786/MAX(CV786+CN786+CW786, 0.1)*$Q$9))/($B$11+$C$11+$F$11)</f>
        <v>0</v>
      </c>
      <c r="BB786">
        <v>6</v>
      </c>
      <c r="BC786">
        <v>0.5</v>
      </c>
      <c r="BD786" t="s">
        <v>355</v>
      </c>
      <c r="BE786">
        <v>2</v>
      </c>
      <c r="BF786" t="b">
        <v>1</v>
      </c>
      <c r="BG786">
        <v>1663696696.65517</v>
      </c>
      <c r="BH786">
        <v>409.359344827586</v>
      </c>
      <c r="BI786">
        <v>420.111</v>
      </c>
      <c r="BJ786">
        <v>21.5377965517241</v>
      </c>
      <c r="BK786">
        <v>18.5358965517241</v>
      </c>
      <c r="BL786">
        <v>403.53575862069</v>
      </c>
      <c r="BM786">
        <v>21.1929068965517</v>
      </c>
      <c r="BN786">
        <v>500.141413793103</v>
      </c>
      <c r="BO786">
        <v>90.5079758620689</v>
      </c>
      <c r="BP786">
        <v>0.0999280586206897</v>
      </c>
      <c r="BQ786">
        <v>25.1060344827586</v>
      </c>
      <c r="BR786">
        <v>24.9857206896552</v>
      </c>
      <c r="BS786">
        <v>999.9</v>
      </c>
      <c r="BT786">
        <v>0</v>
      </c>
      <c r="BU786">
        <v>0</v>
      </c>
      <c r="BV786">
        <v>10002.5862068966</v>
      </c>
      <c r="BW786">
        <v>0</v>
      </c>
      <c r="BX786">
        <v>16.7108965517241</v>
      </c>
      <c r="BY786">
        <v>-10.7515810344828</v>
      </c>
      <c r="BZ786">
        <v>418.370275862069</v>
      </c>
      <c r="CA786">
        <v>428.045206896552</v>
      </c>
      <c r="CB786">
        <v>3.00190586206896</v>
      </c>
      <c r="CC786">
        <v>420.111</v>
      </c>
      <c r="CD786">
        <v>18.5358965517241</v>
      </c>
      <c r="CE786">
        <v>1.9493424137931</v>
      </c>
      <c r="CF786">
        <v>1.67764586206897</v>
      </c>
      <c r="CG786">
        <v>17.0387586206897</v>
      </c>
      <c r="CH786">
        <v>14.6911172413793</v>
      </c>
      <c r="CI786">
        <v>2000.00551724138</v>
      </c>
      <c r="CJ786">
        <v>0.979998586206897</v>
      </c>
      <c r="CK786">
        <v>0.0200016413793104</v>
      </c>
      <c r="CL786">
        <v>0</v>
      </c>
      <c r="CM786">
        <v>547.490103448276</v>
      </c>
      <c r="CN786">
        <v>5.00063</v>
      </c>
      <c r="CO786">
        <v>10886.7793103448</v>
      </c>
      <c r="CP786">
        <v>17256.9275862069</v>
      </c>
      <c r="CQ786">
        <v>38.7671034482759</v>
      </c>
      <c r="CR786">
        <v>38.812</v>
      </c>
      <c r="CS786">
        <v>38.3163448275862</v>
      </c>
      <c r="CT786">
        <v>38.062</v>
      </c>
      <c r="CU786">
        <v>39.5513103448276</v>
      </c>
      <c r="CV786">
        <v>1955.10551724138</v>
      </c>
      <c r="CW786">
        <v>39.9</v>
      </c>
      <c r="CX786">
        <v>0</v>
      </c>
      <c r="CY786">
        <v>1663696701.5</v>
      </c>
      <c r="CZ786">
        <v>0</v>
      </c>
      <c r="DA786">
        <v>0</v>
      </c>
      <c r="DB786" t="s">
        <v>356</v>
      </c>
      <c r="DC786">
        <v>1660677648.1</v>
      </c>
      <c r="DD786">
        <v>1660677649.1</v>
      </c>
      <c r="DE786">
        <v>0</v>
      </c>
      <c r="DF786">
        <v>-1.042</v>
      </c>
      <c r="DG786">
        <v>0.003</v>
      </c>
      <c r="DH786">
        <v>5.218</v>
      </c>
      <c r="DI786">
        <v>0.344</v>
      </c>
      <c r="DJ786">
        <v>417</v>
      </c>
      <c r="DK786">
        <v>22</v>
      </c>
      <c r="DL786">
        <v>1.24</v>
      </c>
      <c r="DM786">
        <v>0.53</v>
      </c>
      <c r="DN786">
        <v>-11.106689</v>
      </c>
      <c r="DO786">
        <v>2.61510191369607</v>
      </c>
      <c r="DP786">
        <v>0.561969989700518</v>
      </c>
      <c r="DQ786">
        <v>0</v>
      </c>
      <c r="DR786">
        <v>3.00983425</v>
      </c>
      <c r="DS786">
        <v>-0.136685290806765</v>
      </c>
      <c r="DT786">
        <v>0.0151279734081436</v>
      </c>
      <c r="DU786">
        <v>0</v>
      </c>
      <c r="DV786">
        <v>0</v>
      </c>
      <c r="DW786">
        <v>2</v>
      </c>
      <c r="DX786" t="s">
        <v>357</v>
      </c>
      <c r="DY786">
        <v>2.97441</v>
      </c>
      <c r="DZ786">
        <v>2.75417</v>
      </c>
      <c r="EA786">
        <v>0.0886803</v>
      </c>
      <c r="EB786">
        <v>0.0906346</v>
      </c>
      <c r="EC786">
        <v>0.0959202</v>
      </c>
      <c r="ED786">
        <v>0.0872115</v>
      </c>
      <c r="EE786">
        <v>35520.4</v>
      </c>
      <c r="EF786">
        <v>38643.7</v>
      </c>
      <c r="EG786">
        <v>35322.4</v>
      </c>
      <c r="EH786">
        <v>38541.6</v>
      </c>
      <c r="EI786">
        <v>45282.4</v>
      </c>
      <c r="EJ786">
        <v>50812</v>
      </c>
      <c r="EK786">
        <v>55214.9</v>
      </c>
      <c r="EL786">
        <v>61821.3</v>
      </c>
      <c r="EM786">
        <v>1.99</v>
      </c>
      <c r="EN786">
        <v>1.827</v>
      </c>
      <c r="EO786">
        <v>0.0458956</v>
      </c>
      <c r="EP786">
        <v>0</v>
      </c>
      <c r="EQ786">
        <v>24.2215</v>
      </c>
      <c r="ER786">
        <v>999.9</v>
      </c>
      <c r="ES786">
        <v>44.054</v>
      </c>
      <c r="ET786">
        <v>30.071</v>
      </c>
      <c r="EU786">
        <v>20.8217</v>
      </c>
      <c r="EV786">
        <v>55.7988</v>
      </c>
      <c r="EW786">
        <v>49.1066</v>
      </c>
      <c r="EX786">
        <v>1</v>
      </c>
      <c r="EY786">
        <v>-0.0310976</v>
      </c>
      <c r="EZ786">
        <v>1.52608</v>
      </c>
      <c r="FA786">
        <v>20.1408</v>
      </c>
      <c r="FB786">
        <v>5.20052</v>
      </c>
      <c r="FC786">
        <v>12.0064</v>
      </c>
      <c r="FD786">
        <v>4.976</v>
      </c>
      <c r="FE786">
        <v>3.2932</v>
      </c>
      <c r="FF786">
        <v>9999</v>
      </c>
      <c r="FG786">
        <v>9999</v>
      </c>
      <c r="FH786">
        <v>9999</v>
      </c>
      <c r="FI786">
        <v>695.3</v>
      </c>
      <c r="FJ786">
        <v>1.86295</v>
      </c>
      <c r="FK786">
        <v>1.8678</v>
      </c>
      <c r="FL786">
        <v>1.86752</v>
      </c>
      <c r="FM786">
        <v>1.86874</v>
      </c>
      <c r="FN786">
        <v>1.86954</v>
      </c>
      <c r="FO786">
        <v>1.86554</v>
      </c>
      <c r="FP786">
        <v>1.86664</v>
      </c>
      <c r="FQ786">
        <v>1.86801</v>
      </c>
      <c r="FR786">
        <v>5</v>
      </c>
      <c r="FS786">
        <v>0</v>
      </c>
      <c r="FT786">
        <v>0</v>
      </c>
      <c r="FU786">
        <v>0</v>
      </c>
      <c r="FV786" t="s">
        <v>358</v>
      </c>
      <c r="FW786" t="s">
        <v>359</v>
      </c>
      <c r="FX786" t="s">
        <v>360</v>
      </c>
      <c r="FY786" t="s">
        <v>360</v>
      </c>
      <c r="FZ786" t="s">
        <v>360</v>
      </c>
      <c r="GA786" t="s">
        <v>360</v>
      </c>
      <c r="GB786">
        <v>0</v>
      </c>
      <c r="GC786">
        <v>100</v>
      </c>
      <c r="GD786">
        <v>100</v>
      </c>
      <c r="GE786">
        <v>5.82</v>
      </c>
      <c r="GF786">
        <v>0.3457</v>
      </c>
      <c r="GG786">
        <v>3.61927167264205</v>
      </c>
      <c r="GH786">
        <v>0.00509506669552449</v>
      </c>
      <c r="GI786">
        <v>1.17866753763249e-06</v>
      </c>
      <c r="GJ786">
        <v>-6.62632595388568e-10</v>
      </c>
      <c r="GK786">
        <v>-0.0260112845827318</v>
      </c>
      <c r="GL786">
        <v>-0.0225051504344278</v>
      </c>
      <c r="GM786">
        <v>0.00262967521021688</v>
      </c>
      <c r="GN786">
        <v>-3.50088843362945e-05</v>
      </c>
      <c r="GO786">
        <v>-5</v>
      </c>
      <c r="GP786">
        <v>1640</v>
      </c>
      <c r="GQ786">
        <v>1</v>
      </c>
      <c r="GR786">
        <v>20</v>
      </c>
      <c r="GS786">
        <v>50317.6</v>
      </c>
      <c r="GT786">
        <v>50317.6</v>
      </c>
      <c r="GU786">
        <v>1.0022</v>
      </c>
      <c r="GV786">
        <v>2.5647</v>
      </c>
      <c r="GW786">
        <v>1.54785</v>
      </c>
      <c r="GX786">
        <v>2.30103</v>
      </c>
      <c r="GY786">
        <v>1.34644</v>
      </c>
      <c r="GZ786">
        <v>2.35229</v>
      </c>
      <c r="HA786">
        <v>33.1769</v>
      </c>
      <c r="HB786">
        <v>13.9832</v>
      </c>
      <c r="HC786">
        <v>18</v>
      </c>
      <c r="HD786">
        <v>505.028</v>
      </c>
      <c r="HE786">
        <v>401.363</v>
      </c>
      <c r="HF786">
        <v>21.059</v>
      </c>
      <c r="HG786">
        <v>26.75</v>
      </c>
      <c r="HH786">
        <v>29.9999</v>
      </c>
      <c r="HI786">
        <v>26.7785</v>
      </c>
      <c r="HJ786">
        <v>26.7272</v>
      </c>
      <c r="HK786">
        <v>20.086</v>
      </c>
      <c r="HL786">
        <v>13.6692</v>
      </c>
      <c r="HM786">
        <v>17.8871</v>
      </c>
      <c r="HN786">
        <v>21.073</v>
      </c>
      <c r="HO786">
        <v>400.4</v>
      </c>
      <c r="HP786">
        <v>18.4879</v>
      </c>
      <c r="HQ786">
        <v>102.425</v>
      </c>
      <c r="HR786">
        <v>102.901</v>
      </c>
    </row>
    <row r="787" spans="1:226">
      <c r="A787">
        <v>771</v>
      </c>
      <c r="B787">
        <v>1663696709.5</v>
      </c>
      <c r="C787">
        <v>8934.40000009537</v>
      </c>
      <c r="D787" t="s">
        <v>1909</v>
      </c>
      <c r="E787" t="s">
        <v>1910</v>
      </c>
      <c r="F787">
        <v>5</v>
      </c>
      <c r="G787" t="s">
        <v>1906</v>
      </c>
      <c r="H787" t="s">
        <v>354</v>
      </c>
      <c r="I787">
        <v>1663696701.73214</v>
      </c>
      <c r="J787">
        <f>(K787)/1000</f>
        <v>0</v>
      </c>
      <c r="K787">
        <f>IF(BF787, AN787, AH787)</f>
        <v>0</v>
      </c>
      <c r="L787">
        <f>IF(BF787, AI787, AG787)</f>
        <v>0</v>
      </c>
      <c r="M787">
        <f>BH787 - IF(AU787&gt;1, L787*BB787*100.0/(AW787*BV787), 0)</f>
        <v>0</v>
      </c>
      <c r="N787">
        <f>((T787-J787/2)*M787-L787)/(T787+J787/2)</f>
        <v>0</v>
      </c>
      <c r="O787">
        <f>N787*(BO787+BP787)/1000.0</f>
        <v>0</v>
      </c>
      <c r="P787">
        <f>(BH787 - IF(AU787&gt;1, L787*BB787*100.0/(AW787*BV787), 0))*(BO787+BP787)/1000.0</f>
        <v>0</v>
      </c>
      <c r="Q787">
        <f>2.0/((1/S787-1/R787)+SIGN(S787)*SQRT((1/S787-1/R787)*(1/S787-1/R787) + 4*BC787/((BC787+1)*(BC787+1))*(2*1/S787*1/R787-1/R787*1/R787)))</f>
        <v>0</v>
      </c>
      <c r="R787">
        <f>IF(LEFT(BD787,1)&lt;&gt;"0",IF(LEFT(BD787,1)="1",3.0,BE787),$D$5+$E$5*(BV787*BO787/($K$5*1000))+$F$5*(BV787*BO787/($K$5*1000))*MAX(MIN(BB787,$J$5),$I$5)*MAX(MIN(BB787,$J$5),$I$5)+$G$5*MAX(MIN(BB787,$J$5),$I$5)*(BV787*BO787/($K$5*1000))+$H$5*(BV787*BO787/($K$5*1000))*(BV787*BO787/($K$5*1000)))</f>
        <v>0</v>
      </c>
      <c r="S787">
        <f>J787*(1000-(1000*0.61365*exp(17.502*W787/(240.97+W787))/(BO787+BP787)+BJ787)/2)/(1000*0.61365*exp(17.502*W787/(240.97+W787))/(BO787+BP787)-BJ787)</f>
        <v>0</v>
      </c>
      <c r="T787">
        <f>1/((BC787+1)/(Q787/1.6)+1/(R787/1.37)) + BC787/((BC787+1)/(Q787/1.6) + BC787/(R787/1.37))</f>
        <v>0</v>
      </c>
      <c r="U787">
        <f>(AX787*BA787)</f>
        <v>0</v>
      </c>
      <c r="V787">
        <f>(BQ787+(U787+2*0.95*5.67E-8*(((BQ787+$B$7)+273)^4-(BQ787+273)^4)-44100*J787)/(1.84*29.3*R787+8*0.95*5.67E-8*(BQ787+273)^3))</f>
        <v>0</v>
      </c>
      <c r="W787">
        <f>($C$7*BR787+$D$7*BS787+$E$7*V787)</f>
        <v>0</v>
      </c>
      <c r="X787">
        <f>0.61365*exp(17.502*W787/(240.97+W787))</f>
        <v>0</v>
      </c>
      <c r="Y787">
        <f>(Z787/AA787*100)</f>
        <v>0</v>
      </c>
      <c r="Z787">
        <f>BJ787*(BO787+BP787)/1000</f>
        <v>0</v>
      </c>
      <c r="AA787">
        <f>0.61365*exp(17.502*BQ787/(240.97+BQ787))</f>
        <v>0</v>
      </c>
      <c r="AB787">
        <f>(X787-BJ787*(BO787+BP787)/1000)</f>
        <v>0</v>
      </c>
      <c r="AC787">
        <f>(-J787*44100)</f>
        <v>0</v>
      </c>
      <c r="AD787">
        <f>2*29.3*R787*0.92*(BQ787-W787)</f>
        <v>0</v>
      </c>
      <c r="AE787">
        <f>2*0.95*5.67E-8*(((BQ787+$B$7)+273)^4-(W787+273)^4)</f>
        <v>0</v>
      </c>
      <c r="AF787">
        <f>U787+AE787+AC787+AD787</f>
        <v>0</v>
      </c>
      <c r="AG787">
        <f>BN787*AU787*(BI787-BH787*(1000-AU787*BK787)/(1000-AU787*BJ787))/(100*BB787)</f>
        <v>0</v>
      </c>
      <c r="AH787">
        <f>1000*BN787*AU787*(BJ787-BK787)/(100*BB787*(1000-AU787*BJ787))</f>
        <v>0</v>
      </c>
      <c r="AI787">
        <f>(AJ787 - AK787 - BO787*1E3/(8.314*(BQ787+273.15)) * AM787/BN787 * AL787) * BN787/(100*BB787) * (1000 - BK787)/1000</f>
        <v>0</v>
      </c>
      <c r="AJ787">
        <v>414.742624131239</v>
      </c>
      <c r="AK787">
        <v>411.961496969697</v>
      </c>
      <c r="AL787">
        <v>-1.47072105846121</v>
      </c>
      <c r="AM787">
        <v>65.4883077396077</v>
      </c>
      <c r="AN787">
        <f>(AP787 - AO787 + BO787*1E3/(8.314*(BQ787+273.15)) * AR787/BN787 * AQ787) * BN787/(100*BB787) * 1000/(1000 - AP787)</f>
        <v>0</v>
      </c>
      <c r="AO787">
        <v>18.5728101173291</v>
      </c>
      <c r="AP787">
        <v>21.5657791208791</v>
      </c>
      <c r="AQ787">
        <v>0.000334046023327874</v>
      </c>
      <c r="AR787">
        <v>122.100083456999</v>
      </c>
      <c r="AS787">
        <v>0</v>
      </c>
      <c r="AT787">
        <v>0</v>
      </c>
      <c r="AU787">
        <f>IF(AS787*$H$13&gt;=AW787,1.0,(AW787/(AW787-AS787*$H$13)))</f>
        <v>0</v>
      </c>
      <c r="AV787">
        <f>(AU787-1)*100</f>
        <v>0</v>
      </c>
      <c r="AW787">
        <f>MAX(0,($B$13+$C$13*BV787)/(1+$D$13*BV787)*BO787/(BQ787+273)*$E$13)</f>
        <v>0</v>
      </c>
      <c r="AX787">
        <f>$B$11*BW787+$C$11*BX787+$F$11*CI787*(1-CL787)</f>
        <v>0</v>
      </c>
      <c r="AY787">
        <f>AX787*AZ787</f>
        <v>0</v>
      </c>
      <c r="AZ787">
        <f>($B$11*$D$9+$C$11*$D$9+$F$11*((CV787+CN787)/MAX(CV787+CN787+CW787, 0.1)*$I$9+CW787/MAX(CV787+CN787+CW787, 0.1)*$J$9))/($B$11+$C$11+$F$11)</f>
        <v>0</v>
      </c>
      <c r="BA787">
        <f>($B$11*$K$9+$C$11*$K$9+$F$11*((CV787+CN787)/MAX(CV787+CN787+CW787, 0.1)*$P$9+CW787/MAX(CV787+CN787+CW787, 0.1)*$Q$9))/($B$11+$C$11+$F$11)</f>
        <v>0</v>
      </c>
      <c r="BB787">
        <v>6</v>
      </c>
      <c r="BC787">
        <v>0.5</v>
      </c>
      <c r="BD787" t="s">
        <v>355</v>
      </c>
      <c r="BE787">
        <v>2</v>
      </c>
      <c r="BF787" t="b">
        <v>1</v>
      </c>
      <c r="BG787">
        <v>1663696701.73214</v>
      </c>
      <c r="BH787">
        <v>408.285964285714</v>
      </c>
      <c r="BI787">
        <v>415.613464285714</v>
      </c>
      <c r="BJ787">
        <v>21.5506142857143</v>
      </c>
      <c r="BK787">
        <v>18.5591464285714</v>
      </c>
      <c r="BL787">
        <v>402.468428571428</v>
      </c>
      <c r="BM787">
        <v>21.2052142857143</v>
      </c>
      <c r="BN787">
        <v>500.111285714286</v>
      </c>
      <c r="BO787">
        <v>90.5084607142857</v>
      </c>
      <c r="BP787">
        <v>0.100023328571429</v>
      </c>
      <c r="BQ787">
        <v>25.1050357142857</v>
      </c>
      <c r="BR787">
        <v>24.979425</v>
      </c>
      <c r="BS787">
        <v>999.9</v>
      </c>
      <c r="BT787">
        <v>0</v>
      </c>
      <c r="BU787">
        <v>0</v>
      </c>
      <c r="BV787">
        <v>9993.92857142857</v>
      </c>
      <c r="BW787">
        <v>0</v>
      </c>
      <c r="BX787">
        <v>16.7147</v>
      </c>
      <c r="BY787">
        <v>-7.32738192857143</v>
      </c>
      <c r="BZ787">
        <v>417.278714285714</v>
      </c>
      <c r="CA787">
        <v>423.472642857143</v>
      </c>
      <c r="CB787">
        <v>2.99147464285714</v>
      </c>
      <c r="CC787">
        <v>415.613464285714</v>
      </c>
      <c r="CD787">
        <v>18.5591464285714</v>
      </c>
      <c r="CE787">
        <v>1.95051392857143</v>
      </c>
      <c r="CF787">
        <v>1.67975928571429</v>
      </c>
      <c r="CG787">
        <v>17.0482321428571</v>
      </c>
      <c r="CH787">
        <v>14.710625</v>
      </c>
      <c r="CI787">
        <v>1999.99357142857</v>
      </c>
      <c r="CJ787">
        <v>0.979998357142857</v>
      </c>
      <c r="CK787">
        <v>0.0200018857142857</v>
      </c>
      <c r="CL787">
        <v>0</v>
      </c>
      <c r="CM787">
        <v>546.564035714286</v>
      </c>
      <c r="CN787">
        <v>5.00063</v>
      </c>
      <c r="CO787">
        <v>10868.7071428571</v>
      </c>
      <c r="CP787">
        <v>17256.8214285714</v>
      </c>
      <c r="CQ787">
        <v>38.7588571428571</v>
      </c>
      <c r="CR787">
        <v>38.812</v>
      </c>
      <c r="CS787">
        <v>38.3165</v>
      </c>
      <c r="CT787">
        <v>38.062</v>
      </c>
      <c r="CU787">
        <v>39.5487142857143</v>
      </c>
      <c r="CV787">
        <v>1955.09321428571</v>
      </c>
      <c r="CW787">
        <v>39.9003571428571</v>
      </c>
      <c r="CX787">
        <v>0</v>
      </c>
      <c r="CY787">
        <v>1663696706.9</v>
      </c>
      <c r="CZ787">
        <v>0</v>
      </c>
      <c r="DA787">
        <v>0</v>
      </c>
      <c r="DB787" t="s">
        <v>356</v>
      </c>
      <c r="DC787">
        <v>1660677648.1</v>
      </c>
      <c r="DD787">
        <v>1660677649.1</v>
      </c>
      <c r="DE787">
        <v>0</v>
      </c>
      <c r="DF787">
        <v>-1.042</v>
      </c>
      <c r="DG787">
        <v>0.003</v>
      </c>
      <c r="DH787">
        <v>5.218</v>
      </c>
      <c r="DI787">
        <v>0.344</v>
      </c>
      <c r="DJ787">
        <v>417</v>
      </c>
      <c r="DK787">
        <v>22</v>
      </c>
      <c r="DL787">
        <v>1.24</v>
      </c>
      <c r="DM787">
        <v>0.53</v>
      </c>
      <c r="DN787">
        <v>-8.34272685</v>
      </c>
      <c r="DO787">
        <v>38.4616316172608</v>
      </c>
      <c r="DP787">
        <v>4.486289833716</v>
      </c>
      <c r="DQ787">
        <v>0</v>
      </c>
      <c r="DR787">
        <v>2.99611675</v>
      </c>
      <c r="DS787">
        <v>-0.140489943714837</v>
      </c>
      <c r="DT787">
        <v>0.0153324845324396</v>
      </c>
      <c r="DU787">
        <v>0</v>
      </c>
      <c r="DV787">
        <v>0</v>
      </c>
      <c r="DW787">
        <v>2</v>
      </c>
      <c r="DX787" t="s">
        <v>357</v>
      </c>
      <c r="DY787">
        <v>2.97432</v>
      </c>
      <c r="DZ787">
        <v>2.75403</v>
      </c>
      <c r="EA787">
        <v>0.0875863</v>
      </c>
      <c r="EB787">
        <v>0.0882389</v>
      </c>
      <c r="EC787">
        <v>0.0959496</v>
      </c>
      <c r="ED787">
        <v>0.0873204</v>
      </c>
      <c r="EE787">
        <v>35563.3</v>
      </c>
      <c r="EF787">
        <v>38745.9</v>
      </c>
      <c r="EG787">
        <v>35322.6</v>
      </c>
      <c r="EH787">
        <v>38541.9</v>
      </c>
      <c r="EI787">
        <v>45281.2</v>
      </c>
      <c r="EJ787">
        <v>50805.4</v>
      </c>
      <c r="EK787">
        <v>55215.4</v>
      </c>
      <c r="EL787">
        <v>61820.8</v>
      </c>
      <c r="EM787">
        <v>1.9904</v>
      </c>
      <c r="EN787">
        <v>1.8272</v>
      </c>
      <c r="EO787">
        <v>0.0472367</v>
      </c>
      <c r="EP787">
        <v>0</v>
      </c>
      <c r="EQ787">
        <v>24.2195</v>
      </c>
      <c r="ER787">
        <v>999.9</v>
      </c>
      <c r="ES787">
        <v>44.103</v>
      </c>
      <c r="ET787">
        <v>30.051</v>
      </c>
      <c r="EU787">
        <v>20.8207</v>
      </c>
      <c r="EV787">
        <v>56.8588</v>
      </c>
      <c r="EW787">
        <v>49.1426</v>
      </c>
      <c r="EX787">
        <v>1</v>
      </c>
      <c r="EY787">
        <v>-0.031687</v>
      </c>
      <c r="EZ787">
        <v>1.49534</v>
      </c>
      <c r="FA787">
        <v>20.1409</v>
      </c>
      <c r="FB787">
        <v>5.20172</v>
      </c>
      <c r="FC787">
        <v>12.0064</v>
      </c>
      <c r="FD787">
        <v>4.9752</v>
      </c>
      <c r="FE787">
        <v>3.2938</v>
      </c>
      <c r="FF787">
        <v>9999</v>
      </c>
      <c r="FG787">
        <v>9999</v>
      </c>
      <c r="FH787">
        <v>9999</v>
      </c>
      <c r="FI787">
        <v>695.3</v>
      </c>
      <c r="FJ787">
        <v>1.86295</v>
      </c>
      <c r="FK787">
        <v>1.86783</v>
      </c>
      <c r="FL787">
        <v>1.86752</v>
      </c>
      <c r="FM787">
        <v>1.86874</v>
      </c>
      <c r="FN787">
        <v>1.86951</v>
      </c>
      <c r="FO787">
        <v>1.86557</v>
      </c>
      <c r="FP787">
        <v>1.86661</v>
      </c>
      <c r="FQ787">
        <v>1.86804</v>
      </c>
      <c r="FR787">
        <v>5</v>
      </c>
      <c r="FS787">
        <v>0</v>
      </c>
      <c r="FT787">
        <v>0</v>
      </c>
      <c r="FU787">
        <v>0</v>
      </c>
      <c r="FV787" t="s">
        <v>358</v>
      </c>
      <c r="FW787" t="s">
        <v>359</v>
      </c>
      <c r="FX787" t="s">
        <v>360</v>
      </c>
      <c r="FY787" t="s">
        <v>360</v>
      </c>
      <c r="FZ787" t="s">
        <v>360</v>
      </c>
      <c r="GA787" t="s">
        <v>360</v>
      </c>
      <c r="GB787">
        <v>0</v>
      </c>
      <c r="GC787">
        <v>100</v>
      </c>
      <c r="GD787">
        <v>100</v>
      </c>
      <c r="GE787">
        <v>5.783</v>
      </c>
      <c r="GF787">
        <v>0.3461</v>
      </c>
      <c r="GG787">
        <v>3.61927167264205</v>
      </c>
      <c r="GH787">
        <v>0.00509506669552449</v>
      </c>
      <c r="GI787">
        <v>1.17866753763249e-06</v>
      </c>
      <c r="GJ787">
        <v>-6.62632595388568e-10</v>
      </c>
      <c r="GK787">
        <v>-0.0260112845827318</v>
      </c>
      <c r="GL787">
        <v>-0.0225051504344278</v>
      </c>
      <c r="GM787">
        <v>0.00262967521021688</v>
      </c>
      <c r="GN787">
        <v>-3.50088843362945e-05</v>
      </c>
      <c r="GO787">
        <v>-5</v>
      </c>
      <c r="GP787">
        <v>1640</v>
      </c>
      <c r="GQ787">
        <v>1</v>
      </c>
      <c r="GR787">
        <v>20</v>
      </c>
      <c r="GS787">
        <v>50317.7</v>
      </c>
      <c r="GT787">
        <v>50317.7</v>
      </c>
      <c r="GU787">
        <v>0.974121</v>
      </c>
      <c r="GV787">
        <v>2.57935</v>
      </c>
      <c r="GW787">
        <v>1.54785</v>
      </c>
      <c r="GX787">
        <v>2.2998</v>
      </c>
      <c r="GY787">
        <v>1.34644</v>
      </c>
      <c r="GZ787">
        <v>2.26807</v>
      </c>
      <c r="HA787">
        <v>33.1769</v>
      </c>
      <c r="HB787">
        <v>13.9744</v>
      </c>
      <c r="HC787">
        <v>18</v>
      </c>
      <c r="HD787">
        <v>505.274</v>
      </c>
      <c r="HE787">
        <v>401.459</v>
      </c>
      <c r="HF787">
        <v>21.0752</v>
      </c>
      <c r="HG787">
        <v>26.7455</v>
      </c>
      <c r="HH787">
        <v>29.9999</v>
      </c>
      <c r="HI787">
        <v>26.7762</v>
      </c>
      <c r="HJ787">
        <v>26.725</v>
      </c>
      <c r="HK787">
        <v>19.538</v>
      </c>
      <c r="HL787">
        <v>13.9799</v>
      </c>
      <c r="HM787">
        <v>17.8871</v>
      </c>
      <c r="HN787">
        <v>21.0917</v>
      </c>
      <c r="HO787">
        <v>380.286</v>
      </c>
      <c r="HP787">
        <v>18.4841</v>
      </c>
      <c r="HQ787">
        <v>102.426</v>
      </c>
      <c r="HR787">
        <v>102.901</v>
      </c>
    </row>
    <row r="788" spans="1:226">
      <c r="A788">
        <v>772</v>
      </c>
      <c r="B788">
        <v>1663696714.5</v>
      </c>
      <c r="C788">
        <v>8939.40000009537</v>
      </c>
      <c r="D788" t="s">
        <v>1911</v>
      </c>
      <c r="E788" t="s">
        <v>1912</v>
      </c>
      <c r="F788">
        <v>5</v>
      </c>
      <c r="G788" t="s">
        <v>1906</v>
      </c>
      <c r="H788" t="s">
        <v>354</v>
      </c>
      <c r="I788">
        <v>1663696707</v>
      </c>
      <c r="J788">
        <f>(K788)/1000</f>
        <v>0</v>
      </c>
      <c r="K788">
        <f>IF(BF788, AN788, AH788)</f>
        <v>0</v>
      </c>
      <c r="L788">
        <f>IF(BF788, AI788, AG788)</f>
        <v>0</v>
      </c>
      <c r="M788">
        <f>BH788 - IF(AU788&gt;1, L788*BB788*100.0/(AW788*BV788), 0)</f>
        <v>0</v>
      </c>
      <c r="N788">
        <f>((T788-J788/2)*M788-L788)/(T788+J788/2)</f>
        <v>0</v>
      </c>
      <c r="O788">
        <f>N788*(BO788+BP788)/1000.0</f>
        <v>0</v>
      </c>
      <c r="P788">
        <f>(BH788 - IF(AU788&gt;1, L788*BB788*100.0/(AW788*BV788), 0))*(BO788+BP788)/1000.0</f>
        <v>0</v>
      </c>
      <c r="Q788">
        <f>2.0/((1/S788-1/R788)+SIGN(S788)*SQRT((1/S788-1/R788)*(1/S788-1/R788) + 4*BC788/((BC788+1)*(BC788+1))*(2*1/S788*1/R788-1/R788*1/R788)))</f>
        <v>0</v>
      </c>
      <c r="R788">
        <f>IF(LEFT(BD788,1)&lt;&gt;"0",IF(LEFT(BD788,1)="1",3.0,BE788),$D$5+$E$5*(BV788*BO788/($K$5*1000))+$F$5*(BV788*BO788/($K$5*1000))*MAX(MIN(BB788,$J$5),$I$5)*MAX(MIN(BB788,$J$5),$I$5)+$G$5*MAX(MIN(BB788,$J$5),$I$5)*(BV788*BO788/($K$5*1000))+$H$5*(BV788*BO788/($K$5*1000))*(BV788*BO788/($K$5*1000)))</f>
        <v>0</v>
      </c>
      <c r="S788">
        <f>J788*(1000-(1000*0.61365*exp(17.502*W788/(240.97+W788))/(BO788+BP788)+BJ788)/2)/(1000*0.61365*exp(17.502*W788/(240.97+W788))/(BO788+BP788)-BJ788)</f>
        <v>0</v>
      </c>
      <c r="T788">
        <f>1/((BC788+1)/(Q788/1.6)+1/(R788/1.37)) + BC788/((BC788+1)/(Q788/1.6) + BC788/(R788/1.37))</f>
        <v>0</v>
      </c>
      <c r="U788">
        <f>(AX788*BA788)</f>
        <v>0</v>
      </c>
      <c r="V788">
        <f>(BQ788+(U788+2*0.95*5.67E-8*(((BQ788+$B$7)+273)^4-(BQ788+273)^4)-44100*J788)/(1.84*29.3*R788+8*0.95*5.67E-8*(BQ788+273)^3))</f>
        <v>0</v>
      </c>
      <c r="W788">
        <f>($C$7*BR788+$D$7*BS788+$E$7*V788)</f>
        <v>0</v>
      </c>
      <c r="X788">
        <f>0.61365*exp(17.502*W788/(240.97+W788))</f>
        <v>0</v>
      </c>
      <c r="Y788">
        <f>(Z788/AA788*100)</f>
        <v>0</v>
      </c>
      <c r="Z788">
        <f>BJ788*(BO788+BP788)/1000</f>
        <v>0</v>
      </c>
      <c r="AA788">
        <f>0.61365*exp(17.502*BQ788/(240.97+BQ788))</f>
        <v>0</v>
      </c>
      <c r="AB788">
        <f>(X788-BJ788*(BO788+BP788)/1000)</f>
        <v>0</v>
      </c>
      <c r="AC788">
        <f>(-J788*44100)</f>
        <v>0</v>
      </c>
      <c r="AD788">
        <f>2*29.3*R788*0.92*(BQ788-W788)</f>
        <v>0</v>
      </c>
      <c r="AE788">
        <f>2*0.95*5.67E-8*(((BQ788+$B$7)+273)^4-(W788+273)^4)</f>
        <v>0</v>
      </c>
      <c r="AF788">
        <f>U788+AE788+AC788+AD788</f>
        <v>0</v>
      </c>
      <c r="AG788">
        <f>BN788*AU788*(BI788-BH788*(1000-AU788*BK788)/(1000-AU788*BJ788))/(100*BB788)</f>
        <v>0</v>
      </c>
      <c r="AH788">
        <f>1000*BN788*AU788*(BJ788-BK788)/(100*BB788*(1000-AU788*BJ788))</f>
        <v>0</v>
      </c>
      <c r="AI788">
        <f>(AJ788 - AK788 - BO788*1E3/(8.314*(BQ788+273.15)) * AM788/BN788 * AL788) * BN788/(100*BB788) * (1000 - BK788)/1000</f>
        <v>0</v>
      </c>
      <c r="AJ788">
        <v>399.454224511522</v>
      </c>
      <c r="AK788">
        <v>401.110551515151</v>
      </c>
      <c r="AL788">
        <v>-2.31437277832019</v>
      </c>
      <c r="AM788">
        <v>65.4883077396077</v>
      </c>
      <c r="AN788">
        <f>(AP788 - AO788 + BO788*1E3/(8.314*(BQ788+273.15)) * AR788/BN788 * AQ788) * BN788/(100*BB788) * 1000/(1000 - AP788)</f>
        <v>0</v>
      </c>
      <c r="AO788">
        <v>18.6098444393617</v>
      </c>
      <c r="AP788">
        <v>21.5785186813187</v>
      </c>
      <c r="AQ788">
        <v>0.005933018304057</v>
      </c>
      <c r="AR788">
        <v>122.100083456999</v>
      </c>
      <c r="AS788">
        <v>0</v>
      </c>
      <c r="AT788">
        <v>0</v>
      </c>
      <c r="AU788">
        <f>IF(AS788*$H$13&gt;=AW788,1.0,(AW788/(AW788-AS788*$H$13)))</f>
        <v>0</v>
      </c>
      <c r="AV788">
        <f>(AU788-1)*100</f>
        <v>0</v>
      </c>
      <c r="AW788">
        <f>MAX(0,($B$13+$C$13*BV788)/(1+$D$13*BV788)*BO788/(BQ788+273)*$E$13)</f>
        <v>0</v>
      </c>
      <c r="AX788">
        <f>$B$11*BW788+$C$11*BX788+$F$11*CI788*(1-CL788)</f>
        <v>0</v>
      </c>
      <c r="AY788">
        <f>AX788*AZ788</f>
        <v>0</v>
      </c>
      <c r="AZ788">
        <f>($B$11*$D$9+$C$11*$D$9+$F$11*((CV788+CN788)/MAX(CV788+CN788+CW788, 0.1)*$I$9+CW788/MAX(CV788+CN788+CW788, 0.1)*$J$9))/($B$11+$C$11+$F$11)</f>
        <v>0</v>
      </c>
      <c r="BA788">
        <f>($B$11*$K$9+$C$11*$K$9+$F$11*((CV788+CN788)/MAX(CV788+CN788+CW788, 0.1)*$P$9+CW788/MAX(CV788+CN788+CW788, 0.1)*$Q$9))/($B$11+$C$11+$F$11)</f>
        <v>0</v>
      </c>
      <c r="BB788">
        <v>6</v>
      </c>
      <c r="BC788">
        <v>0.5</v>
      </c>
      <c r="BD788" t="s">
        <v>355</v>
      </c>
      <c r="BE788">
        <v>2</v>
      </c>
      <c r="BF788" t="b">
        <v>1</v>
      </c>
      <c r="BG788">
        <v>1663696707</v>
      </c>
      <c r="BH788">
        <v>404.13462962963</v>
      </c>
      <c r="BI788">
        <v>405.752444444444</v>
      </c>
      <c r="BJ788">
        <v>21.5635481481482</v>
      </c>
      <c r="BK788">
        <v>18.5795518518518</v>
      </c>
      <c r="BL788">
        <v>398.340666666667</v>
      </c>
      <c r="BM788">
        <v>21.2176259259259</v>
      </c>
      <c r="BN788">
        <v>500.090037037037</v>
      </c>
      <c r="BO788">
        <v>90.5088148148148</v>
      </c>
      <c r="BP788">
        <v>0.0999301481481481</v>
      </c>
      <c r="BQ788">
        <v>25.1052777777778</v>
      </c>
      <c r="BR788">
        <v>24.9814333333333</v>
      </c>
      <c r="BS788">
        <v>999.9</v>
      </c>
      <c r="BT788">
        <v>0</v>
      </c>
      <c r="BU788">
        <v>0</v>
      </c>
      <c r="BV788">
        <v>9996.48148148148</v>
      </c>
      <c r="BW788">
        <v>0</v>
      </c>
      <c r="BX788">
        <v>16.7147</v>
      </c>
      <c r="BY788">
        <v>-1.61768088888889</v>
      </c>
      <c r="BZ788">
        <v>413.041333333333</v>
      </c>
      <c r="CA788">
        <v>413.433666666667</v>
      </c>
      <c r="CB788">
        <v>2.98399444444444</v>
      </c>
      <c r="CC788">
        <v>405.752444444444</v>
      </c>
      <c r="CD788">
        <v>18.5795518518518</v>
      </c>
      <c r="CE788">
        <v>1.95169185185185</v>
      </c>
      <c r="CF788">
        <v>1.6816137037037</v>
      </c>
      <c r="CG788">
        <v>17.0577703703704</v>
      </c>
      <c r="CH788">
        <v>14.7277407407407</v>
      </c>
      <c r="CI788">
        <v>1999.98925925926</v>
      </c>
      <c r="CJ788">
        <v>0.979998333333333</v>
      </c>
      <c r="CK788">
        <v>0.0200019111111111</v>
      </c>
      <c r="CL788">
        <v>0</v>
      </c>
      <c r="CM788">
        <v>545.402666666667</v>
      </c>
      <c r="CN788">
        <v>5.00063</v>
      </c>
      <c r="CO788">
        <v>10844.4222222222</v>
      </c>
      <c r="CP788">
        <v>17256.7888888889</v>
      </c>
      <c r="CQ788">
        <v>38.7545925925926</v>
      </c>
      <c r="CR788">
        <v>38.812</v>
      </c>
      <c r="CS788">
        <v>38.312</v>
      </c>
      <c r="CT788">
        <v>38.0597037037037</v>
      </c>
      <c r="CU788">
        <v>39.5459259259259</v>
      </c>
      <c r="CV788">
        <v>1955.08888888889</v>
      </c>
      <c r="CW788">
        <v>39.9003703703704</v>
      </c>
      <c r="CX788">
        <v>0</v>
      </c>
      <c r="CY788">
        <v>1663696711.7</v>
      </c>
      <c r="CZ788">
        <v>0</v>
      </c>
      <c r="DA788">
        <v>0</v>
      </c>
      <c r="DB788" t="s">
        <v>356</v>
      </c>
      <c r="DC788">
        <v>1660677648.1</v>
      </c>
      <c r="DD788">
        <v>1660677649.1</v>
      </c>
      <c r="DE788">
        <v>0</v>
      </c>
      <c r="DF788">
        <v>-1.042</v>
      </c>
      <c r="DG788">
        <v>0.003</v>
      </c>
      <c r="DH788">
        <v>5.218</v>
      </c>
      <c r="DI788">
        <v>0.344</v>
      </c>
      <c r="DJ788">
        <v>417</v>
      </c>
      <c r="DK788">
        <v>22</v>
      </c>
      <c r="DL788">
        <v>1.24</v>
      </c>
      <c r="DM788">
        <v>0.53</v>
      </c>
      <c r="DN788">
        <v>-5.1539356</v>
      </c>
      <c r="DO788">
        <v>64.1496123377111</v>
      </c>
      <c r="DP788">
        <v>6.53585551837551</v>
      </c>
      <c r="DQ788">
        <v>0</v>
      </c>
      <c r="DR788">
        <v>2.99043625</v>
      </c>
      <c r="DS788">
        <v>-0.113560187617269</v>
      </c>
      <c r="DT788">
        <v>0.0160045522723224</v>
      </c>
      <c r="DU788">
        <v>0</v>
      </c>
      <c r="DV788">
        <v>0</v>
      </c>
      <c r="DW788">
        <v>2</v>
      </c>
      <c r="DX788" t="s">
        <v>357</v>
      </c>
      <c r="DY788">
        <v>2.9728</v>
      </c>
      <c r="DZ788">
        <v>2.75418</v>
      </c>
      <c r="EA788">
        <v>0.0857063</v>
      </c>
      <c r="EB788">
        <v>0.085463</v>
      </c>
      <c r="EC788">
        <v>0.0959771</v>
      </c>
      <c r="ED788">
        <v>0.0872079</v>
      </c>
      <c r="EE788">
        <v>35636.8</v>
      </c>
      <c r="EF788">
        <v>38863.5</v>
      </c>
      <c r="EG788">
        <v>35322.9</v>
      </c>
      <c r="EH788">
        <v>38541.6</v>
      </c>
      <c r="EI788">
        <v>45279.8</v>
      </c>
      <c r="EJ788">
        <v>50811.6</v>
      </c>
      <c r="EK788">
        <v>55215.4</v>
      </c>
      <c r="EL788">
        <v>61820.9</v>
      </c>
      <c r="EM788">
        <v>1.9908</v>
      </c>
      <c r="EN788">
        <v>1.8274</v>
      </c>
      <c r="EO788">
        <v>0.0472367</v>
      </c>
      <c r="EP788">
        <v>0</v>
      </c>
      <c r="EQ788">
        <v>24.2195</v>
      </c>
      <c r="ER788">
        <v>999.9</v>
      </c>
      <c r="ES788">
        <v>44.152</v>
      </c>
      <c r="ET788">
        <v>30.071</v>
      </c>
      <c r="EU788">
        <v>20.868</v>
      </c>
      <c r="EV788">
        <v>56.3888</v>
      </c>
      <c r="EW788">
        <v>49.0064</v>
      </c>
      <c r="EX788">
        <v>1</v>
      </c>
      <c r="EY788">
        <v>-0.0318902</v>
      </c>
      <c r="EZ788">
        <v>1.54516</v>
      </c>
      <c r="FA788">
        <v>20.1405</v>
      </c>
      <c r="FB788">
        <v>5.20052</v>
      </c>
      <c r="FC788">
        <v>12.0052</v>
      </c>
      <c r="FD788">
        <v>4.976</v>
      </c>
      <c r="FE788">
        <v>3.2938</v>
      </c>
      <c r="FF788">
        <v>9999</v>
      </c>
      <c r="FG788">
        <v>9999</v>
      </c>
      <c r="FH788">
        <v>9999</v>
      </c>
      <c r="FI788">
        <v>695.3</v>
      </c>
      <c r="FJ788">
        <v>1.86295</v>
      </c>
      <c r="FK788">
        <v>1.86783</v>
      </c>
      <c r="FL788">
        <v>1.86752</v>
      </c>
      <c r="FM788">
        <v>1.86874</v>
      </c>
      <c r="FN788">
        <v>1.86951</v>
      </c>
      <c r="FO788">
        <v>1.8656</v>
      </c>
      <c r="FP788">
        <v>1.8667</v>
      </c>
      <c r="FQ788">
        <v>1.86813</v>
      </c>
      <c r="FR788">
        <v>5</v>
      </c>
      <c r="FS788">
        <v>0</v>
      </c>
      <c r="FT788">
        <v>0</v>
      </c>
      <c r="FU788">
        <v>0</v>
      </c>
      <c r="FV788" t="s">
        <v>358</v>
      </c>
      <c r="FW788" t="s">
        <v>359</v>
      </c>
      <c r="FX788" t="s">
        <v>360</v>
      </c>
      <c r="FY788" t="s">
        <v>360</v>
      </c>
      <c r="FZ788" t="s">
        <v>360</v>
      </c>
      <c r="GA788" t="s">
        <v>360</v>
      </c>
      <c r="GB788">
        <v>0</v>
      </c>
      <c r="GC788">
        <v>100</v>
      </c>
      <c r="GD788">
        <v>100</v>
      </c>
      <c r="GE788">
        <v>5.72</v>
      </c>
      <c r="GF788">
        <v>0.3465</v>
      </c>
      <c r="GG788">
        <v>3.61927167264205</v>
      </c>
      <c r="GH788">
        <v>0.00509506669552449</v>
      </c>
      <c r="GI788">
        <v>1.17866753763249e-06</v>
      </c>
      <c r="GJ788">
        <v>-6.62632595388568e-10</v>
      </c>
      <c r="GK788">
        <v>-0.0260112845827318</v>
      </c>
      <c r="GL788">
        <v>-0.0225051504344278</v>
      </c>
      <c r="GM788">
        <v>0.00262967521021688</v>
      </c>
      <c r="GN788">
        <v>-3.50088843362945e-05</v>
      </c>
      <c r="GO788">
        <v>-5</v>
      </c>
      <c r="GP788">
        <v>1640</v>
      </c>
      <c r="GQ788">
        <v>1</v>
      </c>
      <c r="GR788">
        <v>20</v>
      </c>
      <c r="GS788">
        <v>50317.8</v>
      </c>
      <c r="GT788">
        <v>50317.8</v>
      </c>
      <c r="GU788">
        <v>0.943604</v>
      </c>
      <c r="GV788">
        <v>2.61108</v>
      </c>
      <c r="GW788">
        <v>1.54785</v>
      </c>
      <c r="GX788">
        <v>2.30103</v>
      </c>
      <c r="GY788">
        <v>1.34644</v>
      </c>
      <c r="GZ788">
        <v>2.42065</v>
      </c>
      <c r="HA788">
        <v>33.1545</v>
      </c>
      <c r="HB788">
        <v>13.9832</v>
      </c>
      <c r="HC788">
        <v>18</v>
      </c>
      <c r="HD788">
        <v>505.499</v>
      </c>
      <c r="HE788">
        <v>401.553</v>
      </c>
      <c r="HF788">
        <v>21.0955</v>
      </c>
      <c r="HG788">
        <v>26.7432</v>
      </c>
      <c r="HH788">
        <v>29.9998</v>
      </c>
      <c r="HI788">
        <v>26.7717</v>
      </c>
      <c r="HJ788">
        <v>26.7227</v>
      </c>
      <c r="HK788">
        <v>18.8574</v>
      </c>
      <c r="HL788">
        <v>13.9799</v>
      </c>
      <c r="HM788">
        <v>18.2572</v>
      </c>
      <c r="HN788">
        <v>21.0935</v>
      </c>
      <c r="HO788">
        <v>366.831</v>
      </c>
      <c r="HP788">
        <v>18.4841</v>
      </c>
      <c r="HQ788">
        <v>102.426</v>
      </c>
      <c r="HR788">
        <v>102.901</v>
      </c>
    </row>
    <row r="789" spans="1:226">
      <c r="A789">
        <v>773</v>
      </c>
      <c r="B789">
        <v>1663696719.5</v>
      </c>
      <c r="C789">
        <v>8944.40000009537</v>
      </c>
      <c r="D789" t="s">
        <v>1913</v>
      </c>
      <c r="E789" t="s">
        <v>1914</v>
      </c>
      <c r="F789">
        <v>5</v>
      </c>
      <c r="G789" t="s">
        <v>1906</v>
      </c>
      <c r="H789" t="s">
        <v>354</v>
      </c>
      <c r="I789">
        <v>1663696711.71429</v>
      </c>
      <c r="J789">
        <f>(K789)/1000</f>
        <v>0</v>
      </c>
      <c r="K789">
        <f>IF(BF789, AN789, AH789)</f>
        <v>0</v>
      </c>
      <c r="L789">
        <f>IF(BF789, AI789, AG789)</f>
        <v>0</v>
      </c>
      <c r="M789">
        <f>BH789 - IF(AU789&gt;1, L789*BB789*100.0/(AW789*BV789), 0)</f>
        <v>0</v>
      </c>
      <c r="N789">
        <f>((T789-J789/2)*M789-L789)/(T789+J789/2)</f>
        <v>0</v>
      </c>
      <c r="O789">
        <f>N789*(BO789+BP789)/1000.0</f>
        <v>0</v>
      </c>
      <c r="P789">
        <f>(BH789 - IF(AU789&gt;1, L789*BB789*100.0/(AW789*BV789), 0))*(BO789+BP789)/1000.0</f>
        <v>0</v>
      </c>
      <c r="Q789">
        <f>2.0/((1/S789-1/R789)+SIGN(S789)*SQRT((1/S789-1/R789)*(1/S789-1/R789) + 4*BC789/((BC789+1)*(BC789+1))*(2*1/S789*1/R789-1/R789*1/R789)))</f>
        <v>0</v>
      </c>
      <c r="R789">
        <f>IF(LEFT(BD789,1)&lt;&gt;"0",IF(LEFT(BD789,1)="1",3.0,BE789),$D$5+$E$5*(BV789*BO789/($K$5*1000))+$F$5*(BV789*BO789/($K$5*1000))*MAX(MIN(BB789,$J$5),$I$5)*MAX(MIN(BB789,$J$5),$I$5)+$G$5*MAX(MIN(BB789,$J$5),$I$5)*(BV789*BO789/($K$5*1000))+$H$5*(BV789*BO789/($K$5*1000))*(BV789*BO789/($K$5*1000)))</f>
        <v>0</v>
      </c>
      <c r="S789">
        <f>J789*(1000-(1000*0.61365*exp(17.502*W789/(240.97+W789))/(BO789+BP789)+BJ789)/2)/(1000*0.61365*exp(17.502*W789/(240.97+W789))/(BO789+BP789)-BJ789)</f>
        <v>0</v>
      </c>
      <c r="T789">
        <f>1/((BC789+1)/(Q789/1.6)+1/(R789/1.37)) + BC789/((BC789+1)/(Q789/1.6) + BC789/(R789/1.37))</f>
        <v>0</v>
      </c>
      <c r="U789">
        <f>(AX789*BA789)</f>
        <v>0</v>
      </c>
      <c r="V789">
        <f>(BQ789+(U789+2*0.95*5.67E-8*(((BQ789+$B$7)+273)^4-(BQ789+273)^4)-44100*J789)/(1.84*29.3*R789+8*0.95*5.67E-8*(BQ789+273)^3))</f>
        <v>0</v>
      </c>
      <c r="W789">
        <f>($C$7*BR789+$D$7*BS789+$E$7*V789)</f>
        <v>0</v>
      </c>
      <c r="X789">
        <f>0.61365*exp(17.502*W789/(240.97+W789))</f>
        <v>0</v>
      </c>
      <c r="Y789">
        <f>(Z789/AA789*100)</f>
        <v>0</v>
      </c>
      <c r="Z789">
        <f>BJ789*(BO789+BP789)/1000</f>
        <v>0</v>
      </c>
      <c r="AA789">
        <f>0.61365*exp(17.502*BQ789/(240.97+BQ789))</f>
        <v>0</v>
      </c>
      <c r="AB789">
        <f>(X789-BJ789*(BO789+BP789)/1000)</f>
        <v>0</v>
      </c>
      <c r="AC789">
        <f>(-J789*44100)</f>
        <v>0</v>
      </c>
      <c r="AD789">
        <f>2*29.3*R789*0.92*(BQ789-W789)</f>
        <v>0</v>
      </c>
      <c r="AE789">
        <f>2*0.95*5.67E-8*(((BQ789+$B$7)+273)^4-(W789+273)^4)</f>
        <v>0</v>
      </c>
      <c r="AF789">
        <f>U789+AE789+AC789+AD789</f>
        <v>0</v>
      </c>
      <c r="AG789">
        <f>BN789*AU789*(BI789-BH789*(1000-AU789*BK789)/(1000-AU789*BJ789))/(100*BB789)</f>
        <v>0</v>
      </c>
      <c r="AH789">
        <f>1000*BN789*AU789*(BJ789-BK789)/(100*BB789*(1000-AU789*BJ789))</f>
        <v>0</v>
      </c>
      <c r="AI789">
        <f>(AJ789 - AK789 - BO789*1E3/(8.314*(BQ789+273.15)) * AM789/BN789 * AL789) * BN789/(100*BB789) * (1000 - BK789)/1000</f>
        <v>0</v>
      </c>
      <c r="AJ789">
        <v>383.125507575726</v>
      </c>
      <c r="AK789">
        <v>387.324133333333</v>
      </c>
      <c r="AL789">
        <v>-2.81522346557621</v>
      </c>
      <c r="AM789">
        <v>65.4883077396077</v>
      </c>
      <c r="AN789">
        <f>(AP789 - AO789 + BO789*1E3/(8.314*(BQ789+273.15)) * AR789/BN789 * AQ789) * BN789/(100*BB789) * 1000/(1000 - AP789)</f>
        <v>0</v>
      </c>
      <c r="AO789">
        <v>18.5642558597215</v>
      </c>
      <c r="AP789">
        <v>21.5778659340659</v>
      </c>
      <c r="AQ789">
        <v>-0.000490210882006898</v>
      </c>
      <c r="AR789">
        <v>122.100083456999</v>
      </c>
      <c r="AS789">
        <v>0</v>
      </c>
      <c r="AT789">
        <v>0</v>
      </c>
      <c r="AU789">
        <f>IF(AS789*$H$13&gt;=AW789,1.0,(AW789/(AW789-AS789*$H$13)))</f>
        <v>0</v>
      </c>
      <c r="AV789">
        <f>(AU789-1)*100</f>
        <v>0</v>
      </c>
      <c r="AW789">
        <f>MAX(0,($B$13+$C$13*BV789)/(1+$D$13*BV789)*BO789/(BQ789+273)*$E$13)</f>
        <v>0</v>
      </c>
      <c r="AX789">
        <f>$B$11*BW789+$C$11*BX789+$F$11*CI789*(1-CL789)</f>
        <v>0</v>
      </c>
      <c r="AY789">
        <f>AX789*AZ789</f>
        <v>0</v>
      </c>
      <c r="AZ789">
        <f>($B$11*$D$9+$C$11*$D$9+$F$11*((CV789+CN789)/MAX(CV789+CN789+CW789, 0.1)*$I$9+CW789/MAX(CV789+CN789+CW789, 0.1)*$J$9))/($B$11+$C$11+$F$11)</f>
        <v>0</v>
      </c>
      <c r="BA789">
        <f>($B$11*$K$9+$C$11*$K$9+$F$11*((CV789+CN789)/MAX(CV789+CN789+CW789, 0.1)*$P$9+CW789/MAX(CV789+CN789+CW789, 0.1)*$Q$9))/($B$11+$C$11+$F$11)</f>
        <v>0</v>
      </c>
      <c r="BB789">
        <v>6</v>
      </c>
      <c r="BC789">
        <v>0.5</v>
      </c>
      <c r="BD789" t="s">
        <v>355</v>
      </c>
      <c r="BE789">
        <v>2</v>
      </c>
      <c r="BF789" t="b">
        <v>1</v>
      </c>
      <c r="BG789">
        <v>1663696711.71429</v>
      </c>
      <c r="BH789">
        <v>396.335107142857</v>
      </c>
      <c r="BI789">
        <v>392.112714285714</v>
      </c>
      <c r="BJ789">
        <v>21.5717321428571</v>
      </c>
      <c r="BK789">
        <v>18.5835964285714</v>
      </c>
      <c r="BL789">
        <v>390.585428571429</v>
      </c>
      <c r="BM789">
        <v>21.2254821428571</v>
      </c>
      <c r="BN789">
        <v>499.996642857143</v>
      </c>
      <c r="BO789">
        <v>90.5083321428571</v>
      </c>
      <c r="BP789">
        <v>0.100021957142857</v>
      </c>
      <c r="BQ789">
        <v>25.1051928571429</v>
      </c>
      <c r="BR789">
        <v>24.9863607142857</v>
      </c>
      <c r="BS789">
        <v>999.9</v>
      </c>
      <c r="BT789">
        <v>0</v>
      </c>
      <c r="BU789">
        <v>0</v>
      </c>
      <c r="BV789">
        <v>9980.35714285714</v>
      </c>
      <c r="BW789">
        <v>0</v>
      </c>
      <c r="BX789">
        <v>16.7147</v>
      </c>
      <c r="BY789">
        <v>4.22250664285714</v>
      </c>
      <c r="BZ789">
        <v>405.073214285714</v>
      </c>
      <c r="CA789">
        <v>399.537392857143</v>
      </c>
      <c r="CB789">
        <v>2.98813071428571</v>
      </c>
      <c r="CC789">
        <v>392.112714285714</v>
      </c>
      <c r="CD789">
        <v>18.5835964285714</v>
      </c>
      <c r="CE789">
        <v>1.9524225</v>
      </c>
      <c r="CF789">
        <v>1.68197107142857</v>
      </c>
      <c r="CG789">
        <v>17.0636821428571</v>
      </c>
      <c r="CH789">
        <v>14.7310321428571</v>
      </c>
      <c r="CI789">
        <v>1999.99571428571</v>
      </c>
      <c r="CJ789">
        <v>0.979998464285714</v>
      </c>
      <c r="CK789">
        <v>0.0200017714285714</v>
      </c>
      <c r="CL789">
        <v>0</v>
      </c>
      <c r="CM789">
        <v>543.566464285714</v>
      </c>
      <c r="CN789">
        <v>5.00063</v>
      </c>
      <c r="CO789">
        <v>10808.2857142857</v>
      </c>
      <c r="CP789">
        <v>17256.8535714286</v>
      </c>
      <c r="CQ789">
        <v>38.7544285714286</v>
      </c>
      <c r="CR789">
        <v>38.812</v>
      </c>
      <c r="CS789">
        <v>38.312</v>
      </c>
      <c r="CT789">
        <v>38.0553571428571</v>
      </c>
      <c r="CU789">
        <v>39.5420714285714</v>
      </c>
      <c r="CV789">
        <v>1955.09535714286</v>
      </c>
      <c r="CW789">
        <v>39.9003571428571</v>
      </c>
      <c r="CX789">
        <v>0</v>
      </c>
      <c r="CY789">
        <v>1663696716.5</v>
      </c>
      <c r="CZ789">
        <v>0</v>
      </c>
      <c r="DA789">
        <v>0</v>
      </c>
      <c r="DB789" t="s">
        <v>356</v>
      </c>
      <c r="DC789">
        <v>1660677648.1</v>
      </c>
      <c r="DD789">
        <v>1660677649.1</v>
      </c>
      <c r="DE789">
        <v>0</v>
      </c>
      <c r="DF789">
        <v>-1.042</v>
      </c>
      <c r="DG789">
        <v>0.003</v>
      </c>
      <c r="DH789">
        <v>5.218</v>
      </c>
      <c r="DI789">
        <v>0.344</v>
      </c>
      <c r="DJ789">
        <v>417</v>
      </c>
      <c r="DK789">
        <v>22</v>
      </c>
      <c r="DL789">
        <v>1.24</v>
      </c>
      <c r="DM789">
        <v>0.53</v>
      </c>
      <c r="DN789">
        <v>0.7998754</v>
      </c>
      <c r="DO789">
        <v>74.2478180712946</v>
      </c>
      <c r="DP789">
        <v>7.28823766868691</v>
      </c>
      <c r="DQ789">
        <v>0</v>
      </c>
      <c r="DR789">
        <v>2.98756125</v>
      </c>
      <c r="DS789">
        <v>0.0521906566604017</v>
      </c>
      <c r="DT789">
        <v>0.0135937699310199</v>
      </c>
      <c r="DU789">
        <v>1</v>
      </c>
      <c r="DV789">
        <v>1</v>
      </c>
      <c r="DW789">
        <v>2</v>
      </c>
      <c r="DX789" t="s">
        <v>395</v>
      </c>
      <c r="DY789">
        <v>2.97318</v>
      </c>
      <c r="DZ789">
        <v>2.75339</v>
      </c>
      <c r="EA789">
        <v>0.0833631</v>
      </c>
      <c r="EB789">
        <v>0.0826659</v>
      </c>
      <c r="EC789">
        <v>0.0959664</v>
      </c>
      <c r="ED789">
        <v>0.0872684</v>
      </c>
      <c r="EE789">
        <v>35728.6</v>
      </c>
      <c r="EF789">
        <v>38982.9</v>
      </c>
      <c r="EG789">
        <v>35323.4</v>
      </c>
      <c r="EH789">
        <v>38542.2</v>
      </c>
      <c r="EI789">
        <v>45281.1</v>
      </c>
      <c r="EJ789">
        <v>50809.2</v>
      </c>
      <c r="EK789">
        <v>55216.5</v>
      </c>
      <c r="EL789">
        <v>61822.1</v>
      </c>
      <c r="EM789">
        <v>1.99</v>
      </c>
      <c r="EN789">
        <v>1.827</v>
      </c>
      <c r="EO789">
        <v>0.0475347</v>
      </c>
      <c r="EP789">
        <v>0</v>
      </c>
      <c r="EQ789">
        <v>24.2174</v>
      </c>
      <c r="ER789">
        <v>999.9</v>
      </c>
      <c r="ES789">
        <v>44.201</v>
      </c>
      <c r="ET789">
        <v>30.071</v>
      </c>
      <c r="EU789">
        <v>20.8927</v>
      </c>
      <c r="EV789">
        <v>56.6988</v>
      </c>
      <c r="EW789">
        <v>49.3389</v>
      </c>
      <c r="EX789">
        <v>1</v>
      </c>
      <c r="EY789">
        <v>-0.0321951</v>
      </c>
      <c r="EZ789">
        <v>1.54765</v>
      </c>
      <c r="FA789">
        <v>20.1404</v>
      </c>
      <c r="FB789">
        <v>5.19932</v>
      </c>
      <c r="FC789">
        <v>12.0064</v>
      </c>
      <c r="FD789">
        <v>4.9756</v>
      </c>
      <c r="FE789">
        <v>3.2938</v>
      </c>
      <c r="FF789">
        <v>9999</v>
      </c>
      <c r="FG789">
        <v>9999</v>
      </c>
      <c r="FH789">
        <v>9999</v>
      </c>
      <c r="FI789">
        <v>695.3</v>
      </c>
      <c r="FJ789">
        <v>1.86295</v>
      </c>
      <c r="FK789">
        <v>1.86783</v>
      </c>
      <c r="FL789">
        <v>1.86752</v>
      </c>
      <c r="FM789">
        <v>1.86874</v>
      </c>
      <c r="FN789">
        <v>1.86951</v>
      </c>
      <c r="FO789">
        <v>1.8656</v>
      </c>
      <c r="FP789">
        <v>1.8667</v>
      </c>
      <c r="FQ789">
        <v>1.86804</v>
      </c>
      <c r="FR789">
        <v>5</v>
      </c>
      <c r="FS789">
        <v>0</v>
      </c>
      <c r="FT789">
        <v>0</v>
      </c>
      <c r="FU789">
        <v>0</v>
      </c>
      <c r="FV789" t="s">
        <v>358</v>
      </c>
      <c r="FW789" t="s">
        <v>359</v>
      </c>
      <c r="FX789" t="s">
        <v>360</v>
      </c>
      <c r="FY789" t="s">
        <v>360</v>
      </c>
      <c r="FZ789" t="s">
        <v>360</v>
      </c>
      <c r="GA789" t="s">
        <v>360</v>
      </c>
      <c r="GB789">
        <v>0</v>
      </c>
      <c r="GC789">
        <v>100</v>
      </c>
      <c r="GD789">
        <v>100</v>
      </c>
      <c r="GE789">
        <v>5.643</v>
      </c>
      <c r="GF789">
        <v>0.3464</v>
      </c>
      <c r="GG789">
        <v>3.61927167264205</v>
      </c>
      <c r="GH789">
        <v>0.00509506669552449</v>
      </c>
      <c r="GI789">
        <v>1.17866753763249e-06</v>
      </c>
      <c r="GJ789">
        <v>-6.62632595388568e-10</v>
      </c>
      <c r="GK789">
        <v>-0.0260112845827318</v>
      </c>
      <c r="GL789">
        <v>-0.0225051504344278</v>
      </c>
      <c r="GM789">
        <v>0.00262967521021688</v>
      </c>
      <c r="GN789">
        <v>-3.50088843362945e-05</v>
      </c>
      <c r="GO789">
        <v>-5</v>
      </c>
      <c r="GP789">
        <v>1640</v>
      </c>
      <c r="GQ789">
        <v>1</v>
      </c>
      <c r="GR789">
        <v>20</v>
      </c>
      <c r="GS789">
        <v>50317.9</v>
      </c>
      <c r="GT789">
        <v>50317.8</v>
      </c>
      <c r="GU789">
        <v>0.911865</v>
      </c>
      <c r="GV789">
        <v>2.60254</v>
      </c>
      <c r="GW789">
        <v>1.54785</v>
      </c>
      <c r="GX789">
        <v>2.2998</v>
      </c>
      <c r="GY789">
        <v>1.34644</v>
      </c>
      <c r="GZ789">
        <v>2.40356</v>
      </c>
      <c r="HA789">
        <v>33.1769</v>
      </c>
      <c r="HB789">
        <v>13.9832</v>
      </c>
      <c r="HC789">
        <v>18</v>
      </c>
      <c r="HD789">
        <v>504.946</v>
      </c>
      <c r="HE789">
        <v>401.315</v>
      </c>
      <c r="HF789">
        <v>21.0985</v>
      </c>
      <c r="HG789">
        <v>26.7409</v>
      </c>
      <c r="HH789">
        <v>30</v>
      </c>
      <c r="HI789">
        <v>26.7694</v>
      </c>
      <c r="HJ789">
        <v>26.7205</v>
      </c>
      <c r="HK789">
        <v>18.2308</v>
      </c>
      <c r="HL789">
        <v>14.2597</v>
      </c>
      <c r="HM789">
        <v>18.2572</v>
      </c>
      <c r="HN789">
        <v>21.1</v>
      </c>
      <c r="HO789">
        <v>353.413</v>
      </c>
      <c r="HP789">
        <v>18.4841</v>
      </c>
      <c r="HQ789">
        <v>102.428</v>
      </c>
      <c r="HR789">
        <v>102.903</v>
      </c>
    </row>
    <row r="790" spans="1:226">
      <c r="A790">
        <v>774</v>
      </c>
      <c r="B790">
        <v>1663696724.5</v>
      </c>
      <c r="C790">
        <v>8949.40000009537</v>
      </c>
      <c r="D790" t="s">
        <v>1915</v>
      </c>
      <c r="E790" t="s">
        <v>1916</v>
      </c>
      <c r="F790">
        <v>5</v>
      </c>
      <c r="G790" t="s">
        <v>1906</v>
      </c>
      <c r="H790" t="s">
        <v>354</v>
      </c>
      <c r="I790">
        <v>1663696717</v>
      </c>
      <c r="J790">
        <f>(K790)/1000</f>
        <v>0</v>
      </c>
      <c r="K790">
        <f>IF(BF790, AN790, AH790)</f>
        <v>0</v>
      </c>
      <c r="L790">
        <f>IF(BF790, AI790, AG790)</f>
        <v>0</v>
      </c>
      <c r="M790">
        <f>BH790 - IF(AU790&gt;1, L790*BB790*100.0/(AW790*BV790), 0)</f>
        <v>0</v>
      </c>
      <c r="N790">
        <f>((T790-J790/2)*M790-L790)/(T790+J790/2)</f>
        <v>0</v>
      </c>
      <c r="O790">
        <f>N790*(BO790+BP790)/1000.0</f>
        <v>0</v>
      </c>
      <c r="P790">
        <f>(BH790 - IF(AU790&gt;1, L790*BB790*100.0/(AW790*BV790), 0))*(BO790+BP790)/1000.0</f>
        <v>0</v>
      </c>
      <c r="Q790">
        <f>2.0/((1/S790-1/R790)+SIGN(S790)*SQRT((1/S790-1/R790)*(1/S790-1/R790) + 4*BC790/((BC790+1)*(BC790+1))*(2*1/S790*1/R790-1/R790*1/R790)))</f>
        <v>0</v>
      </c>
      <c r="R790">
        <f>IF(LEFT(BD790,1)&lt;&gt;"0",IF(LEFT(BD790,1)="1",3.0,BE790),$D$5+$E$5*(BV790*BO790/($K$5*1000))+$F$5*(BV790*BO790/($K$5*1000))*MAX(MIN(BB790,$J$5),$I$5)*MAX(MIN(BB790,$J$5),$I$5)+$G$5*MAX(MIN(BB790,$J$5),$I$5)*(BV790*BO790/($K$5*1000))+$H$5*(BV790*BO790/($K$5*1000))*(BV790*BO790/($K$5*1000)))</f>
        <v>0</v>
      </c>
      <c r="S790">
        <f>J790*(1000-(1000*0.61365*exp(17.502*W790/(240.97+W790))/(BO790+BP790)+BJ790)/2)/(1000*0.61365*exp(17.502*W790/(240.97+W790))/(BO790+BP790)-BJ790)</f>
        <v>0</v>
      </c>
      <c r="T790">
        <f>1/((BC790+1)/(Q790/1.6)+1/(R790/1.37)) + BC790/((BC790+1)/(Q790/1.6) + BC790/(R790/1.37))</f>
        <v>0</v>
      </c>
      <c r="U790">
        <f>(AX790*BA790)</f>
        <v>0</v>
      </c>
      <c r="V790">
        <f>(BQ790+(U790+2*0.95*5.67E-8*(((BQ790+$B$7)+273)^4-(BQ790+273)^4)-44100*J790)/(1.84*29.3*R790+8*0.95*5.67E-8*(BQ790+273)^3))</f>
        <v>0</v>
      </c>
      <c r="W790">
        <f>($C$7*BR790+$D$7*BS790+$E$7*V790)</f>
        <v>0</v>
      </c>
      <c r="X790">
        <f>0.61365*exp(17.502*W790/(240.97+W790))</f>
        <v>0</v>
      </c>
      <c r="Y790">
        <f>(Z790/AA790*100)</f>
        <v>0</v>
      </c>
      <c r="Z790">
        <f>BJ790*(BO790+BP790)/1000</f>
        <v>0</v>
      </c>
      <c r="AA790">
        <f>0.61365*exp(17.502*BQ790/(240.97+BQ790))</f>
        <v>0</v>
      </c>
      <c r="AB790">
        <f>(X790-BJ790*(BO790+BP790)/1000)</f>
        <v>0</v>
      </c>
      <c r="AC790">
        <f>(-J790*44100)</f>
        <v>0</v>
      </c>
      <c r="AD790">
        <f>2*29.3*R790*0.92*(BQ790-W790)</f>
        <v>0</v>
      </c>
      <c r="AE790">
        <f>2*0.95*5.67E-8*(((BQ790+$B$7)+273)^4-(W790+273)^4)</f>
        <v>0</v>
      </c>
      <c r="AF790">
        <f>U790+AE790+AC790+AD790</f>
        <v>0</v>
      </c>
      <c r="AG790">
        <f>BN790*AU790*(BI790-BH790*(1000-AU790*BK790)/(1000-AU790*BJ790))/(100*BB790)</f>
        <v>0</v>
      </c>
      <c r="AH790">
        <f>1000*BN790*AU790*(BJ790-BK790)/(100*BB790*(1000-AU790*BJ790))</f>
        <v>0</v>
      </c>
      <c r="AI790">
        <f>(AJ790 - AK790 - BO790*1E3/(8.314*(BQ790+273.15)) * AM790/BN790 * AL790) * BN790/(100*BB790) * (1000 - BK790)/1000</f>
        <v>0</v>
      </c>
      <c r="AJ790">
        <v>365.997074265334</v>
      </c>
      <c r="AK790">
        <v>372.068987878788</v>
      </c>
      <c r="AL790">
        <v>-3.08574528192425</v>
      </c>
      <c r="AM790">
        <v>65.4883077396077</v>
      </c>
      <c r="AN790">
        <f>(AP790 - AO790 + BO790*1E3/(8.314*(BQ790+273.15)) * AR790/BN790 * AQ790) * BN790/(100*BB790) * 1000/(1000 - AP790)</f>
        <v>0</v>
      </c>
      <c r="AO790">
        <v>18.5817272968858</v>
      </c>
      <c r="AP790">
        <v>21.5725164835165</v>
      </c>
      <c r="AQ790">
        <v>-0.000234115423135863</v>
      </c>
      <c r="AR790">
        <v>122.100083456999</v>
      </c>
      <c r="AS790">
        <v>0</v>
      </c>
      <c r="AT790">
        <v>0</v>
      </c>
      <c r="AU790">
        <f>IF(AS790*$H$13&gt;=AW790,1.0,(AW790/(AW790-AS790*$H$13)))</f>
        <v>0</v>
      </c>
      <c r="AV790">
        <f>(AU790-1)*100</f>
        <v>0</v>
      </c>
      <c r="AW790">
        <f>MAX(0,($B$13+$C$13*BV790)/(1+$D$13*BV790)*BO790/(BQ790+273)*$E$13)</f>
        <v>0</v>
      </c>
      <c r="AX790">
        <f>$B$11*BW790+$C$11*BX790+$F$11*CI790*(1-CL790)</f>
        <v>0</v>
      </c>
      <c r="AY790">
        <f>AX790*AZ790</f>
        <v>0</v>
      </c>
      <c r="AZ790">
        <f>($B$11*$D$9+$C$11*$D$9+$F$11*((CV790+CN790)/MAX(CV790+CN790+CW790, 0.1)*$I$9+CW790/MAX(CV790+CN790+CW790, 0.1)*$J$9))/($B$11+$C$11+$F$11)</f>
        <v>0</v>
      </c>
      <c r="BA790">
        <f>($B$11*$K$9+$C$11*$K$9+$F$11*((CV790+CN790)/MAX(CV790+CN790+CW790, 0.1)*$P$9+CW790/MAX(CV790+CN790+CW790, 0.1)*$Q$9))/($B$11+$C$11+$F$11)</f>
        <v>0</v>
      </c>
      <c r="BB790">
        <v>6</v>
      </c>
      <c r="BC790">
        <v>0.5</v>
      </c>
      <c r="BD790" t="s">
        <v>355</v>
      </c>
      <c r="BE790">
        <v>2</v>
      </c>
      <c r="BF790" t="b">
        <v>1</v>
      </c>
      <c r="BG790">
        <v>1663696717</v>
      </c>
      <c r="BH790">
        <v>383.881037037037</v>
      </c>
      <c r="BI790">
        <v>375.303481481482</v>
      </c>
      <c r="BJ790">
        <v>21.5764407407407</v>
      </c>
      <c r="BK790">
        <v>18.5810814814815</v>
      </c>
      <c r="BL790">
        <v>378.201962962963</v>
      </c>
      <c r="BM790">
        <v>21.2300037037037</v>
      </c>
      <c r="BN790">
        <v>500.022074074074</v>
      </c>
      <c r="BO790">
        <v>90.5076444444445</v>
      </c>
      <c r="BP790">
        <v>0.0999334296296296</v>
      </c>
      <c r="BQ790">
        <v>25.1067259259259</v>
      </c>
      <c r="BR790">
        <v>24.9962074074074</v>
      </c>
      <c r="BS790">
        <v>999.9</v>
      </c>
      <c r="BT790">
        <v>0</v>
      </c>
      <c r="BU790">
        <v>0</v>
      </c>
      <c r="BV790">
        <v>9988.7037037037</v>
      </c>
      <c r="BW790">
        <v>0</v>
      </c>
      <c r="BX790">
        <v>16.7147</v>
      </c>
      <c r="BY790">
        <v>8.57757148148148</v>
      </c>
      <c r="BZ790">
        <v>392.346518518519</v>
      </c>
      <c r="CA790">
        <v>382.409037037037</v>
      </c>
      <c r="CB790">
        <v>2.99535518518519</v>
      </c>
      <c r="CC790">
        <v>375.303481481482</v>
      </c>
      <c r="CD790">
        <v>18.5810814814815</v>
      </c>
      <c r="CE790">
        <v>1.9528337037037</v>
      </c>
      <c r="CF790">
        <v>1.68173074074074</v>
      </c>
      <c r="CG790">
        <v>17.0670148148148</v>
      </c>
      <c r="CH790">
        <v>14.7288148148148</v>
      </c>
      <c r="CI790">
        <v>1999.99555555556</v>
      </c>
      <c r="CJ790">
        <v>0.979998555555556</v>
      </c>
      <c r="CK790">
        <v>0.0200016740740741</v>
      </c>
      <c r="CL790">
        <v>0</v>
      </c>
      <c r="CM790">
        <v>540.433592592593</v>
      </c>
      <c r="CN790">
        <v>5.00063</v>
      </c>
      <c r="CO790">
        <v>10745.4148148148</v>
      </c>
      <c r="CP790">
        <v>17256.8592592593</v>
      </c>
      <c r="CQ790">
        <v>38.75</v>
      </c>
      <c r="CR790">
        <v>38.812</v>
      </c>
      <c r="CS790">
        <v>38.312</v>
      </c>
      <c r="CT790">
        <v>38.0436296296296</v>
      </c>
      <c r="CU790">
        <v>39.539037037037</v>
      </c>
      <c r="CV790">
        <v>1955.09518518519</v>
      </c>
      <c r="CW790">
        <v>39.9003703703704</v>
      </c>
      <c r="CX790">
        <v>0</v>
      </c>
      <c r="CY790">
        <v>1663696721.9</v>
      </c>
      <c r="CZ790">
        <v>0</v>
      </c>
      <c r="DA790">
        <v>0</v>
      </c>
      <c r="DB790" t="s">
        <v>356</v>
      </c>
      <c r="DC790">
        <v>1660677648.1</v>
      </c>
      <c r="DD790">
        <v>1660677649.1</v>
      </c>
      <c r="DE790">
        <v>0</v>
      </c>
      <c r="DF790">
        <v>-1.042</v>
      </c>
      <c r="DG790">
        <v>0.003</v>
      </c>
      <c r="DH790">
        <v>5.218</v>
      </c>
      <c r="DI790">
        <v>0.344</v>
      </c>
      <c r="DJ790">
        <v>417</v>
      </c>
      <c r="DK790">
        <v>22</v>
      </c>
      <c r="DL790">
        <v>1.24</v>
      </c>
      <c r="DM790">
        <v>0.53</v>
      </c>
      <c r="DN790">
        <v>5.1109719</v>
      </c>
      <c r="DO790">
        <v>54.7176269718574</v>
      </c>
      <c r="DP790">
        <v>5.45843186651692</v>
      </c>
      <c r="DQ790">
        <v>0</v>
      </c>
      <c r="DR790">
        <v>2.98933775</v>
      </c>
      <c r="DS790">
        <v>0.0620610506566558</v>
      </c>
      <c r="DT790">
        <v>0.0138217094614776</v>
      </c>
      <c r="DU790">
        <v>1</v>
      </c>
      <c r="DV790">
        <v>1</v>
      </c>
      <c r="DW790">
        <v>2</v>
      </c>
      <c r="DX790" t="s">
        <v>395</v>
      </c>
      <c r="DY790">
        <v>2.97443</v>
      </c>
      <c r="DZ790">
        <v>2.75426</v>
      </c>
      <c r="EA790">
        <v>0.080718</v>
      </c>
      <c r="EB790">
        <v>0.0796972</v>
      </c>
      <c r="EC790">
        <v>0.0959543</v>
      </c>
      <c r="ED790">
        <v>0.087125</v>
      </c>
      <c r="EE790">
        <v>35831.7</v>
      </c>
      <c r="EF790">
        <v>39109.3</v>
      </c>
      <c r="EG790">
        <v>35323.4</v>
      </c>
      <c r="EH790">
        <v>38542.4</v>
      </c>
      <c r="EI790">
        <v>45281.5</v>
      </c>
      <c r="EJ790">
        <v>50817.2</v>
      </c>
      <c r="EK790">
        <v>55216.2</v>
      </c>
      <c r="EL790">
        <v>61822.2</v>
      </c>
      <c r="EM790">
        <v>1.9896</v>
      </c>
      <c r="EN790">
        <v>1.827</v>
      </c>
      <c r="EO790">
        <v>0.0481308</v>
      </c>
      <c r="EP790">
        <v>0</v>
      </c>
      <c r="EQ790">
        <v>24.2174</v>
      </c>
      <c r="ER790">
        <v>999.9</v>
      </c>
      <c r="ES790">
        <v>44.274</v>
      </c>
      <c r="ET790">
        <v>30.081</v>
      </c>
      <c r="EU790">
        <v>20.9394</v>
      </c>
      <c r="EV790">
        <v>56.9788</v>
      </c>
      <c r="EW790">
        <v>48.8061</v>
      </c>
      <c r="EX790">
        <v>1</v>
      </c>
      <c r="EY790">
        <v>-0.0323171</v>
      </c>
      <c r="EZ790">
        <v>1.94915</v>
      </c>
      <c r="FA790">
        <v>20.1364</v>
      </c>
      <c r="FB790">
        <v>5.19932</v>
      </c>
      <c r="FC790">
        <v>12.0052</v>
      </c>
      <c r="FD790">
        <v>4.976</v>
      </c>
      <c r="FE790">
        <v>3.2938</v>
      </c>
      <c r="FF790">
        <v>9999</v>
      </c>
      <c r="FG790">
        <v>9999</v>
      </c>
      <c r="FH790">
        <v>9999</v>
      </c>
      <c r="FI790">
        <v>695.3</v>
      </c>
      <c r="FJ790">
        <v>1.86295</v>
      </c>
      <c r="FK790">
        <v>1.8678</v>
      </c>
      <c r="FL790">
        <v>1.86752</v>
      </c>
      <c r="FM790">
        <v>1.86874</v>
      </c>
      <c r="FN790">
        <v>1.86951</v>
      </c>
      <c r="FO790">
        <v>1.86563</v>
      </c>
      <c r="FP790">
        <v>1.86661</v>
      </c>
      <c r="FQ790">
        <v>1.86798</v>
      </c>
      <c r="FR790">
        <v>5</v>
      </c>
      <c r="FS790">
        <v>0</v>
      </c>
      <c r="FT790">
        <v>0</v>
      </c>
      <c r="FU790">
        <v>0</v>
      </c>
      <c r="FV790" t="s">
        <v>358</v>
      </c>
      <c r="FW790" t="s">
        <v>359</v>
      </c>
      <c r="FX790" t="s">
        <v>360</v>
      </c>
      <c r="FY790" t="s">
        <v>360</v>
      </c>
      <c r="FZ790" t="s">
        <v>360</v>
      </c>
      <c r="GA790" t="s">
        <v>360</v>
      </c>
      <c r="GB790">
        <v>0</v>
      </c>
      <c r="GC790">
        <v>100</v>
      </c>
      <c r="GD790">
        <v>100</v>
      </c>
      <c r="GE790">
        <v>5.559</v>
      </c>
      <c r="GF790">
        <v>0.3463</v>
      </c>
      <c r="GG790">
        <v>3.61927167264205</v>
      </c>
      <c r="GH790">
        <v>0.00509506669552449</v>
      </c>
      <c r="GI790">
        <v>1.17866753763249e-06</v>
      </c>
      <c r="GJ790">
        <v>-6.62632595388568e-10</v>
      </c>
      <c r="GK790">
        <v>-0.0260112845827318</v>
      </c>
      <c r="GL790">
        <v>-0.0225051504344278</v>
      </c>
      <c r="GM790">
        <v>0.00262967521021688</v>
      </c>
      <c r="GN790">
        <v>-3.50088843362945e-05</v>
      </c>
      <c r="GO790">
        <v>-5</v>
      </c>
      <c r="GP790">
        <v>1640</v>
      </c>
      <c r="GQ790">
        <v>1</v>
      </c>
      <c r="GR790">
        <v>20</v>
      </c>
      <c r="GS790">
        <v>50317.9</v>
      </c>
      <c r="GT790">
        <v>50317.9</v>
      </c>
      <c r="GU790">
        <v>0.876465</v>
      </c>
      <c r="GV790">
        <v>2.62207</v>
      </c>
      <c r="GW790">
        <v>1.54785</v>
      </c>
      <c r="GX790">
        <v>2.2998</v>
      </c>
      <c r="GY790">
        <v>1.34644</v>
      </c>
      <c r="GZ790">
        <v>2.27539</v>
      </c>
      <c r="HA790">
        <v>33.1769</v>
      </c>
      <c r="HB790">
        <v>13.9657</v>
      </c>
      <c r="HC790">
        <v>18</v>
      </c>
      <c r="HD790">
        <v>504.66</v>
      </c>
      <c r="HE790">
        <v>401.284</v>
      </c>
      <c r="HF790">
        <v>21.1036</v>
      </c>
      <c r="HG790">
        <v>26.7364</v>
      </c>
      <c r="HH790">
        <v>29.9999</v>
      </c>
      <c r="HI790">
        <v>26.7672</v>
      </c>
      <c r="HJ790">
        <v>26.716</v>
      </c>
      <c r="HK790">
        <v>17.5182</v>
      </c>
      <c r="HL790">
        <v>14.5348</v>
      </c>
      <c r="HM790">
        <v>18.6391</v>
      </c>
      <c r="HN790">
        <v>21.0263</v>
      </c>
      <c r="HO790">
        <v>333.098</v>
      </c>
      <c r="HP790">
        <v>18.4841</v>
      </c>
      <c r="HQ790">
        <v>102.428</v>
      </c>
      <c r="HR790">
        <v>102.903</v>
      </c>
    </row>
    <row r="791" spans="1:226">
      <c r="A791">
        <v>775</v>
      </c>
      <c r="B791">
        <v>1663696729.5</v>
      </c>
      <c r="C791">
        <v>8954.40000009537</v>
      </c>
      <c r="D791" t="s">
        <v>1917</v>
      </c>
      <c r="E791" t="s">
        <v>1918</v>
      </c>
      <c r="F791">
        <v>5</v>
      </c>
      <c r="G791" t="s">
        <v>1906</v>
      </c>
      <c r="H791" t="s">
        <v>354</v>
      </c>
      <c r="I791">
        <v>1663696721.71429</v>
      </c>
      <c r="J791">
        <f>(K791)/1000</f>
        <v>0</v>
      </c>
      <c r="K791">
        <f>IF(BF791, AN791, AH791)</f>
        <v>0</v>
      </c>
      <c r="L791">
        <f>IF(BF791, AI791, AG791)</f>
        <v>0</v>
      </c>
      <c r="M791">
        <f>BH791 - IF(AU791&gt;1, L791*BB791*100.0/(AW791*BV791), 0)</f>
        <v>0</v>
      </c>
      <c r="N791">
        <f>((T791-J791/2)*M791-L791)/(T791+J791/2)</f>
        <v>0</v>
      </c>
      <c r="O791">
        <f>N791*(BO791+BP791)/1000.0</f>
        <v>0</v>
      </c>
      <c r="P791">
        <f>(BH791 - IF(AU791&gt;1, L791*BB791*100.0/(AW791*BV791), 0))*(BO791+BP791)/1000.0</f>
        <v>0</v>
      </c>
      <c r="Q791">
        <f>2.0/((1/S791-1/R791)+SIGN(S791)*SQRT((1/S791-1/R791)*(1/S791-1/R791) + 4*BC791/((BC791+1)*(BC791+1))*(2*1/S791*1/R791-1/R791*1/R791)))</f>
        <v>0</v>
      </c>
      <c r="R791">
        <f>IF(LEFT(BD791,1)&lt;&gt;"0",IF(LEFT(BD791,1)="1",3.0,BE791),$D$5+$E$5*(BV791*BO791/($K$5*1000))+$F$5*(BV791*BO791/($K$5*1000))*MAX(MIN(BB791,$J$5),$I$5)*MAX(MIN(BB791,$J$5),$I$5)+$G$5*MAX(MIN(BB791,$J$5),$I$5)*(BV791*BO791/($K$5*1000))+$H$5*(BV791*BO791/($K$5*1000))*(BV791*BO791/($K$5*1000)))</f>
        <v>0</v>
      </c>
      <c r="S791">
        <f>J791*(1000-(1000*0.61365*exp(17.502*W791/(240.97+W791))/(BO791+BP791)+BJ791)/2)/(1000*0.61365*exp(17.502*W791/(240.97+W791))/(BO791+BP791)-BJ791)</f>
        <v>0</v>
      </c>
      <c r="T791">
        <f>1/((BC791+1)/(Q791/1.6)+1/(R791/1.37)) + BC791/((BC791+1)/(Q791/1.6) + BC791/(R791/1.37))</f>
        <v>0</v>
      </c>
      <c r="U791">
        <f>(AX791*BA791)</f>
        <v>0</v>
      </c>
      <c r="V791">
        <f>(BQ791+(U791+2*0.95*5.67E-8*(((BQ791+$B$7)+273)^4-(BQ791+273)^4)-44100*J791)/(1.84*29.3*R791+8*0.95*5.67E-8*(BQ791+273)^3))</f>
        <v>0</v>
      </c>
      <c r="W791">
        <f>($C$7*BR791+$D$7*BS791+$E$7*V791)</f>
        <v>0</v>
      </c>
      <c r="X791">
        <f>0.61365*exp(17.502*W791/(240.97+W791))</f>
        <v>0</v>
      </c>
      <c r="Y791">
        <f>(Z791/AA791*100)</f>
        <v>0</v>
      </c>
      <c r="Z791">
        <f>BJ791*(BO791+BP791)/1000</f>
        <v>0</v>
      </c>
      <c r="AA791">
        <f>0.61365*exp(17.502*BQ791/(240.97+BQ791))</f>
        <v>0</v>
      </c>
      <c r="AB791">
        <f>(X791-BJ791*(BO791+BP791)/1000)</f>
        <v>0</v>
      </c>
      <c r="AC791">
        <f>(-J791*44100)</f>
        <v>0</v>
      </c>
      <c r="AD791">
        <f>2*29.3*R791*0.92*(BQ791-W791)</f>
        <v>0</v>
      </c>
      <c r="AE791">
        <f>2*0.95*5.67E-8*(((BQ791+$B$7)+273)^4-(W791+273)^4)</f>
        <v>0</v>
      </c>
      <c r="AF791">
        <f>U791+AE791+AC791+AD791</f>
        <v>0</v>
      </c>
      <c r="AG791">
        <f>BN791*AU791*(BI791-BH791*(1000-AU791*BK791)/(1000-AU791*BJ791))/(100*BB791)</f>
        <v>0</v>
      </c>
      <c r="AH791">
        <f>1000*BN791*AU791*(BJ791-BK791)/(100*BB791*(1000-AU791*BJ791))</f>
        <v>0</v>
      </c>
      <c r="AI791">
        <f>(AJ791 - AK791 - BO791*1E3/(8.314*(BQ791+273.15)) * AM791/BN791 * AL791) * BN791/(100*BB791) * (1000 - BK791)/1000</f>
        <v>0</v>
      </c>
      <c r="AJ791">
        <v>349.027392582605</v>
      </c>
      <c r="AK791">
        <v>356.071915151515</v>
      </c>
      <c r="AL791">
        <v>-3.22113828466184</v>
      </c>
      <c r="AM791">
        <v>65.4883077396077</v>
      </c>
      <c r="AN791">
        <f>(AP791 - AO791 + BO791*1E3/(8.314*(BQ791+273.15)) * AR791/BN791 * AQ791) * BN791/(100*BB791) * 1000/(1000 - AP791)</f>
        <v>0</v>
      </c>
      <c r="AO791">
        <v>18.5386925910386</v>
      </c>
      <c r="AP791">
        <v>21.5500604395604</v>
      </c>
      <c r="AQ791">
        <v>-0.000211792493767398</v>
      </c>
      <c r="AR791">
        <v>122.100083456999</v>
      </c>
      <c r="AS791">
        <v>0</v>
      </c>
      <c r="AT791">
        <v>0</v>
      </c>
      <c r="AU791">
        <f>IF(AS791*$H$13&gt;=AW791,1.0,(AW791/(AW791-AS791*$H$13)))</f>
        <v>0</v>
      </c>
      <c r="AV791">
        <f>(AU791-1)*100</f>
        <v>0</v>
      </c>
      <c r="AW791">
        <f>MAX(0,($B$13+$C$13*BV791)/(1+$D$13*BV791)*BO791/(BQ791+273)*$E$13)</f>
        <v>0</v>
      </c>
      <c r="AX791">
        <f>$B$11*BW791+$C$11*BX791+$F$11*CI791*(1-CL791)</f>
        <v>0</v>
      </c>
      <c r="AY791">
        <f>AX791*AZ791</f>
        <v>0</v>
      </c>
      <c r="AZ791">
        <f>($B$11*$D$9+$C$11*$D$9+$F$11*((CV791+CN791)/MAX(CV791+CN791+CW791, 0.1)*$I$9+CW791/MAX(CV791+CN791+CW791, 0.1)*$J$9))/($B$11+$C$11+$F$11)</f>
        <v>0</v>
      </c>
      <c r="BA791">
        <f>($B$11*$K$9+$C$11*$K$9+$F$11*((CV791+CN791)/MAX(CV791+CN791+CW791, 0.1)*$P$9+CW791/MAX(CV791+CN791+CW791, 0.1)*$Q$9))/($B$11+$C$11+$F$11)</f>
        <v>0</v>
      </c>
      <c r="BB791">
        <v>6</v>
      </c>
      <c r="BC791">
        <v>0.5</v>
      </c>
      <c r="BD791" t="s">
        <v>355</v>
      </c>
      <c r="BE791">
        <v>2</v>
      </c>
      <c r="BF791" t="b">
        <v>1</v>
      </c>
      <c r="BG791">
        <v>1663696721.71429</v>
      </c>
      <c r="BH791">
        <v>370.577535714286</v>
      </c>
      <c r="BI791">
        <v>359.756214285714</v>
      </c>
      <c r="BJ791">
        <v>21.5713142857143</v>
      </c>
      <c r="BK791">
        <v>18.5709</v>
      </c>
      <c r="BL791">
        <v>364.973785714286</v>
      </c>
      <c r="BM791">
        <v>21.2250821428571</v>
      </c>
      <c r="BN791">
        <v>500.07825</v>
      </c>
      <c r="BO791">
        <v>90.5075035714286</v>
      </c>
      <c r="BP791">
        <v>0.100087632142857</v>
      </c>
      <c r="BQ791">
        <v>25.1075392857143</v>
      </c>
      <c r="BR791">
        <v>25.0013392857143</v>
      </c>
      <c r="BS791">
        <v>999.9</v>
      </c>
      <c r="BT791">
        <v>0</v>
      </c>
      <c r="BU791">
        <v>0</v>
      </c>
      <c r="BV791">
        <v>9993.92857142857</v>
      </c>
      <c r="BW791">
        <v>0</v>
      </c>
      <c r="BX791">
        <v>16.7147</v>
      </c>
      <c r="BY791">
        <v>10.8213510714286</v>
      </c>
      <c r="BZ791">
        <v>378.74775</v>
      </c>
      <c r="CA791">
        <v>366.563642857143</v>
      </c>
      <c r="CB791">
        <v>3.00041357142857</v>
      </c>
      <c r="CC791">
        <v>359.756214285714</v>
      </c>
      <c r="CD791">
        <v>18.5709</v>
      </c>
      <c r="CE791">
        <v>1.95236642857143</v>
      </c>
      <c r="CF791">
        <v>1.68080571428571</v>
      </c>
      <c r="CG791">
        <v>17.0632285714286</v>
      </c>
      <c r="CH791">
        <v>14.7202857142857</v>
      </c>
      <c r="CI791">
        <v>2000.00892857143</v>
      </c>
      <c r="CJ791">
        <v>0.979998785714286</v>
      </c>
      <c r="CK791">
        <v>0.0200014285714286</v>
      </c>
      <c r="CL791">
        <v>0</v>
      </c>
      <c r="CM791">
        <v>536.396821428571</v>
      </c>
      <c r="CN791">
        <v>5.00063</v>
      </c>
      <c r="CO791">
        <v>10666.5535714286</v>
      </c>
      <c r="CP791">
        <v>17256.9785714286</v>
      </c>
      <c r="CQ791">
        <v>38.75</v>
      </c>
      <c r="CR791">
        <v>38.812</v>
      </c>
      <c r="CS791">
        <v>38.312</v>
      </c>
      <c r="CT791">
        <v>38.0376428571428</v>
      </c>
      <c r="CU791">
        <v>39.5332142857143</v>
      </c>
      <c r="CV791">
        <v>1955.10857142857</v>
      </c>
      <c r="CW791">
        <v>39.9003571428571</v>
      </c>
      <c r="CX791">
        <v>0</v>
      </c>
      <c r="CY791">
        <v>1663696726.7</v>
      </c>
      <c r="CZ791">
        <v>0</v>
      </c>
      <c r="DA791">
        <v>0</v>
      </c>
      <c r="DB791" t="s">
        <v>356</v>
      </c>
      <c r="DC791">
        <v>1660677648.1</v>
      </c>
      <c r="DD791">
        <v>1660677649.1</v>
      </c>
      <c r="DE791">
        <v>0</v>
      </c>
      <c r="DF791">
        <v>-1.042</v>
      </c>
      <c r="DG791">
        <v>0.003</v>
      </c>
      <c r="DH791">
        <v>5.218</v>
      </c>
      <c r="DI791">
        <v>0.344</v>
      </c>
      <c r="DJ791">
        <v>417</v>
      </c>
      <c r="DK791">
        <v>22</v>
      </c>
      <c r="DL791">
        <v>1.24</v>
      </c>
      <c r="DM791">
        <v>0.53</v>
      </c>
      <c r="DN791">
        <v>8.901453</v>
      </c>
      <c r="DO791">
        <v>32.3073154221388</v>
      </c>
      <c r="DP791">
        <v>3.21567732215019</v>
      </c>
      <c r="DQ791">
        <v>0</v>
      </c>
      <c r="DR791">
        <v>2.9965825</v>
      </c>
      <c r="DS791">
        <v>0.107042251407124</v>
      </c>
      <c r="DT791">
        <v>0.0176947031269247</v>
      </c>
      <c r="DU791">
        <v>0</v>
      </c>
      <c r="DV791">
        <v>0</v>
      </c>
      <c r="DW791">
        <v>2</v>
      </c>
      <c r="DX791" t="s">
        <v>357</v>
      </c>
      <c r="DY791">
        <v>2.97344</v>
      </c>
      <c r="DZ791">
        <v>2.75408</v>
      </c>
      <c r="EA791">
        <v>0.0778893</v>
      </c>
      <c r="EB791">
        <v>0.0766875</v>
      </c>
      <c r="EC791">
        <v>0.0958944</v>
      </c>
      <c r="ED791">
        <v>0.0872126</v>
      </c>
      <c r="EE791">
        <v>35942.2</v>
      </c>
      <c r="EF791">
        <v>39237.3</v>
      </c>
      <c r="EG791">
        <v>35323.7</v>
      </c>
      <c r="EH791">
        <v>38542.6</v>
      </c>
      <c r="EI791">
        <v>45284.3</v>
      </c>
      <c r="EJ791">
        <v>50812.6</v>
      </c>
      <c r="EK791">
        <v>55216.1</v>
      </c>
      <c r="EL791">
        <v>61822.6</v>
      </c>
      <c r="EM791">
        <v>1.9896</v>
      </c>
      <c r="EN791">
        <v>1.8272</v>
      </c>
      <c r="EO791">
        <v>0.0494719</v>
      </c>
      <c r="EP791">
        <v>0</v>
      </c>
      <c r="EQ791">
        <v>24.2154</v>
      </c>
      <c r="ER791">
        <v>999.9</v>
      </c>
      <c r="ES791">
        <v>44.323</v>
      </c>
      <c r="ET791">
        <v>30.071</v>
      </c>
      <c r="EU791">
        <v>20.9481</v>
      </c>
      <c r="EV791">
        <v>56.3588</v>
      </c>
      <c r="EW791">
        <v>48.6018</v>
      </c>
      <c r="EX791">
        <v>1</v>
      </c>
      <c r="EY791">
        <v>-0.0319919</v>
      </c>
      <c r="EZ791">
        <v>1.8415</v>
      </c>
      <c r="FA791">
        <v>20.1375</v>
      </c>
      <c r="FB791">
        <v>5.19812</v>
      </c>
      <c r="FC791">
        <v>12.004</v>
      </c>
      <c r="FD791">
        <v>4.9752</v>
      </c>
      <c r="FE791">
        <v>3.2936</v>
      </c>
      <c r="FF791">
        <v>9999</v>
      </c>
      <c r="FG791">
        <v>9999</v>
      </c>
      <c r="FH791">
        <v>9999</v>
      </c>
      <c r="FI791">
        <v>695.3</v>
      </c>
      <c r="FJ791">
        <v>1.86295</v>
      </c>
      <c r="FK791">
        <v>1.8678</v>
      </c>
      <c r="FL791">
        <v>1.86752</v>
      </c>
      <c r="FM791">
        <v>1.86874</v>
      </c>
      <c r="FN791">
        <v>1.86951</v>
      </c>
      <c r="FO791">
        <v>1.86557</v>
      </c>
      <c r="FP791">
        <v>1.86667</v>
      </c>
      <c r="FQ791">
        <v>1.86807</v>
      </c>
      <c r="FR791">
        <v>5</v>
      </c>
      <c r="FS791">
        <v>0</v>
      </c>
      <c r="FT791">
        <v>0</v>
      </c>
      <c r="FU791">
        <v>0</v>
      </c>
      <c r="FV791" t="s">
        <v>358</v>
      </c>
      <c r="FW791" t="s">
        <v>359</v>
      </c>
      <c r="FX791" t="s">
        <v>360</v>
      </c>
      <c r="FY791" t="s">
        <v>360</v>
      </c>
      <c r="FZ791" t="s">
        <v>360</v>
      </c>
      <c r="GA791" t="s">
        <v>360</v>
      </c>
      <c r="GB791">
        <v>0</v>
      </c>
      <c r="GC791">
        <v>100</v>
      </c>
      <c r="GD791">
        <v>100</v>
      </c>
      <c r="GE791">
        <v>5.469</v>
      </c>
      <c r="GF791">
        <v>0.3454</v>
      </c>
      <c r="GG791">
        <v>3.61927167264205</v>
      </c>
      <c r="GH791">
        <v>0.00509506669552449</v>
      </c>
      <c r="GI791">
        <v>1.17866753763249e-06</v>
      </c>
      <c r="GJ791">
        <v>-6.62632595388568e-10</v>
      </c>
      <c r="GK791">
        <v>-0.0260112845827318</v>
      </c>
      <c r="GL791">
        <v>-0.0225051504344278</v>
      </c>
      <c r="GM791">
        <v>0.00262967521021688</v>
      </c>
      <c r="GN791">
        <v>-3.50088843362945e-05</v>
      </c>
      <c r="GO791">
        <v>-5</v>
      </c>
      <c r="GP791">
        <v>1640</v>
      </c>
      <c r="GQ791">
        <v>1</v>
      </c>
      <c r="GR791">
        <v>20</v>
      </c>
      <c r="GS791">
        <v>50318</v>
      </c>
      <c r="GT791">
        <v>50318</v>
      </c>
      <c r="GU791">
        <v>0.844727</v>
      </c>
      <c r="GV791">
        <v>2.62085</v>
      </c>
      <c r="GW791">
        <v>1.54785</v>
      </c>
      <c r="GX791">
        <v>2.2998</v>
      </c>
      <c r="GY791">
        <v>1.34644</v>
      </c>
      <c r="GZ791">
        <v>2.37549</v>
      </c>
      <c r="HA791">
        <v>33.1769</v>
      </c>
      <c r="HB791">
        <v>13.9744</v>
      </c>
      <c r="HC791">
        <v>18</v>
      </c>
      <c r="HD791">
        <v>504.639</v>
      </c>
      <c r="HE791">
        <v>401.378</v>
      </c>
      <c r="HF791">
        <v>21.0291</v>
      </c>
      <c r="HG791">
        <v>26.7342</v>
      </c>
      <c r="HH791">
        <v>30.0001</v>
      </c>
      <c r="HI791">
        <v>26.7649</v>
      </c>
      <c r="HJ791">
        <v>26.7138</v>
      </c>
      <c r="HK791">
        <v>16.8772</v>
      </c>
      <c r="HL791">
        <v>14.5348</v>
      </c>
      <c r="HM791">
        <v>18.6391</v>
      </c>
      <c r="HN791">
        <v>21.0133</v>
      </c>
      <c r="HO791">
        <v>319.54</v>
      </c>
      <c r="HP791">
        <v>18.4984</v>
      </c>
      <c r="HQ791">
        <v>102.428</v>
      </c>
      <c r="HR791">
        <v>102.904</v>
      </c>
    </row>
    <row r="792" spans="1:226">
      <c r="A792">
        <v>776</v>
      </c>
      <c r="B792">
        <v>1663696734.5</v>
      </c>
      <c r="C792">
        <v>8959.40000009537</v>
      </c>
      <c r="D792" t="s">
        <v>1919</v>
      </c>
      <c r="E792" t="s">
        <v>1920</v>
      </c>
      <c r="F792">
        <v>5</v>
      </c>
      <c r="G792" t="s">
        <v>1906</v>
      </c>
      <c r="H792" t="s">
        <v>354</v>
      </c>
      <c r="I792">
        <v>1663696727</v>
      </c>
      <c r="J792">
        <f>(K792)/1000</f>
        <v>0</v>
      </c>
      <c r="K792">
        <f>IF(BF792, AN792, AH792)</f>
        <v>0</v>
      </c>
      <c r="L792">
        <f>IF(BF792, AI792, AG792)</f>
        <v>0</v>
      </c>
      <c r="M792">
        <f>BH792 - IF(AU792&gt;1, L792*BB792*100.0/(AW792*BV792), 0)</f>
        <v>0</v>
      </c>
      <c r="N792">
        <f>((T792-J792/2)*M792-L792)/(T792+J792/2)</f>
        <v>0</v>
      </c>
      <c r="O792">
        <f>N792*(BO792+BP792)/1000.0</f>
        <v>0</v>
      </c>
      <c r="P792">
        <f>(BH792 - IF(AU792&gt;1, L792*BB792*100.0/(AW792*BV792), 0))*(BO792+BP792)/1000.0</f>
        <v>0</v>
      </c>
      <c r="Q792">
        <f>2.0/((1/S792-1/R792)+SIGN(S792)*SQRT((1/S792-1/R792)*(1/S792-1/R792) + 4*BC792/((BC792+1)*(BC792+1))*(2*1/S792*1/R792-1/R792*1/R792)))</f>
        <v>0</v>
      </c>
      <c r="R792">
        <f>IF(LEFT(BD792,1)&lt;&gt;"0",IF(LEFT(BD792,1)="1",3.0,BE792),$D$5+$E$5*(BV792*BO792/($K$5*1000))+$F$5*(BV792*BO792/($K$5*1000))*MAX(MIN(BB792,$J$5),$I$5)*MAX(MIN(BB792,$J$5),$I$5)+$G$5*MAX(MIN(BB792,$J$5),$I$5)*(BV792*BO792/($K$5*1000))+$H$5*(BV792*BO792/($K$5*1000))*(BV792*BO792/($K$5*1000)))</f>
        <v>0</v>
      </c>
      <c r="S792">
        <f>J792*(1000-(1000*0.61365*exp(17.502*W792/(240.97+W792))/(BO792+BP792)+BJ792)/2)/(1000*0.61365*exp(17.502*W792/(240.97+W792))/(BO792+BP792)-BJ792)</f>
        <v>0</v>
      </c>
      <c r="T792">
        <f>1/((BC792+1)/(Q792/1.6)+1/(R792/1.37)) + BC792/((BC792+1)/(Q792/1.6) + BC792/(R792/1.37))</f>
        <v>0</v>
      </c>
      <c r="U792">
        <f>(AX792*BA792)</f>
        <v>0</v>
      </c>
      <c r="V792">
        <f>(BQ792+(U792+2*0.95*5.67E-8*(((BQ792+$B$7)+273)^4-(BQ792+273)^4)-44100*J792)/(1.84*29.3*R792+8*0.95*5.67E-8*(BQ792+273)^3))</f>
        <v>0</v>
      </c>
      <c r="W792">
        <f>($C$7*BR792+$D$7*BS792+$E$7*V792)</f>
        <v>0</v>
      </c>
      <c r="X792">
        <f>0.61365*exp(17.502*W792/(240.97+W792))</f>
        <v>0</v>
      </c>
      <c r="Y792">
        <f>(Z792/AA792*100)</f>
        <v>0</v>
      </c>
      <c r="Z792">
        <f>BJ792*(BO792+BP792)/1000</f>
        <v>0</v>
      </c>
      <c r="AA792">
        <f>0.61365*exp(17.502*BQ792/(240.97+BQ792))</f>
        <v>0</v>
      </c>
      <c r="AB792">
        <f>(X792-BJ792*(BO792+BP792)/1000)</f>
        <v>0</v>
      </c>
      <c r="AC792">
        <f>(-J792*44100)</f>
        <v>0</v>
      </c>
      <c r="AD792">
        <f>2*29.3*R792*0.92*(BQ792-W792)</f>
        <v>0</v>
      </c>
      <c r="AE792">
        <f>2*0.95*5.67E-8*(((BQ792+$B$7)+273)^4-(W792+273)^4)</f>
        <v>0</v>
      </c>
      <c r="AF792">
        <f>U792+AE792+AC792+AD792</f>
        <v>0</v>
      </c>
      <c r="AG792">
        <f>BN792*AU792*(BI792-BH792*(1000-AU792*BK792)/(1000-AU792*BJ792))/(100*BB792)</f>
        <v>0</v>
      </c>
      <c r="AH792">
        <f>1000*BN792*AU792*(BJ792-BK792)/(100*BB792*(1000-AU792*BJ792))</f>
        <v>0</v>
      </c>
      <c r="AI792">
        <f>(AJ792 - AK792 - BO792*1E3/(8.314*(BQ792+273.15)) * AM792/BN792 * AL792) * BN792/(100*BB792) * (1000 - BK792)/1000</f>
        <v>0</v>
      </c>
      <c r="AJ792">
        <v>332.356068233549</v>
      </c>
      <c r="AK792">
        <v>339.767575757576</v>
      </c>
      <c r="AL792">
        <v>-3.23734426984355</v>
      </c>
      <c r="AM792">
        <v>65.4883077396077</v>
      </c>
      <c r="AN792">
        <f>(AP792 - AO792 + BO792*1E3/(8.314*(BQ792+273.15)) * AR792/BN792 * AQ792) * BN792/(100*BB792) * 1000/(1000 - AP792)</f>
        <v>0</v>
      </c>
      <c r="AO792">
        <v>18.5691916567619</v>
      </c>
      <c r="AP792">
        <v>21.5364</v>
      </c>
      <c r="AQ792">
        <v>-0.00161802942093451</v>
      </c>
      <c r="AR792">
        <v>122.100083456999</v>
      </c>
      <c r="AS792">
        <v>0</v>
      </c>
      <c r="AT792">
        <v>0</v>
      </c>
      <c r="AU792">
        <f>IF(AS792*$H$13&gt;=AW792,1.0,(AW792/(AW792-AS792*$H$13)))</f>
        <v>0</v>
      </c>
      <c r="AV792">
        <f>(AU792-1)*100</f>
        <v>0</v>
      </c>
      <c r="AW792">
        <f>MAX(0,($B$13+$C$13*BV792)/(1+$D$13*BV792)*BO792/(BQ792+273)*$E$13)</f>
        <v>0</v>
      </c>
      <c r="AX792">
        <f>$B$11*BW792+$C$11*BX792+$F$11*CI792*(1-CL792)</f>
        <v>0</v>
      </c>
      <c r="AY792">
        <f>AX792*AZ792</f>
        <v>0</v>
      </c>
      <c r="AZ792">
        <f>($B$11*$D$9+$C$11*$D$9+$F$11*((CV792+CN792)/MAX(CV792+CN792+CW792, 0.1)*$I$9+CW792/MAX(CV792+CN792+CW792, 0.1)*$J$9))/($B$11+$C$11+$F$11)</f>
        <v>0</v>
      </c>
      <c r="BA792">
        <f>($B$11*$K$9+$C$11*$K$9+$F$11*((CV792+CN792)/MAX(CV792+CN792+CW792, 0.1)*$P$9+CW792/MAX(CV792+CN792+CW792, 0.1)*$Q$9))/($B$11+$C$11+$F$11)</f>
        <v>0</v>
      </c>
      <c r="BB792">
        <v>6</v>
      </c>
      <c r="BC792">
        <v>0.5</v>
      </c>
      <c r="BD792" t="s">
        <v>355</v>
      </c>
      <c r="BE792">
        <v>2</v>
      </c>
      <c r="BF792" t="b">
        <v>1</v>
      </c>
      <c r="BG792">
        <v>1663696727</v>
      </c>
      <c r="BH792">
        <v>354.522518518518</v>
      </c>
      <c r="BI792">
        <v>342.312888888889</v>
      </c>
      <c r="BJ792">
        <v>21.5595148148148</v>
      </c>
      <c r="BK792">
        <v>18.5684074074074</v>
      </c>
      <c r="BL792">
        <v>349.009444444444</v>
      </c>
      <c r="BM792">
        <v>21.2137592592593</v>
      </c>
      <c r="BN792">
        <v>500.085962962963</v>
      </c>
      <c r="BO792">
        <v>90.5080444444445</v>
      </c>
      <c r="BP792">
        <v>0.099872062962963</v>
      </c>
      <c r="BQ792">
        <v>25.1084074074074</v>
      </c>
      <c r="BR792">
        <v>25.0089518518519</v>
      </c>
      <c r="BS792">
        <v>999.9</v>
      </c>
      <c r="BT792">
        <v>0</v>
      </c>
      <c r="BU792">
        <v>0</v>
      </c>
      <c r="BV792">
        <v>10014.8148148148</v>
      </c>
      <c r="BW792">
        <v>0</v>
      </c>
      <c r="BX792">
        <v>16.7147</v>
      </c>
      <c r="BY792">
        <v>12.2095703703704</v>
      </c>
      <c r="BZ792">
        <v>362.334481481482</v>
      </c>
      <c r="CA792">
        <v>348.789259259259</v>
      </c>
      <c r="CB792">
        <v>2.99110518518519</v>
      </c>
      <c r="CC792">
        <v>342.312888888889</v>
      </c>
      <c r="CD792">
        <v>18.5684074074074</v>
      </c>
      <c r="CE792">
        <v>1.95131</v>
      </c>
      <c r="CF792">
        <v>1.68059074074074</v>
      </c>
      <c r="CG792">
        <v>17.0546740740741</v>
      </c>
      <c r="CH792">
        <v>14.7182925925926</v>
      </c>
      <c r="CI792">
        <v>1999.99518518518</v>
      </c>
      <c r="CJ792">
        <v>0.979998777777778</v>
      </c>
      <c r="CK792">
        <v>0.020001437037037</v>
      </c>
      <c r="CL792">
        <v>0</v>
      </c>
      <c r="CM792">
        <v>530.989925925926</v>
      </c>
      <c r="CN792">
        <v>5.00063</v>
      </c>
      <c r="CO792">
        <v>10559.8148148148</v>
      </c>
      <c r="CP792">
        <v>17256.8592592593</v>
      </c>
      <c r="CQ792">
        <v>38.75</v>
      </c>
      <c r="CR792">
        <v>38.812</v>
      </c>
      <c r="CS792">
        <v>38.312</v>
      </c>
      <c r="CT792">
        <v>38.0413333333333</v>
      </c>
      <c r="CU792">
        <v>39.522962962963</v>
      </c>
      <c r="CV792">
        <v>1955.09481481481</v>
      </c>
      <c r="CW792">
        <v>39.9003703703704</v>
      </c>
      <c r="CX792">
        <v>0</v>
      </c>
      <c r="CY792">
        <v>1663696731.5</v>
      </c>
      <c r="CZ792">
        <v>0</v>
      </c>
      <c r="DA792">
        <v>0</v>
      </c>
      <c r="DB792" t="s">
        <v>356</v>
      </c>
      <c r="DC792">
        <v>1660677648.1</v>
      </c>
      <c r="DD792">
        <v>1660677649.1</v>
      </c>
      <c r="DE792">
        <v>0</v>
      </c>
      <c r="DF792">
        <v>-1.042</v>
      </c>
      <c r="DG792">
        <v>0.003</v>
      </c>
      <c r="DH792">
        <v>5.218</v>
      </c>
      <c r="DI792">
        <v>0.344</v>
      </c>
      <c r="DJ792">
        <v>417</v>
      </c>
      <c r="DK792">
        <v>22</v>
      </c>
      <c r="DL792">
        <v>1.24</v>
      </c>
      <c r="DM792">
        <v>0.53</v>
      </c>
      <c r="DN792">
        <v>11.095956</v>
      </c>
      <c r="DO792">
        <v>18.3583571482176</v>
      </c>
      <c r="DP792">
        <v>1.87514618412245</v>
      </c>
      <c r="DQ792">
        <v>0</v>
      </c>
      <c r="DR792">
        <v>2.9957725</v>
      </c>
      <c r="DS792">
        <v>-0.0836156848030057</v>
      </c>
      <c r="DT792">
        <v>0.0169505720773666</v>
      </c>
      <c r="DU792">
        <v>1</v>
      </c>
      <c r="DV792">
        <v>1</v>
      </c>
      <c r="DW792">
        <v>2</v>
      </c>
      <c r="DX792" t="s">
        <v>395</v>
      </c>
      <c r="DY792">
        <v>2.97284</v>
      </c>
      <c r="DZ792">
        <v>2.75402</v>
      </c>
      <c r="EA792">
        <v>0.074996</v>
      </c>
      <c r="EB792">
        <v>0.0737656</v>
      </c>
      <c r="EC792">
        <v>0.0958618</v>
      </c>
      <c r="ED792">
        <v>0.0872258</v>
      </c>
      <c r="EE792">
        <v>36054.8</v>
      </c>
      <c r="EF792">
        <v>39360.9</v>
      </c>
      <c r="EG792">
        <v>35323.5</v>
      </c>
      <c r="EH792">
        <v>38542.1</v>
      </c>
      <c r="EI792">
        <v>45286.4</v>
      </c>
      <c r="EJ792">
        <v>50811.2</v>
      </c>
      <c r="EK792">
        <v>55216.7</v>
      </c>
      <c r="EL792">
        <v>61821.9</v>
      </c>
      <c r="EM792">
        <v>1.99</v>
      </c>
      <c r="EN792">
        <v>1.827</v>
      </c>
      <c r="EO792">
        <v>0.0496209</v>
      </c>
      <c r="EP792">
        <v>0</v>
      </c>
      <c r="EQ792">
        <v>24.2154</v>
      </c>
      <c r="ER792">
        <v>999.9</v>
      </c>
      <c r="ES792">
        <v>44.372</v>
      </c>
      <c r="ET792">
        <v>30.081</v>
      </c>
      <c r="EU792">
        <v>20.9849</v>
      </c>
      <c r="EV792">
        <v>56.3688</v>
      </c>
      <c r="EW792">
        <v>49.2228</v>
      </c>
      <c r="EX792">
        <v>1</v>
      </c>
      <c r="EY792">
        <v>-0.0323171</v>
      </c>
      <c r="EZ792">
        <v>1.80484</v>
      </c>
      <c r="FA792">
        <v>20.1377</v>
      </c>
      <c r="FB792">
        <v>5.19812</v>
      </c>
      <c r="FC792">
        <v>12.0052</v>
      </c>
      <c r="FD792">
        <v>4.9756</v>
      </c>
      <c r="FE792">
        <v>3.2936</v>
      </c>
      <c r="FF792">
        <v>9999</v>
      </c>
      <c r="FG792">
        <v>9999</v>
      </c>
      <c r="FH792">
        <v>9999</v>
      </c>
      <c r="FI792">
        <v>695.3</v>
      </c>
      <c r="FJ792">
        <v>1.86295</v>
      </c>
      <c r="FK792">
        <v>1.8678</v>
      </c>
      <c r="FL792">
        <v>1.86752</v>
      </c>
      <c r="FM792">
        <v>1.86874</v>
      </c>
      <c r="FN792">
        <v>1.86951</v>
      </c>
      <c r="FO792">
        <v>1.86557</v>
      </c>
      <c r="FP792">
        <v>1.86664</v>
      </c>
      <c r="FQ792">
        <v>1.86798</v>
      </c>
      <c r="FR792">
        <v>5</v>
      </c>
      <c r="FS792">
        <v>0</v>
      </c>
      <c r="FT792">
        <v>0</v>
      </c>
      <c r="FU792">
        <v>0</v>
      </c>
      <c r="FV792" t="s">
        <v>358</v>
      </c>
      <c r="FW792" t="s">
        <v>359</v>
      </c>
      <c r="FX792" t="s">
        <v>360</v>
      </c>
      <c r="FY792" t="s">
        <v>360</v>
      </c>
      <c r="FZ792" t="s">
        <v>360</v>
      </c>
      <c r="GA792" t="s">
        <v>360</v>
      </c>
      <c r="GB792">
        <v>0</v>
      </c>
      <c r="GC792">
        <v>100</v>
      </c>
      <c r="GD792">
        <v>100</v>
      </c>
      <c r="GE792">
        <v>5.38</v>
      </c>
      <c r="GF792">
        <v>0.345</v>
      </c>
      <c r="GG792">
        <v>3.61927167264205</v>
      </c>
      <c r="GH792">
        <v>0.00509506669552449</v>
      </c>
      <c r="GI792">
        <v>1.17866753763249e-06</v>
      </c>
      <c r="GJ792">
        <v>-6.62632595388568e-10</v>
      </c>
      <c r="GK792">
        <v>-0.0260112845827318</v>
      </c>
      <c r="GL792">
        <v>-0.0225051504344278</v>
      </c>
      <c r="GM792">
        <v>0.00262967521021688</v>
      </c>
      <c r="GN792">
        <v>-3.50088843362945e-05</v>
      </c>
      <c r="GO792">
        <v>-5</v>
      </c>
      <c r="GP792">
        <v>1640</v>
      </c>
      <c r="GQ792">
        <v>1</v>
      </c>
      <c r="GR792">
        <v>20</v>
      </c>
      <c r="GS792">
        <v>50318.1</v>
      </c>
      <c r="GT792">
        <v>50318.1</v>
      </c>
      <c r="GU792">
        <v>0.809326</v>
      </c>
      <c r="GV792">
        <v>2.60742</v>
      </c>
      <c r="GW792">
        <v>1.54785</v>
      </c>
      <c r="GX792">
        <v>2.2998</v>
      </c>
      <c r="GY792">
        <v>1.34644</v>
      </c>
      <c r="GZ792">
        <v>2.42798</v>
      </c>
      <c r="HA792">
        <v>33.1769</v>
      </c>
      <c r="HB792">
        <v>13.9832</v>
      </c>
      <c r="HC792">
        <v>18</v>
      </c>
      <c r="HD792">
        <v>504.884</v>
      </c>
      <c r="HE792">
        <v>401.252</v>
      </c>
      <c r="HF792">
        <v>21.0046</v>
      </c>
      <c r="HG792">
        <v>26.7319</v>
      </c>
      <c r="HH792">
        <v>29.9999</v>
      </c>
      <c r="HI792">
        <v>26.7627</v>
      </c>
      <c r="HJ792">
        <v>26.7115</v>
      </c>
      <c r="HK792">
        <v>16.1711</v>
      </c>
      <c r="HL792">
        <v>14.5348</v>
      </c>
      <c r="HM792">
        <v>19.0229</v>
      </c>
      <c r="HN792">
        <v>20.9992</v>
      </c>
      <c r="HO792">
        <v>299.369</v>
      </c>
      <c r="HP792">
        <v>18.5119</v>
      </c>
      <c r="HQ792">
        <v>102.428</v>
      </c>
      <c r="HR792">
        <v>102.902</v>
      </c>
    </row>
    <row r="793" spans="1:226">
      <c r="A793">
        <v>777</v>
      </c>
      <c r="B793">
        <v>1663696739.5</v>
      </c>
      <c r="C793">
        <v>8964.40000009537</v>
      </c>
      <c r="D793" t="s">
        <v>1921</v>
      </c>
      <c r="E793" t="s">
        <v>1922</v>
      </c>
      <c r="F793">
        <v>5</v>
      </c>
      <c r="G793" t="s">
        <v>1906</v>
      </c>
      <c r="H793" t="s">
        <v>354</v>
      </c>
      <c r="I793">
        <v>1663696731.71429</v>
      </c>
      <c r="J793">
        <f>(K793)/1000</f>
        <v>0</v>
      </c>
      <c r="K793">
        <f>IF(BF793, AN793, AH793)</f>
        <v>0</v>
      </c>
      <c r="L793">
        <f>IF(BF793, AI793, AG793)</f>
        <v>0</v>
      </c>
      <c r="M793">
        <f>BH793 - IF(AU793&gt;1, L793*BB793*100.0/(AW793*BV793), 0)</f>
        <v>0</v>
      </c>
      <c r="N793">
        <f>((T793-J793/2)*M793-L793)/(T793+J793/2)</f>
        <v>0</v>
      </c>
      <c r="O793">
        <f>N793*(BO793+BP793)/1000.0</f>
        <v>0</v>
      </c>
      <c r="P793">
        <f>(BH793 - IF(AU793&gt;1, L793*BB793*100.0/(AW793*BV793), 0))*(BO793+BP793)/1000.0</f>
        <v>0</v>
      </c>
      <c r="Q793">
        <f>2.0/((1/S793-1/R793)+SIGN(S793)*SQRT((1/S793-1/R793)*(1/S793-1/R793) + 4*BC793/((BC793+1)*(BC793+1))*(2*1/S793*1/R793-1/R793*1/R793)))</f>
        <v>0</v>
      </c>
      <c r="R793">
        <f>IF(LEFT(BD793,1)&lt;&gt;"0",IF(LEFT(BD793,1)="1",3.0,BE793),$D$5+$E$5*(BV793*BO793/($K$5*1000))+$F$5*(BV793*BO793/($K$5*1000))*MAX(MIN(BB793,$J$5),$I$5)*MAX(MIN(BB793,$J$5),$I$5)+$G$5*MAX(MIN(BB793,$J$5),$I$5)*(BV793*BO793/($K$5*1000))+$H$5*(BV793*BO793/($K$5*1000))*(BV793*BO793/($K$5*1000)))</f>
        <v>0</v>
      </c>
      <c r="S793">
        <f>J793*(1000-(1000*0.61365*exp(17.502*W793/(240.97+W793))/(BO793+BP793)+BJ793)/2)/(1000*0.61365*exp(17.502*W793/(240.97+W793))/(BO793+BP793)-BJ793)</f>
        <v>0</v>
      </c>
      <c r="T793">
        <f>1/((BC793+1)/(Q793/1.6)+1/(R793/1.37)) + BC793/((BC793+1)/(Q793/1.6) + BC793/(R793/1.37))</f>
        <v>0</v>
      </c>
      <c r="U793">
        <f>(AX793*BA793)</f>
        <v>0</v>
      </c>
      <c r="V793">
        <f>(BQ793+(U793+2*0.95*5.67E-8*(((BQ793+$B$7)+273)^4-(BQ793+273)^4)-44100*J793)/(1.84*29.3*R793+8*0.95*5.67E-8*(BQ793+273)^3))</f>
        <v>0</v>
      </c>
      <c r="W793">
        <f>($C$7*BR793+$D$7*BS793+$E$7*V793)</f>
        <v>0</v>
      </c>
      <c r="X793">
        <f>0.61365*exp(17.502*W793/(240.97+W793))</f>
        <v>0</v>
      </c>
      <c r="Y793">
        <f>(Z793/AA793*100)</f>
        <v>0</v>
      </c>
      <c r="Z793">
        <f>BJ793*(BO793+BP793)/1000</f>
        <v>0</v>
      </c>
      <c r="AA793">
        <f>0.61365*exp(17.502*BQ793/(240.97+BQ793))</f>
        <v>0</v>
      </c>
      <c r="AB793">
        <f>(X793-BJ793*(BO793+BP793)/1000)</f>
        <v>0</v>
      </c>
      <c r="AC793">
        <f>(-J793*44100)</f>
        <v>0</v>
      </c>
      <c r="AD793">
        <f>2*29.3*R793*0.92*(BQ793-W793)</f>
        <v>0</v>
      </c>
      <c r="AE793">
        <f>2*0.95*5.67E-8*(((BQ793+$B$7)+273)^4-(W793+273)^4)</f>
        <v>0</v>
      </c>
      <c r="AF793">
        <f>U793+AE793+AC793+AD793</f>
        <v>0</v>
      </c>
      <c r="AG793">
        <f>BN793*AU793*(BI793-BH793*(1000-AU793*BK793)/(1000-AU793*BJ793))/(100*BB793)</f>
        <v>0</v>
      </c>
      <c r="AH793">
        <f>1000*BN793*AU793*(BJ793-BK793)/(100*BB793*(1000-AU793*BJ793))</f>
        <v>0</v>
      </c>
      <c r="AI793">
        <f>(AJ793 - AK793 - BO793*1E3/(8.314*(BQ793+273.15)) * AM793/BN793 * AL793) * BN793/(100*BB793) * (1000 - BK793)/1000</f>
        <v>0</v>
      </c>
      <c r="AJ793">
        <v>315.293604070817</v>
      </c>
      <c r="AK793">
        <v>323.6226</v>
      </c>
      <c r="AL793">
        <v>-3.28622314356441</v>
      </c>
      <c r="AM793">
        <v>65.4883077396077</v>
      </c>
      <c r="AN793">
        <f>(AP793 - AO793 + BO793*1E3/(8.314*(BQ793+273.15)) * AR793/BN793 * AQ793) * BN793/(100*BB793) * 1000/(1000 - AP793)</f>
        <v>0</v>
      </c>
      <c r="AO793">
        <v>18.5748016067067</v>
      </c>
      <c r="AP793">
        <v>21.5312813186813</v>
      </c>
      <c r="AQ793">
        <v>-0.000443252479113135</v>
      </c>
      <c r="AR793">
        <v>122.100083456999</v>
      </c>
      <c r="AS793">
        <v>0</v>
      </c>
      <c r="AT793">
        <v>0</v>
      </c>
      <c r="AU793">
        <f>IF(AS793*$H$13&gt;=AW793,1.0,(AW793/(AW793-AS793*$H$13)))</f>
        <v>0</v>
      </c>
      <c r="AV793">
        <f>(AU793-1)*100</f>
        <v>0</v>
      </c>
      <c r="AW793">
        <f>MAX(0,($B$13+$C$13*BV793)/(1+$D$13*BV793)*BO793/(BQ793+273)*$E$13)</f>
        <v>0</v>
      </c>
      <c r="AX793">
        <f>$B$11*BW793+$C$11*BX793+$F$11*CI793*(1-CL793)</f>
        <v>0</v>
      </c>
      <c r="AY793">
        <f>AX793*AZ793</f>
        <v>0</v>
      </c>
      <c r="AZ793">
        <f>($B$11*$D$9+$C$11*$D$9+$F$11*((CV793+CN793)/MAX(CV793+CN793+CW793, 0.1)*$I$9+CW793/MAX(CV793+CN793+CW793, 0.1)*$J$9))/($B$11+$C$11+$F$11)</f>
        <v>0</v>
      </c>
      <c r="BA793">
        <f>($B$11*$K$9+$C$11*$K$9+$F$11*((CV793+CN793)/MAX(CV793+CN793+CW793, 0.1)*$P$9+CW793/MAX(CV793+CN793+CW793, 0.1)*$Q$9))/($B$11+$C$11+$F$11)</f>
        <v>0</v>
      </c>
      <c r="BB793">
        <v>6</v>
      </c>
      <c r="BC793">
        <v>0.5</v>
      </c>
      <c r="BD793" t="s">
        <v>355</v>
      </c>
      <c r="BE793">
        <v>2</v>
      </c>
      <c r="BF793" t="b">
        <v>1</v>
      </c>
      <c r="BG793">
        <v>1663696731.71429</v>
      </c>
      <c r="BH793">
        <v>339.752607142857</v>
      </c>
      <c r="BI793">
        <v>326.656178571429</v>
      </c>
      <c r="BJ793">
        <v>21.5463571428571</v>
      </c>
      <c r="BK793">
        <v>18.5745392857143</v>
      </c>
      <c r="BL793">
        <v>334.322857142857</v>
      </c>
      <c r="BM793">
        <v>21.2011285714286</v>
      </c>
      <c r="BN793">
        <v>500.066857142857</v>
      </c>
      <c r="BO793">
        <v>90.5081857142857</v>
      </c>
      <c r="BP793">
        <v>0.0998602321428571</v>
      </c>
      <c r="BQ793">
        <v>25.1082392857143</v>
      </c>
      <c r="BR793">
        <v>25.0110214285714</v>
      </c>
      <c r="BS793">
        <v>999.9</v>
      </c>
      <c r="BT793">
        <v>0</v>
      </c>
      <c r="BU793">
        <v>0</v>
      </c>
      <c r="BV793">
        <v>10018.9285714286</v>
      </c>
      <c r="BW793">
        <v>0</v>
      </c>
      <c r="BX793">
        <v>16.7147</v>
      </c>
      <c r="BY793">
        <v>13.0964428571429</v>
      </c>
      <c r="BZ793">
        <v>347.234428571429</v>
      </c>
      <c r="CA793">
        <v>332.838071428571</v>
      </c>
      <c r="CB793">
        <v>2.97181821428571</v>
      </c>
      <c r="CC793">
        <v>326.656178571429</v>
      </c>
      <c r="CD793">
        <v>18.5745392857143</v>
      </c>
      <c r="CE793">
        <v>1.95012214285714</v>
      </c>
      <c r="CF793">
        <v>1.68114785714286</v>
      </c>
      <c r="CG793">
        <v>17.0450642857143</v>
      </c>
      <c r="CH793">
        <v>14.723425</v>
      </c>
      <c r="CI793">
        <v>2000</v>
      </c>
      <c r="CJ793">
        <v>0.979999</v>
      </c>
      <c r="CK793">
        <v>0.0200012</v>
      </c>
      <c r="CL793">
        <v>0</v>
      </c>
      <c r="CM793">
        <v>525.575785714286</v>
      </c>
      <c r="CN793">
        <v>5.00063</v>
      </c>
      <c r="CO793">
        <v>10453.7357142857</v>
      </c>
      <c r="CP793">
        <v>17256.8964285714</v>
      </c>
      <c r="CQ793">
        <v>38.75</v>
      </c>
      <c r="CR793">
        <v>38.8053571428571</v>
      </c>
      <c r="CS793">
        <v>38.312</v>
      </c>
      <c r="CT793">
        <v>38.0398571428571</v>
      </c>
      <c r="CU793">
        <v>39.5088571428571</v>
      </c>
      <c r="CV793">
        <v>1955.1</v>
      </c>
      <c r="CW793">
        <v>39.9</v>
      </c>
      <c r="CX793">
        <v>0</v>
      </c>
      <c r="CY793">
        <v>1663696736.9</v>
      </c>
      <c r="CZ793">
        <v>0</v>
      </c>
      <c r="DA793">
        <v>0</v>
      </c>
      <c r="DB793" t="s">
        <v>356</v>
      </c>
      <c r="DC793">
        <v>1660677648.1</v>
      </c>
      <c r="DD793">
        <v>1660677649.1</v>
      </c>
      <c r="DE793">
        <v>0</v>
      </c>
      <c r="DF793">
        <v>-1.042</v>
      </c>
      <c r="DG793">
        <v>0.003</v>
      </c>
      <c r="DH793">
        <v>5.218</v>
      </c>
      <c r="DI793">
        <v>0.344</v>
      </c>
      <c r="DJ793">
        <v>417</v>
      </c>
      <c r="DK793">
        <v>22</v>
      </c>
      <c r="DL793">
        <v>1.24</v>
      </c>
      <c r="DM793">
        <v>0.53</v>
      </c>
      <c r="DN793">
        <v>12.37608225</v>
      </c>
      <c r="DO793">
        <v>10.5286816885553</v>
      </c>
      <c r="DP793">
        <v>1.13049216947197</v>
      </c>
      <c r="DQ793">
        <v>0</v>
      </c>
      <c r="DR793">
        <v>2.982283</v>
      </c>
      <c r="DS793">
        <v>-0.217592645403387</v>
      </c>
      <c r="DT793">
        <v>0.0267959686520193</v>
      </c>
      <c r="DU793">
        <v>0</v>
      </c>
      <c r="DV793">
        <v>0</v>
      </c>
      <c r="DW793">
        <v>2</v>
      </c>
      <c r="DX793" t="s">
        <v>357</v>
      </c>
      <c r="DY793">
        <v>2.97364</v>
      </c>
      <c r="DZ793">
        <v>2.75375</v>
      </c>
      <c r="EA793">
        <v>0.0720213</v>
      </c>
      <c r="EB793">
        <v>0.0704097</v>
      </c>
      <c r="EC793">
        <v>0.0958333</v>
      </c>
      <c r="ED793">
        <v>0.0873316</v>
      </c>
      <c r="EE793">
        <v>36170.5</v>
      </c>
      <c r="EF793">
        <v>39504.3</v>
      </c>
      <c r="EG793">
        <v>35323.3</v>
      </c>
      <c r="EH793">
        <v>38542.8</v>
      </c>
      <c r="EI793">
        <v>45287.4</v>
      </c>
      <c r="EJ793">
        <v>50805.3</v>
      </c>
      <c r="EK793">
        <v>55216.2</v>
      </c>
      <c r="EL793">
        <v>61822</v>
      </c>
      <c r="EM793">
        <v>1.9898</v>
      </c>
      <c r="EN793">
        <v>1.8278</v>
      </c>
      <c r="EO793">
        <v>0.0479817</v>
      </c>
      <c r="EP793">
        <v>0</v>
      </c>
      <c r="EQ793">
        <v>24.2174</v>
      </c>
      <c r="ER793">
        <v>999.9</v>
      </c>
      <c r="ES793">
        <v>44.421</v>
      </c>
      <c r="ET793">
        <v>30.071</v>
      </c>
      <c r="EU793">
        <v>20.996</v>
      </c>
      <c r="EV793">
        <v>56.3188</v>
      </c>
      <c r="EW793">
        <v>49.1346</v>
      </c>
      <c r="EX793">
        <v>1</v>
      </c>
      <c r="EY793">
        <v>-0.032378</v>
      </c>
      <c r="EZ793">
        <v>1.7541</v>
      </c>
      <c r="FA793">
        <v>20.1379</v>
      </c>
      <c r="FB793">
        <v>5.19932</v>
      </c>
      <c r="FC793">
        <v>12.0088</v>
      </c>
      <c r="FD793">
        <v>4.9756</v>
      </c>
      <c r="FE793">
        <v>3.294</v>
      </c>
      <c r="FF793">
        <v>9999</v>
      </c>
      <c r="FG793">
        <v>9999</v>
      </c>
      <c r="FH793">
        <v>9999</v>
      </c>
      <c r="FI793">
        <v>695.4</v>
      </c>
      <c r="FJ793">
        <v>1.86295</v>
      </c>
      <c r="FK793">
        <v>1.86777</v>
      </c>
      <c r="FL793">
        <v>1.86752</v>
      </c>
      <c r="FM793">
        <v>1.86874</v>
      </c>
      <c r="FN793">
        <v>1.86957</v>
      </c>
      <c r="FO793">
        <v>1.8656</v>
      </c>
      <c r="FP793">
        <v>1.86661</v>
      </c>
      <c r="FQ793">
        <v>1.86798</v>
      </c>
      <c r="FR793">
        <v>5</v>
      </c>
      <c r="FS793">
        <v>0</v>
      </c>
      <c r="FT793">
        <v>0</v>
      </c>
      <c r="FU793">
        <v>0</v>
      </c>
      <c r="FV793" t="s">
        <v>358</v>
      </c>
      <c r="FW793" t="s">
        <v>359</v>
      </c>
      <c r="FX793" t="s">
        <v>360</v>
      </c>
      <c r="FY793" t="s">
        <v>360</v>
      </c>
      <c r="FZ793" t="s">
        <v>360</v>
      </c>
      <c r="GA793" t="s">
        <v>360</v>
      </c>
      <c r="GB793">
        <v>0</v>
      </c>
      <c r="GC793">
        <v>100</v>
      </c>
      <c r="GD793">
        <v>100</v>
      </c>
      <c r="GE793">
        <v>5.291</v>
      </c>
      <c r="GF793">
        <v>0.3446</v>
      </c>
      <c r="GG793">
        <v>3.61927167264205</v>
      </c>
      <c r="GH793">
        <v>0.00509506669552449</v>
      </c>
      <c r="GI793">
        <v>1.17866753763249e-06</v>
      </c>
      <c r="GJ793">
        <v>-6.62632595388568e-10</v>
      </c>
      <c r="GK793">
        <v>-0.0260112845827318</v>
      </c>
      <c r="GL793">
        <v>-0.0225051504344278</v>
      </c>
      <c r="GM793">
        <v>0.00262967521021688</v>
      </c>
      <c r="GN793">
        <v>-3.50088843362945e-05</v>
      </c>
      <c r="GO793">
        <v>-5</v>
      </c>
      <c r="GP793">
        <v>1640</v>
      </c>
      <c r="GQ793">
        <v>1</v>
      </c>
      <c r="GR793">
        <v>20</v>
      </c>
      <c r="GS793">
        <v>50318.2</v>
      </c>
      <c r="GT793">
        <v>50318.2</v>
      </c>
      <c r="GU793">
        <v>0.776367</v>
      </c>
      <c r="GV793">
        <v>2.61597</v>
      </c>
      <c r="GW793">
        <v>1.54785</v>
      </c>
      <c r="GX793">
        <v>2.2998</v>
      </c>
      <c r="GY793">
        <v>1.34644</v>
      </c>
      <c r="GZ793">
        <v>2.33398</v>
      </c>
      <c r="HA793">
        <v>33.1769</v>
      </c>
      <c r="HB793">
        <v>13.9744</v>
      </c>
      <c r="HC793">
        <v>18</v>
      </c>
      <c r="HD793">
        <v>504.73</v>
      </c>
      <c r="HE793">
        <v>401.678</v>
      </c>
      <c r="HF793">
        <v>20.988</v>
      </c>
      <c r="HG793">
        <v>26.7274</v>
      </c>
      <c r="HH793">
        <v>29.9999</v>
      </c>
      <c r="HI793">
        <v>26.7604</v>
      </c>
      <c r="HJ793">
        <v>26.7093</v>
      </c>
      <c r="HK793">
        <v>15.5206</v>
      </c>
      <c r="HL793">
        <v>14.8152</v>
      </c>
      <c r="HM793">
        <v>19.0229</v>
      </c>
      <c r="HN793">
        <v>20.9895</v>
      </c>
      <c r="HO793">
        <v>285.951</v>
      </c>
      <c r="HP793">
        <v>18.53</v>
      </c>
      <c r="HQ793">
        <v>102.428</v>
      </c>
      <c r="HR793">
        <v>102.903</v>
      </c>
    </row>
    <row r="794" spans="1:226">
      <c r="A794">
        <v>778</v>
      </c>
      <c r="B794">
        <v>1663696744.5</v>
      </c>
      <c r="C794">
        <v>8969.40000009537</v>
      </c>
      <c r="D794" t="s">
        <v>1923</v>
      </c>
      <c r="E794" t="s">
        <v>1924</v>
      </c>
      <c r="F794">
        <v>5</v>
      </c>
      <c r="G794" t="s">
        <v>1906</v>
      </c>
      <c r="H794" t="s">
        <v>354</v>
      </c>
      <c r="I794">
        <v>1663696737</v>
      </c>
      <c r="J794">
        <f>(K794)/1000</f>
        <v>0</v>
      </c>
      <c r="K794">
        <f>IF(BF794, AN794, AH794)</f>
        <v>0</v>
      </c>
      <c r="L794">
        <f>IF(BF794, AI794, AG794)</f>
        <v>0</v>
      </c>
      <c r="M794">
        <f>BH794 - IF(AU794&gt;1, L794*BB794*100.0/(AW794*BV794), 0)</f>
        <v>0</v>
      </c>
      <c r="N794">
        <f>((T794-J794/2)*M794-L794)/(T794+J794/2)</f>
        <v>0</v>
      </c>
      <c r="O794">
        <f>N794*(BO794+BP794)/1000.0</f>
        <v>0</v>
      </c>
      <c r="P794">
        <f>(BH794 - IF(AU794&gt;1, L794*BB794*100.0/(AW794*BV794), 0))*(BO794+BP794)/1000.0</f>
        <v>0</v>
      </c>
      <c r="Q794">
        <f>2.0/((1/S794-1/R794)+SIGN(S794)*SQRT((1/S794-1/R794)*(1/S794-1/R794) + 4*BC794/((BC794+1)*(BC794+1))*(2*1/S794*1/R794-1/R794*1/R794)))</f>
        <v>0</v>
      </c>
      <c r="R794">
        <f>IF(LEFT(BD794,1)&lt;&gt;"0",IF(LEFT(BD794,1)="1",3.0,BE794),$D$5+$E$5*(BV794*BO794/($K$5*1000))+$F$5*(BV794*BO794/($K$5*1000))*MAX(MIN(BB794,$J$5),$I$5)*MAX(MIN(BB794,$J$5),$I$5)+$G$5*MAX(MIN(BB794,$J$5),$I$5)*(BV794*BO794/($K$5*1000))+$H$5*(BV794*BO794/($K$5*1000))*(BV794*BO794/($K$5*1000)))</f>
        <v>0</v>
      </c>
      <c r="S794">
        <f>J794*(1000-(1000*0.61365*exp(17.502*W794/(240.97+W794))/(BO794+BP794)+BJ794)/2)/(1000*0.61365*exp(17.502*W794/(240.97+W794))/(BO794+BP794)-BJ794)</f>
        <v>0</v>
      </c>
      <c r="T794">
        <f>1/((BC794+1)/(Q794/1.6)+1/(R794/1.37)) + BC794/((BC794+1)/(Q794/1.6) + BC794/(R794/1.37))</f>
        <v>0</v>
      </c>
      <c r="U794">
        <f>(AX794*BA794)</f>
        <v>0</v>
      </c>
      <c r="V794">
        <f>(BQ794+(U794+2*0.95*5.67E-8*(((BQ794+$B$7)+273)^4-(BQ794+273)^4)-44100*J794)/(1.84*29.3*R794+8*0.95*5.67E-8*(BQ794+273)^3))</f>
        <v>0</v>
      </c>
      <c r="W794">
        <f>($C$7*BR794+$D$7*BS794+$E$7*V794)</f>
        <v>0</v>
      </c>
      <c r="X794">
        <f>0.61365*exp(17.502*W794/(240.97+W794))</f>
        <v>0</v>
      </c>
      <c r="Y794">
        <f>(Z794/AA794*100)</f>
        <v>0</v>
      </c>
      <c r="Z794">
        <f>BJ794*(BO794+BP794)/1000</f>
        <v>0</v>
      </c>
      <c r="AA794">
        <f>0.61365*exp(17.502*BQ794/(240.97+BQ794))</f>
        <v>0</v>
      </c>
      <c r="AB794">
        <f>(X794-BJ794*(BO794+BP794)/1000)</f>
        <v>0</v>
      </c>
      <c r="AC794">
        <f>(-J794*44100)</f>
        <v>0</v>
      </c>
      <c r="AD794">
        <f>2*29.3*R794*0.92*(BQ794-W794)</f>
        <v>0</v>
      </c>
      <c r="AE794">
        <f>2*0.95*5.67E-8*(((BQ794+$B$7)+273)^4-(W794+273)^4)</f>
        <v>0</v>
      </c>
      <c r="AF794">
        <f>U794+AE794+AC794+AD794</f>
        <v>0</v>
      </c>
      <c r="AG794">
        <f>BN794*AU794*(BI794-BH794*(1000-AU794*BK794)/(1000-AU794*BJ794))/(100*BB794)</f>
        <v>0</v>
      </c>
      <c r="AH794">
        <f>1000*BN794*AU794*(BJ794-BK794)/(100*BB794*(1000-AU794*BJ794))</f>
        <v>0</v>
      </c>
      <c r="AI794">
        <f>(AJ794 - AK794 - BO794*1E3/(8.314*(BQ794+273.15)) * AM794/BN794 * AL794) * BN794/(100*BB794) * (1000 - BK794)/1000</f>
        <v>0</v>
      </c>
      <c r="AJ794">
        <v>298.272673461122</v>
      </c>
      <c r="AK794">
        <v>306.925406060606</v>
      </c>
      <c r="AL794">
        <v>-3.28912748451894</v>
      </c>
      <c r="AM794">
        <v>65.4883077396077</v>
      </c>
      <c r="AN794">
        <f>(AP794 - AO794 + BO794*1E3/(8.314*(BQ794+273.15)) * AR794/BN794 * AQ794) * BN794/(100*BB794) * 1000/(1000 - AP794)</f>
        <v>0</v>
      </c>
      <c r="AO794">
        <v>18.601217619929</v>
      </c>
      <c r="AP794">
        <v>21.5312428571429</v>
      </c>
      <c r="AQ794">
        <v>7.86090968381397e-05</v>
      </c>
      <c r="AR794">
        <v>122.100083456999</v>
      </c>
      <c r="AS794">
        <v>0</v>
      </c>
      <c r="AT794">
        <v>0</v>
      </c>
      <c r="AU794">
        <f>IF(AS794*$H$13&gt;=AW794,1.0,(AW794/(AW794-AS794*$H$13)))</f>
        <v>0</v>
      </c>
      <c r="AV794">
        <f>(AU794-1)*100</f>
        <v>0</v>
      </c>
      <c r="AW794">
        <f>MAX(0,($B$13+$C$13*BV794)/(1+$D$13*BV794)*BO794/(BQ794+273)*$E$13)</f>
        <v>0</v>
      </c>
      <c r="AX794">
        <f>$B$11*BW794+$C$11*BX794+$F$11*CI794*(1-CL794)</f>
        <v>0</v>
      </c>
      <c r="AY794">
        <f>AX794*AZ794</f>
        <v>0</v>
      </c>
      <c r="AZ794">
        <f>($B$11*$D$9+$C$11*$D$9+$F$11*((CV794+CN794)/MAX(CV794+CN794+CW794, 0.1)*$I$9+CW794/MAX(CV794+CN794+CW794, 0.1)*$J$9))/($B$11+$C$11+$F$11)</f>
        <v>0</v>
      </c>
      <c r="BA794">
        <f>($B$11*$K$9+$C$11*$K$9+$F$11*((CV794+CN794)/MAX(CV794+CN794+CW794, 0.1)*$P$9+CW794/MAX(CV794+CN794+CW794, 0.1)*$Q$9))/($B$11+$C$11+$F$11)</f>
        <v>0</v>
      </c>
      <c r="BB794">
        <v>6</v>
      </c>
      <c r="BC794">
        <v>0.5</v>
      </c>
      <c r="BD794" t="s">
        <v>355</v>
      </c>
      <c r="BE794">
        <v>2</v>
      </c>
      <c r="BF794" t="b">
        <v>1</v>
      </c>
      <c r="BG794">
        <v>1663696737</v>
      </c>
      <c r="BH794">
        <v>322.859888888889</v>
      </c>
      <c r="BI794">
        <v>309.175555555556</v>
      </c>
      <c r="BJ794">
        <v>21.5358740740741</v>
      </c>
      <c r="BK794">
        <v>18.5888555555556</v>
      </c>
      <c r="BL794">
        <v>317.525111111111</v>
      </c>
      <c r="BM794">
        <v>21.191062962963</v>
      </c>
      <c r="BN794">
        <v>500.031037037037</v>
      </c>
      <c r="BO794">
        <v>90.5078592592593</v>
      </c>
      <c r="BP794">
        <v>0.0998857592592593</v>
      </c>
      <c r="BQ794">
        <v>25.1068666666667</v>
      </c>
      <c r="BR794">
        <v>25.0094925925926</v>
      </c>
      <c r="BS794">
        <v>999.9</v>
      </c>
      <c r="BT794">
        <v>0</v>
      </c>
      <c r="BU794">
        <v>0</v>
      </c>
      <c r="BV794">
        <v>9999.44444444445</v>
      </c>
      <c r="BW794">
        <v>0</v>
      </c>
      <c r="BX794">
        <v>16.7147</v>
      </c>
      <c r="BY794">
        <v>13.6844592592593</v>
      </c>
      <c r="BZ794">
        <v>329.966111111111</v>
      </c>
      <c r="CA794">
        <v>315.031333333333</v>
      </c>
      <c r="CB794">
        <v>2.94702148148148</v>
      </c>
      <c r="CC794">
        <v>309.175555555556</v>
      </c>
      <c r="CD794">
        <v>18.5888555555556</v>
      </c>
      <c r="CE794">
        <v>1.94916592592593</v>
      </c>
      <c r="CF794">
        <v>1.68243740740741</v>
      </c>
      <c r="CG794">
        <v>17.0373259259259</v>
      </c>
      <c r="CH794">
        <v>14.7353185185185</v>
      </c>
      <c r="CI794">
        <v>1999.99259259259</v>
      </c>
      <c r="CJ794">
        <v>0.979999</v>
      </c>
      <c r="CK794">
        <v>0.0200012</v>
      </c>
      <c r="CL794">
        <v>0</v>
      </c>
      <c r="CM794">
        <v>519.280925925926</v>
      </c>
      <c r="CN794">
        <v>5.00063</v>
      </c>
      <c r="CO794">
        <v>10329.6814814815</v>
      </c>
      <c r="CP794">
        <v>17256.8296296296</v>
      </c>
      <c r="CQ794">
        <v>38.75</v>
      </c>
      <c r="CR794">
        <v>38.7936296296296</v>
      </c>
      <c r="CS794">
        <v>38.312</v>
      </c>
      <c r="CT794">
        <v>38.0321481481481</v>
      </c>
      <c r="CU794">
        <v>39.5</v>
      </c>
      <c r="CV794">
        <v>1955.09259259259</v>
      </c>
      <c r="CW794">
        <v>39.9</v>
      </c>
      <c r="CX794">
        <v>0</v>
      </c>
      <c r="CY794">
        <v>1663696741.7</v>
      </c>
      <c r="CZ794">
        <v>0</v>
      </c>
      <c r="DA794">
        <v>0</v>
      </c>
      <c r="DB794" t="s">
        <v>356</v>
      </c>
      <c r="DC794">
        <v>1660677648.1</v>
      </c>
      <c r="DD794">
        <v>1660677649.1</v>
      </c>
      <c r="DE794">
        <v>0</v>
      </c>
      <c r="DF794">
        <v>-1.042</v>
      </c>
      <c r="DG794">
        <v>0.003</v>
      </c>
      <c r="DH794">
        <v>5.218</v>
      </c>
      <c r="DI794">
        <v>0.344</v>
      </c>
      <c r="DJ794">
        <v>417</v>
      </c>
      <c r="DK794">
        <v>22</v>
      </c>
      <c r="DL794">
        <v>1.24</v>
      </c>
      <c r="DM794">
        <v>0.53</v>
      </c>
      <c r="DN794">
        <v>13.3758375</v>
      </c>
      <c r="DO794">
        <v>7.10529793621014</v>
      </c>
      <c r="DP794">
        <v>0.894321612924428</v>
      </c>
      <c r="DQ794">
        <v>0</v>
      </c>
      <c r="DR794">
        <v>2.962587</v>
      </c>
      <c r="DS794">
        <v>-0.304155647279553</v>
      </c>
      <c r="DT794">
        <v>0.0316952070666844</v>
      </c>
      <c r="DU794">
        <v>0</v>
      </c>
      <c r="DV794">
        <v>0</v>
      </c>
      <c r="DW794">
        <v>2</v>
      </c>
      <c r="DX794" t="s">
        <v>357</v>
      </c>
      <c r="DY794">
        <v>2.97369</v>
      </c>
      <c r="DZ794">
        <v>2.75389</v>
      </c>
      <c r="EA794">
        <v>0.0689466</v>
      </c>
      <c r="EB794">
        <v>0.0674233</v>
      </c>
      <c r="EC794">
        <v>0.0958206</v>
      </c>
      <c r="ED794">
        <v>0.0873082</v>
      </c>
      <c r="EE794">
        <v>36290.3</v>
      </c>
      <c r="EF794">
        <v>39631.9</v>
      </c>
      <c r="EG794">
        <v>35323.3</v>
      </c>
      <c r="EH794">
        <v>38543.6</v>
      </c>
      <c r="EI794">
        <v>45287</v>
      </c>
      <c r="EJ794">
        <v>50807.5</v>
      </c>
      <c r="EK794">
        <v>55215.1</v>
      </c>
      <c r="EL794">
        <v>61823.2</v>
      </c>
      <c r="EM794">
        <v>1.9894</v>
      </c>
      <c r="EN794">
        <v>1.8276</v>
      </c>
      <c r="EO794">
        <v>0.0479817</v>
      </c>
      <c r="EP794">
        <v>0</v>
      </c>
      <c r="EQ794">
        <v>24.2174</v>
      </c>
      <c r="ER794">
        <v>999.9</v>
      </c>
      <c r="ES794">
        <v>44.445</v>
      </c>
      <c r="ET794">
        <v>30.071</v>
      </c>
      <c r="EU794">
        <v>21.0071</v>
      </c>
      <c r="EV794">
        <v>57.0788</v>
      </c>
      <c r="EW794">
        <v>48.6739</v>
      </c>
      <c r="EX794">
        <v>1</v>
      </c>
      <c r="EY794">
        <v>-0.0330894</v>
      </c>
      <c r="EZ794">
        <v>1.72673</v>
      </c>
      <c r="FA794">
        <v>20.1383</v>
      </c>
      <c r="FB794">
        <v>5.19692</v>
      </c>
      <c r="FC794">
        <v>12.004</v>
      </c>
      <c r="FD794">
        <v>4.9756</v>
      </c>
      <c r="FE794">
        <v>3.2938</v>
      </c>
      <c r="FF794">
        <v>9999</v>
      </c>
      <c r="FG794">
        <v>9999</v>
      </c>
      <c r="FH794">
        <v>9999</v>
      </c>
      <c r="FI794">
        <v>695.4</v>
      </c>
      <c r="FJ794">
        <v>1.86292</v>
      </c>
      <c r="FK794">
        <v>1.8678</v>
      </c>
      <c r="FL794">
        <v>1.86749</v>
      </c>
      <c r="FM794">
        <v>1.86874</v>
      </c>
      <c r="FN794">
        <v>1.86951</v>
      </c>
      <c r="FO794">
        <v>1.86554</v>
      </c>
      <c r="FP794">
        <v>1.86664</v>
      </c>
      <c r="FQ794">
        <v>1.86798</v>
      </c>
      <c r="FR794">
        <v>5</v>
      </c>
      <c r="FS794">
        <v>0</v>
      </c>
      <c r="FT794">
        <v>0</v>
      </c>
      <c r="FU794">
        <v>0</v>
      </c>
      <c r="FV794" t="s">
        <v>358</v>
      </c>
      <c r="FW794" t="s">
        <v>359</v>
      </c>
      <c r="FX794" t="s">
        <v>360</v>
      </c>
      <c r="FY794" t="s">
        <v>360</v>
      </c>
      <c r="FZ794" t="s">
        <v>360</v>
      </c>
      <c r="GA794" t="s">
        <v>360</v>
      </c>
      <c r="GB794">
        <v>0</v>
      </c>
      <c r="GC794">
        <v>100</v>
      </c>
      <c r="GD794">
        <v>100</v>
      </c>
      <c r="GE794">
        <v>5.2</v>
      </c>
      <c r="GF794">
        <v>0.3445</v>
      </c>
      <c r="GG794">
        <v>3.61927167264205</v>
      </c>
      <c r="GH794">
        <v>0.00509506669552449</v>
      </c>
      <c r="GI794">
        <v>1.17866753763249e-06</v>
      </c>
      <c r="GJ794">
        <v>-6.62632595388568e-10</v>
      </c>
      <c r="GK794">
        <v>-0.0260112845827318</v>
      </c>
      <c r="GL794">
        <v>-0.0225051504344278</v>
      </c>
      <c r="GM794">
        <v>0.00262967521021688</v>
      </c>
      <c r="GN794">
        <v>-3.50088843362945e-05</v>
      </c>
      <c r="GO794">
        <v>-5</v>
      </c>
      <c r="GP794">
        <v>1640</v>
      </c>
      <c r="GQ794">
        <v>1</v>
      </c>
      <c r="GR794">
        <v>20</v>
      </c>
      <c r="GS794">
        <v>50318.3</v>
      </c>
      <c r="GT794">
        <v>50318.3</v>
      </c>
      <c r="GU794">
        <v>0.742188</v>
      </c>
      <c r="GV794">
        <v>2.62573</v>
      </c>
      <c r="GW794">
        <v>1.54785</v>
      </c>
      <c r="GX794">
        <v>2.2998</v>
      </c>
      <c r="GY794">
        <v>1.34644</v>
      </c>
      <c r="GZ794">
        <v>2.32178</v>
      </c>
      <c r="HA794">
        <v>33.1769</v>
      </c>
      <c r="HB794">
        <v>13.9744</v>
      </c>
      <c r="HC794">
        <v>18</v>
      </c>
      <c r="HD794">
        <v>504.423</v>
      </c>
      <c r="HE794">
        <v>401.552</v>
      </c>
      <c r="HF794">
        <v>20.98</v>
      </c>
      <c r="HG794">
        <v>26.7252</v>
      </c>
      <c r="HH794">
        <v>29.9997</v>
      </c>
      <c r="HI794">
        <v>26.7559</v>
      </c>
      <c r="HJ794">
        <v>26.707</v>
      </c>
      <c r="HK794">
        <v>14.8084</v>
      </c>
      <c r="HL794">
        <v>14.8152</v>
      </c>
      <c r="HM794">
        <v>19.4025</v>
      </c>
      <c r="HN794">
        <v>20.9814</v>
      </c>
      <c r="HO794">
        <v>265.863</v>
      </c>
      <c r="HP794">
        <v>18.5429</v>
      </c>
      <c r="HQ794">
        <v>102.426</v>
      </c>
      <c r="HR794">
        <v>102.905</v>
      </c>
    </row>
    <row r="795" spans="1:226">
      <c r="A795">
        <v>779</v>
      </c>
      <c r="B795">
        <v>1663696749.5</v>
      </c>
      <c r="C795">
        <v>8974.40000009537</v>
      </c>
      <c r="D795" t="s">
        <v>1925</v>
      </c>
      <c r="E795" t="s">
        <v>1926</v>
      </c>
      <c r="F795">
        <v>5</v>
      </c>
      <c r="G795" t="s">
        <v>1906</v>
      </c>
      <c r="H795" t="s">
        <v>354</v>
      </c>
      <c r="I795">
        <v>1663696741.71429</v>
      </c>
      <c r="J795">
        <f>(K795)/1000</f>
        <v>0</v>
      </c>
      <c r="K795">
        <f>IF(BF795, AN795, AH795)</f>
        <v>0</v>
      </c>
      <c r="L795">
        <f>IF(BF795, AI795, AG795)</f>
        <v>0</v>
      </c>
      <c r="M795">
        <f>BH795 - IF(AU795&gt;1, L795*BB795*100.0/(AW795*BV795), 0)</f>
        <v>0</v>
      </c>
      <c r="N795">
        <f>((T795-J795/2)*M795-L795)/(T795+J795/2)</f>
        <v>0</v>
      </c>
      <c r="O795">
        <f>N795*(BO795+BP795)/1000.0</f>
        <v>0</v>
      </c>
      <c r="P795">
        <f>(BH795 - IF(AU795&gt;1, L795*BB795*100.0/(AW795*BV795), 0))*(BO795+BP795)/1000.0</f>
        <v>0</v>
      </c>
      <c r="Q795">
        <f>2.0/((1/S795-1/R795)+SIGN(S795)*SQRT((1/S795-1/R795)*(1/S795-1/R795) + 4*BC795/((BC795+1)*(BC795+1))*(2*1/S795*1/R795-1/R795*1/R795)))</f>
        <v>0</v>
      </c>
      <c r="R795">
        <f>IF(LEFT(BD795,1)&lt;&gt;"0",IF(LEFT(BD795,1)="1",3.0,BE795),$D$5+$E$5*(BV795*BO795/($K$5*1000))+$F$5*(BV795*BO795/($K$5*1000))*MAX(MIN(BB795,$J$5),$I$5)*MAX(MIN(BB795,$J$5),$I$5)+$G$5*MAX(MIN(BB795,$J$5),$I$5)*(BV795*BO795/($K$5*1000))+$H$5*(BV795*BO795/($K$5*1000))*(BV795*BO795/($K$5*1000)))</f>
        <v>0</v>
      </c>
      <c r="S795">
        <f>J795*(1000-(1000*0.61365*exp(17.502*W795/(240.97+W795))/(BO795+BP795)+BJ795)/2)/(1000*0.61365*exp(17.502*W795/(240.97+W795))/(BO795+BP795)-BJ795)</f>
        <v>0</v>
      </c>
      <c r="T795">
        <f>1/((BC795+1)/(Q795/1.6)+1/(R795/1.37)) + BC795/((BC795+1)/(Q795/1.6) + BC795/(R795/1.37))</f>
        <v>0</v>
      </c>
      <c r="U795">
        <f>(AX795*BA795)</f>
        <v>0</v>
      </c>
      <c r="V795">
        <f>(BQ795+(U795+2*0.95*5.67E-8*(((BQ795+$B$7)+273)^4-(BQ795+273)^4)-44100*J795)/(1.84*29.3*R795+8*0.95*5.67E-8*(BQ795+273)^3))</f>
        <v>0</v>
      </c>
      <c r="W795">
        <f>($C$7*BR795+$D$7*BS795+$E$7*V795)</f>
        <v>0</v>
      </c>
      <c r="X795">
        <f>0.61365*exp(17.502*W795/(240.97+W795))</f>
        <v>0</v>
      </c>
      <c r="Y795">
        <f>(Z795/AA795*100)</f>
        <v>0</v>
      </c>
      <c r="Z795">
        <f>BJ795*(BO795+BP795)/1000</f>
        <v>0</v>
      </c>
      <c r="AA795">
        <f>0.61365*exp(17.502*BQ795/(240.97+BQ795))</f>
        <v>0</v>
      </c>
      <c r="AB795">
        <f>(X795-BJ795*(BO795+BP795)/1000)</f>
        <v>0</v>
      </c>
      <c r="AC795">
        <f>(-J795*44100)</f>
        <v>0</v>
      </c>
      <c r="AD795">
        <f>2*29.3*R795*0.92*(BQ795-W795)</f>
        <v>0</v>
      </c>
      <c r="AE795">
        <f>2*0.95*5.67E-8*(((BQ795+$B$7)+273)^4-(W795+273)^4)</f>
        <v>0</v>
      </c>
      <c r="AF795">
        <f>U795+AE795+AC795+AD795</f>
        <v>0</v>
      </c>
      <c r="AG795">
        <f>BN795*AU795*(BI795-BH795*(1000-AU795*BK795)/(1000-AU795*BJ795))/(100*BB795)</f>
        <v>0</v>
      </c>
      <c r="AH795">
        <f>1000*BN795*AU795*(BJ795-BK795)/(100*BB795*(1000-AU795*BJ795))</f>
        <v>0</v>
      </c>
      <c r="AI795">
        <f>(AJ795 - AK795 - BO795*1E3/(8.314*(BQ795+273.15)) * AM795/BN795 * AL795) * BN795/(100*BB795) * (1000 - BK795)/1000</f>
        <v>0</v>
      </c>
      <c r="AJ795">
        <v>281.346788890108</v>
      </c>
      <c r="AK795">
        <v>290.475066666667</v>
      </c>
      <c r="AL795">
        <v>-3.35455950563858</v>
      </c>
      <c r="AM795">
        <v>65.4883077396077</v>
      </c>
      <c r="AN795">
        <f>(AP795 - AO795 + BO795*1E3/(8.314*(BQ795+273.15)) * AR795/BN795 * AQ795) * BN795/(100*BB795) * 1000/(1000 - AP795)</f>
        <v>0</v>
      </c>
      <c r="AO795">
        <v>18.6006400449157</v>
      </c>
      <c r="AP795">
        <v>21.5349736263736</v>
      </c>
      <c r="AQ795">
        <v>-0.000181197332090718</v>
      </c>
      <c r="AR795">
        <v>122.100083456999</v>
      </c>
      <c r="AS795">
        <v>0</v>
      </c>
      <c r="AT795">
        <v>0</v>
      </c>
      <c r="AU795">
        <f>IF(AS795*$H$13&gt;=AW795,1.0,(AW795/(AW795-AS795*$H$13)))</f>
        <v>0</v>
      </c>
      <c r="AV795">
        <f>(AU795-1)*100</f>
        <v>0</v>
      </c>
      <c r="AW795">
        <f>MAX(0,($B$13+$C$13*BV795)/(1+$D$13*BV795)*BO795/(BQ795+273)*$E$13)</f>
        <v>0</v>
      </c>
      <c r="AX795">
        <f>$B$11*BW795+$C$11*BX795+$F$11*CI795*(1-CL795)</f>
        <v>0</v>
      </c>
      <c r="AY795">
        <f>AX795*AZ795</f>
        <v>0</v>
      </c>
      <c r="AZ795">
        <f>($B$11*$D$9+$C$11*$D$9+$F$11*((CV795+CN795)/MAX(CV795+CN795+CW795, 0.1)*$I$9+CW795/MAX(CV795+CN795+CW795, 0.1)*$J$9))/($B$11+$C$11+$F$11)</f>
        <v>0</v>
      </c>
      <c r="BA795">
        <f>($B$11*$K$9+$C$11*$K$9+$F$11*((CV795+CN795)/MAX(CV795+CN795+CW795, 0.1)*$P$9+CW795/MAX(CV795+CN795+CW795, 0.1)*$Q$9))/($B$11+$C$11+$F$11)</f>
        <v>0</v>
      </c>
      <c r="BB795">
        <v>6</v>
      </c>
      <c r="BC795">
        <v>0.5</v>
      </c>
      <c r="BD795" t="s">
        <v>355</v>
      </c>
      <c r="BE795">
        <v>2</v>
      </c>
      <c r="BF795" t="b">
        <v>1</v>
      </c>
      <c r="BG795">
        <v>1663696741.71429</v>
      </c>
      <c r="BH795">
        <v>307.791</v>
      </c>
      <c r="BI795">
        <v>293.406392857143</v>
      </c>
      <c r="BJ795">
        <v>21.5324321428571</v>
      </c>
      <c r="BK795">
        <v>18.6028178571429</v>
      </c>
      <c r="BL795">
        <v>302.540642857143</v>
      </c>
      <c r="BM795">
        <v>21.18775</v>
      </c>
      <c r="BN795">
        <v>500.057214285714</v>
      </c>
      <c r="BO795">
        <v>90.5070071428571</v>
      </c>
      <c r="BP795">
        <v>0.100033353571429</v>
      </c>
      <c r="BQ795">
        <v>25.1030107142857</v>
      </c>
      <c r="BR795">
        <v>25.0127285714286</v>
      </c>
      <c r="BS795">
        <v>999.9</v>
      </c>
      <c r="BT795">
        <v>0</v>
      </c>
      <c r="BU795">
        <v>0</v>
      </c>
      <c r="BV795">
        <v>9993.57142857143</v>
      </c>
      <c r="BW795">
        <v>0</v>
      </c>
      <c r="BX795">
        <v>16.7147</v>
      </c>
      <c r="BY795">
        <v>14.3847892857143</v>
      </c>
      <c r="BZ795">
        <v>314.564428571429</v>
      </c>
      <c r="CA795">
        <v>298.967714285714</v>
      </c>
      <c r="CB795">
        <v>2.92961714285714</v>
      </c>
      <c r="CC795">
        <v>293.406392857143</v>
      </c>
      <c r="CD795">
        <v>18.6028178571429</v>
      </c>
      <c r="CE795">
        <v>1.94883535714286</v>
      </c>
      <c r="CF795">
        <v>1.683685</v>
      </c>
      <c r="CG795">
        <v>17.0346607142857</v>
      </c>
      <c r="CH795">
        <v>14.7468142857143</v>
      </c>
      <c r="CI795">
        <v>1999.98464285714</v>
      </c>
      <c r="CJ795">
        <v>0.979999</v>
      </c>
      <c r="CK795">
        <v>0.0200012</v>
      </c>
      <c r="CL795">
        <v>0</v>
      </c>
      <c r="CM795">
        <v>513.70725</v>
      </c>
      <c r="CN795">
        <v>5.00063</v>
      </c>
      <c r="CO795">
        <v>10218.6357142857</v>
      </c>
      <c r="CP795">
        <v>17256.7607142857</v>
      </c>
      <c r="CQ795">
        <v>38.75</v>
      </c>
      <c r="CR795">
        <v>38.7942857142857</v>
      </c>
      <c r="CS795">
        <v>38.312</v>
      </c>
      <c r="CT795">
        <v>38.0221428571429</v>
      </c>
      <c r="CU795">
        <v>39.5</v>
      </c>
      <c r="CV795">
        <v>1955.08464285714</v>
      </c>
      <c r="CW795">
        <v>39.9</v>
      </c>
      <c r="CX795">
        <v>0</v>
      </c>
      <c r="CY795">
        <v>1663696746.5</v>
      </c>
      <c r="CZ795">
        <v>0</v>
      </c>
      <c r="DA795">
        <v>0</v>
      </c>
      <c r="DB795" t="s">
        <v>356</v>
      </c>
      <c r="DC795">
        <v>1660677648.1</v>
      </c>
      <c r="DD795">
        <v>1660677649.1</v>
      </c>
      <c r="DE795">
        <v>0</v>
      </c>
      <c r="DF795">
        <v>-1.042</v>
      </c>
      <c r="DG795">
        <v>0.003</v>
      </c>
      <c r="DH795">
        <v>5.218</v>
      </c>
      <c r="DI795">
        <v>0.344</v>
      </c>
      <c r="DJ795">
        <v>417</v>
      </c>
      <c r="DK795">
        <v>22</v>
      </c>
      <c r="DL795">
        <v>1.24</v>
      </c>
      <c r="DM795">
        <v>0.53</v>
      </c>
      <c r="DN795">
        <v>13.86599</v>
      </c>
      <c r="DO795">
        <v>7.36382138836774</v>
      </c>
      <c r="DP795">
        <v>0.930335717845983</v>
      </c>
      <c r="DQ795">
        <v>0</v>
      </c>
      <c r="DR795">
        <v>2.9436945</v>
      </c>
      <c r="DS795">
        <v>-0.219280075046904</v>
      </c>
      <c r="DT795">
        <v>0.0233045042802889</v>
      </c>
      <c r="DU795">
        <v>0</v>
      </c>
      <c r="DV795">
        <v>0</v>
      </c>
      <c r="DW795">
        <v>2</v>
      </c>
      <c r="DX795" t="s">
        <v>357</v>
      </c>
      <c r="DY795">
        <v>2.97284</v>
      </c>
      <c r="DZ795">
        <v>2.75374</v>
      </c>
      <c r="EA795">
        <v>0.06581</v>
      </c>
      <c r="EB795">
        <v>0.0638834</v>
      </c>
      <c r="EC795">
        <v>0.0958339</v>
      </c>
      <c r="ED795">
        <v>0.0874073</v>
      </c>
      <c r="EE795">
        <v>36413.1</v>
      </c>
      <c r="EF795">
        <v>39782</v>
      </c>
      <c r="EG795">
        <v>35323.9</v>
      </c>
      <c r="EH795">
        <v>38543.3</v>
      </c>
      <c r="EI795">
        <v>45287.8</v>
      </c>
      <c r="EJ795">
        <v>50801.8</v>
      </c>
      <c r="EK795">
        <v>55217</v>
      </c>
      <c r="EL795">
        <v>61823.1</v>
      </c>
      <c r="EM795">
        <v>1.9898</v>
      </c>
      <c r="EN795">
        <v>1.8268</v>
      </c>
      <c r="EO795">
        <v>0.0491738</v>
      </c>
      <c r="EP795">
        <v>0</v>
      </c>
      <c r="EQ795">
        <v>24.2154</v>
      </c>
      <c r="ER795">
        <v>999.9</v>
      </c>
      <c r="ES795">
        <v>44.47</v>
      </c>
      <c r="ET795">
        <v>30.071</v>
      </c>
      <c r="EU795">
        <v>21.019</v>
      </c>
      <c r="EV795">
        <v>56.4888</v>
      </c>
      <c r="EW795">
        <v>48.8341</v>
      </c>
      <c r="EX795">
        <v>1</v>
      </c>
      <c r="EY795">
        <v>-0.0329065</v>
      </c>
      <c r="EZ795">
        <v>1.78887</v>
      </c>
      <c r="FA795">
        <v>20.138</v>
      </c>
      <c r="FB795">
        <v>5.19932</v>
      </c>
      <c r="FC795">
        <v>12.0052</v>
      </c>
      <c r="FD795">
        <v>4.976</v>
      </c>
      <c r="FE795">
        <v>3.294</v>
      </c>
      <c r="FF795">
        <v>9999</v>
      </c>
      <c r="FG795">
        <v>9999</v>
      </c>
      <c r="FH795">
        <v>9999</v>
      </c>
      <c r="FI795">
        <v>695.4</v>
      </c>
      <c r="FJ795">
        <v>1.86295</v>
      </c>
      <c r="FK795">
        <v>1.86783</v>
      </c>
      <c r="FL795">
        <v>1.86752</v>
      </c>
      <c r="FM795">
        <v>1.86874</v>
      </c>
      <c r="FN795">
        <v>1.86951</v>
      </c>
      <c r="FO795">
        <v>1.86557</v>
      </c>
      <c r="FP795">
        <v>1.86664</v>
      </c>
      <c r="FQ795">
        <v>1.86807</v>
      </c>
      <c r="FR795">
        <v>5</v>
      </c>
      <c r="FS795">
        <v>0</v>
      </c>
      <c r="FT795">
        <v>0</v>
      </c>
      <c r="FU795">
        <v>0</v>
      </c>
      <c r="FV795" t="s">
        <v>358</v>
      </c>
      <c r="FW795" t="s">
        <v>359</v>
      </c>
      <c r="FX795" t="s">
        <v>360</v>
      </c>
      <c r="FY795" t="s">
        <v>360</v>
      </c>
      <c r="FZ795" t="s">
        <v>360</v>
      </c>
      <c r="GA795" t="s">
        <v>360</v>
      </c>
      <c r="GB795">
        <v>0</v>
      </c>
      <c r="GC795">
        <v>100</v>
      </c>
      <c r="GD795">
        <v>100</v>
      </c>
      <c r="GE795">
        <v>5.11</v>
      </c>
      <c r="GF795">
        <v>0.3446</v>
      </c>
      <c r="GG795">
        <v>3.61927167264205</v>
      </c>
      <c r="GH795">
        <v>0.00509506669552449</v>
      </c>
      <c r="GI795">
        <v>1.17866753763249e-06</v>
      </c>
      <c r="GJ795">
        <v>-6.62632595388568e-10</v>
      </c>
      <c r="GK795">
        <v>-0.0260112845827318</v>
      </c>
      <c r="GL795">
        <v>-0.0225051504344278</v>
      </c>
      <c r="GM795">
        <v>0.00262967521021688</v>
      </c>
      <c r="GN795">
        <v>-3.50088843362945e-05</v>
      </c>
      <c r="GO795">
        <v>-5</v>
      </c>
      <c r="GP795">
        <v>1640</v>
      </c>
      <c r="GQ795">
        <v>1</v>
      </c>
      <c r="GR795">
        <v>20</v>
      </c>
      <c r="GS795">
        <v>50318.4</v>
      </c>
      <c r="GT795">
        <v>50318.3</v>
      </c>
      <c r="GU795">
        <v>0.708008</v>
      </c>
      <c r="GV795">
        <v>2.61841</v>
      </c>
      <c r="GW795">
        <v>1.54785</v>
      </c>
      <c r="GX795">
        <v>2.2998</v>
      </c>
      <c r="GY795">
        <v>1.34644</v>
      </c>
      <c r="GZ795">
        <v>2.4231</v>
      </c>
      <c r="HA795">
        <v>33.1769</v>
      </c>
      <c r="HB795">
        <v>13.9832</v>
      </c>
      <c r="HC795">
        <v>18</v>
      </c>
      <c r="HD795">
        <v>504.669</v>
      </c>
      <c r="HE795">
        <v>401.094</v>
      </c>
      <c r="HF795">
        <v>20.9755</v>
      </c>
      <c r="HG795">
        <v>26.7229</v>
      </c>
      <c r="HH795">
        <v>30</v>
      </c>
      <c r="HI795">
        <v>26.7537</v>
      </c>
      <c r="HJ795">
        <v>26.7048</v>
      </c>
      <c r="HK795">
        <v>14.1483</v>
      </c>
      <c r="HL795">
        <v>14.8152</v>
      </c>
      <c r="HM795">
        <v>19.4025</v>
      </c>
      <c r="HN795">
        <v>20.9614</v>
      </c>
      <c r="HO795">
        <v>252.418</v>
      </c>
      <c r="HP795">
        <v>18.5524</v>
      </c>
      <c r="HQ795">
        <v>102.429</v>
      </c>
      <c r="HR795">
        <v>102.905</v>
      </c>
    </row>
    <row r="796" spans="1:226">
      <c r="A796">
        <v>780</v>
      </c>
      <c r="B796">
        <v>1663696754.5</v>
      </c>
      <c r="C796">
        <v>8979.40000009537</v>
      </c>
      <c r="D796" t="s">
        <v>1927</v>
      </c>
      <c r="E796" t="s">
        <v>1928</v>
      </c>
      <c r="F796">
        <v>5</v>
      </c>
      <c r="G796" t="s">
        <v>1906</v>
      </c>
      <c r="H796" t="s">
        <v>354</v>
      </c>
      <c r="I796">
        <v>1663696747</v>
      </c>
      <c r="J796">
        <f>(K796)/1000</f>
        <v>0</v>
      </c>
      <c r="K796">
        <f>IF(BF796, AN796, AH796)</f>
        <v>0</v>
      </c>
      <c r="L796">
        <f>IF(BF796, AI796, AG796)</f>
        <v>0</v>
      </c>
      <c r="M796">
        <f>BH796 - IF(AU796&gt;1, L796*BB796*100.0/(AW796*BV796), 0)</f>
        <v>0</v>
      </c>
      <c r="N796">
        <f>((T796-J796/2)*M796-L796)/(T796+J796/2)</f>
        <v>0</v>
      </c>
      <c r="O796">
        <f>N796*(BO796+BP796)/1000.0</f>
        <v>0</v>
      </c>
      <c r="P796">
        <f>(BH796 - IF(AU796&gt;1, L796*BB796*100.0/(AW796*BV796), 0))*(BO796+BP796)/1000.0</f>
        <v>0</v>
      </c>
      <c r="Q796">
        <f>2.0/((1/S796-1/R796)+SIGN(S796)*SQRT((1/S796-1/R796)*(1/S796-1/R796) + 4*BC796/((BC796+1)*(BC796+1))*(2*1/S796*1/R796-1/R796*1/R796)))</f>
        <v>0</v>
      </c>
      <c r="R796">
        <f>IF(LEFT(BD796,1)&lt;&gt;"0",IF(LEFT(BD796,1)="1",3.0,BE796),$D$5+$E$5*(BV796*BO796/($K$5*1000))+$F$5*(BV796*BO796/($K$5*1000))*MAX(MIN(BB796,$J$5),$I$5)*MAX(MIN(BB796,$J$5),$I$5)+$G$5*MAX(MIN(BB796,$J$5),$I$5)*(BV796*BO796/($K$5*1000))+$H$5*(BV796*BO796/($K$5*1000))*(BV796*BO796/($K$5*1000)))</f>
        <v>0</v>
      </c>
      <c r="S796">
        <f>J796*(1000-(1000*0.61365*exp(17.502*W796/(240.97+W796))/(BO796+BP796)+BJ796)/2)/(1000*0.61365*exp(17.502*W796/(240.97+W796))/(BO796+BP796)-BJ796)</f>
        <v>0</v>
      </c>
      <c r="T796">
        <f>1/((BC796+1)/(Q796/1.6)+1/(R796/1.37)) + BC796/((BC796+1)/(Q796/1.6) + BC796/(R796/1.37))</f>
        <v>0</v>
      </c>
      <c r="U796">
        <f>(AX796*BA796)</f>
        <v>0</v>
      </c>
      <c r="V796">
        <f>(BQ796+(U796+2*0.95*5.67E-8*(((BQ796+$B$7)+273)^4-(BQ796+273)^4)-44100*J796)/(1.84*29.3*R796+8*0.95*5.67E-8*(BQ796+273)^3))</f>
        <v>0</v>
      </c>
      <c r="W796">
        <f>($C$7*BR796+$D$7*BS796+$E$7*V796)</f>
        <v>0</v>
      </c>
      <c r="X796">
        <f>0.61365*exp(17.502*W796/(240.97+W796))</f>
        <v>0</v>
      </c>
      <c r="Y796">
        <f>(Z796/AA796*100)</f>
        <v>0</v>
      </c>
      <c r="Z796">
        <f>BJ796*(BO796+BP796)/1000</f>
        <v>0</v>
      </c>
      <c r="AA796">
        <f>0.61365*exp(17.502*BQ796/(240.97+BQ796))</f>
        <v>0</v>
      </c>
      <c r="AB796">
        <f>(X796-BJ796*(BO796+BP796)/1000)</f>
        <v>0</v>
      </c>
      <c r="AC796">
        <f>(-J796*44100)</f>
        <v>0</v>
      </c>
      <c r="AD796">
        <f>2*29.3*R796*0.92*(BQ796-W796)</f>
        <v>0</v>
      </c>
      <c r="AE796">
        <f>2*0.95*5.67E-8*(((BQ796+$B$7)+273)^4-(W796+273)^4)</f>
        <v>0</v>
      </c>
      <c r="AF796">
        <f>U796+AE796+AC796+AD796</f>
        <v>0</v>
      </c>
      <c r="AG796">
        <f>BN796*AU796*(BI796-BH796*(1000-AU796*BK796)/(1000-AU796*BJ796))/(100*BB796)</f>
        <v>0</v>
      </c>
      <c r="AH796">
        <f>1000*BN796*AU796*(BJ796-BK796)/(100*BB796*(1000-AU796*BJ796))</f>
        <v>0</v>
      </c>
      <c r="AI796">
        <f>(AJ796 - AK796 - BO796*1E3/(8.314*(BQ796+273.15)) * AM796/BN796 * AL796) * BN796/(100*BB796) * (1000 - BK796)/1000</f>
        <v>0</v>
      </c>
      <c r="AJ796">
        <v>264.489794200131</v>
      </c>
      <c r="AK796">
        <v>273.908624242424</v>
      </c>
      <c r="AL796">
        <v>-3.29987397593908</v>
      </c>
      <c r="AM796">
        <v>65.4883077396077</v>
      </c>
      <c r="AN796">
        <f>(AP796 - AO796 + BO796*1E3/(8.314*(BQ796+273.15)) * AR796/BN796 * AQ796) * BN796/(100*BB796) * 1000/(1000 - AP796)</f>
        <v>0</v>
      </c>
      <c r="AO796">
        <v>18.6312260363144</v>
      </c>
      <c r="AP796">
        <v>21.5335153846154</v>
      </c>
      <c r="AQ796">
        <v>-1.39373528409655e-05</v>
      </c>
      <c r="AR796">
        <v>122.100083456999</v>
      </c>
      <c r="AS796">
        <v>0</v>
      </c>
      <c r="AT796">
        <v>0</v>
      </c>
      <c r="AU796">
        <f>IF(AS796*$H$13&gt;=AW796,1.0,(AW796/(AW796-AS796*$H$13)))</f>
        <v>0</v>
      </c>
      <c r="AV796">
        <f>(AU796-1)*100</f>
        <v>0</v>
      </c>
      <c r="AW796">
        <f>MAX(0,($B$13+$C$13*BV796)/(1+$D$13*BV796)*BO796/(BQ796+273)*$E$13)</f>
        <v>0</v>
      </c>
      <c r="AX796">
        <f>$B$11*BW796+$C$11*BX796+$F$11*CI796*(1-CL796)</f>
        <v>0</v>
      </c>
      <c r="AY796">
        <f>AX796*AZ796</f>
        <v>0</v>
      </c>
      <c r="AZ796">
        <f>($B$11*$D$9+$C$11*$D$9+$F$11*((CV796+CN796)/MAX(CV796+CN796+CW796, 0.1)*$I$9+CW796/MAX(CV796+CN796+CW796, 0.1)*$J$9))/($B$11+$C$11+$F$11)</f>
        <v>0</v>
      </c>
      <c r="BA796">
        <f>($B$11*$K$9+$C$11*$K$9+$F$11*((CV796+CN796)/MAX(CV796+CN796+CW796, 0.1)*$P$9+CW796/MAX(CV796+CN796+CW796, 0.1)*$Q$9))/($B$11+$C$11+$F$11)</f>
        <v>0</v>
      </c>
      <c r="BB796">
        <v>6</v>
      </c>
      <c r="BC796">
        <v>0.5</v>
      </c>
      <c r="BD796" t="s">
        <v>355</v>
      </c>
      <c r="BE796">
        <v>2</v>
      </c>
      <c r="BF796" t="b">
        <v>1</v>
      </c>
      <c r="BG796">
        <v>1663696747</v>
      </c>
      <c r="BH796">
        <v>290.666703703704</v>
      </c>
      <c r="BI796">
        <v>275.865592592593</v>
      </c>
      <c r="BJ796">
        <v>21.5322185185185</v>
      </c>
      <c r="BK796">
        <v>18.615462962963</v>
      </c>
      <c r="BL796">
        <v>285.512037037037</v>
      </c>
      <c r="BM796">
        <v>21.1875444444444</v>
      </c>
      <c r="BN796">
        <v>500.113444444444</v>
      </c>
      <c r="BO796">
        <v>90.506362962963</v>
      </c>
      <c r="BP796">
        <v>0.100096492592593</v>
      </c>
      <c r="BQ796">
        <v>25.0998333333333</v>
      </c>
      <c r="BR796">
        <v>25.0117</v>
      </c>
      <c r="BS796">
        <v>999.9</v>
      </c>
      <c r="BT796">
        <v>0</v>
      </c>
      <c r="BU796">
        <v>0</v>
      </c>
      <c r="BV796">
        <v>10002.4074074074</v>
      </c>
      <c r="BW796">
        <v>0</v>
      </c>
      <c r="BX796">
        <v>16.7147</v>
      </c>
      <c r="BY796">
        <v>14.8013</v>
      </c>
      <c r="BZ796">
        <v>297.063222222222</v>
      </c>
      <c r="CA796">
        <v>281.098037037037</v>
      </c>
      <c r="CB796">
        <v>2.91676111111111</v>
      </c>
      <c r="CC796">
        <v>275.865592592593</v>
      </c>
      <c r="CD796">
        <v>18.615462962963</v>
      </c>
      <c r="CE796">
        <v>1.94880222222222</v>
      </c>
      <c r="CF796">
        <v>1.68481666666667</v>
      </c>
      <c r="CG796">
        <v>17.0343814814815</v>
      </c>
      <c r="CH796">
        <v>14.7572481481481</v>
      </c>
      <c r="CI796">
        <v>1999.97666666667</v>
      </c>
      <c r="CJ796">
        <v>0.979999</v>
      </c>
      <c r="CK796">
        <v>0.0200012</v>
      </c>
      <c r="CL796">
        <v>0</v>
      </c>
      <c r="CM796">
        <v>507.533518518519</v>
      </c>
      <c r="CN796">
        <v>5.00063</v>
      </c>
      <c r="CO796">
        <v>10095.5407407407</v>
      </c>
      <c r="CP796">
        <v>17256.6814814815</v>
      </c>
      <c r="CQ796">
        <v>38.75</v>
      </c>
      <c r="CR796">
        <v>38.7982222222222</v>
      </c>
      <c r="CS796">
        <v>38.3051111111111</v>
      </c>
      <c r="CT796">
        <v>38.0137777777778</v>
      </c>
      <c r="CU796">
        <v>39.5</v>
      </c>
      <c r="CV796">
        <v>1955.07666666667</v>
      </c>
      <c r="CW796">
        <v>39.9</v>
      </c>
      <c r="CX796">
        <v>0</v>
      </c>
      <c r="CY796">
        <v>1663696751.9</v>
      </c>
      <c r="CZ796">
        <v>0</v>
      </c>
      <c r="DA796">
        <v>0</v>
      </c>
      <c r="DB796" t="s">
        <v>356</v>
      </c>
      <c r="DC796">
        <v>1660677648.1</v>
      </c>
      <c r="DD796">
        <v>1660677649.1</v>
      </c>
      <c r="DE796">
        <v>0</v>
      </c>
      <c r="DF796">
        <v>-1.042</v>
      </c>
      <c r="DG796">
        <v>0.003</v>
      </c>
      <c r="DH796">
        <v>5.218</v>
      </c>
      <c r="DI796">
        <v>0.344</v>
      </c>
      <c r="DJ796">
        <v>417</v>
      </c>
      <c r="DK796">
        <v>22</v>
      </c>
      <c r="DL796">
        <v>1.24</v>
      </c>
      <c r="DM796">
        <v>0.53</v>
      </c>
      <c r="DN796">
        <v>14.581475</v>
      </c>
      <c r="DO796">
        <v>5.06817185741082</v>
      </c>
      <c r="DP796">
        <v>0.758825891344648</v>
      </c>
      <c r="DQ796">
        <v>0</v>
      </c>
      <c r="DR796">
        <v>2.92261025</v>
      </c>
      <c r="DS796">
        <v>-0.162161988742978</v>
      </c>
      <c r="DT796">
        <v>0.0182782430073982</v>
      </c>
      <c r="DU796">
        <v>0</v>
      </c>
      <c r="DV796">
        <v>0</v>
      </c>
      <c r="DW796">
        <v>2</v>
      </c>
      <c r="DX796" t="s">
        <v>357</v>
      </c>
      <c r="DY796">
        <v>2.97242</v>
      </c>
      <c r="DZ796">
        <v>2.75437</v>
      </c>
      <c r="EA796">
        <v>0.0626269</v>
      </c>
      <c r="EB796">
        <v>0.0607592</v>
      </c>
      <c r="EC796">
        <v>0.0958362</v>
      </c>
      <c r="ED796">
        <v>0.0873963</v>
      </c>
      <c r="EE796">
        <v>36537.4</v>
      </c>
      <c r="EF796">
        <v>39915.1</v>
      </c>
      <c r="EG796">
        <v>35324.1</v>
      </c>
      <c r="EH796">
        <v>38543.7</v>
      </c>
      <c r="EI796">
        <v>45287</v>
      </c>
      <c r="EJ796">
        <v>50803.3</v>
      </c>
      <c r="EK796">
        <v>55216.2</v>
      </c>
      <c r="EL796">
        <v>61824.3</v>
      </c>
      <c r="EM796">
        <v>1.9902</v>
      </c>
      <c r="EN796">
        <v>1.8274</v>
      </c>
      <c r="EO796">
        <v>0.0479817</v>
      </c>
      <c r="EP796">
        <v>0</v>
      </c>
      <c r="EQ796">
        <v>24.2134</v>
      </c>
      <c r="ER796">
        <v>999.9</v>
      </c>
      <c r="ES796">
        <v>44.524</v>
      </c>
      <c r="ET796">
        <v>30.071</v>
      </c>
      <c r="EU796">
        <v>21.0448</v>
      </c>
      <c r="EV796">
        <v>56.4088</v>
      </c>
      <c r="EW796">
        <v>49.4071</v>
      </c>
      <c r="EX796">
        <v>1</v>
      </c>
      <c r="EY796">
        <v>-0.0335772</v>
      </c>
      <c r="EZ796">
        <v>1.74344</v>
      </c>
      <c r="FA796">
        <v>20.1379</v>
      </c>
      <c r="FB796">
        <v>5.19932</v>
      </c>
      <c r="FC796">
        <v>12.0052</v>
      </c>
      <c r="FD796">
        <v>4.976</v>
      </c>
      <c r="FE796">
        <v>3.2938</v>
      </c>
      <c r="FF796">
        <v>9999</v>
      </c>
      <c r="FG796">
        <v>9999</v>
      </c>
      <c r="FH796">
        <v>9999</v>
      </c>
      <c r="FI796">
        <v>695.4</v>
      </c>
      <c r="FJ796">
        <v>1.86295</v>
      </c>
      <c r="FK796">
        <v>1.86783</v>
      </c>
      <c r="FL796">
        <v>1.86752</v>
      </c>
      <c r="FM796">
        <v>1.86874</v>
      </c>
      <c r="FN796">
        <v>1.86951</v>
      </c>
      <c r="FO796">
        <v>1.86557</v>
      </c>
      <c r="FP796">
        <v>1.86664</v>
      </c>
      <c r="FQ796">
        <v>1.86798</v>
      </c>
      <c r="FR796">
        <v>5</v>
      </c>
      <c r="FS796">
        <v>0</v>
      </c>
      <c r="FT796">
        <v>0</v>
      </c>
      <c r="FU796">
        <v>0</v>
      </c>
      <c r="FV796" t="s">
        <v>358</v>
      </c>
      <c r="FW796" t="s">
        <v>359</v>
      </c>
      <c r="FX796" t="s">
        <v>360</v>
      </c>
      <c r="FY796" t="s">
        <v>360</v>
      </c>
      <c r="FZ796" t="s">
        <v>360</v>
      </c>
      <c r="GA796" t="s">
        <v>360</v>
      </c>
      <c r="GB796">
        <v>0</v>
      </c>
      <c r="GC796">
        <v>100</v>
      </c>
      <c r="GD796">
        <v>100</v>
      </c>
      <c r="GE796">
        <v>5.021</v>
      </c>
      <c r="GF796">
        <v>0.3446</v>
      </c>
      <c r="GG796">
        <v>3.61927167264205</v>
      </c>
      <c r="GH796">
        <v>0.00509506669552449</v>
      </c>
      <c r="GI796">
        <v>1.17866753763249e-06</v>
      </c>
      <c r="GJ796">
        <v>-6.62632595388568e-10</v>
      </c>
      <c r="GK796">
        <v>-0.0260112845827318</v>
      </c>
      <c r="GL796">
        <v>-0.0225051504344278</v>
      </c>
      <c r="GM796">
        <v>0.00262967521021688</v>
      </c>
      <c r="GN796">
        <v>-3.50088843362945e-05</v>
      </c>
      <c r="GO796">
        <v>-5</v>
      </c>
      <c r="GP796">
        <v>1640</v>
      </c>
      <c r="GQ796">
        <v>1</v>
      </c>
      <c r="GR796">
        <v>20</v>
      </c>
      <c r="GS796">
        <v>50318.4</v>
      </c>
      <c r="GT796">
        <v>50318.4</v>
      </c>
      <c r="GU796">
        <v>0.671387</v>
      </c>
      <c r="GV796">
        <v>2.61841</v>
      </c>
      <c r="GW796">
        <v>1.54785</v>
      </c>
      <c r="GX796">
        <v>2.30103</v>
      </c>
      <c r="GY796">
        <v>1.34644</v>
      </c>
      <c r="GZ796">
        <v>2.43408</v>
      </c>
      <c r="HA796">
        <v>33.1769</v>
      </c>
      <c r="HB796">
        <v>13.9744</v>
      </c>
      <c r="HC796">
        <v>18</v>
      </c>
      <c r="HD796">
        <v>504.914</v>
      </c>
      <c r="HE796">
        <v>401.409</v>
      </c>
      <c r="HF796">
        <v>20.9565</v>
      </c>
      <c r="HG796">
        <v>26.7206</v>
      </c>
      <c r="HH796">
        <v>29.9999</v>
      </c>
      <c r="HI796">
        <v>26.7514</v>
      </c>
      <c r="HJ796">
        <v>26.7026</v>
      </c>
      <c r="HK796">
        <v>13.4221</v>
      </c>
      <c r="HL796">
        <v>15.0931</v>
      </c>
      <c r="HM796">
        <v>19.7787</v>
      </c>
      <c r="HN796">
        <v>20.9546</v>
      </c>
      <c r="HO796">
        <v>232.298</v>
      </c>
      <c r="HP796">
        <v>18.5627</v>
      </c>
      <c r="HQ796">
        <v>102.429</v>
      </c>
      <c r="HR796">
        <v>102.906</v>
      </c>
    </row>
    <row r="797" spans="1:226">
      <c r="A797">
        <v>781</v>
      </c>
      <c r="B797">
        <v>1663696759.5</v>
      </c>
      <c r="C797">
        <v>8984.40000009537</v>
      </c>
      <c r="D797" t="s">
        <v>1929</v>
      </c>
      <c r="E797" t="s">
        <v>1930</v>
      </c>
      <c r="F797">
        <v>5</v>
      </c>
      <c r="G797" t="s">
        <v>1906</v>
      </c>
      <c r="H797" t="s">
        <v>354</v>
      </c>
      <c r="I797">
        <v>1663696751.71429</v>
      </c>
      <c r="J797">
        <f>(K797)/1000</f>
        <v>0</v>
      </c>
      <c r="K797">
        <f>IF(BF797, AN797, AH797)</f>
        <v>0</v>
      </c>
      <c r="L797">
        <f>IF(BF797, AI797, AG797)</f>
        <v>0</v>
      </c>
      <c r="M797">
        <f>BH797 - IF(AU797&gt;1, L797*BB797*100.0/(AW797*BV797), 0)</f>
        <v>0</v>
      </c>
      <c r="N797">
        <f>((T797-J797/2)*M797-L797)/(T797+J797/2)</f>
        <v>0</v>
      </c>
      <c r="O797">
        <f>N797*(BO797+BP797)/1000.0</f>
        <v>0</v>
      </c>
      <c r="P797">
        <f>(BH797 - IF(AU797&gt;1, L797*BB797*100.0/(AW797*BV797), 0))*(BO797+BP797)/1000.0</f>
        <v>0</v>
      </c>
      <c r="Q797">
        <f>2.0/((1/S797-1/R797)+SIGN(S797)*SQRT((1/S797-1/R797)*(1/S797-1/R797) + 4*BC797/((BC797+1)*(BC797+1))*(2*1/S797*1/R797-1/R797*1/R797)))</f>
        <v>0</v>
      </c>
      <c r="R797">
        <f>IF(LEFT(BD797,1)&lt;&gt;"0",IF(LEFT(BD797,1)="1",3.0,BE797),$D$5+$E$5*(BV797*BO797/($K$5*1000))+$F$5*(BV797*BO797/($K$5*1000))*MAX(MIN(BB797,$J$5),$I$5)*MAX(MIN(BB797,$J$5),$I$5)+$G$5*MAX(MIN(BB797,$J$5),$I$5)*(BV797*BO797/($K$5*1000))+$H$5*(BV797*BO797/($K$5*1000))*(BV797*BO797/($K$5*1000)))</f>
        <v>0</v>
      </c>
      <c r="S797">
        <f>J797*(1000-(1000*0.61365*exp(17.502*W797/(240.97+W797))/(BO797+BP797)+BJ797)/2)/(1000*0.61365*exp(17.502*W797/(240.97+W797))/(BO797+BP797)-BJ797)</f>
        <v>0</v>
      </c>
      <c r="T797">
        <f>1/((BC797+1)/(Q797/1.6)+1/(R797/1.37)) + BC797/((BC797+1)/(Q797/1.6) + BC797/(R797/1.37))</f>
        <v>0</v>
      </c>
      <c r="U797">
        <f>(AX797*BA797)</f>
        <v>0</v>
      </c>
      <c r="V797">
        <f>(BQ797+(U797+2*0.95*5.67E-8*(((BQ797+$B$7)+273)^4-(BQ797+273)^4)-44100*J797)/(1.84*29.3*R797+8*0.95*5.67E-8*(BQ797+273)^3))</f>
        <v>0</v>
      </c>
      <c r="W797">
        <f>($C$7*BR797+$D$7*BS797+$E$7*V797)</f>
        <v>0</v>
      </c>
      <c r="X797">
        <f>0.61365*exp(17.502*W797/(240.97+W797))</f>
        <v>0</v>
      </c>
      <c r="Y797">
        <f>(Z797/AA797*100)</f>
        <v>0</v>
      </c>
      <c r="Z797">
        <f>BJ797*(BO797+BP797)/1000</f>
        <v>0</v>
      </c>
      <c r="AA797">
        <f>0.61365*exp(17.502*BQ797/(240.97+BQ797))</f>
        <v>0</v>
      </c>
      <c r="AB797">
        <f>(X797-BJ797*(BO797+BP797)/1000)</f>
        <v>0</v>
      </c>
      <c r="AC797">
        <f>(-J797*44100)</f>
        <v>0</v>
      </c>
      <c r="AD797">
        <f>2*29.3*R797*0.92*(BQ797-W797)</f>
        <v>0</v>
      </c>
      <c r="AE797">
        <f>2*0.95*5.67E-8*(((BQ797+$B$7)+273)^4-(W797+273)^4)</f>
        <v>0</v>
      </c>
      <c r="AF797">
        <f>U797+AE797+AC797+AD797</f>
        <v>0</v>
      </c>
      <c r="AG797">
        <f>BN797*AU797*(BI797-BH797*(1000-AU797*BK797)/(1000-AU797*BJ797))/(100*BB797)</f>
        <v>0</v>
      </c>
      <c r="AH797">
        <f>1000*BN797*AU797*(BJ797-BK797)/(100*BB797*(1000-AU797*BJ797))</f>
        <v>0</v>
      </c>
      <c r="AI797">
        <f>(AJ797 - AK797 - BO797*1E3/(8.314*(BQ797+273.15)) * AM797/BN797 * AL797) * BN797/(100*BB797) * (1000 - BK797)/1000</f>
        <v>0</v>
      </c>
      <c r="AJ797">
        <v>247.504613448586</v>
      </c>
      <c r="AK797">
        <v>257.586824242424</v>
      </c>
      <c r="AL797">
        <v>-3.31469620274545</v>
      </c>
      <c r="AM797">
        <v>65.4883077396077</v>
      </c>
      <c r="AN797">
        <f>(AP797 - AO797 + BO797*1E3/(8.314*(BQ797+273.15)) * AR797/BN797 * AQ797) * BN797/(100*BB797) * 1000/(1000 - AP797)</f>
        <v>0</v>
      </c>
      <c r="AO797">
        <v>18.6259423639154</v>
      </c>
      <c r="AP797">
        <v>21.5277692307692</v>
      </c>
      <c r="AQ797">
        <v>-2.19005348084985e-05</v>
      </c>
      <c r="AR797">
        <v>122.100083456999</v>
      </c>
      <c r="AS797">
        <v>0</v>
      </c>
      <c r="AT797">
        <v>0</v>
      </c>
      <c r="AU797">
        <f>IF(AS797*$H$13&gt;=AW797,1.0,(AW797/(AW797-AS797*$H$13)))</f>
        <v>0</v>
      </c>
      <c r="AV797">
        <f>(AU797-1)*100</f>
        <v>0</v>
      </c>
      <c r="AW797">
        <f>MAX(0,($B$13+$C$13*BV797)/(1+$D$13*BV797)*BO797/(BQ797+273)*$E$13)</f>
        <v>0</v>
      </c>
      <c r="AX797">
        <f>$B$11*BW797+$C$11*BX797+$F$11*CI797*(1-CL797)</f>
        <v>0</v>
      </c>
      <c r="AY797">
        <f>AX797*AZ797</f>
        <v>0</v>
      </c>
      <c r="AZ797">
        <f>($B$11*$D$9+$C$11*$D$9+$F$11*((CV797+CN797)/MAX(CV797+CN797+CW797, 0.1)*$I$9+CW797/MAX(CV797+CN797+CW797, 0.1)*$J$9))/($B$11+$C$11+$F$11)</f>
        <v>0</v>
      </c>
      <c r="BA797">
        <f>($B$11*$K$9+$C$11*$K$9+$F$11*((CV797+CN797)/MAX(CV797+CN797+CW797, 0.1)*$P$9+CW797/MAX(CV797+CN797+CW797, 0.1)*$Q$9))/($B$11+$C$11+$F$11)</f>
        <v>0</v>
      </c>
      <c r="BB797">
        <v>6</v>
      </c>
      <c r="BC797">
        <v>0.5</v>
      </c>
      <c r="BD797" t="s">
        <v>355</v>
      </c>
      <c r="BE797">
        <v>2</v>
      </c>
      <c r="BF797" t="b">
        <v>1</v>
      </c>
      <c r="BG797">
        <v>1663696751.71429</v>
      </c>
      <c r="BH797">
        <v>275.525785714286</v>
      </c>
      <c r="BI797">
        <v>260.15925</v>
      </c>
      <c r="BJ797">
        <v>21.5314964285714</v>
      </c>
      <c r="BK797">
        <v>18.6245357142857</v>
      </c>
      <c r="BL797">
        <v>270.455321428571</v>
      </c>
      <c r="BM797">
        <v>21.1868464285714</v>
      </c>
      <c r="BN797">
        <v>500.137178571429</v>
      </c>
      <c r="BO797">
        <v>90.5056</v>
      </c>
      <c r="BP797">
        <v>0.100031939285714</v>
      </c>
      <c r="BQ797">
        <v>25.0965285714286</v>
      </c>
      <c r="BR797">
        <v>25.0038678571429</v>
      </c>
      <c r="BS797">
        <v>999.9</v>
      </c>
      <c r="BT797">
        <v>0</v>
      </c>
      <c r="BU797">
        <v>0</v>
      </c>
      <c r="BV797">
        <v>10020.5357142857</v>
      </c>
      <c r="BW797">
        <v>0</v>
      </c>
      <c r="BX797">
        <v>16.7147</v>
      </c>
      <c r="BY797">
        <v>15.3666035714286</v>
      </c>
      <c r="BZ797">
        <v>281.588785714286</v>
      </c>
      <c r="CA797">
        <v>265.096392857143</v>
      </c>
      <c r="CB797">
        <v>2.90696464285714</v>
      </c>
      <c r="CC797">
        <v>260.15925</v>
      </c>
      <c r="CD797">
        <v>18.6245357142857</v>
      </c>
      <c r="CE797">
        <v>1.94872071428571</v>
      </c>
      <c r="CF797">
        <v>1.68562428571429</v>
      </c>
      <c r="CG797">
        <v>17.0337285714286</v>
      </c>
      <c r="CH797">
        <v>14.7646714285714</v>
      </c>
      <c r="CI797">
        <v>1999.97821428571</v>
      </c>
      <c r="CJ797">
        <v>0.979999107142857</v>
      </c>
      <c r="CK797">
        <v>0.0200010857142857</v>
      </c>
      <c r="CL797">
        <v>0</v>
      </c>
      <c r="CM797">
        <v>502.260607142857</v>
      </c>
      <c r="CN797">
        <v>5.00063</v>
      </c>
      <c r="CO797">
        <v>9990.53214285714</v>
      </c>
      <c r="CP797">
        <v>17256.6928571429</v>
      </c>
      <c r="CQ797">
        <v>38.75</v>
      </c>
      <c r="CR797">
        <v>38.8031428571429</v>
      </c>
      <c r="CS797">
        <v>38.3053571428571</v>
      </c>
      <c r="CT797">
        <v>38.0088571428571</v>
      </c>
      <c r="CU797">
        <v>39.5</v>
      </c>
      <c r="CV797">
        <v>1955.07821428571</v>
      </c>
      <c r="CW797">
        <v>39.9</v>
      </c>
      <c r="CX797">
        <v>0</v>
      </c>
      <c r="CY797">
        <v>1663696756.7</v>
      </c>
      <c r="CZ797">
        <v>0</v>
      </c>
      <c r="DA797">
        <v>0</v>
      </c>
      <c r="DB797" t="s">
        <v>356</v>
      </c>
      <c r="DC797">
        <v>1660677648.1</v>
      </c>
      <c r="DD797">
        <v>1660677649.1</v>
      </c>
      <c r="DE797">
        <v>0</v>
      </c>
      <c r="DF797">
        <v>-1.042</v>
      </c>
      <c r="DG797">
        <v>0.003</v>
      </c>
      <c r="DH797">
        <v>5.218</v>
      </c>
      <c r="DI797">
        <v>0.344</v>
      </c>
      <c r="DJ797">
        <v>417</v>
      </c>
      <c r="DK797">
        <v>22</v>
      </c>
      <c r="DL797">
        <v>1.24</v>
      </c>
      <c r="DM797">
        <v>0.53</v>
      </c>
      <c r="DN797">
        <v>14.99822</v>
      </c>
      <c r="DO797">
        <v>5.04104690431522</v>
      </c>
      <c r="DP797">
        <v>0.746866418846101</v>
      </c>
      <c r="DQ797">
        <v>0</v>
      </c>
      <c r="DR797">
        <v>2.91468075</v>
      </c>
      <c r="DS797">
        <v>-0.117224352720457</v>
      </c>
      <c r="DT797">
        <v>0.0138895758372061</v>
      </c>
      <c r="DU797">
        <v>0</v>
      </c>
      <c r="DV797">
        <v>0</v>
      </c>
      <c r="DW797">
        <v>2</v>
      </c>
      <c r="DX797" t="s">
        <v>357</v>
      </c>
      <c r="DY797">
        <v>2.97418</v>
      </c>
      <c r="DZ797">
        <v>2.75393</v>
      </c>
      <c r="EA797">
        <v>0.059358</v>
      </c>
      <c r="EB797">
        <v>0.0570718</v>
      </c>
      <c r="EC797">
        <v>0.0958332</v>
      </c>
      <c r="ED797">
        <v>0.0874074</v>
      </c>
      <c r="EE797">
        <v>36664.6</v>
      </c>
      <c r="EF797">
        <v>40071.6</v>
      </c>
      <c r="EG797">
        <v>35324</v>
      </c>
      <c r="EH797">
        <v>38543.5</v>
      </c>
      <c r="EI797">
        <v>45288.1</v>
      </c>
      <c r="EJ797">
        <v>50802.5</v>
      </c>
      <c r="EK797">
        <v>55217.4</v>
      </c>
      <c r="EL797">
        <v>61824.2</v>
      </c>
      <c r="EM797">
        <v>1.99</v>
      </c>
      <c r="EN797">
        <v>1.8272</v>
      </c>
      <c r="EO797">
        <v>0.0463426</v>
      </c>
      <c r="EP797">
        <v>0</v>
      </c>
      <c r="EQ797">
        <v>24.2134</v>
      </c>
      <c r="ER797">
        <v>999.9</v>
      </c>
      <c r="ES797">
        <v>44.598</v>
      </c>
      <c r="ET797">
        <v>30.051</v>
      </c>
      <c r="EU797">
        <v>21.0549</v>
      </c>
      <c r="EV797">
        <v>56.7188</v>
      </c>
      <c r="EW797">
        <v>48.9303</v>
      </c>
      <c r="EX797">
        <v>1</v>
      </c>
      <c r="EY797">
        <v>-0.0335366</v>
      </c>
      <c r="EZ797">
        <v>1.53388</v>
      </c>
      <c r="FA797">
        <v>20.1402</v>
      </c>
      <c r="FB797">
        <v>5.19812</v>
      </c>
      <c r="FC797">
        <v>12.0052</v>
      </c>
      <c r="FD797">
        <v>4.9756</v>
      </c>
      <c r="FE797">
        <v>3.294</v>
      </c>
      <c r="FF797">
        <v>9999</v>
      </c>
      <c r="FG797">
        <v>9999</v>
      </c>
      <c r="FH797">
        <v>9999</v>
      </c>
      <c r="FI797">
        <v>695.4</v>
      </c>
      <c r="FJ797">
        <v>1.86295</v>
      </c>
      <c r="FK797">
        <v>1.8678</v>
      </c>
      <c r="FL797">
        <v>1.86752</v>
      </c>
      <c r="FM797">
        <v>1.86874</v>
      </c>
      <c r="FN797">
        <v>1.86951</v>
      </c>
      <c r="FO797">
        <v>1.86554</v>
      </c>
      <c r="FP797">
        <v>1.86661</v>
      </c>
      <c r="FQ797">
        <v>1.86798</v>
      </c>
      <c r="FR797">
        <v>5</v>
      </c>
      <c r="FS797">
        <v>0</v>
      </c>
      <c r="FT797">
        <v>0</v>
      </c>
      <c r="FU797">
        <v>0</v>
      </c>
      <c r="FV797" t="s">
        <v>358</v>
      </c>
      <c r="FW797" t="s">
        <v>359</v>
      </c>
      <c r="FX797" t="s">
        <v>360</v>
      </c>
      <c r="FY797" t="s">
        <v>360</v>
      </c>
      <c r="FZ797" t="s">
        <v>360</v>
      </c>
      <c r="GA797" t="s">
        <v>360</v>
      </c>
      <c r="GB797">
        <v>0</v>
      </c>
      <c r="GC797">
        <v>100</v>
      </c>
      <c r="GD797">
        <v>100</v>
      </c>
      <c r="GE797">
        <v>4.931</v>
      </c>
      <c r="GF797">
        <v>0.3447</v>
      </c>
      <c r="GG797">
        <v>3.61927167264205</v>
      </c>
      <c r="GH797">
        <v>0.00509506669552449</v>
      </c>
      <c r="GI797">
        <v>1.17866753763249e-06</v>
      </c>
      <c r="GJ797">
        <v>-6.62632595388568e-10</v>
      </c>
      <c r="GK797">
        <v>-0.0260112845827318</v>
      </c>
      <c r="GL797">
        <v>-0.0225051504344278</v>
      </c>
      <c r="GM797">
        <v>0.00262967521021688</v>
      </c>
      <c r="GN797">
        <v>-3.50088843362945e-05</v>
      </c>
      <c r="GO797">
        <v>-5</v>
      </c>
      <c r="GP797">
        <v>1640</v>
      </c>
      <c r="GQ797">
        <v>1</v>
      </c>
      <c r="GR797">
        <v>20</v>
      </c>
      <c r="GS797">
        <v>50318.5</v>
      </c>
      <c r="GT797">
        <v>50318.5</v>
      </c>
      <c r="GU797">
        <v>0.637207</v>
      </c>
      <c r="GV797">
        <v>2.63184</v>
      </c>
      <c r="GW797">
        <v>1.54785</v>
      </c>
      <c r="GX797">
        <v>2.2998</v>
      </c>
      <c r="GY797">
        <v>1.34644</v>
      </c>
      <c r="GZ797">
        <v>2.25464</v>
      </c>
      <c r="HA797">
        <v>33.1545</v>
      </c>
      <c r="HB797">
        <v>13.9657</v>
      </c>
      <c r="HC797">
        <v>18</v>
      </c>
      <c r="HD797">
        <v>504.76</v>
      </c>
      <c r="HE797">
        <v>401.283</v>
      </c>
      <c r="HF797">
        <v>20.9489</v>
      </c>
      <c r="HG797">
        <v>26.7161</v>
      </c>
      <c r="HH797">
        <v>29.9999</v>
      </c>
      <c r="HI797">
        <v>26.7491</v>
      </c>
      <c r="HJ797">
        <v>26.7003</v>
      </c>
      <c r="HK797">
        <v>12.7515</v>
      </c>
      <c r="HL797">
        <v>15.0931</v>
      </c>
      <c r="HM797">
        <v>19.7787</v>
      </c>
      <c r="HN797">
        <v>20.9879</v>
      </c>
      <c r="HO797">
        <v>218.907</v>
      </c>
      <c r="HP797">
        <v>18.5752</v>
      </c>
      <c r="HQ797">
        <v>102.43</v>
      </c>
      <c r="HR797">
        <v>102.906</v>
      </c>
    </row>
    <row r="798" spans="1:226">
      <c r="A798">
        <v>782</v>
      </c>
      <c r="B798">
        <v>1663696764.5</v>
      </c>
      <c r="C798">
        <v>8989.40000009537</v>
      </c>
      <c r="D798" t="s">
        <v>1931</v>
      </c>
      <c r="E798" t="s">
        <v>1932</v>
      </c>
      <c r="F798">
        <v>5</v>
      </c>
      <c r="G798" t="s">
        <v>1906</v>
      </c>
      <c r="H798" t="s">
        <v>354</v>
      </c>
      <c r="I798">
        <v>1663696757</v>
      </c>
      <c r="J798">
        <f>(K798)/1000</f>
        <v>0</v>
      </c>
      <c r="K798">
        <f>IF(BF798, AN798, AH798)</f>
        <v>0</v>
      </c>
      <c r="L798">
        <f>IF(BF798, AI798, AG798)</f>
        <v>0</v>
      </c>
      <c r="M798">
        <f>BH798 - IF(AU798&gt;1, L798*BB798*100.0/(AW798*BV798), 0)</f>
        <v>0</v>
      </c>
      <c r="N798">
        <f>((T798-J798/2)*M798-L798)/(T798+J798/2)</f>
        <v>0</v>
      </c>
      <c r="O798">
        <f>N798*(BO798+BP798)/1000.0</f>
        <v>0</v>
      </c>
      <c r="P798">
        <f>(BH798 - IF(AU798&gt;1, L798*BB798*100.0/(AW798*BV798), 0))*(BO798+BP798)/1000.0</f>
        <v>0</v>
      </c>
      <c r="Q798">
        <f>2.0/((1/S798-1/R798)+SIGN(S798)*SQRT((1/S798-1/R798)*(1/S798-1/R798) + 4*BC798/((BC798+1)*(BC798+1))*(2*1/S798*1/R798-1/R798*1/R798)))</f>
        <v>0</v>
      </c>
      <c r="R798">
        <f>IF(LEFT(BD798,1)&lt;&gt;"0",IF(LEFT(BD798,1)="1",3.0,BE798),$D$5+$E$5*(BV798*BO798/($K$5*1000))+$F$5*(BV798*BO798/($K$5*1000))*MAX(MIN(BB798,$J$5),$I$5)*MAX(MIN(BB798,$J$5),$I$5)+$G$5*MAX(MIN(BB798,$J$5),$I$5)*(BV798*BO798/($K$5*1000))+$H$5*(BV798*BO798/($K$5*1000))*(BV798*BO798/($K$5*1000)))</f>
        <v>0</v>
      </c>
      <c r="S798">
        <f>J798*(1000-(1000*0.61365*exp(17.502*W798/(240.97+W798))/(BO798+BP798)+BJ798)/2)/(1000*0.61365*exp(17.502*W798/(240.97+W798))/(BO798+BP798)-BJ798)</f>
        <v>0</v>
      </c>
      <c r="T798">
        <f>1/((BC798+1)/(Q798/1.6)+1/(R798/1.37)) + BC798/((BC798+1)/(Q798/1.6) + BC798/(R798/1.37))</f>
        <v>0</v>
      </c>
      <c r="U798">
        <f>(AX798*BA798)</f>
        <v>0</v>
      </c>
      <c r="V798">
        <f>(BQ798+(U798+2*0.95*5.67E-8*(((BQ798+$B$7)+273)^4-(BQ798+273)^4)-44100*J798)/(1.84*29.3*R798+8*0.95*5.67E-8*(BQ798+273)^3))</f>
        <v>0</v>
      </c>
      <c r="W798">
        <f>($C$7*BR798+$D$7*BS798+$E$7*V798)</f>
        <v>0</v>
      </c>
      <c r="X798">
        <f>0.61365*exp(17.502*W798/(240.97+W798))</f>
        <v>0</v>
      </c>
      <c r="Y798">
        <f>(Z798/AA798*100)</f>
        <v>0</v>
      </c>
      <c r="Z798">
        <f>BJ798*(BO798+BP798)/1000</f>
        <v>0</v>
      </c>
      <c r="AA798">
        <f>0.61365*exp(17.502*BQ798/(240.97+BQ798))</f>
        <v>0</v>
      </c>
      <c r="AB798">
        <f>(X798-BJ798*(BO798+BP798)/1000)</f>
        <v>0</v>
      </c>
      <c r="AC798">
        <f>(-J798*44100)</f>
        <v>0</v>
      </c>
      <c r="AD798">
        <f>2*29.3*R798*0.92*(BQ798-W798)</f>
        <v>0</v>
      </c>
      <c r="AE798">
        <f>2*0.95*5.67E-8*(((BQ798+$B$7)+273)^4-(W798+273)^4)</f>
        <v>0</v>
      </c>
      <c r="AF798">
        <f>U798+AE798+AC798+AD798</f>
        <v>0</v>
      </c>
      <c r="AG798">
        <f>BN798*AU798*(BI798-BH798*(1000-AU798*BK798)/(1000-AU798*BJ798))/(100*BB798)</f>
        <v>0</v>
      </c>
      <c r="AH798">
        <f>1000*BN798*AU798*(BJ798-BK798)/(100*BB798*(1000-AU798*BJ798))</f>
        <v>0</v>
      </c>
      <c r="AI798">
        <f>(AJ798 - AK798 - BO798*1E3/(8.314*(BQ798+273.15)) * AM798/BN798 * AL798) * BN798/(100*BB798) * (1000 - BK798)/1000</f>
        <v>0</v>
      </c>
      <c r="AJ798">
        <v>230.342628944462</v>
      </c>
      <c r="AK798">
        <v>240.832987878788</v>
      </c>
      <c r="AL798">
        <v>-3.32990250368787</v>
      </c>
      <c r="AM798">
        <v>65.4883077396077</v>
      </c>
      <c r="AN798">
        <f>(AP798 - AO798 + BO798*1E3/(8.314*(BQ798+273.15)) * AR798/BN798 * AQ798) * BN798/(100*BB798) * 1000/(1000 - AP798)</f>
        <v>0</v>
      </c>
      <c r="AO798">
        <v>18.6270912302079</v>
      </c>
      <c r="AP798">
        <v>21.5280384615385</v>
      </c>
      <c r="AQ798">
        <v>2.26630603887122e-05</v>
      </c>
      <c r="AR798">
        <v>122.100083456999</v>
      </c>
      <c r="AS798">
        <v>0</v>
      </c>
      <c r="AT798">
        <v>0</v>
      </c>
      <c r="AU798">
        <f>IF(AS798*$H$13&gt;=AW798,1.0,(AW798/(AW798-AS798*$H$13)))</f>
        <v>0</v>
      </c>
      <c r="AV798">
        <f>(AU798-1)*100</f>
        <v>0</v>
      </c>
      <c r="AW798">
        <f>MAX(0,($B$13+$C$13*BV798)/(1+$D$13*BV798)*BO798/(BQ798+273)*$E$13)</f>
        <v>0</v>
      </c>
      <c r="AX798">
        <f>$B$11*BW798+$C$11*BX798+$F$11*CI798*(1-CL798)</f>
        <v>0</v>
      </c>
      <c r="AY798">
        <f>AX798*AZ798</f>
        <v>0</v>
      </c>
      <c r="AZ798">
        <f>($B$11*$D$9+$C$11*$D$9+$F$11*((CV798+CN798)/MAX(CV798+CN798+CW798, 0.1)*$I$9+CW798/MAX(CV798+CN798+CW798, 0.1)*$J$9))/($B$11+$C$11+$F$11)</f>
        <v>0</v>
      </c>
      <c r="BA798">
        <f>($B$11*$K$9+$C$11*$K$9+$F$11*((CV798+CN798)/MAX(CV798+CN798+CW798, 0.1)*$P$9+CW798/MAX(CV798+CN798+CW798, 0.1)*$Q$9))/($B$11+$C$11+$F$11)</f>
        <v>0</v>
      </c>
      <c r="BB798">
        <v>6</v>
      </c>
      <c r="BC798">
        <v>0.5</v>
      </c>
      <c r="BD798" t="s">
        <v>355</v>
      </c>
      <c r="BE798">
        <v>2</v>
      </c>
      <c r="BF798" t="b">
        <v>1</v>
      </c>
      <c r="BG798">
        <v>1663696757</v>
      </c>
      <c r="BH798">
        <v>258.386111111111</v>
      </c>
      <c r="BI798">
        <v>242.581592592593</v>
      </c>
      <c r="BJ798">
        <v>21.5305444444444</v>
      </c>
      <c r="BK798">
        <v>18.6294148148148</v>
      </c>
      <c r="BL798">
        <v>253.410666666667</v>
      </c>
      <c r="BM798">
        <v>21.1859296296296</v>
      </c>
      <c r="BN798">
        <v>500.125</v>
      </c>
      <c r="BO798">
        <v>90.5045888888889</v>
      </c>
      <c r="BP798">
        <v>0.100067651851852</v>
      </c>
      <c r="BQ798">
        <v>25.0938222222222</v>
      </c>
      <c r="BR798">
        <v>24.9941555555556</v>
      </c>
      <c r="BS798">
        <v>999.9</v>
      </c>
      <c r="BT798">
        <v>0</v>
      </c>
      <c r="BU798">
        <v>0</v>
      </c>
      <c r="BV798">
        <v>10004.8148148148</v>
      </c>
      <c r="BW798">
        <v>0</v>
      </c>
      <c r="BX798">
        <v>16.7110222222222</v>
      </c>
      <c r="BY798">
        <v>15.8045851851852</v>
      </c>
      <c r="BZ798">
        <v>264.07162962963</v>
      </c>
      <c r="CA798">
        <v>247.186444444444</v>
      </c>
      <c r="CB798">
        <v>2.90113148148148</v>
      </c>
      <c r="CC798">
        <v>242.581592592593</v>
      </c>
      <c r="CD798">
        <v>18.6294148148148</v>
      </c>
      <c r="CE798">
        <v>1.94861333333333</v>
      </c>
      <c r="CF798">
        <v>1.68604740740741</v>
      </c>
      <c r="CG798">
        <v>17.0328481481481</v>
      </c>
      <c r="CH798">
        <v>14.7685592592593</v>
      </c>
      <c r="CI798">
        <v>2000.00962962963</v>
      </c>
      <c r="CJ798">
        <v>0.979999444444444</v>
      </c>
      <c r="CK798">
        <v>0.0200007259259259</v>
      </c>
      <c r="CL798">
        <v>0</v>
      </c>
      <c r="CM798">
        <v>496.558925925926</v>
      </c>
      <c r="CN798">
        <v>5.00063</v>
      </c>
      <c r="CO798">
        <v>9878.05925925926</v>
      </c>
      <c r="CP798">
        <v>17256.9703703704</v>
      </c>
      <c r="CQ798">
        <v>38.75</v>
      </c>
      <c r="CR798">
        <v>38.7959259259259</v>
      </c>
      <c r="CS798">
        <v>38.2959259259259</v>
      </c>
      <c r="CT798">
        <v>38</v>
      </c>
      <c r="CU798">
        <v>39.5</v>
      </c>
      <c r="CV798">
        <v>1955.10925925926</v>
      </c>
      <c r="CW798">
        <v>39.9003703703704</v>
      </c>
      <c r="CX798">
        <v>0</v>
      </c>
      <c r="CY798">
        <v>1663696761.5</v>
      </c>
      <c r="CZ798">
        <v>0</v>
      </c>
      <c r="DA798">
        <v>0</v>
      </c>
      <c r="DB798" t="s">
        <v>356</v>
      </c>
      <c r="DC798">
        <v>1660677648.1</v>
      </c>
      <c r="DD798">
        <v>1660677649.1</v>
      </c>
      <c r="DE798">
        <v>0</v>
      </c>
      <c r="DF798">
        <v>-1.042</v>
      </c>
      <c r="DG798">
        <v>0.003</v>
      </c>
      <c r="DH798">
        <v>5.218</v>
      </c>
      <c r="DI798">
        <v>0.344</v>
      </c>
      <c r="DJ798">
        <v>417</v>
      </c>
      <c r="DK798">
        <v>22</v>
      </c>
      <c r="DL798">
        <v>1.24</v>
      </c>
      <c r="DM798">
        <v>0.53</v>
      </c>
      <c r="DN798">
        <v>15.602445</v>
      </c>
      <c r="DO798">
        <v>5.37515121951212</v>
      </c>
      <c r="DP798">
        <v>0.752041960913751</v>
      </c>
      <c r="DQ798">
        <v>0</v>
      </c>
      <c r="DR798">
        <v>2.9049925</v>
      </c>
      <c r="DS798">
        <v>-0.0592300187617288</v>
      </c>
      <c r="DT798">
        <v>0.00839498086656542</v>
      </c>
      <c r="DU798">
        <v>1</v>
      </c>
      <c r="DV798">
        <v>1</v>
      </c>
      <c r="DW798">
        <v>2</v>
      </c>
      <c r="DX798" t="s">
        <v>395</v>
      </c>
      <c r="DY798">
        <v>2.97318</v>
      </c>
      <c r="DZ798">
        <v>2.7533</v>
      </c>
      <c r="EA798">
        <v>0.0559852</v>
      </c>
      <c r="EB798">
        <v>0.0538024</v>
      </c>
      <c r="EC798">
        <v>0.0958242</v>
      </c>
      <c r="ED798">
        <v>0.0874406</v>
      </c>
      <c r="EE798">
        <v>36796.4</v>
      </c>
      <c r="EF798">
        <v>40211.1</v>
      </c>
      <c r="EG798">
        <v>35324.3</v>
      </c>
      <c r="EH798">
        <v>38544.1</v>
      </c>
      <c r="EI798">
        <v>45288.4</v>
      </c>
      <c r="EJ798">
        <v>50801.2</v>
      </c>
      <c r="EK798">
        <v>55217.4</v>
      </c>
      <c r="EL798">
        <v>61825</v>
      </c>
      <c r="EM798">
        <v>1.9906</v>
      </c>
      <c r="EN798">
        <v>1.8276</v>
      </c>
      <c r="EO798">
        <v>0.0461936</v>
      </c>
      <c r="EP798">
        <v>0</v>
      </c>
      <c r="EQ798">
        <v>24.2114</v>
      </c>
      <c r="ER798">
        <v>999.9</v>
      </c>
      <c r="ES798">
        <v>44.622</v>
      </c>
      <c r="ET798">
        <v>30.071</v>
      </c>
      <c r="EU798">
        <v>21.0897</v>
      </c>
      <c r="EV798">
        <v>56.5788</v>
      </c>
      <c r="EW798">
        <v>48.6138</v>
      </c>
      <c r="EX798">
        <v>1</v>
      </c>
      <c r="EY798">
        <v>-0.0340854</v>
      </c>
      <c r="EZ798">
        <v>1.56895</v>
      </c>
      <c r="FA798">
        <v>20.1394</v>
      </c>
      <c r="FB798">
        <v>5.19812</v>
      </c>
      <c r="FC798">
        <v>12.0052</v>
      </c>
      <c r="FD798">
        <v>4.9752</v>
      </c>
      <c r="FE798">
        <v>3.2938</v>
      </c>
      <c r="FF798">
        <v>9999</v>
      </c>
      <c r="FG798">
        <v>9999</v>
      </c>
      <c r="FH798">
        <v>9999</v>
      </c>
      <c r="FI798">
        <v>695.4</v>
      </c>
      <c r="FJ798">
        <v>1.86295</v>
      </c>
      <c r="FK798">
        <v>1.86783</v>
      </c>
      <c r="FL798">
        <v>1.86752</v>
      </c>
      <c r="FM798">
        <v>1.86874</v>
      </c>
      <c r="FN798">
        <v>1.86951</v>
      </c>
      <c r="FO798">
        <v>1.86557</v>
      </c>
      <c r="FP798">
        <v>1.86664</v>
      </c>
      <c r="FQ798">
        <v>1.86798</v>
      </c>
      <c r="FR798">
        <v>5</v>
      </c>
      <c r="FS798">
        <v>0</v>
      </c>
      <c r="FT798">
        <v>0</v>
      </c>
      <c r="FU798">
        <v>0</v>
      </c>
      <c r="FV798" t="s">
        <v>358</v>
      </c>
      <c r="FW798" t="s">
        <v>359</v>
      </c>
      <c r="FX798" t="s">
        <v>360</v>
      </c>
      <c r="FY798" t="s">
        <v>360</v>
      </c>
      <c r="FZ798" t="s">
        <v>360</v>
      </c>
      <c r="GA798" t="s">
        <v>360</v>
      </c>
      <c r="GB798">
        <v>0</v>
      </c>
      <c r="GC798">
        <v>100</v>
      </c>
      <c r="GD798">
        <v>100</v>
      </c>
      <c r="GE798">
        <v>4.842</v>
      </c>
      <c r="GF798">
        <v>0.3445</v>
      </c>
      <c r="GG798">
        <v>3.61927167264205</v>
      </c>
      <c r="GH798">
        <v>0.00509506669552449</v>
      </c>
      <c r="GI798">
        <v>1.17866753763249e-06</v>
      </c>
      <c r="GJ798">
        <v>-6.62632595388568e-10</v>
      </c>
      <c r="GK798">
        <v>-0.0260112845827318</v>
      </c>
      <c r="GL798">
        <v>-0.0225051504344278</v>
      </c>
      <c r="GM798">
        <v>0.00262967521021688</v>
      </c>
      <c r="GN798">
        <v>-3.50088843362945e-05</v>
      </c>
      <c r="GO798">
        <v>-5</v>
      </c>
      <c r="GP798">
        <v>1640</v>
      </c>
      <c r="GQ798">
        <v>1</v>
      </c>
      <c r="GR798">
        <v>20</v>
      </c>
      <c r="GS798">
        <v>50318.6</v>
      </c>
      <c r="GT798">
        <v>50318.6</v>
      </c>
      <c r="GU798">
        <v>0.606689</v>
      </c>
      <c r="GV798">
        <v>2.63184</v>
      </c>
      <c r="GW798">
        <v>1.54785</v>
      </c>
      <c r="GX798">
        <v>2.30103</v>
      </c>
      <c r="GY798">
        <v>1.34644</v>
      </c>
      <c r="GZ798">
        <v>2.37183</v>
      </c>
      <c r="HA798">
        <v>33.1545</v>
      </c>
      <c r="HB798">
        <v>13.9744</v>
      </c>
      <c r="HC798">
        <v>18</v>
      </c>
      <c r="HD798">
        <v>505.138</v>
      </c>
      <c r="HE798">
        <v>401.488</v>
      </c>
      <c r="HF798">
        <v>20.982</v>
      </c>
      <c r="HG798">
        <v>26.7139</v>
      </c>
      <c r="HH798">
        <v>29.9995</v>
      </c>
      <c r="HI798">
        <v>26.7469</v>
      </c>
      <c r="HJ798">
        <v>26.6981</v>
      </c>
      <c r="HK798">
        <v>12.0457</v>
      </c>
      <c r="HL798">
        <v>15.0931</v>
      </c>
      <c r="HM798">
        <v>20.1532</v>
      </c>
      <c r="HN798">
        <v>20.9946</v>
      </c>
      <c r="HO798">
        <v>198.7</v>
      </c>
      <c r="HP798">
        <v>18.5895</v>
      </c>
      <c r="HQ798">
        <v>102.43</v>
      </c>
      <c r="HR798">
        <v>102.908</v>
      </c>
    </row>
    <row r="799" spans="1:226">
      <c r="A799">
        <v>783</v>
      </c>
      <c r="B799">
        <v>1663696769.5</v>
      </c>
      <c r="C799">
        <v>8994.40000009537</v>
      </c>
      <c r="D799" t="s">
        <v>1933</v>
      </c>
      <c r="E799" t="s">
        <v>1934</v>
      </c>
      <c r="F799">
        <v>5</v>
      </c>
      <c r="G799" t="s">
        <v>1906</v>
      </c>
      <c r="H799" t="s">
        <v>354</v>
      </c>
      <c r="I799">
        <v>1663696761.71429</v>
      </c>
      <c r="J799">
        <f>(K799)/1000</f>
        <v>0</v>
      </c>
      <c r="K799">
        <f>IF(BF799, AN799, AH799)</f>
        <v>0</v>
      </c>
      <c r="L799">
        <f>IF(BF799, AI799, AG799)</f>
        <v>0</v>
      </c>
      <c r="M799">
        <f>BH799 - IF(AU799&gt;1, L799*BB799*100.0/(AW799*BV799), 0)</f>
        <v>0</v>
      </c>
      <c r="N799">
        <f>((T799-J799/2)*M799-L799)/(T799+J799/2)</f>
        <v>0</v>
      </c>
      <c r="O799">
        <f>N799*(BO799+BP799)/1000.0</f>
        <v>0</v>
      </c>
      <c r="P799">
        <f>(BH799 - IF(AU799&gt;1, L799*BB799*100.0/(AW799*BV799), 0))*(BO799+BP799)/1000.0</f>
        <v>0</v>
      </c>
      <c r="Q799">
        <f>2.0/((1/S799-1/R799)+SIGN(S799)*SQRT((1/S799-1/R799)*(1/S799-1/R799) + 4*BC799/((BC799+1)*(BC799+1))*(2*1/S799*1/R799-1/R799*1/R799)))</f>
        <v>0</v>
      </c>
      <c r="R799">
        <f>IF(LEFT(BD799,1)&lt;&gt;"0",IF(LEFT(BD799,1)="1",3.0,BE799),$D$5+$E$5*(BV799*BO799/($K$5*1000))+$F$5*(BV799*BO799/($K$5*1000))*MAX(MIN(BB799,$J$5),$I$5)*MAX(MIN(BB799,$J$5),$I$5)+$G$5*MAX(MIN(BB799,$J$5),$I$5)*(BV799*BO799/($K$5*1000))+$H$5*(BV799*BO799/($K$5*1000))*(BV799*BO799/($K$5*1000)))</f>
        <v>0</v>
      </c>
      <c r="S799">
        <f>J799*(1000-(1000*0.61365*exp(17.502*W799/(240.97+W799))/(BO799+BP799)+BJ799)/2)/(1000*0.61365*exp(17.502*W799/(240.97+W799))/(BO799+BP799)-BJ799)</f>
        <v>0</v>
      </c>
      <c r="T799">
        <f>1/((BC799+1)/(Q799/1.6)+1/(R799/1.37)) + BC799/((BC799+1)/(Q799/1.6) + BC799/(R799/1.37))</f>
        <v>0</v>
      </c>
      <c r="U799">
        <f>(AX799*BA799)</f>
        <v>0</v>
      </c>
      <c r="V799">
        <f>(BQ799+(U799+2*0.95*5.67E-8*(((BQ799+$B$7)+273)^4-(BQ799+273)^4)-44100*J799)/(1.84*29.3*R799+8*0.95*5.67E-8*(BQ799+273)^3))</f>
        <v>0</v>
      </c>
      <c r="W799">
        <f>($C$7*BR799+$D$7*BS799+$E$7*V799)</f>
        <v>0</v>
      </c>
      <c r="X799">
        <f>0.61365*exp(17.502*W799/(240.97+W799))</f>
        <v>0</v>
      </c>
      <c r="Y799">
        <f>(Z799/AA799*100)</f>
        <v>0</v>
      </c>
      <c r="Z799">
        <f>BJ799*(BO799+BP799)/1000</f>
        <v>0</v>
      </c>
      <c r="AA799">
        <f>0.61365*exp(17.502*BQ799/(240.97+BQ799))</f>
        <v>0</v>
      </c>
      <c r="AB799">
        <f>(X799-BJ799*(BO799+BP799)/1000)</f>
        <v>0</v>
      </c>
      <c r="AC799">
        <f>(-J799*44100)</f>
        <v>0</v>
      </c>
      <c r="AD799">
        <f>2*29.3*R799*0.92*(BQ799-W799)</f>
        <v>0</v>
      </c>
      <c r="AE799">
        <f>2*0.95*5.67E-8*(((BQ799+$B$7)+273)^4-(W799+273)^4)</f>
        <v>0</v>
      </c>
      <c r="AF799">
        <f>U799+AE799+AC799+AD799</f>
        <v>0</v>
      </c>
      <c r="AG799">
        <f>BN799*AU799*(BI799-BH799*(1000-AU799*BK799)/(1000-AU799*BJ799))/(100*BB799)</f>
        <v>0</v>
      </c>
      <c r="AH799">
        <f>1000*BN799*AU799*(BJ799-BK799)/(100*BB799*(1000-AU799*BJ799))</f>
        <v>0</v>
      </c>
      <c r="AI799">
        <f>(AJ799 - AK799 - BO799*1E3/(8.314*(BQ799+273.15)) * AM799/BN799 * AL799) * BN799/(100*BB799) * (1000 - BK799)/1000</f>
        <v>0</v>
      </c>
      <c r="AJ799">
        <v>214.041561567343</v>
      </c>
      <c r="AK799">
        <v>224.712721212121</v>
      </c>
      <c r="AL799">
        <v>-3.27249645995855</v>
      </c>
      <c r="AM799">
        <v>65.4883077396077</v>
      </c>
      <c r="AN799">
        <f>(AP799 - AO799 + BO799*1E3/(8.314*(BQ799+273.15)) * AR799/BN799 * AQ799) * BN799/(100*BB799) * 1000/(1000 - AP799)</f>
        <v>0</v>
      </c>
      <c r="AO799">
        <v>18.642126663313</v>
      </c>
      <c r="AP799">
        <v>21.5294857142857</v>
      </c>
      <c r="AQ799">
        <v>-4.97758756607805e-05</v>
      </c>
      <c r="AR799">
        <v>122.100083456999</v>
      </c>
      <c r="AS799">
        <v>0</v>
      </c>
      <c r="AT799">
        <v>0</v>
      </c>
      <c r="AU799">
        <f>IF(AS799*$H$13&gt;=AW799,1.0,(AW799/(AW799-AS799*$H$13)))</f>
        <v>0</v>
      </c>
      <c r="AV799">
        <f>(AU799-1)*100</f>
        <v>0</v>
      </c>
      <c r="AW799">
        <f>MAX(0,($B$13+$C$13*BV799)/(1+$D$13*BV799)*BO799/(BQ799+273)*$E$13)</f>
        <v>0</v>
      </c>
      <c r="AX799">
        <f>$B$11*BW799+$C$11*BX799+$F$11*CI799*(1-CL799)</f>
        <v>0</v>
      </c>
      <c r="AY799">
        <f>AX799*AZ799</f>
        <v>0</v>
      </c>
      <c r="AZ799">
        <f>($B$11*$D$9+$C$11*$D$9+$F$11*((CV799+CN799)/MAX(CV799+CN799+CW799, 0.1)*$I$9+CW799/MAX(CV799+CN799+CW799, 0.1)*$J$9))/($B$11+$C$11+$F$11)</f>
        <v>0</v>
      </c>
      <c r="BA799">
        <f>($B$11*$K$9+$C$11*$K$9+$F$11*((CV799+CN799)/MAX(CV799+CN799+CW799, 0.1)*$P$9+CW799/MAX(CV799+CN799+CW799, 0.1)*$Q$9))/($B$11+$C$11+$F$11)</f>
        <v>0</v>
      </c>
      <c r="BB799">
        <v>6</v>
      </c>
      <c r="BC799">
        <v>0.5</v>
      </c>
      <c r="BD799" t="s">
        <v>355</v>
      </c>
      <c r="BE799">
        <v>2</v>
      </c>
      <c r="BF799" t="b">
        <v>1</v>
      </c>
      <c r="BG799">
        <v>1663696761.71429</v>
      </c>
      <c r="BH799">
        <v>243.246964285714</v>
      </c>
      <c r="BI799">
        <v>226.996321428571</v>
      </c>
      <c r="BJ799">
        <v>21.5290857142857</v>
      </c>
      <c r="BK799">
        <v>18.633625</v>
      </c>
      <c r="BL799">
        <v>238.355107142857</v>
      </c>
      <c r="BM799">
        <v>21.1845214285714</v>
      </c>
      <c r="BN799">
        <v>500.102714285714</v>
      </c>
      <c r="BO799">
        <v>90.503725</v>
      </c>
      <c r="BP799">
        <v>0.100144428571429</v>
      </c>
      <c r="BQ799">
        <v>25.0907785714286</v>
      </c>
      <c r="BR799">
        <v>24.9858285714286</v>
      </c>
      <c r="BS799">
        <v>999.9</v>
      </c>
      <c r="BT799">
        <v>0</v>
      </c>
      <c r="BU799">
        <v>0</v>
      </c>
      <c r="BV799">
        <v>9988.03571428571</v>
      </c>
      <c r="BW799">
        <v>0</v>
      </c>
      <c r="BX799">
        <v>16.69775</v>
      </c>
      <c r="BY799">
        <v>16.2507392857143</v>
      </c>
      <c r="BZ799">
        <v>248.599071428571</v>
      </c>
      <c r="CA799">
        <v>231.306178571429</v>
      </c>
      <c r="CB799">
        <v>2.89545392857143</v>
      </c>
      <c r="CC799">
        <v>226.996321428571</v>
      </c>
      <c r="CD799">
        <v>18.633625</v>
      </c>
      <c r="CE799">
        <v>1.94846142857143</v>
      </c>
      <c r="CF799">
        <v>1.6864125</v>
      </c>
      <c r="CG799">
        <v>17.031625</v>
      </c>
      <c r="CH799">
        <v>14.7719107142857</v>
      </c>
      <c r="CI799">
        <v>2000.00535714286</v>
      </c>
      <c r="CJ799">
        <v>0.979999535714286</v>
      </c>
      <c r="CK799">
        <v>0.0200006285714286</v>
      </c>
      <c r="CL799">
        <v>0</v>
      </c>
      <c r="CM799">
        <v>491.826107142857</v>
      </c>
      <c r="CN799">
        <v>5.00063</v>
      </c>
      <c r="CO799">
        <v>9784.93785714286</v>
      </c>
      <c r="CP799">
        <v>17256.9464285714</v>
      </c>
      <c r="CQ799">
        <v>38.74775</v>
      </c>
      <c r="CR799">
        <v>38.7854285714286</v>
      </c>
      <c r="CS799">
        <v>38.2832142857143</v>
      </c>
      <c r="CT799">
        <v>38</v>
      </c>
      <c r="CU799">
        <v>39.5</v>
      </c>
      <c r="CV799">
        <v>1955.105</v>
      </c>
      <c r="CW799">
        <v>39.9003571428571</v>
      </c>
      <c r="CX799">
        <v>0</v>
      </c>
      <c r="CY799">
        <v>1663696766.9</v>
      </c>
      <c r="CZ799">
        <v>0</v>
      </c>
      <c r="DA799">
        <v>0</v>
      </c>
      <c r="DB799" t="s">
        <v>356</v>
      </c>
      <c r="DC799">
        <v>1660677648.1</v>
      </c>
      <c r="DD799">
        <v>1660677649.1</v>
      </c>
      <c r="DE799">
        <v>0</v>
      </c>
      <c r="DF799">
        <v>-1.042</v>
      </c>
      <c r="DG799">
        <v>0.003</v>
      </c>
      <c r="DH799">
        <v>5.218</v>
      </c>
      <c r="DI799">
        <v>0.344</v>
      </c>
      <c r="DJ799">
        <v>417</v>
      </c>
      <c r="DK799">
        <v>22</v>
      </c>
      <c r="DL799">
        <v>1.24</v>
      </c>
      <c r="DM799">
        <v>0.53</v>
      </c>
      <c r="DN799">
        <v>15.93086</v>
      </c>
      <c r="DO799">
        <v>4.67385365853651</v>
      </c>
      <c r="DP799">
        <v>0.68329140664873</v>
      </c>
      <c r="DQ799">
        <v>0</v>
      </c>
      <c r="DR799">
        <v>2.89837125</v>
      </c>
      <c r="DS799">
        <v>-0.0621556097561021</v>
      </c>
      <c r="DT799">
        <v>0.00790768239988805</v>
      </c>
      <c r="DU799">
        <v>1</v>
      </c>
      <c r="DV799">
        <v>1</v>
      </c>
      <c r="DW799">
        <v>2</v>
      </c>
      <c r="DX799" t="s">
        <v>395</v>
      </c>
      <c r="DY799">
        <v>2.97271</v>
      </c>
      <c r="DZ799">
        <v>2.75356</v>
      </c>
      <c r="EA799">
        <v>0.0526327</v>
      </c>
      <c r="EB799">
        <v>0.0501839</v>
      </c>
      <c r="EC799">
        <v>0.0958257</v>
      </c>
      <c r="ED799">
        <v>0.0874755</v>
      </c>
      <c r="EE799">
        <v>36927.1</v>
      </c>
      <c r="EF799">
        <v>40365.2</v>
      </c>
      <c r="EG799">
        <v>35324.4</v>
      </c>
      <c r="EH799">
        <v>38544.5</v>
      </c>
      <c r="EI799">
        <v>45288</v>
      </c>
      <c r="EJ799">
        <v>50799.7</v>
      </c>
      <c r="EK799">
        <v>55217.1</v>
      </c>
      <c r="EL799">
        <v>61825.7</v>
      </c>
      <c r="EM799">
        <v>1.9902</v>
      </c>
      <c r="EN799">
        <v>1.827</v>
      </c>
      <c r="EO799">
        <v>0.0481308</v>
      </c>
      <c r="EP799">
        <v>0</v>
      </c>
      <c r="EQ799">
        <v>24.2093</v>
      </c>
      <c r="ER799">
        <v>999.9</v>
      </c>
      <c r="ES799">
        <v>44.647</v>
      </c>
      <c r="ET799">
        <v>30.051</v>
      </c>
      <c r="EU799">
        <v>21.0785</v>
      </c>
      <c r="EV799">
        <v>56.5288</v>
      </c>
      <c r="EW799">
        <v>48.9543</v>
      </c>
      <c r="EX799">
        <v>1</v>
      </c>
      <c r="EY799">
        <v>-0.0343902</v>
      </c>
      <c r="EZ799">
        <v>1.52802</v>
      </c>
      <c r="FA799">
        <v>20.1402</v>
      </c>
      <c r="FB799">
        <v>5.19932</v>
      </c>
      <c r="FC799">
        <v>12.004</v>
      </c>
      <c r="FD799">
        <v>4.9756</v>
      </c>
      <c r="FE799">
        <v>3.294</v>
      </c>
      <c r="FF799">
        <v>9999</v>
      </c>
      <c r="FG799">
        <v>9999</v>
      </c>
      <c r="FH799">
        <v>9999</v>
      </c>
      <c r="FI799">
        <v>695.4</v>
      </c>
      <c r="FJ799">
        <v>1.86295</v>
      </c>
      <c r="FK799">
        <v>1.8678</v>
      </c>
      <c r="FL799">
        <v>1.86752</v>
      </c>
      <c r="FM799">
        <v>1.86874</v>
      </c>
      <c r="FN799">
        <v>1.86951</v>
      </c>
      <c r="FO799">
        <v>1.86569</v>
      </c>
      <c r="FP799">
        <v>1.86661</v>
      </c>
      <c r="FQ799">
        <v>1.86798</v>
      </c>
      <c r="FR799">
        <v>5</v>
      </c>
      <c r="FS799">
        <v>0</v>
      </c>
      <c r="FT799">
        <v>0</v>
      </c>
      <c r="FU799">
        <v>0</v>
      </c>
      <c r="FV799" t="s">
        <v>358</v>
      </c>
      <c r="FW799" t="s">
        <v>359</v>
      </c>
      <c r="FX799" t="s">
        <v>360</v>
      </c>
      <c r="FY799" t="s">
        <v>360</v>
      </c>
      <c r="FZ799" t="s">
        <v>360</v>
      </c>
      <c r="GA799" t="s">
        <v>360</v>
      </c>
      <c r="GB799">
        <v>0</v>
      </c>
      <c r="GC799">
        <v>100</v>
      </c>
      <c r="GD799">
        <v>100</v>
      </c>
      <c r="GE799">
        <v>4.755</v>
      </c>
      <c r="GF799">
        <v>0.3445</v>
      </c>
      <c r="GG799">
        <v>3.61927167264205</v>
      </c>
      <c r="GH799">
        <v>0.00509506669552449</v>
      </c>
      <c r="GI799">
        <v>1.17866753763249e-06</v>
      </c>
      <c r="GJ799">
        <v>-6.62632595388568e-10</v>
      </c>
      <c r="GK799">
        <v>-0.0260112845827318</v>
      </c>
      <c r="GL799">
        <v>-0.0225051504344278</v>
      </c>
      <c r="GM799">
        <v>0.00262967521021688</v>
      </c>
      <c r="GN799">
        <v>-3.50088843362945e-05</v>
      </c>
      <c r="GO799">
        <v>-5</v>
      </c>
      <c r="GP799">
        <v>1640</v>
      </c>
      <c r="GQ799">
        <v>1</v>
      </c>
      <c r="GR799">
        <v>20</v>
      </c>
      <c r="GS799">
        <v>50318.7</v>
      </c>
      <c r="GT799">
        <v>50318.7</v>
      </c>
      <c r="GU799">
        <v>0.570068</v>
      </c>
      <c r="GV799">
        <v>2.62329</v>
      </c>
      <c r="GW799">
        <v>1.54785</v>
      </c>
      <c r="GX799">
        <v>2.30103</v>
      </c>
      <c r="GY799">
        <v>1.34644</v>
      </c>
      <c r="GZ799">
        <v>2.43774</v>
      </c>
      <c r="HA799">
        <v>33.1769</v>
      </c>
      <c r="HB799">
        <v>13.9832</v>
      </c>
      <c r="HC799">
        <v>18</v>
      </c>
      <c r="HD799">
        <v>504.852</v>
      </c>
      <c r="HE799">
        <v>401.14</v>
      </c>
      <c r="HF799">
        <v>20.9965</v>
      </c>
      <c r="HG799">
        <v>26.7116</v>
      </c>
      <c r="HH799">
        <v>29.9997</v>
      </c>
      <c r="HI799">
        <v>26.7446</v>
      </c>
      <c r="HJ799">
        <v>26.6958</v>
      </c>
      <c r="HK799">
        <v>11.3857</v>
      </c>
      <c r="HL799">
        <v>15.0931</v>
      </c>
      <c r="HM799">
        <v>20.1532</v>
      </c>
      <c r="HN799">
        <v>21.0107</v>
      </c>
      <c r="HO799">
        <v>185.295</v>
      </c>
      <c r="HP799">
        <v>18.6033</v>
      </c>
      <c r="HQ799">
        <v>102.43</v>
      </c>
      <c r="HR799">
        <v>102.909</v>
      </c>
    </row>
    <row r="800" spans="1:226">
      <c r="A800">
        <v>784</v>
      </c>
      <c r="B800">
        <v>1663696774.5</v>
      </c>
      <c r="C800">
        <v>8999.40000009537</v>
      </c>
      <c r="D800" t="s">
        <v>1935</v>
      </c>
      <c r="E800" t="s">
        <v>1936</v>
      </c>
      <c r="F800">
        <v>5</v>
      </c>
      <c r="G800" t="s">
        <v>1906</v>
      </c>
      <c r="H800" t="s">
        <v>354</v>
      </c>
      <c r="I800">
        <v>1663696767</v>
      </c>
      <c r="J800">
        <f>(K800)/1000</f>
        <v>0</v>
      </c>
      <c r="K800">
        <f>IF(BF800, AN800, AH800)</f>
        <v>0</v>
      </c>
      <c r="L800">
        <f>IF(BF800, AI800, AG800)</f>
        <v>0</v>
      </c>
      <c r="M800">
        <f>BH800 - IF(AU800&gt;1, L800*BB800*100.0/(AW800*BV800), 0)</f>
        <v>0</v>
      </c>
      <c r="N800">
        <f>((T800-J800/2)*M800-L800)/(T800+J800/2)</f>
        <v>0</v>
      </c>
      <c r="O800">
        <f>N800*(BO800+BP800)/1000.0</f>
        <v>0</v>
      </c>
      <c r="P800">
        <f>(BH800 - IF(AU800&gt;1, L800*BB800*100.0/(AW800*BV800), 0))*(BO800+BP800)/1000.0</f>
        <v>0</v>
      </c>
      <c r="Q800">
        <f>2.0/((1/S800-1/R800)+SIGN(S800)*SQRT((1/S800-1/R800)*(1/S800-1/R800) + 4*BC800/((BC800+1)*(BC800+1))*(2*1/S800*1/R800-1/R800*1/R800)))</f>
        <v>0</v>
      </c>
      <c r="R800">
        <f>IF(LEFT(BD800,1)&lt;&gt;"0",IF(LEFT(BD800,1)="1",3.0,BE800),$D$5+$E$5*(BV800*BO800/($K$5*1000))+$F$5*(BV800*BO800/($K$5*1000))*MAX(MIN(BB800,$J$5),$I$5)*MAX(MIN(BB800,$J$5),$I$5)+$G$5*MAX(MIN(BB800,$J$5),$I$5)*(BV800*BO800/($K$5*1000))+$H$5*(BV800*BO800/($K$5*1000))*(BV800*BO800/($K$5*1000)))</f>
        <v>0</v>
      </c>
      <c r="S800">
        <f>J800*(1000-(1000*0.61365*exp(17.502*W800/(240.97+W800))/(BO800+BP800)+BJ800)/2)/(1000*0.61365*exp(17.502*W800/(240.97+W800))/(BO800+BP800)-BJ800)</f>
        <v>0</v>
      </c>
      <c r="T800">
        <f>1/((BC800+1)/(Q800/1.6)+1/(R800/1.37)) + BC800/((BC800+1)/(Q800/1.6) + BC800/(R800/1.37))</f>
        <v>0</v>
      </c>
      <c r="U800">
        <f>(AX800*BA800)</f>
        <v>0</v>
      </c>
      <c r="V800">
        <f>(BQ800+(U800+2*0.95*5.67E-8*(((BQ800+$B$7)+273)^4-(BQ800+273)^4)-44100*J800)/(1.84*29.3*R800+8*0.95*5.67E-8*(BQ800+273)^3))</f>
        <v>0</v>
      </c>
      <c r="W800">
        <f>($C$7*BR800+$D$7*BS800+$E$7*V800)</f>
        <v>0</v>
      </c>
      <c r="X800">
        <f>0.61365*exp(17.502*W800/(240.97+W800))</f>
        <v>0</v>
      </c>
      <c r="Y800">
        <f>(Z800/AA800*100)</f>
        <v>0</v>
      </c>
      <c r="Z800">
        <f>BJ800*(BO800+BP800)/1000</f>
        <v>0</v>
      </c>
      <c r="AA800">
        <f>0.61365*exp(17.502*BQ800/(240.97+BQ800))</f>
        <v>0</v>
      </c>
      <c r="AB800">
        <f>(X800-BJ800*(BO800+BP800)/1000)</f>
        <v>0</v>
      </c>
      <c r="AC800">
        <f>(-J800*44100)</f>
        <v>0</v>
      </c>
      <c r="AD800">
        <f>2*29.3*R800*0.92*(BQ800-W800)</f>
        <v>0</v>
      </c>
      <c r="AE800">
        <f>2*0.95*5.67E-8*(((BQ800+$B$7)+273)^4-(W800+273)^4)</f>
        <v>0</v>
      </c>
      <c r="AF800">
        <f>U800+AE800+AC800+AD800</f>
        <v>0</v>
      </c>
      <c r="AG800">
        <f>BN800*AU800*(BI800-BH800*(1000-AU800*BK800)/(1000-AU800*BJ800))/(100*BB800)</f>
        <v>0</v>
      </c>
      <c r="AH800">
        <f>1000*BN800*AU800*(BJ800-BK800)/(100*BB800*(1000-AU800*BJ800))</f>
        <v>0</v>
      </c>
      <c r="AI800">
        <f>(AJ800 - AK800 - BO800*1E3/(8.314*(BQ800+273.15)) * AM800/BN800 * AL800) * BN800/(100*BB800) * (1000 - BK800)/1000</f>
        <v>0</v>
      </c>
      <c r="AJ800">
        <v>197.66160588188</v>
      </c>
      <c r="AK800">
        <v>208.621193939394</v>
      </c>
      <c r="AL800">
        <v>-3.21312814781448</v>
      </c>
      <c r="AM800">
        <v>65.4883077396077</v>
      </c>
      <c r="AN800">
        <f>(AP800 - AO800 + BO800*1E3/(8.314*(BQ800+273.15)) * AR800/BN800 * AQ800) * BN800/(100*BB800) * 1000/(1000 - AP800)</f>
        <v>0</v>
      </c>
      <c r="AO800">
        <v>18.6502617162884</v>
      </c>
      <c r="AP800">
        <v>21.5278318681319</v>
      </c>
      <c r="AQ800">
        <v>-3.34784036742873e-05</v>
      </c>
      <c r="AR800">
        <v>122.100083456999</v>
      </c>
      <c r="AS800">
        <v>0</v>
      </c>
      <c r="AT800">
        <v>0</v>
      </c>
      <c r="AU800">
        <f>IF(AS800*$H$13&gt;=AW800,1.0,(AW800/(AW800-AS800*$H$13)))</f>
        <v>0</v>
      </c>
      <c r="AV800">
        <f>(AU800-1)*100</f>
        <v>0</v>
      </c>
      <c r="AW800">
        <f>MAX(0,($B$13+$C$13*BV800)/(1+$D$13*BV800)*BO800/(BQ800+273)*$E$13)</f>
        <v>0</v>
      </c>
      <c r="AX800">
        <f>$B$11*BW800+$C$11*BX800+$F$11*CI800*(1-CL800)</f>
        <v>0</v>
      </c>
      <c r="AY800">
        <f>AX800*AZ800</f>
        <v>0</v>
      </c>
      <c r="AZ800">
        <f>($B$11*$D$9+$C$11*$D$9+$F$11*((CV800+CN800)/MAX(CV800+CN800+CW800, 0.1)*$I$9+CW800/MAX(CV800+CN800+CW800, 0.1)*$J$9))/($B$11+$C$11+$F$11)</f>
        <v>0</v>
      </c>
      <c r="BA800">
        <f>($B$11*$K$9+$C$11*$K$9+$F$11*((CV800+CN800)/MAX(CV800+CN800+CW800, 0.1)*$P$9+CW800/MAX(CV800+CN800+CW800, 0.1)*$Q$9))/($B$11+$C$11+$F$11)</f>
        <v>0</v>
      </c>
      <c r="BB800">
        <v>6</v>
      </c>
      <c r="BC800">
        <v>0.5</v>
      </c>
      <c r="BD800" t="s">
        <v>355</v>
      </c>
      <c r="BE800">
        <v>2</v>
      </c>
      <c r="BF800" t="b">
        <v>1</v>
      </c>
      <c r="BG800">
        <v>1663696767</v>
      </c>
      <c r="BH800">
        <v>226.278888888889</v>
      </c>
      <c r="BI800">
        <v>209.757851851852</v>
      </c>
      <c r="BJ800">
        <v>21.5279814814815</v>
      </c>
      <c r="BK800">
        <v>18.6441</v>
      </c>
      <c r="BL800">
        <v>221.48037037037</v>
      </c>
      <c r="BM800">
        <v>21.1834666666667</v>
      </c>
      <c r="BN800">
        <v>500.102703703704</v>
      </c>
      <c r="BO800">
        <v>90.5027074074074</v>
      </c>
      <c r="BP800">
        <v>0.100099325925926</v>
      </c>
      <c r="BQ800">
        <v>25.0890888888889</v>
      </c>
      <c r="BR800">
        <v>24.9917481481482</v>
      </c>
      <c r="BS800">
        <v>999.9</v>
      </c>
      <c r="BT800">
        <v>0</v>
      </c>
      <c r="BU800">
        <v>0</v>
      </c>
      <c r="BV800">
        <v>9981.66666666667</v>
      </c>
      <c r="BW800">
        <v>0</v>
      </c>
      <c r="BX800">
        <v>16.6860851851852</v>
      </c>
      <c r="BY800">
        <v>16.5210925925926</v>
      </c>
      <c r="BZ800">
        <v>231.257444444445</v>
      </c>
      <c r="CA800">
        <v>213.74262962963</v>
      </c>
      <c r="CB800">
        <v>2.88386962962963</v>
      </c>
      <c r="CC800">
        <v>209.757851851852</v>
      </c>
      <c r="CD800">
        <v>18.6441</v>
      </c>
      <c r="CE800">
        <v>1.94833925925926</v>
      </c>
      <c r="CF800">
        <v>1.68734185185185</v>
      </c>
      <c r="CG800">
        <v>17.0306333333333</v>
      </c>
      <c r="CH800">
        <v>14.7804481481481</v>
      </c>
      <c r="CI800">
        <v>2000.00962962963</v>
      </c>
      <c r="CJ800">
        <v>0.979999555555555</v>
      </c>
      <c r="CK800">
        <v>0.0200006074074074</v>
      </c>
      <c r="CL800">
        <v>0</v>
      </c>
      <c r="CM800">
        <v>486.956777777778</v>
      </c>
      <c r="CN800">
        <v>5.00063</v>
      </c>
      <c r="CO800">
        <v>9688.22259259259</v>
      </c>
      <c r="CP800">
        <v>17256.9814814815</v>
      </c>
      <c r="CQ800">
        <v>38.7476666666667</v>
      </c>
      <c r="CR800">
        <v>38.7798518518519</v>
      </c>
      <c r="CS800">
        <v>38.2683703703704</v>
      </c>
      <c r="CT800">
        <v>38</v>
      </c>
      <c r="CU800">
        <v>39.5</v>
      </c>
      <c r="CV800">
        <v>1955.10888888889</v>
      </c>
      <c r="CW800">
        <v>39.9007407407407</v>
      </c>
      <c r="CX800">
        <v>0</v>
      </c>
      <c r="CY800">
        <v>1663696771.7</v>
      </c>
      <c r="CZ800">
        <v>0</v>
      </c>
      <c r="DA800">
        <v>0</v>
      </c>
      <c r="DB800" t="s">
        <v>356</v>
      </c>
      <c r="DC800">
        <v>1660677648.1</v>
      </c>
      <c r="DD800">
        <v>1660677649.1</v>
      </c>
      <c r="DE800">
        <v>0</v>
      </c>
      <c r="DF800">
        <v>-1.042</v>
      </c>
      <c r="DG800">
        <v>0.003</v>
      </c>
      <c r="DH800">
        <v>5.218</v>
      </c>
      <c r="DI800">
        <v>0.344</v>
      </c>
      <c r="DJ800">
        <v>417</v>
      </c>
      <c r="DK800">
        <v>22</v>
      </c>
      <c r="DL800">
        <v>1.24</v>
      </c>
      <c r="DM800">
        <v>0.53</v>
      </c>
      <c r="DN800">
        <v>16.3781</v>
      </c>
      <c r="DO800">
        <v>2.81145590994371</v>
      </c>
      <c r="DP800">
        <v>0.480730831651143</v>
      </c>
      <c r="DQ800">
        <v>0</v>
      </c>
      <c r="DR800">
        <v>2.88925525</v>
      </c>
      <c r="DS800">
        <v>-0.139306153846165</v>
      </c>
      <c r="DT800">
        <v>0.0145714287198442</v>
      </c>
      <c r="DU800">
        <v>0</v>
      </c>
      <c r="DV800">
        <v>0</v>
      </c>
      <c r="DW800">
        <v>2</v>
      </c>
      <c r="DX800" t="s">
        <v>357</v>
      </c>
      <c r="DY800">
        <v>2.97248</v>
      </c>
      <c r="DZ800">
        <v>2.75375</v>
      </c>
      <c r="EA800">
        <v>0.0492275</v>
      </c>
      <c r="EB800">
        <v>0.0467235</v>
      </c>
      <c r="EC800">
        <v>0.0958248</v>
      </c>
      <c r="ED800">
        <v>0.0875867</v>
      </c>
      <c r="EE800">
        <v>37060.1</v>
      </c>
      <c r="EF800">
        <v>40512.5</v>
      </c>
      <c r="EG800">
        <v>35324.6</v>
      </c>
      <c r="EH800">
        <v>38544.7</v>
      </c>
      <c r="EI800">
        <v>45288.5</v>
      </c>
      <c r="EJ800">
        <v>50793.5</v>
      </c>
      <c r="EK800">
        <v>55217.7</v>
      </c>
      <c r="EL800">
        <v>61825.8</v>
      </c>
      <c r="EM800">
        <v>1.9904</v>
      </c>
      <c r="EN800">
        <v>1.8272</v>
      </c>
      <c r="EO800">
        <v>0.0481308</v>
      </c>
      <c r="EP800">
        <v>0</v>
      </c>
      <c r="EQ800">
        <v>24.2073</v>
      </c>
      <c r="ER800">
        <v>999.9</v>
      </c>
      <c r="ES800">
        <v>44.695</v>
      </c>
      <c r="ET800">
        <v>30.071</v>
      </c>
      <c r="EU800">
        <v>21.1244</v>
      </c>
      <c r="EV800">
        <v>56.3888</v>
      </c>
      <c r="EW800">
        <v>49.371</v>
      </c>
      <c r="EX800">
        <v>1</v>
      </c>
      <c r="EY800">
        <v>-0.0347967</v>
      </c>
      <c r="EZ800">
        <v>1.6203</v>
      </c>
      <c r="FA800">
        <v>20.1392</v>
      </c>
      <c r="FB800">
        <v>5.19932</v>
      </c>
      <c r="FC800">
        <v>12.0052</v>
      </c>
      <c r="FD800">
        <v>4.9756</v>
      </c>
      <c r="FE800">
        <v>3.2938</v>
      </c>
      <c r="FF800">
        <v>9999</v>
      </c>
      <c r="FG800">
        <v>9999</v>
      </c>
      <c r="FH800">
        <v>9999</v>
      </c>
      <c r="FI800">
        <v>695.4</v>
      </c>
      <c r="FJ800">
        <v>1.86295</v>
      </c>
      <c r="FK800">
        <v>1.8678</v>
      </c>
      <c r="FL800">
        <v>1.86752</v>
      </c>
      <c r="FM800">
        <v>1.86874</v>
      </c>
      <c r="FN800">
        <v>1.86951</v>
      </c>
      <c r="FO800">
        <v>1.8656</v>
      </c>
      <c r="FP800">
        <v>1.86664</v>
      </c>
      <c r="FQ800">
        <v>1.86807</v>
      </c>
      <c r="FR800">
        <v>5</v>
      </c>
      <c r="FS800">
        <v>0</v>
      </c>
      <c r="FT800">
        <v>0</v>
      </c>
      <c r="FU800">
        <v>0</v>
      </c>
      <c r="FV800" t="s">
        <v>358</v>
      </c>
      <c r="FW800" t="s">
        <v>359</v>
      </c>
      <c r="FX800" t="s">
        <v>360</v>
      </c>
      <c r="FY800" t="s">
        <v>360</v>
      </c>
      <c r="FZ800" t="s">
        <v>360</v>
      </c>
      <c r="GA800" t="s">
        <v>360</v>
      </c>
      <c r="GB800">
        <v>0</v>
      </c>
      <c r="GC800">
        <v>100</v>
      </c>
      <c r="GD800">
        <v>100</v>
      </c>
      <c r="GE800">
        <v>4.669</v>
      </c>
      <c r="GF800">
        <v>0.3446</v>
      </c>
      <c r="GG800">
        <v>3.61927167264205</v>
      </c>
      <c r="GH800">
        <v>0.00509506669552449</v>
      </c>
      <c r="GI800">
        <v>1.17866753763249e-06</v>
      </c>
      <c r="GJ800">
        <v>-6.62632595388568e-10</v>
      </c>
      <c r="GK800">
        <v>-0.0260112845827318</v>
      </c>
      <c r="GL800">
        <v>-0.0225051504344278</v>
      </c>
      <c r="GM800">
        <v>0.00262967521021688</v>
      </c>
      <c r="GN800">
        <v>-3.50088843362945e-05</v>
      </c>
      <c r="GO800">
        <v>-5</v>
      </c>
      <c r="GP800">
        <v>1640</v>
      </c>
      <c r="GQ800">
        <v>1</v>
      </c>
      <c r="GR800">
        <v>20</v>
      </c>
      <c r="GS800">
        <v>50318.8</v>
      </c>
      <c r="GT800">
        <v>50318.8</v>
      </c>
      <c r="GU800">
        <v>0.537109</v>
      </c>
      <c r="GV800">
        <v>2.62695</v>
      </c>
      <c r="GW800">
        <v>1.54785</v>
      </c>
      <c r="GX800">
        <v>2.30103</v>
      </c>
      <c r="GY800">
        <v>1.34644</v>
      </c>
      <c r="GZ800">
        <v>2.39502</v>
      </c>
      <c r="HA800">
        <v>33.1545</v>
      </c>
      <c r="HB800">
        <v>13.9744</v>
      </c>
      <c r="HC800">
        <v>18</v>
      </c>
      <c r="HD800">
        <v>504.964</v>
      </c>
      <c r="HE800">
        <v>401.219</v>
      </c>
      <c r="HF800">
        <v>21.0142</v>
      </c>
      <c r="HG800">
        <v>26.7071</v>
      </c>
      <c r="HH800">
        <v>29.9999</v>
      </c>
      <c r="HI800">
        <v>26.7423</v>
      </c>
      <c r="HJ800">
        <v>26.6914</v>
      </c>
      <c r="HK800">
        <v>10.6549</v>
      </c>
      <c r="HL800">
        <v>15.0931</v>
      </c>
      <c r="HM800">
        <v>20.5523</v>
      </c>
      <c r="HN800">
        <v>21.0006</v>
      </c>
      <c r="HO800">
        <v>165.178</v>
      </c>
      <c r="HP800">
        <v>18.6149</v>
      </c>
      <c r="HQ800">
        <v>102.431</v>
      </c>
      <c r="HR800">
        <v>102.909</v>
      </c>
    </row>
    <row r="801" spans="1:226">
      <c r="A801">
        <v>785</v>
      </c>
      <c r="B801">
        <v>1663696779.5</v>
      </c>
      <c r="C801">
        <v>9004.40000009537</v>
      </c>
      <c r="D801" t="s">
        <v>1937</v>
      </c>
      <c r="E801" t="s">
        <v>1938</v>
      </c>
      <c r="F801">
        <v>5</v>
      </c>
      <c r="G801" t="s">
        <v>1906</v>
      </c>
      <c r="H801" t="s">
        <v>354</v>
      </c>
      <c r="I801">
        <v>1663696771.71429</v>
      </c>
      <c r="J801">
        <f>(K801)/1000</f>
        <v>0</v>
      </c>
      <c r="K801">
        <f>IF(BF801, AN801, AH801)</f>
        <v>0</v>
      </c>
      <c r="L801">
        <f>IF(BF801, AI801, AG801)</f>
        <v>0</v>
      </c>
      <c r="M801">
        <f>BH801 - IF(AU801&gt;1, L801*BB801*100.0/(AW801*BV801), 0)</f>
        <v>0</v>
      </c>
      <c r="N801">
        <f>((T801-J801/2)*M801-L801)/(T801+J801/2)</f>
        <v>0</v>
      </c>
      <c r="O801">
        <f>N801*(BO801+BP801)/1000.0</f>
        <v>0</v>
      </c>
      <c r="P801">
        <f>(BH801 - IF(AU801&gt;1, L801*BB801*100.0/(AW801*BV801), 0))*(BO801+BP801)/1000.0</f>
        <v>0</v>
      </c>
      <c r="Q801">
        <f>2.0/((1/S801-1/R801)+SIGN(S801)*SQRT((1/S801-1/R801)*(1/S801-1/R801) + 4*BC801/((BC801+1)*(BC801+1))*(2*1/S801*1/R801-1/R801*1/R801)))</f>
        <v>0</v>
      </c>
      <c r="R801">
        <f>IF(LEFT(BD801,1)&lt;&gt;"0",IF(LEFT(BD801,1)="1",3.0,BE801),$D$5+$E$5*(BV801*BO801/($K$5*1000))+$F$5*(BV801*BO801/($K$5*1000))*MAX(MIN(BB801,$J$5),$I$5)*MAX(MIN(BB801,$J$5),$I$5)+$G$5*MAX(MIN(BB801,$J$5),$I$5)*(BV801*BO801/($K$5*1000))+$H$5*(BV801*BO801/($K$5*1000))*(BV801*BO801/($K$5*1000)))</f>
        <v>0</v>
      </c>
      <c r="S801">
        <f>J801*(1000-(1000*0.61365*exp(17.502*W801/(240.97+W801))/(BO801+BP801)+BJ801)/2)/(1000*0.61365*exp(17.502*W801/(240.97+W801))/(BO801+BP801)-BJ801)</f>
        <v>0</v>
      </c>
      <c r="T801">
        <f>1/((BC801+1)/(Q801/1.6)+1/(R801/1.37)) + BC801/((BC801+1)/(Q801/1.6) + BC801/(R801/1.37))</f>
        <v>0</v>
      </c>
      <c r="U801">
        <f>(AX801*BA801)</f>
        <v>0</v>
      </c>
      <c r="V801">
        <f>(BQ801+(U801+2*0.95*5.67E-8*(((BQ801+$B$7)+273)^4-(BQ801+273)^4)-44100*J801)/(1.84*29.3*R801+8*0.95*5.67E-8*(BQ801+273)^3))</f>
        <v>0</v>
      </c>
      <c r="W801">
        <f>($C$7*BR801+$D$7*BS801+$E$7*V801)</f>
        <v>0</v>
      </c>
      <c r="X801">
        <f>0.61365*exp(17.502*W801/(240.97+W801))</f>
        <v>0</v>
      </c>
      <c r="Y801">
        <f>(Z801/AA801*100)</f>
        <v>0</v>
      </c>
      <c r="Z801">
        <f>BJ801*(BO801+BP801)/1000</f>
        <v>0</v>
      </c>
      <c r="AA801">
        <f>0.61365*exp(17.502*BQ801/(240.97+BQ801))</f>
        <v>0</v>
      </c>
      <c r="AB801">
        <f>(X801-BJ801*(BO801+BP801)/1000)</f>
        <v>0</v>
      </c>
      <c r="AC801">
        <f>(-J801*44100)</f>
        <v>0</v>
      </c>
      <c r="AD801">
        <f>2*29.3*R801*0.92*(BQ801-W801)</f>
        <v>0</v>
      </c>
      <c r="AE801">
        <f>2*0.95*5.67E-8*(((BQ801+$B$7)+273)^4-(W801+273)^4)</f>
        <v>0</v>
      </c>
      <c r="AF801">
        <f>U801+AE801+AC801+AD801</f>
        <v>0</v>
      </c>
      <c r="AG801">
        <f>BN801*AU801*(BI801-BH801*(1000-AU801*BK801)/(1000-AU801*BJ801))/(100*BB801)</f>
        <v>0</v>
      </c>
      <c r="AH801">
        <f>1000*BN801*AU801*(BJ801-BK801)/(100*BB801*(1000-AU801*BJ801))</f>
        <v>0</v>
      </c>
      <c r="AI801">
        <f>(AJ801 - AK801 - BO801*1E3/(8.314*(BQ801+273.15)) * AM801/BN801 * AL801) * BN801/(100*BB801) * (1000 - BK801)/1000</f>
        <v>0</v>
      </c>
      <c r="AJ801">
        <v>180.982366841079</v>
      </c>
      <c r="AK801">
        <v>192.465812121212</v>
      </c>
      <c r="AL801">
        <v>-3.27259277729877</v>
      </c>
      <c r="AM801">
        <v>65.4883077396077</v>
      </c>
      <c r="AN801">
        <f>(AP801 - AO801 + BO801*1E3/(8.314*(BQ801+273.15)) * AR801/BN801 * AQ801) * BN801/(100*BB801) * 1000/(1000 - AP801)</f>
        <v>0</v>
      </c>
      <c r="AO801">
        <v>18.6887393888001</v>
      </c>
      <c r="AP801">
        <v>21.539021978022</v>
      </c>
      <c r="AQ801">
        <v>9.96010416624452e-05</v>
      </c>
      <c r="AR801">
        <v>122.100083456999</v>
      </c>
      <c r="AS801">
        <v>0</v>
      </c>
      <c r="AT801">
        <v>0</v>
      </c>
      <c r="AU801">
        <f>IF(AS801*$H$13&gt;=AW801,1.0,(AW801/(AW801-AS801*$H$13)))</f>
        <v>0</v>
      </c>
      <c r="AV801">
        <f>(AU801-1)*100</f>
        <v>0</v>
      </c>
      <c r="AW801">
        <f>MAX(0,($B$13+$C$13*BV801)/(1+$D$13*BV801)*BO801/(BQ801+273)*$E$13)</f>
        <v>0</v>
      </c>
      <c r="AX801">
        <f>$B$11*BW801+$C$11*BX801+$F$11*CI801*(1-CL801)</f>
        <v>0</v>
      </c>
      <c r="AY801">
        <f>AX801*AZ801</f>
        <v>0</v>
      </c>
      <c r="AZ801">
        <f>($B$11*$D$9+$C$11*$D$9+$F$11*((CV801+CN801)/MAX(CV801+CN801+CW801, 0.1)*$I$9+CW801/MAX(CV801+CN801+CW801, 0.1)*$J$9))/($B$11+$C$11+$F$11)</f>
        <v>0</v>
      </c>
      <c r="BA801">
        <f>($B$11*$K$9+$C$11*$K$9+$F$11*((CV801+CN801)/MAX(CV801+CN801+CW801, 0.1)*$P$9+CW801/MAX(CV801+CN801+CW801, 0.1)*$Q$9))/($B$11+$C$11+$F$11)</f>
        <v>0</v>
      </c>
      <c r="BB801">
        <v>6</v>
      </c>
      <c r="BC801">
        <v>0.5</v>
      </c>
      <c r="BD801" t="s">
        <v>355</v>
      </c>
      <c r="BE801">
        <v>2</v>
      </c>
      <c r="BF801" t="b">
        <v>1</v>
      </c>
      <c r="BG801">
        <v>1663696771.71429</v>
      </c>
      <c r="BH801">
        <v>211.371535714286</v>
      </c>
      <c r="BI801">
        <v>194.465107142857</v>
      </c>
      <c r="BJ801">
        <v>21.5302107142857</v>
      </c>
      <c r="BK801">
        <v>18.6646035714286</v>
      </c>
      <c r="BL801">
        <v>206.654678571429</v>
      </c>
      <c r="BM801">
        <v>21.1856142857143</v>
      </c>
      <c r="BN801">
        <v>500.103857142857</v>
      </c>
      <c r="BO801">
        <v>90.5019785714286</v>
      </c>
      <c r="BP801">
        <v>0.100163914285714</v>
      </c>
      <c r="BQ801">
        <v>25.0881</v>
      </c>
      <c r="BR801">
        <v>24.9991821428571</v>
      </c>
      <c r="BS801">
        <v>999.9</v>
      </c>
      <c r="BT801">
        <v>0</v>
      </c>
      <c r="BU801">
        <v>0</v>
      </c>
      <c r="BV801">
        <v>9982.85714285714</v>
      </c>
      <c r="BW801">
        <v>0</v>
      </c>
      <c r="BX801">
        <v>16.6729107142857</v>
      </c>
      <c r="BY801">
        <v>16.9064214285714</v>
      </c>
      <c r="BZ801">
        <v>216.022571428571</v>
      </c>
      <c r="CA801">
        <v>198.163357142857</v>
      </c>
      <c r="CB801">
        <v>2.865605</v>
      </c>
      <c r="CC801">
        <v>194.465107142857</v>
      </c>
      <c r="CD801">
        <v>18.6646035714286</v>
      </c>
      <c r="CE801">
        <v>1.94852571428571</v>
      </c>
      <c r="CF801">
        <v>1.68918321428571</v>
      </c>
      <c r="CG801">
        <v>17.0321428571429</v>
      </c>
      <c r="CH801">
        <v>14.7973678571429</v>
      </c>
      <c r="CI801">
        <v>2000.01142857143</v>
      </c>
      <c r="CJ801">
        <v>0.979999535714286</v>
      </c>
      <c r="CK801">
        <v>0.0200006285714286</v>
      </c>
      <c r="CL801">
        <v>0</v>
      </c>
      <c r="CM801">
        <v>483.026714285714</v>
      </c>
      <c r="CN801">
        <v>5.00063</v>
      </c>
      <c r="CO801">
        <v>9609.57964285714</v>
      </c>
      <c r="CP801">
        <v>17256.9964285714</v>
      </c>
      <c r="CQ801">
        <v>38.741</v>
      </c>
      <c r="CR801">
        <v>38.781</v>
      </c>
      <c r="CS801">
        <v>38.2588571428571</v>
      </c>
      <c r="CT801">
        <v>38</v>
      </c>
      <c r="CU801">
        <v>39.5</v>
      </c>
      <c r="CV801">
        <v>1955.11071428571</v>
      </c>
      <c r="CW801">
        <v>39.9007142857143</v>
      </c>
      <c r="CX801">
        <v>0</v>
      </c>
      <c r="CY801">
        <v>1663696776.5</v>
      </c>
      <c r="CZ801">
        <v>0</v>
      </c>
      <c r="DA801">
        <v>0</v>
      </c>
      <c r="DB801" t="s">
        <v>356</v>
      </c>
      <c r="DC801">
        <v>1660677648.1</v>
      </c>
      <c r="DD801">
        <v>1660677649.1</v>
      </c>
      <c r="DE801">
        <v>0</v>
      </c>
      <c r="DF801">
        <v>-1.042</v>
      </c>
      <c r="DG801">
        <v>0.003</v>
      </c>
      <c r="DH801">
        <v>5.218</v>
      </c>
      <c r="DI801">
        <v>0.344</v>
      </c>
      <c r="DJ801">
        <v>417</v>
      </c>
      <c r="DK801">
        <v>22</v>
      </c>
      <c r="DL801">
        <v>1.24</v>
      </c>
      <c r="DM801">
        <v>0.53</v>
      </c>
      <c r="DN801">
        <v>16.7544225</v>
      </c>
      <c r="DO801">
        <v>4.17456923076924</v>
      </c>
      <c r="DP801">
        <v>0.577921165249855</v>
      </c>
      <c r="DQ801">
        <v>0</v>
      </c>
      <c r="DR801">
        <v>2.8738535</v>
      </c>
      <c r="DS801">
        <v>-0.220715121951215</v>
      </c>
      <c r="DT801">
        <v>0.0222005703248813</v>
      </c>
      <c r="DU801">
        <v>0</v>
      </c>
      <c r="DV801">
        <v>0</v>
      </c>
      <c r="DW801">
        <v>2</v>
      </c>
      <c r="DX801" t="s">
        <v>357</v>
      </c>
      <c r="DY801">
        <v>2.97363</v>
      </c>
      <c r="DZ801">
        <v>2.75363</v>
      </c>
      <c r="EA801">
        <v>0.0457412</v>
      </c>
      <c r="EB801">
        <v>0.0427915</v>
      </c>
      <c r="EC801">
        <v>0.0958606</v>
      </c>
      <c r="ED801">
        <v>0.0876433</v>
      </c>
      <c r="EE801">
        <v>37196.1</v>
      </c>
      <c r="EF801">
        <v>40679.5</v>
      </c>
      <c r="EG801">
        <v>35324.8</v>
      </c>
      <c r="EH801">
        <v>38544.6</v>
      </c>
      <c r="EI801">
        <v>45286.3</v>
      </c>
      <c r="EJ801">
        <v>50790.7</v>
      </c>
      <c r="EK801">
        <v>55217.5</v>
      </c>
      <c r="EL801">
        <v>61826.4</v>
      </c>
      <c r="EM801">
        <v>1.9898</v>
      </c>
      <c r="EN801">
        <v>1.8262</v>
      </c>
      <c r="EO801">
        <v>0.0479817</v>
      </c>
      <c r="EP801">
        <v>0</v>
      </c>
      <c r="EQ801">
        <v>24.2073</v>
      </c>
      <c r="ER801">
        <v>999.9</v>
      </c>
      <c r="ES801">
        <v>44.72</v>
      </c>
      <c r="ET801">
        <v>30.051</v>
      </c>
      <c r="EU801">
        <v>21.1141</v>
      </c>
      <c r="EV801">
        <v>56.7888</v>
      </c>
      <c r="EW801">
        <v>49.0184</v>
      </c>
      <c r="EX801">
        <v>1</v>
      </c>
      <c r="EY801">
        <v>-0.0346748</v>
      </c>
      <c r="EZ801">
        <v>1.71573</v>
      </c>
      <c r="FA801">
        <v>20.1387</v>
      </c>
      <c r="FB801">
        <v>5.19932</v>
      </c>
      <c r="FC801">
        <v>12.0052</v>
      </c>
      <c r="FD801">
        <v>4.9756</v>
      </c>
      <c r="FE801">
        <v>3.2936</v>
      </c>
      <c r="FF801">
        <v>9999</v>
      </c>
      <c r="FG801">
        <v>9999</v>
      </c>
      <c r="FH801">
        <v>9999</v>
      </c>
      <c r="FI801">
        <v>695.4</v>
      </c>
      <c r="FJ801">
        <v>1.86295</v>
      </c>
      <c r="FK801">
        <v>1.86783</v>
      </c>
      <c r="FL801">
        <v>1.86752</v>
      </c>
      <c r="FM801">
        <v>1.86874</v>
      </c>
      <c r="FN801">
        <v>1.86951</v>
      </c>
      <c r="FO801">
        <v>1.86566</v>
      </c>
      <c r="FP801">
        <v>1.8667</v>
      </c>
      <c r="FQ801">
        <v>1.86798</v>
      </c>
      <c r="FR801">
        <v>5</v>
      </c>
      <c r="FS801">
        <v>0</v>
      </c>
      <c r="FT801">
        <v>0</v>
      </c>
      <c r="FU801">
        <v>0</v>
      </c>
      <c r="FV801" t="s">
        <v>358</v>
      </c>
      <c r="FW801" t="s">
        <v>359</v>
      </c>
      <c r="FX801" t="s">
        <v>360</v>
      </c>
      <c r="FY801" t="s">
        <v>360</v>
      </c>
      <c r="FZ801" t="s">
        <v>360</v>
      </c>
      <c r="GA801" t="s">
        <v>360</v>
      </c>
      <c r="GB801">
        <v>0</v>
      </c>
      <c r="GC801">
        <v>100</v>
      </c>
      <c r="GD801">
        <v>100</v>
      </c>
      <c r="GE801">
        <v>4.583</v>
      </c>
      <c r="GF801">
        <v>0.3449</v>
      </c>
      <c r="GG801">
        <v>3.61927167264205</v>
      </c>
      <c r="GH801">
        <v>0.00509506669552449</v>
      </c>
      <c r="GI801">
        <v>1.17866753763249e-06</v>
      </c>
      <c r="GJ801">
        <v>-6.62632595388568e-10</v>
      </c>
      <c r="GK801">
        <v>-0.0260112845827318</v>
      </c>
      <c r="GL801">
        <v>-0.0225051504344278</v>
      </c>
      <c r="GM801">
        <v>0.00262967521021688</v>
      </c>
      <c r="GN801">
        <v>-3.50088843362945e-05</v>
      </c>
      <c r="GO801">
        <v>-5</v>
      </c>
      <c r="GP801">
        <v>1640</v>
      </c>
      <c r="GQ801">
        <v>1</v>
      </c>
      <c r="GR801">
        <v>20</v>
      </c>
      <c r="GS801">
        <v>50318.9</v>
      </c>
      <c r="GT801">
        <v>50318.8</v>
      </c>
      <c r="GU801">
        <v>0.498047</v>
      </c>
      <c r="GV801">
        <v>2.62695</v>
      </c>
      <c r="GW801">
        <v>1.54785</v>
      </c>
      <c r="GX801">
        <v>2.2998</v>
      </c>
      <c r="GY801">
        <v>1.34644</v>
      </c>
      <c r="GZ801">
        <v>2.40845</v>
      </c>
      <c r="HA801">
        <v>33.1545</v>
      </c>
      <c r="HB801">
        <v>13.9744</v>
      </c>
      <c r="HC801">
        <v>18</v>
      </c>
      <c r="HD801">
        <v>504.545</v>
      </c>
      <c r="HE801">
        <v>400.65</v>
      </c>
      <c r="HF801">
        <v>21.0051</v>
      </c>
      <c r="HG801">
        <v>26.7048</v>
      </c>
      <c r="HH801">
        <v>30</v>
      </c>
      <c r="HI801">
        <v>26.7401</v>
      </c>
      <c r="HJ801">
        <v>26.6891</v>
      </c>
      <c r="HK801">
        <v>9.95741</v>
      </c>
      <c r="HL801">
        <v>15.3632</v>
      </c>
      <c r="HM801">
        <v>20.5523</v>
      </c>
      <c r="HN801">
        <v>20.9862</v>
      </c>
      <c r="HO801">
        <v>151.711</v>
      </c>
      <c r="HP801">
        <v>18.6191</v>
      </c>
      <c r="HQ801">
        <v>102.431</v>
      </c>
      <c r="HR801">
        <v>102.91</v>
      </c>
    </row>
    <row r="802" spans="1:226">
      <c r="A802">
        <v>786</v>
      </c>
      <c r="B802">
        <v>1663696784.5</v>
      </c>
      <c r="C802">
        <v>9009.40000009537</v>
      </c>
      <c r="D802" t="s">
        <v>1939</v>
      </c>
      <c r="E802" t="s">
        <v>1940</v>
      </c>
      <c r="F802">
        <v>5</v>
      </c>
      <c r="G802" t="s">
        <v>1906</v>
      </c>
      <c r="H802" t="s">
        <v>354</v>
      </c>
      <c r="I802">
        <v>1663696777</v>
      </c>
      <c r="J802">
        <f>(K802)/1000</f>
        <v>0</v>
      </c>
      <c r="K802">
        <f>IF(BF802, AN802, AH802)</f>
        <v>0</v>
      </c>
      <c r="L802">
        <f>IF(BF802, AI802, AG802)</f>
        <v>0</v>
      </c>
      <c r="M802">
        <f>BH802 - IF(AU802&gt;1, L802*BB802*100.0/(AW802*BV802), 0)</f>
        <v>0</v>
      </c>
      <c r="N802">
        <f>((T802-J802/2)*M802-L802)/(T802+J802/2)</f>
        <v>0</v>
      </c>
      <c r="O802">
        <f>N802*(BO802+BP802)/1000.0</f>
        <v>0</v>
      </c>
      <c r="P802">
        <f>(BH802 - IF(AU802&gt;1, L802*BB802*100.0/(AW802*BV802), 0))*(BO802+BP802)/1000.0</f>
        <v>0</v>
      </c>
      <c r="Q802">
        <f>2.0/((1/S802-1/R802)+SIGN(S802)*SQRT((1/S802-1/R802)*(1/S802-1/R802) + 4*BC802/((BC802+1)*(BC802+1))*(2*1/S802*1/R802-1/R802*1/R802)))</f>
        <v>0</v>
      </c>
      <c r="R802">
        <f>IF(LEFT(BD802,1)&lt;&gt;"0",IF(LEFT(BD802,1)="1",3.0,BE802),$D$5+$E$5*(BV802*BO802/($K$5*1000))+$F$5*(BV802*BO802/($K$5*1000))*MAX(MIN(BB802,$J$5),$I$5)*MAX(MIN(BB802,$J$5),$I$5)+$G$5*MAX(MIN(BB802,$J$5),$I$5)*(BV802*BO802/($K$5*1000))+$H$5*(BV802*BO802/($K$5*1000))*(BV802*BO802/($K$5*1000)))</f>
        <v>0</v>
      </c>
      <c r="S802">
        <f>J802*(1000-(1000*0.61365*exp(17.502*W802/(240.97+W802))/(BO802+BP802)+BJ802)/2)/(1000*0.61365*exp(17.502*W802/(240.97+W802))/(BO802+BP802)-BJ802)</f>
        <v>0</v>
      </c>
      <c r="T802">
        <f>1/((BC802+1)/(Q802/1.6)+1/(R802/1.37)) + BC802/((BC802+1)/(Q802/1.6) + BC802/(R802/1.37))</f>
        <v>0</v>
      </c>
      <c r="U802">
        <f>(AX802*BA802)</f>
        <v>0</v>
      </c>
      <c r="V802">
        <f>(BQ802+(U802+2*0.95*5.67E-8*(((BQ802+$B$7)+273)^4-(BQ802+273)^4)-44100*J802)/(1.84*29.3*R802+8*0.95*5.67E-8*(BQ802+273)^3))</f>
        <v>0</v>
      </c>
      <c r="W802">
        <f>($C$7*BR802+$D$7*BS802+$E$7*V802)</f>
        <v>0</v>
      </c>
      <c r="X802">
        <f>0.61365*exp(17.502*W802/(240.97+W802))</f>
        <v>0</v>
      </c>
      <c r="Y802">
        <f>(Z802/AA802*100)</f>
        <v>0</v>
      </c>
      <c r="Z802">
        <f>BJ802*(BO802+BP802)/1000</f>
        <v>0</v>
      </c>
      <c r="AA802">
        <f>0.61365*exp(17.502*BQ802/(240.97+BQ802))</f>
        <v>0</v>
      </c>
      <c r="AB802">
        <f>(X802-BJ802*(BO802+BP802)/1000)</f>
        <v>0</v>
      </c>
      <c r="AC802">
        <f>(-J802*44100)</f>
        <v>0</v>
      </c>
      <c r="AD802">
        <f>2*29.3*R802*0.92*(BQ802-W802)</f>
        <v>0</v>
      </c>
      <c r="AE802">
        <f>2*0.95*5.67E-8*(((BQ802+$B$7)+273)^4-(W802+273)^4)</f>
        <v>0</v>
      </c>
      <c r="AF802">
        <f>U802+AE802+AC802+AD802</f>
        <v>0</v>
      </c>
      <c r="AG802">
        <f>BN802*AU802*(BI802-BH802*(1000-AU802*BK802)/(1000-AU802*BJ802))/(100*BB802)</f>
        <v>0</v>
      </c>
      <c r="AH802">
        <f>1000*BN802*AU802*(BJ802-BK802)/(100*BB802*(1000-AU802*BJ802))</f>
        <v>0</v>
      </c>
      <c r="AI802">
        <f>(AJ802 - AK802 - BO802*1E3/(8.314*(BQ802+273.15)) * AM802/BN802 * AL802) * BN802/(100*BB802) * (1000 - BK802)/1000</f>
        <v>0</v>
      </c>
      <c r="AJ802">
        <v>163.816632547927</v>
      </c>
      <c r="AK802">
        <v>176.028781818182</v>
      </c>
      <c r="AL802">
        <v>-3.29558344761554</v>
      </c>
      <c r="AM802">
        <v>65.4883077396077</v>
      </c>
      <c r="AN802">
        <f>(AP802 - AO802 + BO802*1E3/(8.314*(BQ802+273.15)) * AR802/BN802 * AQ802) * BN802/(100*BB802) * 1000/(1000 - AP802)</f>
        <v>0</v>
      </c>
      <c r="AO802">
        <v>18.7033149755052</v>
      </c>
      <c r="AP802">
        <v>21.541778021978</v>
      </c>
      <c r="AQ802">
        <v>9.80627628324373e-05</v>
      </c>
      <c r="AR802">
        <v>122.100083456999</v>
      </c>
      <c r="AS802">
        <v>0</v>
      </c>
      <c r="AT802">
        <v>0</v>
      </c>
      <c r="AU802">
        <f>IF(AS802*$H$13&gt;=AW802,1.0,(AW802/(AW802-AS802*$H$13)))</f>
        <v>0</v>
      </c>
      <c r="AV802">
        <f>(AU802-1)*100</f>
        <v>0</v>
      </c>
      <c r="AW802">
        <f>MAX(0,($B$13+$C$13*BV802)/(1+$D$13*BV802)*BO802/(BQ802+273)*$E$13)</f>
        <v>0</v>
      </c>
      <c r="AX802">
        <f>$B$11*BW802+$C$11*BX802+$F$11*CI802*(1-CL802)</f>
        <v>0</v>
      </c>
      <c r="AY802">
        <f>AX802*AZ802</f>
        <v>0</v>
      </c>
      <c r="AZ802">
        <f>($B$11*$D$9+$C$11*$D$9+$F$11*((CV802+CN802)/MAX(CV802+CN802+CW802, 0.1)*$I$9+CW802/MAX(CV802+CN802+CW802, 0.1)*$J$9))/($B$11+$C$11+$F$11)</f>
        <v>0</v>
      </c>
      <c r="BA802">
        <f>($B$11*$K$9+$C$11*$K$9+$F$11*((CV802+CN802)/MAX(CV802+CN802+CW802, 0.1)*$P$9+CW802/MAX(CV802+CN802+CW802, 0.1)*$Q$9))/($B$11+$C$11+$F$11)</f>
        <v>0</v>
      </c>
      <c r="BB802">
        <v>6</v>
      </c>
      <c r="BC802">
        <v>0.5</v>
      </c>
      <c r="BD802" t="s">
        <v>355</v>
      </c>
      <c r="BE802">
        <v>2</v>
      </c>
      <c r="BF802" t="b">
        <v>1</v>
      </c>
      <c r="BG802">
        <v>1663696777</v>
      </c>
      <c r="BH802">
        <v>194.604518518519</v>
      </c>
      <c r="BI802">
        <v>177.101592592593</v>
      </c>
      <c r="BJ802">
        <v>21.5351851851852</v>
      </c>
      <c r="BK802">
        <v>18.678162962963</v>
      </c>
      <c r="BL802">
        <v>189.979111111111</v>
      </c>
      <c r="BM802">
        <v>21.1904</v>
      </c>
      <c r="BN802">
        <v>500.141407407407</v>
      </c>
      <c r="BO802">
        <v>90.5023444444445</v>
      </c>
      <c r="BP802">
        <v>0.100027214814815</v>
      </c>
      <c r="BQ802">
        <v>25.0884666666667</v>
      </c>
      <c r="BR802">
        <v>25.0103333333333</v>
      </c>
      <c r="BS802">
        <v>999.9</v>
      </c>
      <c r="BT802">
        <v>0</v>
      </c>
      <c r="BU802">
        <v>0</v>
      </c>
      <c r="BV802">
        <v>9990</v>
      </c>
      <c r="BW802">
        <v>0</v>
      </c>
      <c r="BX802">
        <v>16.6836296296296</v>
      </c>
      <c r="BY802">
        <v>17.5029037037037</v>
      </c>
      <c r="BZ802">
        <v>198.887518518519</v>
      </c>
      <c r="CA802">
        <v>180.472296296296</v>
      </c>
      <c r="CB802">
        <v>2.85702037037037</v>
      </c>
      <c r="CC802">
        <v>177.101592592593</v>
      </c>
      <c r="CD802">
        <v>18.678162962963</v>
      </c>
      <c r="CE802">
        <v>1.94898518518519</v>
      </c>
      <c r="CF802">
        <v>1.69041851851852</v>
      </c>
      <c r="CG802">
        <v>17.0358592592593</v>
      </c>
      <c r="CH802">
        <v>14.8087074074074</v>
      </c>
      <c r="CI802">
        <v>2000.01777777778</v>
      </c>
      <c r="CJ802">
        <v>0.979999444444444</v>
      </c>
      <c r="CK802">
        <v>0.0200007259259259</v>
      </c>
      <c r="CL802">
        <v>0</v>
      </c>
      <c r="CM802">
        <v>479.128740740741</v>
      </c>
      <c r="CN802">
        <v>5.00063</v>
      </c>
      <c r="CO802">
        <v>9530.51296296296</v>
      </c>
      <c r="CP802">
        <v>17257.0481481481</v>
      </c>
      <c r="CQ802">
        <v>38.736</v>
      </c>
      <c r="CR802">
        <v>38.7867407407407</v>
      </c>
      <c r="CS802">
        <v>38.2545925925926</v>
      </c>
      <c r="CT802">
        <v>38</v>
      </c>
      <c r="CU802">
        <v>39.5</v>
      </c>
      <c r="CV802">
        <v>1955.11666666667</v>
      </c>
      <c r="CW802">
        <v>39.9011111111111</v>
      </c>
      <c r="CX802">
        <v>0</v>
      </c>
      <c r="CY802">
        <v>1663696781.9</v>
      </c>
      <c r="CZ802">
        <v>0</v>
      </c>
      <c r="DA802">
        <v>0</v>
      </c>
      <c r="DB802" t="s">
        <v>356</v>
      </c>
      <c r="DC802">
        <v>1660677648.1</v>
      </c>
      <c r="DD802">
        <v>1660677649.1</v>
      </c>
      <c r="DE802">
        <v>0</v>
      </c>
      <c r="DF802">
        <v>-1.042</v>
      </c>
      <c r="DG802">
        <v>0.003</v>
      </c>
      <c r="DH802">
        <v>5.218</v>
      </c>
      <c r="DI802">
        <v>0.344</v>
      </c>
      <c r="DJ802">
        <v>417</v>
      </c>
      <c r="DK802">
        <v>22</v>
      </c>
      <c r="DL802">
        <v>1.24</v>
      </c>
      <c r="DM802">
        <v>0.53</v>
      </c>
      <c r="DN802">
        <v>17.11039</v>
      </c>
      <c r="DO802">
        <v>7.47019587242023</v>
      </c>
      <c r="DP802">
        <v>0.791132905648602</v>
      </c>
      <c r="DQ802">
        <v>0</v>
      </c>
      <c r="DR802">
        <v>2.8648315</v>
      </c>
      <c r="DS802">
        <v>-0.154856510318955</v>
      </c>
      <c r="DT802">
        <v>0.0193958297773001</v>
      </c>
      <c r="DU802">
        <v>0</v>
      </c>
      <c r="DV802">
        <v>0</v>
      </c>
      <c r="DW802">
        <v>2</v>
      </c>
      <c r="DX802" t="s">
        <v>357</v>
      </c>
      <c r="DY802">
        <v>2.97349</v>
      </c>
      <c r="DZ802">
        <v>2.75358</v>
      </c>
      <c r="EA802">
        <v>0.0420898</v>
      </c>
      <c r="EB802">
        <v>0.0390782</v>
      </c>
      <c r="EC802">
        <v>0.0958532</v>
      </c>
      <c r="ED802">
        <v>0.0875483</v>
      </c>
      <c r="EE802">
        <v>37337.9</v>
      </c>
      <c r="EF802">
        <v>40837.6</v>
      </c>
      <c r="EG802">
        <v>35324.4</v>
      </c>
      <c r="EH802">
        <v>38545</v>
      </c>
      <c r="EI802">
        <v>45286.6</v>
      </c>
      <c r="EJ802">
        <v>50795.6</v>
      </c>
      <c r="EK802">
        <v>55217.4</v>
      </c>
      <c r="EL802">
        <v>61825.9</v>
      </c>
      <c r="EM802">
        <v>1.9902</v>
      </c>
      <c r="EN802">
        <v>1.8274</v>
      </c>
      <c r="EO802">
        <v>0.0493228</v>
      </c>
      <c r="EP802">
        <v>0</v>
      </c>
      <c r="EQ802">
        <v>24.2073</v>
      </c>
      <c r="ER802">
        <v>999.9</v>
      </c>
      <c r="ES802">
        <v>44.769</v>
      </c>
      <c r="ET802">
        <v>30.071</v>
      </c>
      <c r="EU802">
        <v>21.1607</v>
      </c>
      <c r="EV802">
        <v>56.3788</v>
      </c>
      <c r="EW802">
        <v>48.6659</v>
      </c>
      <c r="EX802">
        <v>1</v>
      </c>
      <c r="EY802">
        <v>-0.0347561</v>
      </c>
      <c r="EZ802">
        <v>1.71612</v>
      </c>
      <c r="FA802">
        <v>20.1379</v>
      </c>
      <c r="FB802">
        <v>5.19812</v>
      </c>
      <c r="FC802">
        <v>12.004</v>
      </c>
      <c r="FD802">
        <v>4.9748</v>
      </c>
      <c r="FE802">
        <v>3.2932</v>
      </c>
      <c r="FF802">
        <v>9999</v>
      </c>
      <c r="FG802">
        <v>9999</v>
      </c>
      <c r="FH802">
        <v>9999</v>
      </c>
      <c r="FI802">
        <v>695.4</v>
      </c>
      <c r="FJ802">
        <v>1.86295</v>
      </c>
      <c r="FK802">
        <v>1.86783</v>
      </c>
      <c r="FL802">
        <v>1.86752</v>
      </c>
      <c r="FM802">
        <v>1.86874</v>
      </c>
      <c r="FN802">
        <v>1.86951</v>
      </c>
      <c r="FO802">
        <v>1.86557</v>
      </c>
      <c r="FP802">
        <v>1.86667</v>
      </c>
      <c r="FQ802">
        <v>1.86801</v>
      </c>
      <c r="FR802">
        <v>5</v>
      </c>
      <c r="FS802">
        <v>0</v>
      </c>
      <c r="FT802">
        <v>0</v>
      </c>
      <c r="FU802">
        <v>0</v>
      </c>
      <c r="FV802" t="s">
        <v>358</v>
      </c>
      <c r="FW802" t="s">
        <v>359</v>
      </c>
      <c r="FX802" t="s">
        <v>360</v>
      </c>
      <c r="FY802" t="s">
        <v>360</v>
      </c>
      <c r="FZ802" t="s">
        <v>360</v>
      </c>
      <c r="GA802" t="s">
        <v>360</v>
      </c>
      <c r="GB802">
        <v>0</v>
      </c>
      <c r="GC802">
        <v>100</v>
      </c>
      <c r="GD802">
        <v>100</v>
      </c>
      <c r="GE802">
        <v>4.496</v>
      </c>
      <c r="GF802">
        <v>0.3449</v>
      </c>
      <c r="GG802">
        <v>3.61927167264205</v>
      </c>
      <c r="GH802">
        <v>0.00509506669552449</v>
      </c>
      <c r="GI802">
        <v>1.17866753763249e-06</v>
      </c>
      <c r="GJ802">
        <v>-6.62632595388568e-10</v>
      </c>
      <c r="GK802">
        <v>-0.0260112845827318</v>
      </c>
      <c r="GL802">
        <v>-0.0225051504344278</v>
      </c>
      <c r="GM802">
        <v>0.00262967521021688</v>
      </c>
      <c r="GN802">
        <v>-3.50088843362945e-05</v>
      </c>
      <c r="GO802">
        <v>-5</v>
      </c>
      <c r="GP802">
        <v>1640</v>
      </c>
      <c r="GQ802">
        <v>1</v>
      </c>
      <c r="GR802">
        <v>20</v>
      </c>
      <c r="GS802">
        <v>50318.9</v>
      </c>
      <c r="GT802">
        <v>50318.9</v>
      </c>
      <c r="GU802">
        <v>0.465088</v>
      </c>
      <c r="GV802">
        <v>2.64282</v>
      </c>
      <c r="GW802">
        <v>1.54785</v>
      </c>
      <c r="GX802">
        <v>2.30103</v>
      </c>
      <c r="GY802">
        <v>1.34644</v>
      </c>
      <c r="GZ802">
        <v>2.36938</v>
      </c>
      <c r="HA802">
        <v>33.1545</v>
      </c>
      <c r="HB802">
        <v>13.9744</v>
      </c>
      <c r="HC802">
        <v>18</v>
      </c>
      <c r="HD802">
        <v>504.769</v>
      </c>
      <c r="HE802">
        <v>401.297</v>
      </c>
      <c r="HF802">
        <v>20.9872</v>
      </c>
      <c r="HG802">
        <v>26.7026</v>
      </c>
      <c r="HH802">
        <v>29.9999</v>
      </c>
      <c r="HI802">
        <v>26.7356</v>
      </c>
      <c r="HJ802">
        <v>26.6868</v>
      </c>
      <c r="HK802">
        <v>9.21844</v>
      </c>
      <c r="HL802">
        <v>15.3632</v>
      </c>
      <c r="HM802">
        <v>20.9342</v>
      </c>
      <c r="HN802">
        <v>20.9781</v>
      </c>
      <c r="HO802">
        <v>131.581</v>
      </c>
      <c r="HP802">
        <v>18.6256</v>
      </c>
      <c r="HQ802">
        <v>102.43</v>
      </c>
      <c r="HR802">
        <v>102.909</v>
      </c>
    </row>
    <row r="803" spans="1:226">
      <c r="A803">
        <v>787</v>
      </c>
      <c r="B803">
        <v>1663696789.5</v>
      </c>
      <c r="C803">
        <v>9014.40000009537</v>
      </c>
      <c r="D803" t="s">
        <v>1941</v>
      </c>
      <c r="E803" t="s">
        <v>1942</v>
      </c>
      <c r="F803">
        <v>5</v>
      </c>
      <c r="G803" t="s">
        <v>1906</v>
      </c>
      <c r="H803" t="s">
        <v>354</v>
      </c>
      <c r="I803">
        <v>1663696781.71429</v>
      </c>
      <c r="J803">
        <f>(K803)/1000</f>
        <v>0</v>
      </c>
      <c r="K803">
        <f>IF(BF803, AN803, AH803)</f>
        <v>0</v>
      </c>
      <c r="L803">
        <f>IF(BF803, AI803, AG803)</f>
        <v>0</v>
      </c>
      <c r="M803">
        <f>BH803 - IF(AU803&gt;1, L803*BB803*100.0/(AW803*BV803), 0)</f>
        <v>0</v>
      </c>
      <c r="N803">
        <f>((T803-J803/2)*M803-L803)/(T803+J803/2)</f>
        <v>0</v>
      </c>
      <c r="O803">
        <f>N803*(BO803+BP803)/1000.0</f>
        <v>0</v>
      </c>
      <c r="P803">
        <f>(BH803 - IF(AU803&gt;1, L803*BB803*100.0/(AW803*BV803), 0))*(BO803+BP803)/1000.0</f>
        <v>0</v>
      </c>
      <c r="Q803">
        <f>2.0/((1/S803-1/R803)+SIGN(S803)*SQRT((1/S803-1/R803)*(1/S803-1/R803) + 4*BC803/((BC803+1)*(BC803+1))*(2*1/S803*1/R803-1/R803*1/R803)))</f>
        <v>0</v>
      </c>
      <c r="R803">
        <f>IF(LEFT(BD803,1)&lt;&gt;"0",IF(LEFT(BD803,1)="1",3.0,BE803),$D$5+$E$5*(BV803*BO803/($K$5*1000))+$F$5*(BV803*BO803/($K$5*1000))*MAX(MIN(BB803,$J$5),$I$5)*MAX(MIN(BB803,$J$5),$I$5)+$G$5*MAX(MIN(BB803,$J$5),$I$5)*(BV803*BO803/($K$5*1000))+$H$5*(BV803*BO803/($K$5*1000))*(BV803*BO803/($K$5*1000)))</f>
        <v>0</v>
      </c>
      <c r="S803">
        <f>J803*(1000-(1000*0.61365*exp(17.502*W803/(240.97+W803))/(BO803+BP803)+BJ803)/2)/(1000*0.61365*exp(17.502*W803/(240.97+W803))/(BO803+BP803)-BJ803)</f>
        <v>0</v>
      </c>
      <c r="T803">
        <f>1/((BC803+1)/(Q803/1.6)+1/(R803/1.37)) + BC803/((BC803+1)/(Q803/1.6) + BC803/(R803/1.37))</f>
        <v>0</v>
      </c>
      <c r="U803">
        <f>(AX803*BA803)</f>
        <v>0</v>
      </c>
      <c r="V803">
        <f>(BQ803+(U803+2*0.95*5.67E-8*(((BQ803+$B$7)+273)^4-(BQ803+273)^4)-44100*J803)/(1.84*29.3*R803+8*0.95*5.67E-8*(BQ803+273)^3))</f>
        <v>0</v>
      </c>
      <c r="W803">
        <f>($C$7*BR803+$D$7*BS803+$E$7*V803)</f>
        <v>0</v>
      </c>
      <c r="X803">
        <f>0.61365*exp(17.502*W803/(240.97+W803))</f>
        <v>0</v>
      </c>
      <c r="Y803">
        <f>(Z803/AA803*100)</f>
        <v>0</v>
      </c>
      <c r="Z803">
        <f>BJ803*(BO803+BP803)/1000</f>
        <v>0</v>
      </c>
      <c r="AA803">
        <f>0.61365*exp(17.502*BQ803/(240.97+BQ803))</f>
        <v>0</v>
      </c>
      <c r="AB803">
        <f>(X803-BJ803*(BO803+BP803)/1000)</f>
        <v>0</v>
      </c>
      <c r="AC803">
        <f>(-J803*44100)</f>
        <v>0</v>
      </c>
      <c r="AD803">
        <f>2*29.3*R803*0.92*(BQ803-W803)</f>
        <v>0</v>
      </c>
      <c r="AE803">
        <f>2*0.95*5.67E-8*(((BQ803+$B$7)+273)^4-(W803+273)^4)</f>
        <v>0</v>
      </c>
      <c r="AF803">
        <f>U803+AE803+AC803+AD803</f>
        <v>0</v>
      </c>
      <c r="AG803">
        <f>BN803*AU803*(BI803-BH803*(1000-AU803*BK803)/(1000-AU803*BJ803))/(100*BB803)</f>
        <v>0</v>
      </c>
      <c r="AH803">
        <f>1000*BN803*AU803*(BJ803-BK803)/(100*BB803*(1000-AU803*BJ803))</f>
        <v>0</v>
      </c>
      <c r="AI803">
        <f>(AJ803 - AK803 - BO803*1E3/(8.314*(BQ803+273.15)) * AM803/BN803 * AL803) * BN803/(100*BB803) * (1000 - BK803)/1000</f>
        <v>0</v>
      </c>
      <c r="AJ803">
        <v>147.00154883982</v>
      </c>
      <c r="AK803">
        <v>159.699187878788</v>
      </c>
      <c r="AL803">
        <v>-3.29140354191677</v>
      </c>
      <c r="AM803">
        <v>65.4883077396077</v>
      </c>
      <c r="AN803">
        <f>(AP803 - AO803 + BO803*1E3/(8.314*(BQ803+273.15)) * AR803/BN803 * AQ803) * BN803/(100*BB803) * 1000/(1000 - AP803)</f>
        <v>0</v>
      </c>
      <c r="AO803">
        <v>18.6705364228242</v>
      </c>
      <c r="AP803">
        <v>21.5273373626374</v>
      </c>
      <c r="AQ803">
        <v>-8.9368481236928e-05</v>
      </c>
      <c r="AR803">
        <v>122.100083456999</v>
      </c>
      <c r="AS803">
        <v>0</v>
      </c>
      <c r="AT803">
        <v>0</v>
      </c>
      <c r="AU803">
        <f>IF(AS803*$H$13&gt;=AW803,1.0,(AW803/(AW803-AS803*$H$13)))</f>
        <v>0</v>
      </c>
      <c r="AV803">
        <f>(AU803-1)*100</f>
        <v>0</v>
      </c>
      <c r="AW803">
        <f>MAX(0,($B$13+$C$13*BV803)/(1+$D$13*BV803)*BO803/(BQ803+273)*$E$13)</f>
        <v>0</v>
      </c>
      <c r="AX803">
        <f>$B$11*BW803+$C$11*BX803+$F$11*CI803*(1-CL803)</f>
        <v>0</v>
      </c>
      <c r="AY803">
        <f>AX803*AZ803</f>
        <v>0</v>
      </c>
      <c r="AZ803">
        <f>($B$11*$D$9+$C$11*$D$9+$F$11*((CV803+CN803)/MAX(CV803+CN803+CW803, 0.1)*$I$9+CW803/MAX(CV803+CN803+CW803, 0.1)*$J$9))/($B$11+$C$11+$F$11)</f>
        <v>0</v>
      </c>
      <c r="BA803">
        <f>($B$11*$K$9+$C$11*$K$9+$F$11*((CV803+CN803)/MAX(CV803+CN803+CW803, 0.1)*$P$9+CW803/MAX(CV803+CN803+CW803, 0.1)*$Q$9))/($B$11+$C$11+$F$11)</f>
        <v>0</v>
      </c>
      <c r="BB803">
        <v>6</v>
      </c>
      <c r="BC803">
        <v>0.5</v>
      </c>
      <c r="BD803" t="s">
        <v>355</v>
      </c>
      <c r="BE803">
        <v>2</v>
      </c>
      <c r="BF803" t="b">
        <v>1</v>
      </c>
      <c r="BG803">
        <v>1663696781.71429</v>
      </c>
      <c r="BH803">
        <v>179.618142857143</v>
      </c>
      <c r="BI803">
        <v>161.432214285714</v>
      </c>
      <c r="BJ803">
        <v>21.536675</v>
      </c>
      <c r="BK803">
        <v>18.6823928571429</v>
      </c>
      <c r="BL803">
        <v>175.074142857143</v>
      </c>
      <c r="BM803">
        <v>21.1918285714286</v>
      </c>
      <c r="BN803">
        <v>500.122964285714</v>
      </c>
      <c r="BO803">
        <v>90.5038285714286</v>
      </c>
      <c r="BP803">
        <v>0.100044071428571</v>
      </c>
      <c r="BQ803">
        <v>25.0883107142857</v>
      </c>
      <c r="BR803">
        <v>25.0154714285714</v>
      </c>
      <c r="BS803">
        <v>999.9</v>
      </c>
      <c r="BT803">
        <v>0</v>
      </c>
      <c r="BU803">
        <v>0</v>
      </c>
      <c r="BV803">
        <v>9990.89285714286</v>
      </c>
      <c r="BW803">
        <v>0</v>
      </c>
      <c r="BX803">
        <v>16.6934107142857</v>
      </c>
      <c r="BY803">
        <v>18.1859857142857</v>
      </c>
      <c r="BZ803">
        <v>183.571678571429</v>
      </c>
      <c r="CA803">
        <v>164.505678571429</v>
      </c>
      <c r="CB803">
        <v>2.854285</v>
      </c>
      <c r="CC803">
        <v>161.432214285714</v>
      </c>
      <c r="CD803">
        <v>18.6823928571429</v>
      </c>
      <c r="CE803">
        <v>1.9491525</v>
      </c>
      <c r="CF803">
        <v>1.69082928571429</v>
      </c>
      <c r="CG803">
        <v>17.0372142857143</v>
      </c>
      <c r="CH803">
        <v>14.8124785714286</v>
      </c>
      <c r="CI803">
        <v>2000.00357142857</v>
      </c>
      <c r="CJ803">
        <v>0.979999428571428</v>
      </c>
      <c r="CK803">
        <v>0.0200007428571429</v>
      </c>
      <c r="CL803">
        <v>0</v>
      </c>
      <c r="CM803">
        <v>476.044607142857</v>
      </c>
      <c r="CN803">
        <v>5.00063</v>
      </c>
      <c r="CO803">
        <v>9467.82714285714</v>
      </c>
      <c r="CP803">
        <v>17256.925</v>
      </c>
      <c r="CQ803">
        <v>38.71625</v>
      </c>
      <c r="CR803">
        <v>38.7854285714286</v>
      </c>
      <c r="CS803">
        <v>38.2544285714286</v>
      </c>
      <c r="CT803">
        <v>38</v>
      </c>
      <c r="CU803">
        <v>39.5</v>
      </c>
      <c r="CV803">
        <v>1955.10285714286</v>
      </c>
      <c r="CW803">
        <v>39.9007142857143</v>
      </c>
      <c r="CX803">
        <v>0</v>
      </c>
      <c r="CY803">
        <v>1663696786.7</v>
      </c>
      <c r="CZ803">
        <v>0</v>
      </c>
      <c r="DA803">
        <v>0</v>
      </c>
      <c r="DB803" t="s">
        <v>356</v>
      </c>
      <c r="DC803">
        <v>1660677648.1</v>
      </c>
      <c r="DD803">
        <v>1660677649.1</v>
      </c>
      <c r="DE803">
        <v>0</v>
      </c>
      <c r="DF803">
        <v>-1.042</v>
      </c>
      <c r="DG803">
        <v>0.003</v>
      </c>
      <c r="DH803">
        <v>5.218</v>
      </c>
      <c r="DI803">
        <v>0.344</v>
      </c>
      <c r="DJ803">
        <v>417</v>
      </c>
      <c r="DK803">
        <v>22</v>
      </c>
      <c r="DL803">
        <v>1.24</v>
      </c>
      <c r="DM803">
        <v>0.53</v>
      </c>
      <c r="DN803">
        <v>17.68666</v>
      </c>
      <c r="DO803">
        <v>8.03309943714819</v>
      </c>
      <c r="DP803">
        <v>0.828444541837292</v>
      </c>
      <c r="DQ803">
        <v>0</v>
      </c>
      <c r="DR803">
        <v>2.85961575</v>
      </c>
      <c r="DS803">
        <v>-0.0261391744840589</v>
      </c>
      <c r="DT803">
        <v>0.0150517316092701</v>
      </c>
      <c r="DU803">
        <v>1</v>
      </c>
      <c r="DV803">
        <v>1</v>
      </c>
      <c r="DW803">
        <v>2</v>
      </c>
      <c r="DX803" t="s">
        <v>395</v>
      </c>
      <c r="DY803">
        <v>2.97262</v>
      </c>
      <c r="DZ803">
        <v>2.7539</v>
      </c>
      <c r="EA803">
        <v>0.0384007</v>
      </c>
      <c r="EB803">
        <v>0.0348982</v>
      </c>
      <c r="EC803">
        <v>0.0958374</v>
      </c>
      <c r="ED803">
        <v>0.08756</v>
      </c>
      <c r="EE803">
        <v>37482.1</v>
      </c>
      <c r="EF803">
        <v>41014.7</v>
      </c>
      <c r="EG803">
        <v>35324.8</v>
      </c>
      <c r="EH803">
        <v>38544.5</v>
      </c>
      <c r="EI803">
        <v>45288.3</v>
      </c>
      <c r="EJ803">
        <v>50794.7</v>
      </c>
      <c r="EK803">
        <v>55218.6</v>
      </c>
      <c r="EL803">
        <v>61825.8</v>
      </c>
      <c r="EM803">
        <v>1.99</v>
      </c>
      <c r="EN803">
        <v>1.827</v>
      </c>
      <c r="EO803">
        <v>0.0502169</v>
      </c>
      <c r="EP803">
        <v>0</v>
      </c>
      <c r="EQ803">
        <v>24.2073</v>
      </c>
      <c r="ER803">
        <v>999.9</v>
      </c>
      <c r="ES803">
        <v>44.793</v>
      </c>
      <c r="ET803">
        <v>30.071</v>
      </c>
      <c r="EU803">
        <v>21.1685</v>
      </c>
      <c r="EV803">
        <v>56.2388</v>
      </c>
      <c r="EW803">
        <v>48.8982</v>
      </c>
      <c r="EX803">
        <v>1</v>
      </c>
      <c r="EY803">
        <v>-0.0348374</v>
      </c>
      <c r="EZ803">
        <v>1.78826</v>
      </c>
      <c r="FA803">
        <v>20.1381</v>
      </c>
      <c r="FB803">
        <v>5.19932</v>
      </c>
      <c r="FC803">
        <v>12.004</v>
      </c>
      <c r="FD803">
        <v>4.976</v>
      </c>
      <c r="FE803">
        <v>3.2938</v>
      </c>
      <c r="FF803">
        <v>9999</v>
      </c>
      <c r="FG803">
        <v>9999</v>
      </c>
      <c r="FH803">
        <v>9999</v>
      </c>
      <c r="FI803">
        <v>695.4</v>
      </c>
      <c r="FJ803">
        <v>1.86295</v>
      </c>
      <c r="FK803">
        <v>1.86783</v>
      </c>
      <c r="FL803">
        <v>1.86752</v>
      </c>
      <c r="FM803">
        <v>1.86874</v>
      </c>
      <c r="FN803">
        <v>1.86951</v>
      </c>
      <c r="FO803">
        <v>1.86554</v>
      </c>
      <c r="FP803">
        <v>1.86664</v>
      </c>
      <c r="FQ803">
        <v>1.86801</v>
      </c>
      <c r="FR803">
        <v>5</v>
      </c>
      <c r="FS803">
        <v>0</v>
      </c>
      <c r="FT803">
        <v>0</v>
      </c>
      <c r="FU803">
        <v>0</v>
      </c>
      <c r="FV803" t="s">
        <v>358</v>
      </c>
      <c r="FW803" t="s">
        <v>359</v>
      </c>
      <c r="FX803" t="s">
        <v>360</v>
      </c>
      <c r="FY803" t="s">
        <v>360</v>
      </c>
      <c r="FZ803" t="s">
        <v>360</v>
      </c>
      <c r="GA803" t="s">
        <v>360</v>
      </c>
      <c r="GB803">
        <v>0</v>
      </c>
      <c r="GC803">
        <v>100</v>
      </c>
      <c r="GD803">
        <v>100</v>
      </c>
      <c r="GE803">
        <v>4.41</v>
      </c>
      <c r="GF803">
        <v>0.3446</v>
      </c>
      <c r="GG803">
        <v>3.61927167264205</v>
      </c>
      <c r="GH803">
        <v>0.00509506669552449</v>
      </c>
      <c r="GI803">
        <v>1.17866753763249e-06</v>
      </c>
      <c r="GJ803">
        <v>-6.62632595388568e-10</v>
      </c>
      <c r="GK803">
        <v>-0.0260112845827318</v>
      </c>
      <c r="GL803">
        <v>-0.0225051504344278</v>
      </c>
      <c r="GM803">
        <v>0.00262967521021688</v>
      </c>
      <c r="GN803">
        <v>-3.50088843362945e-05</v>
      </c>
      <c r="GO803">
        <v>-5</v>
      </c>
      <c r="GP803">
        <v>1640</v>
      </c>
      <c r="GQ803">
        <v>1</v>
      </c>
      <c r="GR803">
        <v>20</v>
      </c>
      <c r="GS803">
        <v>50319</v>
      </c>
      <c r="GT803">
        <v>50319</v>
      </c>
      <c r="GU803">
        <v>0.426025</v>
      </c>
      <c r="GV803">
        <v>2.63794</v>
      </c>
      <c r="GW803">
        <v>1.54785</v>
      </c>
      <c r="GX803">
        <v>2.30103</v>
      </c>
      <c r="GY803">
        <v>1.34644</v>
      </c>
      <c r="GZ803">
        <v>2.43164</v>
      </c>
      <c r="HA803">
        <v>33.1545</v>
      </c>
      <c r="HB803">
        <v>13.9744</v>
      </c>
      <c r="HC803">
        <v>18</v>
      </c>
      <c r="HD803">
        <v>504.616</v>
      </c>
      <c r="HE803">
        <v>401.06</v>
      </c>
      <c r="HF803">
        <v>20.9771</v>
      </c>
      <c r="HG803">
        <v>26.7003</v>
      </c>
      <c r="HH803">
        <v>29.9999</v>
      </c>
      <c r="HI803">
        <v>26.7333</v>
      </c>
      <c r="HJ803">
        <v>26.6846</v>
      </c>
      <c r="HK803">
        <v>8.51177</v>
      </c>
      <c r="HL803">
        <v>15.3632</v>
      </c>
      <c r="HM803">
        <v>20.9342</v>
      </c>
      <c r="HN803">
        <v>20.9572</v>
      </c>
      <c r="HO803">
        <v>118.007</v>
      </c>
      <c r="HP803">
        <v>18.6426</v>
      </c>
      <c r="HQ803">
        <v>102.432</v>
      </c>
      <c r="HR803">
        <v>102.909</v>
      </c>
    </row>
    <row r="804" spans="1:226">
      <c r="A804">
        <v>788</v>
      </c>
      <c r="B804">
        <v>1663696794.5</v>
      </c>
      <c r="C804">
        <v>9019.40000009537</v>
      </c>
      <c r="D804" t="s">
        <v>1943</v>
      </c>
      <c r="E804" t="s">
        <v>1944</v>
      </c>
      <c r="F804">
        <v>5</v>
      </c>
      <c r="G804" t="s">
        <v>1906</v>
      </c>
      <c r="H804" t="s">
        <v>354</v>
      </c>
      <c r="I804">
        <v>1663696787</v>
      </c>
      <c r="J804">
        <f>(K804)/1000</f>
        <v>0</v>
      </c>
      <c r="K804">
        <f>IF(BF804, AN804, AH804)</f>
        <v>0</v>
      </c>
      <c r="L804">
        <f>IF(BF804, AI804, AG804)</f>
        <v>0</v>
      </c>
      <c r="M804">
        <f>BH804 - IF(AU804&gt;1, L804*BB804*100.0/(AW804*BV804), 0)</f>
        <v>0</v>
      </c>
      <c r="N804">
        <f>((T804-J804/2)*M804-L804)/(T804+J804/2)</f>
        <v>0</v>
      </c>
      <c r="O804">
        <f>N804*(BO804+BP804)/1000.0</f>
        <v>0</v>
      </c>
      <c r="P804">
        <f>(BH804 - IF(AU804&gt;1, L804*BB804*100.0/(AW804*BV804), 0))*(BO804+BP804)/1000.0</f>
        <v>0</v>
      </c>
      <c r="Q804">
        <f>2.0/((1/S804-1/R804)+SIGN(S804)*SQRT((1/S804-1/R804)*(1/S804-1/R804) + 4*BC804/((BC804+1)*(BC804+1))*(2*1/S804*1/R804-1/R804*1/R804)))</f>
        <v>0</v>
      </c>
      <c r="R804">
        <f>IF(LEFT(BD804,1)&lt;&gt;"0",IF(LEFT(BD804,1)="1",3.0,BE804),$D$5+$E$5*(BV804*BO804/($K$5*1000))+$F$5*(BV804*BO804/($K$5*1000))*MAX(MIN(BB804,$J$5),$I$5)*MAX(MIN(BB804,$J$5),$I$5)+$G$5*MAX(MIN(BB804,$J$5),$I$5)*(BV804*BO804/($K$5*1000))+$H$5*(BV804*BO804/($K$5*1000))*(BV804*BO804/($K$5*1000)))</f>
        <v>0</v>
      </c>
      <c r="S804">
        <f>J804*(1000-(1000*0.61365*exp(17.502*W804/(240.97+W804))/(BO804+BP804)+BJ804)/2)/(1000*0.61365*exp(17.502*W804/(240.97+W804))/(BO804+BP804)-BJ804)</f>
        <v>0</v>
      </c>
      <c r="T804">
        <f>1/((BC804+1)/(Q804/1.6)+1/(R804/1.37)) + BC804/((BC804+1)/(Q804/1.6) + BC804/(R804/1.37))</f>
        <v>0</v>
      </c>
      <c r="U804">
        <f>(AX804*BA804)</f>
        <v>0</v>
      </c>
      <c r="V804">
        <f>(BQ804+(U804+2*0.95*5.67E-8*(((BQ804+$B$7)+273)^4-(BQ804+273)^4)-44100*J804)/(1.84*29.3*R804+8*0.95*5.67E-8*(BQ804+273)^3))</f>
        <v>0</v>
      </c>
      <c r="W804">
        <f>($C$7*BR804+$D$7*BS804+$E$7*V804)</f>
        <v>0</v>
      </c>
      <c r="X804">
        <f>0.61365*exp(17.502*W804/(240.97+W804))</f>
        <v>0</v>
      </c>
      <c r="Y804">
        <f>(Z804/AA804*100)</f>
        <v>0</v>
      </c>
      <c r="Z804">
        <f>BJ804*(BO804+BP804)/1000</f>
        <v>0</v>
      </c>
      <c r="AA804">
        <f>0.61365*exp(17.502*BQ804/(240.97+BQ804))</f>
        <v>0</v>
      </c>
      <c r="AB804">
        <f>(X804-BJ804*(BO804+BP804)/1000)</f>
        <v>0</v>
      </c>
      <c r="AC804">
        <f>(-J804*44100)</f>
        <v>0</v>
      </c>
      <c r="AD804">
        <f>2*29.3*R804*0.92*(BQ804-W804)</f>
        <v>0</v>
      </c>
      <c r="AE804">
        <f>2*0.95*5.67E-8*(((BQ804+$B$7)+273)^4-(W804+273)^4)</f>
        <v>0</v>
      </c>
      <c r="AF804">
        <f>U804+AE804+AC804+AD804</f>
        <v>0</v>
      </c>
      <c r="AG804">
        <f>BN804*AU804*(BI804-BH804*(1000-AU804*BK804)/(1000-AU804*BJ804))/(100*BB804)</f>
        <v>0</v>
      </c>
      <c r="AH804">
        <f>1000*BN804*AU804*(BJ804-BK804)/(100*BB804*(1000-AU804*BJ804))</f>
        <v>0</v>
      </c>
      <c r="AI804">
        <f>(AJ804 - AK804 - BO804*1E3/(8.314*(BQ804+273.15)) * AM804/BN804 * AL804) * BN804/(100*BB804) * (1000 - BK804)/1000</f>
        <v>0</v>
      </c>
      <c r="AJ804">
        <v>129.864417244933</v>
      </c>
      <c r="AK804">
        <v>143.054060606061</v>
      </c>
      <c r="AL804">
        <v>-3.31961280930179</v>
      </c>
      <c r="AM804">
        <v>65.4883077396077</v>
      </c>
      <c r="AN804">
        <f>(AP804 - AO804 + BO804*1E3/(8.314*(BQ804+273.15)) * AR804/BN804 * AQ804) * BN804/(100*BB804) * 1000/(1000 - AP804)</f>
        <v>0</v>
      </c>
      <c r="AO804">
        <v>18.6717512423567</v>
      </c>
      <c r="AP804">
        <v>21.5194054945055</v>
      </c>
      <c r="AQ804">
        <v>-0.000111206914026826</v>
      </c>
      <c r="AR804">
        <v>122.100083456999</v>
      </c>
      <c r="AS804">
        <v>0</v>
      </c>
      <c r="AT804">
        <v>0</v>
      </c>
      <c r="AU804">
        <f>IF(AS804*$H$13&gt;=AW804,1.0,(AW804/(AW804-AS804*$H$13)))</f>
        <v>0</v>
      </c>
      <c r="AV804">
        <f>(AU804-1)*100</f>
        <v>0</v>
      </c>
      <c r="AW804">
        <f>MAX(0,($B$13+$C$13*BV804)/(1+$D$13*BV804)*BO804/(BQ804+273)*$E$13)</f>
        <v>0</v>
      </c>
      <c r="AX804">
        <f>$B$11*BW804+$C$11*BX804+$F$11*CI804*(1-CL804)</f>
        <v>0</v>
      </c>
      <c r="AY804">
        <f>AX804*AZ804</f>
        <v>0</v>
      </c>
      <c r="AZ804">
        <f>($B$11*$D$9+$C$11*$D$9+$F$11*((CV804+CN804)/MAX(CV804+CN804+CW804, 0.1)*$I$9+CW804/MAX(CV804+CN804+CW804, 0.1)*$J$9))/($B$11+$C$11+$F$11)</f>
        <v>0</v>
      </c>
      <c r="BA804">
        <f>($B$11*$K$9+$C$11*$K$9+$F$11*((CV804+CN804)/MAX(CV804+CN804+CW804, 0.1)*$P$9+CW804/MAX(CV804+CN804+CW804, 0.1)*$Q$9))/($B$11+$C$11+$F$11)</f>
        <v>0</v>
      </c>
      <c r="BB804">
        <v>6</v>
      </c>
      <c r="BC804">
        <v>0.5</v>
      </c>
      <c r="BD804" t="s">
        <v>355</v>
      </c>
      <c r="BE804">
        <v>2</v>
      </c>
      <c r="BF804" t="b">
        <v>1</v>
      </c>
      <c r="BG804">
        <v>1663696787</v>
      </c>
      <c r="BH804">
        <v>162.62037037037</v>
      </c>
      <c r="BI804">
        <v>143.773666666667</v>
      </c>
      <c r="BJ804">
        <v>21.5323407407408</v>
      </c>
      <c r="BK804">
        <v>18.6775407407407</v>
      </c>
      <c r="BL804">
        <v>158.168222222222</v>
      </c>
      <c r="BM804">
        <v>21.187662962963</v>
      </c>
      <c r="BN804">
        <v>500.096407407407</v>
      </c>
      <c r="BO804">
        <v>90.5062592592593</v>
      </c>
      <c r="BP804">
        <v>0.0999615518518518</v>
      </c>
      <c r="BQ804">
        <v>25.0888888888889</v>
      </c>
      <c r="BR804">
        <v>25.0136</v>
      </c>
      <c r="BS804">
        <v>999.9</v>
      </c>
      <c r="BT804">
        <v>0</v>
      </c>
      <c r="BU804">
        <v>0</v>
      </c>
      <c r="BV804">
        <v>9990.92592592593</v>
      </c>
      <c r="BW804">
        <v>0</v>
      </c>
      <c r="BX804">
        <v>16.7130666666667</v>
      </c>
      <c r="BY804">
        <v>18.846737037037</v>
      </c>
      <c r="BZ804">
        <v>166.199074074074</v>
      </c>
      <c r="CA804">
        <v>146.510222222222</v>
      </c>
      <c r="CB804">
        <v>2.85479481481481</v>
      </c>
      <c r="CC804">
        <v>143.773666666667</v>
      </c>
      <c r="CD804">
        <v>18.6775407407407</v>
      </c>
      <c r="CE804">
        <v>1.94881222222222</v>
      </c>
      <c r="CF804">
        <v>1.69043666666667</v>
      </c>
      <c r="CG804">
        <v>17.0344592592593</v>
      </c>
      <c r="CH804">
        <v>14.8088703703704</v>
      </c>
      <c r="CI804">
        <v>2000.01962962963</v>
      </c>
      <c r="CJ804">
        <v>0.979999666666666</v>
      </c>
      <c r="CK804">
        <v>0.0200004888888889</v>
      </c>
      <c r="CL804">
        <v>0</v>
      </c>
      <c r="CM804">
        <v>473.005555555555</v>
      </c>
      <c r="CN804">
        <v>5.00063</v>
      </c>
      <c r="CO804">
        <v>9406.37444444445</v>
      </c>
      <c r="CP804">
        <v>17257.0592592593</v>
      </c>
      <c r="CQ804">
        <v>38.701</v>
      </c>
      <c r="CR804">
        <v>38.7752592592593</v>
      </c>
      <c r="CS804">
        <v>38.2545925925926</v>
      </c>
      <c r="CT804">
        <v>38</v>
      </c>
      <c r="CU804">
        <v>39.5</v>
      </c>
      <c r="CV804">
        <v>1955.11888888889</v>
      </c>
      <c r="CW804">
        <v>39.9007407407407</v>
      </c>
      <c r="CX804">
        <v>0</v>
      </c>
      <c r="CY804">
        <v>1663696791.5</v>
      </c>
      <c r="CZ804">
        <v>0</v>
      </c>
      <c r="DA804">
        <v>0</v>
      </c>
      <c r="DB804" t="s">
        <v>356</v>
      </c>
      <c r="DC804">
        <v>1660677648.1</v>
      </c>
      <c r="DD804">
        <v>1660677649.1</v>
      </c>
      <c r="DE804">
        <v>0</v>
      </c>
      <c r="DF804">
        <v>-1.042</v>
      </c>
      <c r="DG804">
        <v>0.003</v>
      </c>
      <c r="DH804">
        <v>5.218</v>
      </c>
      <c r="DI804">
        <v>0.344</v>
      </c>
      <c r="DJ804">
        <v>417</v>
      </c>
      <c r="DK804">
        <v>22</v>
      </c>
      <c r="DL804">
        <v>1.24</v>
      </c>
      <c r="DM804">
        <v>0.53</v>
      </c>
      <c r="DN804">
        <v>18.3566625</v>
      </c>
      <c r="DO804">
        <v>8.57476435272041</v>
      </c>
      <c r="DP804">
        <v>0.875283435147581</v>
      </c>
      <c r="DQ804">
        <v>0</v>
      </c>
      <c r="DR804">
        <v>2.853119</v>
      </c>
      <c r="DS804">
        <v>0.0386935834896822</v>
      </c>
      <c r="DT804">
        <v>0.0116558457007632</v>
      </c>
      <c r="DU804">
        <v>1</v>
      </c>
      <c r="DV804">
        <v>1</v>
      </c>
      <c r="DW804">
        <v>2</v>
      </c>
      <c r="DX804" t="s">
        <v>395</v>
      </c>
      <c r="DY804">
        <v>2.97248</v>
      </c>
      <c r="DZ804">
        <v>2.75351</v>
      </c>
      <c r="EA804">
        <v>0.0345575</v>
      </c>
      <c r="EB804">
        <v>0.0310249</v>
      </c>
      <c r="EC804">
        <v>0.0958067</v>
      </c>
      <c r="ED804">
        <v>0.0876772</v>
      </c>
      <c r="EE804">
        <v>37632.5</v>
      </c>
      <c r="EF804">
        <v>41179.8</v>
      </c>
      <c r="EG804">
        <v>35325.4</v>
      </c>
      <c r="EH804">
        <v>38545</v>
      </c>
      <c r="EI804">
        <v>45289.9</v>
      </c>
      <c r="EJ804">
        <v>50788.4</v>
      </c>
      <c r="EK804">
        <v>55218.8</v>
      </c>
      <c r="EL804">
        <v>61826.2</v>
      </c>
      <c r="EM804">
        <v>1.9906</v>
      </c>
      <c r="EN804">
        <v>1.8278</v>
      </c>
      <c r="EO804">
        <v>0.0487268</v>
      </c>
      <c r="EP804">
        <v>0</v>
      </c>
      <c r="EQ804">
        <v>24.2073</v>
      </c>
      <c r="ER804">
        <v>999.9</v>
      </c>
      <c r="ES804">
        <v>44.842</v>
      </c>
      <c r="ET804">
        <v>30.071</v>
      </c>
      <c r="EU804">
        <v>21.1951</v>
      </c>
      <c r="EV804">
        <v>56.8488</v>
      </c>
      <c r="EW804">
        <v>49.4071</v>
      </c>
      <c r="EX804">
        <v>1</v>
      </c>
      <c r="EY804">
        <v>-0.0351829</v>
      </c>
      <c r="EZ804">
        <v>1.76965</v>
      </c>
      <c r="FA804">
        <v>20.1374</v>
      </c>
      <c r="FB804">
        <v>5.19692</v>
      </c>
      <c r="FC804">
        <v>12.004</v>
      </c>
      <c r="FD804">
        <v>4.9756</v>
      </c>
      <c r="FE804">
        <v>3.2932</v>
      </c>
      <c r="FF804">
        <v>9999</v>
      </c>
      <c r="FG804">
        <v>9999</v>
      </c>
      <c r="FH804">
        <v>9999</v>
      </c>
      <c r="FI804">
        <v>695.4</v>
      </c>
      <c r="FJ804">
        <v>1.86295</v>
      </c>
      <c r="FK804">
        <v>1.8678</v>
      </c>
      <c r="FL804">
        <v>1.86752</v>
      </c>
      <c r="FM804">
        <v>1.86874</v>
      </c>
      <c r="FN804">
        <v>1.86951</v>
      </c>
      <c r="FO804">
        <v>1.86554</v>
      </c>
      <c r="FP804">
        <v>1.86667</v>
      </c>
      <c r="FQ804">
        <v>1.86804</v>
      </c>
      <c r="FR804">
        <v>5</v>
      </c>
      <c r="FS804">
        <v>0</v>
      </c>
      <c r="FT804">
        <v>0</v>
      </c>
      <c r="FU804">
        <v>0</v>
      </c>
      <c r="FV804" t="s">
        <v>358</v>
      </c>
      <c r="FW804" t="s">
        <v>359</v>
      </c>
      <c r="FX804" t="s">
        <v>360</v>
      </c>
      <c r="FY804" t="s">
        <v>360</v>
      </c>
      <c r="FZ804" t="s">
        <v>360</v>
      </c>
      <c r="GA804" t="s">
        <v>360</v>
      </c>
      <c r="GB804">
        <v>0</v>
      </c>
      <c r="GC804">
        <v>100</v>
      </c>
      <c r="GD804">
        <v>100</v>
      </c>
      <c r="GE804">
        <v>4.322</v>
      </c>
      <c r="GF804">
        <v>0.3442</v>
      </c>
      <c r="GG804">
        <v>3.61927167264205</v>
      </c>
      <c r="GH804">
        <v>0.00509506669552449</v>
      </c>
      <c r="GI804">
        <v>1.17866753763249e-06</v>
      </c>
      <c r="GJ804">
        <v>-6.62632595388568e-10</v>
      </c>
      <c r="GK804">
        <v>-0.0260112845827318</v>
      </c>
      <c r="GL804">
        <v>-0.0225051504344278</v>
      </c>
      <c r="GM804">
        <v>0.00262967521021688</v>
      </c>
      <c r="GN804">
        <v>-3.50088843362945e-05</v>
      </c>
      <c r="GO804">
        <v>-5</v>
      </c>
      <c r="GP804">
        <v>1640</v>
      </c>
      <c r="GQ804">
        <v>1</v>
      </c>
      <c r="GR804">
        <v>20</v>
      </c>
      <c r="GS804">
        <v>50319.1</v>
      </c>
      <c r="GT804">
        <v>50319.1</v>
      </c>
      <c r="GU804">
        <v>0.391846</v>
      </c>
      <c r="GV804">
        <v>2.63916</v>
      </c>
      <c r="GW804">
        <v>1.54785</v>
      </c>
      <c r="GX804">
        <v>2.30103</v>
      </c>
      <c r="GY804">
        <v>1.34644</v>
      </c>
      <c r="GZ804">
        <v>2.3877</v>
      </c>
      <c r="HA804">
        <v>33.1545</v>
      </c>
      <c r="HB804">
        <v>13.9744</v>
      </c>
      <c r="HC804">
        <v>18</v>
      </c>
      <c r="HD804">
        <v>504.994</v>
      </c>
      <c r="HE804">
        <v>401.486</v>
      </c>
      <c r="HF804">
        <v>20.9536</v>
      </c>
      <c r="HG804">
        <v>26.6958</v>
      </c>
      <c r="HH804">
        <v>30.0001</v>
      </c>
      <c r="HI804">
        <v>26.7311</v>
      </c>
      <c r="HJ804">
        <v>26.6824</v>
      </c>
      <c r="HK804">
        <v>7.75344</v>
      </c>
      <c r="HL804">
        <v>15.3632</v>
      </c>
      <c r="HM804">
        <v>21.3149</v>
      </c>
      <c r="HN804">
        <v>20.9451</v>
      </c>
      <c r="HO804">
        <v>97.7632</v>
      </c>
      <c r="HP804">
        <v>18.6665</v>
      </c>
      <c r="HQ804">
        <v>102.433</v>
      </c>
      <c r="HR804">
        <v>102.91</v>
      </c>
    </row>
    <row r="805" spans="1:226">
      <c r="A805">
        <v>789</v>
      </c>
      <c r="B805">
        <v>1663696799.5</v>
      </c>
      <c r="C805">
        <v>9024.40000009537</v>
      </c>
      <c r="D805" t="s">
        <v>1945</v>
      </c>
      <c r="E805" t="s">
        <v>1946</v>
      </c>
      <c r="F805">
        <v>5</v>
      </c>
      <c r="G805" t="s">
        <v>1906</v>
      </c>
      <c r="H805" t="s">
        <v>354</v>
      </c>
      <c r="I805">
        <v>1663696791.71429</v>
      </c>
      <c r="J805">
        <f>(K805)/1000</f>
        <v>0</v>
      </c>
      <c r="K805">
        <f>IF(BF805, AN805, AH805)</f>
        <v>0</v>
      </c>
      <c r="L805">
        <f>IF(BF805, AI805, AG805)</f>
        <v>0</v>
      </c>
      <c r="M805">
        <f>BH805 - IF(AU805&gt;1, L805*BB805*100.0/(AW805*BV805), 0)</f>
        <v>0</v>
      </c>
      <c r="N805">
        <f>((T805-J805/2)*M805-L805)/(T805+J805/2)</f>
        <v>0</v>
      </c>
      <c r="O805">
        <f>N805*(BO805+BP805)/1000.0</f>
        <v>0</v>
      </c>
      <c r="P805">
        <f>(BH805 - IF(AU805&gt;1, L805*BB805*100.0/(AW805*BV805), 0))*(BO805+BP805)/1000.0</f>
        <v>0</v>
      </c>
      <c r="Q805">
        <f>2.0/((1/S805-1/R805)+SIGN(S805)*SQRT((1/S805-1/R805)*(1/S805-1/R805) + 4*BC805/((BC805+1)*(BC805+1))*(2*1/S805*1/R805-1/R805*1/R805)))</f>
        <v>0</v>
      </c>
      <c r="R805">
        <f>IF(LEFT(BD805,1)&lt;&gt;"0",IF(LEFT(BD805,1)="1",3.0,BE805),$D$5+$E$5*(BV805*BO805/($K$5*1000))+$F$5*(BV805*BO805/($K$5*1000))*MAX(MIN(BB805,$J$5),$I$5)*MAX(MIN(BB805,$J$5),$I$5)+$G$5*MAX(MIN(BB805,$J$5),$I$5)*(BV805*BO805/($K$5*1000))+$H$5*(BV805*BO805/($K$5*1000))*(BV805*BO805/($K$5*1000)))</f>
        <v>0</v>
      </c>
      <c r="S805">
        <f>J805*(1000-(1000*0.61365*exp(17.502*W805/(240.97+W805))/(BO805+BP805)+BJ805)/2)/(1000*0.61365*exp(17.502*W805/(240.97+W805))/(BO805+BP805)-BJ805)</f>
        <v>0</v>
      </c>
      <c r="T805">
        <f>1/((BC805+1)/(Q805/1.6)+1/(R805/1.37)) + BC805/((BC805+1)/(Q805/1.6) + BC805/(R805/1.37))</f>
        <v>0</v>
      </c>
      <c r="U805">
        <f>(AX805*BA805)</f>
        <v>0</v>
      </c>
      <c r="V805">
        <f>(BQ805+(U805+2*0.95*5.67E-8*(((BQ805+$B$7)+273)^4-(BQ805+273)^4)-44100*J805)/(1.84*29.3*R805+8*0.95*5.67E-8*(BQ805+273)^3))</f>
        <v>0</v>
      </c>
      <c r="W805">
        <f>($C$7*BR805+$D$7*BS805+$E$7*V805)</f>
        <v>0</v>
      </c>
      <c r="X805">
        <f>0.61365*exp(17.502*W805/(240.97+W805))</f>
        <v>0</v>
      </c>
      <c r="Y805">
        <f>(Z805/AA805*100)</f>
        <v>0</v>
      </c>
      <c r="Z805">
        <f>BJ805*(BO805+BP805)/1000</f>
        <v>0</v>
      </c>
      <c r="AA805">
        <f>0.61365*exp(17.502*BQ805/(240.97+BQ805))</f>
        <v>0</v>
      </c>
      <c r="AB805">
        <f>(X805-BJ805*(BO805+BP805)/1000)</f>
        <v>0</v>
      </c>
      <c r="AC805">
        <f>(-J805*44100)</f>
        <v>0</v>
      </c>
      <c r="AD805">
        <f>2*29.3*R805*0.92*(BQ805-W805)</f>
        <v>0</v>
      </c>
      <c r="AE805">
        <f>2*0.95*5.67E-8*(((BQ805+$B$7)+273)^4-(W805+273)^4)</f>
        <v>0</v>
      </c>
      <c r="AF805">
        <f>U805+AE805+AC805+AD805</f>
        <v>0</v>
      </c>
      <c r="AG805">
        <f>BN805*AU805*(BI805-BH805*(1000-AU805*BK805)/(1000-AU805*BJ805))/(100*BB805)</f>
        <v>0</v>
      </c>
      <c r="AH805">
        <f>1000*BN805*AU805*(BJ805-BK805)/(100*BB805*(1000-AU805*BJ805))</f>
        <v>0</v>
      </c>
      <c r="AI805">
        <f>(AJ805 - AK805 - BO805*1E3/(8.314*(BQ805+273.15)) * AM805/BN805 * AL805) * BN805/(100*BB805) * (1000 - BK805)/1000</f>
        <v>0</v>
      </c>
      <c r="AJ805">
        <v>112.800747572363</v>
      </c>
      <c r="AK805">
        <v>126.521496969697</v>
      </c>
      <c r="AL805">
        <v>-3.35382101606014</v>
      </c>
      <c r="AM805">
        <v>65.4883077396077</v>
      </c>
      <c r="AN805">
        <f>(AP805 - AO805 + BO805*1E3/(8.314*(BQ805+273.15)) * AR805/BN805 * AQ805) * BN805/(100*BB805) * 1000/(1000 - AP805)</f>
        <v>0</v>
      </c>
      <c r="AO805">
        <v>18.712016153226</v>
      </c>
      <c r="AP805">
        <v>21.5239527472528</v>
      </c>
      <c r="AQ805">
        <v>-3.29113641304005e-05</v>
      </c>
      <c r="AR805">
        <v>122.100083456999</v>
      </c>
      <c r="AS805">
        <v>0</v>
      </c>
      <c r="AT805">
        <v>0</v>
      </c>
      <c r="AU805">
        <f>IF(AS805*$H$13&gt;=AW805,1.0,(AW805/(AW805-AS805*$H$13)))</f>
        <v>0</v>
      </c>
      <c r="AV805">
        <f>(AU805-1)*100</f>
        <v>0</v>
      </c>
      <c r="AW805">
        <f>MAX(0,($B$13+$C$13*BV805)/(1+$D$13*BV805)*BO805/(BQ805+273)*$E$13)</f>
        <v>0</v>
      </c>
      <c r="AX805">
        <f>$B$11*BW805+$C$11*BX805+$F$11*CI805*(1-CL805)</f>
        <v>0</v>
      </c>
      <c r="AY805">
        <f>AX805*AZ805</f>
        <v>0</v>
      </c>
      <c r="AZ805">
        <f>($B$11*$D$9+$C$11*$D$9+$F$11*((CV805+CN805)/MAX(CV805+CN805+CW805, 0.1)*$I$9+CW805/MAX(CV805+CN805+CW805, 0.1)*$J$9))/($B$11+$C$11+$F$11)</f>
        <v>0</v>
      </c>
      <c r="BA805">
        <f>($B$11*$K$9+$C$11*$K$9+$F$11*((CV805+CN805)/MAX(CV805+CN805+CW805, 0.1)*$P$9+CW805/MAX(CV805+CN805+CW805, 0.1)*$Q$9))/($B$11+$C$11+$F$11)</f>
        <v>0</v>
      </c>
      <c r="BB805">
        <v>6</v>
      </c>
      <c r="BC805">
        <v>0.5</v>
      </c>
      <c r="BD805" t="s">
        <v>355</v>
      </c>
      <c r="BE805">
        <v>2</v>
      </c>
      <c r="BF805" t="b">
        <v>1</v>
      </c>
      <c r="BG805">
        <v>1663696791.71429</v>
      </c>
      <c r="BH805">
        <v>147.43875</v>
      </c>
      <c r="BI805">
        <v>128.005071428571</v>
      </c>
      <c r="BJ805">
        <v>21.5252964285714</v>
      </c>
      <c r="BK805">
        <v>18.6879892857143</v>
      </c>
      <c r="BL805">
        <v>143.06825</v>
      </c>
      <c r="BM805">
        <v>21.1809107142857</v>
      </c>
      <c r="BN805">
        <v>500.098035714286</v>
      </c>
      <c r="BO805">
        <v>90.5071642857143</v>
      </c>
      <c r="BP805">
        <v>0.100104753571429</v>
      </c>
      <c r="BQ805">
        <v>25.0879928571429</v>
      </c>
      <c r="BR805">
        <v>25.0119714285714</v>
      </c>
      <c r="BS805">
        <v>999.9</v>
      </c>
      <c r="BT805">
        <v>0</v>
      </c>
      <c r="BU805">
        <v>0</v>
      </c>
      <c r="BV805">
        <v>9992.14285714286</v>
      </c>
      <c r="BW805">
        <v>0</v>
      </c>
      <c r="BX805">
        <v>16.7147</v>
      </c>
      <c r="BY805">
        <v>19.4337035714286</v>
      </c>
      <c r="BZ805">
        <v>150.682214285714</v>
      </c>
      <c r="CA805">
        <v>130.442464285714</v>
      </c>
      <c r="CB805">
        <v>2.83730464285714</v>
      </c>
      <c r="CC805">
        <v>128.005071428571</v>
      </c>
      <c r="CD805">
        <v>18.6879892857143</v>
      </c>
      <c r="CE805">
        <v>1.94819392857143</v>
      </c>
      <c r="CF805">
        <v>1.69139892857143</v>
      </c>
      <c r="CG805">
        <v>17.0294535714286</v>
      </c>
      <c r="CH805">
        <v>14.8176964285714</v>
      </c>
      <c r="CI805">
        <v>2000.00178571429</v>
      </c>
      <c r="CJ805">
        <v>0.97999975</v>
      </c>
      <c r="CK805">
        <v>0.0200004</v>
      </c>
      <c r="CL805">
        <v>0</v>
      </c>
      <c r="CM805">
        <v>470.633321428571</v>
      </c>
      <c r="CN805">
        <v>5.00063</v>
      </c>
      <c r="CO805">
        <v>9358.75571428571</v>
      </c>
      <c r="CP805">
        <v>17256.9</v>
      </c>
      <c r="CQ805">
        <v>38.687</v>
      </c>
      <c r="CR805">
        <v>38.7610714285714</v>
      </c>
      <c r="CS805">
        <v>38.2544285714286</v>
      </c>
      <c r="CT805">
        <v>38</v>
      </c>
      <c r="CU805">
        <v>39.5</v>
      </c>
      <c r="CV805">
        <v>1955.10142857143</v>
      </c>
      <c r="CW805">
        <v>39.9003571428571</v>
      </c>
      <c r="CX805">
        <v>0</v>
      </c>
      <c r="CY805">
        <v>1663696796.9</v>
      </c>
      <c r="CZ805">
        <v>0</v>
      </c>
      <c r="DA805">
        <v>0</v>
      </c>
      <c r="DB805" t="s">
        <v>356</v>
      </c>
      <c r="DC805">
        <v>1660677648.1</v>
      </c>
      <c r="DD805">
        <v>1660677649.1</v>
      </c>
      <c r="DE805">
        <v>0</v>
      </c>
      <c r="DF805">
        <v>-1.042</v>
      </c>
      <c r="DG805">
        <v>0.003</v>
      </c>
      <c r="DH805">
        <v>5.218</v>
      </c>
      <c r="DI805">
        <v>0.344</v>
      </c>
      <c r="DJ805">
        <v>417</v>
      </c>
      <c r="DK805">
        <v>22</v>
      </c>
      <c r="DL805">
        <v>1.24</v>
      </c>
      <c r="DM805">
        <v>0.53</v>
      </c>
      <c r="DN805">
        <v>19.017795</v>
      </c>
      <c r="DO805">
        <v>6.92466191369604</v>
      </c>
      <c r="DP805">
        <v>0.7180794203812</v>
      </c>
      <c r="DQ805">
        <v>0</v>
      </c>
      <c r="DR805">
        <v>2.8442865</v>
      </c>
      <c r="DS805">
        <v>-0.169618536585377</v>
      </c>
      <c r="DT805">
        <v>0.0233965262966535</v>
      </c>
      <c r="DU805">
        <v>0</v>
      </c>
      <c r="DV805">
        <v>0</v>
      </c>
      <c r="DW805">
        <v>2</v>
      </c>
      <c r="DX805" t="s">
        <v>357</v>
      </c>
      <c r="DY805">
        <v>2.97334</v>
      </c>
      <c r="DZ805">
        <v>2.75434</v>
      </c>
      <c r="EA805">
        <v>0.0306459</v>
      </c>
      <c r="EB805">
        <v>0.0266601</v>
      </c>
      <c r="EC805">
        <v>0.0958206</v>
      </c>
      <c r="ED805">
        <v>0.0877199</v>
      </c>
      <c r="EE805">
        <v>37784</v>
      </c>
      <c r="EF805">
        <v>41365.4</v>
      </c>
      <c r="EG805">
        <v>35324.5</v>
      </c>
      <c r="EH805">
        <v>38545.2</v>
      </c>
      <c r="EI805">
        <v>45288.4</v>
      </c>
      <c r="EJ805">
        <v>50786.3</v>
      </c>
      <c r="EK805">
        <v>55218</v>
      </c>
      <c r="EL805">
        <v>61826.8</v>
      </c>
      <c r="EM805">
        <v>1.9898</v>
      </c>
      <c r="EN805">
        <v>1.8274</v>
      </c>
      <c r="EO805">
        <v>0.0481308</v>
      </c>
      <c r="EP805">
        <v>0</v>
      </c>
      <c r="EQ805">
        <v>24.2073</v>
      </c>
      <c r="ER805">
        <v>999.9</v>
      </c>
      <c r="ES805">
        <v>44.891</v>
      </c>
      <c r="ET805">
        <v>30.071</v>
      </c>
      <c r="EU805">
        <v>21.2171</v>
      </c>
      <c r="EV805">
        <v>57.3088</v>
      </c>
      <c r="EW805">
        <v>48.6979</v>
      </c>
      <c r="EX805">
        <v>1</v>
      </c>
      <c r="EY805">
        <v>-0.0351829</v>
      </c>
      <c r="EZ805">
        <v>1.72595</v>
      </c>
      <c r="FA805">
        <v>20.1383</v>
      </c>
      <c r="FB805">
        <v>5.19932</v>
      </c>
      <c r="FC805">
        <v>12.004</v>
      </c>
      <c r="FD805">
        <v>4.9756</v>
      </c>
      <c r="FE805">
        <v>3.294</v>
      </c>
      <c r="FF805">
        <v>9999</v>
      </c>
      <c r="FG805">
        <v>9999</v>
      </c>
      <c r="FH805">
        <v>9999</v>
      </c>
      <c r="FI805">
        <v>695.4</v>
      </c>
      <c r="FJ805">
        <v>1.86295</v>
      </c>
      <c r="FK805">
        <v>1.86783</v>
      </c>
      <c r="FL805">
        <v>1.86752</v>
      </c>
      <c r="FM805">
        <v>1.86874</v>
      </c>
      <c r="FN805">
        <v>1.86951</v>
      </c>
      <c r="FO805">
        <v>1.86557</v>
      </c>
      <c r="FP805">
        <v>1.86667</v>
      </c>
      <c r="FQ805">
        <v>1.86798</v>
      </c>
      <c r="FR805">
        <v>5</v>
      </c>
      <c r="FS805">
        <v>0</v>
      </c>
      <c r="FT805">
        <v>0</v>
      </c>
      <c r="FU805">
        <v>0</v>
      </c>
      <c r="FV805" t="s">
        <v>358</v>
      </c>
      <c r="FW805" t="s">
        <v>359</v>
      </c>
      <c r="FX805" t="s">
        <v>360</v>
      </c>
      <c r="FY805" t="s">
        <v>360</v>
      </c>
      <c r="FZ805" t="s">
        <v>360</v>
      </c>
      <c r="GA805" t="s">
        <v>360</v>
      </c>
      <c r="GB805">
        <v>0</v>
      </c>
      <c r="GC805">
        <v>100</v>
      </c>
      <c r="GD805">
        <v>100</v>
      </c>
      <c r="GE805">
        <v>4.236</v>
      </c>
      <c r="GF805">
        <v>0.3444</v>
      </c>
      <c r="GG805">
        <v>3.61927167264205</v>
      </c>
      <c r="GH805">
        <v>0.00509506669552449</v>
      </c>
      <c r="GI805">
        <v>1.17866753763249e-06</v>
      </c>
      <c r="GJ805">
        <v>-6.62632595388568e-10</v>
      </c>
      <c r="GK805">
        <v>-0.0260112845827318</v>
      </c>
      <c r="GL805">
        <v>-0.0225051504344278</v>
      </c>
      <c r="GM805">
        <v>0.00262967521021688</v>
      </c>
      <c r="GN805">
        <v>-3.50088843362945e-05</v>
      </c>
      <c r="GO805">
        <v>-5</v>
      </c>
      <c r="GP805">
        <v>1640</v>
      </c>
      <c r="GQ805">
        <v>1</v>
      </c>
      <c r="GR805">
        <v>20</v>
      </c>
      <c r="GS805">
        <v>50319.2</v>
      </c>
      <c r="GT805">
        <v>50319.2</v>
      </c>
      <c r="GU805">
        <v>0.352783</v>
      </c>
      <c r="GV805">
        <v>2.65747</v>
      </c>
      <c r="GW805">
        <v>1.54785</v>
      </c>
      <c r="GX805">
        <v>2.30103</v>
      </c>
      <c r="GY805">
        <v>1.34644</v>
      </c>
      <c r="GZ805">
        <v>2.25464</v>
      </c>
      <c r="HA805">
        <v>33.1545</v>
      </c>
      <c r="HB805">
        <v>13.9657</v>
      </c>
      <c r="HC805">
        <v>18</v>
      </c>
      <c r="HD805">
        <v>504.441</v>
      </c>
      <c r="HE805">
        <v>401.249</v>
      </c>
      <c r="HF805">
        <v>20.9395</v>
      </c>
      <c r="HG805">
        <v>26.6935</v>
      </c>
      <c r="HH805">
        <v>30.0001</v>
      </c>
      <c r="HI805">
        <v>26.7288</v>
      </c>
      <c r="HJ805">
        <v>26.6801</v>
      </c>
      <c r="HK805">
        <v>7.04192</v>
      </c>
      <c r="HL805">
        <v>15.3632</v>
      </c>
      <c r="HM805">
        <v>21.3149</v>
      </c>
      <c r="HN805">
        <v>20.9408</v>
      </c>
      <c r="HO805">
        <v>84.3577</v>
      </c>
      <c r="HP805">
        <v>18.6774</v>
      </c>
      <c r="HQ805">
        <v>102.431</v>
      </c>
      <c r="HR805">
        <v>102.911</v>
      </c>
    </row>
    <row r="806" spans="1:226">
      <c r="A806">
        <v>790</v>
      </c>
      <c r="B806">
        <v>1663696804.5</v>
      </c>
      <c r="C806">
        <v>9029.40000009537</v>
      </c>
      <c r="D806" t="s">
        <v>1947</v>
      </c>
      <c r="E806" t="s">
        <v>1948</v>
      </c>
      <c r="F806">
        <v>5</v>
      </c>
      <c r="G806" t="s">
        <v>1906</v>
      </c>
      <c r="H806" t="s">
        <v>354</v>
      </c>
      <c r="I806">
        <v>1663696797</v>
      </c>
      <c r="J806">
        <f>(K806)/1000</f>
        <v>0</v>
      </c>
      <c r="K806">
        <f>IF(BF806, AN806, AH806)</f>
        <v>0</v>
      </c>
      <c r="L806">
        <f>IF(BF806, AI806, AG806)</f>
        <v>0</v>
      </c>
      <c r="M806">
        <f>BH806 - IF(AU806&gt;1, L806*BB806*100.0/(AW806*BV806), 0)</f>
        <v>0</v>
      </c>
      <c r="N806">
        <f>((T806-J806/2)*M806-L806)/(T806+J806/2)</f>
        <v>0</v>
      </c>
      <c r="O806">
        <f>N806*(BO806+BP806)/1000.0</f>
        <v>0</v>
      </c>
      <c r="P806">
        <f>(BH806 - IF(AU806&gt;1, L806*BB806*100.0/(AW806*BV806), 0))*(BO806+BP806)/1000.0</f>
        <v>0</v>
      </c>
      <c r="Q806">
        <f>2.0/((1/S806-1/R806)+SIGN(S806)*SQRT((1/S806-1/R806)*(1/S806-1/R806) + 4*BC806/((BC806+1)*(BC806+1))*(2*1/S806*1/R806-1/R806*1/R806)))</f>
        <v>0</v>
      </c>
      <c r="R806">
        <f>IF(LEFT(BD806,1)&lt;&gt;"0",IF(LEFT(BD806,1)="1",3.0,BE806),$D$5+$E$5*(BV806*BO806/($K$5*1000))+$F$5*(BV806*BO806/($K$5*1000))*MAX(MIN(BB806,$J$5),$I$5)*MAX(MIN(BB806,$J$5),$I$5)+$G$5*MAX(MIN(BB806,$J$5),$I$5)*(BV806*BO806/($K$5*1000))+$H$5*(BV806*BO806/($K$5*1000))*(BV806*BO806/($K$5*1000)))</f>
        <v>0</v>
      </c>
      <c r="S806">
        <f>J806*(1000-(1000*0.61365*exp(17.502*W806/(240.97+W806))/(BO806+BP806)+BJ806)/2)/(1000*0.61365*exp(17.502*W806/(240.97+W806))/(BO806+BP806)-BJ806)</f>
        <v>0</v>
      </c>
      <c r="T806">
        <f>1/((BC806+1)/(Q806/1.6)+1/(R806/1.37)) + BC806/((BC806+1)/(Q806/1.6) + BC806/(R806/1.37))</f>
        <v>0</v>
      </c>
      <c r="U806">
        <f>(AX806*BA806)</f>
        <v>0</v>
      </c>
      <c r="V806">
        <f>(BQ806+(U806+2*0.95*5.67E-8*(((BQ806+$B$7)+273)^4-(BQ806+273)^4)-44100*J806)/(1.84*29.3*R806+8*0.95*5.67E-8*(BQ806+273)^3))</f>
        <v>0</v>
      </c>
      <c r="W806">
        <f>($C$7*BR806+$D$7*BS806+$E$7*V806)</f>
        <v>0</v>
      </c>
      <c r="X806">
        <f>0.61365*exp(17.502*W806/(240.97+W806))</f>
        <v>0</v>
      </c>
      <c r="Y806">
        <f>(Z806/AA806*100)</f>
        <v>0</v>
      </c>
      <c r="Z806">
        <f>BJ806*(BO806+BP806)/1000</f>
        <v>0</v>
      </c>
      <c r="AA806">
        <f>0.61365*exp(17.502*BQ806/(240.97+BQ806))</f>
        <v>0</v>
      </c>
      <c r="AB806">
        <f>(X806-BJ806*(BO806+BP806)/1000)</f>
        <v>0</v>
      </c>
      <c r="AC806">
        <f>(-J806*44100)</f>
        <v>0</v>
      </c>
      <c r="AD806">
        <f>2*29.3*R806*0.92*(BQ806-W806)</f>
        <v>0</v>
      </c>
      <c r="AE806">
        <f>2*0.95*5.67E-8*(((BQ806+$B$7)+273)^4-(W806+273)^4)</f>
        <v>0</v>
      </c>
      <c r="AF806">
        <f>U806+AE806+AC806+AD806</f>
        <v>0</v>
      </c>
      <c r="AG806">
        <f>BN806*AU806*(BI806-BH806*(1000-AU806*BK806)/(1000-AU806*BJ806))/(100*BB806)</f>
        <v>0</v>
      </c>
      <c r="AH806">
        <f>1000*BN806*AU806*(BJ806-BK806)/(100*BB806*(1000-AU806*BJ806))</f>
        <v>0</v>
      </c>
      <c r="AI806">
        <f>(AJ806 - AK806 - BO806*1E3/(8.314*(BQ806+273.15)) * AM806/BN806 * AL806) * BN806/(100*BB806) * (1000 - BK806)/1000</f>
        <v>0</v>
      </c>
      <c r="AJ806">
        <v>95.5419363816213</v>
      </c>
      <c r="AK806">
        <v>109.871218181818</v>
      </c>
      <c r="AL806">
        <v>-3.32071151135929</v>
      </c>
      <c r="AM806">
        <v>65.4883077396077</v>
      </c>
      <c r="AN806">
        <f>(AP806 - AO806 + BO806*1E3/(8.314*(BQ806+273.15)) * AR806/BN806 * AQ806) * BN806/(100*BB806) * 1000/(1000 - AP806)</f>
        <v>0</v>
      </c>
      <c r="AO806">
        <v>18.720469084562</v>
      </c>
      <c r="AP806">
        <v>21.5295021978022</v>
      </c>
      <c r="AQ806">
        <v>4.46824414764125e-05</v>
      </c>
      <c r="AR806">
        <v>122.100083456999</v>
      </c>
      <c r="AS806">
        <v>0</v>
      </c>
      <c r="AT806">
        <v>0</v>
      </c>
      <c r="AU806">
        <f>IF(AS806*$H$13&gt;=AW806,1.0,(AW806/(AW806-AS806*$H$13)))</f>
        <v>0</v>
      </c>
      <c r="AV806">
        <f>(AU806-1)*100</f>
        <v>0</v>
      </c>
      <c r="AW806">
        <f>MAX(0,($B$13+$C$13*BV806)/(1+$D$13*BV806)*BO806/(BQ806+273)*$E$13)</f>
        <v>0</v>
      </c>
      <c r="AX806">
        <f>$B$11*BW806+$C$11*BX806+$F$11*CI806*(1-CL806)</f>
        <v>0</v>
      </c>
      <c r="AY806">
        <f>AX806*AZ806</f>
        <v>0</v>
      </c>
      <c r="AZ806">
        <f>($B$11*$D$9+$C$11*$D$9+$F$11*((CV806+CN806)/MAX(CV806+CN806+CW806, 0.1)*$I$9+CW806/MAX(CV806+CN806+CW806, 0.1)*$J$9))/($B$11+$C$11+$F$11)</f>
        <v>0</v>
      </c>
      <c r="BA806">
        <f>($B$11*$K$9+$C$11*$K$9+$F$11*((CV806+CN806)/MAX(CV806+CN806+CW806, 0.1)*$P$9+CW806/MAX(CV806+CN806+CW806, 0.1)*$Q$9))/($B$11+$C$11+$F$11)</f>
        <v>0</v>
      </c>
      <c r="BB806">
        <v>6</v>
      </c>
      <c r="BC806">
        <v>0.5</v>
      </c>
      <c r="BD806" t="s">
        <v>355</v>
      </c>
      <c r="BE806">
        <v>2</v>
      </c>
      <c r="BF806" t="b">
        <v>1</v>
      </c>
      <c r="BG806">
        <v>1663696797</v>
      </c>
      <c r="BH806">
        <v>130.279259259259</v>
      </c>
      <c r="BI806">
        <v>110.247507407407</v>
      </c>
      <c r="BJ806">
        <v>21.5232111111111</v>
      </c>
      <c r="BK806">
        <v>18.7088296296296</v>
      </c>
      <c r="BL806">
        <v>126.000592592593</v>
      </c>
      <c r="BM806">
        <v>21.1789148148148</v>
      </c>
      <c r="BN806">
        <v>500.08737037037</v>
      </c>
      <c r="BO806">
        <v>90.5067296296296</v>
      </c>
      <c r="BP806">
        <v>0.100026448148148</v>
      </c>
      <c r="BQ806">
        <v>25.0847925925926</v>
      </c>
      <c r="BR806">
        <v>25.0061</v>
      </c>
      <c r="BS806">
        <v>999.9</v>
      </c>
      <c r="BT806">
        <v>0</v>
      </c>
      <c r="BU806">
        <v>0</v>
      </c>
      <c r="BV806">
        <v>9992.22222222222</v>
      </c>
      <c r="BW806">
        <v>0</v>
      </c>
      <c r="BX806">
        <v>16.7147</v>
      </c>
      <c r="BY806">
        <v>20.0317851851852</v>
      </c>
      <c r="BZ806">
        <v>133.144888888889</v>
      </c>
      <c r="CA806">
        <v>112.349044444444</v>
      </c>
      <c r="CB806">
        <v>2.81437703703704</v>
      </c>
      <c r="CC806">
        <v>110.247507407407</v>
      </c>
      <c r="CD806">
        <v>18.7088296296296</v>
      </c>
      <c r="CE806">
        <v>1.94799518518519</v>
      </c>
      <c r="CF806">
        <v>1.69327592592593</v>
      </c>
      <c r="CG806">
        <v>17.0278444444444</v>
      </c>
      <c r="CH806">
        <v>14.8349074074074</v>
      </c>
      <c r="CI806">
        <v>2000.03777777778</v>
      </c>
      <c r="CJ806">
        <v>0.98</v>
      </c>
      <c r="CK806">
        <v>0.0200001333333333</v>
      </c>
      <c r="CL806">
        <v>0</v>
      </c>
      <c r="CM806">
        <v>468.386777777778</v>
      </c>
      <c r="CN806">
        <v>5.00063</v>
      </c>
      <c r="CO806">
        <v>9313.40444444444</v>
      </c>
      <c r="CP806">
        <v>17257.2185185185</v>
      </c>
      <c r="CQ806">
        <v>38.687</v>
      </c>
      <c r="CR806">
        <v>38.75</v>
      </c>
      <c r="CS806">
        <v>38.25</v>
      </c>
      <c r="CT806">
        <v>38</v>
      </c>
      <c r="CU806">
        <v>39.5</v>
      </c>
      <c r="CV806">
        <v>1955.13666666667</v>
      </c>
      <c r="CW806">
        <v>39.9011111111111</v>
      </c>
      <c r="CX806">
        <v>0</v>
      </c>
      <c r="CY806">
        <v>1663696801.7</v>
      </c>
      <c r="CZ806">
        <v>0</v>
      </c>
      <c r="DA806">
        <v>0</v>
      </c>
      <c r="DB806" t="s">
        <v>356</v>
      </c>
      <c r="DC806">
        <v>1660677648.1</v>
      </c>
      <c r="DD806">
        <v>1660677649.1</v>
      </c>
      <c r="DE806">
        <v>0</v>
      </c>
      <c r="DF806">
        <v>-1.042</v>
      </c>
      <c r="DG806">
        <v>0.003</v>
      </c>
      <c r="DH806">
        <v>5.218</v>
      </c>
      <c r="DI806">
        <v>0.344</v>
      </c>
      <c r="DJ806">
        <v>417</v>
      </c>
      <c r="DK806">
        <v>22</v>
      </c>
      <c r="DL806">
        <v>1.24</v>
      </c>
      <c r="DM806">
        <v>0.53</v>
      </c>
      <c r="DN806">
        <v>19.72823</v>
      </c>
      <c r="DO806">
        <v>6.95524953095681</v>
      </c>
      <c r="DP806">
        <v>0.734321081407854</v>
      </c>
      <c r="DQ806">
        <v>0</v>
      </c>
      <c r="DR806">
        <v>2.827286</v>
      </c>
      <c r="DS806">
        <v>-0.280298161350847</v>
      </c>
      <c r="DT806">
        <v>0.0285263695376752</v>
      </c>
      <c r="DU806">
        <v>0</v>
      </c>
      <c r="DV806">
        <v>0</v>
      </c>
      <c r="DW806">
        <v>2</v>
      </c>
      <c r="DX806" t="s">
        <v>357</v>
      </c>
      <c r="DY806">
        <v>2.97339</v>
      </c>
      <c r="DZ806">
        <v>2.75395</v>
      </c>
      <c r="EA806">
        <v>0.0266403</v>
      </c>
      <c r="EB806">
        <v>0.0226082</v>
      </c>
      <c r="EC806">
        <v>0.0958407</v>
      </c>
      <c r="ED806">
        <v>0.0878606</v>
      </c>
      <c r="EE806">
        <v>37940.4</v>
      </c>
      <c r="EF806">
        <v>41537.8</v>
      </c>
      <c r="EG806">
        <v>35324.8</v>
      </c>
      <c r="EH806">
        <v>38545.4</v>
      </c>
      <c r="EI806">
        <v>45287.7</v>
      </c>
      <c r="EJ806">
        <v>50778</v>
      </c>
      <c r="EK806">
        <v>55218.5</v>
      </c>
      <c r="EL806">
        <v>61826.3</v>
      </c>
      <c r="EM806">
        <v>1.9906</v>
      </c>
      <c r="EN806">
        <v>1.8272</v>
      </c>
      <c r="EO806">
        <v>0.0493228</v>
      </c>
      <c r="EP806">
        <v>0</v>
      </c>
      <c r="EQ806">
        <v>24.2052</v>
      </c>
      <c r="ER806">
        <v>999.9</v>
      </c>
      <c r="ES806">
        <v>44.915</v>
      </c>
      <c r="ET806">
        <v>30.071</v>
      </c>
      <c r="EU806">
        <v>21.2303</v>
      </c>
      <c r="EV806">
        <v>56.7488</v>
      </c>
      <c r="EW806">
        <v>49.2989</v>
      </c>
      <c r="EX806">
        <v>1</v>
      </c>
      <c r="EY806">
        <v>-0.0353252</v>
      </c>
      <c r="EZ806">
        <v>1.70418</v>
      </c>
      <c r="FA806">
        <v>20.1386</v>
      </c>
      <c r="FB806">
        <v>5.20052</v>
      </c>
      <c r="FC806">
        <v>12.0052</v>
      </c>
      <c r="FD806">
        <v>4.9756</v>
      </c>
      <c r="FE806">
        <v>3.2938</v>
      </c>
      <c r="FF806">
        <v>9999</v>
      </c>
      <c r="FG806">
        <v>9999</v>
      </c>
      <c r="FH806">
        <v>9999</v>
      </c>
      <c r="FI806">
        <v>695.4</v>
      </c>
      <c r="FJ806">
        <v>1.86295</v>
      </c>
      <c r="FK806">
        <v>1.8678</v>
      </c>
      <c r="FL806">
        <v>1.86752</v>
      </c>
      <c r="FM806">
        <v>1.86874</v>
      </c>
      <c r="FN806">
        <v>1.86951</v>
      </c>
      <c r="FO806">
        <v>1.86563</v>
      </c>
      <c r="FP806">
        <v>1.86664</v>
      </c>
      <c r="FQ806">
        <v>1.86804</v>
      </c>
      <c r="FR806">
        <v>5</v>
      </c>
      <c r="FS806">
        <v>0</v>
      </c>
      <c r="FT806">
        <v>0</v>
      </c>
      <c r="FU806">
        <v>0</v>
      </c>
      <c r="FV806" t="s">
        <v>358</v>
      </c>
      <c r="FW806" t="s">
        <v>359</v>
      </c>
      <c r="FX806" t="s">
        <v>360</v>
      </c>
      <c r="FY806" t="s">
        <v>360</v>
      </c>
      <c r="FZ806" t="s">
        <v>360</v>
      </c>
      <c r="GA806" t="s">
        <v>360</v>
      </c>
      <c r="GB806">
        <v>0</v>
      </c>
      <c r="GC806">
        <v>100</v>
      </c>
      <c r="GD806">
        <v>100</v>
      </c>
      <c r="GE806">
        <v>4.149</v>
      </c>
      <c r="GF806">
        <v>0.3447</v>
      </c>
      <c r="GG806">
        <v>3.61927167264205</v>
      </c>
      <c r="GH806">
        <v>0.00509506669552449</v>
      </c>
      <c r="GI806">
        <v>1.17866753763249e-06</v>
      </c>
      <c r="GJ806">
        <v>-6.62632595388568e-10</v>
      </c>
      <c r="GK806">
        <v>-0.0260112845827318</v>
      </c>
      <c r="GL806">
        <v>-0.0225051504344278</v>
      </c>
      <c r="GM806">
        <v>0.00262967521021688</v>
      </c>
      <c r="GN806">
        <v>-3.50088843362945e-05</v>
      </c>
      <c r="GO806">
        <v>-5</v>
      </c>
      <c r="GP806">
        <v>1640</v>
      </c>
      <c r="GQ806">
        <v>1</v>
      </c>
      <c r="GR806">
        <v>20</v>
      </c>
      <c r="GS806">
        <v>50319.3</v>
      </c>
      <c r="GT806">
        <v>50319.3</v>
      </c>
      <c r="GU806">
        <v>0.318604</v>
      </c>
      <c r="GV806">
        <v>2.66113</v>
      </c>
      <c r="GW806">
        <v>1.54785</v>
      </c>
      <c r="GX806">
        <v>2.30103</v>
      </c>
      <c r="GY806">
        <v>1.34644</v>
      </c>
      <c r="GZ806">
        <v>2.39624</v>
      </c>
      <c r="HA806">
        <v>33.1545</v>
      </c>
      <c r="HB806">
        <v>13.9657</v>
      </c>
      <c r="HC806">
        <v>18</v>
      </c>
      <c r="HD806">
        <v>504.952</v>
      </c>
      <c r="HE806">
        <v>401.123</v>
      </c>
      <c r="HF806">
        <v>20.9359</v>
      </c>
      <c r="HG806">
        <v>26.6913</v>
      </c>
      <c r="HH806">
        <v>30</v>
      </c>
      <c r="HI806">
        <v>26.7266</v>
      </c>
      <c r="HJ806">
        <v>26.6779</v>
      </c>
      <c r="HK806">
        <v>6.28965</v>
      </c>
      <c r="HL806">
        <v>15.3632</v>
      </c>
      <c r="HM806">
        <v>21.7038</v>
      </c>
      <c r="HN806">
        <v>20.9371</v>
      </c>
      <c r="HO806">
        <v>64.176</v>
      </c>
      <c r="HP806">
        <v>18.6839</v>
      </c>
      <c r="HQ806">
        <v>102.432</v>
      </c>
      <c r="HR806">
        <v>102.91</v>
      </c>
    </row>
    <row r="807" spans="1:226">
      <c r="A807">
        <v>791</v>
      </c>
      <c r="B807">
        <v>1663696809.5</v>
      </c>
      <c r="C807">
        <v>9034.40000009537</v>
      </c>
      <c r="D807" t="s">
        <v>1949</v>
      </c>
      <c r="E807" t="s">
        <v>1950</v>
      </c>
      <c r="F807">
        <v>5</v>
      </c>
      <c r="G807" t="s">
        <v>1906</v>
      </c>
      <c r="H807" t="s">
        <v>354</v>
      </c>
      <c r="I807">
        <v>1663696801.71429</v>
      </c>
      <c r="J807">
        <f>(K807)/1000</f>
        <v>0</v>
      </c>
      <c r="K807">
        <f>IF(BF807, AN807, AH807)</f>
        <v>0</v>
      </c>
      <c r="L807">
        <f>IF(BF807, AI807, AG807)</f>
        <v>0</v>
      </c>
      <c r="M807">
        <f>BH807 - IF(AU807&gt;1, L807*BB807*100.0/(AW807*BV807), 0)</f>
        <v>0</v>
      </c>
      <c r="N807">
        <f>((T807-J807/2)*M807-L807)/(T807+J807/2)</f>
        <v>0</v>
      </c>
      <c r="O807">
        <f>N807*(BO807+BP807)/1000.0</f>
        <v>0</v>
      </c>
      <c r="P807">
        <f>(BH807 - IF(AU807&gt;1, L807*BB807*100.0/(AW807*BV807), 0))*(BO807+BP807)/1000.0</f>
        <v>0</v>
      </c>
      <c r="Q807">
        <f>2.0/((1/S807-1/R807)+SIGN(S807)*SQRT((1/S807-1/R807)*(1/S807-1/R807) + 4*BC807/((BC807+1)*(BC807+1))*(2*1/S807*1/R807-1/R807*1/R807)))</f>
        <v>0</v>
      </c>
      <c r="R807">
        <f>IF(LEFT(BD807,1)&lt;&gt;"0",IF(LEFT(BD807,1)="1",3.0,BE807),$D$5+$E$5*(BV807*BO807/($K$5*1000))+$F$5*(BV807*BO807/($K$5*1000))*MAX(MIN(BB807,$J$5),$I$5)*MAX(MIN(BB807,$J$5),$I$5)+$G$5*MAX(MIN(BB807,$J$5),$I$5)*(BV807*BO807/($K$5*1000))+$H$5*(BV807*BO807/($K$5*1000))*(BV807*BO807/($K$5*1000)))</f>
        <v>0</v>
      </c>
      <c r="S807">
        <f>J807*(1000-(1000*0.61365*exp(17.502*W807/(240.97+W807))/(BO807+BP807)+BJ807)/2)/(1000*0.61365*exp(17.502*W807/(240.97+W807))/(BO807+BP807)-BJ807)</f>
        <v>0</v>
      </c>
      <c r="T807">
        <f>1/((BC807+1)/(Q807/1.6)+1/(R807/1.37)) + BC807/((BC807+1)/(Q807/1.6) + BC807/(R807/1.37))</f>
        <v>0</v>
      </c>
      <c r="U807">
        <f>(AX807*BA807)</f>
        <v>0</v>
      </c>
      <c r="V807">
        <f>(BQ807+(U807+2*0.95*5.67E-8*(((BQ807+$B$7)+273)^4-(BQ807+273)^4)-44100*J807)/(1.84*29.3*R807+8*0.95*5.67E-8*(BQ807+273)^3))</f>
        <v>0</v>
      </c>
      <c r="W807">
        <f>($C$7*BR807+$D$7*BS807+$E$7*V807)</f>
        <v>0</v>
      </c>
      <c r="X807">
        <f>0.61365*exp(17.502*W807/(240.97+W807))</f>
        <v>0</v>
      </c>
      <c r="Y807">
        <f>(Z807/AA807*100)</f>
        <v>0</v>
      </c>
      <c r="Z807">
        <f>BJ807*(BO807+BP807)/1000</f>
        <v>0</v>
      </c>
      <c r="AA807">
        <f>0.61365*exp(17.502*BQ807/(240.97+BQ807))</f>
        <v>0</v>
      </c>
      <c r="AB807">
        <f>(X807-BJ807*(BO807+BP807)/1000)</f>
        <v>0</v>
      </c>
      <c r="AC807">
        <f>(-J807*44100)</f>
        <v>0</v>
      </c>
      <c r="AD807">
        <f>2*29.3*R807*0.92*(BQ807-W807)</f>
        <v>0</v>
      </c>
      <c r="AE807">
        <f>2*0.95*5.67E-8*(((BQ807+$B$7)+273)^4-(W807+273)^4)</f>
        <v>0</v>
      </c>
      <c r="AF807">
        <f>U807+AE807+AC807+AD807</f>
        <v>0</v>
      </c>
      <c r="AG807">
        <f>BN807*AU807*(BI807-BH807*(1000-AU807*BK807)/(1000-AU807*BJ807))/(100*BB807)</f>
        <v>0</v>
      </c>
      <c r="AH807">
        <f>1000*BN807*AU807*(BJ807-BK807)/(100*BB807*(1000-AU807*BJ807))</f>
        <v>0</v>
      </c>
      <c r="AI807">
        <f>(AJ807 - AK807 - BO807*1E3/(8.314*(BQ807+273.15)) * AM807/BN807 * AL807) * BN807/(100*BB807) * (1000 - BK807)/1000</f>
        <v>0</v>
      </c>
      <c r="AJ807">
        <v>78.6531391125001</v>
      </c>
      <c r="AK807">
        <v>93.3371551515151</v>
      </c>
      <c r="AL807">
        <v>-3.34089298992415</v>
      </c>
      <c r="AM807">
        <v>65.4883077396077</v>
      </c>
      <c r="AN807">
        <f>(AP807 - AO807 + BO807*1E3/(8.314*(BQ807+273.15)) * AR807/BN807 * AQ807) * BN807/(100*BB807) * 1000/(1000 - AP807)</f>
        <v>0</v>
      </c>
      <c r="AO807">
        <v>18.7677968050905</v>
      </c>
      <c r="AP807">
        <v>21.5428571428572</v>
      </c>
      <c r="AQ807">
        <v>3.60510013295738e-05</v>
      </c>
      <c r="AR807">
        <v>122.100083456999</v>
      </c>
      <c r="AS807">
        <v>0</v>
      </c>
      <c r="AT807">
        <v>0</v>
      </c>
      <c r="AU807">
        <f>IF(AS807*$H$13&gt;=AW807,1.0,(AW807/(AW807-AS807*$H$13)))</f>
        <v>0</v>
      </c>
      <c r="AV807">
        <f>(AU807-1)*100</f>
        <v>0</v>
      </c>
      <c r="AW807">
        <f>MAX(0,($B$13+$C$13*BV807)/(1+$D$13*BV807)*BO807/(BQ807+273)*$E$13)</f>
        <v>0</v>
      </c>
      <c r="AX807">
        <f>$B$11*BW807+$C$11*BX807+$F$11*CI807*(1-CL807)</f>
        <v>0</v>
      </c>
      <c r="AY807">
        <f>AX807*AZ807</f>
        <v>0</v>
      </c>
      <c r="AZ807">
        <f>($B$11*$D$9+$C$11*$D$9+$F$11*((CV807+CN807)/MAX(CV807+CN807+CW807, 0.1)*$I$9+CW807/MAX(CV807+CN807+CW807, 0.1)*$J$9))/($B$11+$C$11+$F$11)</f>
        <v>0</v>
      </c>
      <c r="BA807">
        <f>($B$11*$K$9+$C$11*$K$9+$F$11*((CV807+CN807)/MAX(CV807+CN807+CW807, 0.1)*$P$9+CW807/MAX(CV807+CN807+CW807, 0.1)*$Q$9))/($B$11+$C$11+$F$11)</f>
        <v>0</v>
      </c>
      <c r="BB807">
        <v>6</v>
      </c>
      <c r="BC807">
        <v>0.5</v>
      </c>
      <c r="BD807" t="s">
        <v>355</v>
      </c>
      <c r="BE807">
        <v>2</v>
      </c>
      <c r="BF807" t="b">
        <v>1</v>
      </c>
      <c r="BG807">
        <v>1663696801.71429</v>
      </c>
      <c r="BH807">
        <v>115.008196428571</v>
      </c>
      <c r="BI807">
        <v>94.4240714285714</v>
      </c>
      <c r="BJ807">
        <v>21.5279357142857</v>
      </c>
      <c r="BK807">
        <v>18.7384464285714</v>
      </c>
      <c r="BL807">
        <v>110.810767857143</v>
      </c>
      <c r="BM807">
        <v>21.1834535714286</v>
      </c>
      <c r="BN807">
        <v>500.083142857143</v>
      </c>
      <c r="BO807">
        <v>90.5061785714286</v>
      </c>
      <c r="BP807">
        <v>0.100083992857143</v>
      </c>
      <c r="BQ807">
        <v>25.0807214285714</v>
      </c>
      <c r="BR807">
        <v>25.0029285714286</v>
      </c>
      <c r="BS807">
        <v>999.9</v>
      </c>
      <c r="BT807">
        <v>0</v>
      </c>
      <c r="BU807">
        <v>0</v>
      </c>
      <c r="BV807">
        <v>10001.0714285714</v>
      </c>
      <c r="BW807">
        <v>0</v>
      </c>
      <c r="BX807">
        <v>16.709975</v>
      </c>
      <c r="BY807">
        <v>20.5842071428571</v>
      </c>
      <c r="BZ807">
        <v>117.53845</v>
      </c>
      <c r="CA807">
        <v>96.2267214285714</v>
      </c>
      <c r="CB807">
        <v>2.78948571428571</v>
      </c>
      <c r="CC807">
        <v>94.4240714285714</v>
      </c>
      <c r="CD807">
        <v>18.7384464285714</v>
      </c>
      <c r="CE807">
        <v>1.94841107142857</v>
      </c>
      <c r="CF807">
        <v>1.69594535714286</v>
      </c>
      <c r="CG807">
        <v>17.0312107142857</v>
      </c>
      <c r="CH807">
        <v>14.8593571428571</v>
      </c>
      <c r="CI807">
        <v>2000.01285714286</v>
      </c>
      <c r="CJ807">
        <v>0.979999857142857</v>
      </c>
      <c r="CK807">
        <v>0.0200002857142857</v>
      </c>
      <c r="CL807">
        <v>0</v>
      </c>
      <c r="CM807">
        <v>466.744642857143</v>
      </c>
      <c r="CN807">
        <v>5.00063</v>
      </c>
      <c r="CO807">
        <v>9280.0075</v>
      </c>
      <c r="CP807">
        <v>17257.0035714286</v>
      </c>
      <c r="CQ807">
        <v>38.687</v>
      </c>
      <c r="CR807">
        <v>38.75</v>
      </c>
      <c r="CS807">
        <v>38.25</v>
      </c>
      <c r="CT807">
        <v>38</v>
      </c>
      <c r="CU807">
        <v>39.4955</v>
      </c>
      <c r="CV807">
        <v>1955.11178571429</v>
      </c>
      <c r="CW807">
        <v>39.9010714285714</v>
      </c>
      <c r="CX807">
        <v>0</v>
      </c>
      <c r="CY807">
        <v>1663696806.5</v>
      </c>
      <c r="CZ807">
        <v>0</v>
      </c>
      <c r="DA807">
        <v>0</v>
      </c>
      <c r="DB807" t="s">
        <v>356</v>
      </c>
      <c r="DC807">
        <v>1660677648.1</v>
      </c>
      <c r="DD807">
        <v>1660677649.1</v>
      </c>
      <c r="DE807">
        <v>0</v>
      </c>
      <c r="DF807">
        <v>-1.042</v>
      </c>
      <c r="DG807">
        <v>0.003</v>
      </c>
      <c r="DH807">
        <v>5.218</v>
      </c>
      <c r="DI807">
        <v>0.344</v>
      </c>
      <c r="DJ807">
        <v>417</v>
      </c>
      <c r="DK807">
        <v>22</v>
      </c>
      <c r="DL807">
        <v>1.24</v>
      </c>
      <c r="DM807">
        <v>0.53</v>
      </c>
      <c r="DN807">
        <v>20.18894</v>
      </c>
      <c r="DO807">
        <v>6.31600975609749</v>
      </c>
      <c r="DP807">
        <v>0.671221940493604</v>
      </c>
      <c r="DQ807">
        <v>0</v>
      </c>
      <c r="DR807">
        <v>2.8071155</v>
      </c>
      <c r="DS807">
        <v>-0.30389515947468</v>
      </c>
      <c r="DT807">
        <v>0.0308032887813948</v>
      </c>
      <c r="DU807">
        <v>0</v>
      </c>
      <c r="DV807">
        <v>0</v>
      </c>
      <c r="DW807">
        <v>2</v>
      </c>
      <c r="DX807" t="s">
        <v>357</v>
      </c>
      <c r="DY807">
        <v>2.9733</v>
      </c>
      <c r="DZ807">
        <v>2.75383</v>
      </c>
      <c r="EA807">
        <v>0.0225759</v>
      </c>
      <c r="EB807">
        <v>0.0180867</v>
      </c>
      <c r="EC807">
        <v>0.0958687</v>
      </c>
      <c r="ED807">
        <v>0.0878987</v>
      </c>
      <c r="EE807">
        <v>38098.6</v>
      </c>
      <c r="EF807">
        <v>41729.9</v>
      </c>
      <c r="EG807">
        <v>35324.6</v>
      </c>
      <c r="EH807">
        <v>38545.4</v>
      </c>
      <c r="EI807">
        <v>45285.6</v>
      </c>
      <c r="EJ807">
        <v>50776.2</v>
      </c>
      <c r="EK807">
        <v>55217.8</v>
      </c>
      <c r="EL807">
        <v>61826.9</v>
      </c>
      <c r="EM807">
        <v>1.9904</v>
      </c>
      <c r="EN807">
        <v>1.827</v>
      </c>
      <c r="EO807">
        <v>0.0488758</v>
      </c>
      <c r="EP807">
        <v>0</v>
      </c>
      <c r="EQ807">
        <v>24.2032</v>
      </c>
      <c r="ER807">
        <v>999.9</v>
      </c>
      <c r="ES807">
        <v>44.964</v>
      </c>
      <c r="ET807">
        <v>30.071</v>
      </c>
      <c r="EU807">
        <v>21.2526</v>
      </c>
      <c r="EV807">
        <v>56.3088</v>
      </c>
      <c r="EW807">
        <v>48.8702</v>
      </c>
      <c r="EX807">
        <v>1</v>
      </c>
      <c r="EY807">
        <v>-0.0360569</v>
      </c>
      <c r="EZ807">
        <v>1.6958</v>
      </c>
      <c r="FA807">
        <v>20.1387</v>
      </c>
      <c r="FB807">
        <v>5.19932</v>
      </c>
      <c r="FC807">
        <v>12.004</v>
      </c>
      <c r="FD807">
        <v>4.9756</v>
      </c>
      <c r="FE807">
        <v>3.2936</v>
      </c>
      <c r="FF807">
        <v>9999</v>
      </c>
      <c r="FG807">
        <v>9999</v>
      </c>
      <c r="FH807">
        <v>9999</v>
      </c>
      <c r="FI807">
        <v>695.4</v>
      </c>
      <c r="FJ807">
        <v>1.86295</v>
      </c>
      <c r="FK807">
        <v>1.86783</v>
      </c>
      <c r="FL807">
        <v>1.86752</v>
      </c>
      <c r="FM807">
        <v>1.86874</v>
      </c>
      <c r="FN807">
        <v>1.86954</v>
      </c>
      <c r="FO807">
        <v>1.86563</v>
      </c>
      <c r="FP807">
        <v>1.86661</v>
      </c>
      <c r="FQ807">
        <v>1.86801</v>
      </c>
      <c r="FR807">
        <v>5</v>
      </c>
      <c r="FS807">
        <v>0</v>
      </c>
      <c r="FT807">
        <v>0</v>
      </c>
      <c r="FU807">
        <v>0</v>
      </c>
      <c r="FV807" t="s">
        <v>358</v>
      </c>
      <c r="FW807" t="s">
        <v>359</v>
      </c>
      <c r="FX807" t="s">
        <v>360</v>
      </c>
      <c r="FY807" t="s">
        <v>360</v>
      </c>
      <c r="FZ807" t="s">
        <v>360</v>
      </c>
      <c r="GA807" t="s">
        <v>360</v>
      </c>
      <c r="GB807">
        <v>0</v>
      </c>
      <c r="GC807">
        <v>100</v>
      </c>
      <c r="GD807">
        <v>100</v>
      </c>
      <c r="GE807">
        <v>4.064</v>
      </c>
      <c r="GF807">
        <v>0.345</v>
      </c>
      <c r="GG807">
        <v>3.61927167264205</v>
      </c>
      <c r="GH807">
        <v>0.00509506669552449</v>
      </c>
      <c r="GI807">
        <v>1.17866753763249e-06</v>
      </c>
      <c r="GJ807">
        <v>-6.62632595388568e-10</v>
      </c>
      <c r="GK807">
        <v>-0.0260112845827318</v>
      </c>
      <c r="GL807">
        <v>-0.0225051504344278</v>
      </c>
      <c r="GM807">
        <v>0.00262967521021688</v>
      </c>
      <c r="GN807">
        <v>-3.50088843362945e-05</v>
      </c>
      <c r="GO807">
        <v>-5</v>
      </c>
      <c r="GP807">
        <v>1640</v>
      </c>
      <c r="GQ807">
        <v>1</v>
      </c>
      <c r="GR807">
        <v>20</v>
      </c>
      <c r="GS807">
        <v>50319.4</v>
      </c>
      <c r="GT807">
        <v>50319.3</v>
      </c>
      <c r="GU807">
        <v>0.279541</v>
      </c>
      <c r="GV807">
        <v>2.66113</v>
      </c>
      <c r="GW807">
        <v>1.54785</v>
      </c>
      <c r="GX807">
        <v>2.30103</v>
      </c>
      <c r="GY807">
        <v>1.34644</v>
      </c>
      <c r="GZ807">
        <v>2.43652</v>
      </c>
      <c r="HA807">
        <v>33.1545</v>
      </c>
      <c r="HB807">
        <v>13.9744</v>
      </c>
      <c r="HC807">
        <v>18</v>
      </c>
      <c r="HD807">
        <v>504.799</v>
      </c>
      <c r="HE807">
        <v>400.98</v>
      </c>
      <c r="HF807">
        <v>20.9337</v>
      </c>
      <c r="HG807">
        <v>26.6891</v>
      </c>
      <c r="HH807">
        <v>29.9997</v>
      </c>
      <c r="HI807">
        <v>26.7243</v>
      </c>
      <c r="HJ807">
        <v>26.6734</v>
      </c>
      <c r="HK807">
        <v>5.57131</v>
      </c>
      <c r="HL807">
        <v>15.6459</v>
      </c>
      <c r="HM807">
        <v>21.7038</v>
      </c>
      <c r="HN807">
        <v>20.9356</v>
      </c>
      <c r="HO807">
        <v>50.6696</v>
      </c>
      <c r="HP807">
        <v>18.6878</v>
      </c>
      <c r="HQ807">
        <v>102.431</v>
      </c>
      <c r="HR807">
        <v>102.911</v>
      </c>
    </row>
    <row r="808" spans="1:226">
      <c r="A808">
        <v>792</v>
      </c>
      <c r="B808">
        <v>1663696814.5</v>
      </c>
      <c r="C808">
        <v>9039.40000009537</v>
      </c>
      <c r="D808" t="s">
        <v>1951</v>
      </c>
      <c r="E808" t="s">
        <v>1952</v>
      </c>
      <c r="F808">
        <v>5</v>
      </c>
      <c r="G808" t="s">
        <v>1906</v>
      </c>
      <c r="H808" t="s">
        <v>354</v>
      </c>
      <c r="I808">
        <v>1663696807</v>
      </c>
      <c r="J808">
        <f>(K808)/1000</f>
        <v>0</v>
      </c>
      <c r="K808">
        <f>IF(BF808, AN808, AH808)</f>
        <v>0</v>
      </c>
      <c r="L808">
        <f>IF(BF808, AI808, AG808)</f>
        <v>0</v>
      </c>
      <c r="M808">
        <f>BH808 - IF(AU808&gt;1, L808*BB808*100.0/(AW808*BV808), 0)</f>
        <v>0</v>
      </c>
      <c r="N808">
        <f>((T808-J808/2)*M808-L808)/(T808+J808/2)</f>
        <v>0</v>
      </c>
      <c r="O808">
        <f>N808*(BO808+BP808)/1000.0</f>
        <v>0</v>
      </c>
      <c r="P808">
        <f>(BH808 - IF(AU808&gt;1, L808*BB808*100.0/(AW808*BV808), 0))*(BO808+BP808)/1000.0</f>
        <v>0</v>
      </c>
      <c r="Q808">
        <f>2.0/((1/S808-1/R808)+SIGN(S808)*SQRT((1/S808-1/R808)*(1/S808-1/R808) + 4*BC808/((BC808+1)*(BC808+1))*(2*1/S808*1/R808-1/R808*1/R808)))</f>
        <v>0</v>
      </c>
      <c r="R808">
        <f>IF(LEFT(BD808,1)&lt;&gt;"0",IF(LEFT(BD808,1)="1",3.0,BE808),$D$5+$E$5*(BV808*BO808/($K$5*1000))+$F$5*(BV808*BO808/($K$5*1000))*MAX(MIN(BB808,$J$5),$I$5)*MAX(MIN(BB808,$J$5),$I$5)+$G$5*MAX(MIN(BB808,$J$5),$I$5)*(BV808*BO808/($K$5*1000))+$H$5*(BV808*BO808/($K$5*1000))*(BV808*BO808/($K$5*1000)))</f>
        <v>0</v>
      </c>
      <c r="S808">
        <f>J808*(1000-(1000*0.61365*exp(17.502*W808/(240.97+W808))/(BO808+BP808)+BJ808)/2)/(1000*0.61365*exp(17.502*W808/(240.97+W808))/(BO808+BP808)-BJ808)</f>
        <v>0</v>
      </c>
      <c r="T808">
        <f>1/((BC808+1)/(Q808/1.6)+1/(R808/1.37)) + BC808/((BC808+1)/(Q808/1.6) + BC808/(R808/1.37))</f>
        <v>0</v>
      </c>
      <c r="U808">
        <f>(AX808*BA808)</f>
        <v>0</v>
      </c>
      <c r="V808">
        <f>(BQ808+(U808+2*0.95*5.67E-8*(((BQ808+$B$7)+273)^4-(BQ808+273)^4)-44100*J808)/(1.84*29.3*R808+8*0.95*5.67E-8*(BQ808+273)^3))</f>
        <v>0</v>
      </c>
      <c r="W808">
        <f>($C$7*BR808+$D$7*BS808+$E$7*V808)</f>
        <v>0</v>
      </c>
      <c r="X808">
        <f>0.61365*exp(17.502*W808/(240.97+W808))</f>
        <v>0</v>
      </c>
      <c r="Y808">
        <f>(Z808/AA808*100)</f>
        <v>0</v>
      </c>
      <c r="Z808">
        <f>BJ808*(BO808+BP808)/1000</f>
        <v>0</v>
      </c>
      <c r="AA808">
        <f>0.61365*exp(17.502*BQ808/(240.97+BQ808))</f>
        <v>0</v>
      </c>
      <c r="AB808">
        <f>(X808-BJ808*(BO808+BP808)/1000)</f>
        <v>0</v>
      </c>
      <c r="AC808">
        <f>(-J808*44100)</f>
        <v>0</v>
      </c>
      <c r="AD808">
        <f>2*29.3*R808*0.92*(BQ808-W808)</f>
        <v>0</v>
      </c>
      <c r="AE808">
        <f>2*0.95*5.67E-8*(((BQ808+$B$7)+273)^4-(W808+273)^4)</f>
        <v>0</v>
      </c>
      <c r="AF808">
        <f>U808+AE808+AC808+AD808</f>
        <v>0</v>
      </c>
      <c r="AG808">
        <f>BN808*AU808*(BI808-BH808*(1000-AU808*BK808)/(1000-AU808*BJ808))/(100*BB808)</f>
        <v>0</v>
      </c>
      <c r="AH808">
        <f>1000*BN808*AU808*(BJ808-BK808)/(100*BB808*(1000-AU808*BJ808))</f>
        <v>0</v>
      </c>
      <c r="AI808">
        <f>(AJ808 - AK808 - BO808*1E3/(8.314*(BQ808+273.15)) * AM808/BN808 * AL808) * BN808/(100*BB808) * (1000 - BK808)/1000</f>
        <v>0</v>
      </c>
      <c r="AJ808">
        <v>61.2416284713657</v>
      </c>
      <c r="AK808">
        <v>76.6993163636364</v>
      </c>
      <c r="AL808">
        <v>-3.33748142710101</v>
      </c>
      <c r="AM808">
        <v>65.4883077396077</v>
      </c>
      <c r="AN808">
        <f>(AP808 - AO808 + BO808*1E3/(8.314*(BQ808+273.15)) * AR808/BN808 * AQ808) * BN808/(100*BB808) * 1000/(1000 - AP808)</f>
        <v>0</v>
      </c>
      <c r="AO808">
        <v>18.7786068840521</v>
      </c>
      <c r="AP808">
        <v>21.5494978021978</v>
      </c>
      <c r="AQ808">
        <v>9.97154157308604e-06</v>
      </c>
      <c r="AR808">
        <v>122.100083456999</v>
      </c>
      <c r="AS808">
        <v>0</v>
      </c>
      <c r="AT808">
        <v>0</v>
      </c>
      <c r="AU808">
        <f>IF(AS808*$H$13&gt;=AW808,1.0,(AW808/(AW808-AS808*$H$13)))</f>
        <v>0</v>
      </c>
      <c r="AV808">
        <f>(AU808-1)*100</f>
        <v>0</v>
      </c>
      <c r="AW808">
        <f>MAX(0,($B$13+$C$13*BV808)/(1+$D$13*BV808)*BO808/(BQ808+273)*$E$13)</f>
        <v>0</v>
      </c>
      <c r="AX808">
        <f>$B$11*BW808+$C$11*BX808+$F$11*CI808*(1-CL808)</f>
        <v>0</v>
      </c>
      <c r="AY808">
        <f>AX808*AZ808</f>
        <v>0</v>
      </c>
      <c r="AZ808">
        <f>($B$11*$D$9+$C$11*$D$9+$F$11*((CV808+CN808)/MAX(CV808+CN808+CW808, 0.1)*$I$9+CW808/MAX(CV808+CN808+CW808, 0.1)*$J$9))/($B$11+$C$11+$F$11)</f>
        <v>0</v>
      </c>
      <c r="BA808">
        <f>($B$11*$K$9+$C$11*$K$9+$F$11*((CV808+CN808)/MAX(CV808+CN808+CW808, 0.1)*$P$9+CW808/MAX(CV808+CN808+CW808, 0.1)*$Q$9))/($B$11+$C$11+$F$11)</f>
        <v>0</v>
      </c>
      <c r="BB808">
        <v>6</v>
      </c>
      <c r="BC808">
        <v>0.5</v>
      </c>
      <c r="BD808" t="s">
        <v>355</v>
      </c>
      <c r="BE808">
        <v>2</v>
      </c>
      <c r="BF808" t="b">
        <v>1</v>
      </c>
      <c r="BG808">
        <v>1663696807</v>
      </c>
      <c r="BH808">
        <v>97.8130074074074</v>
      </c>
      <c r="BI808">
        <v>76.622462962963</v>
      </c>
      <c r="BJ808">
        <v>21.5365962962963</v>
      </c>
      <c r="BK808">
        <v>18.7609851851852</v>
      </c>
      <c r="BL808">
        <v>93.7064185185185</v>
      </c>
      <c r="BM808">
        <v>21.1917555555556</v>
      </c>
      <c r="BN808">
        <v>500.112444444444</v>
      </c>
      <c r="BO808">
        <v>90.5057888888889</v>
      </c>
      <c r="BP808">
        <v>0.100122577777778</v>
      </c>
      <c r="BQ808">
        <v>25.0760555555556</v>
      </c>
      <c r="BR808">
        <v>25.0009740740741</v>
      </c>
      <c r="BS808">
        <v>999.9</v>
      </c>
      <c r="BT808">
        <v>0</v>
      </c>
      <c r="BU808">
        <v>0</v>
      </c>
      <c r="BV808">
        <v>9988.33333333333</v>
      </c>
      <c r="BW808">
        <v>0</v>
      </c>
      <c r="BX808">
        <v>16.6914</v>
      </c>
      <c r="BY808">
        <v>21.1906222222222</v>
      </c>
      <c r="BZ808">
        <v>99.9658518518519</v>
      </c>
      <c r="CA808">
        <v>78.0871407407408</v>
      </c>
      <c r="CB808">
        <v>2.77560222222222</v>
      </c>
      <c r="CC808">
        <v>76.622462962963</v>
      </c>
      <c r="CD808">
        <v>18.7609851851852</v>
      </c>
      <c r="CE808">
        <v>1.9491862962963</v>
      </c>
      <c r="CF808">
        <v>1.69797814814815</v>
      </c>
      <c r="CG808">
        <v>17.0374888888889</v>
      </c>
      <c r="CH808">
        <v>14.8779444444444</v>
      </c>
      <c r="CI808">
        <v>2000.01592592593</v>
      </c>
      <c r="CJ808">
        <v>0.979999888888889</v>
      </c>
      <c r="CK808">
        <v>0.0200002518518519</v>
      </c>
      <c r="CL808">
        <v>0</v>
      </c>
      <c r="CM808">
        <v>465.324925925926</v>
      </c>
      <c r="CN808">
        <v>5.00063</v>
      </c>
      <c r="CO808">
        <v>9249.28333333333</v>
      </c>
      <c r="CP808">
        <v>17257.037037037</v>
      </c>
      <c r="CQ808">
        <v>38.687</v>
      </c>
      <c r="CR808">
        <v>38.75</v>
      </c>
      <c r="CS808">
        <v>38.25</v>
      </c>
      <c r="CT808">
        <v>38</v>
      </c>
      <c r="CU808">
        <v>39.4953333333333</v>
      </c>
      <c r="CV808">
        <v>1955.11481481481</v>
      </c>
      <c r="CW808">
        <v>39.9011111111111</v>
      </c>
      <c r="CX808">
        <v>0</v>
      </c>
      <c r="CY808">
        <v>1663696811.9</v>
      </c>
      <c r="CZ808">
        <v>0</v>
      </c>
      <c r="DA808">
        <v>0</v>
      </c>
      <c r="DB808" t="s">
        <v>356</v>
      </c>
      <c r="DC808">
        <v>1660677648.1</v>
      </c>
      <c r="DD808">
        <v>1660677649.1</v>
      </c>
      <c r="DE808">
        <v>0</v>
      </c>
      <c r="DF808">
        <v>-1.042</v>
      </c>
      <c r="DG808">
        <v>0.003</v>
      </c>
      <c r="DH808">
        <v>5.218</v>
      </c>
      <c r="DI808">
        <v>0.344</v>
      </c>
      <c r="DJ808">
        <v>417</v>
      </c>
      <c r="DK808">
        <v>22</v>
      </c>
      <c r="DL808">
        <v>1.24</v>
      </c>
      <c r="DM808">
        <v>0.53</v>
      </c>
      <c r="DN808">
        <v>20.90138</v>
      </c>
      <c r="DO808">
        <v>6.76629568480297</v>
      </c>
      <c r="DP808">
        <v>0.69703024762201</v>
      </c>
      <c r="DQ808">
        <v>0</v>
      </c>
      <c r="DR808">
        <v>2.783441</v>
      </c>
      <c r="DS808">
        <v>-0.178659962476549</v>
      </c>
      <c r="DT808">
        <v>0.0198148735549839</v>
      </c>
      <c r="DU808">
        <v>0</v>
      </c>
      <c r="DV808">
        <v>0</v>
      </c>
      <c r="DW808">
        <v>2</v>
      </c>
      <c r="DX808" t="s">
        <v>357</v>
      </c>
      <c r="DY808">
        <v>2.97399</v>
      </c>
      <c r="DZ808">
        <v>2.75376</v>
      </c>
      <c r="EA808">
        <v>0.0184107</v>
      </c>
      <c r="EB808">
        <v>0.0138721</v>
      </c>
      <c r="EC808">
        <v>0.0958892</v>
      </c>
      <c r="ED808">
        <v>0.0879615</v>
      </c>
      <c r="EE808">
        <v>38260.4</v>
      </c>
      <c r="EF808">
        <v>41909.6</v>
      </c>
      <c r="EG808">
        <v>35324.2</v>
      </c>
      <c r="EH808">
        <v>38546</v>
      </c>
      <c r="EI808">
        <v>45284.5</v>
      </c>
      <c r="EJ808">
        <v>50772.6</v>
      </c>
      <c r="EK808">
        <v>55217.8</v>
      </c>
      <c r="EL808">
        <v>61826.9</v>
      </c>
      <c r="EM808">
        <v>1.9904</v>
      </c>
      <c r="EN808">
        <v>1.8276</v>
      </c>
      <c r="EO808">
        <v>0.0481308</v>
      </c>
      <c r="EP808">
        <v>0</v>
      </c>
      <c r="EQ808">
        <v>24.1995</v>
      </c>
      <c r="ER808">
        <v>999.9</v>
      </c>
      <c r="ES808">
        <v>45.013</v>
      </c>
      <c r="ET808">
        <v>30.071</v>
      </c>
      <c r="EU808">
        <v>21.276</v>
      </c>
      <c r="EV808">
        <v>56.6788</v>
      </c>
      <c r="EW808">
        <v>49.1747</v>
      </c>
      <c r="EX808">
        <v>1</v>
      </c>
      <c r="EY808">
        <v>-0.0359553</v>
      </c>
      <c r="EZ808">
        <v>1.57675</v>
      </c>
      <c r="FA808">
        <v>20.1398</v>
      </c>
      <c r="FB808">
        <v>5.19932</v>
      </c>
      <c r="FC808">
        <v>12.004</v>
      </c>
      <c r="FD808">
        <v>4.976</v>
      </c>
      <c r="FE808">
        <v>3.2936</v>
      </c>
      <c r="FF808">
        <v>9999</v>
      </c>
      <c r="FG808">
        <v>9999</v>
      </c>
      <c r="FH808">
        <v>9999</v>
      </c>
      <c r="FI808">
        <v>695.4</v>
      </c>
      <c r="FJ808">
        <v>1.86295</v>
      </c>
      <c r="FK808">
        <v>1.86783</v>
      </c>
      <c r="FL808">
        <v>1.86752</v>
      </c>
      <c r="FM808">
        <v>1.86874</v>
      </c>
      <c r="FN808">
        <v>1.86951</v>
      </c>
      <c r="FO808">
        <v>1.86563</v>
      </c>
      <c r="FP808">
        <v>1.86664</v>
      </c>
      <c r="FQ808">
        <v>1.86804</v>
      </c>
      <c r="FR808">
        <v>5</v>
      </c>
      <c r="FS808">
        <v>0</v>
      </c>
      <c r="FT808">
        <v>0</v>
      </c>
      <c r="FU808">
        <v>0</v>
      </c>
      <c r="FV808" t="s">
        <v>358</v>
      </c>
      <c r="FW808" t="s">
        <v>359</v>
      </c>
      <c r="FX808" t="s">
        <v>360</v>
      </c>
      <c r="FY808" t="s">
        <v>360</v>
      </c>
      <c r="FZ808" t="s">
        <v>360</v>
      </c>
      <c r="GA808" t="s">
        <v>360</v>
      </c>
      <c r="GB808">
        <v>0</v>
      </c>
      <c r="GC808">
        <v>100</v>
      </c>
      <c r="GD808">
        <v>100</v>
      </c>
      <c r="GE808">
        <v>3.979</v>
      </c>
      <c r="GF808">
        <v>0.3453</v>
      </c>
      <c r="GG808">
        <v>3.61927167264205</v>
      </c>
      <c r="GH808">
        <v>0.00509506669552449</v>
      </c>
      <c r="GI808">
        <v>1.17866753763249e-06</v>
      </c>
      <c r="GJ808">
        <v>-6.62632595388568e-10</v>
      </c>
      <c r="GK808">
        <v>-0.0260112845827318</v>
      </c>
      <c r="GL808">
        <v>-0.0225051504344278</v>
      </c>
      <c r="GM808">
        <v>0.00262967521021688</v>
      </c>
      <c r="GN808">
        <v>-3.50088843362945e-05</v>
      </c>
      <c r="GO808">
        <v>-5</v>
      </c>
      <c r="GP808">
        <v>1640</v>
      </c>
      <c r="GQ808">
        <v>1</v>
      </c>
      <c r="GR808">
        <v>20</v>
      </c>
      <c r="GS808">
        <v>50319.4</v>
      </c>
      <c r="GT808">
        <v>50319.4</v>
      </c>
      <c r="GU808">
        <v>0.245361</v>
      </c>
      <c r="GV808">
        <v>2.66724</v>
      </c>
      <c r="GW808">
        <v>1.54785</v>
      </c>
      <c r="GX808">
        <v>2.30103</v>
      </c>
      <c r="GY808">
        <v>1.34644</v>
      </c>
      <c r="GZ808">
        <v>2.36694</v>
      </c>
      <c r="HA808">
        <v>33.1545</v>
      </c>
      <c r="HB808">
        <v>13.9657</v>
      </c>
      <c r="HC808">
        <v>18</v>
      </c>
      <c r="HD808">
        <v>504.758</v>
      </c>
      <c r="HE808">
        <v>401.297</v>
      </c>
      <c r="HF808">
        <v>20.9326</v>
      </c>
      <c r="HG808">
        <v>26.6845</v>
      </c>
      <c r="HH808">
        <v>29.9999</v>
      </c>
      <c r="HI808">
        <v>26.7198</v>
      </c>
      <c r="HJ808">
        <v>26.6712</v>
      </c>
      <c r="HK808">
        <v>4.82018</v>
      </c>
      <c r="HL808">
        <v>15.6459</v>
      </c>
      <c r="HM808">
        <v>22.0796</v>
      </c>
      <c r="HN808">
        <v>20.9666</v>
      </c>
      <c r="HO808">
        <v>30.5656</v>
      </c>
      <c r="HP808">
        <v>18.6907</v>
      </c>
      <c r="HQ808">
        <v>102.43</v>
      </c>
      <c r="HR808">
        <v>102.912</v>
      </c>
    </row>
    <row r="809" spans="1:226">
      <c r="A809">
        <v>793</v>
      </c>
      <c r="B809">
        <v>1663696911.5</v>
      </c>
      <c r="C809">
        <v>9136.40000009537</v>
      </c>
      <c r="D809" t="s">
        <v>1953</v>
      </c>
      <c r="E809" t="s">
        <v>1954</v>
      </c>
      <c r="F809">
        <v>5</v>
      </c>
      <c r="G809" t="s">
        <v>1906</v>
      </c>
      <c r="H809" t="s">
        <v>354</v>
      </c>
      <c r="I809">
        <v>1663696903.5</v>
      </c>
      <c r="J809">
        <f>(K809)/1000</f>
        <v>0</v>
      </c>
      <c r="K809">
        <f>IF(BF809, AN809, AH809)</f>
        <v>0</v>
      </c>
      <c r="L809">
        <f>IF(BF809, AI809, AG809)</f>
        <v>0</v>
      </c>
      <c r="M809">
        <f>BH809 - IF(AU809&gt;1, L809*BB809*100.0/(AW809*BV809), 0)</f>
        <v>0</v>
      </c>
      <c r="N809">
        <f>((T809-J809/2)*M809-L809)/(T809+J809/2)</f>
        <v>0</v>
      </c>
      <c r="O809">
        <f>N809*(BO809+BP809)/1000.0</f>
        <v>0</v>
      </c>
      <c r="P809">
        <f>(BH809 - IF(AU809&gt;1, L809*BB809*100.0/(AW809*BV809), 0))*(BO809+BP809)/1000.0</f>
        <v>0</v>
      </c>
      <c r="Q809">
        <f>2.0/((1/S809-1/R809)+SIGN(S809)*SQRT((1/S809-1/R809)*(1/S809-1/R809) + 4*BC809/((BC809+1)*(BC809+1))*(2*1/S809*1/R809-1/R809*1/R809)))</f>
        <v>0</v>
      </c>
      <c r="R809">
        <f>IF(LEFT(BD809,1)&lt;&gt;"0",IF(LEFT(BD809,1)="1",3.0,BE809),$D$5+$E$5*(BV809*BO809/($K$5*1000))+$F$5*(BV809*BO809/($K$5*1000))*MAX(MIN(BB809,$J$5),$I$5)*MAX(MIN(BB809,$J$5),$I$5)+$G$5*MAX(MIN(BB809,$J$5),$I$5)*(BV809*BO809/($K$5*1000))+$H$5*(BV809*BO809/($K$5*1000))*(BV809*BO809/($K$5*1000)))</f>
        <v>0</v>
      </c>
      <c r="S809">
        <f>J809*(1000-(1000*0.61365*exp(17.502*W809/(240.97+W809))/(BO809+BP809)+BJ809)/2)/(1000*0.61365*exp(17.502*W809/(240.97+W809))/(BO809+BP809)-BJ809)</f>
        <v>0</v>
      </c>
      <c r="T809">
        <f>1/((BC809+1)/(Q809/1.6)+1/(R809/1.37)) + BC809/((BC809+1)/(Q809/1.6) + BC809/(R809/1.37))</f>
        <v>0</v>
      </c>
      <c r="U809">
        <f>(AX809*BA809)</f>
        <v>0</v>
      </c>
      <c r="V809">
        <f>(BQ809+(U809+2*0.95*5.67E-8*(((BQ809+$B$7)+273)^4-(BQ809+273)^4)-44100*J809)/(1.84*29.3*R809+8*0.95*5.67E-8*(BQ809+273)^3))</f>
        <v>0</v>
      </c>
      <c r="W809">
        <f>($C$7*BR809+$D$7*BS809+$E$7*V809)</f>
        <v>0</v>
      </c>
      <c r="X809">
        <f>0.61365*exp(17.502*W809/(240.97+W809))</f>
        <v>0</v>
      </c>
      <c r="Y809">
        <f>(Z809/AA809*100)</f>
        <v>0</v>
      </c>
      <c r="Z809">
        <f>BJ809*(BO809+BP809)/1000</f>
        <v>0</v>
      </c>
      <c r="AA809">
        <f>0.61365*exp(17.502*BQ809/(240.97+BQ809))</f>
        <v>0</v>
      </c>
      <c r="AB809">
        <f>(X809-BJ809*(BO809+BP809)/1000)</f>
        <v>0</v>
      </c>
      <c r="AC809">
        <f>(-J809*44100)</f>
        <v>0</v>
      </c>
      <c r="AD809">
        <f>2*29.3*R809*0.92*(BQ809-W809)</f>
        <v>0</v>
      </c>
      <c r="AE809">
        <f>2*0.95*5.67E-8*(((BQ809+$B$7)+273)^4-(W809+273)^4)</f>
        <v>0</v>
      </c>
      <c r="AF809">
        <f>U809+AE809+AC809+AD809</f>
        <v>0</v>
      </c>
      <c r="AG809">
        <f>BN809*AU809*(BI809-BH809*(1000-AU809*BK809)/(1000-AU809*BJ809))/(100*BB809)</f>
        <v>0</v>
      </c>
      <c r="AH809">
        <f>1000*BN809*AU809*(BJ809-BK809)/(100*BB809*(1000-AU809*BJ809))</f>
        <v>0</v>
      </c>
      <c r="AI809">
        <f>(AJ809 - AK809 - BO809*1E3/(8.314*(BQ809+273.15)) * AM809/BN809 * AL809) * BN809/(100*BB809) * (1000 - BK809)/1000</f>
        <v>0</v>
      </c>
      <c r="AJ809">
        <v>428.738622305995</v>
      </c>
      <c r="AK809">
        <v>418.945193939394</v>
      </c>
      <c r="AL809">
        <v>-0.00854236056944446</v>
      </c>
      <c r="AM809">
        <v>65.4883077396077</v>
      </c>
      <c r="AN809">
        <f>(AP809 - AO809 + BO809*1E3/(8.314*(BQ809+273.15)) * AR809/BN809 * AQ809) * BN809/(100*BB809) * 1000/(1000 - AP809)</f>
        <v>0</v>
      </c>
      <c r="AO809">
        <v>18.8699844309216</v>
      </c>
      <c r="AP809">
        <v>21.5620648351648</v>
      </c>
      <c r="AQ809">
        <v>2.08512018953572e-05</v>
      </c>
      <c r="AR809">
        <v>122.100083456999</v>
      </c>
      <c r="AS809">
        <v>0</v>
      </c>
      <c r="AT809">
        <v>0</v>
      </c>
      <c r="AU809">
        <f>IF(AS809*$H$13&gt;=AW809,1.0,(AW809/(AW809-AS809*$H$13)))</f>
        <v>0</v>
      </c>
      <c r="AV809">
        <f>(AU809-1)*100</f>
        <v>0</v>
      </c>
      <c r="AW809">
        <f>MAX(0,($B$13+$C$13*BV809)/(1+$D$13*BV809)*BO809/(BQ809+273)*$E$13)</f>
        <v>0</v>
      </c>
      <c r="AX809">
        <f>$B$11*BW809+$C$11*BX809+$F$11*CI809*(1-CL809)</f>
        <v>0</v>
      </c>
      <c r="AY809">
        <f>AX809*AZ809</f>
        <v>0</v>
      </c>
      <c r="AZ809">
        <f>($B$11*$D$9+$C$11*$D$9+$F$11*((CV809+CN809)/MAX(CV809+CN809+CW809, 0.1)*$I$9+CW809/MAX(CV809+CN809+CW809, 0.1)*$J$9))/($B$11+$C$11+$F$11)</f>
        <v>0</v>
      </c>
      <c r="BA809">
        <f>($B$11*$K$9+$C$11*$K$9+$F$11*((CV809+CN809)/MAX(CV809+CN809+CW809, 0.1)*$P$9+CW809/MAX(CV809+CN809+CW809, 0.1)*$Q$9))/($B$11+$C$11+$F$11)</f>
        <v>0</v>
      </c>
      <c r="BB809">
        <v>6</v>
      </c>
      <c r="BC809">
        <v>0.5</v>
      </c>
      <c r="BD809" t="s">
        <v>355</v>
      </c>
      <c r="BE809">
        <v>2</v>
      </c>
      <c r="BF809" t="b">
        <v>1</v>
      </c>
      <c r="BG809">
        <v>1663696903.5</v>
      </c>
      <c r="BH809">
        <v>409.989483870968</v>
      </c>
      <c r="BI809">
        <v>420.647322580645</v>
      </c>
      <c r="BJ809">
        <v>21.546235483871</v>
      </c>
      <c r="BK809">
        <v>18.8616322580645</v>
      </c>
      <c r="BL809">
        <v>404.162225806451</v>
      </c>
      <c r="BM809">
        <v>21.2009903225806</v>
      </c>
      <c r="BN809">
        <v>500.101129032258</v>
      </c>
      <c r="BO809">
        <v>90.5086967741936</v>
      </c>
      <c r="BP809">
        <v>0.100051706451613</v>
      </c>
      <c r="BQ809">
        <v>25.0532612903226</v>
      </c>
      <c r="BR809">
        <v>25.003964516129</v>
      </c>
      <c r="BS809">
        <v>999.9</v>
      </c>
      <c r="BT809">
        <v>0</v>
      </c>
      <c r="BU809">
        <v>0</v>
      </c>
      <c r="BV809">
        <v>9998.22580645161</v>
      </c>
      <c r="BW809">
        <v>0</v>
      </c>
      <c r="BX809">
        <v>16.7147</v>
      </c>
      <c r="BY809">
        <v>-10.6579129032258</v>
      </c>
      <c r="BZ809">
        <v>419.017677419355</v>
      </c>
      <c r="CA809">
        <v>428.734032258065</v>
      </c>
      <c r="CB809">
        <v>2.68458774193548</v>
      </c>
      <c r="CC809">
        <v>420.647322580645</v>
      </c>
      <c r="CD809">
        <v>18.8616322580645</v>
      </c>
      <c r="CE809">
        <v>1.95012064516129</v>
      </c>
      <c r="CF809">
        <v>1.70714225806452</v>
      </c>
      <c r="CG809">
        <v>17.0450612903226</v>
      </c>
      <c r="CH809">
        <v>14.9615258064516</v>
      </c>
      <c r="CI809">
        <v>2000.01451612903</v>
      </c>
      <c r="CJ809">
        <v>0.97999929032258</v>
      </c>
      <c r="CK809">
        <v>0.0200008903225807</v>
      </c>
      <c r="CL809">
        <v>0</v>
      </c>
      <c r="CM809">
        <v>503.421</v>
      </c>
      <c r="CN809">
        <v>5.00063</v>
      </c>
      <c r="CO809">
        <v>10016.7612903226</v>
      </c>
      <c r="CP809">
        <v>17257.0322580645</v>
      </c>
      <c r="CQ809">
        <v>38.663</v>
      </c>
      <c r="CR809">
        <v>38.6951290322581</v>
      </c>
      <c r="CS809">
        <v>38.2439032258064</v>
      </c>
      <c r="CT809">
        <v>37.937</v>
      </c>
      <c r="CU809">
        <v>39.437</v>
      </c>
      <c r="CV809">
        <v>1955.1135483871</v>
      </c>
      <c r="CW809">
        <v>39.9009677419355</v>
      </c>
      <c r="CX809">
        <v>0</v>
      </c>
      <c r="CY809">
        <v>1663696908.5</v>
      </c>
      <c r="CZ809">
        <v>0</v>
      </c>
      <c r="DA809">
        <v>0</v>
      </c>
      <c r="DB809" t="s">
        <v>356</v>
      </c>
      <c r="DC809">
        <v>1660677648.1</v>
      </c>
      <c r="DD809">
        <v>1660677649.1</v>
      </c>
      <c r="DE809">
        <v>0</v>
      </c>
      <c r="DF809">
        <v>-1.042</v>
      </c>
      <c r="DG809">
        <v>0.003</v>
      </c>
      <c r="DH809">
        <v>5.218</v>
      </c>
      <c r="DI809">
        <v>0.344</v>
      </c>
      <c r="DJ809">
        <v>417</v>
      </c>
      <c r="DK809">
        <v>22</v>
      </c>
      <c r="DL809">
        <v>1.24</v>
      </c>
      <c r="DM809">
        <v>0.53</v>
      </c>
      <c r="DN809">
        <v>-10.6423024390244</v>
      </c>
      <c r="DO809">
        <v>-0.398015331010475</v>
      </c>
      <c r="DP809">
        <v>0.0867645046222466</v>
      </c>
      <c r="DQ809">
        <v>0</v>
      </c>
      <c r="DR809">
        <v>2.69174731707317</v>
      </c>
      <c r="DS809">
        <v>-0.0775992334494767</v>
      </c>
      <c r="DT809">
        <v>0.013612960113282</v>
      </c>
      <c r="DU809">
        <v>1</v>
      </c>
      <c r="DV809">
        <v>1</v>
      </c>
      <c r="DW809">
        <v>2</v>
      </c>
      <c r="DX809" t="s">
        <v>395</v>
      </c>
      <c r="DY809">
        <v>2.97255</v>
      </c>
      <c r="DZ809">
        <v>2.75364</v>
      </c>
      <c r="EA809">
        <v>0.0889283</v>
      </c>
      <c r="EB809">
        <v>0.0918127</v>
      </c>
      <c r="EC809">
        <v>0.0959297</v>
      </c>
      <c r="ED809">
        <v>0.0883194</v>
      </c>
      <c r="EE809">
        <v>35517.2</v>
      </c>
      <c r="EF809">
        <v>38602.4</v>
      </c>
      <c r="EG809">
        <v>35328.2</v>
      </c>
      <c r="EH809">
        <v>38549.5</v>
      </c>
      <c r="EI809">
        <v>45287.2</v>
      </c>
      <c r="EJ809">
        <v>50760.8</v>
      </c>
      <c r="EK809">
        <v>55221.7</v>
      </c>
      <c r="EL809">
        <v>61834.2</v>
      </c>
      <c r="EM809">
        <v>1.991</v>
      </c>
      <c r="EN809">
        <v>1.8298</v>
      </c>
      <c r="EO809">
        <v>0.0478327</v>
      </c>
      <c r="EP809">
        <v>0</v>
      </c>
      <c r="EQ809">
        <v>24.195</v>
      </c>
      <c r="ER809">
        <v>999.9</v>
      </c>
      <c r="ES809">
        <v>45.776</v>
      </c>
      <c r="ET809">
        <v>30.051</v>
      </c>
      <c r="EU809">
        <v>21.6113</v>
      </c>
      <c r="EV809">
        <v>56.5188</v>
      </c>
      <c r="EW809">
        <v>49.2748</v>
      </c>
      <c r="EX809">
        <v>1</v>
      </c>
      <c r="EY809">
        <v>-0.0397154</v>
      </c>
      <c r="EZ809">
        <v>1.68089</v>
      </c>
      <c r="FA809">
        <v>20.1082</v>
      </c>
      <c r="FB809">
        <v>5.19812</v>
      </c>
      <c r="FC809">
        <v>12.004</v>
      </c>
      <c r="FD809">
        <v>4.9756</v>
      </c>
      <c r="FE809">
        <v>3.2938</v>
      </c>
      <c r="FF809">
        <v>9999</v>
      </c>
      <c r="FG809">
        <v>9999</v>
      </c>
      <c r="FH809">
        <v>9999</v>
      </c>
      <c r="FI809">
        <v>695.4</v>
      </c>
      <c r="FJ809">
        <v>1.8634</v>
      </c>
      <c r="FK809">
        <v>1.86829</v>
      </c>
      <c r="FL809">
        <v>1.86798</v>
      </c>
      <c r="FM809">
        <v>1.8692</v>
      </c>
      <c r="FN809">
        <v>1.87002</v>
      </c>
      <c r="FO809">
        <v>1.86615</v>
      </c>
      <c r="FP809">
        <v>1.86722</v>
      </c>
      <c r="FQ809">
        <v>1.8685</v>
      </c>
      <c r="FR809">
        <v>5</v>
      </c>
      <c r="FS809">
        <v>0</v>
      </c>
      <c r="FT809">
        <v>0</v>
      </c>
      <c r="FU809">
        <v>0</v>
      </c>
      <c r="FV809" t="s">
        <v>358</v>
      </c>
      <c r="FW809" t="s">
        <v>359</v>
      </c>
      <c r="FX809" t="s">
        <v>360</v>
      </c>
      <c r="FY809" t="s">
        <v>360</v>
      </c>
      <c r="FZ809" t="s">
        <v>360</v>
      </c>
      <c r="GA809" t="s">
        <v>360</v>
      </c>
      <c r="GB809">
        <v>0</v>
      </c>
      <c r="GC809">
        <v>100</v>
      </c>
      <c r="GD809">
        <v>100</v>
      </c>
      <c r="GE809">
        <v>5.827</v>
      </c>
      <c r="GF809">
        <v>0.3456</v>
      </c>
      <c r="GG809">
        <v>3.61927167264205</v>
      </c>
      <c r="GH809">
        <v>0.00509506669552449</v>
      </c>
      <c r="GI809">
        <v>1.17866753763249e-06</v>
      </c>
      <c r="GJ809">
        <v>-6.62632595388568e-10</v>
      </c>
      <c r="GK809">
        <v>-0.0260112845827318</v>
      </c>
      <c r="GL809">
        <v>-0.0225051504344278</v>
      </c>
      <c r="GM809">
        <v>0.00262967521021688</v>
      </c>
      <c r="GN809">
        <v>-3.50088843362945e-05</v>
      </c>
      <c r="GO809">
        <v>-5</v>
      </c>
      <c r="GP809">
        <v>1640</v>
      </c>
      <c r="GQ809">
        <v>1</v>
      </c>
      <c r="GR809">
        <v>20</v>
      </c>
      <c r="GS809">
        <v>50321.1</v>
      </c>
      <c r="GT809">
        <v>50321</v>
      </c>
      <c r="GU809">
        <v>1.03271</v>
      </c>
      <c r="GV809">
        <v>2.63184</v>
      </c>
      <c r="GW809">
        <v>1.54785</v>
      </c>
      <c r="GX809">
        <v>2.30103</v>
      </c>
      <c r="GY809">
        <v>1.34644</v>
      </c>
      <c r="GZ809">
        <v>2.33765</v>
      </c>
      <c r="HA809">
        <v>33.3111</v>
      </c>
      <c r="HB809">
        <v>23.9737</v>
      </c>
      <c r="HC809">
        <v>18</v>
      </c>
      <c r="HD809">
        <v>504.745</v>
      </c>
      <c r="HE809">
        <v>402.195</v>
      </c>
      <c r="HF809">
        <v>20.9224</v>
      </c>
      <c r="HG809">
        <v>26.6394</v>
      </c>
      <c r="HH809">
        <v>29.9999</v>
      </c>
      <c r="HI809">
        <v>26.6748</v>
      </c>
      <c r="HJ809">
        <v>26.6265</v>
      </c>
      <c r="HK809">
        <v>20.7686</v>
      </c>
      <c r="HL809">
        <v>17.331</v>
      </c>
      <c r="HM809">
        <v>25.2101</v>
      </c>
      <c r="HN809">
        <v>20.9204</v>
      </c>
      <c r="HO809">
        <v>427.471</v>
      </c>
      <c r="HP809">
        <v>18.809</v>
      </c>
      <c r="HQ809">
        <v>102.439</v>
      </c>
      <c r="HR809">
        <v>102.923</v>
      </c>
    </row>
    <row r="810" spans="1:226">
      <c r="A810">
        <v>794</v>
      </c>
      <c r="B810">
        <v>1663696916.5</v>
      </c>
      <c r="C810">
        <v>9141.40000009537</v>
      </c>
      <c r="D810" t="s">
        <v>1955</v>
      </c>
      <c r="E810" t="s">
        <v>1956</v>
      </c>
      <c r="F810">
        <v>5</v>
      </c>
      <c r="G810" t="s">
        <v>1906</v>
      </c>
      <c r="H810" t="s">
        <v>354</v>
      </c>
      <c r="I810">
        <v>1663696908.65517</v>
      </c>
      <c r="J810">
        <f>(K810)/1000</f>
        <v>0</v>
      </c>
      <c r="K810">
        <f>IF(BF810, AN810, AH810)</f>
        <v>0</v>
      </c>
      <c r="L810">
        <f>IF(BF810, AI810, AG810)</f>
        <v>0</v>
      </c>
      <c r="M810">
        <f>BH810 - IF(AU810&gt;1, L810*BB810*100.0/(AW810*BV810), 0)</f>
        <v>0</v>
      </c>
      <c r="N810">
        <f>((T810-J810/2)*M810-L810)/(T810+J810/2)</f>
        <v>0</v>
      </c>
      <c r="O810">
        <f>N810*(BO810+BP810)/1000.0</f>
        <v>0</v>
      </c>
      <c r="P810">
        <f>(BH810 - IF(AU810&gt;1, L810*BB810*100.0/(AW810*BV810), 0))*(BO810+BP810)/1000.0</f>
        <v>0</v>
      </c>
      <c r="Q810">
        <f>2.0/((1/S810-1/R810)+SIGN(S810)*SQRT((1/S810-1/R810)*(1/S810-1/R810) + 4*BC810/((BC810+1)*(BC810+1))*(2*1/S810*1/R810-1/R810*1/R810)))</f>
        <v>0</v>
      </c>
      <c r="R810">
        <f>IF(LEFT(BD810,1)&lt;&gt;"0",IF(LEFT(BD810,1)="1",3.0,BE810),$D$5+$E$5*(BV810*BO810/($K$5*1000))+$F$5*(BV810*BO810/($K$5*1000))*MAX(MIN(BB810,$J$5),$I$5)*MAX(MIN(BB810,$J$5),$I$5)+$G$5*MAX(MIN(BB810,$J$5),$I$5)*(BV810*BO810/($K$5*1000))+$H$5*(BV810*BO810/($K$5*1000))*(BV810*BO810/($K$5*1000)))</f>
        <v>0</v>
      </c>
      <c r="S810">
        <f>J810*(1000-(1000*0.61365*exp(17.502*W810/(240.97+W810))/(BO810+BP810)+BJ810)/2)/(1000*0.61365*exp(17.502*W810/(240.97+W810))/(BO810+BP810)-BJ810)</f>
        <v>0</v>
      </c>
      <c r="T810">
        <f>1/((BC810+1)/(Q810/1.6)+1/(R810/1.37)) + BC810/((BC810+1)/(Q810/1.6) + BC810/(R810/1.37))</f>
        <v>0</v>
      </c>
      <c r="U810">
        <f>(AX810*BA810)</f>
        <v>0</v>
      </c>
      <c r="V810">
        <f>(BQ810+(U810+2*0.95*5.67E-8*(((BQ810+$B$7)+273)^4-(BQ810+273)^4)-44100*J810)/(1.84*29.3*R810+8*0.95*5.67E-8*(BQ810+273)^3))</f>
        <v>0</v>
      </c>
      <c r="W810">
        <f>($C$7*BR810+$D$7*BS810+$E$7*V810)</f>
        <v>0</v>
      </c>
      <c r="X810">
        <f>0.61365*exp(17.502*W810/(240.97+W810))</f>
        <v>0</v>
      </c>
      <c r="Y810">
        <f>(Z810/AA810*100)</f>
        <v>0</v>
      </c>
      <c r="Z810">
        <f>BJ810*(BO810+BP810)/1000</f>
        <v>0</v>
      </c>
      <c r="AA810">
        <f>0.61365*exp(17.502*BQ810/(240.97+BQ810))</f>
        <v>0</v>
      </c>
      <c r="AB810">
        <f>(X810-BJ810*(BO810+BP810)/1000)</f>
        <v>0</v>
      </c>
      <c r="AC810">
        <f>(-J810*44100)</f>
        <v>0</v>
      </c>
      <c r="AD810">
        <f>2*29.3*R810*0.92*(BQ810-W810)</f>
        <v>0</v>
      </c>
      <c r="AE810">
        <f>2*0.95*5.67E-8*(((BQ810+$B$7)+273)^4-(W810+273)^4)</f>
        <v>0</v>
      </c>
      <c r="AF810">
        <f>U810+AE810+AC810+AD810</f>
        <v>0</v>
      </c>
      <c r="AG810">
        <f>BN810*AU810*(BI810-BH810*(1000-AU810*BK810)/(1000-AU810*BJ810))/(100*BB810)</f>
        <v>0</v>
      </c>
      <c r="AH810">
        <f>1000*BN810*AU810*(BJ810-BK810)/(100*BB810*(1000-AU810*BJ810))</f>
        <v>0</v>
      </c>
      <c r="AI810">
        <f>(AJ810 - AK810 - BO810*1E3/(8.314*(BQ810+273.15)) * AM810/BN810 * AL810) * BN810/(100*BB810) * (1000 - BK810)/1000</f>
        <v>0</v>
      </c>
      <c r="AJ810">
        <v>429.591408918947</v>
      </c>
      <c r="AK810">
        <v>419.338012121212</v>
      </c>
      <c r="AL810">
        <v>0.124461894731614</v>
      </c>
      <c r="AM810">
        <v>65.4883077396077</v>
      </c>
      <c r="AN810">
        <f>(AP810 - AO810 + BO810*1E3/(8.314*(BQ810+273.15)) * AR810/BN810 * AQ810) * BN810/(100*BB810) * 1000/(1000 - AP810)</f>
        <v>0</v>
      </c>
      <c r="AO810">
        <v>18.9019269052088</v>
      </c>
      <c r="AP810">
        <v>21.5724307692308</v>
      </c>
      <c r="AQ810">
        <v>7.58756596896534e-06</v>
      </c>
      <c r="AR810">
        <v>122.100083456999</v>
      </c>
      <c r="AS810">
        <v>0</v>
      </c>
      <c r="AT810">
        <v>0</v>
      </c>
      <c r="AU810">
        <f>IF(AS810*$H$13&gt;=AW810,1.0,(AW810/(AW810-AS810*$H$13)))</f>
        <v>0</v>
      </c>
      <c r="AV810">
        <f>(AU810-1)*100</f>
        <v>0</v>
      </c>
      <c r="AW810">
        <f>MAX(0,($B$13+$C$13*BV810)/(1+$D$13*BV810)*BO810/(BQ810+273)*$E$13)</f>
        <v>0</v>
      </c>
      <c r="AX810">
        <f>$B$11*BW810+$C$11*BX810+$F$11*CI810*(1-CL810)</f>
        <v>0</v>
      </c>
      <c r="AY810">
        <f>AX810*AZ810</f>
        <v>0</v>
      </c>
      <c r="AZ810">
        <f>($B$11*$D$9+$C$11*$D$9+$F$11*((CV810+CN810)/MAX(CV810+CN810+CW810, 0.1)*$I$9+CW810/MAX(CV810+CN810+CW810, 0.1)*$J$9))/($B$11+$C$11+$F$11)</f>
        <v>0</v>
      </c>
      <c r="BA810">
        <f>($B$11*$K$9+$C$11*$K$9+$F$11*((CV810+CN810)/MAX(CV810+CN810+CW810, 0.1)*$P$9+CW810/MAX(CV810+CN810+CW810, 0.1)*$Q$9))/($B$11+$C$11+$F$11)</f>
        <v>0</v>
      </c>
      <c r="BB810">
        <v>6</v>
      </c>
      <c r="BC810">
        <v>0.5</v>
      </c>
      <c r="BD810" t="s">
        <v>355</v>
      </c>
      <c r="BE810">
        <v>2</v>
      </c>
      <c r="BF810" t="b">
        <v>1</v>
      </c>
      <c r="BG810">
        <v>1663696908.65517</v>
      </c>
      <c r="BH810">
        <v>409.972172413793</v>
      </c>
      <c r="BI810">
        <v>421.161344827586</v>
      </c>
      <c r="BJ810">
        <v>21.5574482758621</v>
      </c>
      <c r="BK810">
        <v>18.880675862069</v>
      </c>
      <c r="BL810">
        <v>404.144965517241</v>
      </c>
      <c r="BM810">
        <v>21.2117517241379</v>
      </c>
      <c r="BN810">
        <v>500.085482758621</v>
      </c>
      <c r="BO810">
        <v>90.5080517241379</v>
      </c>
      <c r="BP810">
        <v>0.0998925</v>
      </c>
      <c r="BQ810">
        <v>25.052375862069</v>
      </c>
      <c r="BR810">
        <v>24.9990896551724</v>
      </c>
      <c r="BS810">
        <v>999.9</v>
      </c>
      <c r="BT810">
        <v>0</v>
      </c>
      <c r="BU810">
        <v>0</v>
      </c>
      <c r="BV810">
        <v>10030.5172413793</v>
      </c>
      <c r="BW810">
        <v>0</v>
      </c>
      <c r="BX810">
        <v>16.7147</v>
      </c>
      <c r="BY810">
        <v>-11.1892310344828</v>
      </c>
      <c r="BZ810">
        <v>419.004862068966</v>
      </c>
      <c r="CA810">
        <v>429.26624137931</v>
      </c>
      <c r="CB810">
        <v>2.67675931034483</v>
      </c>
      <c r="CC810">
        <v>421.161344827586</v>
      </c>
      <c r="CD810">
        <v>18.880675862069</v>
      </c>
      <c r="CE810">
        <v>1.95112206896552</v>
      </c>
      <c r="CF810">
        <v>1.70885379310345</v>
      </c>
      <c r="CG810">
        <v>17.0531655172414</v>
      </c>
      <c r="CH810">
        <v>14.9770862068966</v>
      </c>
      <c r="CI810">
        <v>2000.02896551724</v>
      </c>
      <c r="CJ810">
        <v>0.979999310344827</v>
      </c>
      <c r="CK810">
        <v>0.0200008689655173</v>
      </c>
      <c r="CL810">
        <v>0</v>
      </c>
      <c r="CM810">
        <v>503.349965517241</v>
      </c>
      <c r="CN810">
        <v>5.00063</v>
      </c>
      <c r="CO810">
        <v>10015.5620689655</v>
      </c>
      <c r="CP810">
        <v>17257.1482758621</v>
      </c>
      <c r="CQ810">
        <v>38.6613448275862</v>
      </c>
      <c r="CR810">
        <v>38.6978620689655</v>
      </c>
      <c r="CS810">
        <v>38.2369655172414</v>
      </c>
      <c r="CT810">
        <v>37.937</v>
      </c>
      <c r="CU810">
        <v>39.437</v>
      </c>
      <c r="CV810">
        <v>1955.1275862069</v>
      </c>
      <c r="CW810">
        <v>39.9013793103448</v>
      </c>
      <c r="CX810">
        <v>0</v>
      </c>
      <c r="CY810">
        <v>1663696913.9</v>
      </c>
      <c r="CZ810">
        <v>0</v>
      </c>
      <c r="DA810">
        <v>0</v>
      </c>
      <c r="DB810" t="s">
        <v>356</v>
      </c>
      <c r="DC810">
        <v>1660677648.1</v>
      </c>
      <c r="DD810">
        <v>1660677649.1</v>
      </c>
      <c r="DE810">
        <v>0</v>
      </c>
      <c r="DF810">
        <v>-1.042</v>
      </c>
      <c r="DG810">
        <v>0.003</v>
      </c>
      <c r="DH810">
        <v>5.218</v>
      </c>
      <c r="DI810">
        <v>0.344</v>
      </c>
      <c r="DJ810">
        <v>417</v>
      </c>
      <c r="DK810">
        <v>22</v>
      </c>
      <c r="DL810">
        <v>1.24</v>
      </c>
      <c r="DM810">
        <v>0.53</v>
      </c>
      <c r="DN810">
        <v>-10.81342</v>
      </c>
      <c r="DO810">
        <v>-2.93268517823639</v>
      </c>
      <c r="DP810">
        <v>0.56714415636591</v>
      </c>
      <c r="DQ810">
        <v>0</v>
      </c>
      <c r="DR810">
        <v>2.6795665</v>
      </c>
      <c r="DS810">
        <v>-0.08753155722326</v>
      </c>
      <c r="DT810">
        <v>0.0147984397066042</v>
      </c>
      <c r="DU810">
        <v>1</v>
      </c>
      <c r="DV810">
        <v>1</v>
      </c>
      <c r="DW810">
        <v>2</v>
      </c>
      <c r="DX810" t="s">
        <v>395</v>
      </c>
      <c r="DY810">
        <v>2.97478</v>
      </c>
      <c r="DZ810">
        <v>2.75425</v>
      </c>
      <c r="EA810">
        <v>0.0890167</v>
      </c>
      <c r="EB810">
        <v>0.0929392</v>
      </c>
      <c r="EC810">
        <v>0.0959744</v>
      </c>
      <c r="ED810">
        <v>0.0883385</v>
      </c>
      <c r="EE810">
        <v>35513.5</v>
      </c>
      <c r="EF810">
        <v>38554.6</v>
      </c>
      <c r="EG810">
        <v>35327.9</v>
      </c>
      <c r="EH810">
        <v>38549.5</v>
      </c>
      <c r="EI810">
        <v>45284.8</v>
      </c>
      <c r="EJ810">
        <v>50759</v>
      </c>
      <c r="EK810">
        <v>55221.5</v>
      </c>
      <c r="EL810">
        <v>61833.2</v>
      </c>
      <c r="EM810">
        <v>1.9918</v>
      </c>
      <c r="EN810">
        <v>1.83</v>
      </c>
      <c r="EO810">
        <v>0.0491738</v>
      </c>
      <c r="EP810">
        <v>0</v>
      </c>
      <c r="EQ810">
        <v>24.195</v>
      </c>
      <c r="ER810">
        <v>999.9</v>
      </c>
      <c r="ES810">
        <v>45.825</v>
      </c>
      <c r="ET810">
        <v>30.071</v>
      </c>
      <c r="EU810">
        <v>21.6599</v>
      </c>
      <c r="EV810">
        <v>56.2888</v>
      </c>
      <c r="EW810">
        <v>48.6899</v>
      </c>
      <c r="EX810">
        <v>1</v>
      </c>
      <c r="EY810">
        <v>-0.0403049</v>
      </c>
      <c r="EZ810">
        <v>1.66754</v>
      </c>
      <c r="FA810">
        <v>20.1081</v>
      </c>
      <c r="FB810">
        <v>5.19932</v>
      </c>
      <c r="FC810">
        <v>12.004</v>
      </c>
      <c r="FD810">
        <v>4.9756</v>
      </c>
      <c r="FE810">
        <v>3.294</v>
      </c>
      <c r="FF810">
        <v>9999</v>
      </c>
      <c r="FG810">
        <v>9999</v>
      </c>
      <c r="FH810">
        <v>9999</v>
      </c>
      <c r="FI810">
        <v>695.4</v>
      </c>
      <c r="FJ810">
        <v>1.8634</v>
      </c>
      <c r="FK810">
        <v>1.86829</v>
      </c>
      <c r="FL810">
        <v>1.86798</v>
      </c>
      <c r="FM810">
        <v>1.8692</v>
      </c>
      <c r="FN810">
        <v>1.87006</v>
      </c>
      <c r="FO810">
        <v>1.86615</v>
      </c>
      <c r="FP810">
        <v>1.86722</v>
      </c>
      <c r="FQ810">
        <v>1.86859</v>
      </c>
      <c r="FR810">
        <v>5</v>
      </c>
      <c r="FS810">
        <v>0</v>
      </c>
      <c r="FT810">
        <v>0</v>
      </c>
      <c r="FU810">
        <v>0</v>
      </c>
      <c r="FV810" t="s">
        <v>358</v>
      </c>
      <c r="FW810" t="s">
        <v>359</v>
      </c>
      <c r="FX810" t="s">
        <v>360</v>
      </c>
      <c r="FY810" t="s">
        <v>360</v>
      </c>
      <c r="FZ810" t="s">
        <v>360</v>
      </c>
      <c r="GA810" t="s">
        <v>360</v>
      </c>
      <c r="GB810">
        <v>0</v>
      </c>
      <c r="GC810">
        <v>100</v>
      </c>
      <c r="GD810">
        <v>100</v>
      </c>
      <c r="GE810">
        <v>5.83</v>
      </c>
      <c r="GF810">
        <v>0.3462</v>
      </c>
      <c r="GG810">
        <v>3.61927167264205</v>
      </c>
      <c r="GH810">
        <v>0.00509506669552449</v>
      </c>
      <c r="GI810">
        <v>1.17866753763249e-06</v>
      </c>
      <c r="GJ810">
        <v>-6.62632595388568e-10</v>
      </c>
      <c r="GK810">
        <v>-0.0260112845827318</v>
      </c>
      <c r="GL810">
        <v>-0.0225051504344278</v>
      </c>
      <c r="GM810">
        <v>0.00262967521021688</v>
      </c>
      <c r="GN810">
        <v>-3.50088843362945e-05</v>
      </c>
      <c r="GO810">
        <v>-5</v>
      </c>
      <c r="GP810">
        <v>1640</v>
      </c>
      <c r="GQ810">
        <v>1</v>
      </c>
      <c r="GR810">
        <v>20</v>
      </c>
      <c r="GS810">
        <v>50321.1</v>
      </c>
      <c r="GT810">
        <v>50321.1</v>
      </c>
      <c r="GU810">
        <v>1.06079</v>
      </c>
      <c r="GV810">
        <v>2.62329</v>
      </c>
      <c r="GW810">
        <v>1.54785</v>
      </c>
      <c r="GX810">
        <v>2.30103</v>
      </c>
      <c r="GY810">
        <v>1.34644</v>
      </c>
      <c r="GZ810">
        <v>2.43286</v>
      </c>
      <c r="HA810">
        <v>33.3111</v>
      </c>
      <c r="HB810">
        <v>23.9824</v>
      </c>
      <c r="HC810">
        <v>18</v>
      </c>
      <c r="HD810">
        <v>505.255</v>
      </c>
      <c r="HE810">
        <v>402.29</v>
      </c>
      <c r="HF810">
        <v>20.9222</v>
      </c>
      <c r="HG810">
        <v>26.635</v>
      </c>
      <c r="HH810">
        <v>29.9998</v>
      </c>
      <c r="HI810">
        <v>26.6726</v>
      </c>
      <c r="HJ810">
        <v>26.6243</v>
      </c>
      <c r="HK810">
        <v>21.2844</v>
      </c>
      <c r="HL810">
        <v>17.6165</v>
      </c>
      <c r="HM810">
        <v>25.2101</v>
      </c>
      <c r="HN810">
        <v>20.9232</v>
      </c>
      <c r="HO810">
        <v>440.912</v>
      </c>
      <c r="HP810">
        <v>18.8039</v>
      </c>
      <c r="HQ810">
        <v>102.439</v>
      </c>
      <c r="HR810">
        <v>102.922</v>
      </c>
    </row>
    <row r="811" spans="1:226">
      <c r="A811">
        <v>795</v>
      </c>
      <c r="B811">
        <v>1663696921.5</v>
      </c>
      <c r="C811">
        <v>9146.40000009537</v>
      </c>
      <c r="D811" t="s">
        <v>1957</v>
      </c>
      <c r="E811" t="s">
        <v>1958</v>
      </c>
      <c r="F811">
        <v>5</v>
      </c>
      <c r="G811" t="s">
        <v>1906</v>
      </c>
      <c r="H811" t="s">
        <v>354</v>
      </c>
      <c r="I811">
        <v>1663696913.73214</v>
      </c>
      <c r="J811">
        <f>(K811)/1000</f>
        <v>0</v>
      </c>
      <c r="K811">
        <f>IF(BF811, AN811, AH811)</f>
        <v>0</v>
      </c>
      <c r="L811">
        <f>IF(BF811, AI811, AG811)</f>
        <v>0</v>
      </c>
      <c r="M811">
        <f>BH811 - IF(AU811&gt;1, L811*BB811*100.0/(AW811*BV811), 0)</f>
        <v>0</v>
      </c>
      <c r="N811">
        <f>((T811-J811/2)*M811-L811)/(T811+J811/2)</f>
        <v>0</v>
      </c>
      <c r="O811">
        <f>N811*(BO811+BP811)/1000.0</f>
        <v>0</v>
      </c>
      <c r="P811">
        <f>(BH811 - IF(AU811&gt;1, L811*BB811*100.0/(AW811*BV811), 0))*(BO811+BP811)/1000.0</f>
        <v>0</v>
      </c>
      <c r="Q811">
        <f>2.0/((1/S811-1/R811)+SIGN(S811)*SQRT((1/S811-1/R811)*(1/S811-1/R811) + 4*BC811/((BC811+1)*(BC811+1))*(2*1/S811*1/R811-1/R811*1/R811)))</f>
        <v>0</v>
      </c>
      <c r="R811">
        <f>IF(LEFT(BD811,1)&lt;&gt;"0",IF(LEFT(BD811,1)="1",3.0,BE811),$D$5+$E$5*(BV811*BO811/($K$5*1000))+$F$5*(BV811*BO811/($K$5*1000))*MAX(MIN(BB811,$J$5),$I$5)*MAX(MIN(BB811,$J$5),$I$5)+$G$5*MAX(MIN(BB811,$J$5),$I$5)*(BV811*BO811/($K$5*1000))+$H$5*(BV811*BO811/($K$5*1000))*(BV811*BO811/($K$5*1000)))</f>
        <v>0</v>
      </c>
      <c r="S811">
        <f>J811*(1000-(1000*0.61365*exp(17.502*W811/(240.97+W811))/(BO811+BP811)+BJ811)/2)/(1000*0.61365*exp(17.502*W811/(240.97+W811))/(BO811+BP811)-BJ811)</f>
        <v>0</v>
      </c>
      <c r="T811">
        <f>1/((BC811+1)/(Q811/1.6)+1/(R811/1.37)) + BC811/((BC811+1)/(Q811/1.6) + BC811/(R811/1.37))</f>
        <v>0</v>
      </c>
      <c r="U811">
        <f>(AX811*BA811)</f>
        <v>0</v>
      </c>
      <c r="V811">
        <f>(BQ811+(U811+2*0.95*5.67E-8*(((BQ811+$B$7)+273)^4-(BQ811+273)^4)-44100*J811)/(1.84*29.3*R811+8*0.95*5.67E-8*(BQ811+273)^3))</f>
        <v>0</v>
      </c>
      <c r="W811">
        <f>($C$7*BR811+$D$7*BS811+$E$7*V811)</f>
        <v>0</v>
      </c>
      <c r="X811">
        <f>0.61365*exp(17.502*W811/(240.97+W811))</f>
        <v>0</v>
      </c>
      <c r="Y811">
        <f>(Z811/AA811*100)</f>
        <v>0</v>
      </c>
      <c r="Z811">
        <f>BJ811*(BO811+BP811)/1000</f>
        <v>0</v>
      </c>
      <c r="AA811">
        <f>0.61365*exp(17.502*BQ811/(240.97+BQ811))</f>
        <v>0</v>
      </c>
      <c r="AB811">
        <f>(X811-BJ811*(BO811+BP811)/1000)</f>
        <v>0</v>
      </c>
      <c r="AC811">
        <f>(-J811*44100)</f>
        <v>0</v>
      </c>
      <c r="AD811">
        <f>2*29.3*R811*0.92*(BQ811-W811)</f>
        <v>0</v>
      </c>
      <c r="AE811">
        <f>2*0.95*5.67E-8*(((BQ811+$B$7)+273)^4-(W811+273)^4)</f>
        <v>0</v>
      </c>
      <c r="AF811">
        <f>U811+AE811+AC811+AD811</f>
        <v>0</v>
      </c>
      <c r="AG811">
        <f>BN811*AU811*(BI811-BH811*(1000-AU811*BK811)/(1000-AU811*BJ811))/(100*BB811)</f>
        <v>0</v>
      </c>
      <c r="AH811">
        <f>1000*BN811*AU811*(BJ811-BK811)/(100*BB811*(1000-AU811*BJ811))</f>
        <v>0</v>
      </c>
      <c r="AI811">
        <f>(AJ811 - AK811 - BO811*1E3/(8.314*(BQ811+273.15)) * AM811/BN811 * AL811) * BN811/(100*BB811) * (1000 - BK811)/1000</f>
        <v>0</v>
      </c>
      <c r="AJ811">
        <v>442.684005058681</v>
      </c>
      <c r="AK811">
        <v>425.422381818182</v>
      </c>
      <c r="AL811">
        <v>1.46234690625421</v>
      </c>
      <c r="AM811">
        <v>65.4883077396077</v>
      </c>
      <c r="AN811">
        <f>(AP811 - AO811 + BO811*1E3/(8.314*(BQ811+273.15)) * AR811/BN811 * AQ811) * BN811/(100*BB811) * 1000/(1000 - AP811)</f>
        <v>0</v>
      </c>
      <c r="AO811">
        <v>18.8954970290854</v>
      </c>
      <c r="AP811">
        <v>21.5771164835165</v>
      </c>
      <c r="AQ811">
        <v>8.61143269712496e-05</v>
      </c>
      <c r="AR811">
        <v>122.100083456999</v>
      </c>
      <c r="AS811">
        <v>0</v>
      </c>
      <c r="AT811">
        <v>0</v>
      </c>
      <c r="AU811">
        <f>IF(AS811*$H$13&gt;=AW811,1.0,(AW811/(AW811-AS811*$H$13)))</f>
        <v>0</v>
      </c>
      <c r="AV811">
        <f>(AU811-1)*100</f>
        <v>0</v>
      </c>
      <c r="AW811">
        <f>MAX(0,($B$13+$C$13*BV811)/(1+$D$13*BV811)*BO811/(BQ811+273)*$E$13)</f>
        <v>0</v>
      </c>
      <c r="AX811">
        <f>$B$11*BW811+$C$11*BX811+$F$11*CI811*(1-CL811)</f>
        <v>0</v>
      </c>
      <c r="AY811">
        <f>AX811*AZ811</f>
        <v>0</v>
      </c>
      <c r="AZ811">
        <f>($B$11*$D$9+$C$11*$D$9+$F$11*((CV811+CN811)/MAX(CV811+CN811+CW811, 0.1)*$I$9+CW811/MAX(CV811+CN811+CW811, 0.1)*$J$9))/($B$11+$C$11+$F$11)</f>
        <v>0</v>
      </c>
      <c r="BA811">
        <f>($B$11*$K$9+$C$11*$K$9+$F$11*((CV811+CN811)/MAX(CV811+CN811+CW811, 0.1)*$P$9+CW811/MAX(CV811+CN811+CW811, 0.1)*$Q$9))/($B$11+$C$11+$F$11)</f>
        <v>0</v>
      </c>
      <c r="BB811">
        <v>6</v>
      </c>
      <c r="BC811">
        <v>0.5</v>
      </c>
      <c r="BD811" t="s">
        <v>355</v>
      </c>
      <c r="BE811">
        <v>2</v>
      </c>
      <c r="BF811" t="b">
        <v>1</v>
      </c>
      <c r="BG811">
        <v>1663696913.73214</v>
      </c>
      <c r="BH811">
        <v>411.043571428571</v>
      </c>
      <c r="BI811">
        <v>425.674071428571</v>
      </c>
      <c r="BJ811">
        <v>21.5664678571429</v>
      </c>
      <c r="BK811">
        <v>18.8888357142857</v>
      </c>
      <c r="BL811">
        <v>405.210285714286</v>
      </c>
      <c r="BM811">
        <v>21.2204107142857</v>
      </c>
      <c r="BN811">
        <v>500.1215</v>
      </c>
      <c r="BO811">
        <v>90.5075357142857</v>
      </c>
      <c r="BP811">
        <v>0.100119392857143</v>
      </c>
      <c r="BQ811">
        <v>25.0528892857143</v>
      </c>
      <c r="BR811">
        <v>24.9976214285714</v>
      </c>
      <c r="BS811">
        <v>999.9</v>
      </c>
      <c r="BT811">
        <v>0</v>
      </c>
      <c r="BU811">
        <v>0</v>
      </c>
      <c r="BV811">
        <v>10007.3214285714</v>
      </c>
      <c r="BW811">
        <v>0</v>
      </c>
      <c r="BX811">
        <v>16.7147</v>
      </c>
      <c r="BY811">
        <v>-14.630575</v>
      </c>
      <c r="BZ811">
        <v>420.10375</v>
      </c>
      <c r="CA811">
        <v>433.869428571429</v>
      </c>
      <c r="CB811">
        <v>2.67762</v>
      </c>
      <c r="CC811">
        <v>425.674071428571</v>
      </c>
      <c r="CD811">
        <v>18.8888357142857</v>
      </c>
      <c r="CE811">
        <v>1.9519275</v>
      </c>
      <c r="CF811">
        <v>1.70958285714286</v>
      </c>
      <c r="CG811">
        <v>17.059675</v>
      </c>
      <c r="CH811">
        <v>14.9837071428571</v>
      </c>
      <c r="CI811">
        <v>2000.04857142857</v>
      </c>
      <c r="CJ811">
        <v>0.979999321428571</v>
      </c>
      <c r="CK811">
        <v>0.0200008571428571</v>
      </c>
      <c r="CL811">
        <v>0</v>
      </c>
      <c r="CM811">
        <v>503.328535714286</v>
      </c>
      <c r="CN811">
        <v>5.00063</v>
      </c>
      <c r="CO811">
        <v>10015.0214285714</v>
      </c>
      <c r="CP811">
        <v>17257.3142857143</v>
      </c>
      <c r="CQ811">
        <v>38.6582142857143</v>
      </c>
      <c r="CR811">
        <v>38.69825</v>
      </c>
      <c r="CS811">
        <v>38.22075</v>
      </c>
      <c r="CT811">
        <v>37.937</v>
      </c>
      <c r="CU811">
        <v>39.437</v>
      </c>
      <c r="CV811">
        <v>1955.14678571429</v>
      </c>
      <c r="CW811">
        <v>39.9017857142857</v>
      </c>
      <c r="CX811">
        <v>0</v>
      </c>
      <c r="CY811">
        <v>1663696918.7</v>
      </c>
      <c r="CZ811">
        <v>0</v>
      </c>
      <c r="DA811">
        <v>0</v>
      </c>
      <c r="DB811" t="s">
        <v>356</v>
      </c>
      <c r="DC811">
        <v>1660677648.1</v>
      </c>
      <c r="DD811">
        <v>1660677649.1</v>
      </c>
      <c r="DE811">
        <v>0</v>
      </c>
      <c r="DF811">
        <v>-1.042</v>
      </c>
      <c r="DG811">
        <v>0.003</v>
      </c>
      <c r="DH811">
        <v>5.218</v>
      </c>
      <c r="DI811">
        <v>0.344</v>
      </c>
      <c r="DJ811">
        <v>417</v>
      </c>
      <c r="DK811">
        <v>22</v>
      </c>
      <c r="DL811">
        <v>1.24</v>
      </c>
      <c r="DM811">
        <v>0.53</v>
      </c>
      <c r="DN811">
        <v>-13.6024</v>
      </c>
      <c r="DO811">
        <v>-38.723687054409</v>
      </c>
      <c r="DP811">
        <v>4.49503027436968</v>
      </c>
      <c r="DQ811">
        <v>0</v>
      </c>
      <c r="DR811">
        <v>2.6784235</v>
      </c>
      <c r="DS811">
        <v>-0.0249350093808672</v>
      </c>
      <c r="DT811">
        <v>0.01379879732984</v>
      </c>
      <c r="DU811">
        <v>1</v>
      </c>
      <c r="DV811">
        <v>1</v>
      </c>
      <c r="DW811">
        <v>2</v>
      </c>
      <c r="DX811" t="s">
        <v>395</v>
      </c>
      <c r="DY811">
        <v>2.97271</v>
      </c>
      <c r="DZ811">
        <v>2.75317</v>
      </c>
      <c r="EA811">
        <v>0.0901151</v>
      </c>
      <c r="EB811">
        <v>0.0952762</v>
      </c>
      <c r="EC811">
        <v>0.0959834</v>
      </c>
      <c r="ED811">
        <v>0.0882788</v>
      </c>
      <c r="EE811">
        <v>35471.1</v>
      </c>
      <c r="EF811">
        <v>38455.8</v>
      </c>
      <c r="EG811">
        <v>35328.3</v>
      </c>
      <c r="EH811">
        <v>38550</v>
      </c>
      <c r="EI811">
        <v>45284.6</v>
      </c>
      <c r="EJ811">
        <v>50763.1</v>
      </c>
      <c r="EK811">
        <v>55221.8</v>
      </c>
      <c r="EL811">
        <v>61834.2</v>
      </c>
      <c r="EM811">
        <v>1.9908</v>
      </c>
      <c r="EN811">
        <v>1.8302</v>
      </c>
      <c r="EO811">
        <v>0.0490248</v>
      </c>
      <c r="EP811">
        <v>0</v>
      </c>
      <c r="EQ811">
        <v>24.195</v>
      </c>
      <c r="ER811">
        <v>999.9</v>
      </c>
      <c r="ES811">
        <v>45.849</v>
      </c>
      <c r="ET811">
        <v>30.071</v>
      </c>
      <c r="EU811">
        <v>21.6716</v>
      </c>
      <c r="EV811">
        <v>56.5088</v>
      </c>
      <c r="EW811">
        <v>49.2949</v>
      </c>
      <c r="EX811">
        <v>1</v>
      </c>
      <c r="EY811">
        <v>-0.0401829</v>
      </c>
      <c r="EZ811">
        <v>1.66072</v>
      </c>
      <c r="FA811">
        <v>20.1076</v>
      </c>
      <c r="FB811">
        <v>5.19692</v>
      </c>
      <c r="FC811">
        <v>12.004</v>
      </c>
      <c r="FD811">
        <v>4.9756</v>
      </c>
      <c r="FE811">
        <v>3.2936</v>
      </c>
      <c r="FF811">
        <v>9999</v>
      </c>
      <c r="FG811">
        <v>9999</v>
      </c>
      <c r="FH811">
        <v>9999</v>
      </c>
      <c r="FI811">
        <v>695.4</v>
      </c>
      <c r="FJ811">
        <v>1.86343</v>
      </c>
      <c r="FK811">
        <v>1.86829</v>
      </c>
      <c r="FL811">
        <v>1.86798</v>
      </c>
      <c r="FM811">
        <v>1.8692</v>
      </c>
      <c r="FN811">
        <v>1.87002</v>
      </c>
      <c r="FO811">
        <v>1.86615</v>
      </c>
      <c r="FP811">
        <v>1.86716</v>
      </c>
      <c r="FQ811">
        <v>1.8685</v>
      </c>
      <c r="FR811">
        <v>5</v>
      </c>
      <c r="FS811">
        <v>0</v>
      </c>
      <c r="FT811">
        <v>0</v>
      </c>
      <c r="FU811">
        <v>0</v>
      </c>
      <c r="FV811" t="s">
        <v>358</v>
      </c>
      <c r="FW811" t="s">
        <v>359</v>
      </c>
      <c r="FX811" t="s">
        <v>360</v>
      </c>
      <c r="FY811" t="s">
        <v>360</v>
      </c>
      <c r="FZ811" t="s">
        <v>360</v>
      </c>
      <c r="GA811" t="s">
        <v>360</v>
      </c>
      <c r="GB811">
        <v>0</v>
      </c>
      <c r="GC811">
        <v>100</v>
      </c>
      <c r="GD811">
        <v>100</v>
      </c>
      <c r="GE811">
        <v>5.868</v>
      </c>
      <c r="GF811">
        <v>0.3463</v>
      </c>
      <c r="GG811">
        <v>3.61927167264205</v>
      </c>
      <c r="GH811">
        <v>0.00509506669552449</v>
      </c>
      <c r="GI811">
        <v>1.17866753763249e-06</v>
      </c>
      <c r="GJ811">
        <v>-6.62632595388568e-10</v>
      </c>
      <c r="GK811">
        <v>-0.0260112845827318</v>
      </c>
      <c r="GL811">
        <v>-0.0225051504344278</v>
      </c>
      <c r="GM811">
        <v>0.00262967521021688</v>
      </c>
      <c r="GN811">
        <v>-3.50088843362945e-05</v>
      </c>
      <c r="GO811">
        <v>-5</v>
      </c>
      <c r="GP811">
        <v>1640</v>
      </c>
      <c r="GQ811">
        <v>1</v>
      </c>
      <c r="GR811">
        <v>20</v>
      </c>
      <c r="GS811">
        <v>50321.2</v>
      </c>
      <c r="GT811">
        <v>50321.2</v>
      </c>
      <c r="GU811">
        <v>1.08887</v>
      </c>
      <c r="GV811">
        <v>2.61475</v>
      </c>
      <c r="GW811">
        <v>1.54785</v>
      </c>
      <c r="GX811">
        <v>2.30103</v>
      </c>
      <c r="GY811">
        <v>1.34644</v>
      </c>
      <c r="GZ811">
        <v>2.40601</v>
      </c>
      <c r="HA811">
        <v>33.3335</v>
      </c>
      <c r="HB811">
        <v>23.9824</v>
      </c>
      <c r="HC811">
        <v>18</v>
      </c>
      <c r="HD811">
        <v>504.571</v>
      </c>
      <c r="HE811">
        <v>402.384</v>
      </c>
      <c r="HF811">
        <v>20.9241</v>
      </c>
      <c r="HG811">
        <v>26.635</v>
      </c>
      <c r="HH811">
        <v>30</v>
      </c>
      <c r="HI811">
        <v>26.6703</v>
      </c>
      <c r="HJ811">
        <v>26.622</v>
      </c>
      <c r="HK811">
        <v>21.9404</v>
      </c>
      <c r="HL811">
        <v>17.893</v>
      </c>
      <c r="HM811">
        <v>25.2101</v>
      </c>
      <c r="HN811">
        <v>20.9255</v>
      </c>
      <c r="HO811">
        <v>461.024</v>
      </c>
      <c r="HP811">
        <v>18.8039</v>
      </c>
      <c r="HQ811">
        <v>102.44</v>
      </c>
      <c r="HR811">
        <v>102.923</v>
      </c>
    </row>
    <row r="812" spans="1:226">
      <c r="A812">
        <v>796</v>
      </c>
      <c r="B812">
        <v>1663696926.5</v>
      </c>
      <c r="C812">
        <v>9151.40000009537</v>
      </c>
      <c r="D812" t="s">
        <v>1959</v>
      </c>
      <c r="E812" t="s">
        <v>1960</v>
      </c>
      <c r="F812">
        <v>5</v>
      </c>
      <c r="G812" t="s">
        <v>1906</v>
      </c>
      <c r="H812" t="s">
        <v>354</v>
      </c>
      <c r="I812">
        <v>1663696919</v>
      </c>
      <c r="J812">
        <f>(K812)/1000</f>
        <v>0</v>
      </c>
      <c r="K812">
        <f>IF(BF812, AN812, AH812)</f>
        <v>0</v>
      </c>
      <c r="L812">
        <f>IF(BF812, AI812, AG812)</f>
        <v>0</v>
      </c>
      <c r="M812">
        <f>BH812 - IF(AU812&gt;1, L812*BB812*100.0/(AW812*BV812), 0)</f>
        <v>0</v>
      </c>
      <c r="N812">
        <f>((T812-J812/2)*M812-L812)/(T812+J812/2)</f>
        <v>0</v>
      </c>
      <c r="O812">
        <f>N812*(BO812+BP812)/1000.0</f>
        <v>0</v>
      </c>
      <c r="P812">
        <f>(BH812 - IF(AU812&gt;1, L812*BB812*100.0/(AW812*BV812), 0))*(BO812+BP812)/1000.0</f>
        <v>0</v>
      </c>
      <c r="Q812">
        <f>2.0/((1/S812-1/R812)+SIGN(S812)*SQRT((1/S812-1/R812)*(1/S812-1/R812) + 4*BC812/((BC812+1)*(BC812+1))*(2*1/S812*1/R812-1/R812*1/R812)))</f>
        <v>0</v>
      </c>
      <c r="R812">
        <f>IF(LEFT(BD812,1)&lt;&gt;"0",IF(LEFT(BD812,1)="1",3.0,BE812),$D$5+$E$5*(BV812*BO812/($K$5*1000))+$F$5*(BV812*BO812/($K$5*1000))*MAX(MIN(BB812,$J$5),$I$5)*MAX(MIN(BB812,$J$5),$I$5)+$G$5*MAX(MIN(BB812,$J$5),$I$5)*(BV812*BO812/($K$5*1000))+$H$5*(BV812*BO812/($K$5*1000))*(BV812*BO812/($K$5*1000)))</f>
        <v>0</v>
      </c>
      <c r="S812">
        <f>J812*(1000-(1000*0.61365*exp(17.502*W812/(240.97+W812))/(BO812+BP812)+BJ812)/2)/(1000*0.61365*exp(17.502*W812/(240.97+W812))/(BO812+BP812)-BJ812)</f>
        <v>0</v>
      </c>
      <c r="T812">
        <f>1/((BC812+1)/(Q812/1.6)+1/(R812/1.37)) + BC812/((BC812+1)/(Q812/1.6) + BC812/(R812/1.37))</f>
        <v>0</v>
      </c>
      <c r="U812">
        <f>(AX812*BA812)</f>
        <v>0</v>
      </c>
      <c r="V812">
        <f>(BQ812+(U812+2*0.95*5.67E-8*(((BQ812+$B$7)+273)^4-(BQ812+273)^4)-44100*J812)/(1.84*29.3*R812+8*0.95*5.67E-8*(BQ812+273)^3))</f>
        <v>0</v>
      </c>
      <c r="W812">
        <f>($C$7*BR812+$D$7*BS812+$E$7*V812)</f>
        <v>0</v>
      </c>
      <c r="X812">
        <f>0.61365*exp(17.502*W812/(240.97+W812))</f>
        <v>0</v>
      </c>
      <c r="Y812">
        <f>(Z812/AA812*100)</f>
        <v>0</v>
      </c>
      <c r="Z812">
        <f>BJ812*(BO812+BP812)/1000</f>
        <v>0</v>
      </c>
      <c r="AA812">
        <f>0.61365*exp(17.502*BQ812/(240.97+BQ812))</f>
        <v>0</v>
      </c>
      <c r="AB812">
        <f>(X812-BJ812*(BO812+BP812)/1000)</f>
        <v>0</v>
      </c>
      <c r="AC812">
        <f>(-J812*44100)</f>
        <v>0</v>
      </c>
      <c r="AD812">
        <f>2*29.3*R812*0.92*(BQ812-W812)</f>
        <v>0</v>
      </c>
      <c r="AE812">
        <f>2*0.95*5.67E-8*(((BQ812+$B$7)+273)^4-(W812+273)^4)</f>
        <v>0</v>
      </c>
      <c r="AF812">
        <f>U812+AE812+AC812+AD812</f>
        <v>0</v>
      </c>
      <c r="AG812">
        <f>BN812*AU812*(BI812-BH812*(1000-AU812*BK812)/(1000-AU812*BJ812))/(100*BB812)</f>
        <v>0</v>
      </c>
      <c r="AH812">
        <f>1000*BN812*AU812*(BJ812-BK812)/(100*BB812*(1000-AU812*BJ812))</f>
        <v>0</v>
      </c>
      <c r="AI812">
        <f>(AJ812 - AK812 - BO812*1E3/(8.314*(BQ812+273.15)) * AM812/BN812 * AL812) * BN812/(100*BB812) * (1000 - BK812)/1000</f>
        <v>0</v>
      </c>
      <c r="AJ812">
        <v>459.076922954464</v>
      </c>
      <c r="AK812">
        <v>436.701581818182</v>
      </c>
      <c r="AL812">
        <v>2.4211667918883</v>
      </c>
      <c r="AM812">
        <v>65.4883077396077</v>
      </c>
      <c r="AN812">
        <f>(AP812 - AO812 + BO812*1E3/(8.314*(BQ812+273.15)) * AR812/BN812 * AQ812) * BN812/(100*BB812) * 1000/(1000 - AP812)</f>
        <v>0</v>
      </c>
      <c r="AO812">
        <v>18.8902356821505</v>
      </c>
      <c r="AP812">
        <v>21.5716560439561</v>
      </c>
      <c r="AQ812">
        <v>-2.66754268921331e-05</v>
      </c>
      <c r="AR812">
        <v>122.100083456999</v>
      </c>
      <c r="AS812">
        <v>0</v>
      </c>
      <c r="AT812">
        <v>0</v>
      </c>
      <c r="AU812">
        <f>IF(AS812*$H$13&gt;=AW812,1.0,(AW812/(AW812-AS812*$H$13)))</f>
        <v>0</v>
      </c>
      <c r="AV812">
        <f>(AU812-1)*100</f>
        <v>0</v>
      </c>
      <c r="AW812">
        <f>MAX(0,($B$13+$C$13*BV812)/(1+$D$13*BV812)*BO812/(BQ812+273)*$E$13)</f>
        <v>0</v>
      </c>
      <c r="AX812">
        <f>$B$11*BW812+$C$11*BX812+$F$11*CI812*(1-CL812)</f>
        <v>0</v>
      </c>
      <c r="AY812">
        <f>AX812*AZ812</f>
        <v>0</v>
      </c>
      <c r="AZ812">
        <f>($B$11*$D$9+$C$11*$D$9+$F$11*((CV812+CN812)/MAX(CV812+CN812+CW812, 0.1)*$I$9+CW812/MAX(CV812+CN812+CW812, 0.1)*$J$9))/($B$11+$C$11+$F$11)</f>
        <v>0</v>
      </c>
      <c r="BA812">
        <f>($B$11*$K$9+$C$11*$K$9+$F$11*((CV812+CN812)/MAX(CV812+CN812+CW812, 0.1)*$P$9+CW812/MAX(CV812+CN812+CW812, 0.1)*$Q$9))/($B$11+$C$11+$F$11)</f>
        <v>0</v>
      </c>
      <c r="BB812">
        <v>6</v>
      </c>
      <c r="BC812">
        <v>0.5</v>
      </c>
      <c r="BD812" t="s">
        <v>355</v>
      </c>
      <c r="BE812">
        <v>2</v>
      </c>
      <c r="BF812" t="b">
        <v>1</v>
      </c>
      <c r="BG812">
        <v>1663696919</v>
      </c>
      <c r="BH812">
        <v>415.263</v>
      </c>
      <c r="BI812">
        <v>435.901703703704</v>
      </c>
      <c r="BJ812">
        <v>21.5722703703704</v>
      </c>
      <c r="BK812">
        <v>18.8890333333333</v>
      </c>
      <c r="BL812">
        <v>409.405592592593</v>
      </c>
      <c r="BM812">
        <v>21.2259814814815</v>
      </c>
      <c r="BN812">
        <v>500.064703703704</v>
      </c>
      <c r="BO812">
        <v>90.5076</v>
      </c>
      <c r="BP812">
        <v>0.0999035037037037</v>
      </c>
      <c r="BQ812">
        <v>25.0523</v>
      </c>
      <c r="BR812">
        <v>24.9939666666667</v>
      </c>
      <c r="BS812">
        <v>999.9</v>
      </c>
      <c r="BT812">
        <v>0</v>
      </c>
      <c r="BU812">
        <v>0</v>
      </c>
      <c r="BV812">
        <v>10020.7407407407</v>
      </c>
      <c r="BW812">
        <v>0</v>
      </c>
      <c r="BX812">
        <v>16.7106148148148</v>
      </c>
      <c r="BY812">
        <v>-20.6387777777778</v>
      </c>
      <c r="BZ812">
        <v>424.418666666667</v>
      </c>
      <c r="CA812">
        <v>444.293703703704</v>
      </c>
      <c r="CB812">
        <v>2.68322851851852</v>
      </c>
      <c r="CC812">
        <v>435.901703703704</v>
      </c>
      <c r="CD812">
        <v>18.8890333333333</v>
      </c>
      <c r="CE812">
        <v>1.95245444444444</v>
      </c>
      <c r="CF812">
        <v>1.70960185185185</v>
      </c>
      <c r="CG812">
        <v>17.063937037037</v>
      </c>
      <c r="CH812">
        <v>14.9838740740741</v>
      </c>
      <c r="CI812">
        <v>2000.02555555556</v>
      </c>
      <c r="CJ812">
        <v>0.979999222222222</v>
      </c>
      <c r="CK812">
        <v>0.020000962962963</v>
      </c>
      <c r="CL812">
        <v>0</v>
      </c>
      <c r="CM812">
        <v>503.487555555556</v>
      </c>
      <c r="CN812">
        <v>5.00063</v>
      </c>
      <c r="CO812">
        <v>10018.1740740741</v>
      </c>
      <c r="CP812">
        <v>17257.1222222222</v>
      </c>
      <c r="CQ812">
        <v>38.6571481481481</v>
      </c>
      <c r="CR812">
        <v>38.6986666666667</v>
      </c>
      <c r="CS812">
        <v>38.201</v>
      </c>
      <c r="CT812">
        <v>37.937</v>
      </c>
      <c r="CU812">
        <v>39.437</v>
      </c>
      <c r="CV812">
        <v>1955.12444444444</v>
      </c>
      <c r="CW812">
        <v>39.9011111111111</v>
      </c>
      <c r="CX812">
        <v>0</v>
      </c>
      <c r="CY812">
        <v>1663696923.5</v>
      </c>
      <c r="CZ812">
        <v>0</v>
      </c>
      <c r="DA812">
        <v>0</v>
      </c>
      <c r="DB812" t="s">
        <v>356</v>
      </c>
      <c r="DC812">
        <v>1660677648.1</v>
      </c>
      <c r="DD812">
        <v>1660677649.1</v>
      </c>
      <c r="DE812">
        <v>0</v>
      </c>
      <c r="DF812">
        <v>-1.042</v>
      </c>
      <c r="DG812">
        <v>0.003</v>
      </c>
      <c r="DH812">
        <v>5.218</v>
      </c>
      <c r="DI812">
        <v>0.344</v>
      </c>
      <c r="DJ812">
        <v>417</v>
      </c>
      <c r="DK812">
        <v>22</v>
      </c>
      <c r="DL812">
        <v>1.24</v>
      </c>
      <c r="DM812">
        <v>0.53</v>
      </c>
      <c r="DN812">
        <v>-16.9468375</v>
      </c>
      <c r="DO812">
        <v>-66.5111515947467</v>
      </c>
      <c r="DP812">
        <v>6.77644061129025</v>
      </c>
      <c r="DQ812">
        <v>0</v>
      </c>
      <c r="DR812">
        <v>2.68132575</v>
      </c>
      <c r="DS812">
        <v>0.0563843527204489</v>
      </c>
      <c r="DT812">
        <v>0.0170427609100609</v>
      </c>
      <c r="DU812">
        <v>1</v>
      </c>
      <c r="DV812">
        <v>1</v>
      </c>
      <c r="DW812">
        <v>2</v>
      </c>
      <c r="DX812" t="s">
        <v>395</v>
      </c>
      <c r="DY812">
        <v>2.97285</v>
      </c>
      <c r="DZ812">
        <v>2.75351</v>
      </c>
      <c r="EA812">
        <v>0.0920469</v>
      </c>
      <c r="EB812">
        <v>0.0981012</v>
      </c>
      <c r="EC812">
        <v>0.0959771</v>
      </c>
      <c r="ED812">
        <v>0.0881874</v>
      </c>
      <c r="EE812">
        <v>35395.9</v>
      </c>
      <c r="EF812">
        <v>38335.4</v>
      </c>
      <c r="EG812">
        <v>35328.4</v>
      </c>
      <c r="EH812">
        <v>38549.6</v>
      </c>
      <c r="EI812">
        <v>45284.8</v>
      </c>
      <c r="EJ812">
        <v>50768.2</v>
      </c>
      <c r="EK812">
        <v>55221.5</v>
      </c>
      <c r="EL812">
        <v>61834</v>
      </c>
      <c r="EM812">
        <v>1.991</v>
      </c>
      <c r="EN812">
        <v>1.8296</v>
      </c>
      <c r="EO812">
        <v>0.0481308</v>
      </c>
      <c r="EP812">
        <v>0</v>
      </c>
      <c r="EQ812">
        <v>24.195</v>
      </c>
      <c r="ER812">
        <v>999.9</v>
      </c>
      <c r="ES812">
        <v>45.898</v>
      </c>
      <c r="ET812">
        <v>30.051</v>
      </c>
      <c r="EU812">
        <v>21.6691</v>
      </c>
      <c r="EV812">
        <v>56.2788</v>
      </c>
      <c r="EW812">
        <v>49.1627</v>
      </c>
      <c r="EX812">
        <v>1</v>
      </c>
      <c r="EY812">
        <v>-0.0402642</v>
      </c>
      <c r="EZ812">
        <v>1.65196</v>
      </c>
      <c r="FA812">
        <v>20.1083</v>
      </c>
      <c r="FB812">
        <v>5.19932</v>
      </c>
      <c r="FC812">
        <v>12.004</v>
      </c>
      <c r="FD812">
        <v>4.9756</v>
      </c>
      <c r="FE812">
        <v>3.2938</v>
      </c>
      <c r="FF812">
        <v>9999</v>
      </c>
      <c r="FG812">
        <v>9999</v>
      </c>
      <c r="FH812">
        <v>9999</v>
      </c>
      <c r="FI812">
        <v>695.4</v>
      </c>
      <c r="FJ812">
        <v>1.86343</v>
      </c>
      <c r="FK812">
        <v>1.86829</v>
      </c>
      <c r="FL812">
        <v>1.86798</v>
      </c>
      <c r="FM812">
        <v>1.8692</v>
      </c>
      <c r="FN812">
        <v>1.87006</v>
      </c>
      <c r="FO812">
        <v>1.86609</v>
      </c>
      <c r="FP812">
        <v>1.86722</v>
      </c>
      <c r="FQ812">
        <v>1.8685</v>
      </c>
      <c r="FR812">
        <v>5</v>
      </c>
      <c r="FS812">
        <v>0</v>
      </c>
      <c r="FT812">
        <v>0</v>
      </c>
      <c r="FU812">
        <v>0</v>
      </c>
      <c r="FV812" t="s">
        <v>358</v>
      </c>
      <c r="FW812" t="s">
        <v>359</v>
      </c>
      <c r="FX812" t="s">
        <v>360</v>
      </c>
      <c r="FY812" t="s">
        <v>360</v>
      </c>
      <c r="FZ812" t="s">
        <v>360</v>
      </c>
      <c r="GA812" t="s">
        <v>360</v>
      </c>
      <c r="GB812">
        <v>0</v>
      </c>
      <c r="GC812">
        <v>100</v>
      </c>
      <c r="GD812">
        <v>100</v>
      </c>
      <c r="GE812">
        <v>5.935</v>
      </c>
      <c r="GF812">
        <v>0.3462</v>
      </c>
      <c r="GG812">
        <v>3.61927167264205</v>
      </c>
      <c r="GH812">
        <v>0.00509506669552449</v>
      </c>
      <c r="GI812">
        <v>1.17866753763249e-06</v>
      </c>
      <c r="GJ812">
        <v>-6.62632595388568e-10</v>
      </c>
      <c r="GK812">
        <v>-0.0260112845827318</v>
      </c>
      <c r="GL812">
        <v>-0.0225051504344278</v>
      </c>
      <c r="GM812">
        <v>0.00262967521021688</v>
      </c>
      <c r="GN812">
        <v>-3.50088843362945e-05</v>
      </c>
      <c r="GO812">
        <v>-5</v>
      </c>
      <c r="GP812">
        <v>1640</v>
      </c>
      <c r="GQ812">
        <v>1</v>
      </c>
      <c r="GR812">
        <v>20</v>
      </c>
      <c r="GS812">
        <v>50321.3</v>
      </c>
      <c r="GT812">
        <v>50321.3</v>
      </c>
      <c r="GU812">
        <v>1.12305</v>
      </c>
      <c r="GV812">
        <v>2.62573</v>
      </c>
      <c r="GW812">
        <v>1.54785</v>
      </c>
      <c r="GX812">
        <v>2.30103</v>
      </c>
      <c r="GY812">
        <v>1.34644</v>
      </c>
      <c r="GZ812">
        <v>2.27051</v>
      </c>
      <c r="HA812">
        <v>33.3559</v>
      </c>
      <c r="HB812">
        <v>23.9824</v>
      </c>
      <c r="HC812">
        <v>18</v>
      </c>
      <c r="HD812">
        <v>504.682</v>
      </c>
      <c r="HE812">
        <v>402.036</v>
      </c>
      <c r="HF812">
        <v>20.9268</v>
      </c>
      <c r="HG812">
        <v>26.6327</v>
      </c>
      <c r="HH812">
        <v>29.9999</v>
      </c>
      <c r="HI812">
        <v>26.6681</v>
      </c>
      <c r="HJ812">
        <v>26.6198</v>
      </c>
      <c r="HK812">
        <v>22.5402</v>
      </c>
      <c r="HL812">
        <v>17.893</v>
      </c>
      <c r="HM812">
        <v>25.6019</v>
      </c>
      <c r="HN812">
        <v>20.9286</v>
      </c>
      <c r="HO812">
        <v>474.474</v>
      </c>
      <c r="HP812">
        <v>18.8039</v>
      </c>
      <c r="HQ812">
        <v>102.439</v>
      </c>
      <c r="HR812">
        <v>102.923</v>
      </c>
    </row>
    <row r="813" spans="1:226">
      <c r="A813">
        <v>797</v>
      </c>
      <c r="B813">
        <v>1663696931.5</v>
      </c>
      <c r="C813">
        <v>9156.40000009537</v>
      </c>
      <c r="D813" t="s">
        <v>1961</v>
      </c>
      <c r="E813" t="s">
        <v>1962</v>
      </c>
      <c r="F813">
        <v>5</v>
      </c>
      <c r="G813" t="s">
        <v>1906</v>
      </c>
      <c r="H813" t="s">
        <v>354</v>
      </c>
      <c r="I813">
        <v>1663696923.71429</v>
      </c>
      <c r="J813">
        <f>(K813)/1000</f>
        <v>0</v>
      </c>
      <c r="K813">
        <f>IF(BF813, AN813, AH813)</f>
        <v>0</v>
      </c>
      <c r="L813">
        <f>IF(BF813, AI813, AG813)</f>
        <v>0</v>
      </c>
      <c r="M813">
        <f>BH813 - IF(AU813&gt;1, L813*BB813*100.0/(AW813*BV813), 0)</f>
        <v>0</v>
      </c>
      <c r="N813">
        <f>((T813-J813/2)*M813-L813)/(T813+J813/2)</f>
        <v>0</v>
      </c>
      <c r="O813">
        <f>N813*(BO813+BP813)/1000.0</f>
        <v>0</v>
      </c>
      <c r="P813">
        <f>(BH813 - IF(AU813&gt;1, L813*BB813*100.0/(AW813*BV813), 0))*(BO813+BP813)/1000.0</f>
        <v>0</v>
      </c>
      <c r="Q813">
        <f>2.0/((1/S813-1/R813)+SIGN(S813)*SQRT((1/S813-1/R813)*(1/S813-1/R813) + 4*BC813/((BC813+1)*(BC813+1))*(2*1/S813*1/R813-1/R813*1/R813)))</f>
        <v>0</v>
      </c>
      <c r="R813">
        <f>IF(LEFT(BD813,1)&lt;&gt;"0",IF(LEFT(BD813,1)="1",3.0,BE813),$D$5+$E$5*(BV813*BO813/($K$5*1000))+$F$5*(BV813*BO813/($K$5*1000))*MAX(MIN(BB813,$J$5),$I$5)*MAX(MIN(BB813,$J$5),$I$5)+$G$5*MAX(MIN(BB813,$J$5),$I$5)*(BV813*BO813/($K$5*1000))+$H$5*(BV813*BO813/($K$5*1000))*(BV813*BO813/($K$5*1000)))</f>
        <v>0</v>
      </c>
      <c r="S813">
        <f>J813*(1000-(1000*0.61365*exp(17.502*W813/(240.97+W813))/(BO813+BP813)+BJ813)/2)/(1000*0.61365*exp(17.502*W813/(240.97+W813))/(BO813+BP813)-BJ813)</f>
        <v>0</v>
      </c>
      <c r="T813">
        <f>1/((BC813+1)/(Q813/1.6)+1/(R813/1.37)) + BC813/((BC813+1)/(Q813/1.6) + BC813/(R813/1.37))</f>
        <v>0</v>
      </c>
      <c r="U813">
        <f>(AX813*BA813)</f>
        <v>0</v>
      </c>
      <c r="V813">
        <f>(BQ813+(U813+2*0.95*5.67E-8*(((BQ813+$B$7)+273)^4-(BQ813+273)^4)-44100*J813)/(1.84*29.3*R813+8*0.95*5.67E-8*(BQ813+273)^3))</f>
        <v>0</v>
      </c>
      <c r="W813">
        <f>($C$7*BR813+$D$7*BS813+$E$7*V813)</f>
        <v>0</v>
      </c>
      <c r="X813">
        <f>0.61365*exp(17.502*W813/(240.97+W813))</f>
        <v>0</v>
      </c>
      <c r="Y813">
        <f>(Z813/AA813*100)</f>
        <v>0</v>
      </c>
      <c r="Z813">
        <f>BJ813*(BO813+BP813)/1000</f>
        <v>0</v>
      </c>
      <c r="AA813">
        <f>0.61365*exp(17.502*BQ813/(240.97+BQ813))</f>
        <v>0</v>
      </c>
      <c r="AB813">
        <f>(X813-BJ813*(BO813+BP813)/1000)</f>
        <v>0</v>
      </c>
      <c r="AC813">
        <f>(-J813*44100)</f>
        <v>0</v>
      </c>
      <c r="AD813">
        <f>2*29.3*R813*0.92*(BQ813-W813)</f>
        <v>0</v>
      </c>
      <c r="AE813">
        <f>2*0.95*5.67E-8*(((BQ813+$B$7)+273)^4-(W813+273)^4)</f>
        <v>0</v>
      </c>
      <c r="AF813">
        <f>U813+AE813+AC813+AD813</f>
        <v>0</v>
      </c>
      <c r="AG813">
        <f>BN813*AU813*(BI813-BH813*(1000-AU813*BK813)/(1000-AU813*BJ813))/(100*BB813)</f>
        <v>0</v>
      </c>
      <c r="AH813">
        <f>1000*BN813*AU813*(BJ813-BK813)/(100*BB813*(1000-AU813*BJ813))</f>
        <v>0</v>
      </c>
      <c r="AI813">
        <f>(AJ813 - AK813 - BO813*1E3/(8.314*(BQ813+273.15)) * AM813/BN813 * AL813) * BN813/(100*BB813) * (1000 - BK813)/1000</f>
        <v>0</v>
      </c>
      <c r="AJ813">
        <v>475.602509532377</v>
      </c>
      <c r="AK813">
        <v>450.974321212121</v>
      </c>
      <c r="AL813">
        <v>2.90570319625722</v>
      </c>
      <c r="AM813">
        <v>65.4883077396077</v>
      </c>
      <c r="AN813">
        <f>(AP813 - AO813 + BO813*1E3/(8.314*(BQ813+273.15)) * AR813/BN813 * AQ813) * BN813/(100*BB813) * 1000/(1000 - AP813)</f>
        <v>0</v>
      </c>
      <c r="AO813">
        <v>18.8569170764332</v>
      </c>
      <c r="AP813">
        <v>21.5606901098901</v>
      </c>
      <c r="AQ813">
        <v>-3.77386623272927e-05</v>
      </c>
      <c r="AR813">
        <v>122.100083456999</v>
      </c>
      <c r="AS813">
        <v>0</v>
      </c>
      <c r="AT813">
        <v>0</v>
      </c>
      <c r="AU813">
        <f>IF(AS813*$H$13&gt;=AW813,1.0,(AW813/(AW813-AS813*$H$13)))</f>
        <v>0</v>
      </c>
      <c r="AV813">
        <f>(AU813-1)*100</f>
        <v>0</v>
      </c>
      <c r="AW813">
        <f>MAX(0,($B$13+$C$13*BV813)/(1+$D$13*BV813)*BO813/(BQ813+273)*$E$13)</f>
        <v>0</v>
      </c>
      <c r="AX813">
        <f>$B$11*BW813+$C$11*BX813+$F$11*CI813*(1-CL813)</f>
        <v>0</v>
      </c>
      <c r="AY813">
        <f>AX813*AZ813</f>
        <v>0</v>
      </c>
      <c r="AZ813">
        <f>($B$11*$D$9+$C$11*$D$9+$F$11*((CV813+CN813)/MAX(CV813+CN813+CW813, 0.1)*$I$9+CW813/MAX(CV813+CN813+CW813, 0.1)*$J$9))/($B$11+$C$11+$F$11)</f>
        <v>0</v>
      </c>
      <c r="BA813">
        <f>($B$11*$K$9+$C$11*$K$9+$F$11*((CV813+CN813)/MAX(CV813+CN813+CW813, 0.1)*$P$9+CW813/MAX(CV813+CN813+CW813, 0.1)*$Q$9))/($B$11+$C$11+$F$11)</f>
        <v>0</v>
      </c>
      <c r="BB813">
        <v>6</v>
      </c>
      <c r="BC813">
        <v>0.5</v>
      </c>
      <c r="BD813" t="s">
        <v>355</v>
      </c>
      <c r="BE813">
        <v>2</v>
      </c>
      <c r="BF813" t="b">
        <v>1</v>
      </c>
      <c r="BG813">
        <v>1663696923.71429</v>
      </c>
      <c r="BH813">
        <v>423.297607142857</v>
      </c>
      <c r="BI813">
        <v>449.9585</v>
      </c>
      <c r="BJ813">
        <v>21.5717607142857</v>
      </c>
      <c r="BK813">
        <v>18.8751964285714</v>
      </c>
      <c r="BL813">
        <v>417.394392857143</v>
      </c>
      <c r="BM813">
        <v>21.2254928571429</v>
      </c>
      <c r="BN813">
        <v>500.083357142857</v>
      </c>
      <c r="BO813">
        <v>90.50835</v>
      </c>
      <c r="BP813">
        <v>0.10000345</v>
      </c>
      <c r="BQ813">
        <v>25.051925</v>
      </c>
      <c r="BR813">
        <v>24.9891428571429</v>
      </c>
      <c r="BS813">
        <v>999.9</v>
      </c>
      <c r="BT813">
        <v>0</v>
      </c>
      <c r="BU813">
        <v>0</v>
      </c>
      <c r="BV813">
        <v>10002.6785714286</v>
      </c>
      <c r="BW813">
        <v>0</v>
      </c>
      <c r="BX813">
        <v>16.7107607142857</v>
      </c>
      <c r="BY813">
        <v>-26.6610428571429</v>
      </c>
      <c r="BZ813">
        <v>432.630035714286</v>
      </c>
      <c r="CA813">
        <v>458.614714285714</v>
      </c>
      <c r="CB813">
        <v>2.69655785714286</v>
      </c>
      <c r="CC813">
        <v>449.9585</v>
      </c>
      <c r="CD813">
        <v>18.8751964285714</v>
      </c>
      <c r="CE813">
        <v>1.95242428571429</v>
      </c>
      <c r="CF813">
        <v>1.70836357142857</v>
      </c>
      <c r="CG813">
        <v>17.0636964285714</v>
      </c>
      <c r="CH813">
        <v>14.9726178571429</v>
      </c>
      <c r="CI813">
        <v>2000.03178571429</v>
      </c>
      <c r="CJ813">
        <v>0.979999321428571</v>
      </c>
      <c r="CK813">
        <v>0.0200008571428571</v>
      </c>
      <c r="CL813">
        <v>0</v>
      </c>
      <c r="CM813">
        <v>504.135785714286</v>
      </c>
      <c r="CN813">
        <v>5.00063</v>
      </c>
      <c r="CO813">
        <v>10030.1964285714</v>
      </c>
      <c r="CP813">
        <v>17257.1821428571</v>
      </c>
      <c r="CQ813">
        <v>38.6471428571429</v>
      </c>
      <c r="CR813">
        <v>38.69375</v>
      </c>
      <c r="CS813">
        <v>38.196</v>
      </c>
      <c r="CT813">
        <v>37.937</v>
      </c>
      <c r="CU813">
        <v>39.437</v>
      </c>
      <c r="CV813">
        <v>1955.13107142857</v>
      </c>
      <c r="CW813">
        <v>39.9007142857143</v>
      </c>
      <c r="CX813">
        <v>0</v>
      </c>
      <c r="CY813">
        <v>1663696928.9</v>
      </c>
      <c r="CZ813">
        <v>0</v>
      </c>
      <c r="DA813">
        <v>0</v>
      </c>
      <c r="DB813" t="s">
        <v>356</v>
      </c>
      <c r="DC813">
        <v>1660677648.1</v>
      </c>
      <c r="DD813">
        <v>1660677649.1</v>
      </c>
      <c r="DE813">
        <v>0</v>
      </c>
      <c r="DF813">
        <v>-1.042</v>
      </c>
      <c r="DG813">
        <v>0.003</v>
      </c>
      <c r="DH813">
        <v>5.218</v>
      </c>
      <c r="DI813">
        <v>0.344</v>
      </c>
      <c r="DJ813">
        <v>417</v>
      </c>
      <c r="DK813">
        <v>22</v>
      </c>
      <c r="DL813">
        <v>1.24</v>
      </c>
      <c r="DM813">
        <v>0.53</v>
      </c>
      <c r="DN813">
        <v>-23.1201675</v>
      </c>
      <c r="DO813">
        <v>-77.2705407129456</v>
      </c>
      <c r="DP813">
        <v>7.59524763290795</v>
      </c>
      <c r="DQ813">
        <v>0</v>
      </c>
      <c r="DR813">
        <v>2.68691825</v>
      </c>
      <c r="DS813">
        <v>0.182846791744838</v>
      </c>
      <c r="DT813">
        <v>0.0216070289359157</v>
      </c>
      <c r="DU813">
        <v>0</v>
      </c>
      <c r="DV813">
        <v>0</v>
      </c>
      <c r="DW813">
        <v>2</v>
      </c>
      <c r="DX813" t="s">
        <v>357</v>
      </c>
      <c r="DY813">
        <v>2.97263</v>
      </c>
      <c r="DZ813">
        <v>2.75374</v>
      </c>
      <c r="EA813">
        <v>0.0943111</v>
      </c>
      <c r="EB813">
        <v>0.100547</v>
      </c>
      <c r="EC813">
        <v>0.095948</v>
      </c>
      <c r="ED813">
        <v>0.0882091</v>
      </c>
      <c r="EE813">
        <v>35307.9</v>
      </c>
      <c r="EF813">
        <v>38232.9</v>
      </c>
      <c r="EG813">
        <v>35328.6</v>
      </c>
      <c r="EH813">
        <v>38551</v>
      </c>
      <c r="EI813">
        <v>45287.4</v>
      </c>
      <c r="EJ813">
        <v>50767.5</v>
      </c>
      <c r="EK813">
        <v>55222.9</v>
      </c>
      <c r="EL813">
        <v>61834.6</v>
      </c>
      <c r="EM813">
        <v>1.9904</v>
      </c>
      <c r="EN813">
        <v>1.8304</v>
      </c>
      <c r="EO813">
        <v>0.0494719</v>
      </c>
      <c r="EP813">
        <v>0</v>
      </c>
      <c r="EQ813">
        <v>24.193</v>
      </c>
      <c r="ER813">
        <v>999.9</v>
      </c>
      <c r="ES813">
        <v>45.922</v>
      </c>
      <c r="ET813">
        <v>30.051</v>
      </c>
      <c r="EU813">
        <v>21.6806</v>
      </c>
      <c r="EV813">
        <v>56.3788</v>
      </c>
      <c r="EW813">
        <v>48.9784</v>
      </c>
      <c r="EX813">
        <v>1</v>
      </c>
      <c r="EY813">
        <v>-0.0407927</v>
      </c>
      <c r="EZ813">
        <v>1.60192</v>
      </c>
      <c r="FA813">
        <v>20.1085</v>
      </c>
      <c r="FB813">
        <v>5.20052</v>
      </c>
      <c r="FC813">
        <v>12.0052</v>
      </c>
      <c r="FD813">
        <v>4.9756</v>
      </c>
      <c r="FE813">
        <v>3.2938</v>
      </c>
      <c r="FF813">
        <v>9999</v>
      </c>
      <c r="FG813">
        <v>9999</v>
      </c>
      <c r="FH813">
        <v>9999</v>
      </c>
      <c r="FI813">
        <v>695.4</v>
      </c>
      <c r="FJ813">
        <v>1.86346</v>
      </c>
      <c r="FK813">
        <v>1.86829</v>
      </c>
      <c r="FL813">
        <v>1.86798</v>
      </c>
      <c r="FM813">
        <v>1.8692</v>
      </c>
      <c r="FN813">
        <v>1.87006</v>
      </c>
      <c r="FO813">
        <v>1.86609</v>
      </c>
      <c r="FP813">
        <v>1.86719</v>
      </c>
      <c r="FQ813">
        <v>1.86853</v>
      </c>
      <c r="FR813">
        <v>5</v>
      </c>
      <c r="FS813">
        <v>0</v>
      </c>
      <c r="FT813">
        <v>0</v>
      </c>
      <c r="FU813">
        <v>0</v>
      </c>
      <c r="FV813" t="s">
        <v>358</v>
      </c>
      <c r="FW813" t="s">
        <v>359</v>
      </c>
      <c r="FX813" t="s">
        <v>360</v>
      </c>
      <c r="FY813" t="s">
        <v>360</v>
      </c>
      <c r="FZ813" t="s">
        <v>360</v>
      </c>
      <c r="GA813" t="s">
        <v>360</v>
      </c>
      <c r="GB813">
        <v>0</v>
      </c>
      <c r="GC813">
        <v>100</v>
      </c>
      <c r="GD813">
        <v>100</v>
      </c>
      <c r="GE813">
        <v>6.013</v>
      </c>
      <c r="GF813">
        <v>0.3458</v>
      </c>
      <c r="GG813">
        <v>3.61927167264205</v>
      </c>
      <c r="GH813">
        <v>0.00509506669552449</v>
      </c>
      <c r="GI813">
        <v>1.17866753763249e-06</v>
      </c>
      <c r="GJ813">
        <v>-6.62632595388568e-10</v>
      </c>
      <c r="GK813">
        <v>-0.0260112845827318</v>
      </c>
      <c r="GL813">
        <v>-0.0225051504344278</v>
      </c>
      <c r="GM813">
        <v>0.00262967521021688</v>
      </c>
      <c r="GN813">
        <v>-3.50088843362945e-05</v>
      </c>
      <c r="GO813">
        <v>-5</v>
      </c>
      <c r="GP813">
        <v>1640</v>
      </c>
      <c r="GQ813">
        <v>1</v>
      </c>
      <c r="GR813">
        <v>20</v>
      </c>
      <c r="GS813">
        <v>50321.4</v>
      </c>
      <c r="GT813">
        <v>50321.4</v>
      </c>
      <c r="GU813">
        <v>1.15234</v>
      </c>
      <c r="GV813">
        <v>2.62451</v>
      </c>
      <c r="GW813">
        <v>1.54785</v>
      </c>
      <c r="GX813">
        <v>2.30103</v>
      </c>
      <c r="GY813">
        <v>1.34644</v>
      </c>
      <c r="GZ813">
        <v>2.32422</v>
      </c>
      <c r="HA813">
        <v>33.3784</v>
      </c>
      <c r="HB813">
        <v>23.9824</v>
      </c>
      <c r="HC813">
        <v>18</v>
      </c>
      <c r="HD813">
        <v>504.263</v>
      </c>
      <c r="HE813">
        <v>402.463</v>
      </c>
      <c r="HF813">
        <v>20.9339</v>
      </c>
      <c r="HG813">
        <v>26.6305</v>
      </c>
      <c r="HH813">
        <v>30</v>
      </c>
      <c r="HI813">
        <v>26.6658</v>
      </c>
      <c r="HJ813">
        <v>26.6176</v>
      </c>
      <c r="HK813">
        <v>23.1189</v>
      </c>
      <c r="HL813">
        <v>17.893</v>
      </c>
      <c r="HM813">
        <v>25.6019</v>
      </c>
      <c r="HN813">
        <v>20.9412</v>
      </c>
      <c r="HO813">
        <v>494.591</v>
      </c>
      <c r="HP813">
        <v>18.8086</v>
      </c>
      <c r="HQ813">
        <v>102.441</v>
      </c>
      <c r="HR813">
        <v>102.925</v>
      </c>
    </row>
    <row r="814" spans="1:226">
      <c r="A814">
        <v>798</v>
      </c>
      <c r="B814">
        <v>1663696936.5</v>
      </c>
      <c r="C814">
        <v>9161.40000009537</v>
      </c>
      <c r="D814" t="s">
        <v>1963</v>
      </c>
      <c r="E814" t="s">
        <v>1964</v>
      </c>
      <c r="F814">
        <v>5</v>
      </c>
      <c r="G814" t="s">
        <v>1906</v>
      </c>
      <c r="H814" t="s">
        <v>354</v>
      </c>
      <c r="I814">
        <v>1663696929</v>
      </c>
      <c r="J814">
        <f>(K814)/1000</f>
        <v>0</v>
      </c>
      <c r="K814">
        <f>IF(BF814, AN814, AH814)</f>
        <v>0</v>
      </c>
      <c r="L814">
        <f>IF(BF814, AI814, AG814)</f>
        <v>0</v>
      </c>
      <c r="M814">
        <f>BH814 - IF(AU814&gt;1, L814*BB814*100.0/(AW814*BV814), 0)</f>
        <v>0</v>
      </c>
      <c r="N814">
        <f>((T814-J814/2)*M814-L814)/(T814+J814/2)</f>
        <v>0</v>
      </c>
      <c r="O814">
        <f>N814*(BO814+BP814)/1000.0</f>
        <v>0</v>
      </c>
      <c r="P814">
        <f>(BH814 - IF(AU814&gt;1, L814*BB814*100.0/(AW814*BV814), 0))*(BO814+BP814)/1000.0</f>
        <v>0</v>
      </c>
      <c r="Q814">
        <f>2.0/((1/S814-1/R814)+SIGN(S814)*SQRT((1/S814-1/R814)*(1/S814-1/R814) + 4*BC814/((BC814+1)*(BC814+1))*(2*1/S814*1/R814-1/R814*1/R814)))</f>
        <v>0</v>
      </c>
      <c r="R814">
        <f>IF(LEFT(BD814,1)&lt;&gt;"0",IF(LEFT(BD814,1)="1",3.0,BE814),$D$5+$E$5*(BV814*BO814/($K$5*1000))+$F$5*(BV814*BO814/($K$5*1000))*MAX(MIN(BB814,$J$5),$I$5)*MAX(MIN(BB814,$J$5),$I$5)+$G$5*MAX(MIN(BB814,$J$5),$I$5)*(BV814*BO814/($K$5*1000))+$H$5*(BV814*BO814/($K$5*1000))*(BV814*BO814/($K$5*1000)))</f>
        <v>0</v>
      </c>
      <c r="S814">
        <f>J814*(1000-(1000*0.61365*exp(17.502*W814/(240.97+W814))/(BO814+BP814)+BJ814)/2)/(1000*0.61365*exp(17.502*W814/(240.97+W814))/(BO814+BP814)-BJ814)</f>
        <v>0</v>
      </c>
      <c r="T814">
        <f>1/((BC814+1)/(Q814/1.6)+1/(R814/1.37)) + BC814/((BC814+1)/(Q814/1.6) + BC814/(R814/1.37))</f>
        <v>0</v>
      </c>
      <c r="U814">
        <f>(AX814*BA814)</f>
        <v>0</v>
      </c>
      <c r="V814">
        <f>(BQ814+(U814+2*0.95*5.67E-8*(((BQ814+$B$7)+273)^4-(BQ814+273)^4)-44100*J814)/(1.84*29.3*R814+8*0.95*5.67E-8*(BQ814+273)^3))</f>
        <v>0</v>
      </c>
      <c r="W814">
        <f>($C$7*BR814+$D$7*BS814+$E$7*V814)</f>
        <v>0</v>
      </c>
      <c r="X814">
        <f>0.61365*exp(17.502*W814/(240.97+W814))</f>
        <v>0</v>
      </c>
      <c r="Y814">
        <f>(Z814/AA814*100)</f>
        <v>0</v>
      </c>
      <c r="Z814">
        <f>BJ814*(BO814+BP814)/1000</f>
        <v>0</v>
      </c>
      <c r="AA814">
        <f>0.61365*exp(17.502*BQ814/(240.97+BQ814))</f>
        <v>0</v>
      </c>
      <c r="AB814">
        <f>(X814-BJ814*(BO814+BP814)/1000)</f>
        <v>0</v>
      </c>
      <c r="AC814">
        <f>(-J814*44100)</f>
        <v>0</v>
      </c>
      <c r="AD814">
        <f>2*29.3*R814*0.92*(BQ814-W814)</f>
        <v>0</v>
      </c>
      <c r="AE814">
        <f>2*0.95*5.67E-8*(((BQ814+$B$7)+273)^4-(W814+273)^4)</f>
        <v>0</v>
      </c>
      <c r="AF814">
        <f>U814+AE814+AC814+AD814</f>
        <v>0</v>
      </c>
      <c r="AG814">
        <f>BN814*AU814*(BI814-BH814*(1000-AU814*BK814)/(1000-AU814*BJ814))/(100*BB814)</f>
        <v>0</v>
      </c>
      <c r="AH814">
        <f>1000*BN814*AU814*(BJ814-BK814)/(100*BB814*(1000-AU814*BJ814))</f>
        <v>0</v>
      </c>
      <c r="AI814">
        <f>(AJ814 - AK814 - BO814*1E3/(8.314*(BQ814+273.15)) * AM814/BN814 * AL814) * BN814/(100*BB814) * (1000 - BK814)/1000</f>
        <v>0</v>
      </c>
      <c r="AJ814">
        <v>492.268226442496</v>
      </c>
      <c r="AK814">
        <v>466.294787878788</v>
      </c>
      <c r="AL814">
        <v>3.11101033551281</v>
      </c>
      <c r="AM814">
        <v>65.4883077396077</v>
      </c>
      <c r="AN814">
        <f>(AP814 - AO814 + BO814*1E3/(8.314*(BQ814+273.15)) * AR814/BN814 * AQ814) * BN814/(100*BB814) * 1000/(1000 - AP814)</f>
        <v>0</v>
      </c>
      <c r="AO814">
        <v>18.8677098718101</v>
      </c>
      <c r="AP814">
        <v>21.5588351648352</v>
      </c>
      <c r="AQ814">
        <v>-2.5609478908622e-05</v>
      </c>
      <c r="AR814">
        <v>122.100083456999</v>
      </c>
      <c r="AS814">
        <v>0</v>
      </c>
      <c r="AT814">
        <v>0</v>
      </c>
      <c r="AU814">
        <f>IF(AS814*$H$13&gt;=AW814,1.0,(AW814/(AW814-AS814*$H$13)))</f>
        <v>0</v>
      </c>
      <c r="AV814">
        <f>(AU814-1)*100</f>
        <v>0</v>
      </c>
      <c r="AW814">
        <f>MAX(0,($B$13+$C$13*BV814)/(1+$D$13*BV814)*BO814/(BQ814+273)*$E$13)</f>
        <v>0</v>
      </c>
      <c r="AX814">
        <f>$B$11*BW814+$C$11*BX814+$F$11*CI814*(1-CL814)</f>
        <v>0</v>
      </c>
      <c r="AY814">
        <f>AX814*AZ814</f>
        <v>0</v>
      </c>
      <c r="AZ814">
        <f>($B$11*$D$9+$C$11*$D$9+$F$11*((CV814+CN814)/MAX(CV814+CN814+CW814, 0.1)*$I$9+CW814/MAX(CV814+CN814+CW814, 0.1)*$J$9))/($B$11+$C$11+$F$11)</f>
        <v>0</v>
      </c>
      <c r="BA814">
        <f>($B$11*$K$9+$C$11*$K$9+$F$11*((CV814+CN814)/MAX(CV814+CN814+CW814, 0.1)*$P$9+CW814/MAX(CV814+CN814+CW814, 0.1)*$Q$9))/($B$11+$C$11+$F$11)</f>
        <v>0</v>
      </c>
      <c r="BB814">
        <v>6</v>
      </c>
      <c r="BC814">
        <v>0.5</v>
      </c>
      <c r="BD814" t="s">
        <v>355</v>
      </c>
      <c r="BE814">
        <v>2</v>
      </c>
      <c r="BF814" t="b">
        <v>1</v>
      </c>
      <c r="BG814">
        <v>1663696929</v>
      </c>
      <c r="BH814">
        <v>436.061444444444</v>
      </c>
      <c r="BI814">
        <v>467.109222222222</v>
      </c>
      <c r="BJ814">
        <v>21.5659592592593</v>
      </c>
      <c r="BK814">
        <v>18.8664407407407</v>
      </c>
      <c r="BL814">
        <v>430.085444444444</v>
      </c>
      <c r="BM814">
        <v>21.2199296296296</v>
      </c>
      <c r="BN814">
        <v>500.065333333333</v>
      </c>
      <c r="BO814">
        <v>90.5088777777778</v>
      </c>
      <c r="BP814">
        <v>0.0999913888888889</v>
      </c>
      <c r="BQ814">
        <v>25.0473</v>
      </c>
      <c r="BR814">
        <v>24.9903481481481</v>
      </c>
      <c r="BS814">
        <v>999.9</v>
      </c>
      <c r="BT814">
        <v>0</v>
      </c>
      <c r="BU814">
        <v>0</v>
      </c>
      <c r="BV814">
        <v>10005.5555555556</v>
      </c>
      <c r="BW814">
        <v>0</v>
      </c>
      <c r="BX814">
        <v>16.7106148148148</v>
      </c>
      <c r="BY814">
        <v>-31.0478518518519</v>
      </c>
      <c r="BZ814">
        <v>445.672666666667</v>
      </c>
      <c r="CA814">
        <v>476.091222222222</v>
      </c>
      <c r="CB814">
        <v>2.69952259259259</v>
      </c>
      <c r="CC814">
        <v>467.109222222222</v>
      </c>
      <c r="CD814">
        <v>18.8664407407407</v>
      </c>
      <c r="CE814">
        <v>1.95191111111111</v>
      </c>
      <c r="CF814">
        <v>1.70758037037037</v>
      </c>
      <c r="CG814">
        <v>17.0595481481481</v>
      </c>
      <c r="CH814">
        <v>14.9655074074074</v>
      </c>
      <c r="CI814">
        <v>2000.00851851852</v>
      </c>
      <c r="CJ814">
        <v>0.979999222222222</v>
      </c>
      <c r="CK814">
        <v>0.020000962962963</v>
      </c>
      <c r="CL814">
        <v>0</v>
      </c>
      <c r="CM814">
        <v>505.501111111111</v>
      </c>
      <c r="CN814">
        <v>5.00063</v>
      </c>
      <c r="CO814">
        <v>10056.7333333333</v>
      </c>
      <c r="CP814">
        <v>17256.9814814815</v>
      </c>
      <c r="CQ814">
        <v>38.6341851851852</v>
      </c>
      <c r="CR814">
        <v>38.687</v>
      </c>
      <c r="CS814">
        <v>38.1963333333333</v>
      </c>
      <c r="CT814">
        <v>37.937</v>
      </c>
      <c r="CU814">
        <v>39.437</v>
      </c>
      <c r="CV814">
        <v>1955.10851851852</v>
      </c>
      <c r="CW814">
        <v>39.9</v>
      </c>
      <c r="CX814">
        <v>0</v>
      </c>
      <c r="CY814">
        <v>1663696933.7</v>
      </c>
      <c r="CZ814">
        <v>0</v>
      </c>
      <c r="DA814">
        <v>0</v>
      </c>
      <c r="DB814" t="s">
        <v>356</v>
      </c>
      <c r="DC814">
        <v>1660677648.1</v>
      </c>
      <c r="DD814">
        <v>1660677649.1</v>
      </c>
      <c r="DE814">
        <v>0</v>
      </c>
      <c r="DF814">
        <v>-1.042</v>
      </c>
      <c r="DG814">
        <v>0.003</v>
      </c>
      <c r="DH814">
        <v>5.218</v>
      </c>
      <c r="DI814">
        <v>0.344</v>
      </c>
      <c r="DJ814">
        <v>417</v>
      </c>
      <c r="DK814">
        <v>22</v>
      </c>
      <c r="DL814">
        <v>1.24</v>
      </c>
      <c r="DM814">
        <v>0.53</v>
      </c>
      <c r="DN814">
        <v>-27.4390825</v>
      </c>
      <c r="DO814">
        <v>-55.1523253283302</v>
      </c>
      <c r="DP814">
        <v>5.59015559988662</v>
      </c>
      <c r="DQ814">
        <v>0</v>
      </c>
      <c r="DR814">
        <v>2.69432875</v>
      </c>
      <c r="DS814">
        <v>0.068769343339582</v>
      </c>
      <c r="DT814">
        <v>0.0151530936094746</v>
      </c>
      <c r="DU814">
        <v>1</v>
      </c>
      <c r="DV814">
        <v>1</v>
      </c>
      <c r="DW814">
        <v>2</v>
      </c>
      <c r="DX814" t="s">
        <v>395</v>
      </c>
      <c r="DY814">
        <v>2.97442</v>
      </c>
      <c r="DZ814">
        <v>2.754</v>
      </c>
      <c r="EA814">
        <v>0.0967471</v>
      </c>
      <c r="EB814">
        <v>0.10315</v>
      </c>
      <c r="EC814">
        <v>0.0959332</v>
      </c>
      <c r="ED814">
        <v>0.0882108</v>
      </c>
      <c r="EE814">
        <v>35213.3</v>
      </c>
      <c r="EF814">
        <v>38121.8</v>
      </c>
      <c r="EG814">
        <v>35328.9</v>
      </c>
      <c r="EH814">
        <v>38550.6</v>
      </c>
      <c r="EI814">
        <v>45288.4</v>
      </c>
      <c r="EJ814">
        <v>50766.9</v>
      </c>
      <c r="EK814">
        <v>55223.1</v>
      </c>
      <c r="EL814">
        <v>61833.9</v>
      </c>
      <c r="EM814">
        <v>1.9914</v>
      </c>
      <c r="EN814">
        <v>1.8298</v>
      </c>
      <c r="EO814">
        <v>0.0490248</v>
      </c>
      <c r="EP814">
        <v>0</v>
      </c>
      <c r="EQ814">
        <v>24.191</v>
      </c>
      <c r="ER814">
        <v>999.9</v>
      </c>
      <c r="ES814">
        <v>45.996</v>
      </c>
      <c r="ET814">
        <v>30.051</v>
      </c>
      <c r="EU814">
        <v>21.7146</v>
      </c>
      <c r="EV814">
        <v>56.5688</v>
      </c>
      <c r="EW814">
        <v>48.9583</v>
      </c>
      <c r="EX814">
        <v>1</v>
      </c>
      <c r="EY814">
        <v>-0.040935</v>
      </c>
      <c r="EZ814">
        <v>1.62113</v>
      </c>
      <c r="FA814">
        <v>20.1084</v>
      </c>
      <c r="FB814">
        <v>5.20052</v>
      </c>
      <c r="FC814">
        <v>12.004</v>
      </c>
      <c r="FD814">
        <v>4.9756</v>
      </c>
      <c r="FE814">
        <v>3.2938</v>
      </c>
      <c r="FF814">
        <v>9999</v>
      </c>
      <c r="FG814">
        <v>9999</v>
      </c>
      <c r="FH814">
        <v>9999</v>
      </c>
      <c r="FI814">
        <v>695.4</v>
      </c>
      <c r="FJ814">
        <v>1.8634</v>
      </c>
      <c r="FK814">
        <v>1.86829</v>
      </c>
      <c r="FL814">
        <v>1.86798</v>
      </c>
      <c r="FM814">
        <v>1.8692</v>
      </c>
      <c r="FN814">
        <v>1.87002</v>
      </c>
      <c r="FO814">
        <v>1.86615</v>
      </c>
      <c r="FP814">
        <v>1.86716</v>
      </c>
      <c r="FQ814">
        <v>1.86847</v>
      </c>
      <c r="FR814">
        <v>5</v>
      </c>
      <c r="FS814">
        <v>0</v>
      </c>
      <c r="FT814">
        <v>0</v>
      </c>
      <c r="FU814">
        <v>0</v>
      </c>
      <c r="FV814" t="s">
        <v>358</v>
      </c>
      <c r="FW814" t="s">
        <v>359</v>
      </c>
      <c r="FX814" t="s">
        <v>360</v>
      </c>
      <c r="FY814" t="s">
        <v>360</v>
      </c>
      <c r="FZ814" t="s">
        <v>360</v>
      </c>
      <c r="GA814" t="s">
        <v>360</v>
      </c>
      <c r="GB814">
        <v>0</v>
      </c>
      <c r="GC814">
        <v>100</v>
      </c>
      <c r="GD814">
        <v>100</v>
      </c>
      <c r="GE814">
        <v>6.1</v>
      </c>
      <c r="GF814">
        <v>0.3456</v>
      </c>
      <c r="GG814">
        <v>3.61927167264205</v>
      </c>
      <c r="GH814">
        <v>0.00509506669552449</v>
      </c>
      <c r="GI814">
        <v>1.17866753763249e-06</v>
      </c>
      <c r="GJ814">
        <v>-6.62632595388568e-10</v>
      </c>
      <c r="GK814">
        <v>-0.0260112845827318</v>
      </c>
      <c r="GL814">
        <v>-0.0225051504344278</v>
      </c>
      <c r="GM814">
        <v>0.00262967521021688</v>
      </c>
      <c r="GN814">
        <v>-3.50088843362945e-05</v>
      </c>
      <c r="GO814">
        <v>-5</v>
      </c>
      <c r="GP814">
        <v>1640</v>
      </c>
      <c r="GQ814">
        <v>1</v>
      </c>
      <c r="GR814">
        <v>20</v>
      </c>
      <c r="GS814">
        <v>50321.5</v>
      </c>
      <c r="GT814">
        <v>50321.5</v>
      </c>
      <c r="GU814">
        <v>1.1853</v>
      </c>
      <c r="GV814">
        <v>2.61963</v>
      </c>
      <c r="GW814">
        <v>1.54785</v>
      </c>
      <c r="GX814">
        <v>2.30103</v>
      </c>
      <c r="GY814">
        <v>1.34644</v>
      </c>
      <c r="GZ814">
        <v>2.4231</v>
      </c>
      <c r="HA814">
        <v>33.3784</v>
      </c>
      <c r="HB814">
        <v>23.9824</v>
      </c>
      <c r="HC814">
        <v>18</v>
      </c>
      <c r="HD814">
        <v>504.906</v>
      </c>
      <c r="HE814">
        <v>402.115</v>
      </c>
      <c r="HF814">
        <v>20.9435</v>
      </c>
      <c r="HG814">
        <v>26.6282</v>
      </c>
      <c r="HH814">
        <v>29.9999</v>
      </c>
      <c r="HI814">
        <v>26.6636</v>
      </c>
      <c r="HJ814">
        <v>26.6153</v>
      </c>
      <c r="HK814">
        <v>23.7882</v>
      </c>
      <c r="HL814">
        <v>17.893</v>
      </c>
      <c r="HM814">
        <v>25.6019</v>
      </c>
      <c r="HN814">
        <v>20.9437</v>
      </c>
      <c r="HO814">
        <v>507.988</v>
      </c>
      <c r="HP814">
        <v>18.8124</v>
      </c>
      <c r="HQ814">
        <v>102.442</v>
      </c>
      <c r="HR814">
        <v>102.923</v>
      </c>
    </row>
    <row r="815" spans="1:226">
      <c r="A815">
        <v>799</v>
      </c>
      <c r="B815">
        <v>1663696941.5</v>
      </c>
      <c r="C815">
        <v>9166.40000009537</v>
      </c>
      <c r="D815" t="s">
        <v>1965</v>
      </c>
      <c r="E815" t="s">
        <v>1966</v>
      </c>
      <c r="F815">
        <v>5</v>
      </c>
      <c r="G815" t="s">
        <v>1906</v>
      </c>
      <c r="H815" t="s">
        <v>354</v>
      </c>
      <c r="I815">
        <v>1663696933.71429</v>
      </c>
      <c r="J815">
        <f>(K815)/1000</f>
        <v>0</v>
      </c>
      <c r="K815">
        <f>IF(BF815, AN815, AH815)</f>
        <v>0</v>
      </c>
      <c r="L815">
        <f>IF(BF815, AI815, AG815)</f>
        <v>0</v>
      </c>
      <c r="M815">
        <f>BH815 - IF(AU815&gt;1, L815*BB815*100.0/(AW815*BV815), 0)</f>
        <v>0</v>
      </c>
      <c r="N815">
        <f>((T815-J815/2)*M815-L815)/(T815+J815/2)</f>
        <v>0</v>
      </c>
      <c r="O815">
        <f>N815*(BO815+BP815)/1000.0</f>
        <v>0</v>
      </c>
      <c r="P815">
        <f>(BH815 - IF(AU815&gt;1, L815*BB815*100.0/(AW815*BV815), 0))*(BO815+BP815)/1000.0</f>
        <v>0</v>
      </c>
      <c r="Q815">
        <f>2.0/((1/S815-1/R815)+SIGN(S815)*SQRT((1/S815-1/R815)*(1/S815-1/R815) + 4*BC815/((BC815+1)*(BC815+1))*(2*1/S815*1/R815-1/R815*1/R815)))</f>
        <v>0</v>
      </c>
      <c r="R815">
        <f>IF(LEFT(BD815,1)&lt;&gt;"0",IF(LEFT(BD815,1)="1",3.0,BE815),$D$5+$E$5*(BV815*BO815/($K$5*1000))+$F$5*(BV815*BO815/($K$5*1000))*MAX(MIN(BB815,$J$5),$I$5)*MAX(MIN(BB815,$J$5),$I$5)+$G$5*MAX(MIN(BB815,$J$5),$I$5)*(BV815*BO815/($K$5*1000))+$H$5*(BV815*BO815/($K$5*1000))*(BV815*BO815/($K$5*1000)))</f>
        <v>0</v>
      </c>
      <c r="S815">
        <f>J815*(1000-(1000*0.61365*exp(17.502*W815/(240.97+W815))/(BO815+BP815)+BJ815)/2)/(1000*0.61365*exp(17.502*W815/(240.97+W815))/(BO815+BP815)-BJ815)</f>
        <v>0</v>
      </c>
      <c r="T815">
        <f>1/((BC815+1)/(Q815/1.6)+1/(R815/1.37)) + BC815/((BC815+1)/(Q815/1.6) + BC815/(R815/1.37))</f>
        <v>0</v>
      </c>
      <c r="U815">
        <f>(AX815*BA815)</f>
        <v>0</v>
      </c>
      <c r="V815">
        <f>(BQ815+(U815+2*0.95*5.67E-8*(((BQ815+$B$7)+273)^4-(BQ815+273)^4)-44100*J815)/(1.84*29.3*R815+8*0.95*5.67E-8*(BQ815+273)^3))</f>
        <v>0</v>
      </c>
      <c r="W815">
        <f>($C$7*BR815+$D$7*BS815+$E$7*V815)</f>
        <v>0</v>
      </c>
      <c r="X815">
        <f>0.61365*exp(17.502*W815/(240.97+W815))</f>
        <v>0</v>
      </c>
      <c r="Y815">
        <f>(Z815/AA815*100)</f>
        <v>0</v>
      </c>
      <c r="Z815">
        <f>BJ815*(BO815+BP815)/1000</f>
        <v>0</v>
      </c>
      <c r="AA815">
        <f>0.61365*exp(17.502*BQ815/(240.97+BQ815))</f>
        <v>0</v>
      </c>
      <c r="AB815">
        <f>(X815-BJ815*(BO815+BP815)/1000)</f>
        <v>0</v>
      </c>
      <c r="AC815">
        <f>(-J815*44100)</f>
        <v>0</v>
      </c>
      <c r="AD815">
        <f>2*29.3*R815*0.92*(BQ815-W815)</f>
        <v>0</v>
      </c>
      <c r="AE815">
        <f>2*0.95*5.67E-8*(((BQ815+$B$7)+273)^4-(W815+273)^4)</f>
        <v>0</v>
      </c>
      <c r="AF815">
        <f>U815+AE815+AC815+AD815</f>
        <v>0</v>
      </c>
      <c r="AG815">
        <f>BN815*AU815*(BI815-BH815*(1000-AU815*BK815)/(1000-AU815*BJ815))/(100*BB815)</f>
        <v>0</v>
      </c>
      <c r="AH815">
        <f>1000*BN815*AU815*(BJ815-BK815)/(100*BB815*(1000-AU815*BJ815))</f>
        <v>0</v>
      </c>
      <c r="AI815">
        <f>(AJ815 - AK815 - BO815*1E3/(8.314*(BQ815+273.15)) * AM815/BN815 * AL815) * BN815/(100*BB815) * (1000 - BK815)/1000</f>
        <v>0</v>
      </c>
      <c r="AJ815">
        <v>509.227712856497</v>
      </c>
      <c r="AK815">
        <v>482.301448484848</v>
      </c>
      <c r="AL815">
        <v>3.21613345167863</v>
      </c>
      <c r="AM815">
        <v>65.4883077396077</v>
      </c>
      <c r="AN815">
        <f>(AP815 - AO815 + BO815*1E3/(8.314*(BQ815+273.15)) * AR815/BN815 * AQ815) * BN815/(100*BB815) * 1000/(1000 - AP815)</f>
        <v>0</v>
      </c>
      <c r="AO815">
        <v>18.8680203365649</v>
      </c>
      <c r="AP815">
        <v>21.5602406593407</v>
      </c>
      <c r="AQ815">
        <v>-2.975776887856e-05</v>
      </c>
      <c r="AR815">
        <v>122.100083456999</v>
      </c>
      <c r="AS815">
        <v>0</v>
      </c>
      <c r="AT815">
        <v>0</v>
      </c>
      <c r="AU815">
        <f>IF(AS815*$H$13&gt;=AW815,1.0,(AW815/(AW815-AS815*$H$13)))</f>
        <v>0</v>
      </c>
      <c r="AV815">
        <f>(AU815-1)*100</f>
        <v>0</v>
      </c>
      <c r="AW815">
        <f>MAX(0,($B$13+$C$13*BV815)/(1+$D$13*BV815)*BO815/(BQ815+273)*$E$13)</f>
        <v>0</v>
      </c>
      <c r="AX815">
        <f>$B$11*BW815+$C$11*BX815+$F$11*CI815*(1-CL815)</f>
        <v>0</v>
      </c>
      <c r="AY815">
        <f>AX815*AZ815</f>
        <v>0</v>
      </c>
      <c r="AZ815">
        <f>($B$11*$D$9+$C$11*$D$9+$F$11*((CV815+CN815)/MAX(CV815+CN815+CW815, 0.1)*$I$9+CW815/MAX(CV815+CN815+CW815, 0.1)*$J$9))/($B$11+$C$11+$F$11)</f>
        <v>0</v>
      </c>
      <c r="BA815">
        <f>($B$11*$K$9+$C$11*$K$9+$F$11*((CV815+CN815)/MAX(CV815+CN815+CW815, 0.1)*$P$9+CW815/MAX(CV815+CN815+CW815, 0.1)*$Q$9))/($B$11+$C$11+$F$11)</f>
        <v>0</v>
      </c>
      <c r="BB815">
        <v>6</v>
      </c>
      <c r="BC815">
        <v>0.5</v>
      </c>
      <c r="BD815" t="s">
        <v>355</v>
      </c>
      <c r="BE815">
        <v>2</v>
      </c>
      <c r="BF815" t="b">
        <v>1</v>
      </c>
      <c r="BG815">
        <v>1663696933.71429</v>
      </c>
      <c r="BH815">
        <v>449.603892857143</v>
      </c>
      <c r="BI815">
        <v>482.608892857143</v>
      </c>
      <c r="BJ815">
        <v>21.5610214285714</v>
      </c>
      <c r="BK815">
        <v>18.8657392857143</v>
      </c>
      <c r="BL815">
        <v>443.550428571429</v>
      </c>
      <c r="BM815">
        <v>21.2151857142857</v>
      </c>
      <c r="BN815">
        <v>500.151</v>
      </c>
      <c r="BO815">
        <v>90.5078821428571</v>
      </c>
      <c r="BP815">
        <v>0.100144375</v>
      </c>
      <c r="BQ815">
        <v>25.0433357142857</v>
      </c>
      <c r="BR815">
        <v>24.9869857142857</v>
      </c>
      <c r="BS815">
        <v>999.9</v>
      </c>
      <c r="BT815">
        <v>0</v>
      </c>
      <c r="BU815">
        <v>0</v>
      </c>
      <c r="BV815">
        <v>10001.25</v>
      </c>
      <c r="BW815">
        <v>0</v>
      </c>
      <c r="BX815">
        <v>16.713125</v>
      </c>
      <c r="BY815">
        <v>-33.005175</v>
      </c>
      <c r="BZ815">
        <v>459.511178571429</v>
      </c>
      <c r="CA815">
        <v>491.888785714286</v>
      </c>
      <c r="CB815">
        <v>2.69528214285714</v>
      </c>
      <c r="CC815">
        <v>482.608892857143</v>
      </c>
      <c r="CD815">
        <v>18.8657392857143</v>
      </c>
      <c r="CE815">
        <v>1.95144285714286</v>
      </c>
      <c r="CF815">
        <v>1.70749785714286</v>
      </c>
      <c r="CG815">
        <v>17.0557535714286</v>
      </c>
      <c r="CH815">
        <v>14.9647642857143</v>
      </c>
      <c r="CI815">
        <v>2000.01857142857</v>
      </c>
      <c r="CJ815">
        <v>0.979999214285714</v>
      </c>
      <c r="CK815">
        <v>0.0200009714285714</v>
      </c>
      <c r="CL815">
        <v>0</v>
      </c>
      <c r="CM815">
        <v>507.376607142857</v>
      </c>
      <c r="CN815">
        <v>5.00063</v>
      </c>
      <c r="CO815">
        <v>10094.0964285714</v>
      </c>
      <c r="CP815">
        <v>17257.0678571429</v>
      </c>
      <c r="CQ815">
        <v>38.625</v>
      </c>
      <c r="CR815">
        <v>38.687</v>
      </c>
      <c r="CS815">
        <v>38.2005</v>
      </c>
      <c r="CT815">
        <v>37.937</v>
      </c>
      <c r="CU815">
        <v>39.437</v>
      </c>
      <c r="CV815">
        <v>1955.11857142857</v>
      </c>
      <c r="CW815">
        <v>39.9</v>
      </c>
      <c r="CX815">
        <v>0</v>
      </c>
      <c r="CY815">
        <v>1663696939.7</v>
      </c>
      <c r="CZ815">
        <v>0</v>
      </c>
      <c r="DA815">
        <v>0</v>
      </c>
      <c r="DB815" t="s">
        <v>356</v>
      </c>
      <c r="DC815">
        <v>1660677648.1</v>
      </c>
      <c r="DD815">
        <v>1660677649.1</v>
      </c>
      <c r="DE815">
        <v>0</v>
      </c>
      <c r="DF815">
        <v>-1.042</v>
      </c>
      <c r="DG815">
        <v>0.003</v>
      </c>
      <c r="DH815">
        <v>5.218</v>
      </c>
      <c r="DI815">
        <v>0.344</v>
      </c>
      <c r="DJ815">
        <v>417</v>
      </c>
      <c r="DK815">
        <v>22</v>
      </c>
      <c r="DL815">
        <v>1.24</v>
      </c>
      <c r="DM815">
        <v>0.53</v>
      </c>
      <c r="DN815">
        <v>-31.7541825</v>
      </c>
      <c r="DO815">
        <v>-25.6458787992495</v>
      </c>
      <c r="DP815">
        <v>2.61820994516172</v>
      </c>
      <c r="DQ815">
        <v>0</v>
      </c>
      <c r="DR815">
        <v>2.697073</v>
      </c>
      <c r="DS815">
        <v>-0.0530379737335921</v>
      </c>
      <c r="DT815">
        <v>0.011375341577289</v>
      </c>
      <c r="DU815">
        <v>1</v>
      </c>
      <c r="DV815">
        <v>1</v>
      </c>
      <c r="DW815">
        <v>2</v>
      </c>
      <c r="DX815" t="s">
        <v>395</v>
      </c>
      <c r="DY815">
        <v>2.97282</v>
      </c>
      <c r="DZ815">
        <v>2.75374</v>
      </c>
      <c r="EA815">
        <v>0.0992393</v>
      </c>
      <c r="EB815">
        <v>0.105687</v>
      </c>
      <c r="EC815">
        <v>0.0959305</v>
      </c>
      <c r="ED815">
        <v>0.0882406</v>
      </c>
      <c r="EE815">
        <v>35115.7</v>
      </c>
      <c r="EF815">
        <v>38014.6</v>
      </c>
      <c r="EG815">
        <v>35328.4</v>
      </c>
      <c r="EH815">
        <v>38551.1</v>
      </c>
      <c r="EI815">
        <v>45287.6</v>
      </c>
      <c r="EJ815">
        <v>50766.3</v>
      </c>
      <c r="EK815">
        <v>55221.9</v>
      </c>
      <c r="EL815">
        <v>61835.1</v>
      </c>
      <c r="EM815">
        <v>1.9914</v>
      </c>
      <c r="EN815">
        <v>1.8296</v>
      </c>
      <c r="EO815">
        <v>0.0494719</v>
      </c>
      <c r="EP815">
        <v>0</v>
      </c>
      <c r="EQ815">
        <v>24.1869</v>
      </c>
      <c r="ER815">
        <v>999.9</v>
      </c>
      <c r="ES815">
        <v>45.996</v>
      </c>
      <c r="ET815">
        <v>30.071</v>
      </c>
      <c r="EU815">
        <v>21.7408</v>
      </c>
      <c r="EV815">
        <v>56.7288</v>
      </c>
      <c r="EW815">
        <v>49.2027</v>
      </c>
      <c r="EX815">
        <v>1</v>
      </c>
      <c r="EY815">
        <v>-0.0409146</v>
      </c>
      <c r="EZ815">
        <v>1.59126</v>
      </c>
      <c r="FA815">
        <v>20.1087</v>
      </c>
      <c r="FB815">
        <v>5.20052</v>
      </c>
      <c r="FC815">
        <v>12.004</v>
      </c>
      <c r="FD815">
        <v>4.9756</v>
      </c>
      <c r="FE815">
        <v>3.2936</v>
      </c>
      <c r="FF815">
        <v>9999</v>
      </c>
      <c r="FG815">
        <v>9999</v>
      </c>
      <c r="FH815">
        <v>9999</v>
      </c>
      <c r="FI815">
        <v>695.4</v>
      </c>
      <c r="FJ815">
        <v>1.86343</v>
      </c>
      <c r="FK815">
        <v>1.86829</v>
      </c>
      <c r="FL815">
        <v>1.86798</v>
      </c>
      <c r="FM815">
        <v>1.8692</v>
      </c>
      <c r="FN815">
        <v>1.86996</v>
      </c>
      <c r="FO815">
        <v>1.86615</v>
      </c>
      <c r="FP815">
        <v>1.86722</v>
      </c>
      <c r="FQ815">
        <v>1.86847</v>
      </c>
      <c r="FR815">
        <v>5</v>
      </c>
      <c r="FS815">
        <v>0</v>
      </c>
      <c r="FT815">
        <v>0</v>
      </c>
      <c r="FU815">
        <v>0</v>
      </c>
      <c r="FV815" t="s">
        <v>358</v>
      </c>
      <c r="FW815" t="s">
        <v>359</v>
      </c>
      <c r="FX815" t="s">
        <v>360</v>
      </c>
      <c r="FY815" t="s">
        <v>360</v>
      </c>
      <c r="FZ815" t="s">
        <v>360</v>
      </c>
      <c r="GA815" t="s">
        <v>360</v>
      </c>
      <c r="GB815">
        <v>0</v>
      </c>
      <c r="GC815">
        <v>100</v>
      </c>
      <c r="GD815">
        <v>100</v>
      </c>
      <c r="GE815">
        <v>6.19</v>
      </c>
      <c r="GF815">
        <v>0.3455</v>
      </c>
      <c r="GG815">
        <v>3.61927167264205</v>
      </c>
      <c r="GH815">
        <v>0.00509506669552449</v>
      </c>
      <c r="GI815">
        <v>1.17866753763249e-06</v>
      </c>
      <c r="GJ815">
        <v>-6.62632595388568e-10</v>
      </c>
      <c r="GK815">
        <v>-0.0260112845827318</v>
      </c>
      <c r="GL815">
        <v>-0.0225051504344278</v>
      </c>
      <c r="GM815">
        <v>0.00262967521021688</v>
      </c>
      <c r="GN815">
        <v>-3.50088843362945e-05</v>
      </c>
      <c r="GO815">
        <v>-5</v>
      </c>
      <c r="GP815">
        <v>1640</v>
      </c>
      <c r="GQ815">
        <v>1</v>
      </c>
      <c r="GR815">
        <v>20</v>
      </c>
      <c r="GS815">
        <v>50321.6</v>
      </c>
      <c r="GT815">
        <v>50321.5</v>
      </c>
      <c r="GU815">
        <v>1.21704</v>
      </c>
      <c r="GV815">
        <v>2.60986</v>
      </c>
      <c r="GW815">
        <v>1.54785</v>
      </c>
      <c r="GX815">
        <v>2.30103</v>
      </c>
      <c r="GY815">
        <v>1.34644</v>
      </c>
      <c r="GZ815">
        <v>2.40723</v>
      </c>
      <c r="HA815">
        <v>33.4008</v>
      </c>
      <c r="HB815">
        <v>23.9824</v>
      </c>
      <c r="HC815">
        <v>18</v>
      </c>
      <c r="HD815">
        <v>504.886</v>
      </c>
      <c r="HE815">
        <v>401.988</v>
      </c>
      <c r="HF815">
        <v>20.9492</v>
      </c>
      <c r="HG815">
        <v>26.6259</v>
      </c>
      <c r="HH815">
        <v>29.9999</v>
      </c>
      <c r="HI815">
        <v>26.6613</v>
      </c>
      <c r="HJ815">
        <v>26.6131</v>
      </c>
      <c r="HK815">
        <v>24.383</v>
      </c>
      <c r="HL815">
        <v>17.893</v>
      </c>
      <c r="HM815">
        <v>25.9881</v>
      </c>
      <c r="HN815">
        <v>20.9532</v>
      </c>
      <c r="HO815">
        <v>528.128</v>
      </c>
      <c r="HP815">
        <v>18.8173</v>
      </c>
      <c r="HQ815">
        <v>102.44</v>
      </c>
      <c r="HR815">
        <v>102.925</v>
      </c>
    </row>
    <row r="816" spans="1:226">
      <c r="A816">
        <v>800</v>
      </c>
      <c r="B816">
        <v>1663696946.5</v>
      </c>
      <c r="C816">
        <v>9171.40000009537</v>
      </c>
      <c r="D816" t="s">
        <v>1967</v>
      </c>
      <c r="E816" t="s">
        <v>1968</v>
      </c>
      <c r="F816">
        <v>5</v>
      </c>
      <c r="G816" t="s">
        <v>1906</v>
      </c>
      <c r="H816" t="s">
        <v>354</v>
      </c>
      <c r="I816">
        <v>1663696939</v>
      </c>
      <c r="J816">
        <f>(K816)/1000</f>
        <v>0</v>
      </c>
      <c r="K816">
        <f>IF(BF816, AN816, AH816)</f>
        <v>0</v>
      </c>
      <c r="L816">
        <f>IF(BF816, AI816, AG816)</f>
        <v>0</v>
      </c>
      <c r="M816">
        <f>BH816 - IF(AU816&gt;1, L816*BB816*100.0/(AW816*BV816), 0)</f>
        <v>0</v>
      </c>
      <c r="N816">
        <f>((T816-J816/2)*M816-L816)/(T816+J816/2)</f>
        <v>0</v>
      </c>
      <c r="O816">
        <f>N816*(BO816+BP816)/1000.0</f>
        <v>0</v>
      </c>
      <c r="P816">
        <f>(BH816 - IF(AU816&gt;1, L816*BB816*100.0/(AW816*BV816), 0))*(BO816+BP816)/1000.0</f>
        <v>0</v>
      </c>
      <c r="Q816">
        <f>2.0/((1/S816-1/R816)+SIGN(S816)*SQRT((1/S816-1/R816)*(1/S816-1/R816) + 4*BC816/((BC816+1)*(BC816+1))*(2*1/S816*1/R816-1/R816*1/R816)))</f>
        <v>0</v>
      </c>
      <c r="R816">
        <f>IF(LEFT(BD816,1)&lt;&gt;"0",IF(LEFT(BD816,1)="1",3.0,BE816),$D$5+$E$5*(BV816*BO816/($K$5*1000))+$F$5*(BV816*BO816/($K$5*1000))*MAX(MIN(BB816,$J$5),$I$5)*MAX(MIN(BB816,$J$5),$I$5)+$G$5*MAX(MIN(BB816,$J$5),$I$5)*(BV816*BO816/($K$5*1000))+$H$5*(BV816*BO816/($K$5*1000))*(BV816*BO816/($K$5*1000)))</f>
        <v>0</v>
      </c>
      <c r="S816">
        <f>J816*(1000-(1000*0.61365*exp(17.502*W816/(240.97+W816))/(BO816+BP816)+BJ816)/2)/(1000*0.61365*exp(17.502*W816/(240.97+W816))/(BO816+BP816)-BJ816)</f>
        <v>0</v>
      </c>
      <c r="T816">
        <f>1/((BC816+1)/(Q816/1.6)+1/(R816/1.37)) + BC816/((BC816+1)/(Q816/1.6) + BC816/(R816/1.37))</f>
        <v>0</v>
      </c>
      <c r="U816">
        <f>(AX816*BA816)</f>
        <v>0</v>
      </c>
      <c r="V816">
        <f>(BQ816+(U816+2*0.95*5.67E-8*(((BQ816+$B$7)+273)^4-(BQ816+273)^4)-44100*J816)/(1.84*29.3*R816+8*0.95*5.67E-8*(BQ816+273)^3))</f>
        <v>0</v>
      </c>
      <c r="W816">
        <f>($C$7*BR816+$D$7*BS816+$E$7*V816)</f>
        <v>0</v>
      </c>
      <c r="X816">
        <f>0.61365*exp(17.502*W816/(240.97+W816))</f>
        <v>0</v>
      </c>
      <c r="Y816">
        <f>(Z816/AA816*100)</f>
        <v>0</v>
      </c>
      <c r="Z816">
        <f>BJ816*(BO816+BP816)/1000</f>
        <v>0</v>
      </c>
      <c r="AA816">
        <f>0.61365*exp(17.502*BQ816/(240.97+BQ816))</f>
        <v>0</v>
      </c>
      <c r="AB816">
        <f>(X816-BJ816*(BO816+BP816)/1000)</f>
        <v>0</v>
      </c>
      <c r="AC816">
        <f>(-J816*44100)</f>
        <v>0</v>
      </c>
      <c r="AD816">
        <f>2*29.3*R816*0.92*(BQ816-W816)</f>
        <v>0</v>
      </c>
      <c r="AE816">
        <f>2*0.95*5.67E-8*(((BQ816+$B$7)+273)^4-(W816+273)^4)</f>
        <v>0</v>
      </c>
      <c r="AF816">
        <f>U816+AE816+AC816+AD816</f>
        <v>0</v>
      </c>
      <c r="AG816">
        <f>BN816*AU816*(BI816-BH816*(1000-AU816*BK816)/(1000-AU816*BJ816))/(100*BB816)</f>
        <v>0</v>
      </c>
      <c r="AH816">
        <f>1000*BN816*AU816*(BJ816-BK816)/(100*BB816*(1000-AU816*BJ816))</f>
        <v>0</v>
      </c>
      <c r="AI816">
        <f>(AJ816 - AK816 - BO816*1E3/(8.314*(BQ816+273.15)) * AM816/BN816 * AL816) * BN816/(100*BB816) * (1000 - BK816)/1000</f>
        <v>0</v>
      </c>
      <c r="AJ816">
        <v>525.928635944731</v>
      </c>
      <c r="AK816">
        <v>498.561357575757</v>
      </c>
      <c r="AL816">
        <v>3.23895431636899</v>
      </c>
      <c r="AM816">
        <v>65.4883077396077</v>
      </c>
      <c r="AN816">
        <f>(AP816 - AO816 + BO816*1E3/(8.314*(BQ816+273.15)) * AR816/BN816 * AQ816) * BN816/(100*BB816) * 1000/(1000 - AP816)</f>
        <v>0</v>
      </c>
      <c r="AO816">
        <v>18.8870971584991</v>
      </c>
      <c r="AP816">
        <v>21.5666450549451</v>
      </c>
      <c r="AQ816">
        <v>8.50503770275929e-06</v>
      </c>
      <c r="AR816">
        <v>122.100083456999</v>
      </c>
      <c r="AS816">
        <v>0</v>
      </c>
      <c r="AT816">
        <v>0</v>
      </c>
      <c r="AU816">
        <f>IF(AS816*$H$13&gt;=AW816,1.0,(AW816/(AW816-AS816*$H$13)))</f>
        <v>0</v>
      </c>
      <c r="AV816">
        <f>(AU816-1)*100</f>
        <v>0</v>
      </c>
      <c r="AW816">
        <f>MAX(0,($B$13+$C$13*BV816)/(1+$D$13*BV816)*BO816/(BQ816+273)*$E$13)</f>
        <v>0</v>
      </c>
      <c r="AX816">
        <f>$B$11*BW816+$C$11*BX816+$F$11*CI816*(1-CL816)</f>
        <v>0</v>
      </c>
      <c r="AY816">
        <f>AX816*AZ816</f>
        <v>0</v>
      </c>
      <c r="AZ816">
        <f>($B$11*$D$9+$C$11*$D$9+$F$11*((CV816+CN816)/MAX(CV816+CN816+CW816, 0.1)*$I$9+CW816/MAX(CV816+CN816+CW816, 0.1)*$J$9))/($B$11+$C$11+$F$11)</f>
        <v>0</v>
      </c>
      <c r="BA816">
        <f>($B$11*$K$9+$C$11*$K$9+$F$11*((CV816+CN816)/MAX(CV816+CN816+CW816, 0.1)*$P$9+CW816/MAX(CV816+CN816+CW816, 0.1)*$Q$9))/($B$11+$C$11+$F$11)</f>
        <v>0</v>
      </c>
      <c r="BB816">
        <v>6</v>
      </c>
      <c r="BC816">
        <v>0.5</v>
      </c>
      <c r="BD816" t="s">
        <v>355</v>
      </c>
      <c r="BE816">
        <v>2</v>
      </c>
      <c r="BF816" t="b">
        <v>1</v>
      </c>
      <c r="BG816">
        <v>1663696939</v>
      </c>
      <c r="BH816">
        <v>465.739296296296</v>
      </c>
      <c r="BI816">
        <v>499.975037037037</v>
      </c>
      <c r="BJ816">
        <v>21.5597</v>
      </c>
      <c r="BK816">
        <v>18.8793259259259</v>
      </c>
      <c r="BL816">
        <v>459.593666666667</v>
      </c>
      <c r="BM816">
        <v>21.2139259259259</v>
      </c>
      <c r="BN816">
        <v>500.142074074074</v>
      </c>
      <c r="BO816">
        <v>90.5076185185185</v>
      </c>
      <c r="BP816">
        <v>0.100137711111111</v>
      </c>
      <c r="BQ816">
        <v>25.0395592592593</v>
      </c>
      <c r="BR816">
        <v>24.9912185185185</v>
      </c>
      <c r="BS816">
        <v>999.9</v>
      </c>
      <c r="BT816">
        <v>0</v>
      </c>
      <c r="BU816">
        <v>0</v>
      </c>
      <c r="BV816">
        <v>9994.44444444445</v>
      </c>
      <c r="BW816">
        <v>0</v>
      </c>
      <c r="BX816">
        <v>16.7147</v>
      </c>
      <c r="BY816">
        <v>-34.2358</v>
      </c>
      <c r="BZ816">
        <v>476.001666666667</v>
      </c>
      <c r="CA816">
        <v>509.596074074074</v>
      </c>
      <c r="CB816">
        <v>2.68037444444444</v>
      </c>
      <c r="CC816">
        <v>499.975037037037</v>
      </c>
      <c r="CD816">
        <v>18.8793259259259</v>
      </c>
      <c r="CE816">
        <v>1.95131740740741</v>
      </c>
      <c r="CF816">
        <v>1.70872222222222</v>
      </c>
      <c r="CG816">
        <v>17.0547444444444</v>
      </c>
      <c r="CH816">
        <v>14.9758962962963</v>
      </c>
      <c r="CI816">
        <v>2000.01296296296</v>
      </c>
      <c r="CJ816">
        <v>0.979999</v>
      </c>
      <c r="CK816">
        <v>0.0200012</v>
      </c>
      <c r="CL816">
        <v>0</v>
      </c>
      <c r="CM816">
        <v>509.995444444444</v>
      </c>
      <c r="CN816">
        <v>5.00063</v>
      </c>
      <c r="CO816">
        <v>10146.3962962963</v>
      </c>
      <c r="CP816">
        <v>17257.0037037037</v>
      </c>
      <c r="CQ816">
        <v>38.625</v>
      </c>
      <c r="CR816">
        <v>38.687</v>
      </c>
      <c r="CS816">
        <v>38.1963333333333</v>
      </c>
      <c r="CT816">
        <v>37.937</v>
      </c>
      <c r="CU816">
        <v>39.437</v>
      </c>
      <c r="CV816">
        <v>1955.11296296296</v>
      </c>
      <c r="CW816">
        <v>39.9</v>
      </c>
      <c r="CX816">
        <v>0</v>
      </c>
      <c r="CY816">
        <v>1663696943.9</v>
      </c>
      <c r="CZ816">
        <v>0</v>
      </c>
      <c r="DA816">
        <v>0</v>
      </c>
      <c r="DB816" t="s">
        <v>356</v>
      </c>
      <c r="DC816">
        <v>1660677648.1</v>
      </c>
      <c r="DD816">
        <v>1660677649.1</v>
      </c>
      <c r="DE816">
        <v>0</v>
      </c>
      <c r="DF816">
        <v>-1.042</v>
      </c>
      <c r="DG816">
        <v>0.003</v>
      </c>
      <c r="DH816">
        <v>5.218</v>
      </c>
      <c r="DI816">
        <v>0.344</v>
      </c>
      <c r="DJ816">
        <v>417</v>
      </c>
      <c r="DK816">
        <v>22</v>
      </c>
      <c r="DL816">
        <v>1.24</v>
      </c>
      <c r="DM816">
        <v>0.53</v>
      </c>
      <c r="DN816">
        <v>-33.521015</v>
      </c>
      <c r="DO816">
        <v>-13.8445643527204</v>
      </c>
      <c r="DP816">
        <v>1.38296453290567</v>
      </c>
      <c r="DQ816">
        <v>0</v>
      </c>
      <c r="DR816">
        <v>2.68646</v>
      </c>
      <c r="DS816">
        <v>-0.149617485928709</v>
      </c>
      <c r="DT816">
        <v>0.0162941877674219</v>
      </c>
      <c r="DU816">
        <v>0</v>
      </c>
      <c r="DV816">
        <v>0</v>
      </c>
      <c r="DW816">
        <v>2</v>
      </c>
      <c r="DX816" t="s">
        <v>357</v>
      </c>
      <c r="DY816">
        <v>2.97352</v>
      </c>
      <c r="DZ816">
        <v>2.75429</v>
      </c>
      <c r="EA816">
        <v>0.101714</v>
      </c>
      <c r="EB816">
        <v>0.108128</v>
      </c>
      <c r="EC816">
        <v>0.0959728</v>
      </c>
      <c r="ED816">
        <v>0.088361</v>
      </c>
      <c r="EE816">
        <v>35019.6</v>
      </c>
      <c r="EF816">
        <v>37910.8</v>
      </c>
      <c r="EG816">
        <v>35328.7</v>
      </c>
      <c r="EH816">
        <v>38551.1</v>
      </c>
      <c r="EI816">
        <v>45286.4</v>
      </c>
      <c r="EJ816">
        <v>50759.6</v>
      </c>
      <c r="EK816">
        <v>55223</v>
      </c>
      <c r="EL816">
        <v>61835</v>
      </c>
      <c r="EM816">
        <v>1.992</v>
      </c>
      <c r="EN816">
        <v>1.8302</v>
      </c>
      <c r="EO816">
        <v>0.0493228</v>
      </c>
      <c r="EP816">
        <v>0</v>
      </c>
      <c r="EQ816">
        <v>24.1828</v>
      </c>
      <c r="ER816">
        <v>999.9</v>
      </c>
      <c r="ES816">
        <v>46.044</v>
      </c>
      <c r="ET816">
        <v>30.071</v>
      </c>
      <c r="EU816">
        <v>21.7632</v>
      </c>
      <c r="EV816">
        <v>56.7088</v>
      </c>
      <c r="EW816">
        <v>48.7059</v>
      </c>
      <c r="EX816">
        <v>1</v>
      </c>
      <c r="EY816">
        <v>-0.0412805</v>
      </c>
      <c r="EZ816">
        <v>1.57771</v>
      </c>
      <c r="FA816">
        <v>20.1089</v>
      </c>
      <c r="FB816">
        <v>5.19932</v>
      </c>
      <c r="FC816">
        <v>12.004</v>
      </c>
      <c r="FD816">
        <v>4.976</v>
      </c>
      <c r="FE816">
        <v>3.294</v>
      </c>
      <c r="FF816">
        <v>9999</v>
      </c>
      <c r="FG816">
        <v>9999</v>
      </c>
      <c r="FH816">
        <v>9999</v>
      </c>
      <c r="FI816">
        <v>695.4</v>
      </c>
      <c r="FJ816">
        <v>1.86343</v>
      </c>
      <c r="FK816">
        <v>1.86829</v>
      </c>
      <c r="FL816">
        <v>1.86798</v>
      </c>
      <c r="FM816">
        <v>1.8692</v>
      </c>
      <c r="FN816">
        <v>1.87006</v>
      </c>
      <c r="FO816">
        <v>1.86615</v>
      </c>
      <c r="FP816">
        <v>1.86722</v>
      </c>
      <c r="FQ816">
        <v>1.86853</v>
      </c>
      <c r="FR816">
        <v>5</v>
      </c>
      <c r="FS816">
        <v>0</v>
      </c>
      <c r="FT816">
        <v>0</v>
      </c>
      <c r="FU816">
        <v>0</v>
      </c>
      <c r="FV816" t="s">
        <v>358</v>
      </c>
      <c r="FW816" t="s">
        <v>359</v>
      </c>
      <c r="FX816" t="s">
        <v>360</v>
      </c>
      <c r="FY816" t="s">
        <v>360</v>
      </c>
      <c r="FZ816" t="s">
        <v>360</v>
      </c>
      <c r="GA816" t="s">
        <v>360</v>
      </c>
      <c r="GB816">
        <v>0</v>
      </c>
      <c r="GC816">
        <v>100</v>
      </c>
      <c r="GD816">
        <v>100</v>
      </c>
      <c r="GE816">
        <v>6.281</v>
      </c>
      <c r="GF816">
        <v>0.3461</v>
      </c>
      <c r="GG816">
        <v>3.61927167264205</v>
      </c>
      <c r="GH816">
        <v>0.00509506669552449</v>
      </c>
      <c r="GI816">
        <v>1.17866753763249e-06</v>
      </c>
      <c r="GJ816">
        <v>-6.62632595388568e-10</v>
      </c>
      <c r="GK816">
        <v>-0.0260112845827318</v>
      </c>
      <c r="GL816">
        <v>-0.0225051504344278</v>
      </c>
      <c r="GM816">
        <v>0.00262967521021688</v>
      </c>
      <c r="GN816">
        <v>-3.50088843362945e-05</v>
      </c>
      <c r="GO816">
        <v>-5</v>
      </c>
      <c r="GP816">
        <v>1640</v>
      </c>
      <c r="GQ816">
        <v>1</v>
      </c>
      <c r="GR816">
        <v>20</v>
      </c>
      <c r="GS816">
        <v>50321.6</v>
      </c>
      <c r="GT816">
        <v>50321.6</v>
      </c>
      <c r="GU816">
        <v>1.24756</v>
      </c>
      <c r="GV816">
        <v>2.61475</v>
      </c>
      <c r="GW816">
        <v>1.54785</v>
      </c>
      <c r="GX816">
        <v>2.30103</v>
      </c>
      <c r="GY816">
        <v>1.34644</v>
      </c>
      <c r="GZ816">
        <v>2.36206</v>
      </c>
      <c r="HA816">
        <v>33.4232</v>
      </c>
      <c r="HB816">
        <v>23.9824</v>
      </c>
      <c r="HC816">
        <v>18</v>
      </c>
      <c r="HD816">
        <v>505.264</v>
      </c>
      <c r="HE816">
        <v>402.304</v>
      </c>
      <c r="HF816">
        <v>20.9594</v>
      </c>
      <c r="HG816">
        <v>26.6237</v>
      </c>
      <c r="HH816">
        <v>30.0001</v>
      </c>
      <c r="HI816">
        <v>26.6591</v>
      </c>
      <c r="HJ816">
        <v>26.6109</v>
      </c>
      <c r="HK816">
        <v>25.0502</v>
      </c>
      <c r="HL816">
        <v>18.1753</v>
      </c>
      <c r="HM816">
        <v>25.9881</v>
      </c>
      <c r="HN816">
        <v>20.963</v>
      </c>
      <c r="HO816">
        <v>541.597</v>
      </c>
      <c r="HP816">
        <v>18.8111</v>
      </c>
      <c r="HQ816">
        <v>102.441</v>
      </c>
      <c r="HR816">
        <v>102.925</v>
      </c>
    </row>
    <row r="817" spans="1:226">
      <c r="A817">
        <v>801</v>
      </c>
      <c r="B817">
        <v>1663696951.5</v>
      </c>
      <c r="C817">
        <v>9176.40000009537</v>
      </c>
      <c r="D817" t="s">
        <v>1969</v>
      </c>
      <c r="E817" t="s">
        <v>1970</v>
      </c>
      <c r="F817">
        <v>5</v>
      </c>
      <c r="G817" t="s">
        <v>1906</v>
      </c>
      <c r="H817" t="s">
        <v>354</v>
      </c>
      <c r="I817">
        <v>1663696943.71429</v>
      </c>
      <c r="J817">
        <f>(K817)/1000</f>
        <v>0</v>
      </c>
      <c r="K817">
        <f>IF(BF817, AN817, AH817)</f>
        <v>0</v>
      </c>
      <c r="L817">
        <f>IF(BF817, AI817, AG817)</f>
        <v>0</v>
      </c>
      <c r="M817">
        <f>BH817 - IF(AU817&gt;1, L817*BB817*100.0/(AW817*BV817), 0)</f>
        <v>0</v>
      </c>
      <c r="N817">
        <f>((T817-J817/2)*M817-L817)/(T817+J817/2)</f>
        <v>0</v>
      </c>
      <c r="O817">
        <f>N817*(BO817+BP817)/1000.0</f>
        <v>0</v>
      </c>
      <c r="P817">
        <f>(BH817 - IF(AU817&gt;1, L817*BB817*100.0/(AW817*BV817), 0))*(BO817+BP817)/1000.0</f>
        <v>0</v>
      </c>
      <c r="Q817">
        <f>2.0/((1/S817-1/R817)+SIGN(S817)*SQRT((1/S817-1/R817)*(1/S817-1/R817) + 4*BC817/((BC817+1)*(BC817+1))*(2*1/S817*1/R817-1/R817*1/R817)))</f>
        <v>0</v>
      </c>
      <c r="R817">
        <f>IF(LEFT(BD817,1)&lt;&gt;"0",IF(LEFT(BD817,1)="1",3.0,BE817),$D$5+$E$5*(BV817*BO817/($K$5*1000))+$F$5*(BV817*BO817/($K$5*1000))*MAX(MIN(BB817,$J$5),$I$5)*MAX(MIN(BB817,$J$5),$I$5)+$G$5*MAX(MIN(BB817,$J$5),$I$5)*(BV817*BO817/($K$5*1000))+$H$5*(BV817*BO817/($K$5*1000))*(BV817*BO817/($K$5*1000)))</f>
        <v>0</v>
      </c>
      <c r="S817">
        <f>J817*(1000-(1000*0.61365*exp(17.502*W817/(240.97+W817))/(BO817+BP817)+BJ817)/2)/(1000*0.61365*exp(17.502*W817/(240.97+W817))/(BO817+BP817)-BJ817)</f>
        <v>0</v>
      </c>
      <c r="T817">
        <f>1/((BC817+1)/(Q817/1.6)+1/(R817/1.37)) + BC817/((BC817+1)/(Q817/1.6) + BC817/(R817/1.37))</f>
        <v>0</v>
      </c>
      <c r="U817">
        <f>(AX817*BA817)</f>
        <v>0</v>
      </c>
      <c r="V817">
        <f>(BQ817+(U817+2*0.95*5.67E-8*(((BQ817+$B$7)+273)^4-(BQ817+273)^4)-44100*J817)/(1.84*29.3*R817+8*0.95*5.67E-8*(BQ817+273)^3))</f>
        <v>0</v>
      </c>
      <c r="W817">
        <f>($C$7*BR817+$D$7*BS817+$E$7*V817)</f>
        <v>0</v>
      </c>
      <c r="X817">
        <f>0.61365*exp(17.502*W817/(240.97+W817))</f>
        <v>0</v>
      </c>
      <c r="Y817">
        <f>(Z817/AA817*100)</f>
        <v>0</v>
      </c>
      <c r="Z817">
        <f>BJ817*(BO817+BP817)/1000</f>
        <v>0</v>
      </c>
      <c r="AA817">
        <f>0.61365*exp(17.502*BQ817/(240.97+BQ817))</f>
        <v>0</v>
      </c>
      <c r="AB817">
        <f>(X817-BJ817*(BO817+BP817)/1000)</f>
        <v>0</v>
      </c>
      <c r="AC817">
        <f>(-J817*44100)</f>
        <v>0</v>
      </c>
      <c r="AD817">
        <f>2*29.3*R817*0.92*(BQ817-W817)</f>
        <v>0</v>
      </c>
      <c r="AE817">
        <f>2*0.95*5.67E-8*(((BQ817+$B$7)+273)^4-(W817+273)^4)</f>
        <v>0</v>
      </c>
      <c r="AF817">
        <f>U817+AE817+AC817+AD817</f>
        <v>0</v>
      </c>
      <c r="AG817">
        <f>BN817*AU817*(BI817-BH817*(1000-AU817*BK817)/(1000-AU817*BJ817))/(100*BB817)</f>
        <v>0</v>
      </c>
      <c r="AH817">
        <f>1000*BN817*AU817*(BJ817-BK817)/(100*BB817*(1000-AU817*BJ817))</f>
        <v>0</v>
      </c>
      <c r="AI817">
        <f>(AJ817 - AK817 - BO817*1E3/(8.314*(BQ817+273.15)) * AM817/BN817 * AL817) * BN817/(100*BB817) * (1000 - BK817)/1000</f>
        <v>0</v>
      </c>
      <c r="AJ817">
        <v>543.247998477384</v>
      </c>
      <c r="AK817">
        <v>515.096963636364</v>
      </c>
      <c r="AL817">
        <v>3.31842486998702</v>
      </c>
      <c r="AM817">
        <v>65.4883077396077</v>
      </c>
      <c r="AN817">
        <f>(AP817 - AO817 + BO817*1E3/(8.314*(BQ817+273.15)) * AR817/BN817 * AQ817) * BN817/(100*BB817) * 1000/(1000 - AP817)</f>
        <v>0</v>
      </c>
      <c r="AO817">
        <v>18.8994643342127</v>
      </c>
      <c r="AP817">
        <v>21.5712076923077</v>
      </c>
      <c r="AQ817">
        <v>6.69947113987804e-05</v>
      </c>
      <c r="AR817">
        <v>122.100083456999</v>
      </c>
      <c r="AS817">
        <v>0</v>
      </c>
      <c r="AT817">
        <v>0</v>
      </c>
      <c r="AU817">
        <f>IF(AS817*$H$13&gt;=AW817,1.0,(AW817/(AW817-AS817*$H$13)))</f>
        <v>0</v>
      </c>
      <c r="AV817">
        <f>(AU817-1)*100</f>
        <v>0</v>
      </c>
      <c r="AW817">
        <f>MAX(0,($B$13+$C$13*BV817)/(1+$D$13*BV817)*BO817/(BQ817+273)*$E$13)</f>
        <v>0</v>
      </c>
      <c r="AX817">
        <f>$B$11*BW817+$C$11*BX817+$F$11*CI817*(1-CL817)</f>
        <v>0</v>
      </c>
      <c r="AY817">
        <f>AX817*AZ817</f>
        <v>0</v>
      </c>
      <c r="AZ817">
        <f>($B$11*$D$9+$C$11*$D$9+$F$11*((CV817+CN817)/MAX(CV817+CN817+CW817, 0.1)*$I$9+CW817/MAX(CV817+CN817+CW817, 0.1)*$J$9))/($B$11+$C$11+$F$11)</f>
        <v>0</v>
      </c>
      <c r="BA817">
        <f>($B$11*$K$9+$C$11*$K$9+$F$11*((CV817+CN817)/MAX(CV817+CN817+CW817, 0.1)*$P$9+CW817/MAX(CV817+CN817+CW817, 0.1)*$Q$9))/($B$11+$C$11+$F$11)</f>
        <v>0</v>
      </c>
      <c r="BB817">
        <v>6</v>
      </c>
      <c r="BC817">
        <v>0.5</v>
      </c>
      <c r="BD817" t="s">
        <v>355</v>
      </c>
      <c r="BE817">
        <v>2</v>
      </c>
      <c r="BF817" t="b">
        <v>1</v>
      </c>
      <c r="BG817">
        <v>1663696943.71429</v>
      </c>
      <c r="BH817">
        <v>480.619642857143</v>
      </c>
      <c r="BI817">
        <v>515.693214285714</v>
      </c>
      <c r="BJ817">
        <v>21.5636142857143</v>
      </c>
      <c r="BK817">
        <v>18.8842428571429</v>
      </c>
      <c r="BL817">
        <v>474.388642857143</v>
      </c>
      <c r="BM817">
        <v>21.2176821428571</v>
      </c>
      <c r="BN817">
        <v>500.109892857143</v>
      </c>
      <c r="BO817">
        <v>90.5075</v>
      </c>
      <c r="BP817">
        <v>0.0999988285714286</v>
      </c>
      <c r="BQ817">
        <v>25.0381678571429</v>
      </c>
      <c r="BR817">
        <v>24.9811821428571</v>
      </c>
      <c r="BS817">
        <v>999.9</v>
      </c>
      <c r="BT817">
        <v>0</v>
      </c>
      <c r="BU817">
        <v>0</v>
      </c>
      <c r="BV817">
        <v>10001.6071428571</v>
      </c>
      <c r="BW817">
        <v>0</v>
      </c>
      <c r="BX817">
        <v>16.7147</v>
      </c>
      <c r="BY817">
        <v>-35.0737392857143</v>
      </c>
      <c r="BZ817">
        <v>491.211821428571</v>
      </c>
      <c r="CA817">
        <v>525.619321428571</v>
      </c>
      <c r="CB817">
        <v>2.67936857142857</v>
      </c>
      <c r="CC817">
        <v>515.693214285714</v>
      </c>
      <c r="CD817">
        <v>18.8842428571429</v>
      </c>
      <c r="CE817">
        <v>1.95166857142857</v>
      </c>
      <c r="CF817">
        <v>1.70916464285714</v>
      </c>
      <c r="CG817">
        <v>17.0575785714286</v>
      </c>
      <c r="CH817">
        <v>14.9799214285714</v>
      </c>
      <c r="CI817">
        <v>2000.01928571429</v>
      </c>
      <c r="CJ817">
        <v>0.979999</v>
      </c>
      <c r="CK817">
        <v>0.0200012</v>
      </c>
      <c r="CL817">
        <v>0</v>
      </c>
      <c r="CM817">
        <v>512.655392857143</v>
      </c>
      <c r="CN817">
        <v>5.00063</v>
      </c>
      <c r="CO817">
        <v>10199.0642857143</v>
      </c>
      <c r="CP817">
        <v>17257.0607142857</v>
      </c>
      <c r="CQ817">
        <v>38.625</v>
      </c>
      <c r="CR817">
        <v>38.687</v>
      </c>
      <c r="CS817">
        <v>38.1915</v>
      </c>
      <c r="CT817">
        <v>37.937</v>
      </c>
      <c r="CU817">
        <v>39.437</v>
      </c>
      <c r="CV817">
        <v>1955.11928571429</v>
      </c>
      <c r="CW817">
        <v>39.9</v>
      </c>
      <c r="CX817">
        <v>0</v>
      </c>
      <c r="CY817">
        <v>1663696948.7</v>
      </c>
      <c r="CZ817">
        <v>0</v>
      </c>
      <c r="DA817">
        <v>0</v>
      </c>
      <c r="DB817" t="s">
        <v>356</v>
      </c>
      <c r="DC817">
        <v>1660677648.1</v>
      </c>
      <c r="DD817">
        <v>1660677649.1</v>
      </c>
      <c r="DE817">
        <v>0</v>
      </c>
      <c r="DF817">
        <v>-1.042</v>
      </c>
      <c r="DG817">
        <v>0.003</v>
      </c>
      <c r="DH817">
        <v>5.218</v>
      </c>
      <c r="DI817">
        <v>0.344</v>
      </c>
      <c r="DJ817">
        <v>417</v>
      </c>
      <c r="DK817">
        <v>22</v>
      </c>
      <c r="DL817">
        <v>1.24</v>
      </c>
      <c r="DM817">
        <v>0.53</v>
      </c>
      <c r="DN817">
        <v>-34.3957075</v>
      </c>
      <c r="DO817">
        <v>-10.7645144465291</v>
      </c>
      <c r="DP817">
        <v>1.07919510061608</v>
      </c>
      <c r="DQ817">
        <v>0</v>
      </c>
      <c r="DR817">
        <v>2.682035</v>
      </c>
      <c r="DS817">
        <v>-0.0782204127579843</v>
      </c>
      <c r="DT817">
        <v>0.0145990681209453</v>
      </c>
      <c r="DU817">
        <v>1</v>
      </c>
      <c r="DV817">
        <v>1</v>
      </c>
      <c r="DW817">
        <v>2</v>
      </c>
      <c r="DX817" t="s">
        <v>395</v>
      </c>
      <c r="DY817">
        <v>2.97283</v>
      </c>
      <c r="DZ817">
        <v>2.75421</v>
      </c>
      <c r="EA817">
        <v>0.104211</v>
      </c>
      <c r="EB817">
        <v>0.110693</v>
      </c>
      <c r="EC817">
        <v>0.0959629</v>
      </c>
      <c r="ED817">
        <v>0.0882299</v>
      </c>
      <c r="EE817">
        <v>34922</v>
      </c>
      <c r="EF817">
        <v>37802.2</v>
      </c>
      <c r="EG817">
        <v>35328.4</v>
      </c>
      <c r="EH817">
        <v>38551.4</v>
      </c>
      <c r="EI817">
        <v>45286.3</v>
      </c>
      <c r="EJ817">
        <v>50767</v>
      </c>
      <c r="EK817">
        <v>55222.2</v>
      </c>
      <c r="EL817">
        <v>61835.1</v>
      </c>
      <c r="EM817">
        <v>1.9912</v>
      </c>
      <c r="EN817">
        <v>1.83</v>
      </c>
      <c r="EO817">
        <v>0.0487268</v>
      </c>
      <c r="EP817">
        <v>0</v>
      </c>
      <c r="EQ817">
        <v>24.1776</v>
      </c>
      <c r="ER817">
        <v>999.9</v>
      </c>
      <c r="ES817">
        <v>46.069</v>
      </c>
      <c r="ET817">
        <v>30.071</v>
      </c>
      <c r="EU817">
        <v>21.7744</v>
      </c>
      <c r="EV817">
        <v>56.7188</v>
      </c>
      <c r="EW817">
        <v>49.2348</v>
      </c>
      <c r="EX817">
        <v>1</v>
      </c>
      <c r="EY817">
        <v>-0.0414634</v>
      </c>
      <c r="EZ817">
        <v>1.55978</v>
      </c>
      <c r="FA817">
        <v>20.109</v>
      </c>
      <c r="FB817">
        <v>5.20052</v>
      </c>
      <c r="FC817">
        <v>12.004</v>
      </c>
      <c r="FD817">
        <v>4.9756</v>
      </c>
      <c r="FE817">
        <v>3.294</v>
      </c>
      <c r="FF817">
        <v>9999</v>
      </c>
      <c r="FG817">
        <v>9999</v>
      </c>
      <c r="FH817">
        <v>9999</v>
      </c>
      <c r="FI817">
        <v>695.4</v>
      </c>
      <c r="FJ817">
        <v>1.8634</v>
      </c>
      <c r="FK817">
        <v>1.86829</v>
      </c>
      <c r="FL817">
        <v>1.86801</v>
      </c>
      <c r="FM817">
        <v>1.8692</v>
      </c>
      <c r="FN817">
        <v>1.87012</v>
      </c>
      <c r="FO817">
        <v>1.86612</v>
      </c>
      <c r="FP817">
        <v>1.86722</v>
      </c>
      <c r="FQ817">
        <v>1.86859</v>
      </c>
      <c r="FR817">
        <v>5</v>
      </c>
      <c r="FS817">
        <v>0</v>
      </c>
      <c r="FT817">
        <v>0</v>
      </c>
      <c r="FU817">
        <v>0</v>
      </c>
      <c r="FV817" t="s">
        <v>358</v>
      </c>
      <c r="FW817" t="s">
        <v>359</v>
      </c>
      <c r="FX817" t="s">
        <v>360</v>
      </c>
      <c r="FY817" t="s">
        <v>360</v>
      </c>
      <c r="FZ817" t="s">
        <v>360</v>
      </c>
      <c r="GA817" t="s">
        <v>360</v>
      </c>
      <c r="GB817">
        <v>0</v>
      </c>
      <c r="GC817">
        <v>100</v>
      </c>
      <c r="GD817">
        <v>100</v>
      </c>
      <c r="GE817">
        <v>6.374</v>
      </c>
      <c r="GF817">
        <v>0.346</v>
      </c>
      <c r="GG817">
        <v>3.61927167264205</v>
      </c>
      <c r="GH817">
        <v>0.00509506669552449</v>
      </c>
      <c r="GI817">
        <v>1.17866753763249e-06</v>
      </c>
      <c r="GJ817">
        <v>-6.62632595388568e-10</v>
      </c>
      <c r="GK817">
        <v>-0.0260112845827318</v>
      </c>
      <c r="GL817">
        <v>-0.0225051504344278</v>
      </c>
      <c r="GM817">
        <v>0.00262967521021688</v>
      </c>
      <c r="GN817">
        <v>-3.50088843362945e-05</v>
      </c>
      <c r="GO817">
        <v>-5</v>
      </c>
      <c r="GP817">
        <v>1640</v>
      </c>
      <c r="GQ817">
        <v>1</v>
      </c>
      <c r="GR817">
        <v>20</v>
      </c>
      <c r="GS817">
        <v>50321.7</v>
      </c>
      <c r="GT817">
        <v>50321.7</v>
      </c>
      <c r="GU817">
        <v>1.27808</v>
      </c>
      <c r="GV817">
        <v>2.62817</v>
      </c>
      <c r="GW817">
        <v>1.54785</v>
      </c>
      <c r="GX817">
        <v>2.30103</v>
      </c>
      <c r="GY817">
        <v>1.34644</v>
      </c>
      <c r="GZ817">
        <v>2.26196</v>
      </c>
      <c r="HA817">
        <v>33.4456</v>
      </c>
      <c r="HB817">
        <v>23.9737</v>
      </c>
      <c r="HC817">
        <v>18</v>
      </c>
      <c r="HD817">
        <v>504.711</v>
      </c>
      <c r="HE817">
        <v>402.178</v>
      </c>
      <c r="HF817">
        <v>20.9706</v>
      </c>
      <c r="HG817">
        <v>26.6214</v>
      </c>
      <c r="HH817">
        <v>29.9999</v>
      </c>
      <c r="HI817">
        <v>26.6568</v>
      </c>
      <c r="HJ817">
        <v>26.6086</v>
      </c>
      <c r="HK817">
        <v>25.6462</v>
      </c>
      <c r="HL817">
        <v>18.1753</v>
      </c>
      <c r="HM817">
        <v>25.9881</v>
      </c>
      <c r="HN817">
        <v>20.9744</v>
      </c>
      <c r="HO817">
        <v>555.032</v>
      </c>
      <c r="HP817">
        <v>18.8121</v>
      </c>
      <c r="HQ817">
        <v>102.44</v>
      </c>
      <c r="HR817">
        <v>102.925</v>
      </c>
    </row>
    <row r="818" spans="1:226">
      <c r="A818">
        <v>802</v>
      </c>
      <c r="B818">
        <v>1663696956.5</v>
      </c>
      <c r="C818">
        <v>9181.40000009537</v>
      </c>
      <c r="D818" t="s">
        <v>1971</v>
      </c>
      <c r="E818" t="s">
        <v>1972</v>
      </c>
      <c r="F818">
        <v>5</v>
      </c>
      <c r="G818" t="s">
        <v>1906</v>
      </c>
      <c r="H818" t="s">
        <v>354</v>
      </c>
      <c r="I818">
        <v>1663696949</v>
      </c>
      <c r="J818">
        <f>(K818)/1000</f>
        <v>0</v>
      </c>
      <c r="K818">
        <f>IF(BF818, AN818, AH818)</f>
        <v>0</v>
      </c>
      <c r="L818">
        <f>IF(BF818, AI818, AG818)</f>
        <v>0</v>
      </c>
      <c r="M818">
        <f>BH818 - IF(AU818&gt;1, L818*BB818*100.0/(AW818*BV818), 0)</f>
        <v>0</v>
      </c>
      <c r="N818">
        <f>((T818-J818/2)*M818-L818)/(T818+J818/2)</f>
        <v>0</v>
      </c>
      <c r="O818">
        <f>N818*(BO818+BP818)/1000.0</f>
        <v>0</v>
      </c>
      <c r="P818">
        <f>(BH818 - IF(AU818&gt;1, L818*BB818*100.0/(AW818*BV818), 0))*(BO818+BP818)/1000.0</f>
        <v>0</v>
      </c>
      <c r="Q818">
        <f>2.0/((1/S818-1/R818)+SIGN(S818)*SQRT((1/S818-1/R818)*(1/S818-1/R818) + 4*BC818/((BC818+1)*(BC818+1))*(2*1/S818*1/R818-1/R818*1/R818)))</f>
        <v>0</v>
      </c>
      <c r="R818">
        <f>IF(LEFT(BD818,1)&lt;&gt;"0",IF(LEFT(BD818,1)="1",3.0,BE818),$D$5+$E$5*(BV818*BO818/($K$5*1000))+$F$5*(BV818*BO818/($K$5*1000))*MAX(MIN(BB818,$J$5),$I$5)*MAX(MIN(BB818,$J$5),$I$5)+$G$5*MAX(MIN(BB818,$J$5),$I$5)*(BV818*BO818/($K$5*1000))+$H$5*(BV818*BO818/($K$5*1000))*(BV818*BO818/($K$5*1000)))</f>
        <v>0</v>
      </c>
      <c r="S818">
        <f>J818*(1000-(1000*0.61365*exp(17.502*W818/(240.97+W818))/(BO818+BP818)+BJ818)/2)/(1000*0.61365*exp(17.502*W818/(240.97+W818))/(BO818+BP818)-BJ818)</f>
        <v>0</v>
      </c>
      <c r="T818">
        <f>1/((BC818+1)/(Q818/1.6)+1/(R818/1.37)) + BC818/((BC818+1)/(Q818/1.6) + BC818/(R818/1.37))</f>
        <v>0</v>
      </c>
      <c r="U818">
        <f>(AX818*BA818)</f>
        <v>0</v>
      </c>
      <c r="V818">
        <f>(BQ818+(U818+2*0.95*5.67E-8*(((BQ818+$B$7)+273)^4-(BQ818+273)^4)-44100*J818)/(1.84*29.3*R818+8*0.95*5.67E-8*(BQ818+273)^3))</f>
        <v>0</v>
      </c>
      <c r="W818">
        <f>($C$7*BR818+$D$7*BS818+$E$7*V818)</f>
        <v>0</v>
      </c>
      <c r="X818">
        <f>0.61365*exp(17.502*W818/(240.97+W818))</f>
        <v>0</v>
      </c>
      <c r="Y818">
        <f>(Z818/AA818*100)</f>
        <v>0</v>
      </c>
      <c r="Z818">
        <f>BJ818*(BO818+BP818)/1000</f>
        <v>0</v>
      </c>
      <c r="AA818">
        <f>0.61365*exp(17.502*BQ818/(240.97+BQ818))</f>
        <v>0</v>
      </c>
      <c r="AB818">
        <f>(X818-BJ818*(BO818+BP818)/1000)</f>
        <v>0</v>
      </c>
      <c r="AC818">
        <f>(-J818*44100)</f>
        <v>0</v>
      </c>
      <c r="AD818">
        <f>2*29.3*R818*0.92*(BQ818-W818)</f>
        <v>0</v>
      </c>
      <c r="AE818">
        <f>2*0.95*5.67E-8*(((BQ818+$B$7)+273)^4-(W818+273)^4)</f>
        <v>0</v>
      </c>
      <c r="AF818">
        <f>U818+AE818+AC818+AD818</f>
        <v>0</v>
      </c>
      <c r="AG818">
        <f>BN818*AU818*(BI818-BH818*(1000-AU818*BK818)/(1000-AU818*BJ818))/(100*BB818)</f>
        <v>0</v>
      </c>
      <c r="AH818">
        <f>1000*BN818*AU818*(BJ818-BK818)/(100*BB818*(1000-AU818*BJ818))</f>
        <v>0</v>
      </c>
      <c r="AI818">
        <f>(AJ818 - AK818 - BO818*1E3/(8.314*(BQ818+273.15)) * AM818/BN818 * AL818) * BN818/(100*BB818) * (1000 - BK818)/1000</f>
        <v>0</v>
      </c>
      <c r="AJ818">
        <v>560.212696502229</v>
      </c>
      <c r="AK818">
        <v>531.829327272727</v>
      </c>
      <c r="AL818">
        <v>3.28680759200868</v>
      </c>
      <c r="AM818">
        <v>65.4883077396077</v>
      </c>
      <c r="AN818">
        <f>(AP818 - AO818 + BO818*1E3/(8.314*(BQ818+273.15)) * AR818/BN818 * AQ818) * BN818/(100*BB818) * 1000/(1000 - AP818)</f>
        <v>0</v>
      </c>
      <c r="AO818">
        <v>18.8692998938685</v>
      </c>
      <c r="AP818">
        <v>21.5623021978022</v>
      </c>
      <c r="AQ818">
        <v>-5.92476573969409e-05</v>
      </c>
      <c r="AR818">
        <v>122.100083456999</v>
      </c>
      <c r="AS818">
        <v>0</v>
      </c>
      <c r="AT818">
        <v>0</v>
      </c>
      <c r="AU818">
        <f>IF(AS818*$H$13&gt;=AW818,1.0,(AW818/(AW818-AS818*$H$13)))</f>
        <v>0</v>
      </c>
      <c r="AV818">
        <f>(AU818-1)*100</f>
        <v>0</v>
      </c>
      <c r="AW818">
        <f>MAX(0,($B$13+$C$13*BV818)/(1+$D$13*BV818)*BO818/(BQ818+273)*$E$13)</f>
        <v>0</v>
      </c>
      <c r="AX818">
        <f>$B$11*BW818+$C$11*BX818+$F$11*CI818*(1-CL818)</f>
        <v>0</v>
      </c>
      <c r="AY818">
        <f>AX818*AZ818</f>
        <v>0</v>
      </c>
      <c r="AZ818">
        <f>($B$11*$D$9+$C$11*$D$9+$F$11*((CV818+CN818)/MAX(CV818+CN818+CW818, 0.1)*$I$9+CW818/MAX(CV818+CN818+CW818, 0.1)*$J$9))/($B$11+$C$11+$F$11)</f>
        <v>0</v>
      </c>
      <c r="BA818">
        <f>($B$11*$K$9+$C$11*$K$9+$F$11*((CV818+CN818)/MAX(CV818+CN818+CW818, 0.1)*$P$9+CW818/MAX(CV818+CN818+CW818, 0.1)*$Q$9))/($B$11+$C$11+$F$11)</f>
        <v>0</v>
      </c>
      <c r="BB818">
        <v>6</v>
      </c>
      <c r="BC818">
        <v>0.5</v>
      </c>
      <c r="BD818" t="s">
        <v>355</v>
      </c>
      <c r="BE818">
        <v>2</v>
      </c>
      <c r="BF818" t="b">
        <v>1</v>
      </c>
      <c r="BG818">
        <v>1663696949</v>
      </c>
      <c r="BH818">
        <v>497.64962962963</v>
      </c>
      <c r="BI818">
        <v>533.24762962963</v>
      </c>
      <c r="BJ818">
        <v>21.5655703703704</v>
      </c>
      <c r="BK818">
        <v>18.8850037037037</v>
      </c>
      <c r="BL818">
        <v>491.321111111111</v>
      </c>
      <c r="BM818">
        <v>21.2195666666667</v>
      </c>
      <c r="BN818">
        <v>500.088592592593</v>
      </c>
      <c r="BO818">
        <v>90.508162962963</v>
      </c>
      <c r="BP818">
        <v>0.0998913777777778</v>
      </c>
      <c r="BQ818">
        <v>25.0367444444444</v>
      </c>
      <c r="BR818">
        <v>24.9783333333333</v>
      </c>
      <c r="BS818">
        <v>999.9</v>
      </c>
      <c r="BT818">
        <v>0</v>
      </c>
      <c r="BU818">
        <v>0</v>
      </c>
      <c r="BV818">
        <v>10007.4074074074</v>
      </c>
      <c r="BW818">
        <v>0</v>
      </c>
      <c r="BX818">
        <v>16.7147</v>
      </c>
      <c r="BY818">
        <v>-35.5980444444444</v>
      </c>
      <c r="BZ818">
        <v>508.618222222222</v>
      </c>
      <c r="CA818">
        <v>543.51162962963</v>
      </c>
      <c r="CB818">
        <v>2.68057037037037</v>
      </c>
      <c r="CC818">
        <v>533.24762962963</v>
      </c>
      <c r="CD818">
        <v>18.8850037037037</v>
      </c>
      <c r="CE818">
        <v>1.95185962962963</v>
      </c>
      <c r="CF818">
        <v>1.7092462962963</v>
      </c>
      <c r="CG818">
        <v>17.0591259259259</v>
      </c>
      <c r="CH818">
        <v>14.9806518518519</v>
      </c>
      <c r="CI818">
        <v>1999.99962962963</v>
      </c>
      <c r="CJ818">
        <v>0.979998666666667</v>
      </c>
      <c r="CK818">
        <v>0.0200015555555556</v>
      </c>
      <c r="CL818">
        <v>0</v>
      </c>
      <c r="CM818">
        <v>515.84062962963</v>
      </c>
      <c r="CN818">
        <v>5.00063</v>
      </c>
      <c r="CO818">
        <v>10261.8148148148</v>
      </c>
      <c r="CP818">
        <v>17256.8851851852</v>
      </c>
      <c r="CQ818">
        <v>38.625</v>
      </c>
      <c r="CR818">
        <v>38.687</v>
      </c>
      <c r="CS818">
        <v>38.187</v>
      </c>
      <c r="CT818">
        <v>37.9324074074074</v>
      </c>
      <c r="CU818">
        <v>39.437</v>
      </c>
      <c r="CV818">
        <v>1955.09925925926</v>
      </c>
      <c r="CW818">
        <v>39.9003703703704</v>
      </c>
      <c r="CX818">
        <v>0</v>
      </c>
      <c r="CY818">
        <v>1663696953.5</v>
      </c>
      <c r="CZ818">
        <v>0</v>
      </c>
      <c r="DA818">
        <v>0</v>
      </c>
      <c r="DB818" t="s">
        <v>356</v>
      </c>
      <c r="DC818">
        <v>1660677648.1</v>
      </c>
      <c r="DD818">
        <v>1660677649.1</v>
      </c>
      <c r="DE818">
        <v>0</v>
      </c>
      <c r="DF818">
        <v>-1.042</v>
      </c>
      <c r="DG818">
        <v>0.003</v>
      </c>
      <c r="DH818">
        <v>5.218</v>
      </c>
      <c r="DI818">
        <v>0.344</v>
      </c>
      <c r="DJ818">
        <v>417</v>
      </c>
      <c r="DK818">
        <v>22</v>
      </c>
      <c r="DL818">
        <v>1.24</v>
      </c>
      <c r="DM818">
        <v>0.53</v>
      </c>
      <c r="DN818">
        <v>-35.29462</v>
      </c>
      <c r="DO818">
        <v>-6.19956697936204</v>
      </c>
      <c r="DP818">
        <v>0.769465368681398</v>
      </c>
      <c r="DQ818">
        <v>0</v>
      </c>
      <c r="DR818">
        <v>2.682741</v>
      </c>
      <c r="DS818">
        <v>0.0455088180112587</v>
      </c>
      <c r="DT818">
        <v>0.0151475595064024</v>
      </c>
      <c r="DU818">
        <v>1</v>
      </c>
      <c r="DV818">
        <v>1</v>
      </c>
      <c r="DW818">
        <v>2</v>
      </c>
      <c r="DX818" t="s">
        <v>395</v>
      </c>
      <c r="DY818">
        <v>2.97374</v>
      </c>
      <c r="DZ818">
        <v>2.75423</v>
      </c>
      <c r="EA818">
        <v>0.106674</v>
      </c>
      <c r="EB818">
        <v>0.112972</v>
      </c>
      <c r="EC818">
        <v>0.0959549</v>
      </c>
      <c r="ED818">
        <v>0.0882338</v>
      </c>
      <c r="EE818">
        <v>34826.5</v>
      </c>
      <c r="EF818">
        <v>37705.6</v>
      </c>
      <c r="EG818">
        <v>35328.8</v>
      </c>
      <c r="EH818">
        <v>38551.6</v>
      </c>
      <c r="EI818">
        <v>45287.3</v>
      </c>
      <c r="EJ818">
        <v>50767.7</v>
      </c>
      <c r="EK818">
        <v>55222.9</v>
      </c>
      <c r="EL818">
        <v>61836.1</v>
      </c>
      <c r="EM818">
        <v>1.9906</v>
      </c>
      <c r="EN818">
        <v>1.8298</v>
      </c>
      <c r="EO818">
        <v>0.0479817</v>
      </c>
      <c r="EP818">
        <v>0</v>
      </c>
      <c r="EQ818">
        <v>24.1727</v>
      </c>
      <c r="ER818">
        <v>999.9</v>
      </c>
      <c r="ES818">
        <v>46.069</v>
      </c>
      <c r="ET818">
        <v>30.051</v>
      </c>
      <c r="EU818">
        <v>21.7478</v>
      </c>
      <c r="EV818">
        <v>56.1888</v>
      </c>
      <c r="EW818">
        <v>49.2708</v>
      </c>
      <c r="EX818">
        <v>1</v>
      </c>
      <c r="EY818">
        <v>-0.0415854</v>
      </c>
      <c r="EZ818">
        <v>1.5068</v>
      </c>
      <c r="FA818">
        <v>20.1091</v>
      </c>
      <c r="FB818">
        <v>5.19812</v>
      </c>
      <c r="FC818">
        <v>12.0064</v>
      </c>
      <c r="FD818">
        <v>4.9752</v>
      </c>
      <c r="FE818">
        <v>3.2936</v>
      </c>
      <c r="FF818">
        <v>9999</v>
      </c>
      <c r="FG818">
        <v>9999</v>
      </c>
      <c r="FH818">
        <v>9999</v>
      </c>
      <c r="FI818">
        <v>695.4</v>
      </c>
      <c r="FJ818">
        <v>1.86343</v>
      </c>
      <c r="FK818">
        <v>1.86829</v>
      </c>
      <c r="FL818">
        <v>1.86798</v>
      </c>
      <c r="FM818">
        <v>1.8692</v>
      </c>
      <c r="FN818">
        <v>1.87012</v>
      </c>
      <c r="FO818">
        <v>1.86615</v>
      </c>
      <c r="FP818">
        <v>1.86713</v>
      </c>
      <c r="FQ818">
        <v>1.86859</v>
      </c>
      <c r="FR818">
        <v>5</v>
      </c>
      <c r="FS818">
        <v>0</v>
      </c>
      <c r="FT818">
        <v>0</v>
      </c>
      <c r="FU818">
        <v>0</v>
      </c>
      <c r="FV818" t="s">
        <v>358</v>
      </c>
      <c r="FW818" t="s">
        <v>359</v>
      </c>
      <c r="FX818" t="s">
        <v>360</v>
      </c>
      <c r="FY818" t="s">
        <v>360</v>
      </c>
      <c r="FZ818" t="s">
        <v>360</v>
      </c>
      <c r="GA818" t="s">
        <v>360</v>
      </c>
      <c r="GB818">
        <v>0</v>
      </c>
      <c r="GC818">
        <v>100</v>
      </c>
      <c r="GD818">
        <v>100</v>
      </c>
      <c r="GE818">
        <v>6.468</v>
      </c>
      <c r="GF818">
        <v>0.3459</v>
      </c>
      <c r="GG818">
        <v>3.61927167264205</v>
      </c>
      <c r="GH818">
        <v>0.00509506669552449</v>
      </c>
      <c r="GI818">
        <v>1.17866753763249e-06</v>
      </c>
      <c r="GJ818">
        <v>-6.62632595388568e-10</v>
      </c>
      <c r="GK818">
        <v>-0.0260112845827318</v>
      </c>
      <c r="GL818">
        <v>-0.0225051504344278</v>
      </c>
      <c r="GM818">
        <v>0.00262967521021688</v>
      </c>
      <c r="GN818">
        <v>-3.50088843362945e-05</v>
      </c>
      <c r="GO818">
        <v>-5</v>
      </c>
      <c r="GP818">
        <v>1640</v>
      </c>
      <c r="GQ818">
        <v>1</v>
      </c>
      <c r="GR818">
        <v>20</v>
      </c>
      <c r="GS818">
        <v>50321.8</v>
      </c>
      <c r="GT818">
        <v>50321.8</v>
      </c>
      <c r="GU818">
        <v>1.31104</v>
      </c>
      <c r="GV818">
        <v>2.62329</v>
      </c>
      <c r="GW818">
        <v>1.54785</v>
      </c>
      <c r="GX818">
        <v>2.30103</v>
      </c>
      <c r="GY818">
        <v>1.34644</v>
      </c>
      <c r="GZ818">
        <v>2.37549</v>
      </c>
      <c r="HA818">
        <v>33.4456</v>
      </c>
      <c r="HB818">
        <v>23.9824</v>
      </c>
      <c r="HC818">
        <v>18</v>
      </c>
      <c r="HD818">
        <v>504.293</v>
      </c>
      <c r="HE818">
        <v>402.051</v>
      </c>
      <c r="HF818">
        <v>20.9844</v>
      </c>
      <c r="HG818">
        <v>26.6169</v>
      </c>
      <c r="HH818">
        <v>29.9998</v>
      </c>
      <c r="HI818">
        <v>26.6546</v>
      </c>
      <c r="HJ818">
        <v>26.6064</v>
      </c>
      <c r="HK818">
        <v>26.3069</v>
      </c>
      <c r="HL818">
        <v>18.1753</v>
      </c>
      <c r="HM818">
        <v>26.3834</v>
      </c>
      <c r="HN818">
        <v>20.9931</v>
      </c>
      <c r="HO818">
        <v>575.361</v>
      </c>
      <c r="HP818">
        <v>18.8146</v>
      </c>
      <c r="HQ818">
        <v>102.441</v>
      </c>
      <c r="HR818">
        <v>102.927</v>
      </c>
    </row>
    <row r="819" spans="1:226">
      <c r="A819">
        <v>803</v>
      </c>
      <c r="B819">
        <v>1663696961.5</v>
      </c>
      <c r="C819">
        <v>9186.40000009537</v>
      </c>
      <c r="D819" t="s">
        <v>1973</v>
      </c>
      <c r="E819" t="s">
        <v>1974</v>
      </c>
      <c r="F819">
        <v>5</v>
      </c>
      <c r="G819" t="s">
        <v>1906</v>
      </c>
      <c r="H819" t="s">
        <v>354</v>
      </c>
      <c r="I819">
        <v>1663696953.71429</v>
      </c>
      <c r="J819">
        <f>(K819)/1000</f>
        <v>0</v>
      </c>
      <c r="K819">
        <f>IF(BF819, AN819, AH819)</f>
        <v>0</v>
      </c>
      <c r="L819">
        <f>IF(BF819, AI819, AG819)</f>
        <v>0</v>
      </c>
      <c r="M819">
        <f>BH819 - IF(AU819&gt;1, L819*BB819*100.0/(AW819*BV819), 0)</f>
        <v>0</v>
      </c>
      <c r="N819">
        <f>((T819-J819/2)*M819-L819)/(T819+J819/2)</f>
        <v>0</v>
      </c>
      <c r="O819">
        <f>N819*(BO819+BP819)/1000.0</f>
        <v>0</v>
      </c>
      <c r="P819">
        <f>(BH819 - IF(AU819&gt;1, L819*BB819*100.0/(AW819*BV819), 0))*(BO819+BP819)/1000.0</f>
        <v>0</v>
      </c>
      <c r="Q819">
        <f>2.0/((1/S819-1/R819)+SIGN(S819)*SQRT((1/S819-1/R819)*(1/S819-1/R819) + 4*BC819/((BC819+1)*(BC819+1))*(2*1/S819*1/R819-1/R819*1/R819)))</f>
        <v>0</v>
      </c>
      <c r="R819">
        <f>IF(LEFT(BD819,1)&lt;&gt;"0",IF(LEFT(BD819,1)="1",3.0,BE819),$D$5+$E$5*(BV819*BO819/($K$5*1000))+$F$5*(BV819*BO819/($K$5*1000))*MAX(MIN(BB819,$J$5),$I$5)*MAX(MIN(BB819,$J$5),$I$5)+$G$5*MAX(MIN(BB819,$J$5),$I$5)*(BV819*BO819/($K$5*1000))+$H$5*(BV819*BO819/($K$5*1000))*(BV819*BO819/($K$5*1000)))</f>
        <v>0</v>
      </c>
      <c r="S819">
        <f>J819*(1000-(1000*0.61365*exp(17.502*W819/(240.97+W819))/(BO819+BP819)+BJ819)/2)/(1000*0.61365*exp(17.502*W819/(240.97+W819))/(BO819+BP819)-BJ819)</f>
        <v>0</v>
      </c>
      <c r="T819">
        <f>1/((BC819+1)/(Q819/1.6)+1/(R819/1.37)) + BC819/((BC819+1)/(Q819/1.6) + BC819/(R819/1.37))</f>
        <v>0</v>
      </c>
      <c r="U819">
        <f>(AX819*BA819)</f>
        <v>0</v>
      </c>
      <c r="V819">
        <f>(BQ819+(U819+2*0.95*5.67E-8*(((BQ819+$B$7)+273)^4-(BQ819+273)^4)-44100*J819)/(1.84*29.3*R819+8*0.95*5.67E-8*(BQ819+273)^3))</f>
        <v>0</v>
      </c>
      <c r="W819">
        <f>($C$7*BR819+$D$7*BS819+$E$7*V819)</f>
        <v>0</v>
      </c>
      <c r="X819">
        <f>0.61365*exp(17.502*W819/(240.97+W819))</f>
        <v>0</v>
      </c>
      <c r="Y819">
        <f>(Z819/AA819*100)</f>
        <v>0</v>
      </c>
      <c r="Z819">
        <f>BJ819*(BO819+BP819)/1000</f>
        <v>0</v>
      </c>
      <c r="AA819">
        <f>0.61365*exp(17.502*BQ819/(240.97+BQ819))</f>
        <v>0</v>
      </c>
      <c r="AB819">
        <f>(X819-BJ819*(BO819+BP819)/1000)</f>
        <v>0</v>
      </c>
      <c r="AC819">
        <f>(-J819*44100)</f>
        <v>0</v>
      </c>
      <c r="AD819">
        <f>2*29.3*R819*0.92*(BQ819-W819)</f>
        <v>0</v>
      </c>
      <c r="AE819">
        <f>2*0.95*5.67E-8*(((BQ819+$B$7)+273)^4-(W819+273)^4)</f>
        <v>0</v>
      </c>
      <c r="AF819">
        <f>U819+AE819+AC819+AD819</f>
        <v>0</v>
      </c>
      <c r="AG819">
        <f>BN819*AU819*(BI819-BH819*(1000-AU819*BK819)/(1000-AU819*BJ819))/(100*BB819)</f>
        <v>0</v>
      </c>
      <c r="AH819">
        <f>1000*BN819*AU819*(BJ819-BK819)/(100*BB819*(1000-AU819*BJ819))</f>
        <v>0</v>
      </c>
      <c r="AI819">
        <f>(AJ819 - AK819 - BO819*1E3/(8.314*(BQ819+273.15)) * AM819/BN819 * AL819) * BN819/(100*BB819) * (1000 - BK819)/1000</f>
        <v>0</v>
      </c>
      <c r="AJ819">
        <v>577.624020859265</v>
      </c>
      <c r="AK819">
        <v>548.573466666667</v>
      </c>
      <c r="AL819">
        <v>3.41224701022206</v>
      </c>
      <c r="AM819">
        <v>65.4883077396077</v>
      </c>
      <c r="AN819">
        <f>(AP819 - AO819 + BO819*1E3/(8.314*(BQ819+273.15)) * AR819/BN819 * AQ819) * BN819/(100*BB819) * 1000/(1000 - AP819)</f>
        <v>0</v>
      </c>
      <c r="AO819">
        <v>18.8658157221142</v>
      </c>
      <c r="AP819">
        <v>21.5643263736264</v>
      </c>
      <c r="AQ819">
        <v>2.777798429276e-06</v>
      </c>
      <c r="AR819">
        <v>122.100083456999</v>
      </c>
      <c r="AS819">
        <v>0</v>
      </c>
      <c r="AT819">
        <v>0</v>
      </c>
      <c r="AU819">
        <f>IF(AS819*$H$13&gt;=AW819,1.0,(AW819/(AW819-AS819*$H$13)))</f>
        <v>0</v>
      </c>
      <c r="AV819">
        <f>(AU819-1)*100</f>
        <v>0</v>
      </c>
      <c r="AW819">
        <f>MAX(0,($B$13+$C$13*BV819)/(1+$D$13*BV819)*BO819/(BQ819+273)*$E$13)</f>
        <v>0</v>
      </c>
      <c r="AX819">
        <f>$B$11*BW819+$C$11*BX819+$F$11*CI819*(1-CL819)</f>
        <v>0</v>
      </c>
      <c r="AY819">
        <f>AX819*AZ819</f>
        <v>0</v>
      </c>
      <c r="AZ819">
        <f>($B$11*$D$9+$C$11*$D$9+$F$11*((CV819+CN819)/MAX(CV819+CN819+CW819, 0.1)*$I$9+CW819/MAX(CV819+CN819+CW819, 0.1)*$J$9))/($B$11+$C$11+$F$11)</f>
        <v>0</v>
      </c>
      <c r="BA819">
        <f>($B$11*$K$9+$C$11*$K$9+$F$11*((CV819+CN819)/MAX(CV819+CN819+CW819, 0.1)*$P$9+CW819/MAX(CV819+CN819+CW819, 0.1)*$Q$9))/($B$11+$C$11+$F$11)</f>
        <v>0</v>
      </c>
      <c r="BB819">
        <v>6</v>
      </c>
      <c r="BC819">
        <v>0.5</v>
      </c>
      <c r="BD819" t="s">
        <v>355</v>
      </c>
      <c r="BE819">
        <v>2</v>
      </c>
      <c r="BF819" t="b">
        <v>1</v>
      </c>
      <c r="BG819">
        <v>1663696953.71429</v>
      </c>
      <c r="BH819">
        <v>512.907571428571</v>
      </c>
      <c r="BI819">
        <v>549.183107142857</v>
      </c>
      <c r="BJ819">
        <v>21.5658321428571</v>
      </c>
      <c r="BK819">
        <v>18.8800857142857</v>
      </c>
      <c r="BL819">
        <v>506.491357142857</v>
      </c>
      <c r="BM819">
        <v>21.2198178571429</v>
      </c>
      <c r="BN819">
        <v>500.103285714286</v>
      </c>
      <c r="BO819">
        <v>90.5073535714286</v>
      </c>
      <c r="BP819">
        <v>0.099905775</v>
      </c>
      <c r="BQ819">
        <v>25.0358</v>
      </c>
      <c r="BR819">
        <v>24.9707178571429</v>
      </c>
      <c r="BS819">
        <v>999.9</v>
      </c>
      <c r="BT819">
        <v>0</v>
      </c>
      <c r="BU819">
        <v>0</v>
      </c>
      <c r="BV819">
        <v>9997.67857142857</v>
      </c>
      <c r="BW819">
        <v>0</v>
      </c>
      <c r="BX819">
        <v>16.7147</v>
      </c>
      <c r="BY819">
        <v>-36.2756464285714</v>
      </c>
      <c r="BZ819">
        <v>524.212535714286</v>
      </c>
      <c r="CA819">
        <v>559.75125</v>
      </c>
      <c r="CB819">
        <v>2.68574892857143</v>
      </c>
      <c r="CC819">
        <v>549.183107142857</v>
      </c>
      <c r="CD819">
        <v>18.8800857142857</v>
      </c>
      <c r="CE819">
        <v>1.95186607142857</v>
      </c>
      <c r="CF819">
        <v>1.70878642857143</v>
      </c>
      <c r="CG819">
        <v>17.059175</v>
      </c>
      <c r="CH819">
        <v>14.976475</v>
      </c>
      <c r="CI819">
        <v>2000</v>
      </c>
      <c r="CJ819">
        <v>0.979998678571429</v>
      </c>
      <c r="CK819">
        <v>0.0200015428571429</v>
      </c>
      <c r="CL819">
        <v>0</v>
      </c>
      <c r="CM819">
        <v>518.781428571429</v>
      </c>
      <c r="CN819">
        <v>5.00063</v>
      </c>
      <c r="CO819">
        <v>10319.1392857143</v>
      </c>
      <c r="CP819">
        <v>17256.9</v>
      </c>
      <c r="CQ819">
        <v>38.625</v>
      </c>
      <c r="CR819">
        <v>38.687</v>
      </c>
      <c r="CS819">
        <v>38.187</v>
      </c>
      <c r="CT819">
        <v>37.9325714285714</v>
      </c>
      <c r="CU819">
        <v>39.4325714285714</v>
      </c>
      <c r="CV819">
        <v>1955.09964285714</v>
      </c>
      <c r="CW819">
        <v>39.9003571428571</v>
      </c>
      <c r="CX819">
        <v>0</v>
      </c>
      <c r="CY819">
        <v>1663696958.9</v>
      </c>
      <c r="CZ819">
        <v>0</v>
      </c>
      <c r="DA819">
        <v>0</v>
      </c>
      <c r="DB819" t="s">
        <v>356</v>
      </c>
      <c r="DC819">
        <v>1660677648.1</v>
      </c>
      <c r="DD819">
        <v>1660677649.1</v>
      </c>
      <c r="DE819">
        <v>0</v>
      </c>
      <c r="DF819">
        <v>-1.042</v>
      </c>
      <c r="DG819">
        <v>0.003</v>
      </c>
      <c r="DH819">
        <v>5.218</v>
      </c>
      <c r="DI819">
        <v>0.344</v>
      </c>
      <c r="DJ819">
        <v>417</v>
      </c>
      <c r="DK819">
        <v>22</v>
      </c>
      <c r="DL819">
        <v>1.24</v>
      </c>
      <c r="DM819">
        <v>0.53</v>
      </c>
      <c r="DN819">
        <v>-35.791645</v>
      </c>
      <c r="DO819">
        <v>-6.33784390243899</v>
      </c>
      <c r="DP819">
        <v>0.807514659294182</v>
      </c>
      <c r="DQ819">
        <v>0</v>
      </c>
      <c r="DR819">
        <v>2.68167325</v>
      </c>
      <c r="DS819">
        <v>0.0748778611632194</v>
      </c>
      <c r="DT819">
        <v>0.0155173605016285</v>
      </c>
      <c r="DU819">
        <v>1</v>
      </c>
      <c r="DV819">
        <v>1</v>
      </c>
      <c r="DW819">
        <v>2</v>
      </c>
      <c r="DX819" t="s">
        <v>395</v>
      </c>
      <c r="DY819">
        <v>2.974</v>
      </c>
      <c r="DZ819">
        <v>2.75349</v>
      </c>
      <c r="EA819">
        <v>0.109135</v>
      </c>
      <c r="EB819">
        <v>0.115595</v>
      </c>
      <c r="EC819">
        <v>0.0959775</v>
      </c>
      <c r="ED819">
        <v>0.0883551</v>
      </c>
      <c r="EE819">
        <v>34730.9</v>
      </c>
      <c r="EF819">
        <v>37594.3</v>
      </c>
      <c r="EG819">
        <v>35329.2</v>
      </c>
      <c r="EH819">
        <v>38551.8</v>
      </c>
      <c r="EI819">
        <v>45286.3</v>
      </c>
      <c r="EJ819">
        <v>50761.5</v>
      </c>
      <c r="EK819">
        <v>55222.9</v>
      </c>
      <c r="EL819">
        <v>61836.8</v>
      </c>
      <c r="EM819">
        <v>1.9908</v>
      </c>
      <c r="EN819">
        <v>1.8292</v>
      </c>
      <c r="EO819">
        <v>0.0482798</v>
      </c>
      <c r="EP819">
        <v>0</v>
      </c>
      <c r="EQ819">
        <v>24.1686</v>
      </c>
      <c r="ER819">
        <v>999.9</v>
      </c>
      <c r="ES819">
        <v>46.093</v>
      </c>
      <c r="ET819">
        <v>30.051</v>
      </c>
      <c r="EU819">
        <v>21.7615</v>
      </c>
      <c r="EV819">
        <v>56.4688</v>
      </c>
      <c r="EW819">
        <v>48.7861</v>
      </c>
      <c r="EX819">
        <v>1</v>
      </c>
      <c r="EY819">
        <v>-0.0421545</v>
      </c>
      <c r="EZ819">
        <v>1.46806</v>
      </c>
      <c r="FA819">
        <v>20.1096</v>
      </c>
      <c r="FB819">
        <v>5.19932</v>
      </c>
      <c r="FC819">
        <v>12.0052</v>
      </c>
      <c r="FD819">
        <v>4.976</v>
      </c>
      <c r="FE819">
        <v>3.294</v>
      </c>
      <c r="FF819">
        <v>9999</v>
      </c>
      <c r="FG819">
        <v>9999</v>
      </c>
      <c r="FH819">
        <v>9999</v>
      </c>
      <c r="FI819">
        <v>695.4</v>
      </c>
      <c r="FJ819">
        <v>1.8634</v>
      </c>
      <c r="FK819">
        <v>1.86829</v>
      </c>
      <c r="FL819">
        <v>1.86798</v>
      </c>
      <c r="FM819">
        <v>1.8692</v>
      </c>
      <c r="FN819">
        <v>1.87012</v>
      </c>
      <c r="FO819">
        <v>1.86615</v>
      </c>
      <c r="FP819">
        <v>1.86722</v>
      </c>
      <c r="FQ819">
        <v>1.86859</v>
      </c>
      <c r="FR819">
        <v>5</v>
      </c>
      <c r="FS819">
        <v>0</v>
      </c>
      <c r="FT819">
        <v>0</v>
      </c>
      <c r="FU819">
        <v>0</v>
      </c>
      <c r="FV819" t="s">
        <v>358</v>
      </c>
      <c r="FW819" t="s">
        <v>359</v>
      </c>
      <c r="FX819" t="s">
        <v>360</v>
      </c>
      <c r="FY819" t="s">
        <v>360</v>
      </c>
      <c r="FZ819" t="s">
        <v>360</v>
      </c>
      <c r="GA819" t="s">
        <v>360</v>
      </c>
      <c r="GB819">
        <v>0</v>
      </c>
      <c r="GC819">
        <v>100</v>
      </c>
      <c r="GD819">
        <v>100</v>
      </c>
      <c r="GE819">
        <v>6.564</v>
      </c>
      <c r="GF819">
        <v>0.3462</v>
      </c>
      <c r="GG819">
        <v>3.61927167264205</v>
      </c>
      <c r="GH819">
        <v>0.00509506669552449</v>
      </c>
      <c r="GI819">
        <v>1.17866753763249e-06</v>
      </c>
      <c r="GJ819">
        <v>-6.62632595388568e-10</v>
      </c>
      <c r="GK819">
        <v>-0.0260112845827318</v>
      </c>
      <c r="GL819">
        <v>-0.0225051504344278</v>
      </c>
      <c r="GM819">
        <v>0.00262967521021688</v>
      </c>
      <c r="GN819">
        <v>-3.50088843362945e-05</v>
      </c>
      <c r="GO819">
        <v>-5</v>
      </c>
      <c r="GP819">
        <v>1640</v>
      </c>
      <c r="GQ819">
        <v>1</v>
      </c>
      <c r="GR819">
        <v>20</v>
      </c>
      <c r="GS819">
        <v>50321.9</v>
      </c>
      <c r="GT819">
        <v>50321.9</v>
      </c>
      <c r="GU819">
        <v>1.34033</v>
      </c>
      <c r="GV819">
        <v>2.6123</v>
      </c>
      <c r="GW819">
        <v>1.54785</v>
      </c>
      <c r="GX819">
        <v>2.30103</v>
      </c>
      <c r="GY819">
        <v>1.34644</v>
      </c>
      <c r="GZ819">
        <v>2.44385</v>
      </c>
      <c r="HA819">
        <v>33.4681</v>
      </c>
      <c r="HB819">
        <v>23.9824</v>
      </c>
      <c r="HC819">
        <v>18</v>
      </c>
      <c r="HD819">
        <v>504.405</v>
      </c>
      <c r="HE819">
        <v>401.697</v>
      </c>
      <c r="HF819">
        <v>21.0079</v>
      </c>
      <c r="HG819">
        <v>26.6147</v>
      </c>
      <c r="HH819">
        <v>29.9998</v>
      </c>
      <c r="HI819">
        <v>26.6523</v>
      </c>
      <c r="HJ819">
        <v>26.6028</v>
      </c>
      <c r="HK819">
        <v>26.8982</v>
      </c>
      <c r="HL819">
        <v>18.4528</v>
      </c>
      <c r="HM819">
        <v>26.3834</v>
      </c>
      <c r="HN819">
        <v>21.0164</v>
      </c>
      <c r="HO819">
        <v>588.886</v>
      </c>
      <c r="HP819">
        <v>18.8131</v>
      </c>
      <c r="HQ819">
        <v>102.442</v>
      </c>
      <c r="HR819">
        <v>102.928</v>
      </c>
    </row>
    <row r="820" spans="1:226">
      <c r="A820">
        <v>804</v>
      </c>
      <c r="B820">
        <v>1663696966.5</v>
      </c>
      <c r="C820">
        <v>9191.40000009537</v>
      </c>
      <c r="D820" t="s">
        <v>1975</v>
      </c>
      <c r="E820" t="s">
        <v>1976</v>
      </c>
      <c r="F820">
        <v>5</v>
      </c>
      <c r="G820" t="s">
        <v>1906</v>
      </c>
      <c r="H820" t="s">
        <v>354</v>
      </c>
      <c r="I820">
        <v>1663696959</v>
      </c>
      <c r="J820">
        <f>(K820)/1000</f>
        <v>0</v>
      </c>
      <c r="K820">
        <f>IF(BF820, AN820, AH820)</f>
        <v>0</v>
      </c>
      <c r="L820">
        <f>IF(BF820, AI820, AG820)</f>
        <v>0</v>
      </c>
      <c r="M820">
        <f>BH820 - IF(AU820&gt;1, L820*BB820*100.0/(AW820*BV820), 0)</f>
        <v>0</v>
      </c>
      <c r="N820">
        <f>((T820-J820/2)*M820-L820)/(T820+J820/2)</f>
        <v>0</v>
      </c>
      <c r="O820">
        <f>N820*(BO820+BP820)/1000.0</f>
        <v>0</v>
      </c>
      <c r="P820">
        <f>(BH820 - IF(AU820&gt;1, L820*BB820*100.0/(AW820*BV820), 0))*(BO820+BP820)/1000.0</f>
        <v>0</v>
      </c>
      <c r="Q820">
        <f>2.0/((1/S820-1/R820)+SIGN(S820)*SQRT((1/S820-1/R820)*(1/S820-1/R820) + 4*BC820/((BC820+1)*(BC820+1))*(2*1/S820*1/R820-1/R820*1/R820)))</f>
        <v>0</v>
      </c>
      <c r="R820">
        <f>IF(LEFT(BD820,1)&lt;&gt;"0",IF(LEFT(BD820,1)="1",3.0,BE820),$D$5+$E$5*(BV820*BO820/($K$5*1000))+$F$5*(BV820*BO820/($K$5*1000))*MAX(MIN(BB820,$J$5),$I$5)*MAX(MIN(BB820,$J$5),$I$5)+$G$5*MAX(MIN(BB820,$J$5),$I$5)*(BV820*BO820/($K$5*1000))+$H$5*(BV820*BO820/($K$5*1000))*(BV820*BO820/($K$5*1000)))</f>
        <v>0</v>
      </c>
      <c r="S820">
        <f>J820*(1000-(1000*0.61365*exp(17.502*W820/(240.97+W820))/(BO820+BP820)+BJ820)/2)/(1000*0.61365*exp(17.502*W820/(240.97+W820))/(BO820+BP820)-BJ820)</f>
        <v>0</v>
      </c>
      <c r="T820">
        <f>1/((BC820+1)/(Q820/1.6)+1/(R820/1.37)) + BC820/((BC820+1)/(Q820/1.6) + BC820/(R820/1.37))</f>
        <v>0</v>
      </c>
      <c r="U820">
        <f>(AX820*BA820)</f>
        <v>0</v>
      </c>
      <c r="V820">
        <f>(BQ820+(U820+2*0.95*5.67E-8*(((BQ820+$B$7)+273)^4-(BQ820+273)^4)-44100*J820)/(1.84*29.3*R820+8*0.95*5.67E-8*(BQ820+273)^3))</f>
        <v>0</v>
      </c>
      <c r="W820">
        <f>($C$7*BR820+$D$7*BS820+$E$7*V820)</f>
        <v>0</v>
      </c>
      <c r="X820">
        <f>0.61365*exp(17.502*W820/(240.97+W820))</f>
        <v>0</v>
      </c>
      <c r="Y820">
        <f>(Z820/AA820*100)</f>
        <v>0</v>
      </c>
      <c r="Z820">
        <f>BJ820*(BO820+BP820)/1000</f>
        <v>0</v>
      </c>
      <c r="AA820">
        <f>0.61365*exp(17.502*BQ820/(240.97+BQ820))</f>
        <v>0</v>
      </c>
      <c r="AB820">
        <f>(X820-BJ820*(BO820+BP820)/1000)</f>
        <v>0</v>
      </c>
      <c r="AC820">
        <f>(-J820*44100)</f>
        <v>0</v>
      </c>
      <c r="AD820">
        <f>2*29.3*R820*0.92*(BQ820-W820)</f>
        <v>0</v>
      </c>
      <c r="AE820">
        <f>2*0.95*5.67E-8*(((BQ820+$B$7)+273)^4-(W820+273)^4)</f>
        <v>0</v>
      </c>
      <c r="AF820">
        <f>U820+AE820+AC820+AD820</f>
        <v>0</v>
      </c>
      <c r="AG820">
        <f>BN820*AU820*(BI820-BH820*(1000-AU820*BK820)/(1000-AU820*BJ820))/(100*BB820)</f>
        <v>0</v>
      </c>
      <c r="AH820">
        <f>1000*BN820*AU820*(BJ820-BK820)/(100*BB820*(1000-AU820*BJ820))</f>
        <v>0</v>
      </c>
      <c r="AI820">
        <f>(AJ820 - AK820 - BO820*1E3/(8.314*(BQ820+273.15)) * AM820/BN820 * AL820) * BN820/(100*BB820) * (1000 - BK820)/1000</f>
        <v>0</v>
      </c>
      <c r="AJ820">
        <v>594.816775548766</v>
      </c>
      <c r="AK820">
        <v>565.669733333333</v>
      </c>
      <c r="AL820">
        <v>3.35273995003632</v>
      </c>
      <c r="AM820">
        <v>65.4883077396077</v>
      </c>
      <c r="AN820">
        <f>(AP820 - AO820 + BO820*1E3/(8.314*(BQ820+273.15)) * AR820/BN820 * AQ820) * BN820/(100*BB820) * 1000/(1000 - AP820)</f>
        <v>0</v>
      </c>
      <c r="AO820">
        <v>18.9124094847405</v>
      </c>
      <c r="AP820">
        <v>21.5757659340659</v>
      </c>
      <c r="AQ820">
        <v>5.76862133595512e-05</v>
      </c>
      <c r="AR820">
        <v>122.100083456999</v>
      </c>
      <c r="AS820">
        <v>0</v>
      </c>
      <c r="AT820">
        <v>0</v>
      </c>
      <c r="AU820">
        <f>IF(AS820*$H$13&gt;=AW820,1.0,(AW820/(AW820-AS820*$H$13)))</f>
        <v>0</v>
      </c>
      <c r="AV820">
        <f>(AU820-1)*100</f>
        <v>0</v>
      </c>
      <c r="AW820">
        <f>MAX(0,($B$13+$C$13*BV820)/(1+$D$13*BV820)*BO820/(BQ820+273)*$E$13)</f>
        <v>0</v>
      </c>
      <c r="AX820">
        <f>$B$11*BW820+$C$11*BX820+$F$11*CI820*(1-CL820)</f>
        <v>0</v>
      </c>
      <c r="AY820">
        <f>AX820*AZ820</f>
        <v>0</v>
      </c>
      <c r="AZ820">
        <f>($B$11*$D$9+$C$11*$D$9+$F$11*((CV820+CN820)/MAX(CV820+CN820+CW820, 0.1)*$I$9+CW820/MAX(CV820+CN820+CW820, 0.1)*$J$9))/($B$11+$C$11+$F$11)</f>
        <v>0</v>
      </c>
      <c r="BA820">
        <f>($B$11*$K$9+$C$11*$K$9+$F$11*((CV820+CN820)/MAX(CV820+CN820+CW820, 0.1)*$P$9+CW820/MAX(CV820+CN820+CW820, 0.1)*$Q$9))/($B$11+$C$11+$F$11)</f>
        <v>0</v>
      </c>
      <c r="BB820">
        <v>6</v>
      </c>
      <c r="BC820">
        <v>0.5</v>
      </c>
      <c r="BD820" t="s">
        <v>355</v>
      </c>
      <c r="BE820">
        <v>2</v>
      </c>
      <c r="BF820" t="b">
        <v>1</v>
      </c>
      <c r="BG820">
        <v>1663696959</v>
      </c>
      <c r="BH820">
        <v>530.315148148148</v>
      </c>
      <c r="BI820">
        <v>566.95262962963</v>
      </c>
      <c r="BJ820">
        <v>21.5664592592593</v>
      </c>
      <c r="BK820">
        <v>18.8792407407407</v>
      </c>
      <c r="BL820">
        <v>523.798962962963</v>
      </c>
      <c r="BM820">
        <v>21.2204185185185</v>
      </c>
      <c r="BN820">
        <v>500.090185185185</v>
      </c>
      <c r="BO820">
        <v>90.5072703703703</v>
      </c>
      <c r="BP820">
        <v>0.0998892222222222</v>
      </c>
      <c r="BQ820">
        <v>25.0355</v>
      </c>
      <c r="BR820">
        <v>24.9687888888889</v>
      </c>
      <c r="BS820">
        <v>999.9</v>
      </c>
      <c r="BT820">
        <v>0</v>
      </c>
      <c r="BU820">
        <v>0</v>
      </c>
      <c r="BV820">
        <v>10004.2592592593</v>
      </c>
      <c r="BW820">
        <v>0</v>
      </c>
      <c r="BX820">
        <v>16.7147</v>
      </c>
      <c r="BY820">
        <v>-36.6373740740741</v>
      </c>
      <c r="BZ820">
        <v>542.004333333333</v>
      </c>
      <c r="CA820">
        <v>577.862222222222</v>
      </c>
      <c r="CB820">
        <v>2.6872237037037</v>
      </c>
      <c r="CC820">
        <v>566.95262962963</v>
      </c>
      <c r="CD820">
        <v>18.8792407407407</v>
      </c>
      <c r="CE820">
        <v>1.95192111111111</v>
      </c>
      <c r="CF820">
        <v>1.70870851851852</v>
      </c>
      <c r="CG820">
        <v>17.0596222222222</v>
      </c>
      <c r="CH820">
        <v>14.9757555555556</v>
      </c>
      <c r="CI820">
        <v>1999.98814814815</v>
      </c>
      <c r="CJ820">
        <v>0.979998444444445</v>
      </c>
      <c r="CK820">
        <v>0.0200017925925926</v>
      </c>
      <c r="CL820">
        <v>0</v>
      </c>
      <c r="CM820">
        <v>522.037296296296</v>
      </c>
      <c r="CN820">
        <v>5.00063</v>
      </c>
      <c r="CO820">
        <v>10383.7407407407</v>
      </c>
      <c r="CP820">
        <v>17256.7962962963</v>
      </c>
      <c r="CQ820">
        <v>38.625</v>
      </c>
      <c r="CR820">
        <v>38.687</v>
      </c>
      <c r="CS820">
        <v>38.187</v>
      </c>
      <c r="CT820">
        <v>37.9324074074074</v>
      </c>
      <c r="CU820">
        <v>39.4186296296296</v>
      </c>
      <c r="CV820">
        <v>1955.08740740741</v>
      </c>
      <c r="CW820">
        <v>39.9007407407407</v>
      </c>
      <c r="CX820">
        <v>0</v>
      </c>
      <c r="CY820">
        <v>1663696963.7</v>
      </c>
      <c r="CZ820">
        <v>0</v>
      </c>
      <c r="DA820">
        <v>0</v>
      </c>
      <c r="DB820" t="s">
        <v>356</v>
      </c>
      <c r="DC820">
        <v>1660677648.1</v>
      </c>
      <c r="DD820">
        <v>1660677649.1</v>
      </c>
      <c r="DE820">
        <v>0</v>
      </c>
      <c r="DF820">
        <v>-1.042</v>
      </c>
      <c r="DG820">
        <v>0.003</v>
      </c>
      <c r="DH820">
        <v>5.218</v>
      </c>
      <c r="DI820">
        <v>0.344</v>
      </c>
      <c r="DJ820">
        <v>417</v>
      </c>
      <c r="DK820">
        <v>22</v>
      </c>
      <c r="DL820">
        <v>1.24</v>
      </c>
      <c r="DM820">
        <v>0.53</v>
      </c>
      <c r="DN820">
        <v>-36.433465</v>
      </c>
      <c r="DO820">
        <v>-4.87550093808625</v>
      </c>
      <c r="DP820">
        <v>0.810436044222491</v>
      </c>
      <c r="DQ820">
        <v>0</v>
      </c>
      <c r="DR820">
        <v>2.686408</v>
      </c>
      <c r="DS820">
        <v>0.00235136960599899</v>
      </c>
      <c r="DT820">
        <v>0.0160944468994744</v>
      </c>
      <c r="DU820">
        <v>1</v>
      </c>
      <c r="DV820">
        <v>1</v>
      </c>
      <c r="DW820">
        <v>2</v>
      </c>
      <c r="DX820" t="s">
        <v>395</v>
      </c>
      <c r="DY820">
        <v>2.9738</v>
      </c>
      <c r="DZ820">
        <v>2.75397</v>
      </c>
      <c r="EA820">
        <v>0.111537</v>
      </c>
      <c r="EB820">
        <v>0.117819</v>
      </c>
      <c r="EC820">
        <v>0.0959976</v>
      </c>
      <c r="ED820">
        <v>0.0881786</v>
      </c>
      <c r="EE820">
        <v>34637.2</v>
      </c>
      <c r="EF820">
        <v>37500.2</v>
      </c>
      <c r="EG820">
        <v>35329.1</v>
      </c>
      <c r="EH820">
        <v>38552.1</v>
      </c>
      <c r="EI820">
        <v>45285.8</v>
      </c>
      <c r="EJ820">
        <v>50770.7</v>
      </c>
      <c r="EK820">
        <v>55223.5</v>
      </c>
      <c r="EL820">
        <v>61835.8</v>
      </c>
      <c r="EM820">
        <v>1.992</v>
      </c>
      <c r="EN820">
        <v>1.8304</v>
      </c>
      <c r="EO820">
        <v>0.0488758</v>
      </c>
      <c r="EP820">
        <v>0</v>
      </c>
      <c r="EQ820">
        <v>24.1646</v>
      </c>
      <c r="ER820">
        <v>999.9</v>
      </c>
      <c r="ES820">
        <v>46.142</v>
      </c>
      <c r="ET820">
        <v>30.051</v>
      </c>
      <c r="EU820">
        <v>21.7847</v>
      </c>
      <c r="EV820">
        <v>56.1188</v>
      </c>
      <c r="EW820">
        <v>48.5978</v>
      </c>
      <c r="EX820">
        <v>1</v>
      </c>
      <c r="EY820">
        <v>-0.0421951</v>
      </c>
      <c r="EZ820">
        <v>1.42521</v>
      </c>
      <c r="FA820">
        <v>20.1095</v>
      </c>
      <c r="FB820">
        <v>5.20172</v>
      </c>
      <c r="FC820">
        <v>12.0064</v>
      </c>
      <c r="FD820">
        <v>4.9756</v>
      </c>
      <c r="FE820">
        <v>3.2938</v>
      </c>
      <c r="FF820">
        <v>9999</v>
      </c>
      <c r="FG820">
        <v>9999</v>
      </c>
      <c r="FH820">
        <v>9999</v>
      </c>
      <c r="FI820">
        <v>695.4</v>
      </c>
      <c r="FJ820">
        <v>1.8635</v>
      </c>
      <c r="FK820">
        <v>1.86829</v>
      </c>
      <c r="FL820">
        <v>1.86804</v>
      </c>
      <c r="FM820">
        <v>1.86923</v>
      </c>
      <c r="FN820">
        <v>1.87006</v>
      </c>
      <c r="FO820">
        <v>1.86615</v>
      </c>
      <c r="FP820">
        <v>1.86722</v>
      </c>
      <c r="FQ820">
        <v>1.86859</v>
      </c>
      <c r="FR820">
        <v>5</v>
      </c>
      <c r="FS820">
        <v>0</v>
      </c>
      <c r="FT820">
        <v>0</v>
      </c>
      <c r="FU820">
        <v>0</v>
      </c>
      <c r="FV820" t="s">
        <v>358</v>
      </c>
      <c r="FW820" t="s">
        <v>359</v>
      </c>
      <c r="FX820" t="s">
        <v>360</v>
      </c>
      <c r="FY820" t="s">
        <v>360</v>
      </c>
      <c r="FZ820" t="s">
        <v>360</v>
      </c>
      <c r="GA820" t="s">
        <v>360</v>
      </c>
      <c r="GB820">
        <v>0</v>
      </c>
      <c r="GC820">
        <v>100</v>
      </c>
      <c r="GD820">
        <v>100</v>
      </c>
      <c r="GE820">
        <v>6.658</v>
      </c>
      <c r="GF820">
        <v>0.3464</v>
      </c>
      <c r="GG820">
        <v>3.61927167264205</v>
      </c>
      <c r="GH820">
        <v>0.00509506669552449</v>
      </c>
      <c r="GI820">
        <v>1.17866753763249e-06</v>
      </c>
      <c r="GJ820">
        <v>-6.62632595388568e-10</v>
      </c>
      <c r="GK820">
        <v>-0.0260112845827318</v>
      </c>
      <c r="GL820">
        <v>-0.0225051504344278</v>
      </c>
      <c r="GM820">
        <v>0.00262967521021688</v>
      </c>
      <c r="GN820">
        <v>-3.50088843362945e-05</v>
      </c>
      <c r="GO820">
        <v>-5</v>
      </c>
      <c r="GP820">
        <v>1640</v>
      </c>
      <c r="GQ820">
        <v>1</v>
      </c>
      <c r="GR820">
        <v>20</v>
      </c>
      <c r="GS820">
        <v>50322</v>
      </c>
      <c r="GT820">
        <v>50322</v>
      </c>
      <c r="GU820">
        <v>1.37207</v>
      </c>
      <c r="GV820">
        <v>2.60742</v>
      </c>
      <c r="GW820">
        <v>1.54785</v>
      </c>
      <c r="GX820">
        <v>2.30103</v>
      </c>
      <c r="GY820">
        <v>1.34644</v>
      </c>
      <c r="GZ820">
        <v>2.40967</v>
      </c>
      <c r="HA820">
        <v>33.4906</v>
      </c>
      <c r="HB820">
        <v>23.9824</v>
      </c>
      <c r="HC820">
        <v>18</v>
      </c>
      <c r="HD820">
        <v>505.181</v>
      </c>
      <c r="HE820">
        <v>402.345</v>
      </c>
      <c r="HF820">
        <v>21.0324</v>
      </c>
      <c r="HG820">
        <v>26.6124</v>
      </c>
      <c r="HH820">
        <v>29.9998</v>
      </c>
      <c r="HI820">
        <v>26.6501</v>
      </c>
      <c r="HJ820">
        <v>26.6006</v>
      </c>
      <c r="HK820">
        <v>27.5473</v>
      </c>
      <c r="HL820">
        <v>18.4528</v>
      </c>
      <c r="HM820">
        <v>26.3834</v>
      </c>
      <c r="HN820">
        <v>21.042</v>
      </c>
      <c r="HO820">
        <v>608.964</v>
      </c>
      <c r="HP820">
        <v>18.8131</v>
      </c>
      <c r="HQ820">
        <v>102.442</v>
      </c>
      <c r="HR820">
        <v>102.927</v>
      </c>
    </row>
    <row r="821" spans="1:226">
      <c r="A821">
        <v>805</v>
      </c>
      <c r="B821">
        <v>1663696971.5</v>
      </c>
      <c r="C821">
        <v>9196.40000009537</v>
      </c>
      <c r="D821" t="s">
        <v>1977</v>
      </c>
      <c r="E821" t="s">
        <v>1978</v>
      </c>
      <c r="F821">
        <v>5</v>
      </c>
      <c r="G821" t="s">
        <v>1906</v>
      </c>
      <c r="H821" t="s">
        <v>354</v>
      </c>
      <c r="I821">
        <v>1663696963.71429</v>
      </c>
      <c r="J821">
        <f>(K821)/1000</f>
        <v>0</v>
      </c>
      <c r="K821">
        <f>IF(BF821, AN821, AH821)</f>
        <v>0</v>
      </c>
      <c r="L821">
        <f>IF(BF821, AI821, AG821)</f>
        <v>0</v>
      </c>
      <c r="M821">
        <f>BH821 - IF(AU821&gt;1, L821*BB821*100.0/(AW821*BV821), 0)</f>
        <v>0</v>
      </c>
      <c r="N821">
        <f>((T821-J821/2)*M821-L821)/(T821+J821/2)</f>
        <v>0</v>
      </c>
      <c r="O821">
        <f>N821*(BO821+BP821)/1000.0</f>
        <v>0</v>
      </c>
      <c r="P821">
        <f>(BH821 - IF(AU821&gt;1, L821*BB821*100.0/(AW821*BV821), 0))*(BO821+BP821)/1000.0</f>
        <v>0</v>
      </c>
      <c r="Q821">
        <f>2.0/((1/S821-1/R821)+SIGN(S821)*SQRT((1/S821-1/R821)*(1/S821-1/R821) + 4*BC821/((BC821+1)*(BC821+1))*(2*1/S821*1/R821-1/R821*1/R821)))</f>
        <v>0</v>
      </c>
      <c r="R821">
        <f>IF(LEFT(BD821,1)&lt;&gt;"0",IF(LEFT(BD821,1)="1",3.0,BE821),$D$5+$E$5*(BV821*BO821/($K$5*1000))+$F$5*(BV821*BO821/($K$5*1000))*MAX(MIN(BB821,$J$5),$I$5)*MAX(MIN(BB821,$J$5),$I$5)+$G$5*MAX(MIN(BB821,$J$5),$I$5)*(BV821*BO821/($K$5*1000))+$H$5*(BV821*BO821/($K$5*1000))*(BV821*BO821/($K$5*1000)))</f>
        <v>0</v>
      </c>
      <c r="S821">
        <f>J821*(1000-(1000*0.61365*exp(17.502*W821/(240.97+W821))/(BO821+BP821)+BJ821)/2)/(1000*0.61365*exp(17.502*W821/(240.97+W821))/(BO821+BP821)-BJ821)</f>
        <v>0</v>
      </c>
      <c r="T821">
        <f>1/((BC821+1)/(Q821/1.6)+1/(R821/1.37)) + BC821/((BC821+1)/(Q821/1.6) + BC821/(R821/1.37))</f>
        <v>0</v>
      </c>
      <c r="U821">
        <f>(AX821*BA821)</f>
        <v>0</v>
      </c>
      <c r="V821">
        <f>(BQ821+(U821+2*0.95*5.67E-8*(((BQ821+$B$7)+273)^4-(BQ821+273)^4)-44100*J821)/(1.84*29.3*R821+8*0.95*5.67E-8*(BQ821+273)^3))</f>
        <v>0</v>
      </c>
      <c r="W821">
        <f>($C$7*BR821+$D$7*BS821+$E$7*V821)</f>
        <v>0</v>
      </c>
      <c r="X821">
        <f>0.61365*exp(17.502*W821/(240.97+W821))</f>
        <v>0</v>
      </c>
      <c r="Y821">
        <f>(Z821/AA821*100)</f>
        <v>0</v>
      </c>
      <c r="Z821">
        <f>BJ821*(BO821+BP821)/1000</f>
        <v>0</v>
      </c>
      <c r="AA821">
        <f>0.61365*exp(17.502*BQ821/(240.97+BQ821))</f>
        <v>0</v>
      </c>
      <c r="AB821">
        <f>(X821-BJ821*(BO821+BP821)/1000)</f>
        <v>0</v>
      </c>
      <c r="AC821">
        <f>(-J821*44100)</f>
        <v>0</v>
      </c>
      <c r="AD821">
        <f>2*29.3*R821*0.92*(BQ821-W821)</f>
        <v>0</v>
      </c>
      <c r="AE821">
        <f>2*0.95*5.67E-8*(((BQ821+$B$7)+273)^4-(W821+273)^4)</f>
        <v>0</v>
      </c>
      <c r="AF821">
        <f>U821+AE821+AC821+AD821</f>
        <v>0</v>
      </c>
      <c r="AG821">
        <f>BN821*AU821*(BI821-BH821*(1000-AU821*BK821)/(1000-AU821*BJ821))/(100*BB821)</f>
        <v>0</v>
      </c>
      <c r="AH821">
        <f>1000*BN821*AU821*(BJ821-BK821)/(100*BB821*(1000-AU821*BJ821))</f>
        <v>0</v>
      </c>
      <c r="AI821">
        <f>(AJ821 - AK821 - BO821*1E3/(8.314*(BQ821+273.15)) * AM821/BN821 * AL821) * BN821/(100*BB821) * (1000 - BK821)/1000</f>
        <v>0</v>
      </c>
      <c r="AJ821">
        <v>612.174145200192</v>
      </c>
      <c r="AK821">
        <v>582.39563030303</v>
      </c>
      <c r="AL821">
        <v>3.40012850035019</v>
      </c>
      <c r="AM821">
        <v>65.4883077396077</v>
      </c>
      <c r="AN821">
        <f>(AP821 - AO821 + BO821*1E3/(8.314*(BQ821+273.15)) * AR821/BN821 * AQ821) * BN821/(100*BB821) * 1000/(1000 - AP821)</f>
        <v>0</v>
      </c>
      <c r="AO821">
        <v>18.8517777950792</v>
      </c>
      <c r="AP821">
        <v>21.5655637362638</v>
      </c>
      <c r="AQ821">
        <v>-5.94365136335689e-05</v>
      </c>
      <c r="AR821">
        <v>122.100083456999</v>
      </c>
      <c r="AS821">
        <v>0</v>
      </c>
      <c r="AT821">
        <v>0</v>
      </c>
      <c r="AU821">
        <f>IF(AS821*$H$13&gt;=AW821,1.0,(AW821/(AW821-AS821*$H$13)))</f>
        <v>0</v>
      </c>
      <c r="AV821">
        <f>(AU821-1)*100</f>
        <v>0</v>
      </c>
      <c r="AW821">
        <f>MAX(0,($B$13+$C$13*BV821)/(1+$D$13*BV821)*BO821/(BQ821+273)*$E$13)</f>
        <v>0</v>
      </c>
      <c r="AX821">
        <f>$B$11*BW821+$C$11*BX821+$F$11*CI821*(1-CL821)</f>
        <v>0</v>
      </c>
      <c r="AY821">
        <f>AX821*AZ821</f>
        <v>0</v>
      </c>
      <c r="AZ821">
        <f>($B$11*$D$9+$C$11*$D$9+$F$11*((CV821+CN821)/MAX(CV821+CN821+CW821, 0.1)*$I$9+CW821/MAX(CV821+CN821+CW821, 0.1)*$J$9))/($B$11+$C$11+$F$11)</f>
        <v>0</v>
      </c>
      <c r="BA821">
        <f>($B$11*$K$9+$C$11*$K$9+$F$11*((CV821+CN821)/MAX(CV821+CN821+CW821, 0.1)*$P$9+CW821/MAX(CV821+CN821+CW821, 0.1)*$Q$9))/($B$11+$C$11+$F$11)</f>
        <v>0</v>
      </c>
      <c r="BB821">
        <v>6</v>
      </c>
      <c r="BC821">
        <v>0.5</v>
      </c>
      <c r="BD821" t="s">
        <v>355</v>
      </c>
      <c r="BE821">
        <v>2</v>
      </c>
      <c r="BF821" t="b">
        <v>1</v>
      </c>
      <c r="BG821">
        <v>1663696963.71429</v>
      </c>
      <c r="BH821">
        <v>545.769642857143</v>
      </c>
      <c r="BI821">
        <v>582.986321428571</v>
      </c>
      <c r="BJ821">
        <v>21.5677607142857</v>
      </c>
      <c r="BK821">
        <v>18.872025</v>
      </c>
      <c r="BL821">
        <v>539.164571428571</v>
      </c>
      <c r="BM821">
        <v>21.2216678571429</v>
      </c>
      <c r="BN821">
        <v>500.035964285714</v>
      </c>
      <c r="BO821">
        <v>90.5072285714286</v>
      </c>
      <c r="BP821">
        <v>0.100132242857143</v>
      </c>
      <c r="BQ821">
        <v>25.036925</v>
      </c>
      <c r="BR821">
        <v>24.9731</v>
      </c>
      <c r="BS821">
        <v>999.9</v>
      </c>
      <c r="BT821">
        <v>0</v>
      </c>
      <c r="BU821">
        <v>0</v>
      </c>
      <c r="BV821">
        <v>9979.46428571429</v>
      </c>
      <c r="BW821">
        <v>0</v>
      </c>
      <c r="BX821">
        <v>16.7147</v>
      </c>
      <c r="BY821">
        <v>-37.2165142857143</v>
      </c>
      <c r="BZ821">
        <v>557.800214285714</v>
      </c>
      <c r="CA821">
        <v>594.199821428571</v>
      </c>
      <c r="CB821">
        <v>2.69574071428571</v>
      </c>
      <c r="CC821">
        <v>582.986321428571</v>
      </c>
      <c r="CD821">
        <v>18.872025</v>
      </c>
      <c r="CE821">
        <v>1.95203821428571</v>
      </c>
      <c r="CF821">
        <v>1.70805464285714</v>
      </c>
      <c r="CG821">
        <v>17.0605678571429</v>
      </c>
      <c r="CH821">
        <v>14.9698071428571</v>
      </c>
      <c r="CI821">
        <v>2000.01678571429</v>
      </c>
      <c r="CJ821">
        <v>0.979998785714286</v>
      </c>
      <c r="CK821">
        <v>0.0200014285714286</v>
      </c>
      <c r="CL821">
        <v>0</v>
      </c>
      <c r="CM821">
        <v>524.959535714286</v>
      </c>
      <c r="CN821">
        <v>5.00063</v>
      </c>
      <c r="CO821">
        <v>10441.0642857143</v>
      </c>
      <c r="CP821">
        <v>17257.0392857143</v>
      </c>
      <c r="CQ821">
        <v>38.625</v>
      </c>
      <c r="CR821">
        <v>38.687</v>
      </c>
      <c r="CS821">
        <v>38.187</v>
      </c>
      <c r="CT821">
        <v>37.9325714285714</v>
      </c>
      <c r="CU821">
        <v>39.4082142857143</v>
      </c>
      <c r="CV821">
        <v>1955.11642857143</v>
      </c>
      <c r="CW821">
        <v>39.9003571428571</v>
      </c>
      <c r="CX821">
        <v>0</v>
      </c>
      <c r="CY821">
        <v>1663696968.5</v>
      </c>
      <c r="CZ821">
        <v>0</v>
      </c>
      <c r="DA821">
        <v>0</v>
      </c>
      <c r="DB821" t="s">
        <v>356</v>
      </c>
      <c r="DC821">
        <v>1660677648.1</v>
      </c>
      <c r="DD821">
        <v>1660677649.1</v>
      </c>
      <c r="DE821">
        <v>0</v>
      </c>
      <c r="DF821">
        <v>-1.042</v>
      </c>
      <c r="DG821">
        <v>0.003</v>
      </c>
      <c r="DH821">
        <v>5.218</v>
      </c>
      <c r="DI821">
        <v>0.344</v>
      </c>
      <c r="DJ821">
        <v>417</v>
      </c>
      <c r="DK821">
        <v>22</v>
      </c>
      <c r="DL821">
        <v>1.24</v>
      </c>
      <c r="DM821">
        <v>0.53</v>
      </c>
      <c r="DN821">
        <v>-36.81236</v>
      </c>
      <c r="DO821">
        <v>-5.21307242026262</v>
      </c>
      <c r="DP821">
        <v>0.842287279911076</v>
      </c>
      <c r="DQ821">
        <v>0</v>
      </c>
      <c r="DR821">
        <v>2.6940345</v>
      </c>
      <c r="DS821">
        <v>0.0755837898686633</v>
      </c>
      <c r="DT821">
        <v>0.0198245109586592</v>
      </c>
      <c r="DU821">
        <v>1</v>
      </c>
      <c r="DV821">
        <v>1</v>
      </c>
      <c r="DW821">
        <v>2</v>
      </c>
      <c r="DX821" t="s">
        <v>395</v>
      </c>
      <c r="DY821">
        <v>2.97267</v>
      </c>
      <c r="DZ821">
        <v>2.75404</v>
      </c>
      <c r="EA821">
        <v>0.113934</v>
      </c>
      <c r="EB821">
        <v>0.12032</v>
      </c>
      <c r="EC821">
        <v>0.0959538</v>
      </c>
      <c r="ED821">
        <v>0.0881593</v>
      </c>
      <c r="EE821">
        <v>34544.5</v>
      </c>
      <c r="EF821">
        <v>37393.8</v>
      </c>
      <c r="EG821">
        <v>35329.7</v>
      </c>
      <c r="EH821">
        <v>38552</v>
      </c>
      <c r="EI821">
        <v>45288.3</v>
      </c>
      <c r="EJ821">
        <v>50772.2</v>
      </c>
      <c r="EK821">
        <v>55223.8</v>
      </c>
      <c r="EL821">
        <v>61836.3</v>
      </c>
      <c r="EM821">
        <v>1.9914</v>
      </c>
      <c r="EN821">
        <v>1.8304</v>
      </c>
      <c r="EO821">
        <v>0.0503659</v>
      </c>
      <c r="EP821">
        <v>0</v>
      </c>
      <c r="EQ821">
        <v>24.1604</v>
      </c>
      <c r="ER821">
        <v>999.9</v>
      </c>
      <c r="ES821">
        <v>46.167</v>
      </c>
      <c r="ET821">
        <v>30.051</v>
      </c>
      <c r="EU821">
        <v>21.7947</v>
      </c>
      <c r="EV821">
        <v>56.8488</v>
      </c>
      <c r="EW821">
        <v>48.9623</v>
      </c>
      <c r="EX821">
        <v>1</v>
      </c>
      <c r="EY821">
        <v>-0.0427642</v>
      </c>
      <c r="EZ821">
        <v>1.45163</v>
      </c>
      <c r="FA821">
        <v>20.1095</v>
      </c>
      <c r="FB821">
        <v>5.19812</v>
      </c>
      <c r="FC821">
        <v>12.004</v>
      </c>
      <c r="FD821">
        <v>4.976</v>
      </c>
      <c r="FE821">
        <v>3.2938</v>
      </c>
      <c r="FF821">
        <v>9999</v>
      </c>
      <c r="FG821">
        <v>9999</v>
      </c>
      <c r="FH821">
        <v>9999</v>
      </c>
      <c r="FI821">
        <v>695.4</v>
      </c>
      <c r="FJ821">
        <v>1.8634</v>
      </c>
      <c r="FK821">
        <v>1.86829</v>
      </c>
      <c r="FL821">
        <v>1.86804</v>
      </c>
      <c r="FM821">
        <v>1.8692</v>
      </c>
      <c r="FN821">
        <v>1.87012</v>
      </c>
      <c r="FO821">
        <v>1.86615</v>
      </c>
      <c r="FP821">
        <v>1.86722</v>
      </c>
      <c r="FQ821">
        <v>1.86859</v>
      </c>
      <c r="FR821">
        <v>5</v>
      </c>
      <c r="FS821">
        <v>0</v>
      </c>
      <c r="FT821">
        <v>0</v>
      </c>
      <c r="FU821">
        <v>0</v>
      </c>
      <c r="FV821" t="s">
        <v>358</v>
      </c>
      <c r="FW821" t="s">
        <v>359</v>
      </c>
      <c r="FX821" t="s">
        <v>360</v>
      </c>
      <c r="FY821" t="s">
        <v>360</v>
      </c>
      <c r="FZ821" t="s">
        <v>360</v>
      </c>
      <c r="GA821" t="s">
        <v>360</v>
      </c>
      <c r="GB821">
        <v>0</v>
      </c>
      <c r="GC821">
        <v>100</v>
      </c>
      <c r="GD821">
        <v>100</v>
      </c>
      <c r="GE821">
        <v>6.754</v>
      </c>
      <c r="GF821">
        <v>0.3459</v>
      </c>
      <c r="GG821">
        <v>3.61927167264205</v>
      </c>
      <c r="GH821">
        <v>0.00509506669552449</v>
      </c>
      <c r="GI821">
        <v>1.17866753763249e-06</v>
      </c>
      <c r="GJ821">
        <v>-6.62632595388568e-10</v>
      </c>
      <c r="GK821">
        <v>-0.0260112845827318</v>
      </c>
      <c r="GL821">
        <v>-0.0225051504344278</v>
      </c>
      <c r="GM821">
        <v>0.00262967521021688</v>
      </c>
      <c r="GN821">
        <v>-3.50088843362945e-05</v>
      </c>
      <c r="GO821">
        <v>-5</v>
      </c>
      <c r="GP821">
        <v>1640</v>
      </c>
      <c r="GQ821">
        <v>1</v>
      </c>
      <c r="GR821">
        <v>20</v>
      </c>
      <c r="GS821">
        <v>50322.1</v>
      </c>
      <c r="GT821">
        <v>50322</v>
      </c>
      <c r="GU821">
        <v>1.40259</v>
      </c>
      <c r="GV821">
        <v>2.61963</v>
      </c>
      <c r="GW821">
        <v>1.54785</v>
      </c>
      <c r="GX821">
        <v>2.30103</v>
      </c>
      <c r="GY821">
        <v>1.34644</v>
      </c>
      <c r="GZ821">
        <v>2.26196</v>
      </c>
      <c r="HA821">
        <v>33.513</v>
      </c>
      <c r="HB821">
        <v>23.9737</v>
      </c>
      <c r="HC821">
        <v>18</v>
      </c>
      <c r="HD821">
        <v>504.762</v>
      </c>
      <c r="HE821">
        <v>402.32</v>
      </c>
      <c r="HF821">
        <v>21.0574</v>
      </c>
      <c r="HG821">
        <v>26.6102</v>
      </c>
      <c r="HH821">
        <v>29.9998</v>
      </c>
      <c r="HI821">
        <v>26.6479</v>
      </c>
      <c r="HJ821">
        <v>26.5975</v>
      </c>
      <c r="HK821">
        <v>28.1315</v>
      </c>
      <c r="HL821">
        <v>18.4528</v>
      </c>
      <c r="HM821">
        <v>26.3834</v>
      </c>
      <c r="HN821">
        <v>21.0583</v>
      </c>
      <c r="HO821">
        <v>622.42</v>
      </c>
      <c r="HP821">
        <v>18.8134</v>
      </c>
      <c r="HQ821">
        <v>102.443</v>
      </c>
      <c r="HR821">
        <v>102.927</v>
      </c>
    </row>
    <row r="822" spans="1:226">
      <c r="A822">
        <v>806</v>
      </c>
      <c r="B822">
        <v>1663696976.5</v>
      </c>
      <c r="C822">
        <v>9201.40000009537</v>
      </c>
      <c r="D822" t="s">
        <v>1979</v>
      </c>
      <c r="E822" t="s">
        <v>1980</v>
      </c>
      <c r="F822">
        <v>5</v>
      </c>
      <c r="G822" t="s">
        <v>1906</v>
      </c>
      <c r="H822" t="s">
        <v>354</v>
      </c>
      <c r="I822">
        <v>1663696969</v>
      </c>
      <c r="J822">
        <f>(K822)/1000</f>
        <v>0</v>
      </c>
      <c r="K822">
        <f>IF(BF822, AN822, AH822)</f>
        <v>0</v>
      </c>
      <c r="L822">
        <f>IF(BF822, AI822, AG822)</f>
        <v>0</v>
      </c>
      <c r="M822">
        <f>BH822 - IF(AU822&gt;1, L822*BB822*100.0/(AW822*BV822), 0)</f>
        <v>0</v>
      </c>
      <c r="N822">
        <f>((T822-J822/2)*M822-L822)/(T822+J822/2)</f>
        <v>0</v>
      </c>
      <c r="O822">
        <f>N822*(BO822+BP822)/1000.0</f>
        <v>0</v>
      </c>
      <c r="P822">
        <f>(BH822 - IF(AU822&gt;1, L822*BB822*100.0/(AW822*BV822), 0))*(BO822+BP822)/1000.0</f>
        <v>0</v>
      </c>
      <c r="Q822">
        <f>2.0/((1/S822-1/R822)+SIGN(S822)*SQRT((1/S822-1/R822)*(1/S822-1/R822) + 4*BC822/((BC822+1)*(BC822+1))*(2*1/S822*1/R822-1/R822*1/R822)))</f>
        <v>0</v>
      </c>
      <c r="R822">
        <f>IF(LEFT(BD822,1)&lt;&gt;"0",IF(LEFT(BD822,1)="1",3.0,BE822),$D$5+$E$5*(BV822*BO822/($K$5*1000))+$F$5*(BV822*BO822/($K$5*1000))*MAX(MIN(BB822,$J$5),$I$5)*MAX(MIN(BB822,$J$5),$I$5)+$G$5*MAX(MIN(BB822,$J$5),$I$5)*(BV822*BO822/($K$5*1000))+$H$5*(BV822*BO822/($K$5*1000))*(BV822*BO822/($K$5*1000)))</f>
        <v>0</v>
      </c>
      <c r="S822">
        <f>J822*(1000-(1000*0.61365*exp(17.502*W822/(240.97+W822))/(BO822+BP822)+BJ822)/2)/(1000*0.61365*exp(17.502*W822/(240.97+W822))/(BO822+BP822)-BJ822)</f>
        <v>0</v>
      </c>
      <c r="T822">
        <f>1/((BC822+1)/(Q822/1.6)+1/(R822/1.37)) + BC822/((BC822+1)/(Q822/1.6) + BC822/(R822/1.37))</f>
        <v>0</v>
      </c>
      <c r="U822">
        <f>(AX822*BA822)</f>
        <v>0</v>
      </c>
      <c r="V822">
        <f>(BQ822+(U822+2*0.95*5.67E-8*(((BQ822+$B$7)+273)^4-(BQ822+273)^4)-44100*J822)/(1.84*29.3*R822+8*0.95*5.67E-8*(BQ822+273)^3))</f>
        <v>0</v>
      </c>
      <c r="W822">
        <f>($C$7*BR822+$D$7*BS822+$E$7*V822)</f>
        <v>0</v>
      </c>
      <c r="X822">
        <f>0.61365*exp(17.502*W822/(240.97+W822))</f>
        <v>0</v>
      </c>
      <c r="Y822">
        <f>(Z822/AA822*100)</f>
        <v>0</v>
      </c>
      <c r="Z822">
        <f>BJ822*(BO822+BP822)/1000</f>
        <v>0</v>
      </c>
      <c r="AA822">
        <f>0.61365*exp(17.502*BQ822/(240.97+BQ822))</f>
        <v>0</v>
      </c>
      <c r="AB822">
        <f>(X822-BJ822*(BO822+BP822)/1000)</f>
        <v>0</v>
      </c>
      <c r="AC822">
        <f>(-J822*44100)</f>
        <v>0</v>
      </c>
      <c r="AD822">
        <f>2*29.3*R822*0.92*(BQ822-W822)</f>
        <v>0</v>
      </c>
      <c r="AE822">
        <f>2*0.95*5.67E-8*(((BQ822+$B$7)+273)^4-(W822+273)^4)</f>
        <v>0</v>
      </c>
      <c r="AF822">
        <f>U822+AE822+AC822+AD822</f>
        <v>0</v>
      </c>
      <c r="AG822">
        <f>BN822*AU822*(BI822-BH822*(1000-AU822*BK822)/(1000-AU822*BJ822))/(100*BB822)</f>
        <v>0</v>
      </c>
      <c r="AH822">
        <f>1000*BN822*AU822*(BJ822-BK822)/(100*BB822*(1000-AU822*BJ822))</f>
        <v>0</v>
      </c>
      <c r="AI822">
        <f>(AJ822 - AK822 - BO822*1E3/(8.314*(BQ822+273.15)) * AM822/BN822 * AL822) * BN822/(100*BB822) * (1000 - BK822)/1000</f>
        <v>0</v>
      </c>
      <c r="AJ822">
        <v>629.237764685938</v>
      </c>
      <c r="AK822">
        <v>599.487436363636</v>
      </c>
      <c r="AL822">
        <v>3.36888635113466</v>
      </c>
      <c r="AM822">
        <v>65.4883077396077</v>
      </c>
      <c r="AN822">
        <f>(AP822 - AO822 + BO822*1E3/(8.314*(BQ822+273.15)) * AR822/BN822 * AQ822) * BN822/(100*BB822) * 1000/(1000 - AP822)</f>
        <v>0</v>
      </c>
      <c r="AO822">
        <v>18.8449304631822</v>
      </c>
      <c r="AP822">
        <v>21.5592659340659</v>
      </c>
      <c r="AQ822">
        <v>-4.85609809537162e-05</v>
      </c>
      <c r="AR822">
        <v>122.100083456999</v>
      </c>
      <c r="AS822">
        <v>0</v>
      </c>
      <c r="AT822">
        <v>0</v>
      </c>
      <c r="AU822">
        <f>IF(AS822*$H$13&gt;=AW822,1.0,(AW822/(AW822-AS822*$H$13)))</f>
        <v>0</v>
      </c>
      <c r="AV822">
        <f>(AU822-1)*100</f>
        <v>0</v>
      </c>
      <c r="AW822">
        <f>MAX(0,($B$13+$C$13*BV822)/(1+$D$13*BV822)*BO822/(BQ822+273)*$E$13)</f>
        <v>0</v>
      </c>
      <c r="AX822">
        <f>$B$11*BW822+$C$11*BX822+$F$11*CI822*(1-CL822)</f>
        <v>0</v>
      </c>
      <c r="AY822">
        <f>AX822*AZ822</f>
        <v>0</v>
      </c>
      <c r="AZ822">
        <f>($B$11*$D$9+$C$11*$D$9+$F$11*((CV822+CN822)/MAX(CV822+CN822+CW822, 0.1)*$I$9+CW822/MAX(CV822+CN822+CW822, 0.1)*$J$9))/($B$11+$C$11+$F$11)</f>
        <v>0</v>
      </c>
      <c r="BA822">
        <f>($B$11*$K$9+$C$11*$K$9+$F$11*((CV822+CN822)/MAX(CV822+CN822+CW822, 0.1)*$P$9+CW822/MAX(CV822+CN822+CW822, 0.1)*$Q$9))/($B$11+$C$11+$F$11)</f>
        <v>0</v>
      </c>
      <c r="BB822">
        <v>6</v>
      </c>
      <c r="BC822">
        <v>0.5</v>
      </c>
      <c r="BD822" t="s">
        <v>355</v>
      </c>
      <c r="BE822">
        <v>2</v>
      </c>
      <c r="BF822" t="b">
        <v>1</v>
      </c>
      <c r="BG822">
        <v>1663696969</v>
      </c>
      <c r="BH822">
        <v>563.363259259259</v>
      </c>
      <c r="BI822">
        <v>600.795111111111</v>
      </c>
      <c r="BJ822">
        <v>21.5670222222222</v>
      </c>
      <c r="BK822">
        <v>18.859</v>
      </c>
      <c r="BL822">
        <v>556.656814814815</v>
      </c>
      <c r="BM822">
        <v>21.2209555555556</v>
      </c>
      <c r="BN822">
        <v>500.063185185185</v>
      </c>
      <c r="BO822">
        <v>90.5074851851852</v>
      </c>
      <c r="BP822">
        <v>0.100097607407407</v>
      </c>
      <c r="BQ822">
        <v>25.0374444444444</v>
      </c>
      <c r="BR822">
        <v>24.9824407407407</v>
      </c>
      <c r="BS822">
        <v>999.9</v>
      </c>
      <c r="BT822">
        <v>0</v>
      </c>
      <c r="BU822">
        <v>0</v>
      </c>
      <c r="BV822">
        <v>9995.18518518518</v>
      </c>
      <c r="BW822">
        <v>0</v>
      </c>
      <c r="BX822">
        <v>16.7147</v>
      </c>
      <c r="BY822">
        <v>-37.4317148148148</v>
      </c>
      <c r="BZ822">
        <v>575.781037037037</v>
      </c>
      <c r="CA822">
        <v>612.343</v>
      </c>
      <c r="CB822">
        <v>2.70803481481481</v>
      </c>
      <c r="CC822">
        <v>600.795111111111</v>
      </c>
      <c r="CD822">
        <v>18.859</v>
      </c>
      <c r="CE822">
        <v>1.95197740740741</v>
      </c>
      <c r="CF822">
        <v>1.70688037037037</v>
      </c>
      <c r="CG822">
        <v>17.0600740740741</v>
      </c>
      <c r="CH822">
        <v>14.9591296296296</v>
      </c>
      <c r="CI822">
        <v>2000.02148148148</v>
      </c>
      <c r="CJ822">
        <v>0.979998777777778</v>
      </c>
      <c r="CK822">
        <v>0.020001437037037</v>
      </c>
      <c r="CL822">
        <v>0</v>
      </c>
      <c r="CM822">
        <v>528.168555555555</v>
      </c>
      <c r="CN822">
        <v>5.00063</v>
      </c>
      <c r="CO822">
        <v>10504.7</v>
      </c>
      <c r="CP822">
        <v>17257.0703703704</v>
      </c>
      <c r="CQ822">
        <v>38.625</v>
      </c>
      <c r="CR822">
        <v>38.6824074074074</v>
      </c>
      <c r="CS822">
        <v>38.187</v>
      </c>
      <c r="CT822">
        <v>37.9278148148148</v>
      </c>
      <c r="CU822">
        <v>39.4025555555556</v>
      </c>
      <c r="CV822">
        <v>1955.12111111111</v>
      </c>
      <c r="CW822">
        <v>39.9003703703704</v>
      </c>
      <c r="CX822">
        <v>0</v>
      </c>
      <c r="CY822">
        <v>1663696973.9</v>
      </c>
      <c r="CZ822">
        <v>0</v>
      </c>
      <c r="DA822">
        <v>0</v>
      </c>
      <c r="DB822" t="s">
        <v>356</v>
      </c>
      <c r="DC822">
        <v>1660677648.1</v>
      </c>
      <c r="DD822">
        <v>1660677649.1</v>
      </c>
      <c r="DE822">
        <v>0</v>
      </c>
      <c r="DF822">
        <v>-1.042</v>
      </c>
      <c r="DG822">
        <v>0.003</v>
      </c>
      <c r="DH822">
        <v>5.218</v>
      </c>
      <c r="DI822">
        <v>0.344</v>
      </c>
      <c r="DJ822">
        <v>417</v>
      </c>
      <c r="DK822">
        <v>22</v>
      </c>
      <c r="DL822">
        <v>1.24</v>
      </c>
      <c r="DM822">
        <v>0.53</v>
      </c>
      <c r="DN822">
        <v>-37.3284525</v>
      </c>
      <c r="DO822">
        <v>-3.0334637898686</v>
      </c>
      <c r="DP822">
        <v>0.703070628382206</v>
      </c>
      <c r="DQ822">
        <v>0</v>
      </c>
      <c r="DR822">
        <v>2.70024325</v>
      </c>
      <c r="DS822">
        <v>0.163398461538458</v>
      </c>
      <c r="DT822">
        <v>0.0222694259453965</v>
      </c>
      <c r="DU822">
        <v>0</v>
      </c>
      <c r="DV822">
        <v>0</v>
      </c>
      <c r="DW822">
        <v>2</v>
      </c>
      <c r="DX822" t="s">
        <v>357</v>
      </c>
      <c r="DY822">
        <v>2.97309</v>
      </c>
      <c r="DZ822">
        <v>2.75343</v>
      </c>
      <c r="EA822">
        <v>0.116281</v>
      </c>
      <c r="EB822">
        <v>0.122475</v>
      </c>
      <c r="EC822">
        <v>0.0959193</v>
      </c>
      <c r="ED822">
        <v>0.0881344</v>
      </c>
      <c r="EE822">
        <v>34452.9</v>
      </c>
      <c r="EF822">
        <v>37302.6</v>
      </c>
      <c r="EG822">
        <v>35329.5</v>
      </c>
      <c r="EH822">
        <v>38552.3</v>
      </c>
      <c r="EI822">
        <v>45289.7</v>
      </c>
      <c r="EJ822">
        <v>50774.3</v>
      </c>
      <c r="EK822">
        <v>55223.3</v>
      </c>
      <c r="EL822">
        <v>61837.1</v>
      </c>
      <c r="EM822">
        <v>1.9914</v>
      </c>
      <c r="EN822">
        <v>1.8306</v>
      </c>
      <c r="EO822">
        <v>0.0490248</v>
      </c>
      <c r="EP822">
        <v>0</v>
      </c>
      <c r="EQ822">
        <v>24.1584</v>
      </c>
      <c r="ER822">
        <v>999.9</v>
      </c>
      <c r="ES822">
        <v>46.191</v>
      </c>
      <c r="ET822">
        <v>30.071</v>
      </c>
      <c r="EU822">
        <v>21.8319</v>
      </c>
      <c r="EV822">
        <v>56.0788</v>
      </c>
      <c r="EW822">
        <v>49.3029</v>
      </c>
      <c r="EX822">
        <v>1</v>
      </c>
      <c r="EY822">
        <v>-0.0427033</v>
      </c>
      <c r="EZ822">
        <v>1.49969</v>
      </c>
      <c r="FA822">
        <v>20.1087</v>
      </c>
      <c r="FB822">
        <v>5.19932</v>
      </c>
      <c r="FC822">
        <v>12.004</v>
      </c>
      <c r="FD822">
        <v>4.9752</v>
      </c>
      <c r="FE822">
        <v>3.2938</v>
      </c>
      <c r="FF822">
        <v>9999</v>
      </c>
      <c r="FG822">
        <v>9999</v>
      </c>
      <c r="FH822">
        <v>9999</v>
      </c>
      <c r="FI822">
        <v>695.4</v>
      </c>
      <c r="FJ822">
        <v>1.8635</v>
      </c>
      <c r="FK822">
        <v>1.86829</v>
      </c>
      <c r="FL822">
        <v>1.86798</v>
      </c>
      <c r="FM822">
        <v>1.86923</v>
      </c>
      <c r="FN822">
        <v>1.87012</v>
      </c>
      <c r="FO822">
        <v>1.86615</v>
      </c>
      <c r="FP822">
        <v>1.86722</v>
      </c>
      <c r="FQ822">
        <v>1.86859</v>
      </c>
      <c r="FR822">
        <v>5</v>
      </c>
      <c r="FS822">
        <v>0</v>
      </c>
      <c r="FT822">
        <v>0</v>
      </c>
      <c r="FU822">
        <v>0</v>
      </c>
      <c r="FV822" t="s">
        <v>358</v>
      </c>
      <c r="FW822" t="s">
        <v>359</v>
      </c>
      <c r="FX822" t="s">
        <v>360</v>
      </c>
      <c r="FY822" t="s">
        <v>360</v>
      </c>
      <c r="FZ822" t="s">
        <v>360</v>
      </c>
      <c r="GA822" t="s">
        <v>360</v>
      </c>
      <c r="GB822">
        <v>0</v>
      </c>
      <c r="GC822">
        <v>100</v>
      </c>
      <c r="GD822">
        <v>100</v>
      </c>
      <c r="GE822">
        <v>6.849</v>
      </c>
      <c r="GF822">
        <v>0.3454</v>
      </c>
      <c r="GG822">
        <v>3.61927167264205</v>
      </c>
      <c r="GH822">
        <v>0.00509506669552449</v>
      </c>
      <c r="GI822">
        <v>1.17866753763249e-06</v>
      </c>
      <c r="GJ822">
        <v>-6.62632595388568e-10</v>
      </c>
      <c r="GK822">
        <v>-0.0260112845827318</v>
      </c>
      <c r="GL822">
        <v>-0.0225051504344278</v>
      </c>
      <c r="GM822">
        <v>0.00262967521021688</v>
      </c>
      <c r="GN822">
        <v>-3.50088843362945e-05</v>
      </c>
      <c r="GO822">
        <v>-5</v>
      </c>
      <c r="GP822">
        <v>1640</v>
      </c>
      <c r="GQ822">
        <v>1</v>
      </c>
      <c r="GR822">
        <v>20</v>
      </c>
      <c r="GS822">
        <v>50322.1</v>
      </c>
      <c r="GT822">
        <v>50322.1</v>
      </c>
      <c r="GU822">
        <v>1.43433</v>
      </c>
      <c r="GV822">
        <v>2.61841</v>
      </c>
      <c r="GW822">
        <v>1.54785</v>
      </c>
      <c r="GX822">
        <v>2.30103</v>
      </c>
      <c r="GY822">
        <v>1.34644</v>
      </c>
      <c r="GZ822">
        <v>2.38281</v>
      </c>
      <c r="HA822">
        <v>33.5355</v>
      </c>
      <c r="HB822">
        <v>23.9737</v>
      </c>
      <c r="HC822">
        <v>18</v>
      </c>
      <c r="HD822">
        <v>504.742</v>
      </c>
      <c r="HE822">
        <v>402.414</v>
      </c>
      <c r="HF822">
        <v>21.0674</v>
      </c>
      <c r="HG822">
        <v>26.608</v>
      </c>
      <c r="HH822">
        <v>29.9999</v>
      </c>
      <c r="HI822">
        <v>26.6456</v>
      </c>
      <c r="HJ822">
        <v>26.5953</v>
      </c>
      <c r="HK822">
        <v>28.774</v>
      </c>
      <c r="HL822">
        <v>18.4528</v>
      </c>
      <c r="HM822">
        <v>26.7554</v>
      </c>
      <c r="HN822">
        <v>21.0626</v>
      </c>
      <c r="HO822">
        <v>642.594</v>
      </c>
      <c r="HP822">
        <v>18.8255</v>
      </c>
      <c r="HQ822">
        <v>102.443</v>
      </c>
      <c r="HR822">
        <v>102.928</v>
      </c>
    </row>
    <row r="823" spans="1:226">
      <c r="A823">
        <v>807</v>
      </c>
      <c r="B823">
        <v>1663696981.5</v>
      </c>
      <c r="C823">
        <v>9206.40000009537</v>
      </c>
      <c r="D823" t="s">
        <v>1981</v>
      </c>
      <c r="E823" t="s">
        <v>1982</v>
      </c>
      <c r="F823">
        <v>5</v>
      </c>
      <c r="G823" t="s">
        <v>1906</v>
      </c>
      <c r="H823" t="s">
        <v>354</v>
      </c>
      <c r="I823">
        <v>1663696973.71429</v>
      </c>
      <c r="J823">
        <f>(K823)/1000</f>
        <v>0</v>
      </c>
      <c r="K823">
        <f>IF(BF823, AN823, AH823)</f>
        <v>0</v>
      </c>
      <c r="L823">
        <f>IF(BF823, AI823, AG823)</f>
        <v>0</v>
      </c>
      <c r="M823">
        <f>BH823 - IF(AU823&gt;1, L823*BB823*100.0/(AW823*BV823), 0)</f>
        <v>0</v>
      </c>
      <c r="N823">
        <f>((T823-J823/2)*M823-L823)/(T823+J823/2)</f>
        <v>0</v>
      </c>
      <c r="O823">
        <f>N823*(BO823+BP823)/1000.0</f>
        <v>0</v>
      </c>
      <c r="P823">
        <f>(BH823 - IF(AU823&gt;1, L823*BB823*100.0/(AW823*BV823), 0))*(BO823+BP823)/1000.0</f>
        <v>0</v>
      </c>
      <c r="Q823">
        <f>2.0/((1/S823-1/R823)+SIGN(S823)*SQRT((1/S823-1/R823)*(1/S823-1/R823) + 4*BC823/((BC823+1)*(BC823+1))*(2*1/S823*1/R823-1/R823*1/R823)))</f>
        <v>0</v>
      </c>
      <c r="R823">
        <f>IF(LEFT(BD823,1)&lt;&gt;"0",IF(LEFT(BD823,1)="1",3.0,BE823),$D$5+$E$5*(BV823*BO823/($K$5*1000))+$F$5*(BV823*BO823/($K$5*1000))*MAX(MIN(BB823,$J$5),$I$5)*MAX(MIN(BB823,$J$5),$I$5)+$G$5*MAX(MIN(BB823,$J$5),$I$5)*(BV823*BO823/($K$5*1000))+$H$5*(BV823*BO823/($K$5*1000))*(BV823*BO823/($K$5*1000)))</f>
        <v>0</v>
      </c>
      <c r="S823">
        <f>J823*(1000-(1000*0.61365*exp(17.502*W823/(240.97+W823))/(BO823+BP823)+BJ823)/2)/(1000*0.61365*exp(17.502*W823/(240.97+W823))/(BO823+BP823)-BJ823)</f>
        <v>0</v>
      </c>
      <c r="T823">
        <f>1/((BC823+1)/(Q823/1.6)+1/(R823/1.37)) + BC823/((BC823+1)/(Q823/1.6) + BC823/(R823/1.37))</f>
        <v>0</v>
      </c>
      <c r="U823">
        <f>(AX823*BA823)</f>
        <v>0</v>
      </c>
      <c r="V823">
        <f>(BQ823+(U823+2*0.95*5.67E-8*(((BQ823+$B$7)+273)^4-(BQ823+273)^4)-44100*J823)/(1.84*29.3*R823+8*0.95*5.67E-8*(BQ823+273)^3))</f>
        <v>0</v>
      </c>
      <c r="W823">
        <f>($C$7*BR823+$D$7*BS823+$E$7*V823)</f>
        <v>0</v>
      </c>
      <c r="X823">
        <f>0.61365*exp(17.502*W823/(240.97+W823))</f>
        <v>0</v>
      </c>
      <c r="Y823">
        <f>(Z823/AA823*100)</f>
        <v>0</v>
      </c>
      <c r="Z823">
        <f>BJ823*(BO823+BP823)/1000</f>
        <v>0</v>
      </c>
      <c r="AA823">
        <f>0.61365*exp(17.502*BQ823/(240.97+BQ823))</f>
        <v>0</v>
      </c>
      <c r="AB823">
        <f>(X823-BJ823*(BO823+BP823)/1000)</f>
        <v>0</v>
      </c>
      <c r="AC823">
        <f>(-J823*44100)</f>
        <v>0</v>
      </c>
      <c r="AD823">
        <f>2*29.3*R823*0.92*(BQ823-W823)</f>
        <v>0</v>
      </c>
      <c r="AE823">
        <f>2*0.95*5.67E-8*(((BQ823+$B$7)+273)^4-(W823+273)^4)</f>
        <v>0</v>
      </c>
      <c r="AF823">
        <f>U823+AE823+AC823+AD823</f>
        <v>0</v>
      </c>
      <c r="AG823">
        <f>BN823*AU823*(BI823-BH823*(1000-AU823*BK823)/(1000-AU823*BJ823))/(100*BB823)</f>
        <v>0</v>
      </c>
      <c r="AH823">
        <f>1000*BN823*AU823*(BJ823-BK823)/(100*BB823*(1000-AU823*BJ823))</f>
        <v>0</v>
      </c>
      <c r="AI823">
        <f>(AJ823 - AK823 - BO823*1E3/(8.314*(BQ823+273.15)) * AM823/BN823 * AL823) * BN823/(100*BB823) * (1000 - BK823)/1000</f>
        <v>0</v>
      </c>
      <c r="AJ823">
        <v>646.514593128213</v>
      </c>
      <c r="AK823">
        <v>616.279539393939</v>
      </c>
      <c r="AL823">
        <v>3.43476249760421</v>
      </c>
      <c r="AM823">
        <v>65.4883077396077</v>
      </c>
      <c r="AN823">
        <f>(AP823 - AO823 + BO823*1E3/(8.314*(BQ823+273.15)) * AR823/BN823 * AQ823) * BN823/(100*BB823) * 1000/(1000 - AP823)</f>
        <v>0</v>
      </c>
      <c r="AO823">
        <v>18.841213836621</v>
      </c>
      <c r="AP823">
        <v>21.5531791208791</v>
      </c>
      <c r="AQ823">
        <v>-5.64462083067169e-05</v>
      </c>
      <c r="AR823">
        <v>122.100083456999</v>
      </c>
      <c r="AS823">
        <v>0</v>
      </c>
      <c r="AT823">
        <v>0</v>
      </c>
      <c r="AU823">
        <f>IF(AS823*$H$13&gt;=AW823,1.0,(AW823/(AW823-AS823*$H$13)))</f>
        <v>0</v>
      </c>
      <c r="AV823">
        <f>(AU823-1)*100</f>
        <v>0</v>
      </c>
      <c r="AW823">
        <f>MAX(0,($B$13+$C$13*BV823)/(1+$D$13*BV823)*BO823/(BQ823+273)*$E$13)</f>
        <v>0</v>
      </c>
      <c r="AX823">
        <f>$B$11*BW823+$C$11*BX823+$F$11*CI823*(1-CL823)</f>
        <v>0</v>
      </c>
      <c r="AY823">
        <f>AX823*AZ823</f>
        <v>0</v>
      </c>
      <c r="AZ823">
        <f>($B$11*$D$9+$C$11*$D$9+$F$11*((CV823+CN823)/MAX(CV823+CN823+CW823, 0.1)*$I$9+CW823/MAX(CV823+CN823+CW823, 0.1)*$J$9))/($B$11+$C$11+$F$11)</f>
        <v>0</v>
      </c>
      <c r="BA823">
        <f>($B$11*$K$9+$C$11*$K$9+$F$11*((CV823+CN823)/MAX(CV823+CN823+CW823, 0.1)*$P$9+CW823/MAX(CV823+CN823+CW823, 0.1)*$Q$9))/($B$11+$C$11+$F$11)</f>
        <v>0</v>
      </c>
      <c r="BB823">
        <v>6</v>
      </c>
      <c r="BC823">
        <v>0.5</v>
      </c>
      <c r="BD823" t="s">
        <v>355</v>
      </c>
      <c r="BE823">
        <v>2</v>
      </c>
      <c r="BF823" t="b">
        <v>1</v>
      </c>
      <c r="BG823">
        <v>1663696973.71429</v>
      </c>
      <c r="BH823">
        <v>578.862107142857</v>
      </c>
      <c r="BI823">
        <v>616.71425</v>
      </c>
      <c r="BJ823">
        <v>21.5601</v>
      </c>
      <c r="BK823">
        <v>18.852925</v>
      </c>
      <c r="BL823">
        <v>572.066392857143</v>
      </c>
      <c r="BM823">
        <v>21.2143214285714</v>
      </c>
      <c r="BN823">
        <v>500.099607142857</v>
      </c>
      <c r="BO823">
        <v>90.5069142857143</v>
      </c>
      <c r="BP823">
        <v>0.100073925</v>
      </c>
      <c r="BQ823">
        <v>25.040375</v>
      </c>
      <c r="BR823">
        <v>24.9887178571429</v>
      </c>
      <c r="BS823">
        <v>999.9</v>
      </c>
      <c r="BT823">
        <v>0</v>
      </c>
      <c r="BU823">
        <v>0</v>
      </c>
      <c r="BV823">
        <v>9994.28571428571</v>
      </c>
      <c r="BW823">
        <v>0</v>
      </c>
      <c r="BX823">
        <v>16.7147</v>
      </c>
      <c r="BY823">
        <v>-37.852125</v>
      </c>
      <c r="BZ823">
        <v>591.617321428571</v>
      </c>
      <c r="CA823">
        <v>628.564642857143</v>
      </c>
      <c r="CB823">
        <v>2.70718678571429</v>
      </c>
      <c r="CC823">
        <v>616.71425</v>
      </c>
      <c r="CD823">
        <v>18.852925</v>
      </c>
      <c r="CE823">
        <v>1.95133821428571</v>
      </c>
      <c r="CF823">
        <v>1.70632</v>
      </c>
      <c r="CG823">
        <v>17.0549178571429</v>
      </c>
      <c r="CH823">
        <v>14.9540428571429</v>
      </c>
      <c r="CI823">
        <v>2000.01785714286</v>
      </c>
      <c r="CJ823">
        <v>0.979998785714286</v>
      </c>
      <c r="CK823">
        <v>0.0200014285714286</v>
      </c>
      <c r="CL823">
        <v>0</v>
      </c>
      <c r="CM823">
        <v>530.952035714286</v>
      </c>
      <c r="CN823">
        <v>5.00063</v>
      </c>
      <c r="CO823">
        <v>10559.9464285714</v>
      </c>
      <c r="CP823">
        <v>17257.0428571429</v>
      </c>
      <c r="CQ823">
        <v>38.625</v>
      </c>
      <c r="CR823">
        <v>38.6781428571429</v>
      </c>
      <c r="CS823">
        <v>38.187</v>
      </c>
      <c r="CT823">
        <v>37.9237142857143</v>
      </c>
      <c r="CU823">
        <v>39.406</v>
      </c>
      <c r="CV823">
        <v>1955.11785714286</v>
      </c>
      <c r="CW823">
        <v>39.9</v>
      </c>
      <c r="CX823">
        <v>0</v>
      </c>
      <c r="CY823">
        <v>1663696978.7</v>
      </c>
      <c r="CZ823">
        <v>0</v>
      </c>
      <c r="DA823">
        <v>0</v>
      </c>
      <c r="DB823" t="s">
        <v>356</v>
      </c>
      <c r="DC823">
        <v>1660677648.1</v>
      </c>
      <c r="DD823">
        <v>1660677649.1</v>
      </c>
      <c r="DE823">
        <v>0</v>
      </c>
      <c r="DF823">
        <v>-1.042</v>
      </c>
      <c r="DG823">
        <v>0.003</v>
      </c>
      <c r="DH823">
        <v>5.218</v>
      </c>
      <c r="DI823">
        <v>0.344</v>
      </c>
      <c r="DJ823">
        <v>417</v>
      </c>
      <c r="DK823">
        <v>22</v>
      </c>
      <c r="DL823">
        <v>1.24</v>
      </c>
      <c r="DM823">
        <v>0.53</v>
      </c>
      <c r="DN823">
        <v>-37.6087325</v>
      </c>
      <c r="DO823">
        <v>-3.1289392120074</v>
      </c>
      <c r="DP823">
        <v>0.695176747808606</v>
      </c>
      <c r="DQ823">
        <v>0</v>
      </c>
      <c r="DR823">
        <v>2.7022165</v>
      </c>
      <c r="DS823">
        <v>0.0732231894934322</v>
      </c>
      <c r="DT823">
        <v>0.0217355349083017</v>
      </c>
      <c r="DU823">
        <v>1</v>
      </c>
      <c r="DV823">
        <v>1</v>
      </c>
      <c r="DW823">
        <v>2</v>
      </c>
      <c r="DX823" t="s">
        <v>395</v>
      </c>
      <c r="DY823">
        <v>2.97426</v>
      </c>
      <c r="DZ823">
        <v>2.75397</v>
      </c>
      <c r="EA823">
        <v>0.118609</v>
      </c>
      <c r="EB823">
        <v>0.124855</v>
      </c>
      <c r="EC823">
        <v>0.0959144</v>
      </c>
      <c r="ED823">
        <v>0.0882926</v>
      </c>
      <c r="EE823">
        <v>34361.9</v>
      </c>
      <c r="EF823">
        <v>37202.4</v>
      </c>
      <c r="EG823">
        <v>35329.3</v>
      </c>
      <c r="EH823">
        <v>38553.3</v>
      </c>
      <c r="EI823">
        <v>45289.5</v>
      </c>
      <c r="EJ823">
        <v>50766.2</v>
      </c>
      <c r="EK823">
        <v>55222.7</v>
      </c>
      <c r="EL823">
        <v>61837.8</v>
      </c>
      <c r="EM823">
        <v>1.991</v>
      </c>
      <c r="EN823">
        <v>1.8312</v>
      </c>
      <c r="EO823">
        <v>0.0500679</v>
      </c>
      <c r="EP823">
        <v>0</v>
      </c>
      <c r="EQ823">
        <v>24.1544</v>
      </c>
      <c r="ER823">
        <v>999.9</v>
      </c>
      <c r="ES823">
        <v>46.24</v>
      </c>
      <c r="ET823">
        <v>30.071</v>
      </c>
      <c r="EU823">
        <v>21.8554</v>
      </c>
      <c r="EV823">
        <v>56.2388</v>
      </c>
      <c r="EW823">
        <v>48.8662</v>
      </c>
      <c r="EX823">
        <v>1</v>
      </c>
      <c r="EY823">
        <v>-0.0427439</v>
      </c>
      <c r="EZ823">
        <v>1.49797</v>
      </c>
      <c r="FA823">
        <v>20.1089</v>
      </c>
      <c r="FB823">
        <v>5.19812</v>
      </c>
      <c r="FC823">
        <v>12.004</v>
      </c>
      <c r="FD823">
        <v>4.976</v>
      </c>
      <c r="FE823">
        <v>3.2936</v>
      </c>
      <c r="FF823">
        <v>9999</v>
      </c>
      <c r="FG823">
        <v>9999</v>
      </c>
      <c r="FH823">
        <v>9999</v>
      </c>
      <c r="FI823">
        <v>695.4</v>
      </c>
      <c r="FJ823">
        <v>1.8635</v>
      </c>
      <c r="FK823">
        <v>1.86829</v>
      </c>
      <c r="FL823">
        <v>1.86807</v>
      </c>
      <c r="FM823">
        <v>1.86926</v>
      </c>
      <c r="FN823">
        <v>1.87012</v>
      </c>
      <c r="FO823">
        <v>1.86615</v>
      </c>
      <c r="FP823">
        <v>1.86722</v>
      </c>
      <c r="FQ823">
        <v>1.86859</v>
      </c>
      <c r="FR823">
        <v>5</v>
      </c>
      <c r="FS823">
        <v>0</v>
      </c>
      <c r="FT823">
        <v>0</v>
      </c>
      <c r="FU823">
        <v>0</v>
      </c>
      <c r="FV823" t="s">
        <v>358</v>
      </c>
      <c r="FW823" t="s">
        <v>359</v>
      </c>
      <c r="FX823" t="s">
        <v>360</v>
      </c>
      <c r="FY823" t="s">
        <v>360</v>
      </c>
      <c r="FZ823" t="s">
        <v>360</v>
      </c>
      <c r="GA823" t="s">
        <v>360</v>
      </c>
      <c r="GB823">
        <v>0</v>
      </c>
      <c r="GC823">
        <v>100</v>
      </c>
      <c r="GD823">
        <v>100</v>
      </c>
      <c r="GE823">
        <v>6.944</v>
      </c>
      <c r="GF823">
        <v>0.3453</v>
      </c>
      <c r="GG823">
        <v>3.61927167264205</v>
      </c>
      <c r="GH823">
        <v>0.00509506669552449</v>
      </c>
      <c r="GI823">
        <v>1.17866753763249e-06</v>
      </c>
      <c r="GJ823">
        <v>-6.62632595388568e-10</v>
      </c>
      <c r="GK823">
        <v>-0.0260112845827318</v>
      </c>
      <c r="GL823">
        <v>-0.0225051504344278</v>
      </c>
      <c r="GM823">
        <v>0.00262967521021688</v>
      </c>
      <c r="GN823">
        <v>-3.50088843362945e-05</v>
      </c>
      <c r="GO823">
        <v>-5</v>
      </c>
      <c r="GP823">
        <v>1640</v>
      </c>
      <c r="GQ823">
        <v>1</v>
      </c>
      <c r="GR823">
        <v>20</v>
      </c>
      <c r="GS823">
        <v>50322.2</v>
      </c>
      <c r="GT823">
        <v>50322.2</v>
      </c>
      <c r="GU823">
        <v>1.4624</v>
      </c>
      <c r="GV823">
        <v>2.60864</v>
      </c>
      <c r="GW823">
        <v>1.54785</v>
      </c>
      <c r="GX823">
        <v>2.30103</v>
      </c>
      <c r="GY823">
        <v>1.34644</v>
      </c>
      <c r="GZ823">
        <v>2.43286</v>
      </c>
      <c r="HA823">
        <v>33.5355</v>
      </c>
      <c r="HB823">
        <v>23.9824</v>
      </c>
      <c r="HC823">
        <v>18</v>
      </c>
      <c r="HD823">
        <v>504.439</v>
      </c>
      <c r="HE823">
        <v>402.731</v>
      </c>
      <c r="HF823">
        <v>21.0734</v>
      </c>
      <c r="HG823">
        <v>26.6057</v>
      </c>
      <c r="HH823">
        <v>29.9999</v>
      </c>
      <c r="HI823">
        <v>26.6411</v>
      </c>
      <c r="HJ823">
        <v>26.593</v>
      </c>
      <c r="HK823">
        <v>29.3384</v>
      </c>
      <c r="HL823">
        <v>18.4528</v>
      </c>
      <c r="HM823">
        <v>26.7554</v>
      </c>
      <c r="HN823">
        <v>21.072</v>
      </c>
      <c r="HO823">
        <v>656.092</v>
      </c>
      <c r="HP823">
        <v>18.8331</v>
      </c>
      <c r="HQ823">
        <v>102.442</v>
      </c>
      <c r="HR823">
        <v>102.93</v>
      </c>
    </row>
    <row r="824" spans="1:226">
      <c r="A824">
        <v>808</v>
      </c>
      <c r="B824">
        <v>1663696986.5</v>
      </c>
      <c r="C824">
        <v>9211.40000009537</v>
      </c>
      <c r="D824" t="s">
        <v>1983</v>
      </c>
      <c r="E824" t="s">
        <v>1984</v>
      </c>
      <c r="F824">
        <v>5</v>
      </c>
      <c r="G824" t="s">
        <v>1906</v>
      </c>
      <c r="H824" t="s">
        <v>354</v>
      </c>
      <c r="I824">
        <v>1663696979</v>
      </c>
      <c r="J824">
        <f>(K824)/1000</f>
        <v>0</v>
      </c>
      <c r="K824">
        <f>IF(BF824, AN824, AH824)</f>
        <v>0</v>
      </c>
      <c r="L824">
        <f>IF(BF824, AI824, AG824)</f>
        <v>0</v>
      </c>
      <c r="M824">
        <f>BH824 - IF(AU824&gt;1, L824*BB824*100.0/(AW824*BV824), 0)</f>
        <v>0</v>
      </c>
      <c r="N824">
        <f>((T824-J824/2)*M824-L824)/(T824+J824/2)</f>
        <v>0</v>
      </c>
      <c r="O824">
        <f>N824*(BO824+BP824)/1000.0</f>
        <v>0</v>
      </c>
      <c r="P824">
        <f>(BH824 - IF(AU824&gt;1, L824*BB824*100.0/(AW824*BV824), 0))*(BO824+BP824)/1000.0</f>
        <v>0</v>
      </c>
      <c r="Q824">
        <f>2.0/((1/S824-1/R824)+SIGN(S824)*SQRT((1/S824-1/R824)*(1/S824-1/R824) + 4*BC824/((BC824+1)*(BC824+1))*(2*1/S824*1/R824-1/R824*1/R824)))</f>
        <v>0</v>
      </c>
      <c r="R824">
        <f>IF(LEFT(BD824,1)&lt;&gt;"0",IF(LEFT(BD824,1)="1",3.0,BE824),$D$5+$E$5*(BV824*BO824/($K$5*1000))+$F$5*(BV824*BO824/($K$5*1000))*MAX(MIN(BB824,$J$5),$I$5)*MAX(MIN(BB824,$J$5),$I$5)+$G$5*MAX(MIN(BB824,$J$5),$I$5)*(BV824*BO824/($K$5*1000))+$H$5*(BV824*BO824/($K$5*1000))*(BV824*BO824/($K$5*1000)))</f>
        <v>0</v>
      </c>
      <c r="S824">
        <f>J824*(1000-(1000*0.61365*exp(17.502*W824/(240.97+W824))/(BO824+BP824)+BJ824)/2)/(1000*0.61365*exp(17.502*W824/(240.97+W824))/(BO824+BP824)-BJ824)</f>
        <v>0</v>
      </c>
      <c r="T824">
        <f>1/((BC824+1)/(Q824/1.6)+1/(R824/1.37)) + BC824/((BC824+1)/(Q824/1.6) + BC824/(R824/1.37))</f>
        <v>0</v>
      </c>
      <c r="U824">
        <f>(AX824*BA824)</f>
        <v>0</v>
      </c>
      <c r="V824">
        <f>(BQ824+(U824+2*0.95*5.67E-8*(((BQ824+$B$7)+273)^4-(BQ824+273)^4)-44100*J824)/(1.84*29.3*R824+8*0.95*5.67E-8*(BQ824+273)^3))</f>
        <v>0</v>
      </c>
      <c r="W824">
        <f>($C$7*BR824+$D$7*BS824+$E$7*V824)</f>
        <v>0</v>
      </c>
      <c r="X824">
        <f>0.61365*exp(17.502*W824/(240.97+W824))</f>
        <v>0</v>
      </c>
      <c r="Y824">
        <f>(Z824/AA824*100)</f>
        <v>0</v>
      </c>
      <c r="Z824">
        <f>BJ824*(BO824+BP824)/1000</f>
        <v>0</v>
      </c>
      <c r="AA824">
        <f>0.61365*exp(17.502*BQ824/(240.97+BQ824))</f>
        <v>0</v>
      </c>
      <c r="AB824">
        <f>(X824-BJ824*(BO824+BP824)/1000)</f>
        <v>0</v>
      </c>
      <c r="AC824">
        <f>(-J824*44100)</f>
        <v>0</v>
      </c>
      <c r="AD824">
        <f>2*29.3*R824*0.92*(BQ824-W824)</f>
        <v>0</v>
      </c>
      <c r="AE824">
        <f>2*0.95*5.67E-8*(((BQ824+$B$7)+273)^4-(W824+273)^4)</f>
        <v>0</v>
      </c>
      <c r="AF824">
        <f>U824+AE824+AC824+AD824</f>
        <v>0</v>
      </c>
      <c r="AG824">
        <f>BN824*AU824*(BI824-BH824*(1000-AU824*BK824)/(1000-AU824*BJ824))/(100*BB824)</f>
        <v>0</v>
      </c>
      <c r="AH824">
        <f>1000*BN824*AU824*(BJ824-BK824)/(100*BB824*(1000-AU824*BJ824))</f>
        <v>0</v>
      </c>
      <c r="AI824">
        <f>(AJ824 - AK824 - BO824*1E3/(8.314*(BQ824+273.15)) * AM824/BN824 * AL824) * BN824/(100*BB824) * (1000 - BK824)/1000</f>
        <v>0</v>
      </c>
      <c r="AJ824">
        <v>663.356509627623</v>
      </c>
      <c r="AK824">
        <v>633.18603030303</v>
      </c>
      <c r="AL824">
        <v>3.41065817467148</v>
      </c>
      <c r="AM824">
        <v>65.4883077396077</v>
      </c>
      <c r="AN824">
        <f>(AP824 - AO824 + BO824*1E3/(8.314*(BQ824+273.15)) * AR824/BN824 * AQ824) * BN824/(100*BB824) * 1000/(1000 - AP824)</f>
        <v>0</v>
      </c>
      <c r="AO824">
        <v>18.8894560506444</v>
      </c>
      <c r="AP824">
        <v>21.5594758241758</v>
      </c>
      <c r="AQ824">
        <v>9.78544122333221e-06</v>
      </c>
      <c r="AR824">
        <v>122.100083456999</v>
      </c>
      <c r="AS824">
        <v>0</v>
      </c>
      <c r="AT824">
        <v>0</v>
      </c>
      <c r="AU824">
        <f>IF(AS824*$H$13&gt;=AW824,1.0,(AW824/(AW824-AS824*$H$13)))</f>
        <v>0</v>
      </c>
      <c r="AV824">
        <f>(AU824-1)*100</f>
        <v>0</v>
      </c>
      <c r="AW824">
        <f>MAX(0,($B$13+$C$13*BV824)/(1+$D$13*BV824)*BO824/(BQ824+273)*$E$13)</f>
        <v>0</v>
      </c>
      <c r="AX824">
        <f>$B$11*BW824+$C$11*BX824+$F$11*CI824*(1-CL824)</f>
        <v>0</v>
      </c>
      <c r="AY824">
        <f>AX824*AZ824</f>
        <v>0</v>
      </c>
      <c r="AZ824">
        <f>($B$11*$D$9+$C$11*$D$9+$F$11*((CV824+CN824)/MAX(CV824+CN824+CW824, 0.1)*$I$9+CW824/MAX(CV824+CN824+CW824, 0.1)*$J$9))/($B$11+$C$11+$F$11)</f>
        <v>0</v>
      </c>
      <c r="BA824">
        <f>($B$11*$K$9+$C$11*$K$9+$F$11*((CV824+CN824)/MAX(CV824+CN824+CW824, 0.1)*$P$9+CW824/MAX(CV824+CN824+CW824, 0.1)*$Q$9))/($B$11+$C$11+$F$11)</f>
        <v>0</v>
      </c>
      <c r="BB824">
        <v>6</v>
      </c>
      <c r="BC824">
        <v>0.5</v>
      </c>
      <c r="BD824" t="s">
        <v>355</v>
      </c>
      <c r="BE824">
        <v>2</v>
      </c>
      <c r="BF824" t="b">
        <v>1</v>
      </c>
      <c r="BG824">
        <v>1663696979</v>
      </c>
      <c r="BH824">
        <v>596.370185185185</v>
      </c>
      <c r="BI824">
        <v>634.362185185185</v>
      </c>
      <c r="BJ824">
        <v>21.5557037037037</v>
      </c>
      <c r="BK824">
        <v>18.8670555555556</v>
      </c>
      <c r="BL824">
        <v>589.47362962963</v>
      </c>
      <c r="BM824">
        <v>21.2100925925926</v>
      </c>
      <c r="BN824">
        <v>500.111037037037</v>
      </c>
      <c r="BO824">
        <v>90.5071037037037</v>
      </c>
      <c r="BP824">
        <v>0.0998973851851852</v>
      </c>
      <c r="BQ824">
        <v>25.0421111111111</v>
      </c>
      <c r="BR824">
        <v>24.9904740740741</v>
      </c>
      <c r="BS824">
        <v>999.9</v>
      </c>
      <c r="BT824">
        <v>0</v>
      </c>
      <c r="BU824">
        <v>0</v>
      </c>
      <c r="BV824">
        <v>10012.4074074074</v>
      </c>
      <c r="BW824">
        <v>0</v>
      </c>
      <c r="BX824">
        <v>16.7147</v>
      </c>
      <c r="BY824">
        <v>-37.9920148148148</v>
      </c>
      <c r="BZ824">
        <v>609.508518518518</v>
      </c>
      <c r="CA824">
        <v>646.561111111111</v>
      </c>
      <c r="CB824">
        <v>2.68865037037037</v>
      </c>
      <c r="CC824">
        <v>634.362185185185</v>
      </c>
      <c r="CD824">
        <v>18.8670555555556</v>
      </c>
      <c r="CE824">
        <v>1.95094407407407</v>
      </c>
      <c r="CF824">
        <v>1.70760259259259</v>
      </c>
      <c r="CG824">
        <v>17.0517296296296</v>
      </c>
      <c r="CH824">
        <v>14.9657037037037</v>
      </c>
      <c r="CI824">
        <v>2000.01185185185</v>
      </c>
      <c r="CJ824">
        <v>0.979998666666667</v>
      </c>
      <c r="CK824">
        <v>0.0200015555555556</v>
      </c>
      <c r="CL824">
        <v>0</v>
      </c>
      <c r="CM824">
        <v>533.969074074074</v>
      </c>
      <c r="CN824">
        <v>5.00063</v>
      </c>
      <c r="CO824">
        <v>10620.037037037</v>
      </c>
      <c r="CP824">
        <v>17257.0037037037</v>
      </c>
      <c r="CQ824">
        <v>38.625</v>
      </c>
      <c r="CR824">
        <v>38.6778148148148</v>
      </c>
      <c r="CS824">
        <v>38.187</v>
      </c>
      <c r="CT824">
        <v>37.9186296296296</v>
      </c>
      <c r="CU824">
        <v>39.4002592592593</v>
      </c>
      <c r="CV824">
        <v>1955.11185185185</v>
      </c>
      <c r="CW824">
        <v>39.9</v>
      </c>
      <c r="CX824">
        <v>0</v>
      </c>
      <c r="CY824">
        <v>1663696983.5</v>
      </c>
      <c r="CZ824">
        <v>0</v>
      </c>
      <c r="DA824">
        <v>0</v>
      </c>
      <c r="DB824" t="s">
        <v>356</v>
      </c>
      <c r="DC824">
        <v>1660677648.1</v>
      </c>
      <c r="DD824">
        <v>1660677649.1</v>
      </c>
      <c r="DE824">
        <v>0</v>
      </c>
      <c r="DF824">
        <v>-1.042</v>
      </c>
      <c r="DG824">
        <v>0.003</v>
      </c>
      <c r="DH824">
        <v>5.218</v>
      </c>
      <c r="DI824">
        <v>0.344</v>
      </c>
      <c r="DJ824">
        <v>417</v>
      </c>
      <c r="DK824">
        <v>22</v>
      </c>
      <c r="DL824">
        <v>1.24</v>
      </c>
      <c r="DM824">
        <v>0.53</v>
      </c>
      <c r="DN824">
        <v>-37.92182</v>
      </c>
      <c r="DO824">
        <v>-1.89566454033764</v>
      </c>
      <c r="DP824">
        <v>0.561767127998782</v>
      </c>
      <c r="DQ824">
        <v>0</v>
      </c>
      <c r="DR824">
        <v>2.6969995</v>
      </c>
      <c r="DS824">
        <v>-0.227810431519703</v>
      </c>
      <c r="DT824">
        <v>0.0240504177666418</v>
      </c>
      <c r="DU824">
        <v>0</v>
      </c>
      <c r="DV824">
        <v>0</v>
      </c>
      <c r="DW824">
        <v>2</v>
      </c>
      <c r="DX824" t="s">
        <v>357</v>
      </c>
      <c r="DY824">
        <v>2.97284</v>
      </c>
      <c r="DZ824">
        <v>2.75365</v>
      </c>
      <c r="EA824">
        <v>0.120879</v>
      </c>
      <c r="EB824">
        <v>0.126991</v>
      </c>
      <c r="EC824">
        <v>0.0959441</v>
      </c>
      <c r="ED824">
        <v>0.0883027</v>
      </c>
      <c r="EE824">
        <v>34274.3</v>
      </c>
      <c r="EF824">
        <v>37111.1</v>
      </c>
      <c r="EG824">
        <v>35330.1</v>
      </c>
      <c r="EH824">
        <v>38552.6</v>
      </c>
      <c r="EI824">
        <v>45288.6</v>
      </c>
      <c r="EJ824">
        <v>50765.5</v>
      </c>
      <c r="EK824">
        <v>55223.4</v>
      </c>
      <c r="EL824">
        <v>61837.6</v>
      </c>
      <c r="EM824">
        <v>1.9906</v>
      </c>
      <c r="EN824">
        <v>1.831</v>
      </c>
      <c r="EO824">
        <v>0.0506639</v>
      </c>
      <c r="EP824">
        <v>0</v>
      </c>
      <c r="EQ824">
        <v>24.1523</v>
      </c>
      <c r="ER824">
        <v>999.9</v>
      </c>
      <c r="ES824">
        <v>46.264</v>
      </c>
      <c r="ET824">
        <v>30.071</v>
      </c>
      <c r="EU824">
        <v>21.8659</v>
      </c>
      <c r="EV824">
        <v>55.9188</v>
      </c>
      <c r="EW824">
        <v>49.3229</v>
      </c>
      <c r="EX824">
        <v>1</v>
      </c>
      <c r="EY824">
        <v>-0.0432317</v>
      </c>
      <c r="EZ824">
        <v>1.4905</v>
      </c>
      <c r="FA824">
        <v>20.1083</v>
      </c>
      <c r="FB824">
        <v>5.19932</v>
      </c>
      <c r="FC824">
        <v>12.004</v>
      </c>
      <c r="FD824">
        <v>4.9756</v>
      </c>
      <c r="FE824">
        <v>3.2936</v>
      </c>
      <c r="FF824">
        <v>9999</v>
      </c>
      <c r="FG824">
        <v>9999</v>
      </c>
      <c r="FH824">
        <v>9999</v>
      </c>
      <c r="FI824">
        <v>695.4</v>
      </c>
      <c r="FJ824">
        <v>1.86343</v>
      </c>
      <c r="FK824">
        <v>1.86829</v>
      </c>
      <c r="FL824">
        <v>1.86798</v>
      </c>
      <c r="FM824">
        <v>1.86926</v>
      </c>
      <c r="FN824">
        <v>1.87012</v>
      </c>
      <c r="FO824">
        <v>1.86615</v>
      </c>
      <c r="FP824">
        <v>1.86722</v>
      </c>
      <c r="FQ824">
        <v>1.86856</v>
      </c>
      <c r="FR824">
        <v>5</v>
      </c>
      <c r="FS824">
        <v>0</v>
      </c>
      <c r="FT824">
        <v>0</v>
      </c>
      <c r="FU824">
        <v>0</v>
      </c>
      <c r="FV824" t="s">
        <v>358</v>
      </c>
      <c r="FW824" t="s">
        <v>359</v>
      </c>
      <c r="FX824" t="s">
        <v>360</v>
      </c>
      <c r="FY824" t="s">
        <v>360</v>
      </c>
      <c r="FZ824" t="s">
        <v>360</v>
      </c>
      <c r="GA824" t="s">
        <v>360</v>
      </c>
      <c r="GB824">
        <v>0</v>
      </c>
      <c r="GC824">
        <v>100</v>
      </c>
      <c r="GD824">
        <v>100</v>
      </c>
      <c r="GE824">
        <v>7.039</v>
      </c>
      <c r="GF824">
        <v>0.3457</v>
      </c>
      <c r="GG824">
        <v>3.61927167264205</v>
      </c>
      <c r="GH824">
        <v>0.00509506669552449</v>
      </c>
      <c r="GI824">
        <v>1.17866753763249e-06</v>
      </c>
      <c r="GJ824">
        <v>-6.62632595388568e-10</v>
      </c>
      <c r="GK824">
        <v>-0.0260112845827318</v>
      </c>
      <c r="GL824">
        <v>-0.0225051504344278</v>
      </c>
      <c r="GM824">
        <v>0.00262967521021688</v>
      </c>
      <c r="GN824">
        <v>-3.50088843362945e-05</v>
      </c>
      <c r="GO824">
        <v>-5</v>
      </c>
      <c r="GP824">
        <v>1640</v>
      </c>
      <c r="GQ824">
        <v>1</v>
      </c>
      <c r="GR824">
        <v>20</v>
      </c>
      <c r="GS824">
        <v>50322.3</v>
      </c>
      <c r="GT824">
        <v>50322.3</v>
      </c>
      <c r="GU824">
        <v>1.49048</v>
      </c>
      <c r="GV824">
        <v>2.6062</v>
      </c>
      <c r="GW824">
        <v>1.54785</v>
      </c>
      <c r="GX824">
        <v>2.30103</v>
      </c>
      <c r="GY824">
        <v>1.34644</v>
      </c>
      <c r="GZ824">
        <v>2.34131</v>
      </c>
      <c r="HA824">
        <v>33.558</v>
      </c>
      <c r="HB824">
        <v>23.9737</v>
      </c>
      <c r="HC824">
        <v>18</v>
      </c>
      <c r="HD824">
        <v>504.153</v>
      </c>
      <c r="HE824">
        <v>402.604</v>
      </c>
      <c r="HF824">
        <v>21.0802</v>
      </c>
      <c r="HG824">
        <v>26.6035</v>
      </c>
      <c r="HH824">
        <v>30</v>
      </c>
      <c r="HI824">
        <v>26.6389</v>
      </c>
      <c r="HJ824">
        <v>26.5908</v>
      </c>
      <c r="HK824">
        <v>29.9626</v>
      </c>
      <c r="HL824">
        <v>18.4528</v>
      </c>
      <c r="HM824">
        <v>26.7554</v>
      </c>
      <c r="HN824">
        <v>21.0812</v>
      </c>
      <c r="HO824">
        <v>676.22</v>
      </c>
      <c r="HP824">
        <v>18.8283</v>
      </c>
      <c r="HQ824">
        <v>102.443</v>
      </c>
      <c r="HR824">
        <v>102.929</v>
      </c>
    </row>
    <row r="825" spans="1:226">
      <c r="A825">
        <v>809</v>
      </c>
      <c r="B825">
        <v>1663696991.5</v>
      </c>
      <c r="C825">
        <v>9216.40000009537</v>
      </c>
      <c r="D825" t="s">
        <v>1985</v>
      </c>
      <c r="E825" t="s">
        <v>1986</v>
      </c>
      <c r="F825">
        <v>5</v>
      </c>
      <c r="G825" t="s">
        <v>1906</v>
      </c>
      <c r="H825" t="s">
        <v>354</v>
      </c>
      <c r="I825">
        <v>1663696983.71429</v>
      </c>
      <c r="J825">
        <f>(K825)/1000</f>
        <v>0</v>
      </c>
      <c r="K825">
        <f>IF(BF825, AN825, AH825)</f>
        <v>0</v>
      </c>
      <c r="L825">
        <f>IF(BF825, AI825, AG825)</f>
        <v>0</v>
      </c>
      <c r="M825">
        <f>BH825 - IF(AU825&gt;1, L825*BB825*100.0/(AW825*BV825), 0)</f>
        <v>0</v>
      </c>
      <c r="N825">
        <f>((T825-J825/2)*M825-L825)/(T825+J825/2)</f>
        <v>0</v>
      </c>
      <c r="O825">
        <f>N825*(BO825+BP825)/1000.0</f>
        <v>0</v>
      </c>
      <c r="P825">
        <f>(BH825 - IF(AU825&gt;1, L825*BB825*100.0/(AW825*BV825), 0))*(BO825+BP825)/1000.0</f>
        <v>0</v>
      </c>
      <c r="Q825">
        <f>2.0/((1/S825-1/R825)+SIGN(S825)*SQRT((1/S825-1/R825)*(1/S825-1/R825) + 4*BC825/((BC825+1)*(BC825+1))*(2*1/S825*1/R825-1/R825*1/R825)))</f>
        <v>0</v>
      </c>
      <c r="R825">
        <f>IF(LEFT(BD825,1)&lt;&gt;"0",IF(LEFT(BD825,1)="1",3.0,BE825),$D$5+$E$5*(BV825*BO825/($K$5*1000))+$F$5*(BV825*BO825/($K$5*1000))*MAX(MIN(BB825,$J$5),$I$5)*MAX(MIN(BB825,$J$5),$I$5)+$G$5*MAX(MIN(BB825,$J$5),$I$5)*(BV825*BO825/($K$5*1000))+$H$5*(BV825*BO825/($K$5*1000))*(BV825*BO825/($K$5*1000)))</f>
        <v>0</v>
      </c>
      <c r="S825">
        <f>J825*(1000-(1000*0.61365*exp(17.502*W825/(240.97+W825))/(BO825+BP825)+BJ825)/2)/(1000*0.61365*exp(17.502*W825/(240.97+W825))/(BO825+BP825)-BJ825)</f>
        <v>0</v>
      </c>
      <c r="T825">
        <f>1/((BC825+1)/(Q825/1.6)+1/(R825/1.37)) + BC825/((BC825+1)/(Q825/1.6) + BC825/(R825/1.37))</f>
        <v>0</v>
      </c>
      <c r="U825">
        <f>(AX825*BA825)</f>
        <v>0</v>
      </c>
      <c r="V825">
        <f>(BQ825+(U825+2*0.95*5.67E-8*(((BQ825+$B$7)+273)^4-(BQ825+273)^4)-44100*J825)/(1.84*29.3*R825+8*0.95*5.67E-8*(BQ825+273)^3))</f>
        <v>0</v>
      </c>
      <c r="W825">
        <f>($C$7*BR825+$D$7*BS825+$E$7*V825)</f>
        <v>0</v>
      </c>
      <c r="X825">
        <f>0.61365*exp(17.502*W825/(240.97+W825))</f>
        <v>0</v>
      </c>
      <c r="Y825">
        <f>(Z825/AA825*100)</f>
        <v>0</v>
      </c>
      <c r="Z825">
        <f>BJ825*(BO825+BP825)/1000</f>
        <v>0</v>
      </c>
      <c r="AA825">
        <f>0.61365*exp(17.502*BQ825/(240.97+BQ825))</f>
        <v>0</v>
      </c>
      <c r="AB825">
        <f>(X825-BJ825*(BO825+BP825)/1000)</f>
        <v>0</v>
      </c>
      <c r="AC825">
        <f>(-J825*44100)</f>
        <v>0</v>
      </c>
      <c r="AD825">
        <f>2*29.3*R825*0.92*(BQ825-W825)</f>
        <v>0</v>
      </c>
      <c r="AE825">
        <f>2*0.95*5.67E-8*(((BQ825+$B$7)+273)^4-(W825+273)^4)</f>
        <v>0</v>
      </c>
      <c r="AF825">
        <f>U825+AE825+AC825+AD825</f>
        <v>0</v>
      </c>
      <c r="AG825">
        <f>BN825*AU825*(BI825-BH825*(1000-AU825*BK825)/(1000-AU825*BJ825))/(100*BB825)</f>
        <v>0</v>
      </c>
      <c r="AH825">
        <f>1000*BN825*AU825*(BJ825-BK825)/(100*BB825*(1000-AU825*BJ825))</f>
        <v>0</v>
      </c>
      <c r="AI825">
        <f>(AJ825 - AK825 - BO825*1E3/(8.314*(BQ825+273.15)) * AM825/BN825 * AL825) * BN825/(100*BB825) * (1000 - BK825)/1000</f>
        <v>0</v>
      </c>
      <c r="AJ825">
        <v>680.331356332308</v>
      </c>
      <c r="AK825">
        <v>649.816866666667</v>
      </c>
      <c r="AL825">
        <v>3.38739084845999</v>
      </c>
      <c r="AM825">
        <v>65.4883077396077</v>
      </c>
      <c r="AN825">
        <f>(AP825 - AO825 + BO825*1E3/(8.314*(BQ825+273.15)) * AR825/BN825 * AQ825) * BN825/(100*BB825) * 1000/(1000 - AP825)</f>
        <v>0</v>
      </c>
      <c r="AO825">
        <v>18.8926637399667</v>
      </c>
      <c r="AP825">
        <v>21.5644010989011</v>
      </c>
      <c r="AQ825">
        <v>2.34617588975499e-05</v>
      </c>
      <c r="AR825">
        <v>122.100083456999</v>
      </c>
      <c r="AS825">
        <v>0</v>
      </c>
      <c r="AT825">
        <v>0</v>
      </c>
      <c r="AU825">
        <f>IF(AS825*$H$13&gt;=AW825,1.0,(AW825/(AW825-AS825*$H$13)))</f>
        <v>0</v>
      </c>
      <c r="AV825">
        <f>(AU825-1)*100</f>
        <v>0</v>
      </c>
      <c r="AW825">
        <f>MAX(0,($B$13+$C$13*BV825)/(1+$D$13*BV825)*BO825/(BQ825+273)*$E$13)</f>
        <v>0</v>
      </c>
      <c r="AX825">
        <f>$B$11*BW825+$C$11*BX825+$F$11*CI825*(1-CL825)</f>
        <v>0</v>
      </c>
      <c r="AY825">
        <f>AX825*AZ825</f>
        <v>0</v>
      </c>
      <c r="AZ825">
        <f>($B$11*$D$9+$C$11*$D$9+$F$11*((CV825+CN825)/MAX(CV825+CN825+CW825, 0.1)*$I$9+CW825/MAX(CV825+CN825+CW825, 0.1)*$J$9))/($B$11+$C$11+$F$11)</f>
        <v>0</v>
      </c>
      <c r="BA825">
        <f>($B$11*$K$9+$C$11*$K$9+$F$11*((CV825+CN825)/MAX(CV825+CN825+CW825, 0.1)*$P$9+CW825/MAX(CV825+CN825+CW825, 0.1)*$Q$9))/($B$11+$C$11+$F$11)</f>
        <v>0</v>
      </c>
      <c r="BB825">
        <v>6</v>
      </c>
      <c r="BC825">
        <v>0.5</v>
      </c>
      <c r="BD825" t="s">
        <v>355</v>
      </c>
      <c r="BE825">
        <v>2</v>
      </c>
      <c r="BF825" t="b">
        <v>1</v>
      </c>
      <c r="BG825">
        <v>1663696983.71429</v>
      </c>
      <c r="BH825">
        <v>611.824035714286</v>
      </c>
      <c r="BI825">
        <v>650.138678571429</v>
      </c>
      <c r="BJ825">
        <v>21.5566392857143</v>
      </c>
      <c r="BK825">
        <v>18.8815071428571</v>
      </c>
      <c r="BL825">
        <v>604.838464285714</v>
      </c>
      <c r="BM825">
        <v>21.2109964285714</v>
      </c>
      <c r="BN825">
        <v>500.096964285714</v>
      </c>
      <c r="BO825">
        <v>90.5076357142857</v>
      </c>
      <c r="BP825">
        <v>0.0999347571428571</v>
      </c>
      <c r="BQ825">
        <v>25.044425</v>
      </c>
      <c r="BR825">
        <v>24.9881642857143</v>
      </c>
      <c r="BS825">
        <v>999.9</v>
      </c>
      <c r="BT825">
        <v>0</v>
      </c>
      <c r="BU825">
        <v>0</v>
      </c>
      <c r="BV825">
        <v>10007.5</v>
      </c>
      <c r="BW825">
        <v>0</v>
      </c>
      <c r="BX825">
        <v>16.7147</v>
      </c>
      <c r="BY825">
        <v>-38.314575</v>
      </c>
      <c r="BZ825">
        <v>625.3035</v>
      </c>
      <c r="CA825">
        <v>662.650535714286</v>
      </c>
      <c r="CB825">
        <v>2.67513571428572</v>
      </c>
      <c r="CC825">
        <v>650.138678571429</v>
      </c>
      <c r="CD825">
        <v>18.8815071428571</v>
      </c>
      <c r="CE825">
        <v>1.95104107142857</v>
      </c>
      <c r="CF825">
        <v>1.70892</v>
      </c>
      <c r="CG825">
        <v>17.0525071428571</v>
      </c>
      <c r="CH825">
        <v>14.9776892857143</v>
      </c>
      <c r="CI825">
        <v>1999.995</v>
      </c>
      <c r="CJ825">
        <v>0.979998464285714</v>
      </c>
      <c r="CK825">
        <v>0.0200017714285714</v>
      </c>
      <c r="CL825">
        <v>0</v>
      </c>
      <c r="CM825">
        <v>536.512607142857</v>
      </c>
      <c r="CN825">
        <v>5.00063</v>
      </c>
      <c r="CO825">
        <v>10670.9071428571</v>
      </c>
      <c r="CP825">
        <v>17256.8535714286</v>
      </c>
      <c r="CQ825">
        <v>38.625</v>
      </c>
      <c r="CR825">
        <v>38.6781428571429</v>
      </c>
      <c r="CS825">
        <v>38.187</v>
      </c>
      <c r="CT825">
        <v>37.9126428571429</v>
      </c>
      <c r="CU825">
        <v>39.3949285714286</v>
      </c>
      <c r="CV825">
        <v>1955.095</v>
      </c>
      <c r="CW825">
        <v>39.9</v>
      </c>
      <c r="CX825">
        <v>0</v>
      </c>
      <c r="CY825">
        <v>1663696988.9</v>
      </c>
      <c r="CZ825">
        <v>0</v>
      </c>
      <c r="DA825">
        <v>0</v>
      </c>
      <c r="DB825" t="s">
        <v>356</v>
      </c>
      <c r="DC825">
        <v>1660677648.1</v>
      </c>
      <c r="DD825">
        <v>1660677649.1</v>
      </c>
      <c r="DE825">
        <v>0</v>
      </c>
      <c r="DF825">
        <v>-1.042</v>
      </c>
      <c r="DG825">
        <v>0.003</v>
      </c>
      <c r="DH825">
        <v>5.218</v>
      </c>
      <c r="DI825">
        <v>0.344</v>
      </c>
      <c r="DJ825">
        <v>417</v>
      </c>
      <c r="DK825">
        <v>22</v>
      </c>
      <c r="DL825">
        <v>1.24</v>
      </c>
      <c r="DM825">
        <v>0.53</v>
      </c>
      <c r="DN825">
        <v>-38.12499</v>
      </c>
      <c r="DO825">
        <v>-2.49501163227012</v>
      </c>
      <c r="DP825">
        <v>0.576342538253078</v>
      </c>
      <c r="DQ825">
        <v>0</v>
      </c>
      <c r="DR825">
        <v>2.68681675</v>
      </c>
      <c r="DS825">
        <v>-0.206656772983122</v>
      </c>
      <c r="DT825">
        <v>0.0228160414388101</v>
      </c>
      <c r="DU825">
        <v>0</v>
      </c>
      <c r="DV825">
        <v>0</v>
      </c>
      <c r="DW825">
        <v>2</v>
      </c>
      <c r="DX825" t="s">
        <v>357</v>
      </c>
      <c r="DY825">
        <v>2.9726</v>
      </c>
      <c r="DZ825">
        <v>2.75434</v>
      </c>
      <c r="EA825">
        <v>0.123119</v>
      </c>
      <c r="EB825">
        <v>0.129279</v>
      </c>
      <c r="EC825">
        <v>0.0959468</v>
      </c>
      <c r="ED825">
        <v>0.0883155</v>
      </c>
      <c r="EE825">
        <v>34186.6</v>
      </c>
      <c r="EF825">
        <v>37014.2</v>
      </c>
      <c r="EG825">
        <v>35329.7</v>
      </c>
      <c r="EH825">
        <v>38553</v>
      </c>
      <c r="EI825">
        <v>45288.2</v>
      </c>
      <c r="EJ825">
        <v>50764.3</v>
      </c>
      <c r="EK825">
        <v>55222.9</v>
      </c>
      <c r="EL825">
        <v>61837</v>
      </c>
      <c r="EM825">
        <v>1.9918</v>
      </c>
      <c r="EN825">
        <v>1.8306</v>
      </c>
      <c r="EO825">
        <v>0.050813</v>
      </c>
      <c r="EP825">
        <v>0</v>
      </c>
      <c r="EQ825">
        <v>24.1503</v>
      </c>
      <c r="ER825">
        <v>999.9</v>
      </c>
      <c r="ES825">
        <v>46.313</v>
      </c>
      <c r="ET825">
        <v>30.081</v>
      </c>
      <c r="EU825">
        <v>21.9027</v>
      </c>
      <c r="EV825">
        <v>56.5288</v>
      </c>
      <c r="EW825">
        <v>49.2388</v>
      </c>
      <c r="EX825">
        <v>1</v>
      </c>
      <c r="EY825">
        <v>-0.0433537</v>
      </c>
      <c r="EZ825">
        <v>1.5005</v>
      </c>
      <c r="FA825">
        <v>20.1088</v>
      </c>
      <c r="FB825">
        <v>5.20052</v>
      </c>
      <c r="FC825">
        <v>12.004</v>
      </c>
      <c r="FD825">
        <v>4.976</v>
      </c>
      <c r="FE825">
        <v>3.294</v>
      </c>
      <c r="FF825">
        <v>9999</v>
      </c>
      <c r="FG825">
        <v>9999</v>
      </c>
      <c r="FH825">
        <v>9999</v>
      </c>
      <c r="FI825">
        <v>695.4</v>
      </c>
      <c r="FJ825">
        <v>1.8635</v>
      </c>
      <c r="FK825">
        <v>1.86829</v>
      </c>
      <c r="FL825">
        <v>1.86801</v>
      </c>
      <c r="FM825">
        <v>1.86926</v>
      </c>
      <c r="FN825">
        <v>1.87012</v>
      </c>
      <c r="FO825">
        <v>1.86615</v>
      </c>
      <c r="FP825">
        <v>1.86722</v>
      </c>
      <c r="FQ825">
        <v>1.86859</v>
      </c>
      <c r="FR825">
        <v>5</v>
      </c>
      <c r="FS825">
        <v>0</v>
      </c>
      <c r="FT825">
        <v>0</v>
      </c>
      <c r="FU825">
        <v>0</v>
      </c>
      <c r="FV825" t="s">
        <v>358</v>
      </c>
      <c r="FW825" t="s">
        <v>359</v>
      </c>
      <c r="FX825" t="s">
        <v>360</v>
      </c>
      <c r="FY825" t="s">
        <v>360</v>
      </c>
      <c r="FZ825" t="s">
        <v>360</v>
      </c>
      <c r="GA825" t="s">
        <v>360</v>
      </c>
      <c r="GB825">
        <v>0</v>
      </c>
      <c r="GC825">
        <v>100</v>
      </c>
      <c r="GD825">
        <v>100</v>
      </c>
      <c r="GE825">
        <v>7.134</v>
      </c>
      <c r="GF825">
        <v>0.3458</v>
      </c>
      <c r="GG825">
        <v>3.61927167264205</v>
      </c>
      <c r="GH825">
        <v>0.00509506669552449</v>
      </c>
      <c r="GI825">
        <v>1.17866753763249e-06</v>
      </c>
      <c r="GJ825">
        <v>-6.62632595388568e-10</v>
      </c>
      <c r="GK825">
        <v>-0.0260112845827318</v>
      </c>
      <c r="GL825">
        <v>-0.0225051504344278</v>
      </c>
      <c r="GM825">
        <v>0.00262967521021688</v>
      </c>
      <c r="GN825">
        <v>-3.50088843362945e-05</v>
      </c>
      <c r="GO825">
        <v>-5</v>
      </c>
      <c r="GP825">
        <v>1640</v>
      </c>
      <c r="GQ825">
        <v>1</v>
      </c>
      <c r="GR825">
        <v>20</v>
      </c>
      <c r="GS825">
        <v>50322.4</v>
      </c>
      <c r="GT825">
        <v>50322.4</v>
      </c>
      <c r="GU825">
        <v>1.52222</v>
      </c>
      <c r="GV825">
        <v>2.61475</v>
      </c>
      <c r="GW825">
        <v>1.54785</v>
      </c>
      <c r="GX825">
        <v>2.30103</v>
      </c>
      <c r="GY825">
        <v>1.34644</v>
      </c>
      <c r="GZ825">
        <v>2.30591</v>
      </c>
      <c r="HA825">
        <v>33.5804</v>
      </c>
      <c r="HB825">
        <v>23.9737</v>
      </c>
      <c r="HC825">
        <v>18</v>
      </c>
      <c r="HD825">
        <v>504.929</v>
      </c>
      <c r="HE825">
        <v>402.366</v>
      </c>
      <c r="HF825">
        <v>21.0877</v>
      </c>
      <c r="HG825">
        <v>26.6012</v>
      </c>
      <c r="HH825">
        <v>29.9999</v>
      </c>
      <c r="HI825">
        <v>26.6367</v>
      </c>
      <c r="HJ825">
        <v>26.5885</v>
      </c>
      <c r="HK825">
        <v>30.5113</v>
      </c>
      <c r="HL825">
        <v>18.4528</v>
      </c>
      <c r="HM825">
        <v>26.7554</v>
      </c>
      <c r="HN825">
        <v>21.0873</v>
      </c>
      <c r="HO825">
        <v>689.601</v>
      </c>
      <c r="HP825">
        <v>18.83</v>
      </c>
      <c r="HQ825">
        <v>102.443</v>
      </c>
      <c r="HR825">
        <v>102.929</v>
      </c>
    </row>
    <row r="826" spans="1:226">
      <c r="A826">
        <v>810</v>
      </c>
      <c r="B826">
        <v>1663696996.5</v>
      </c>
      <c r="C826">
        <v>9221.40000009537</v>
      </c>
      <c r="D826" t="s">
        <v>1987</v>
      </c>
      <c r="E826" t="s">
        <v>1988</v>
      </c>
      <c r="F826">
        <v>5</v>
      </c>
      <c r="G826" t="s">
        <v>1906</v>
      </c>
      <c r="H826" t="s">
        <v>354</v>
      </c>
      <c r="I826">
        <v>1663696989</v>
      </c>
      <c r="J826">
        <f>(K826)/1000</f>
        <v>0</v>
      </c>
      <c r="K826">
        <f>IF(BF826, AN826, AH826)</f>
        <v>0</v>
      </c>
      <c r="L826">
        <f>IF(BF826, AI826, AG826)</f>
        <v>0</v>
      </c>
      <c r="M826">
        <f>BH826 - IF(AU826&gt;1, L826*BB826*100.0/(AW826*BV826), 0)</f>
        <v>0</v>
      </c>
      <c r="N826">
        <f>((T826-J826/2)*M826-L826)/(T826+J826/2)</f>
        <v>0</v>
      </c>
      <c r="O826">
        <f>N826*(BO826+BP826)/1000.0</f>
        <v>0</v>
      </c>
      <c r="P826">
        <f>(BH826 - IF(AU826&gt;1, L826*BB826*100.0/(AW826*BV826), 0))*(BO826+BP826)/1000.0</f>
        <v>0</v>
      </c>
      <c r="Q826">
        <f>2.0/((1/S826-1/R826)+SIGN(S826)*SQRT((1/S826-1/R826)*(1/S826-1/R826) + 4*BC826/((BC826+1)*(BC826+1))*(2*1/S826*1/R826-1/R826*1/R826)))</f>
        <v>0</v>
      </c>
      <c r="R826">
        <f>IF(LEFT(BD826,1)&lt;&gt;"0",IF(LEFT(BD826,1)="1",3.0,BE826),$D$5+$E$5*(BV826*BO826/($K$5*1000))+$F$5*(BV826*BO826/($K$5*1000))*MAX(MIN(BB826,$J$5),$I$5)*MAX(MIN(BB826,$J$5),$I$5)+$G$5*MAX(MIN(BB826,$J$5),$I$5)*(BV826*BO826/($K$5*1000))+$H$5*(BV826*BO826/($K$5*1000))*(BV826*BO826/($K$5*1000)))</f>
        <v>0</v>
      </c>
      <c r="S826">
        <f>J826*(1000-(1000*0.61365*exp(17.502*W826/(240.97+W826))/(BO826+BP826)+BJ826)/2)/(1000*0.61365*exp(17.502*W826/(240.97+W826))/(BO826+BP826)-BJ826)</f>
        <v>0</v>
      </c>
      <c r="T826">
        <f>1/((BC826+1)/(Q826/1.6)+1/(R826/1.37)) + BC826/((BC826+1)/(Q826/1.6) + BC826/(R826/1.37))</f>
        <v>0</v>
      </c>
      <c r="U826">
        <f>(AX826*BA826)</f>
        <v>0</v>
      </c>
      <c r="V826">
        <f>(BQ826+(U826+2*0.95*5.67E-8*(((BQ826+$B$7)+273)^4-(BQ826+273)^4)-44100*J826)/(1.84*29.3*R826+8*0.95*5.67E-8*(BQ826+273)^3))</f>
        <v>0</v>
      </c>
      <c r="W826">
        <f>($C$7*BR826+$D$7*BS826+$E$7*V826)</f>
        <v>0</v>
      </c>
      <c r="X826">
        <f>0.61365*exp(17.502*W826/(240.97+W826))</f>
        <v>0</v>
      </c>
      <c r="Y826">
        <f>(Z826/AA826*100)</f>
        <v>0</v>
      </c>
      <c r="Z826">
        <f>BJ826*(BO826+BP826)/1000</f>
        <v>0</v>
      </c>
      <c r="AA826">
        <f>0.61365*exp(17.502*BQ826/(240.97+BQ826))</f>
        <v>0</v>
      </c>
      <c r="AB826">
        <f>(X826-BJ826*(BO826+BP826)/1000)</f>
        <v>0</v>
      </c>
      <c r="AC826">
        <f>(-J826*44100)</f>
        <v>0</v>
      </c>
      <c r="AD826">
        <f>2*29.3*R826*0.92*(BQ826-W826)</f>
        <v>0</v>
      </c>
      <c r="AE826">
        <f>2*0.95*5.67E-8*(((BQ826+$B$7)+273)^4-(W826+273)^4)</f>
        <v>0</v>
      </c>
      <c r="AF826">
        <f>U826+AE826+AC826+AD826</f>
        <v>0</v>
      </c>
      <c r="AG826">
        <f>BN826*AU826*(BI826-BH826*(1000-AU826*BK826)/(1000-AU826*BJ826))/(100*BB826)</f>
        <v>0</v>
      </c>
      <c r="AH826">
        <f>1000*BN826*AU826*(BJ826-BK826)/(100*BB826*(1000-AU826*BJ826))</f>
        <v>0</v>
      </c>
      <c r="AI826">
        <f>(AJ826 - AK826 - BO826*1E3/(8.314*(BQ826+273.15)) * AM826/BN826 * AL826) * BN826/(100*BB826) * (1000 - BK826)/1000</f>
        <v>0</v>
      </c>
      <c r="AJ826">
        <v>696.869138585711</v>
      </c>
      <c r="AK826">
        <v>666.476139393939</v>
      </c>
      <c r="AL826">
        <v>3.28827829449603</v>
      </c>
      <c r="AM826">
        <v>65.4883077396077</v>
      </c>
      <c r="AN826">
        <f>(AP826 - AO826 + BO826*1E3/(8.314*(BQ826+273.15)) * AR826/BN826 * AQ826) * BN826/(100*BB826) * 1000/(1000 - AP826)</f>
        <v>0</v>
      </c>
      <c r="AO826">
        <v>18.8931680310594</v>
      </c>
      <c r="AP826">
        <v>21.5679461538462</v>
      </c>
      <c r="AQ826">
        <v>-1.81066490440295e-05</v>
      </c>
      <c r="AR826">
        <v>122.100083456999</v>
      </c>
      <c r="AS826">
        <v>0</v>
      </c>
      <c r="AT826">
        <v>0</v>
      </c>
      <c r="AU826">
        <f>IF(AS826*$H$13&gt;=AW826,1.0,(AW826/(AW826-AS826*$H$13)))</f>
        <v>0</v>
      </c>
      <c r="AV826">
        <f>(AU826-1)*100</f>
        <v>0</v>
      </c>
      <c r="AW826">
        <f>MAX(0,($B$13+$C$13*BV826)/(1+$D$13*BV826)*BO826/(BQ826+273)*$E$13)</f>
        <v>0</v>
      </c>
      <c r="AX826">
        <f>$B$11*BW826+$C$11*BX826+$F$11*CI826*(1-CL826)</f>
        <v>0</v>
      </c>
      <c r="AY826">
        <f>AX826*AZ826</f>
        <v>0</v>
      </c>
      <c r="AZ826">
        <f>($B$11*$D$9+$C$11*$D$9+$F$11*((CV826+CN826)/MAX(CV826+CN826+CW826, 0.1)*$I$9+CW826/MAX(CV826+CN826+CW826, 0.1)*$J$9))/($B$11+$C$11+$F$11)</f>
        <v>0</v>
      </c>
      <c r="BA826">
        <f>($B$11*$K$9+$C$11*$K$9+$F$11*((CV826+CN826)/MAX(CV826+CN826+CW826, 0.1)*$P$9+CW826/MAX(CV826+CN826+CW826, 0.1)*$Q$9))/($B$11+$C$11+$F$11)</f>
        <v>0</v>
      </c>
      <c r="BB826">
        <v>6</v>
      </c>
      <c r="BC826">
        <v>0.5</v>
      </c>
      <c r="BD826" t="s">
        <v>355</v>
      </c>
      <c r="BE826">
        <v>2</v>
      </c>
      <c r="BF826" t="b">
        <v>1</v>
      </c>
      <c r="BG826">
        <v>1663696989</v>
      </c>
      <c r="BH826">
        <v>629.23562962963</v>
      </c>
      <c r="BI826">
        <v>667.598</v>
      </c>
      <c r="BJ826">
        <v>21.5605740740741</v>
      </c>
      <c r="BK826">
        <v>18.8920814814815</v>
      </c>
      <c r="BL826">
        <v>622.149814814815</v>
      </c>
      <c r="BM826">
        <v>21.2147740740741</v>
      </c>
      <c r="BN826">
        <v>500.045851851852</v>
      </c>
      <c r="BO826">
        <v>90.5081518518518</v>
      </c>
      <c r="BP826">
        <v>0.100043351851852</v>
      </c>
      <c r="BQ826">
        <v>25.0453</v>
      </c>
      <c r="BR826">
        <v>24.9908814814815</v>
      </c>
      <c r="BS826">
        <v>999.9</v>
      </c>
      <c r="BT826">
        <v>0</v>
      </c>
      <c r="BU826">
        <v>0</v>
      </c>
      <c r="BV826">
        <v>10000.9259259259</v>
      </c>
      <c r="BW826">
        <v>0</v>
      </c>
      <c r="BX826">
        <v>16.7147</v>
      </c>
      <c r="BY826">
        <v>-38.3622777777778</v>
      </c>
      <c r="BZ826">
        <v>643.101296296296</v>
      </c>
      <c r="CA826">
        <v>680.453037037037</v>
      </c>
      <c r="CB826">
        <v>2.66849111111111</v>
      </c>
      <c r="CC826">
        <v>667.598</v>
      </c>
      <c r="CD826">
        <v>18.8920814814815</v>
      </c>
      <c r="CE826">
        <v>1.95140888888889</v>
      </c>
      <c r="CF826">
        <v>1.70988740740741</v>
      </c>
      <c r="CG826">
        <v>17.0554777777778</v>
      </c>
      <c r="CH826">
        <v>14.9864814814815</v>
      </c>
      <c r="CI826">
        <v>1999.99777777778</v>
      </c>
      <c r="CJ826">
        <v>0.979998444444445</v>
      </c>
      <c r="CK826">
        <v>0.0200017925925926</v>
      </c>
      <c r="CL826">
        <v>0</v>
      </c>
      <c r="CM826">
        <v>539.381666666667</v>
      </c>
      <c r="CN826">
        <v>5.00063</v>
      </c>
      <c r="CO826">
        <v>10726.0481481481</v>
      </c>
      <c r="CP826">
        <v>17256.8703703704</v>
      </c>
      <c r="CQ826">
        <v>38.625</v>
      </c>
      <c r="CR826">
        <v>38.6732222222222</v>
      </c>
      <c r="CS826">
        <v>38.187</v>
      </c>
      <c r="CT826">
        <v>37.9048518518519</v>
      </c>
      <c r="CU826">
        <v>39.3841851851852</v>
      </c>
      <c r="CV826">
        <v>1955.09777777778</v>
      </c>
      <c r="CW826">
        <v>39.9</v>
      </c>
      <c r="CX826">
        <v>0</v>
      </c>
      <c r="CY826">
        <v>1663696993.7</v>
      </c>
      <c r="CZ826">
        <v>0</v>
      </c>
      <c r="DA826">
        <v>0</v>
      </c>
      <c r="DB826" t="s">
        <v>356</v>
      </c>
      <c r="DC826">
        <v>1660677648.1</v>
      </c>
      <c r="DD826">
        <v>1660677649.1</v>
      </c>
      <c r="DE826">
        <v>0</v>
      </c>
      <c r="DF826">
        <v>-1.042</v>
      </c>
      <c r="DG826">
        <v>0.003</v>
      </c>
      <c r="DH826">
        <v>5.218</v>
      </c>
      <c r="DI826">
        <v>0.344</v>
      </c>
      <c r="DJ826">
        <v>417</v>
      </c>
      <c r="DK826">
        <v>22</v>
      </c>
      <c r="DL826">
        <v>1.24</v>
      </c>
      <c r="DM826">
        <v>0.53</v>
      </c>
      <c r="DN826">
        <v>-38.26815</v>
      </c>
      <c r="DO826">
        <v>-2.61118424015004</v>
      </c>
      <c r="DP826">
        <v>0.548260908236216</v>
      </c>
      <c r="DQ826">
        <v>0</v>
      </c>
      <c r="DR826">
        <v>2.675161</v>
      </c>
      <c r="DS826">
        <v>-0.0997017636022599</v>
      </c>
      <c r="DT826">
        <v>0.0157537830059957</v>
      </c>
      <c r="DU826">
        <v>1</v>
      </c>
      <c r="DV826">
        <v>1</v>
      </c>
      <c r="DW826">
        <v>2</v>
      </c>
      <c r="DX826" t="s">
        <v>395</v>
      </c>
      <c r="DY826">
        <v>2.97337</v>
      </c>
      <c r="DZ826">
        <v>2.7537</v>
      </c>
      <c r="EA826">
        <v>0.125297</v>
      </c>
      <c r="EB826">
        <v>0.131305</v>
      </c>
      <c r="EC826">
        <v>0.0959606</v>
      </c>
      <c r="ED826">
        <v>0.0883119</v>
      </c>
      <c r="EE826">
        <v>34102.4</v>
      </c>
      <c r="EF826">
        <v>36928.2</v>
      </c>
      <c r="EG826">
        <v>35330.4</v>
      </c>
      <c r="EH826">
        <v>38553</v>
      </c>
      <c r="EI826">
        <v>45288.2</v>
      </c>
      <c r="EJ826">
        <v>50764.9</v>
      </c>
      <c r="EK826">
        <v>55223.7</v>
      </c>
      <c r="EL826">
        <v>61837.4</v>
      </c>
      <c r="EM826">
        <v>1.991</v>
      </c>
      <c r="EN826">
        <v>1.8314</v>
      </c>
      <c r="EO826">
        <v>0.0516474</v>
      </c>
      <c r="EP826">
        <v>0</v>
      </c>
      <c r="EQ826">
        <v>24.1483</v>
      </c>
      <c r="ER826">
        <v>999.9</v>
      </c>
      <c r="ES826">
        <v>46.313</v>
      </c>
      <c r="ET826">
        <v>30.071</v>
      </c>
      <c r="EU826">
        <v>21.8915</v>
      </c>
      <c r="EV826">
        <v>56.5088</v>
      </c>
      <c r="EW826">
        <v>49.3349</v>
      </c>
      <c r="EX826">
        <v>1</v>
      </c>
      <c r="EY826">
        <v>-0.0432927</v>
      </c>
      <c r="EZ826">
        <v>1.4829</v>
      </c>
      <c r="FA826">
        <v>20.1088</v>
      </c>
      <c r="FB826">
        <v>5.20052</v>
      </c>
      <c r="FC826">
        <v>12.004</v>
      </c>
      <c r="FD826">
        <v>4.9752</v>
      </c>
      <c r="FE826">
        <v>3.2938</v>
      </c>
      <c r="FF826">
        <v>9999</v>
      </c>
      <c r="FG826">
        <v>9999</v>
      </c>
      <c r="FH826">
        <v>9999</v>
      </c>
      <c r="FI826">
        <v>695.4</v>
      </c>
      <c r="FJ826">
        <v>1.86343</v>
      </c>
      <c r="FK826">
        <v>1.86829</v>
      </c>
      <c r="FL826">
        <v>1.86798</v>
      </c>
      <c r="FM826">
        <v>1.8692</v>
      </c>
      <c r="FN826">
        <v>1.87006</v>
      </c>
      <c r="FO826">
        <v>1.86615</v>
      </c>
      <c r="FP826">
        <v>1.86722</v>
      </c>
      <c r="FQ826">
        <v>1.86856</v>
      </c>
      <c r="FR826">
        <v>5</v>
      </c>
      <c r="FS826">
        <v>0</v>
      </c>
      <c r="FT826">
        <v>0</v>
      </c>
      <c r="FU826">
        <v>0</v>
      </c>
      <c r="FV826" t="s">
        <v>358</v>
      </c>
      <c r="FW826" t="s">
        <v>359</v>
      </c>
      <c r="FX826" t="s">
        <v>360</v>
      </c>
      <c r="FY826" t="s">
        <v>360</v>
      </c>
      <c r="FZ826" t="s">
        <v>360</v>
      </c>
      <c r="GA826" t="s">
        <v>360</v>
      </c>
      <c r="GB826">
        <v>0</v>
      </c>
      <c r="GC826">
        <v>100</v>
      </c>
      <c r="GD826">
        <v>100</v>
      </c>
      <c r="GE826">
        <v>7.227</v>
      </c>
      <c r="GF826">
        <v>0.346</v>
      </c>
      <c r="GG826">
        <v>3.61927167264205</v>
      </c>
      <c r="GH826">
        <v>0.00509506669552449</v>
      </c>
      <c r="GI826">
        <v>1.17866753763249e-06</v>
      </c>
      <c r="GJ826">
        <v>-6.62632595388568e-10</v>
      </c>
      <c r="GK826">
        <v>-0.0260112845827318</v>
      </c>
      <c r="GL826">
        <v>-0.0225051504344278</v>
      </c>
      <c r="GM826">
        <v>0.00262967521021688</v>
      </c>
      <c r="GN826">
        <v>-3.50088843362945e-05</v>
      </c>
      <c r="GO826">
        <v>-5</v>
      </c>
      <c r="GP826">
        <v>1640</v>
      </c>
      <c r="GQ826">
        <v>1</v>
      </c>
      <c r="GR826">
        <v>20</v>
      </c>
      <c r="GS826">
        <v>50322.5</v>
      </c>
      <c r="GT826">
        <v>50322.5</v>
      </c>
      <c r="GU826">
        <v>1.54907</v>
      </c>
      <c r="GV826">
        <v>2.60864</v>
      </c>
      <c r="GW826">
        <v>1.54785</v>
      </c>
      <c r="GX826">
        <v>2.30103</v>
      </c>
      <c r="GY826">
        <v>1.34644</v>
      </c>
      <c r="GZ826">
        <v>2.39746</v>
      </c>
      <c r="HA826">
        <v>33.6029</v>
      </c>
      <c r="HB826">
        <v>23.9824</v>
      </c>
      <c r="HC826">
        <v>18</v>
      </c>
      <c r="HD826">
        <v>504.39</v>
      </c>
      <c r="HE826">
        <v>402.794</v>
      </c>
      <c r="HF826">
        <v>21.0932</v>
      </c>
      <c r="HG826">
        <v>26.599</v>
      </c>
      <c r="HH826">
        <v>29.9999</v>
      </c>
      <c r="HI826">
        <v>26.6358</v>
      </c>
      <c r="HJ826">
        <v>26.5864</v>
      </c>
      <c r="HK826">
        <v>31.1417</v>
      </c>
      <c r="HL826">
        <v>18.4528</v>
      </c>
      <c r="HM826">
        <v>27.1394</v>
      </c>
      <c r="HN826">
        <v>21.0962</v>
      </c>
      <c r="HO826">
        <v>710.681</v>
      </c>
      <c r="HP826">
        <v>18.8284</v>
      </c>
      <c r="HQ826">
        <v>102.444</v>
      </c>
      <c r="HR826">
        <v>102.93</v>
      </c>
    </row>
    <row r="827" spans="1:226">
      <c r="A827">
        <v>811</v>
      </c>
      <c r="B827">
        <v>1663697001.5</v>
      </c>
      <c r="C827">
        <v>9226.40000009537</v>
      </c>
      <c r="D827" t="s">
        <v>1989</v>
      </c>
      <c r="E827" t="s">
        <v>1990</v>
      </c>
      <c r="F827">
        <v>5</v>
      </c>
      <c r="G827" t="s">
        <v>1906</v>
      </c>
      <c r="H827" t="s">
        <v>354</v>
      </c>
      <c r="I827">
        <v>1663696993.71429</v>
      </c>
      <c r="J827">
        <f>(K827)/1000</f>
        <v>0</v>
      </c>
      <c r="K827">
        <f>IF(BF827, AN827, AH827)</f>
        <v>0</v>
      </c>
      <c r="L827">
        <f>IF(BF827, AI827, AG827)</f>
        <v>0</v>
      </c>
      <c r="M827">
        <f>BH827 - IF(AU827&gt;1, L827*BB827*100.0/(AW827*BV827), 0)</f>
        <v>0</v>
      </c>
      <c r="N827">
        <f>((T827-J827/2)*M827-L827)/(T827+J827/2)</f>
        <v>0</v>
      </c>
      <c r="O827">
        <f>N827*(BO827+BP827)/1000.0</f>
        <v>0</v>
      </c>
      <c r="P827">
        <f>(BH827 - IF(AU827&gt;1, L827*BB827*100.0/(AW827*BV827), 0))*(BO827+BP827)/1000.0</f>
        <v>0</v>
      </c>
      <c r="Q827">
        <f>2.0/((1/S827-1/R827)+SIGN(S827)*SQRT((1/S827-1/R827)*(1/S827-1/R827) + 4*BC827/((BC827+1)*(BC827+1))*(2*1/S827*1/R827-1/R827*1/R827)))</f>
        <v>0</v>
      </c>
      <c r="R827">
        <f>IF(LEFT(BD827,1)&lt;&gt;"0",IF(LEFT(BD827,1)="1",3.0,BE827),$D$5+$E$5*(BV827*BO827/($K$5*1000))+$F$5*(BV827*BO827/($K$5*1000))*MAX(MIN(BB827,$J$5),$I$5)*MAX(MIN(BB827,$J$5),$I$5)+$G$5*MAX(MIN(BB827,$J$5),$I$5)*(BV827*BO827/($K$5*1000))+$H$5*(BV827*BO827/($K$5*1000))*(BV827*BO827/($K$5*1000)))</f>
        <v>0</v>
      </c>
      <c r="S827">
        <f>J827*(1000-(1000*0.61365*exp(17.502*W827/(240.97+W827))/(BO827+BP827)+BJ827)/2)/(1000*0.61365*exp(17.502*W827/(240.97+W827))/(BO827+BP827)-BJ827)</f>
        <v>0</v>
      </c>
      <c r="T827">
        <f>1/((BC827+1)/(Q827/1.6)+1/(R827/1.37)) + BC827/((BC827+1)/(Q827/1.6) + BC827/(R827/1.37))</f>
        <v>0</v>
      </c>
      <c r="U827">
        <f>(AX827*BA827)</f>
        <v>0</v>
      </c>
      <c r="V827">
        <f>(BQ827+(U827+2*0.95*5.67E-8*(((BQ827+$B$7)+273)^4-(BQ827+273)^4)-44100*J827)/(1.84*29.3*R827+8*0.95*5.67E-8*(BQ827+273)^3))</f>
        <v>0</v>
      </c>
      <c r="W827">
        <f>($C$7*BR827+$D$7*BS827+$E$7*V827)</f>
        <v>0</v>
      </c>
      <c r="X827">
        <f>0.61365*exp(17.502*W827/(240.97+W827))</f>
        <v>0</v>
      </c>
      <c r="Y827">
        <f>(Z827/AA827*100)</f>
        <v>0</v>
      </c>
      <c r="Z827">
        <f>BJ827*(BO827+BP827)/1000</f>
        <v>0</v>
      </c>
      <c r="AA827">
        <f>0.61365*exp(17.502*BQ827/(240.97+BQ827))</f>
        <v>0</v>
      </c>
      <c r="AB827">
        <f>(X827-BJ827*(BO827+BP827)/1000)</f>
        <v>0</v>
      </c>
      <c r="AC827">
        <f>(-J827*44100)</f>
        <v>0</v>
      </c>
      <c r="AD827">
        <f>2*29.3*R827*0.92*(BQ827-W827)</f>
        <v>0</v>
      </c>
      <c r="AE827">
        <f>2*0.95*5.67E-8*(((BQ827+$B$7)+273)^4-(W827+273)^4)</f>
        <v>0</v>
      </c>
      <c r="AF827">
        <f>U827+AE827+AC827+AD827</f>
        <v>0</v>
      </c>
      <c r="AG827">
        <f>BN827*AU827*(BI827-BH827*(1000-AU827*BK827)/(1000-AU827*BJ827))/(100*BB827)</f>
        <v>0</v>
      </c>
      <c r="AH827">
        <f>1000*BN827*AU827*(BJ827-BK827)/(100*BB827*(1000-AU827*BJ827))</f>
        <v>0</v>
      </c>
      <c r="AI827">
        <f>(AJ827 - AK827 - BO827*1E3/(8.314*(BQ827+273.15)) * AM827/BN827 * AL827) * BN827/(100*BB827) * (1000 - BK827)/1000</f>
        <v>0</v>
      </c>
      <c r="AJ827">
        <v>713.883543530676</v>
      </c>
      <c r="AK827">
        <v>683.066412121212</v>
      </c>
      <c r="AL827">
        <v>3.37413043043906</v>
      </c>
      <c r="AM827">
        <v>65.4883077396077</v>
      </c>
      <c r="AN827">
        <f>(AP827 - AO827 + BO827*1E3/(8.314*(BQ827+273.15)) * AR827/BN827 * AQ827) * BN827/(100*BB827) * 1000/(1000 - AP827)</f>
        <v>0</v>
      </c>
      <c r="AO827">
        <v>18.9019651532933</v>
      </c>
      <c r="AP827">
        <v>21.5720824175824</v>
      </c>
      <c r="AQ827">
        <v>-1.16321635370871e-05</v>
      </c>
      <c r="AR827">
        <v>122.100083456999</v>
      </c>
      <c r="AS827">
        <v>0</v>
      </c>
      <c r="AT827">
        <v>0</v>
      </c>
      <c r="AU827">
        <f>IF(AS827*$H$13&gt;=AW827,1.0,(AW827/(AW827-AS827*$H$13)))</f>
        <v>0</v>
      </c>
      <c r="AV827">
        <f>(AU827-1)*100</f>
        <v>0</v>
      </c>
      <c r="AW827">
        <f>MAX(0,($B$13+$C$13*BV827)/(1+$D$13*BV827)*BO827/(BQ827+273)*$E$13)</f>
        <v>0</v>
      </c>
      <c r="AX827">
        <f>$B$11*BW827+$C$11*BX827+$F$11*CI827*(1-CL827)</f>
        <v>0</v>
      </c>
      <c r="AY827">
        <f>AX827*AZ827</f>
        <v>0</v>
      </c>
      <c r="AZ827">
        <f>($B$11*$D$9+$C$11*$D$9+$F$11*((CV827+CN827)/MAX(CV827+CN827+CW827, 0.1)*$I$9+CW827/MAX(CV827+CN827+CW827, 0.1)*$J$9))/($B$11+$C$11+$F$11)</f>
        <v>0</v>
      </c>
      <c r="BA827">
        <f>($B$11*$K$9+$C$11*$K$9+$F$11*((CV827+CN827)/MAX(CV827+CN827+CW827, 0.1)*$P$9+CW827/MAX(CV827+CN827+CW827, 0.1)*$Q$9))/($B$11+$C$11+$F$11)</f>
        <v>0</v>
      </c>
      <c r="BB827">
        <v>6</v>
      </c>
      <c r="BC827">
        <v>0.5</v>
      </c>
      <c r="BD827" t="s">
        <v>355</v>
      </c>
      <c r="BE827">
        <v>2</v>
      </c>
      <c r="BF827" t="b">
        <v>1</v>
      </c>
      <c r="BG827">
        <v>1663696993.71429</v>
      </c>
      <c r="BH827">
        <v>644.587821428571</v>
      </c>
      <c r="BI827">
        <v>683.288964285714</v>
      </c>
      <c r="BJ827">
        <v>21.56425</v>
      </c>
      <c r="BK827">
        <v>18.9009785714286</v>
      </c>
      <c r="BL827">
        <v>637.413642857143</v>
      </c>
      <c r="BM827">
        <v>21.2183035714286</v>
      </c>
      <c r="BN827">
        <v>500.0835</v>
      </c>
      <c r="BO827">
        <v>90.5074214285714</v>
      </c>
      <c r="BP827">
        <v>0.0999785571428572</v>
      </c>
      <c r="BQ827">
        <v>25.0452071428571</v>
      </c>
      <c r="BR827">
        <v>24.9863571428571</v>
      </c>
      <c r="BS827">
        <v>999.9</v>
      </c>
      <c r="BT827">
        <v>0</v>
      </c>
      <c r="BU827">
        <v>0</v>
      </c>
      <c r="BV827">
        <v>10016.4285714286</v>
      </c>
      <c r="BW827">
        <v>0</v>
      </c>
      <c r="BX827">
        <v>16.7147</v>
      </c>
      <c r="BY827">
        <v>-38.7010071428571</v>
      </c>
      <c r="BZ827">
        <v>658.794214285714</v>
      </c>
      <c r="CA827">
        <v>696.452642857143</v>
      </c>
      <c r="CB827">
        <v>2.66327571428571</v>
      </c>
      <c r="CC827">
        <v>683.288964285714</v>
      </c>
      <c r="CD827">
        <v>18.9009785714286</v>
      </c>
      <c r="CE827">
        <v>1.95172535714286</v>
      </c>
      <c r="CF827">
        <v>1.71067857142857</v>
      </c>
      <c r="CG827">
        <v>17.0580464285714</v>
      </c>
      <c r="CH827">
        <v>14.993675</v>
      </c>
      <c r="CI827">
        <v>1999.99142857143</v>
      </c>
      <c r="CJ827">
        <v>0.979998357142857</v>
      </c>
      <c r="CK827">
        <v>0.0200018857142857</v>
      </c>
      <c r="CL827">
        <v>0</v>
      </c>
      <c r="CM827">
        <v>541.749214285714</v>
      </c>
      <c r="CN827">
        <v>5.00063</v>
      </c>
      <c r="CO827">
        <v>10772.5535714286</v>
      </c>
      <c r="CP827">
        <v>17256.8071428571</v>
      </c>
      <c r="CQ827">
        <v>38.625</v>
      </c>
      <c r="CR827">
        <v>38.6692857142857</v>
      </c>
      <c r="CS827">
        <v>38.187</v>
      </c>
      <c r="CT827">
        <v>37.8949285714286</v>
      </c>
      <c r="CU827">
        <v>39.3794285714286</v>
      </c>
      <c r="CV827">
        <v>1955.09142857143</v>
      </c>
      <c r="CW827">
        <v>39.9</v>
      </c>
      <c r="CX827">
        <v>0</v>
      </c>
      <c r="CY827">
        <v>1663696998.5</v>
      </c>
      <c r="CZ827">
        <v>0</v>
      </c>
      <c r="DA827">
        <v>0</v>
      </c>
      <c r="DB827" t="s">
        <v>356</v>
      </c>
      <c r="DC827">
        <v>1660677648.1</v>
      </c>
      <c r="DD827">
        <v>1660677649.1</v>
      </c>
      <c r="DE827">
        <v>0</v>
      </c>
      <c r="DF827">
        <v>-1.042</v>
      </c>
      <c r="DG827">
        <v>0.003</v>
      </c>
      <c r="DH827">
        <v>5.218</v>
      </c>
      <c r="DI827">
        <v>0.344</v>
      </c>
      <c r="DJ827">
        <v>417</v>
      </c>
      <c r="DK827">
        <v>22</v>
      </c>
      <c r="DL827">
        <v>1.24</v>
      </c>
      <c r="DM827">
        <v>0.53</v>
      </c>
      <c r="DN827">
        <v>-38.481455</v>
      </c>
      <c r="DO827">
        <v>-2.22879624765463</v>
      </c>
      <c r="DP827">
        <v>0.498498711106659</v>
      </c>
      <c r="DQ827">
        <v>0</v>
      </c>
      <c r="DR827">
        <v>2.664597</v>
      </c>
      <c r="DS827">
        <v>-0.0340894559099516</v>
      </c>
      <c r="DT827">
        <v>0.00862809631378787</v>
      </c>
      <c r="DU827">
        <v>1</v>
      </c>
      <c r="DV827">
        <v>1</v>
      </c>
      <c r="DW827">
        <v>2</v>
      </c>
      <c r="DX827" t="s">
        <v>395</v>
      </c>
      <c r="DY827">
        <v>2.97495</v>
      </c>
      <c r="DZ827">
        <v>2.75408</v>
      </c>
      <c r="EA827">
        <v>0.127456</v>
      </c>
      <c r="EB827">
        <v>0.133682</v>
      </c>
      <c r="EC827">
        <v>0.0959898</v>
      </c>
      <c r="ED827">
        <v>0.0883841</v>
      </c>
      <c r="EE827">
        <v>34018.1</v>
      </c>
      <c r="EF827">
        <v>36828</v>
      </c>
      <c r="EG827">
        <v>35330.2</v>
      </c>
      <c r="EH827">
        <v>38553.8</v>
      </c>
      <c r="EI827">
        <v>45287.5</v>
      </c>
      <c r="EJ827">
        <v>50761.8</v>
      </c>
      <c r="EK827">
        <v>55224.6</v>
      </c>
      <c r="EL827">
        <v>61838.4</v>
      </c>
      <c r="EM827">
        <v>1.9916</v>
      </c>
      <c r="EN827">
        <v>1.8306</v>
      </c>
      <c r="EO827">
        <v>0.051409</v>
      </c>
      <c r="EP827">
        <v>0</v>
      </c>
      <c r="EQ827">
        <v>24.1471</v>
      </c>
      <c r="ER827">
        <v>999.9</v>
      </c>
      <c r="ES827">
        <v>46.362</v>
      </c>
      <c r="ET827">
        <v>30.051</v>
      </c>
      <c r="EU827">
        <v>21.8855</v>
      </c>
      <c r="EV827">
        <v>56.0388</v>
      </c>
      <c r="EW827">
        <v>48.7941</v>
      </c>
      <c r="EX827">
        <v>1</v>
      </c>
      <c r="EY827">
        <v>-0.0437602</v>
      </c>
      <c r="EZ827">
        <v>1.46153</v>
      </c>
      <c r="FA827">
        <v>20.109</v>
      </c>
      <c r="FB827">
        <v>5.20052</v>
      </c>
      <c r="FC827">
        <v>12.004</v>
      </c>
      <c r="FD827">
        <v>4.9752</v>
      </c>
      <c r="FE827">
        <v>3.2934</v>
      </c>
      <c r="FF827">
        <v>9999</v>
      </c>
      <c r="FG827">
        <v>9999</v>
      </c>
      <c r="FH827">
        <v>9999</v>
      </c>
      <c r="FI827">
        <v>695.4</v>
      </c>
      <c r="FJ827">
        <v>1.86356</v>
      </c>
      <c r="FK827">
        <v>1.86829</v>
      </c>
      <c r="FL827">
        <v>1.86804</v>
      </c>
      <c r="FM827">
        <v>1.8692</v>
      </c>
      <c r="FN827">
        <v>1.87012</v>
      </c>
      <c r="FO827">
        <v>1.86615</v>
      </c>
      <c r="FP827">
        <v>1.86722</v>
      </c>
      <c r="FQ827">
        <v>1.86859</v>
      </c>
      <c r="FR827">
        <v>5</v>
      </c>
      <c r="FS827">
        <v>0</v>
      </c>
      <c r="FT827">
        <v>0</v>
      </c>
      <c r="FU827">
        <v>0</v>
      </c>
      <c r="FV827" t="s">
        <v>358</v>
      </c>
      <c r="FW827" t="s">
        <v>359</v>
      </c>
      <c r="FX827" t="s">
        <v>360</v>
      </c>
      <c r="FY827" t="s">
        <v>360</v>
      </c>
      <c r="FZ827" t="s">
        <v>360</v>
      </c>
      <c r="GA827" t="s">
        <v>360</v>
      </c>
      <c r="GB827">
        <v>0</v>
      </c>
      <c r="GC827">
        <v>100</v>
      </c>
      <c r="GD827">
        <v>100</v>
      </c>
      <c r="GE827">
        <v>7.32</v>
      </c>
      <c r="GF827">
        <v>0.3463</v>
      </c>
      <c r="GG827">
        <v>3.61927167264205</v>
      </c>
      <c r="GH827">
        <v>0.00509506669552449</v>
      </c>
      <c r="GI827">
        <v>1.17866753763249e-06</v>
      </c>
      <c r="GJ827">
        <v>-6.62632595388568e-10</v>
      </c>
      <c r="GK827">
        <v>-0.0260112845827318</v>
      </c>
      <c r="GL827">
        <v>-0.0225051504344278</v>
      </c>
      <c r="GM827">
        <v>0.00262967521021688</v>
      </c>
      <c r="GN827">
        <v>-3.50088843362945e-05</v>
      </c>
      <c r="GO827">
        <v>-5</v>
      </c>
      <c r="GP827">
        <v>1640</v>
      </c>
      <c r="GQ827">
        <v>1</v>
      </c>
      <c r="GR827">
        <v>20</v>
      </c>
      <c r="GS827">
        <v>50322.6</v>
      </c>
      <c r="GT827">
        <v>50322.5</v>
      </c>
      <c r="GU827">
        <v>1.58325</v>
      </c>
      <c r="GV827">
        <v>2.60498</v>
      </c>
      <c r="GW827">
        <v>1.54785</v>
      </c>
      <c r="GX827">
        <v>2.30103</v>
      </c>
      <c r="GY827">
        <v>1.34644</v>
      </c>
      <c r="GZ827">
        <v>2.43286</v>
      </c>
      <c r="HA827">
        <v>33.6029</v>
      </c>
      <c r="HB827">
        <v>23.9824</v>
      </c>
      <c r="HC827">
        <v>18</v>
      </c>
      <c r="HD827">
        <v>504.751</v>
      </c>
      <c r="HE827">
        <v>402.334</v>
      </c>
      <c r="HF827">
        <v>21.1044</v>
      </c>
      <c r="HG827">
        <v>26.5967</v>
      </c>
      <c r="HH827">
        <v>30</v>
      </c>
      <c r="HI827">
        <v>26.6321</v>
      </c>
      <c r="HJ827">
        <v>26.5841</v>
      </c>
      <c r="HK827">
        <v>31.7413</v>
      </c>
      <c r="HL827">
        <v>18.7338</v>
      </c>
      <c r="HM827">
        <v>27.1394</v>
      </c>
      <c r="HN827">
        <v>21.1086</v>
      </c>
      <c r="HO827">
        <v>724.227</v>
      </c>
      <c r="HP827">
        <v>18.8265</v>
      </c>
      <c r="HQ827">
        <v>102.445</v>
      </c>
      <c r="HR827">
        <v>102.931</v>
      </c>
    </row>
    <row r="828" spans="1:226">
      <c r="A828">
        <v>812</v>
      </c>
      <c r="B828">
        <v>1663697006.5</v>
      </c>
      <c r="C828">
        <v>9231.40000009537</v>
      </c>
      <c r="D828" t="s">
        <v>1991</v>
      </c>
      <c r="E828" t="s">
        <v>1992</v>
      </c>
      <c r="F828">
        <v>5</v>
      </c>
      <c r="G828" t="s">
        <v>1906</v>
      </c>
      <c r="H828" t="s">
        <v>354</v>
      </c>
      <c r="I828">
        <v>1663696999</v>
      </c>
      <c r="J828">
        <f>(K828)/1000</f>
        <v>0</v>
      </c>
      <c r="K828">
        <f>IF(BF828, AN828, AH828)</f>
        <v>0</v>
      </c>
      <c r="L828">
        <f>IF(BF828, AI828, AG828)</f>
        <v>0</v>
      </c>
      <c r="M828">
        <f>BH828 - IF(AU828&gt;1, L828*BB828*100.0/(AW828*BV828), 0)</f>
        <v>0</v>
      </c>
      <c r="N828">
        <f>((T828-J828/2)*M828-L828)/(T828+J828/2)</f>
        <v>0</v>
      </c>
      <c r="O828">
        <f>N828*(BO828+BP828)/1000.0</f>
        <v>0</v>
      </c>
      <c r="P828">
        <f>(BH828 - IF(AU828&gt;1, L828*BB828*100.0/(AW828*BV828), 0))*(BO828+BP828)/1000.0</f>
        <v>0</v>
      </c>
      <c r="Q828">
        <f>2.0/((1/S828-1/R828)+SIGN(S828)*SQRT((1/S828-1/R828)*(1/S828-1/R828) + 4*BC828/((BC828+1)*(BC828+1))*(2*1/S828*1/R828-1/R828*1/R828)))</f>
        <v>0</v>
      </c>
      <c r="R828">
        <f>IF(LEFT(BD828,1)&lt;&gt;"0",IF(LEFT(BD828,1)="1",3.0,BE828),$D$5+$E$5*(BV828*BO828/($K$5*1000))+$F$5*(BV828*BO828/($K$5*1000))*MAX(MIN(BB828,$J$5),$I$5)*MAX(MIN(BB828,$J$5),$I$5)+$G$5*MAX(MIN(BB828,$J$5),$I$5)*(BV828*BO828/($K$5*1000))+$H$5*(BV828*BO828/($K$5*1000))*(BV828*BO828/($K$5*1000)))</f>
        <v>0</v>
      </c>
      <c r="S828">
        <f>J828*(1000-(1000*0.61365*exp(17.502*W828/(240.97+W828))/(BO828+BP828)+BJ828)/2)/(1000*0.61365*exp(17.502*W828/(240.97+W828))/(BO828+BP828)-BJ828)</f>
        <v>0</v>
      </c>
      <c r="T828">
        <f>1/((BC828+1)/(Q828/1.6)+1/(R828/1.37)) + BC828/((BC828+1)/(Q828/1.6) + BC828/(R828/1.37))</f>
        <v>0</v>
      </c>
      <c r="U828">
        <f>(AX828*BA828)</f>
        <v>0</v>
      </c>
      <c r="V828">
        <f>(BQ828+(U828+2*0.95*5.67E-8*(((BQ828+$B$7)+273)^4-(BQ828+273)^4)-44100*J828)/(1.84*29.3*R828+8*0.95*5.67E-8*(BQ828+273)^3))</f>
        <v>0</v>
      </c>
      <c r="W828">
        <f>($C$7*BR828+$D$7*BS828+$E$7*V828)</f>
        <v>0</v>
      </c>
      <c r="X828">
        <f>0.61365*exp(17.502*W828/(240.97+W828))</f>
        <v>0</v>
      </c>
      <c r="Y828">
        <f>(Z828/AA828*100)</f>
        <v>0</v>
      </c>
      <c r="Z828">
        <f>BJ828*(BO828+BP828)/1000</f>
        <v>0</v>
      </c>
      <c r="AA828">
        <f>0.61365*exp(17.502*BQ828/(240.97+BQ828))</f>
        <v>0</v>
      </c>
      <c r="AB828">
        <f>(X828-BJ828*(BO828+BP828)/1000)</f>
        <v>0</v>
      </c>
      <c r="AC828">
        <f>(-J828*44100)</f>
        <v>0</v>
      </c>
      <c r="AD828">
        <f>2*29.3*R828*0.92*(BQ828-W828)</f>
        <v>0</v>
      </c>
      <c r="AE828">
        <f>2*0.95*5.67E-8*(((BQ828+$B$7)+273)^4-(W828+273)^4)</f>
        <v>0</v>
      </c>
      <c r="AF828">
        <f>U828+AE828+AC828+AD828</f>
        <v>0</v>
      </c>
      <c r="AG828">
        <f>BN828*AU828*(BI828-BH828*(1000-AU828*BK828)/(1000-AU828*BJ828))/(100*BB828)</f>
        <v>0</v>
      </c>
      <c r="AH828">
        <f>1000*BN828*AU828*(BJ828-BK828)/(100*BB828*(1000-AU828*BJ828))</f>
        <v>0</v>
      </c>
      <c r="AI828">
        <f>(AJ828 - AK828 - BO828*1E3/(8.314*(BQ828+273.15)) * AM828/BN828 * AL828) * BN828/(100*BB828) * (1000 - BK828)/1000</f>
        <v>0</v>
      </c>
      <c r="AJ828">
        <v>732.060570670297</v>
      </c>
      <c r="AK828">
        <v>700.451636363636</v>
      </c>
      <c r="AL828">
        <v>3.48689530901012</v>
      </c>
      <c r="AM828">
        <v>65.4883077396077</v>
      </c>
      <c r="AN828">
        <f>(AP828 - AO828 + BO828*1E3/(8.314*(BQ828+273.15)) * AR828/BN828 * AQ828) * BN828/(100*BB828) * 1000/(1000 - AP828)</f>
        <v>0</v>
      </c>
      <c r="AO828">
        <v>18.9121436196831</v>
      </c>
      <c r="AP828">
        <v>21.5766692307692</v>
      </c>
      <c r="AQ828">
        <v>2.13048711959726e-05</v>
      </c>
      <c r="AR828">
        <v>122.100083456999</v>
      </c>
      <c r="AS828">
        <v>0</v>
      </c>
      <c r="AT828">
        <v>0</v>
      </c>
      <c r="AU828">
        <f>IF(AS828*$H$13&gt;=AW828,1.0,(AW828/(AW828-AS828*$H$13)))</f>
        <v>0</v>
      </c>
      <c r="AV828">
        <f>(AU828-1)*100</f>
        <v>0</v>
      </c>
      <c r="AW828">
        <f>MAX(0,($B$13+$C$13*BV828)/(1+$D$13*BV828)*BO828/(BQ828+273)*$E$13)</f>
        <v>0</v>
      </c>
      <c r="AX828">
        <f>$B$11*BW828+$C$11*BX828+$F$11*CI828*(1-CL828)</f>
        <v>0</v>
      </c>
      <c r="AY828">
        <f>AX828*AZ828</f>
        <v>0</v>
      </c>
      <c r="AZ828">
        <f>($B$11*$D$9+$C$11*$D$9+$F$11*((CV828+CN828)/MAX(CV828+CN828+CW828, 0.1)*$I$9+CW828/MAX(CV828+CN828+CW828, 0.1)*$J$9))/($B$11+$C$11+$F$11)</f>
        <v>0</v>
      </c>
      <c r="BA828">
        <f>($B$11*$K$9+$C$11*$K$9+$F$11*((CV828+CN828)/MAX(CV828+CN828+CW828, 0.1)*$P$9+CW828/MAX(CV828+CN828+CW828, 0.1)*$Q$9))/($B$11+$C$11+$F$11)</f>
        <v>0</v>
      </c>
      <c r="BB828">
        <v>6</v>
      </c>
      <c r="BC828">
        <v>0.5</v>
      </c>
      <c r="BD828" t="s">
        <v>355</v>
      </c>
      <c r="BE828">
        <v>2</v>
      </c>
      <c r="BF828" t="b">
        <v>1</v>
      </c>
      <c r="BG828">
        <v>1663696999</v>
      </c>
      <c r="BH828">
        <v>661.964555555555</v>
      </c>
      <c r="BI828">
        <v>701.153111111111</v>
      </c>
      <c r="BJ828">
        <v>21.5688</v>
      </c>
      <c r="BK828">
        <v>18.9077518518519</v>
      </c>
      <c r="BL828">
        <v>654.690444444444</v>
      </c>
      <c r="BM828">
        <v>21.222662962963</v>
      </c>
      <c r="BN828">
        <v>500.082074074074</v>
      </c>
      <c r="BO828">
        <v>90.5062777777778</v>
      </c>
      <c r="BP828">
        <v>0.100081088888889</v>
      </c>
      <c r="BQ828">
        <v>25.0447740740741</v>
      </c>
      <c r="BR828">
        <v>24.9874296296296</v>
      </c>
      <c r="BS828">
        <v>999.9</v>
      </c>
      <c r="BT828">
        <v>0</v>
      </c>
      <c r="BU828">
        <v>0</v>
      </c>
      <c r="BV828">
        <v>10003.7037037037</v>
      </c>
      <c r="BW828">
        <v>0</v>
      </c>
      <c r="BX828">
        <v>16.7147</v>
      </c>
      <c r="BY828">
        <v>-39.1885222222222</v>
      </c>
      <c r="BZ828">
        <v>676.557148148148</v>
      </c>
      <c r="CA828">
        <v>714.666037037037</v>
      </c>
      <c r="CB828">
        <v>2.66104481481482</v>
      </c>
      <c r="CC828">
        <v>701.153111111111</v>
      </c>
      <c r="CD828">
        <v>18.9077518518519</v>
      </c>
      <c r="CE828">
        <v>1.95211148148148</v>
      </c>
      <c r="CF828">
        <v>1.71127</v>
      </c>
      <c r="CG828">
        <v>17.0611666666667</v>
      </c>
      <c r="CH828">
        <v>14.9990444444444</v>
      </c>
      <c r="CI828">
        <v>1999.9862962963</v>
      </c>
      <c r="CJ828">
        <v>0.979998222222222</v>
      </c>
      <c r="CK828">
        <v>0.0200020296296296</v>
      </c>
      <c r="CL828">
        <v>0</v>
      </c>
      <c r="CM828">
        <v>544.285111111111</v>
      </c>
      <c r="CN828">
        <v>5.00063</v>
      </c>
      <c r="CO828">
        <v>10822.0296296296</v>
      </c>
      <c r="CP828">
        <v>17256.7703703704</v>
      </c>
      <c r="CQ828">
        <v>38.625</v>
      </c>
      <c r="CR828">
        <v>38.6617407407407</v>
      </c>
      <c r="CS828">
        <v>38.187</v>
      </c>
      <c r="CT828">
        <v>37.8841851851852</v>
      </c>
      <c r="CU828">
        <v>39.3772962962963</v>
      </c>
      <c r="CV828">
        <v>1955.0862962963</v>
      </c>
      <c r="CW828">
        <v>39.9</v>
      </c>
      <c r="CX828">
        <v>0</v>
      </c>
      <c r="CY828">
        <v>1663697003.9</v>
      </c>
      <c r="CZ828">
        <v>0</v>
      </c>
      <c r="DA828">
        <v>0</v>
      </c>
      <c r="DB828" t="s">
        <v>356</v>
      </c>
      <c r="DC828">
        <v>1660677648.1</v>
      </c>
      <c r="DD828">
        <v>1660677649.1</v>
      </c>
      <c r="DE828">
        <v>0</v>
      </c>
      <c r="DF828">
        <v>-1.042</v>
      </c>
      <c r="DG828">
        <v>0.003</v>
      </c>
      <c r="DH828">
        <v>5.218</v>
      </c>
      <c r="DI828">
        <v>0.344</v>
      </c>
      <c r="DJ828">
        <v>417</v>
      </c>
      <c r="DK828">
        <v>22</v>
      </c>
      <c r="DL828">
        <v>1.24</v>
      </c>
      <c r="DM828">
        <v>0.53</v>
      </c>
      <c r="DN828">
        <v>-39.044635</v>
      </c>
      <c r="DO828">
        <v>-5.88981163227014</v>
      </c>
      <c r="DP828">
        <v>0.763137513017805</v>
      </c>
      <c r="DQ828">
        <v>0</v>
      </c>
      <c r="DR828">
        <v>2.663379</v>
      </c>
      <c r="DS828">
        <v>-0.0421395872420276</v>
      </c>
      <c r="DT828">
        <v>0.00937424551630689</v>
      </c>
      <c r="DU828">
        <v>1</v>
      </c>
      <c r="DV828">
        <v>1</v>
      </c>
      <c r="DW828">
        <v>2</v>
      </c>
      <c r="DX828" t="s">
        <v>395</v>
      </c>
      <c r="DY828">
        <v>2.97323</v>
      </c>
      <c r="DZ828">
        <v>2.75337</v>
      </c>
      <c r="EA828">
        <v>0.129683</v>
      </c>
      <c r="EB828">
        <v>0.135693</v>
      </c>
      <c r="EC828">
        <v>0.0960154</v>
      </c>
      <c r="ED828">
        <v>0.0882817</v>
      </c>
      <c r="EE828">
        <v>33931.2</v>
      </c>
      <c r="EF828">
        <v>36742.9</v>
      </c>
      <c r="EG828">
        <v>35330.1</v>
      </c>
      <c r="EH828">
        <v>38554.2</v>
      </c>
      <c r="EI828">
        <v>45286.3</v>
      </c>
      <c r="EJ828">
        <v>50768.5</v>
      </c>
      <c r="EK828">
        <v>55224.7</v>
      </c>
      <c r="EL828">
        <v>61839.6</v>
      </c>
      <c r="EM828">
        <v>1.9918</v>
      </c>
      <c r="EN828">
        <v>1.8308</v>
      </c>
      <c r="EO828">
        <v>0.0510514</v>
      </c>
      <c r="EP828">
        <v>0</v>
      </c>
      <c r="EQ828">
        <v>24.1459</v>
      </c>
      <c r="ER828">
        <v>999.9</v>
      </c>
      <c r="ES828">
        <v>46.386</v>
      </c>
      <c r="ET828">
        <v>30.071</v>
      </c>
      <c r="EU828">
        <v>21.9221</v>
      </c>
      <c r="EV828">
        <v>56.3788</v>
      </c>
      <c r="EW828">
        <v>49.2829</v>
      </c>
      <c r="EX828">
        <v>1</v>
      </c>
      <c r="EY828">
        <v>-0.0439634</v>
      </c>
      <c r="EZ828">
        <v>1.47473</v>
      </c>
      <c r="FA828">
        <v>20.1089</v>
      </c>
      <c r="FB828">
        <v>5.20052</v>
      </c>
      <c r="FC828">
        <v>12.004</v>
      </c>
      <c r="FD828">
        <v>4.9756</v>
      </c>
      <c r="FE828">
        <v>3.2936</v>
      </c>
      <c r="FF828">
        <v>9999</v>
      </c>
      <c r="FG828">
        <v>9999</v>
      </c>
      <c r="FH828">
        <v>9999</v>
      </c>
      <c r="FI828">
        <v>695.4</v>
      </c>
      <c r="FJ828">
        <v>1.86346</v>
      </c>
      <c r="FK828">
        <v>1.86829</v>
      </c>
      <c r="FL828">
        <v>1.86798</v>
      </c>
      <c r="FM828">
        <v>1.8692</v>
      </c>
      <c r="FN828">
        <v>1.87012</v>
      </c>
      <c r="FO828">
        <v>1.86615</v>
      </c>
      <c r="FP828">
        <v>1.86722</v>
      </c>
      <c r="FQ828">
        <v>1.86856</v>
      </c>
      <c r="FR828">
        <v>5</v>
      </c>
      <c r="FS828">
        <v>0</v>
      </c>
      <c r="FT828">
        <v>0</v>
      </c>
      <c r="FU828">
        <v>0</v>
      </c>
      <c r="FV828" t="s">
        <v>358</v>
      </c>
      <c r="FW828" t="s">
        <v>359</v>
      </c>
      <c r="FX828" t="s">
        <v>360</v>
      </c>
      <c r="FY828" t="s">
        <v>360</v>
      </c>
      <c r="FZ828" t="s">
        <v>360</v>
      </c>
      <c r="GA828" t="s">
        <v>360</v>
      </c>
      <c r="GB828">
        <v>0</v>
      </c>
      <c r="GC828">
        <v>100</v>
      </c>
      <c r="GD828">
        <v>100</v>
      </c>
      <c r="GE828">
        <v>7.417</v>
      </c>
      <c r="GF828">
        <v>0.3465</v>
      </c>
      <c r="GG828">
        <v>3.61927167264205</v>
      </c>
      <c r="GH828">
        <v>0.00509506669552449</v>
      </c>
      <c r="GI828">
        <v>1.17866753763249e-06</v>
      </c>
      <c r="GJ828">
        <v>-6.62632595388568e-10</v>
      </c>
      <c r="GK828">
        <v>-0.0260112845827318</v>
      </c>
      <c r="GL828">
        <v>-0.0225051504344278</v>
      </c>
      <c r="GM828">
        <v>0.00262967521021688</v>
      </c>
      <c r="GN828">
        <v>-3.50088843362945e-05</v>
      </c>
      <c r="GO828">
        <v>-5</v>
      </c>
      <c r="GP828">
        <v>1640</v>
      </c>
      <c r="GQ828">
        <v>1</v>
      </c>
      <c r="GR828">
        <v>20</v>
      </c>
      <c r="GS828">
        <v>50322.6</v>
      </c>
      <c r="GT828">
        <v>50322.6</v>
      </c>
      <c r="GU828">
        <v>1.61011</v>
      </c>
      <c r="GV828">
        <v>2.60254</v>
      </c>
      <c r="GW828">
        <v>1.54785</v>
      </c>
      <c r="GX828">
        <v>2.30103</v>
      </c>
      <c r="GY828">
        <v>1.34644</v>
      </c>
      <c r="GZ828">
        <v>2.34497</v>
      </c>
      <c r="HA828">
        <v>33.6254</v>
      </c>
      <c r="HB828">
        <v>23.9824</v>
      </c>
      <c r="HC828">
        <v>18</v>
      </c>
      <c r="HD828">
        <v>504.863</v>
      </c>
      <c r="HE828">
        <v>402.429</v>
      </c>
      <c r="HF828">
        <v>21.1143</v>
      </c>
      <c r="HG828">
        <v>26.5945</v>
      </c>
      <c r="HH828">
        <v>29.9999</v>
      </c>
      <c r="HI828">
        <v>26.6299</v>
      </c>
      <c r="HJ828">
        <v>26.5819</v>
      </c>
      <c r="HK828">
        <v>32.3589</v>
      </c>
      <c r="HL828">
        <v>19.0157</v>
      </c>
      <c r="HM828">
        <v>27.1394</v>
      </c>
      <c r="HN828">
        <v>21.1146</v>
      </c>
      <c r="HO828">
        <v>744.326</v>
      </c>
      <c r="HP828">
        <v>18.8265</v>
      </c>
      <c r="HQ828">
        <v>102.445</v>
      </c>
      <c r="HR828">
        <v>102.933</v>
      </c>
    </row>
    <row r="829" spans="1:226">
      <c r="A829">
        <v>813</v>
      </c>
      <c r="B829">
        <v>1663697011.5</v>
      </c>
      <c r="C829">
        <v>9236.40000009537</v>
      </c>
      <c r="D829" t="s">
        <v>1993</v>
      </c>
      <c r="E829" t="s">
        <v>1994</v>
      </c>
      <c r="F829">
        <v>5</v>
      </c>
      <c r="G829" t="s">
        <v>1906</v>
      </c>
      <c r="H829" t="s">
        <v>354</v>
      </c>
      <c r="I829">
        <v>1663697003.71429</v>
      </c>
      <c r="J829">
        <f>(K829)/1000</f>
        <v>0</v>
      </c>
      <c r="K829">
        <f>IF(BF829, AN829, AH829)</f>
        <v>0</v>
      </c>
      <c r="L829">
        <f>IF(BF829, AI829, AG829)</f>
        <v>0</v>
      </c>
      <c r="M829">
        <f>BH829 - IF(AU829&gt;1, L829*BB829*100.0/(AW829*BV829), 0)</f>
        <v>0</v>
      </c>
      <c r="N829">
        <f>((T829-J829/2)*M829-L829)/(T829+J829/2)</f>
        <v>0</v>
      </c>
      <c r="O829">
        <f>N829*(BO829+BP829)/1000.0</f>
        <v>0</v>
      </c>
      <c r="P829">
        <f>(BH829 - IF(AU829&gt;1, L829*BB829*100.0/(AW829*BV829), 0))*(BO829+BP829)/1000.0</f>
        <v>0</v>
      </c>
      <c r="Q829">
        <f>2.0/((1/S829-1/R829)+SIGN(S829)*SQRT((1/S829-1/R829)*(1/S829-1/R829) + 4*BC829/((BC829+1)*(BC829+1))*(2*1/S829*1/R829-1/R829*1/R829)))</f>
        <v>0</v>
      </c>
      <c r="R829">
        <f>IF(LEFT(BD829,1)&lt;&gt;"0",IF(LEFT(BD829,1)="1",3.0,BE829),$D$5+$E$5*(BV829*BO829/($K$5*1000))+$F$5*(BV829*BO829/($K$5*1000))*MAX(MIN(BB829,$J$5),$I$5)*MAX(MIN(BB829,$J$5),$I$5)+$G$5*MAX(MIN(BB829,$J$5),$I$5)*(BV829*BO829/($K$5*1000))+$H$5*(BV829*BO829/($K$5*1000))*(BV829*BO829/($K$5*1000)))</f>
        <v>0</v>
      </c>
      <c r="S829">
        <f>J829*(1000-(1000*0.61365*exp(17.502*W829/(240.97+W829))/(BO829+BP829)+BJ829)/2)/(1000*0.61365*exp(17.502*W829/(240.97+W829))/(BO829+BP829)-BJ829)</f>
        <v>0</v>
      </c>
      <c r="T829">
        <f>1/((BC829+1)/(Q829/1.6)+1/(R829/1.37)) + BC829/((BC829+1)/(Q829/1.6) + BC829/(R829/1.37))</f>
        <v>0</v>
      </c>
      <c r="U829">
        <f>(AX829*BA829)</f>
        <v>0</v>
      </c>
      <c r="V829">
        <f>(BQ829+(U829+2*0.95*5.67E-8*(((BQ829+$B$7)+273)^4-(BQ829+273)^4)-44100*J829)/(1.84*29.3*R829+8*0.95*5.67E-8*(BQ829+273)^3))</f>
        <v>0</v>
      </c>
      <c r="W829">
        <f>($C$7*BR829+$D$7*BS829+$E$7*V829)</f>
        <v>0</v>
      </c>
      <c r="X829">
        <f>0.61365*exp(17.502*W829/(240.97+W829))</f>
        <v>0</v>
      </c>
      <c r="Y829">
        <f>(Z829/AA829*100)</f>
        <v>0</v>
      </c>
      <c r="Z829">
        <f>BJ829*(BO829+BP829)/1000</f>
        <v>0</v>
      </c>
      <c r="AA829">
        <f>0.61365*exp(17.502*BQ829/(240.97+BQ829))</f>
        <v>0</v>
      </c>
      <c r="AB829">
        <f>(X829-BJ829*(BO829+BP829)/1000)</f>
        <v>0</v>
      </c>
      <c r="AC829">
        <f>(-J829*44100)</f>
        <v>0</v>
      </c>
      <c r="AD829">
        <f>2*29.3*R829*0.92*(BQ829-W829)</f>
        <v>0</v>
      </c>
      <c r="AE829">
        <f>2*0.95*5.67E-8*(((BQ829+$B$7)+273)^4-(W829+273)^4)</f>
        <v>0</v>
      </c>
      <c r="AF829">
        <f>U829+AE829+AC829+AD829</f>
        <v>0</v>
      </c>
      <c r="AG829">
        <f>BN829*AU829*(BI829-BH829*(1000-AU829*BK829)/(1000-AU829*BJ829))/(100*BB829)</f>
        <v>0</v>
      </c>
      <c r="AH829">
        <f>1000*BN829*AU829*(BJ829-BK829)/(100*BB829*(1000-AU829*BJ829))</f>
        <v>0</v>
      </c>
      <c r="AI829">
        <f>(AJ829 - AK829 - BO829*1E3/(8.314*(BQ829+273.15)) * AM829/BN829 * AL829) * BN829/(100*BB829) * (1000 - BK829)/1000</f>
        <v>0</v>
      </c>
      <c r="AJ829">
        <v>748.937115157105</v>
      </c>
      <c r="AK829">
        <v>717.357612121212</v>
      </c>
      <c r="AL829">
        <v>3.4050863561356</v>
      </c>
      <c r="AM829">
        <v>65.4883077396077</v>
      </c>
      <c r="AN829">
        <f>(AP829 - AO829 + BO829*1E3/(8.314*(BQ829+273.15)) * AR829/BN829 * AQ829) * BN829/(100*BB829) * 1000/(1000 - AP829)</f>
        <v>0</v>
      </c>
      <c r="AO829">
        <v>18.8700446960235</v>
      </c>
      <c r="AP829">
        <v>21.5571450549451</v>
      </c>
      <c r="AQ829">
        <v>1.3781335358482e-05</v>
      </c>
      <c r="AR829">
        <v>122.100083456999</v>
      </c>
      <c r="AS829">
        <v>0</v>
      </c>
      <c r="AT829">
        <v>0</v>
      </c>
      <c r="AU829">
        <f>IF(AS829*$H$13&gt;=AW829,1.0,(AW829/(AW829-AS829*$H$13)))</f>
        <v>0</v>
      </c>
      <c r="AV829">
        <f>(AU829-1)*100</f>
        <v>0</v>
      </c>
      <c r="AW829">
        <f>MAX(0,($B$13+$C$13*BV829)/(1+$D$13*BV829)*BO829/(BQ829+273)*$E$13)</f>
        <v>0</v>
      </c>
      <c r="AX829">
        <f>$B$11*BW829+$C$11*BX829+$F$11*CI829*(1-CL829)</f>
        <v>0</v>
      </c>
      <c r="AY829">
        <f>AX829*AZ829</f>
        <v>0</v>
      </c>
      <c r="AZ829">
        <f>($B$11*$D$9+$C$11*$D$9+$F$11*((CV829+CN829)/MAX(CV829+CN829+CW829, 0.1)*$I$9+CW829/MAX(CV829+CN829+CW829, 0.1)*$J$9))/($B$11+$C$11+$F$11)</f>
        <v>0</v>
      </c>
      <c r="BA829">
        <f>($B$11*$K$9+$C$11*$K$9+$F$11*((CV829+CN829)/MAX(CV829+CN829+CW829, 0.1)*$P$9+CW829/MAX(CV829+CN829+CW829, 0.1)*$Q$9))/($B$11+$C$11+$F$11)</f>
        <v>0</v>
      </c>
      <c r="BB829">
        <v>6</v>
      </c>
      <c r="BC829">
        <v>0.5</v>
      </c>
      <c r="BD829" t="s">
        <v>355</v>
      </c>
      <c r="BE829">
        <v>2</v>
      </c>
      <c r="BF829" t="b">
        <v>1</v>
      </c>
      <c r="BG829">
        <v>1663697003.71429</v>
      </c>
      <c r="BH829">
        <v>677.536142857143</v>
      </c>
      <c r="BI829">
        <v>717.241428571429</v>
      </c>
      <c r="BJ829">
        <v>21.5706642857143</v>
      </c>
      <c r="BK829">
        <v>18.8943464285714</v>
      </c>
      <c r="BL829">
        <v>670.172464285714</v>
      </c>
      <c r="BM829">
        <v>21.2244428571429</v>
      </c>
      <c r="BN829">
        <v>500.053071428571</v>
      </c>
      <c r="BO829">
        <v>90.5061357142857</v>
      </c>
      <c r="BP829">
        <v>0.099994975</v>
      </c>
      <c r="BQ829">
        <v>25.0449071428571</v>
      </c>
      <c r="BR829">
        <v>24.9880107142857</v>
      </c>
      <c r="BS829">
        <v>999.9</v>
      </c>
      <c r="BT829">
        <v>0</v>
      </c>
      <c r="BU829">
        <v>0</v>
      </c>
      <c r="BV829">
        <v>10013.5714285714</v>
      </c>
      <c r="BW829">
        <v>0</v>
      </c>
      <c r="BX829">
        <v>16.7147</v>
      </c>
      <c r="BY829">
        <v>-39.7051964285714</v>
      </c>
      <c r="BZ829">
        <v>692.47325</v>
      </c>
      <c r="CA829">
        <v>731.053857142857</v>
      </c>
      <c r="CB829">
        <v>2.67631285714286</v>
      </c>
      <c r="CC829">
        <v>717.241428571429</v>
      </c>
      <c r="CD829">
        <v>18.8943464285714</v>
      </c>
      <c r="CE829">
        <v>1.95227714285714</v>
      </c>
      <c r="CF829">
        <v>1.71005392857143</v>
      </c>
      <c r="CG829">
        <v>17.0625</v>
      </c>
      <c r="CH829">
        <v>14.9879857142857</v>
      </c>
      <c r="CI829">
        <v>1999.97714285714</v>
      </c>
      <c r="CJ829">
        <v>0.979998035714286</v>
      </c>
      <c r="CK829">
        <v>0.0200022285714286</v>
      </c>
      <c r="CL829">
        <v>0</v>
      </c>
      <c r="CM829">
        <v>546.323821428571</v>
      </c>
      <c r="CN829">
        <v>5.00063</v>
      </c>
      <c r="CO829">
        <v>10863.5142857143</v>
      </c>
      <c r="CP829">
        <v>17256.6857142857</v>
      </c>
      <c r="CQ829">
        <v>38.625</v>
      </c>
      <c r="CR829">
        <v>38.656</v>
      </c>
      <c r="CS829">
        <v>38.187</v>
      </c>
      <c r="CT829">
        <v>37.875</v>
      </c>
      <c r="CU829">
        <v>39.3772142857143</v>
      </c>
      <c r="CV829">
        <v>1955.07714285714</v>
      </c>
      <c r="CW829">
        <v>39.9</v>
      </c>
      <c r="CX829">
        <v>0</v>
      </c>
      <c r="CY829">
        <v>1663697008.7</v>
      </c>
      <c r="CZ829">
        <v>0</v>
      </c>
      <c r="DA829">
        <v>0</v>
      </c>
      <c r="DB829" t="s">
        <v>356</v>
      </c>
      <c r="DC829">
        <v>1660677648.1</v>
      </c>
      <c r="DD829">
        <v>1660677649.1</v>
      </c>
      <c r="DE829">
        <v>0</v>
      </c>
      <c r="DF829">
        <v>-1.042</v>
      </c>
      <c r="DG829">
        <v>0.003</v>
      </c>
      <c r="DH829">
        <v>5.218</v>
      </c>
      <c r="DI829">
        <v>0.344</v>
      </c>
      <c r="DJ829">
        <v>417</v>
      </c>
      <c r="DK829">
        <v>22</v>
      </c>
      <c r="DL829">
        <v>1.24</v>
      </c>
      <c r="DM829">
        <v>0.53</v>
      </c>
      <c r="DN829">
        <v>-39.289865</v>
      </c>
      <c r="DO829">
        <v>-6.45188442776727</v>
      </c>
      <c r="DP829">
        <v>0.791876823612739</v>
      </c>
      <c r="DQ829">
        <v>0</v>
      </c>
      <c r="DR829">
        <v>2.67238275</v>
      </c>
      <c r="DS829">
        <v>0.132105028142586</v>
      </c>
      <c r="DT829">
        <v>0.0230309615504325</v>
      </c>
      <c r="DU829">
        <v>0</v>
      </c>
      <c r="DV829">
        <v>0</v>
      </c>
      <c r="DW829">
        <v>2</v>
      </c>
      <c r="DX829" t="s">
        <v>357</v>
      </c>
      <c r="DY829">
        <v>2.97276</v>
      </c>
      <c r="DZ829">
        <v>2.75396</v>
      </c>
      <c r="EA829">
        <v>0.13186</v>
      </c>
      <c r="EB829">
        <v>0.13797</v>
      </c>
      <c r="EC829">
        <v>0.0959396</v>
      </c>
      <c r="ED829">
        <v>0.0881545</v>
      </c>
      <c r="EE829">
        <v>33846.8</v>
      </c>
      <c r="EF829">
        <v>36646.4</v>
      </c>
      <c r="EG829">
        <v>35330.5</v>
      </c>
      <c r="EH829">
        <v>38554.5</v>
      </c>
      <c r="EI829">
        <v>45289.8</v>
      </c>
      <c r="EJ829">
        <v>50775.9</v>
      </c>
      <c r="EK829">
        <v>55224.3</v>
      </c>
      <c r="EL829">
        <v>61839.9</v>
      </c>
      <c r="EM829">
        <v>1.9922</v>
      </c>
      <c r="EN829">
        <v>1.8306</v>
      </c>
      <c r="EO829">
        <v>0.0521541</v>
      </c>
      <c r="EP829">
        <v>0</v>
      </c>
      <c r="EQ829">
        <v>24.143</v>
      </c>
      <c r="ER829">
        <v>999.9</v>
      </c>
      <c r="ES829">
        <v>46.411</v>
      </c>
      <c r="ET829">
        <v>30.071</v>
      </c>
      <c r="EU829">
        <v>21.9364</v>
      </c>
      <c r="EV829">
        <v>55.2788</v>
      </c>
      <c r="EW829">
        <v>49.1146</v>
      </c>
      <c r="EX829">
        <v>1</v>
      </c>
      <c r="EY829">
        <v>-0.0440244</v>
      </c>
      <c r="EZ829">
        <v>1.47512</v>
      </c>
      <c r="FA829">
        <v>20.1086</v>
      </c>
      <c r="FB829">
        <v>5.19812</v>
      </c>
      <c r="FC829">
        <v>12.0064</v>
      </c>
      <c r="FD829">
        <v>4.9756</v>
      </c>
      <c r="FE829">
        <v>3.294</v>
      </c>
      <c r="FF829">
        <v>9999</v>
      </c>
      <c r="FG829">
        <v>9999</v>
      </c>
      <c r="FH829">
        <v>9999</v>
      </c>
      <c r="FI829">
        <v>695.4</v>
      </c>
      <c r="FJ829">
        <v>1.8635</v>
      </c>
      <c r="FK829">
        <v>1.86829</v>
      </c>
      <c r="FL829">
        <v>1.86801</v>
      </c>
      <c r="FM829">
        <v>1.86923</v>
      </c>
      <c r="FN829">
        <v>1.87009</v>
      </c>
      <c r="FO829">
        <v>1.86615</v>
      </c>
      <c r="FP829">
        <v>1.86722</v>
      </c>
      <c r="FQ829">
        <v>1.86853</v>
      </c>
      <c r="FR829">
        <v>5</v>
      </c>
      <c r="FS829">
        <v>0</v>
      </c>
      <c r="FT829">
        <v>0</v>
      </c>
      <c r="FU829">
        <v>0</v>
      </c>
      <c r="FV829" t="s">
        <v>358</v>
      </c>
      <c r="FW829" t="s">
        <v>359</v>
      </c>
      <c r="FX829" t="s">
        <v>360</v>
      </c>
      <c r="FY829" t="s">
        <v>360</v>
      </c>
      <c r="FZ829" t="s">
        <v>360</v>
      </c>
      <c r="GA829" t="s">
        <v>360</v>
      </c>
      <c r="GB829">
        <v>0</v>
      </c>
      <c r="GC829">
        <v>100</v>
      </c>
      <c r="GD829">
        <v>100</v>
      </c>
      <c r="GE829">
        <v>7.514</v>
      </c>
      <c r="GF829">
        <v>0.3456</v>
      </c>
      <c r="GG829">
        <v>3.61927167264205</v>
      </c>
      <c r="GH829">
        <v>0.00509506669552449</v>
      </c>
      <c r="GI829">
        <v>1.17866753763249e-06</v>
      </c>
      <c r="GJ829">
        <v>-6.62632595388568e-10</v>
      </c>
      <c r="GK829">
        <v>-0.0260112845827318</v>
      </c>
      <c r="GL829">
        <v>-0.0225051504344278</v>
      </c>
      <c r="GM829">
        <v>0.00262967521021688</v>
      </c>
      <c r="GN829">
        <v>-3.50088843362945e-05</v>
      </c>
      <c r="GO829">
        <v>-5</v>
      </c>
      <c r="GP829">
        <v>1640</v>
      </c>
      <c r="GQ829">
        <v>1</v>
      </c>
      <c r="GR829">
        <v>20</v>
      </c>
      <c r="GS829">
        <v>50322.7</v>
      </c>
      <c r="GT829">
        <v>50322.7</v>
      </c>
      <c r="GU829">
        <v>1.64307</v>
      </c>
      <c r="GV829">
        <v>2.61597</v>
      </c>
      <c r="GW829">
        <v>1.54785</v>
      </c>
      <c r="GX829">
        <v>2.30103</v>
      </c>
      <c r="GY829">
        <v>1.34644</v>
      </c>
      <c r="GZ829">
        <v>2.28516</v>
      </c>
      <c r="HA829">
        <v>33.6254</v>
      </c>
      <c r="HB829">
        <v>23.9737</v>
      </c>
      <c r="HC829">
        <v>18</v>
      </c>
      <c r="HD829">
        <v>505.108</v>
      </c>
      <c r="HE829">
        <v>402.302</v>
      </c>
      <c r="HF829">
        <v>21.121</v>
      </c>
      <c r="HG829">
        <v>26.59</v>
      </c>
      <c r="HH829">
        <v>29.9998</v>
      </c>
      <c r="HI829">
        <v>26.6277</v>
      </c>
      <c r="HJ829">
        <v>26.5796</v>
      </c>
      <c r="HK829">
        <v>32.9333</v>
      </c>
      <c r="HL829">
        <v>19.0157</v>
      </c>
      <c r="HM829">
        <v>27.1394</v>
      </c>
      <c r="HN829">
        <v>21.1215</v>
      </c>
      <c r="HO829">
        <v>757.77</v>
      </c>
      <c r="HP829">
        <v>18.8345</v>
      </c>
      <c r="HQ829">
        <v>102.445</v>
      </c>
      <c r="HR829">
        <v>102.934</v>
      </c>
    </row>
    <row r="830" spans="1:226">
      <c r="A830">
        <v>814</v>
      </c>
      <c r="B830">
        <v>1663697016.5</v>
      </c>
      <c r="C830">
        <v>9241.40000009537</v>
      </c>
      <c r="D830" t="s">
        <v>1995</v>
      </c>
      <c r="E830" t="s">
        <v>1996</v>
      </c>
      <c r="F830">
        <v>5</v>
      </c>
      <c r="G830" t="s">
        <v>1906</v>
      </c>
      <c r="H830" t="s">
        <v>354</v>
      </c>
      <c r="I830">
        <v>1663697009</v>
      </c>
      <c r="J830">
        <f>(K830)/1000</f>
        <v>0</v>
      </c>
      <c r="K830">
        <f>IF(BF830, AN830, AH830)</f>
        <v>0</v>
      </c>
      <c r="L830">
        <f>IF(BF830, AI830, AG830)</f>
        <v>0</v>
      </c>
      <c r="M830">
        <f>BH830 - IF(AU830&gt;1, L830*BB830*100.0/(AW830*BV830), 0)</f>
        <v>0</v>
      </c>
      <c r="N830">
        <f>((T830-J830/2)*M830-L830)/(T830+J830/2)</f>
        <v>0</v>
      </c>
      <c r="O830">
        <f>N830*(BO830+BP830)/1000.0</f>
        <v>0</v>
      </c>
      <c r="P830">
        <f>(BH830 - IF(AU830&gt;1, L830*BB830*100.0/(AW830*BV830), 0))*(BO830+BP830)/1000.0</f>
        <v>0</v>
      </c>
      <c r="Q830">
        <f>2.0/((1/S830-1/R830)+SIGN(S830)*SQRT((1/S830-1/R830)*(1/S830-1/R830) + 4*BC830/((BC830+1)*(BC830+1))*(2*1/S830*1/R830-1/R830*1/R830)))</f>
        <v>0</v>
      </c>
      <c r="R830">
        <f>IF(LEFT(BD830,1)&lt;&gt;"0",IF(LEFT(BD830,1)="1",3.0,BE830),$D$5+$E$5*(BV830*BO830/($K$5*1000))+$F$5*(BV830*BO830/($K$5*1000))*MAX(MIN(BB830,$J$5),$I$5)*MAX(MIN(BB830,$J$5),$I$5)+$G$5*MAX(MIN(BB830,$J$5),$I$5)*(BV830*BO830/($K$5*1000))+$H$5*(BV830*BO830/($K$5*1000))*(BV830*BO830/($K$5*1000)))</f>
        <v>0</v>
      </c>
      <c r="S830">
        <f>J830*(1000-(1000*0.61365*exp(17.502*W830/(240.97+W830))/(BO830+BP830)+BJ830)/2)/(1000*0.61365*exp(17.502*W830/(240.97+W830))/(BO830+BP830)-BJ830)</f>
        <v>0</v>
      </c>
      <c r="T830">
        <f>1/((BC830+1)/(Q830/1.6)+1/(R830/1.37)) + BC830/((BC830+1)/(Q830/1.6) + BC830/(R830/1.37))</f>
        <v>0</v>
      </c>
      <c r="U830">
        <f>(AX830*BA830)</f>
        <v>0</v>
      </c>
      <c r="V830">
        <f>(BQ830+(U830+2*0.95*5.67E-8*(((BQ830+$B$7)+273)^4-(BQ830+273)^4)-44100*J830)/(1.84*29.3*R830+8*0.95*5.67E-8*(BQ830+273)^3))</f>
        <v>0</v>
      </c>
      <c r="W830">
        <f>($C$7*BR830+$D$7*BS830+$E$7*V830)</f>
        <v>0</v>
      </c>
      <c r="X830">
        <f>0.61365*exp(17.502*W830/(240.97+W830))</f>
        <v>0</v>
      </c>
      <c r="Y830">
        <f>(Z830/AA830*100)</f>
        <v>0</v>
      </c>
      <c r="Z830">
        <f>BJ830*(BO830+BP830)/1000</f>
        <v>0</v>
      </c>
      <c r="AA830">
        <f>0.61365*exp(17.502*BQ830/(240.97+BQ830))</f>
        <v>0</v>
      </c>
      <c r="AB830">
        <f>(X830-BJ830*(BO830+BP830)/1000)</f>
        <v>0</v>
      </c>
      <c r="AC830">
        <f>(-J830*44100)</f>
        <v>0</v>
      </c>
      <c r="AD830">
        <f>2*29.3*R830*0.92*(BQ830-W830)</f>
        <v>0</v>
      </c>
      <c r="AE830">
        <f>2*0.95*5.67E-8*(((BQ830+$B$7)+273)^4-(W830+273)^4)</f>
        <v>0</v>
      </c>
      <c r="AF830">
        <f>U830+AE830+AC830+AD830</f>
        <v>0</v>
      </c>
      <c r="AG830">
        <f>BN830*AU830*(BI830-BH830*(1000-AU830*BK830)/(1000-AU830*BJ830))/(100*BB830)</f>
        <v>0</v>
      </c>
      <c r="AH830">
        <f>1000*BN830*AU830*(BJ830-BK830)/(100*BB830*(1000-AU830*BJ830))</f>
        <v>0</v>
      </c>
      <c r="AI830">
        <f>(AJ830 - AK830 - BO830*1E3/(8.314*(BQ830+273.15)) * AM830/BN830 * AL830) * BN830/(100*BB830) * (1000 - BK830)/1000</f>
        <v>0</v>
      </c>
      <c r="AJ830">
        <v>766.533472009332</v>
      </c>
      <c r="AK830">
        <v>734.653266666666</v>
      </c>
      <c r="AL830">
        <v>3.41795270329083</v>
      </c>
      <c r="AM830">
        <v>65.4883077396077</v>
      </c>
      <c r="AN830">
        <f>(AP830 - AO830 + BO830*1E3/(8.314*(BQ830+273.15)) * AR830/BN830 * AQ830) * BN830/(100*BB830) * 1000/(1000 - AP830)</f>
        <v>0</v>
      </c>
      <c r="AO830">
        <v>18.8426087157744</v>
      </c>
      <c r="AP830">
        <v>21.5443153846154</v>
      </c>
      <c r="AQ830">
        <v>-0.00122529442644111</v>
      </c>
      <c r="AR830">
        <v>122.100083456999</v>
      </c>
      <c r="AS830">
        <v>0</v>
      </c>
      <c r="AT830">
        <v>0</v>
      </c>
      <c r="AU830">
        <f>IF(AS830*$H$13&gt;=AW830,1.0,(AW830/(AW830-AS830*$H$13)))</f>
        <v>0</v>
      </c>
      <c r="AV830">
        <f>(AU830-1)*100</f>
        <v>0</v>
      </c>
      <c r="AW830">
        <f>MAX(0,($B$13+$C$13*BV830)/(1+$D$13*BV830)*BO830/(BQ830+273)*$E$13)</f>
        <v>0</v>
      </c>
      <c r="AX830">
        <f>$B$11*BW830+$C$11*BX830+$F$11*CI830*(1-CL830)</f>
        <v>0</v>
      </c>
      <c r="AY830">
        <f>AX830*AZ830</f>
        <v>0</v>
      </c>
      <c r="AZ830">
        <f>($B$11*$D$9+$C$11*$D$9+$F$11*((CV830+CN830)/MAX(CV830+CN830+CW830, 0.1)*$I$9+CW830/MAX(CV830+CN830+CW830, 0.1)*$J$9))/($B$11+$C$11+$F$11)</f>
        <v>0</v>
      </c>
      <c r="BA830">
        <f>($B$11*$K$9+$C$11*$K$9+$F$11*((CV830+CN830)/MAX(CV830+CN830+CW830, 0.1)*$P$9+CW830/MAX(CV830+CN830+CW830, 0.1)*$Q$9))/($B$11+$C$11+$F$11)</f>
        <v>0</v>
      </c>
      <c r="BB830">
        <v>6</v>
      </c>
      <c r="BC830">
        <v>0.5</v>
      </c>
      <c r="BD830" t="s">
        <v>355</v>
      </c>
      <c r="BE830">
        <v>2</v>
      </c>
      <c r="BF830" t="b">
        <v>1</v>
      </c>
      <c r="BG830">
        <v>1663697009</v>
      </c>
      <c r="BH830">
        <v>695.291925925926</v>
      </c>
      <c r="BI830">
        <v>735.403555555556</v>
      </c>
      <c r="BJ830">
        <v>21.5655555555556</v>
      </c>
      <c r="BK830">
        <v>18.8687259259259</v>
      </c>
      <c r="BL830">
        <v>687.826074074074</v>
      </c>
      <c r="BM830">
        <v>21.2195333333333</v>
      </c>
      <c r="BN830">
        <v>500.073555555556</v>
      </c>
      <c r="BO830">
        <v>90.5059481481482</v>
      </c>
      <c r="BP830">
        <v>0.100269644444444</v>
      </c>
      <c r="BQ830">
        <v>25.0455333333333</v>
      </c>
      <c r="BR830">
        <v>24.9921481481481</v>
      </c>
      <c r="BS830">
        <v>999.9</v>
      </c>
      <c r="BT830">
        <v>0</v>
      </c>
      <c r="BU830">
        <v>0</v>
      </c>
      <c r="BV830">
        <v>9977.96296296296</v>
      </c>
      <c r="BW830">
        <v>0</v>
      </c>
      <c r="BX830">
        <v>16.7147</v>
      </c>
      <c r="BY830">
        <v>-40.111662962963</v>
      </c>
      <c r="BZ830">
        <v>710.616555555556</v>
      </c>
      <c r="CA830">
        <v>749.546074074074</v>
      </c>
      <c r="CB830">
        <v>2.69681962962963</v>
      </c>
      <c r="CC830">
        <v>735.403555555556</v>
      </c>
      <c r="CD830">
        <v>18.8687259259259</v>
      </c>
      <c r="CE830">
        <v>1.95181111111111</v>
      </c>
      <c r="CF830">
        <v>1.70773148148148</v>
      </c>
      <c r="CG830">
        <v>17.0587222222222</v>
      </c>
      <c r="CH830">
        <v>14.9668740740741</v>
      </c>
      <c r="CI830">
        <v>1999.99740740741</v>
      </c>
      <c r="CJ830">
        <v>0.979997888888889</v>
      </c>
      <c r="CK830">
        <v>0.0200023851851852</v>
      </c>
      <c r="CL830">
        <v>0</v>
      </c>
      <c r="CM830">
        <v>548.563888888889</v>
      </c>
      <c r="CN830">
        <v>5.00063</v>
      </c>
      <c r="CO830">
        <v>10907.7962962963</v>
      </c>
      <c r="CP830">
        <v>17256.8555555556</v>
      </c>
      <c r="CQ830">
        <v>38.625</v>
      </c>
      <c r="CR830">
        <v>38.6433703703704</v>
      </c>
      <c r="CS830">
        <v>38.187</v>
      </c>
      <c r="CT830">
        <v>37.875</v>
      </c>
      <c r="CU830">
        <v>39.3772962962963</v>
      </c>
      <c r="CV830">
        <v>1955.09666666667</v>
      </c>
      <c r="CW830">
        <v>39.9007407407407</v>
      </c>
      <c r="CX830">
        <v>0</v>
      </c>
      <c r="CY830">
        <v>1663697014.1</v>
      </c>
      <c r="CZ830">
        <v>0</v>
      </c>
      <c r="DA830">
        <v>0</v>
      </c>
      <c r="DB830" t="s">
        <v>356</v>
      </c>
      <c r="DC830">
        <v>1660677648.1</v>
      </c>
      <c r="DD830">
        <v>1660677649.1</v>
      </c>
      <c r="DE830">
        <v>0</v>
      </c>
      <c r="DF830">
        <v>-1.042</v>
      </c>
      <c r="DG830">
        <v>0.003</v>
      </c>
      <c r="DH830">
        <v>5.218</v>
      </c>
      <c r="DI830">
        <v>0.344</v>
      </c>
      <c r="DJ830">
        <v>417</v>
      </c>
      <c r="DK830">
        <v>22</v>
      </c>
      <c r="DL830">
        <v>1.24</v>
      </c>
      <c r="DM830">
        <v>0.53</v>
      </c>
      <c r="DN830">
        <v>-39.8649625</v>
      </c>
      <c r="DO830">
        <v>-4.11764915572222</v>
      </c>
      <c r="DP830">
        <v>0.595728131653819</v>
      </c>
      <c r="DQ830">
        <v>0</v>
      </c>
      <c r="DR830">
        <v>2.684773</v>
      </c>
      <c r="DS830">
        <v>0.257493433395868</v>
      </c>
      <c r="DT830">
        <v>0.0287946822521103</v>
      </c>
      <c r="DU830">
        <v>0</v>
      </c>
      <c r="DV830">
        <v>0</v>
      </c>
      <c r="DW830">
        <v>2</v>
      </c>
      <c r="DX830" t="s">
        <v>357</v>
      </c>
      <c r="DY830">
        <v>2.97279</v>
      </c>
      <c r="DZ830">
        <v>2.75337</v>
      </c>
      <c r="EA830">
        <v>0.133998</v>
      </c>
      <c r="EB830">
        <v>0.139905</v>
      </c>
      <c r="EC830">
        <v>0.095889</v>
      </c>
      <c r="ED830">
        <v>0.0881347</v>
      </c>
      <c r="EE830">
        <v>33763.5</v>
      </c>
      <c r="EF830">
        <v>36564.2</v>
      </c>
      <c r="EG830">
        <v>35330.5</v>
      </c>
      <c r="EH830">
        <v>38554.4</v>
      </c>
      <c r="EI830">
        <v>45292.5</v>
      </c>
      <c r="EJ830">
        <v>50777.3</v>
      </c>
      <c r="EK830">
        <v>55224.3</v>
      </c>
      <c r="EL830">
        <v>61840.1</v>
      </c>
      <c r="EM830">
        <v>1.9918</v>
      </c>
      <c r="EN830">
        <v>1.8312</v>
      </c>
      <c r="EO830">
        <v>0.0516176</v>
      </c>
      <c r="EP830">
        <v>0</v>
      </c>
      <c r="EQ830">
        <v>24.1422</v>
      </c>
      <c r="ER830">
        <v>999.9</v>
      </c>
      <c r="ES830">
        <v>46.435</v>
      </c>
      <c r="ET830">
        <v>30.071</v>
      </c>
      <c r="EU830">
        <v>21.9478</v>
      </c>
      <c r="EV830">
        <v>56.8788</v>
      </c>
      <c r="EW830">
        <v>49.2788</v>
      </c>
      <c r="EX830">
        <v>1</v>
      </c>
      <c r="EY830">
        <v>-0.0443902</v>
      </c>
      <c r="EZ830">
        <v>1.48993</v>
      </c>
      <c r="FA830">
        <v>20.1083</v>
      </c>
      <c r="FB830">
        <v>5.19932</v>
      </c>
      <c r="FC830">
        <v>12.0052</v>
      </c>
      <c r="FD830">
        <v>4.976</v>
      </c>
      <c r="FE830">
        <v>3.294</v>
      </c>
      <c r="FF830">
        <v>9999</v>
      </c>
      <c r="FG830">
        <v>9999</v>
      </c>
      <c r="FH830">
        <v>9999</v>
      </c>
      <c r="FI830">
        <v>695.4</v>
      </c>
      <c r="FJ830">
        <v>1.8635</v>
      </c>
      <c r="FK830">
        <v>1.86829</v>
      </c>
      <c r="FL830">
        <v>1.86804</v>
      </c>
      <c r="FM830">
        <v>1.8692</v>
      </c>
      <c r="FN830">
        <v>1.87012</v>
      </c>
      <c r="FO830">
        <v>1.86615</v>
      </c>
      <c r="FP830">
        <v>1.86719</v>
      </c>
      <c r="FQ830">
        <v>1.86856</v>
      </c>
      <c r="FR830">
        <v>5</v>
      </c>
      <c r="FS830">
        <v>0</v>
      </c>
      <c r="FT830">
        <v>0</v>
      </c>
      <c r="FU830">
        <v>0</v>
      </c>
      <c r="FV830" t="s">
        <v>358</v>
      </c>
      <c r="FW830" t="s">
        <v>359</v>
      </c>
      <c r="FX830" t="s">
        <v>360</v>
      </c>
      <c r="FY830" t="s">
        <v>360</v>
      </c>
      <c r="FZ830" t="s">
        <v>360</v>
      </c>
      <c r="GA830" t="s">
        <v>360</v>
      </c>
      <c r="GB830">
        <v>0</v>
      </c>
      <c r="GC830">
        <v>100</v>
      </c>
      <c r="GD830">
        <v>100</v>
      </c>
      <c r="GE830">
        <v>7.61</v>
      </c>
      <c r="GF830">
        <v>0.3449</v>
      </c>
      <c r="GG830">
        <v>3.61927167264205</v>
      </c>
      <c r="GH830">
        <v>0.00509506669552449</v>
      </c>
      <c r="GI830">
        <v>1.17866753763249e-06</v>
      </c>
      <c r="GJ830">
        <v>-6.62632595388568e-10</v>
      </c>
      <c r="GK830">
        <v>-0.0260112845827318</v>
      </c>
      <c r="GL830">
        <v>-0.0225051504344278</v>
      </c>
      <c r="GM830">
        <v>0.00262967521021688</v>
      </c>
      <c r="GN830">
        <v>-3.50088843362945e-05</v>
      </c>
      <c r="GO830">
        <v>-5</v>
      </c>
      <c r="GP830">
        <v>1640</v>
      </c>
      <c r="GQ830">
        <v>1</v>
      </c>
      <c r="GR830">
        <v>20</v>
      </c>
      <c r="GS830">
        <v>50322.8</v>
      </c>
      <c r="GT830">
        <v>50322.8</v>
      </c>
      <c r="GU830">
        <v>1.66748</v>
      </c>
      <c r="GV830">
        <v>2.60864</v>
      </c>
      <c r="GW830">
        <v>1.54785</v>
      </c>
      <c r="GX830">
        <v>2.30103</v>
      </c>
      <c r="GY830">
        <v>1.34644</v>
      </c>
      <c r="GZ830">
        <v>2.41455</v>
      </c>
      <c r="HA830">
        <v>33.6479</v>
      </c>
      <c r="HB830">
        <v>23.9824</v>
      </c>
      <c r="HC830">
        <v>18</v>
      </c>
      <c r="HD830">
        <v>504.822</v>
      </c>
      <c r="HE830">
        <v>402.619</v>
      </c>
      <c r="HF830">
        <v>21.1252</v>
      </c>
      <c r="HG830">
        <v>26.5882</v>
      </c>
      <c r="HH830">
        <v>30</v>
      </c>
      <c r="HI830">
        <v>26.6254</v>
      </c>
      <c r="HJ830">
        <v>26.5774</v>
      </c>
      <c r="HK830">
        <v>33.4366</v>
      </c>
      <c r="HL830">
        <v>19.0157</v>
      </c>
      <c r="HM830">
        <v>27.1394</v>
      </c>
      <c r="HN830">
        <v>21.1238</v>
      </c>
      <c r="HO830">
        <v>778.081</v>
      </c>
      <c r="HP830">
        <v>18.8489</v>
      </c>
      <c r="HQ830">
        <v>102.445</v>
      </c>
      <c r="HR830">
        <v>102.934</v>
      </c>
    </row>
    <row r="831" spans="1:226">
      <c r="A831">
        <v>815</v>
      </c>
      <c r="B831">
        <v>1663697021.5</v>
      </c>
      <c r="C831">
        <v>9246.40000009537</v>
      </c>
      <c r="D831" t="s">
        <v>1997</v>
      </c>
      <c r="E831" t="s">
        <v>1998</v>
      </c>
      <c r="F831">
        <v>5</v>
      </c>
      <c r="G831" t="s">
        <v>1906</v>
      </c>
      <c r="H831" t="s">
        <v>354</v>
      </c>
      <c r="I831">
        <v>1663697013.71429</v>
      </c>
      <c r="J831">
        <f>(K831)/1000</f>
        <v>0</v>
      </c>
      <c r="K831">
        <f>IF(BF831, AN831, AH831)</f>
        <v>0</v>
      </c>
      <c r="L831">
        <f>IF(BF831, AI831, AG831)</f>
        <v>0</v>
      </c>
      <c r="M831">
        <f>BH831 - IF(AU831&gt;1, L831*BB831*100.0/(AW831*BV831), 0)</f>
        <v>0</v>
      </c>
      <c r="N831">
        <f>((T831-J831/2)*M831-L831)/(T831+J831/2)</f>
        <v>0</v>
      </c>
      <c r="O831">
        <f>N831*(BO831+BP831)/1000.0</f>
        <v>0</v>
      </c>
      <c r="P831">
        <f>(BH831 - IF(AU831&gt;1, L831*BB831*100.0/(AW831*BV831), 0))*(BO831+BP831)/1000.0</f>
        <v>0</v>
      </c>
      <c r="Q831">
        <f>2.0/((1/S831-1/R831)+SIGN(S831)*SQRT((1/S831-1/R831)*(1/S831-1/R831) + 4*BC831/((BC831+1)*(BC831+1))*(2*1/S831*1/R831-1/R831*1/R831)))</f>
        <v>0</v>
      </c>
      <c r="R831">
        <f>IF(LEFT(BD831,1)&lt;&gt;"0",IF(LEFT(BD831,1)="1",3.0,BE831),$D$5+$E$5*(BV831*BO831/($K$5*1000))+$F$5*(BV831*BO831/($K$5*1000))*MAX(MIN(BB831,$J$5),$I$5)*MAX(MIN(BB831,$J$5),$I$5)+$G$5*MAX(MIN(BB831,$J$5),$I$5)*(BV831*BO831/($K$5*1000))+$H$5*(BV831*BO831/($K$5*1000))*(BV831*BO831/($K$5*1000)))</f>
        <v>0</v>
      </c>
      <c r="S831">
        <f>J831*(1000-(1000*0.61365*exp(17.502*W831/(240.97+W831))/(BO831+BP831)+BJ831)/2)/(1000*0.61365*exp(17.502*W831/(240.97+W831))/(BO831+BP831)-BJ831)</f>
        <v>0</v>
      </c>
      <c r="T831">
        <f>1/((BC831+1)/(Q831/1.6)+1/(R831/1.37)) + BC831/((BC831+1)/(Q831/1.6) + BC831/(R831/1.37))</f>
        <v>0</v>
      </c>
      <c r="U831">
        <f>(AX831*BA831)</f>
        <v>0</v>
      </c>
      <c r="V831">
        <f>(BQ831+(U831+2*0.95*5.67E-8*(((BQ831+$B$7)+273)^4-(BQ831+273)^4)-44100*J831)/(1.84*29.3*R831+8*0.95*5.67E-8*(BQ831+273)^3))</f>
        <v>0</v>
      </c>
      <c r="W831">
        <f>($C$7*BR831+$D$7*BS831+$E$7*V831)</f>
        <v>0</v>
      </c>
      <c r="X831">
        <f>0.61365*exp(17.502*W831/(240.97+W831))</f>
        <v>0</v>
      </c>
      <c r="Y831">
        <f>(Z831/AA831*100)</f>
        <v>0</v>
      </c>
      <c r="Z831">
        <f>BJ831*(BO831+BP831)/1000</f>
        <v>0</v>
      </c>
      <c r="AA831">
        <f>0.61365*exp(17.502*BQ831/(240.97+BQ831))</f>
        <v>0</v>
      </c>
      <c r="AB831">
        <f>(X831-BJ831*(BO831+BP831)/1000)</f>
        <v>0</v>
      </c>
      <c r="AC831">
        <f>(-J831*44100)</f>
        <v>0</v>
      </c>
      <c r="AD831">
        <f>2*29.3*R831*0.92*(BQ831-W831)</f>
        <v>0</v>
      </c>
      <c r="AE831">
        <f>2*0.95*5.67E-8*(((BQ831+$B$7)+273)^4-(W831+273)^4)</f>
        <v>0</v>
      </c>
      <c r="AF831">
        <f>U831+AE831+AC831+AD831</f>
        <v>0</v>
      </c>
      <c r="AG831">
        <f>BN831*AU831*(BI831-BH831*(1000-AU831*BK831)/(1000-AU831*BJ831))/(100*BB831)</f>
        <v>0</v>
      </c>
      <c r="AH831">
        <f>1000*BN831*AU831*(BJ831-BK831)/(100*BB831*(1000-AU831*BJ831))</f>
        <v>0</v>
      </c>
      <c r="AI831">
        <f>(AJ831 - AK831 - BO831*1E3/(8.314*(BQ831+273.15)) * AM831/BN831 * AL831) * BN831/(100*BB831) * (1000 - BK831)/1000</f>
        <v>0</v>
      </c>
      <c r="AJ831">
        <v>782.497897023622</v>
      </c>
      <c r="AK831">
        <v>751.261339393939</v>
      </c>
      <c r="AL831">
        <v>3.30302392270489</v>
      </c>
      <c r="AM831">
        <v>65.4883077396077</v>
      </c>
      <c r="AN831">
        <f>(AP831 - AO831 + BO831*1E3/(8.314*(BQ831+273.15)) * AR831/BN831 * AQ831) * BN831/(100*BB831) * 1000/(1000 - AP831)</f>
        <v>0</v>
      </c>
      <c r="AO831">
        <v>18.838569840052</v>
      </c>
      <c r="AP831">
        <v>21.5317538461539</v>
      </c>
      <c r="AQ831">
        <v>-0.000578429874061961</v>
      </c>
      <c r="AR831">
        <v>122.100083456999</v>
      </c>
      <c r="AS831">
        <v>0</v>
      </c>
      <c r="AT831">
        <v>0</v>
      </c>
      <c r="AU831">
        <f>IF(AS831*$H$13&gt;=AW831,1.0,(AW831/(AW831-AS831*$H$13)))</f>
        <v>0</v>
      </c>
      <c r="AV831">
        <f>(AU831-1)*100</f>
        <v>0</v>
      </c>
      <c r="AW831">
        <f>MAX(0,($B$13+$C$13*BV831)/(1+$D$13*BV831)*BO831/(BQ831+273)*$E$13)</f>
        <v>0</v>
      </c>
      <c r="AX831">
        <f>$B$11*BW831+$C$11*BX831+$F$11*CI831*(1-CL831)</f>
        <v>0</v>
      </c>
      <c r="AY831">
        <f>AX831*AZ831</f>
        <v>0</v>
      </c>
      <c r="AZ831">
        <f>($B$11*$D$9+$C$11*$D$9+$F$11*((CV831+CN831)/MAX(CV831+CN831+CW831, 0.1)*$I$9+CW831/MAX(CV831+CN831+CW831, 0.1)*$J$9))/($B$11+$C$11+$F$11)</f>
        <v>0</v>
      </c>
      <c r="BA831">
        <f>($B$11*$K$9+$C$11*$K$9+$F$11*((CV831+CN831)/MAX(CV831+CN831+CW831, 0.1)*$P$9+CW831/MAX(CV831+CN831+CW831, 0.1)*$Q$9))/($B$11+$C$11+$F$11)</f>
        <v>0</v>
      </c>
      <c r="BB831">
        <v>6</v>
      </c>
      <c r="BC831">
        <v>0.5</v>
      </c>
      <c r="BD831" t="s">
        <v>355</v>
      </c>
      <c r="BE831">
        <v>2</v>
      </c>
      <c r="BF831" t="b">
        <v>1</v>
      </c>
      <c r="BG831">
        <v>1663697013.71429</v>
      </c>
      <c r="BH831">
        <v>711.039714285714</v>
      </c>
      <c r="BI831">
        <v>750.978464285714</v>
      </c>
      <c r="BJ831">
        <v>21.5536214285714</v>
      </c>
      <c r="BK831">
        <v>18.849075</v>
      </c>
      <c r="BL831">
        <v>703.483428571428</v>
      </c>
      <c r="BM831">
        <v>21.2080785714286</v>
      </c>
      <c r="BN831">
        <v>500.062857142857</v>
      </c>
      <c r="BO831">
        <v>90.5054892857143</v>
      </c>
      <c r="BP831">
        <v>0.0998992464285714</v>
      </c>
      <c r="BQ831">
        <v>25.0461642857143</v>
      </c>
      <c r="BR831">
        <v>24.9902357142857</v>
      </c>
      <c r="BS831">
        <v>999.9</v>
      </c>
      <c r="BT831">
        <v>0</v>
      </c>
      <c r="BU831">
        <v>0</v>
      </c>
      <c r="BV831">
        <v>10005.1785714286</v>
      </c>
      <c r="BW831">
        <v>0</v>
      </c>
      <c r="BX831">
        <v>16.7147</v>
      </c>
      <c r="BY831">
        <v>-39.9387571428571</v>
      </c>
      <c r="BZ831">
        <v>726.702428571429</v>
      </c>
      <c r="CA831">
        <v>765.405464285714</v>
      </c>
      <c r="CB831">
        <v>2.70453857142857</v>
      </c>
      <c r="CC831">
        <v>750.978464285714</v>
      </c>
      <c r="CD831">
        <v>18.849075</v>
      </c>
      <c r="CE831">
        <v>1.95072071428571</v>
      </c>
      <c r="CF831">
        <v>1.70594464285714</v>
      </c>
      <c r="CG831">
        <v>17.0499107142857</v>
      </c>
      <c r="CH831">
        <v>14.9506214285714</v>
      </c>
      <c r="CI831">
        <v>2000.01678571429</v>
      </c>
      <c r="CJ831">
        <v>0.979997821428571</v>
      </c>
      <c r="CK831">
        <v>0.0200024571428571</v>
      </c>
      <c r="CL831">
        <v>0</v>
      </c>
      <c r="CM831">
        <v>550.423857142857</v>
      </c>
      <c r="CN831">
        <v>5.00063</v>
      </c>
      <c r="CO831">
        <v>10944.8392857143</v>
      </c>
      <c r="CP831">
        <v>17257.025</v>
      </c>
      <c r="CQ831">
        <v>38.625</v>
      </c>
      <c r="CR831">
        <v>38.6382857142857</v>
      </c>
      <c r="CS831">
        <v>38.187</v>
      </c>
      <c r="CT831">
        <v>37.875</v>
      </c>
      <c r="CU831">
        <v>39.3772142857143</v>
      </c>
      <c r="CV831">
        <v>1955.11535714286</v>
      </c>
      <c r="CW831">
        <v>39.9014285714286</v>
      </c>
      <c r="CX831">
        <v>0</v>
      </c>
      <c r="CY831">
        <v>1663697018.9</v>
      </c>
      <c r="CZ831">
        <v>0</v>
      </c>
      <c r="DA831">
        <v>0</v>
      </c>
      <c r="DB831" t="s">
        <v>356</v>
      </c>
      <c r="DC831">
        <v>1660677648.1</v>
      </c>
      <c r="DD831">
        <v>1660677649.1</v>
      </c>
      <c r="DE831">
        <v>0</v>
      </c>
      <c r="DF831">
        <v>-1.042</v>
      </c>
      <c r="DG831">
        <v>0.003</v>
      </c>
      <c r="DH831">
        <v>5.218</v>
      </c>
      <c r="DI831">
        <v>0.344</v>
      </c>
      <c r="DJ831">
        <v>417</v>
      </c>
      <c r="DK831">
        <v>22</v>
      </c>
      <c r="DL831">
        <v>1.24</v>
      </c>
      <c r="DM831">
        <v>0.53</v>
      </c>
      <c r="DN831">
        <v>-39.972475</v>
      </c>
      <c r="DO831">
        <v>0.884393245778711</v>
      </c>
      <c r="DP831">
        <v>0.409884467106281</v>
      </c>
      <c r="DQ831">
        <v>0</v>
      </c>
      <c r="DR831">
        <v>2.693895</v>
      </c>
      <c r="DS831">
        <v>0.150342664165105</v>
      </c>
      <c r="DT831">
        <v>0.0234082871009392</v>
      </c>
      <c r="DU831">
        <v>0</v>
      </c>
      <c r="DV831">
        <v>0</v>
      </c>
      <c r="DW831">
        <v>2</v>
      </c>
      <c r="DX831" t="s">
        <v>357</v>
      </c>
      <c r="DY831">
        <v>2.97415</v>
      </c>
      <c r="DZ831">
        <v>2.75435</v>
      </c>
      <c r="EA831">
        <v>0.136052</v>
      </c>
      <c r="EB831">
        <v>0.141932</v>
      </c>
      <c r="EC831">
        <v>0.0958684</v>
      </c>
      <c r="ED831">
        <v>0.0882531</v>
      </c>
      <c r="EE831">
        <v>33683.6</v>
      </c>
      <c r="EF831">
        <v>36478.2</v>
      </c>
      <c r="EG831">
        <v>35330.6</v>
      </c>
      <c r="EH831">
        <v>38554.6</v>
      </c>
      <c r="EI831">
        <v>45294.2</v>
      </c>
      <c r="EJ831">
        <v>50770.5</v>
      </c>
      <c r="EK831">
        <v>55225.1</v>
      </c>
      <c r="EL831">
        <v>61839.9</v>
      </c>
      <c r="EM831">
        <v>1.9912</v>
      </c>
      <c r="EN831">
        <v>1.8316</v>
      </c>
      <c r="EO831">
        <v>0.0520051</v>
      </c>
      <c r="EP831">
        <v>0</v>
      </c>
      <c r="EQ831">
        <v>24.1422</v>
      </c>
      <c r="ER831">
        <v>999.9</v>
      </c>
      <c r="ES831">
        <v>46.46</v>
      </c>
      <c r="ET831">
        <v>30.071</v>
      </c>
      <c r="EU831">
        <v>21.9583</v>
      </c>
      <c r="EV831">
        <v>56.4389</v>
      </c>
      <c r="EW831">
        <v>48.8061</v>
      </c>
      <c r="EX831">
        <v>1</v>
      </c>
      <c r="EY831">
        <v>-0.0445732</v>
      </c>
      <c r="EZ831">
        <v>1.46331</v>
      </c>
      <c r="FA831">
        <v>20.1089</v>
      </c>
      <c r="FB831">
        <v>5.20172</v>
      </c>
      <c r="FC831">
        <v>12.004</v>
      </c>
      <c r="FD831">
        <v>4.976</v>
      </c>
      <c r="FE831">
        <v>3.294</v>
      </c>
      <c r="FF831">
        <v>9999</v>
      </c>
      <c r="FG831">
        <v>9999</v>
      </c>
      <c r="FH831">
        <v>9999</v>
      </c>
      <c r="FI831">
        <v>695.4</v>
      </c>
      <c r="FJ831">
        <v>1.86353</v>
      </c>
      <c r="FK831">
        <v>1.86829</v>
      </c>
      <c r="FL831">
        <v>1.86807</v>
      </c>
      <c r="FM831">
        <v>1.8692</v>
      </c>
      <c r="FN831">
        <v>1.87009</v>
      </c>
      <c r="FO831">
        <v>1.86615</v>
      </c>
      <c r="FP831">
        <v>1.86722</v>
      </c>
      <c r="FQ831">
        <v>1.86859</v>
      </c>
      <c r="FR831">
        <v>5</v>
      </c>
      <c r="FS831">
        <v>0</v>
      </c>
      <c r="FT831">
        <v>0</v>
      </c>
      <c r="FU831">
        <v>0</v>
      </c>
      <c r="FV831" t="s">
        <v>358</v>
      </c>
      <c r="FW831" t="s">
        <v>359</v>
      </c>
      <c r="FX831" t="s">
        <v>360</v>
      </c>
      <c r="FY831" t="s">
        <v>360</v>
      </c>
      <c r="FZ831" t="s">
        <v>360</v>
      </c>
      <c r="GA831" t="s">
        <v>360</v>
      </c>
      <c r="GB831">
        <v>0</v>
      </c>
      <c r="GC831">
        <v>100</v>
      </c>
      <c r="GD831">
        <v>100</v>
      </c>
      <c r="GE831">
        <v>7.704</v>
      </c>
      <c r="GF831">
        <v>0.3447</v>
      </c>
      <c r="GG831">
        <v>3.61927167264205</v>
      </c>
      <c r="GH831">
        <v>0.00509506669552449</v>
      </c>
      <c r="GI831">
        <v>1.17866753763249e-06</v>
      </c>
      <c r="GJ831">
        <v>-6.62632595388568e-10</v>
      </c>
      <c r="GK831">
        <v>-0.0260112845827318</v>
      </c>
      <c r="GL831">
        <v>-0.0225051504344278</v>
      </c>
      <c r="GM831">
        <v>0.00262967521021688</v>
      </c>
      <c r="GN831">
        <v>-3.50088843362945e-05</v>
      </c>
      <c r="GO831">
        <v>-5</v>
      </c>
      <c r="GP831">
        <v>1640</v>
      </c>
      <c r="GQ831">
        <v>1</v>
      </c>
      <c r="GR831">
        <v>20</v>
      </c>
      <c r="GS831">
        <v>50322.9</v>
      </c>
      <c r="GT831">
        <v>50322.9</v>
      </c>
      <c r="GU831">
        <v>1.698</v>
      </c>
      <c r="GV831">
        <v>2.60498</v>
      </c>
      <c r="GW831">
        <v>1.54785</v>
      </c>
      <c r="GX831">
        <v>2.30103</v>
      </c>
      <c r="GY831">
        <v>1.34644</v>
      </c>
      <c r="GZ831">
        <v>2.44019</v>
      </c>
      <c r="HA831">
        <v>33.6705</v>
      </c>
      <c r="HB831">
        <v>23.9824</v>
      </c>
      <c r="HC831">
        <v>18</v>
      </c>
      <c r="HD831">
        <v>504.403</v>
      </c>
      <c r="HE831">
        <v>402.818</v>
      </c>
      <c r="HF831">
        <v>21.1302</v>
      </c>
      <c r="HG831">
        <v>26.5855</v>
      </c>
      <c r="HH831">
        <v>29.9999</v>
      </c>
      <c r="HI831">
        <v>26.6232</v>
      </c>
      <c r="HJ831">
        <v>26.5738</v>
      </c>
      <c r="HK831">
        <v>34.0573</v>
      </c>
      <c r="HL831">
        <v>19.0157</v>
      </c>
      <c r="HM831">
        <v>27.5202</v>
      </c>
      <c r="HN831">
        <v>21.1331</v>
      </c>
      <c r="HO831">
        <v>791.504</v>
      </c>
      <c r="HP831">
        <v>18.866</v>
      </c>
      <c r="HQ831">
        <v>102.446</v>
      </c>
      <c r="HR831">
        <v>102.934</v>
      </c>
    </row>
    <row r="832" spans="1:226">
      <c r="A832">
        <v>816</v>
      </c>
      <c r="B832">
        <v>1663697026.5</v>
      </c>
      <c r="C832">
        <v>9251.40000009537</v>
      </c>
      <c r="D832" t="s">
        <v>1999</v>
      </c>
      <c r="E832" t="s">
        <v>2000</v>
      </c>
      <c r="F832">
        <v>5</v>
      </c>
      <c r="G832" t="s">
        <v>1906</v>
      </c>
      <c r="H832" t="s">
        <v>354</v>
      </c>
      <c r="I832">
        <v>1663697019</v>
      </c>
      <c r="J832">
        <f>(K832)/1000</f>
        <v>0</v>
      </c>
      <c r="K832">
        <f>IF(BF832, AN832, AH832)</f>
        <v>0</v>
      </c>
      <c r="L832">
        <f>IF(BF832, AI832, AG832)</f>
        <v>0</v>
      </c>
      <c r="M832">
        <f>BH832 - IF(AU832&gt;1, L832*BB832*100.0/(AW832*BV832), 0)</f>
        <v>0</v>
      </c>
      <c r="N832">
        <f>((T832-J832/2)*M832-L832)/(T832+J832/2)</f>
        <v>0</v>
      </c>
      <c r="O832">
        <f>N832*(BO832+BP832)/1000.0</f>
        <v>0</v>
      </c>
      <c r="P832">
        <f>(BH832 - IF(AU832&gt;1, L832*BB832*100.0/(AW832*BV832), 0))*(BO832+BP832)/1000.0</f>
        <v>0</v>
      </c>
      <c r="Q832">
        <f>2.0/((1/S832-1/R832)+SIGN(S832)*SQRT((1/S832-1/R832)*(1/S832-1/R832) + 4*BC832/((BC832+1)*(BC832+1))*(2*1/S832*1/R832-1/R832*1/R832)))</f>
        <v>0</v>
      </c>
      <c r="R832">
        <f>IF(LEFT(BD832,1)&lt;&gt;"0",IF(LEFT(BD832,1)="1",3.0,BE832),$D$5+$E$5*(BV832*BO832/($K$5*1000))+$F$5*(BV832*BO832/($K$5*1000))*MAX(MIN(BB832,$J$5),$I$5)*MAX(MIN(BB832,$J$5),$I$5)+$G$5*MAX(MIN(BB832,$J$5),$I$5)*(BV832*BO832/($K$5*1000))+$H$5*(BV832*BO832/($K$5*1000))*(BV832*BO832/($K$5*1000)))</f>
        <v>0</v>
      </c>
      <c r="S832">
        <f>J832*(1000-(1000*0.61365*exp(17.502*W832/(240.97+W832))/(BO832+BP832)+BJ832)/2)/(1000*0.61365*exp(17.502*W832/(240.97+W832))/(BO832+BP832)-BJ832)</f>
        <v>0</v>
      </c>
      <c r="T832">
        <f>1/((BC832+1)/(Q832/1.6)+1/(R832/1.37)) + BC832/((BC832+1)/(Q832/1.6) + BC832/(R832/1.37))</f>
        <v>0</v>
      </c>
      <c r="U832">
        <f>(AX832*BA832)</f>
        <v>0</v>
      </c>
      <c r="V832">
        <f>(BQ832+(U832+2*0.95*5.67E-8*(((BQ832+$B$7)+273)^4-(BQ832+273)^4)-44100*J832)/(1.84*29.3*R832+8*0.95*5.67E-8*(BQ832+273)^3))</f>
        <v>0</v>
      </c>
      <c r="W832">
        <f>($C$7*BR832+$D$7*BS832+$E$7*V832)</f>
        <v>0</v>
      </c>
      <c r="X832">
        <f>0.61365*exp(17.502*W832/(240.97+W832))</f>
        <v>0</v>
      </c>
      <c r="Y832">
        <f>(Z832/AA832*100)</f>
        <v>0</v>
      </c>
      <c r="Z832">
        <f>BJ832*(BO832+BP832)/1000</f>
        <v>0</v>
      </c>
      <c r="AA832">
        <f>0.61365*exp(17.502*BQ832/(240.97+BQ832))</f>
        <v>0</v>
      </c>
      <c r="AB832">
        <f>(X832-BJ832*(BO832+BP832)/1000)</f>
        <v>0</v>
      </c>
      <c r="AC832">
        <f>(-J832*44100)</f>
        <v>0</v>
      </c>
      <c r="AD832">
        <f>2*29.3*R832*0.92*(BQ832-W832)</f>
        <v>0</v>
      </c>
      <c r="AE832">
        <f>2*0.95*5.67E-8*(((BQ832+$B$7)+273)^4-(W832+273)^4)</f>
        <v>0</v>
      </c>
      <c r="AF832">
        <f>U832+AE832+AC832+AD832</f>
        <v>0</v>
      </c>
      <c r="AG832">
        <f>BN832*AU832*(BI832-BH832*(1000-AU832*BK832)/(1000-AU832*BJ832))/(100*BB832)</f>
        <v>0</v>
      </c>
      <c r="AH832">
        <f>1000*BN832*AU832*(BJ832-BK832)/(100*BB832*(1000-AU832*BJ832))</f>
        <v>0</v>
      </c>
      <c r="AI832">
        <f>(AJ832 - AK832 - BO832*1E3/(8.314*(BQ832+273.15)) * AM832/BN832 * AL832) * BN832/(100*BB832) * (1000 - BK832)/1000</f>
        <v>0</v>
      </c>
      <c r="AJ832">
        <v>799.173257057698</v>
      </c>
      <c r="AK832">
        <v>767.808424242424</v>
      </c>
      <c r="AL832">
        <v>3.29334596699223</v>
      </c>
      <c r="AM832">
        <v>65.4883077396077</v>
      </c>
      <c r="AN832">
        <f>(AP832 - AO832 + BO832*1E3/(8.314*(BQ832+273.15)) * AR832/BN832 * AQ832) * BN832/(100*BB832) * 1000/(1000 - AP832)</f>
        <v>0</v>
      </c>
      <c r="AO832">
        <v>18.878644412237</v>
      </c>
      <c r="AP832">
        <v>21.5424692307692</v>
      </c>
      <c r="AQ832">
        <v>0.000121331077218926</v>
      </c>
      <c r="AR832">
        <v>122.100083456999</v>
      </c>
      <c r="AS832">
        <v>0</v>
      </c>
      <c r="AT832">
        <v>0</v>
      </c>
      <c r="AU832">
        <f>IF(AS832*$H$13&gt;=AW832,1.0,(AW832/(AW832-AS832*$H$13)))</f>
        <v>0</v>
      </c>
      <c r="AV832">
        <f>(AU832-1)*100</f>
        <v>0</v>
      </c>
      <c r="AW832">
        <f>MAX(0,($B$13+$C$13*BV832)/(1+$D$13*BV832)*BO832/(BQ832+273)*$E$13)</f>
        <v>0</v>
      </c>
      <c r="AX832">
        <f>$B$11*BW832+$C$11*BX832+$F$11*CI832*(1-CL832)</f>
        <v>0</v>
      </c>
      <c r="AY832">
        <f>AX832*AZ832</f>
        <v>0</v>
      </c>
      <c r="AZ832">
        <f>($B$11*$D$9+$C$11*$D$9+$F$11*((CV832+CN832)/MAX(CV832+CN832+CW832, 0.1)*$I$9+CW832/MAX(CV832+CN832+CW832, 0.1)*$J$9))/($B$11+$C$11+$F$11)</f>
        <v>0</v>
      </c>
      <c r="BA832">
        <f>($B$11*$K$9+$C$11*$K$9+$F$11*((CV832+CN832)/MAX(CV832+CN832+CW832, 0.1)*$P$9+CW832/MAX(CV832+CN832+CW832, 0.1)*$Q$9))/($B$11+$C$11+$F$11)</f>
        <v>0</v>
      </c>
      <c r="BB832">
        <v>6</v>
      </c>
      <c r="BC832">
        <v>0.5</v>
      </c>
      <c r="BD832" t="s">
        <v>355</v>
      </c>
      <c r="BE832">
        <v>2</v>
      </c>
      <c r="BF832" t="b">
        <v>1</v>
      </c>
      <c r="BG832">
        <v>1663697019</v>
      </c>
      <c r="BH832">
        <v>728.532222222222</v>
      </c>
      <c r="BI832">
        <v>768.366703703704</v>
      </c>
      <c r="BJ832">
        <v>21.542137037037</v>
      </c>
      <c r="BK832">
        <v>18.857062962963</v>
      </c>
      <c r="BL832">
        <v>720.875666666667</v>
      </c>
      <c r="BM832">
        <v>21.1970666666667</v>
      </c>
      <c r="BN832">
        <v>500.112851851852</v>
      </c>
      <c r="BO832">
        <v>90.5048185185185</v>
      </c>
      <c r="BP832">
        <v>0.10006782962963</v>
      </c>
      <c r="BQ832">
        <v>25.0450666666667</v>
      </c>
      <c r="BR832">
        <v>24.9890925925926</v>
      </c>
      <c r="BS832">
        <v>999.9</v>
      </c>
      <c r="BT832">
        <v>0</v>
      </c>
      <c r="BU832">
        <v>0</v>
      </c>
      <c r="BV832">
        <v>9988.51851851852</v>
      </c>
      <c r="BW832">
        <v>0</v>
      </c>
      <c r="BX832">
        <v>16.7147</v>
      </c>
      <c r="BY832">
        <v>-39.834537037037</v>
      </c>
      <c r="BZ832">
        <v>744.571703703704</v>
      </c>
      <c r="CA832">
        <v>783.134518518519</v>
      </c>
      <c r="CB832">
        <v>2.68507851851852</v>
      </c>
      <c r="CC832">
        <v>768.366703703704</v>
      </c>
      <c r="CD832">
        <v>18.857062962963</v>
      </c>
      <c r="CE832">
        <v>1.94966740740741</v>
      </c>
      <c r="CF832">
        <v>1.70665407407407</v>
      </c>
      <c r="CG832">
        <v>17.0413888888889</v>
      </c>
      <c r="CH832">
        <v>14.9570814814815</v>
      </c>
      <c r="CI832">
        <v>2000.01740740741</v>
      </c>
      <c r="CJ832">
        <v>0.979997555555555</v>
      </c>
      <c r="CK832">
        <v>0.0200027407407407</v>
      </c>
      <c r="CL832">
        <v>0</v>
      </c>
      <c r="CM832">
        <v>552.399814814815</v>
      </c>
      <c r="CN832">
        <v>5.00063</v>
      </c>
      <c r="CO832">
        <v>10983.5407407407</v>
      </c>
      <c r="CP832">
        <v>17257.037037037</v>
      </c>
      <c r="CQ832">
        <v>38.625</v>
      </c>
      <c r="CR832">
        <v>38.6341851851852</v>
      </c>
      <c r="CS832">
        <v>38.187</v>
      </c>
      <c r="CT832">
        <v>37.875</v>
      </c>
      <c r="CU832">
        <v>39.375</v>
      </c>
      <c r="CV832">
        <v>1955.11518518519</v>
      </c>
      <c r="CW832">
        <v>39.9022222222222</v>
      </c>
      <c r="CX832">
        <v>0</v>
      </c>
      <c r="CY832">
        <v>1663697023.7</v>
      </c>
      <c r="CZ832">
        <v>0</v>
      </c>
      <c r="DA832">
        <v>0</v>
      </c>
      <c r="DB832" t="s">
        <v>356</v>
      </c>
      <c r="DC832">
        <v>1660677648.1</v>
      </c>
      <c r="DD832">
        <v>1660677649.1</v>
      </c>
      <c r="DE832">
        <v>0</v>
      </c>
      <c r="DF832">
        <v>-1.042</v>
      </c>
      <c r="DG832">
        <v>0.003</v>
      </c>
      <c r="DH832">
        <v>5.218</v>
      </c>
      <c r="DI832">
        <v>0.344</v>
      </c>
      <c r="DJ832">
        <v>417</v>
      </c>
      <c r="DK832">
        <v>22</v>
      </c>
      <c r="DL832">
        <v>1.24</v>
      </c>
      <c r="DM832">
        <v>0.53</v>
      </c>
      <c r="DN832">
        <v>-39.86687</v>
      </c>
      <c r="DO832">
        <v>1.43349793621021</v>
      </c>
      <c r="DP832">
        <v>0.413663873936315</v>
      </c>
      <c r="DQ832">
        <v>0</v>
      </c>
      <c r="DR832">
        <v>2.69357725</v>
      </c>
      <c r="DS832">
        <v>-0.176010619136971</v>
      </c>
      <c r="DT832">
        <v>0.0239134886609524</v>
      </c>
      <c r="DU832">
        <v>0</v>
      </c>
      <c r="DV832">
        <v>0</v>
      </c>
      <c r="DW832">
        <v>2</v>
      </c>
      <c r="DX832" t="s">
        <v>357</v>
      </c>
      <c r="DY832">
        <v>2.97357</v>
      </c>
      <c r="DZ832">
        <v>2.75369</v>
      </c>
      <c r="EA832">
        <v>0.138077</v>
      </c>
      <c r="EB832">
        <v>0.143925</v>
      </c>
      <c r="EC832">
        <v>0.0958942</v>
      </c>
      <c r="ED832">
        <v>0.088279</v>
      </c>
      <c r="EE832">
        <v>33604.8</v>
      </c>
      <c r="EF832">
        <v>36393.5</v>
      </c>
      <c r="EG832">
        <v>35330.8</v>
      </c>
      <c r="EH832">
        <v>38554.5</v>
      </c>
      <c r="EI832">
        <v>45293.6</v>
      </c>
      <c r="EJ832">
        <v>50769.3</v>
      </c>
      <c r="EK832">
        <v>55225.8</v>
      </c>
      <c r="EL832">
        <v>61840.1</v>
      </c>
      <c r="EM832">
        <v>1.9918</v>
      </c>
      <c r="EN832">
        <v>1.8312</v>
      </c>
      <c r="EO832">
        <v>0.051856</v>
      </c>
      <c r="EP832">
        <v>0</v>
      </c>
      <c r="EQ832">
        <v>24.1422</v>
      </c>
      <c r="ER832">
        <v>999.9</v>
      </c>
      <c r="ES832">
        <v>46.484</v>
      </c>
      <c r="ET832">
        <v>30.071</v>
      </c>
      <c r="EU832">
        <v>21.9717</v>
      </c>
      <c r="EV832">
        <v>56.7488</v>
      </c>
      <c r="EW832">
        <v>48.6378</v>
      </c>
      <c r="EX832">
        <v>1</v>
      </c>
      <c r="EY832">
        <v>-0.0452439</v>
      </c>
      <c r="EZ832">
        <v>1.4551</v>
      </c>
      <c r="FA832">
        <v>20.1088</v>
      </c>
      <c r="FB832">
        <v>5.19932</v>
      </c>
      <c r="FC832">
        <v>12.0052</v>
      </c>
      <c r="FD832">
        <v>4.9756</v>
      </c>
      <c r="FE832">
        <v>3.2938</v>
      </c>
      <c r="FF832">
        <v>9999</v>
      </c>
      <c r="FG832">
        <v>9999</v>
      </c>
      <c r="FH832">
        <v>9999</v>
      </c>
      <c r="FI832">
        <v>695.4</v>
      </c>
      <c r="FJ832">
        <v>1.86356</v>
      </c>
      <c r="FK832">
        <v>1.86829</v>
      </c>
      <c r="FL832">
        <v>1.86807</v>
      </c>
      <c r="FM832">
        <v>1.86923</v>
      </c>
      <c r="FN832">
        <v>1.87012</v>
      </c>
      <c r="FO832">
        <v>1.86615</v>
      </c>
      <c r="FP832">
        <v>1.86722</v>
      </c>
      <c r="FQ832">
        <v>1.86859</v>
      </c>
      <c r="FR832">
        <v>5</v>
      </c>
      <c r="FS832">
        <v>0</v>
      </c>
      <c r="FT832">
        <v>0</v>
      </c>
      <c r="FU832">
        <v>0</v>
      </c>
      <c r="FV832" t="s">
        <v>358</v>
      </c>
      <c r="FW832" t="s">
        <v>359</v>
      </c>
      <c r="FX832" t="s">
        <v>360</v>
      </c>
      <c r="FY832" t="s">
        <v>360</v>
      </c>
      <c r="FZ832" t="s">
        <v>360</v>
      </c>
      <c r="GA832" t="s">
        <v>360</v>
      </c>
      <c r="GB832">
        <v>0</v>
      </c>
      <c r="GC832">
        <v>100</v>
      </c>
      <c r="GD832">
        <v>100</v>
      </c>
      <c r="GE832">
        <v>7.796</v>
      </c>
      <c r="GF832">
        <v>0.345</v>
      </c>
      <c r="GG832">
        <v>3.61927167264205</v>
      </c>
      <c r="GH832">
        <v>0.00509506669552449</v>
      </c>
      <c r="GI832">
        <v>1.17866753763249e-06</v>
      </c>
      <c r="GJ832">
        <v>-6.62632595388568e-10</v>
      </c>
      <c r="GK832">
        <v>-0.0260112845827318</v>
      </c>
      <c r="GL832">
        <v>-0.0225051504344278</v>
      </c>
      <c r="GM832">
        <v>0.00262967521021688</v>
      </c>
      <c r="GN832">
        <v>-3.50088843362945e-05</v>
      </c>
      <c r="GO832">
        <v>-5</v>
      </c>
      <c r="GP832">
        <v>1640</v>
      </c>
      <c r="GQ832">
        <v>1</v>
      </c>
      <c r="GR832">
        <v>20</v>
      </c>
      <c r="GS832">
        <v>50323</v>
      </c>
      <c r="GT832">
        <v>50323</v>
      </c>
      <c r="GU832">
        <v>1.72729</v>
      </c>
      <c r="GV832">
        <v>2.6001</v>
      </c>
      <c r="GW832">
        <v>1.54785</v>
      </c>
      <c r="GX832">
        <v>2.30103</v>
      </c>
      <c r="GY832">
        <v>1.34644</v>
      </c>
      <c r="GZ832">
        <v>2.34863</v>
      </c>
      <c r="HA832">
        <v>33.693</v>
      </c>
      <c r="HB832">
        <v>23.9824</v>
      </c>
      <c r="HC832">
        <v>18</v>
      </c>
      <c r="HD832">
        <v>504.781</v>
      </c>
      <c r="HE832">
        <v>402.581</v>
      </c>
      <c r="HF832">
        <v>21.1383</v>
      </c>
      <c r="HG832">
        <v>26.5832</v>
      </c>
      <c r="HH832">
        <v>29.9998</v>
      </c>
      <c r="HI832">
        <v>26.6209</v>
      </c>
      <c r="HJ832">
        <v>26.5716</v>
      </c>
      <c r="HK832">
        <v>34.6151</v>
      </c>
      <c r="HL832">
        <v>19.0157</v>
      </c>
      <c r="HM832">
        <v>27.5202</v>
      </c>
      <c r="HN832">
        <v>21.1407</v>
      </c>
      <c r="HO832">
        <v>804.979</v>
      </c>
      <c r="HP832">
        <v>18.8696</v>
      </c>
      <c r="HQ832">
        <v>102.447</v>
      </c>
      <c r="HR832">
        <v>102.934</v>
      </c>
    </row>
    <row r="833" spans="1:226">
      <c r="A833">
        <v>817</v>
      </c>
      <c r="B833">
        <v>1663697031.5</v>
      </c>
      <c r="C833">
        <v>9256.40000009537</v>
      </c>
      <c r="D833" t="s">
        <v>2001</v>
      </c>
      <c r="E833" t="s">
        <v>2002</v>
      </c>
      <c r="F833">
        <v>5</v>
      </c>
      <c r="G833" t="s">
        <v>1906</v>
      </c>
      <c r="H833" t="s">
        <v>354</v>
      </c>
      <c r="I833">
        <v>1663697023.71429</v>
      </c>
      <c r="J833">
        <f>(K833)/1000</f>
        <v>0</v>
      </c>
      <c r="K833">
        <f>IF(BF833, AN833, AH833)</f>
        <v>0</v>
      </c>
      <c r="L833">
        <f>IF(BF833, AI833, AG833)</f>
        <v>0</v>
      </c>
      <c r="M833">
        <f>BH833 - IF(AU833&gt;1, L833*BB833*100.0/(AW833*BV833), 0)</f>
        <v>0</v>
      </c>
      <c r="N833">
        <f>((T833-J833/2)*M833-L833)/(T833+J833/2)</f>
        <v>0</v>
      </c>
      <c r="O833">
        <f>N833*(BO833+BP833)/1000.0</f>
        <v>0</v>
      </c>
      <c r="P833">
        <f>(BH833 - IF(AU833&gt;1, L833*BB833*100.0/(AW833*BV833), 0))*(BO833+BP833)/1000.0</f>
        <v>0</v>
      </c>
      <c r="Q833">
        <f>2.0/((1/S833-1/R833)+SIGN(S833)*SQRT((1/S833-1/R833)*(1/S833-1/R833) + 4*BC833/((BC833+1)*(BC833+1))*(2*1/S833*1/R833-1/R833*1/R833)))</f>
        <v>0</v>
      </c>
      <c r="R833">
        <f>IF(LEFT(BD833,1)&lt;&gt;"0",IF(LEFT(BD833,1)="1",3.0,BE833),$D$5+$E$5*(BV833*BO833/($K$5*1000))+$F$5*(BV833*BO833/($K$5*1000))*MAX(MIN(BB833,$J$5),$I$5)*MAX(MIN(BB833,$J$5),$I$5)+$G$5*MAX(MIN(BB833,$J$5),$I$5)*(BV833*BO833/($K$5*1000))+$H$5*(BV833*BO833/($K$5*1000))*(BV833*BO833/($K$5*1000)))</f>
        <v>0</v>
      </c>
      <c r="S833">
        <f>J833*(1000-(1000*0.61365*exp(17.502*W833/(240.97+W833))/(BO833+BP833)+BJ833)/2)/(1000*0.61365*exp(17.502*W833/(240.97+W833))/(BO833+BP833)-BJ833)</f>
        <v>0</v>
      </c>
      <c r="T833">
        <f>1/((BC833+1)/(Q833/1.6)+1/(R833/1.37)) + BC833/((BC833+1)/(Q833/1.6) + BC833/(R833/1.37))</f>
        <v>0</v>
      </c>
      <c r="U833">
        <f>(AX833*BA833)</f>
        <v>0</v>
      </c>
      <c r="V833">
        <f>(BQ833+(U833+2*0.95*5.67E-8*(((BQ833+$B$7)+273)^4-(BQ833+273)^4)-44100*J833)/(1.84*29.3*R833+8*0.95*5.67E-8*(BQ833+273)^3))</f>
        <v>0</v>
      </c>
      <c r="W833">
        <f>($C$7*BR833+$D$7*BS833+$E$7*V833)</f>
        <v>0</v>
      </c>
      <c r="X833">
        <f>0.61365*exp(17.502*W833/(240.97+W833))</f>
        <v>0</v>
      </c>
      <c r="Y833">
        <f>(Z833/AA833*100)</f>
        <v>0</v>
      </c>
      <c r="Z833">
        <f>BJ833*(BO833+BP833)/1000</f>
        <v>0</v>
      </c>
      <c r="AA833">
        <f>0.61365*exp(17.502*BQ833/(240.97+BQ833))</f>
        <v>0</v>
      </c>
      <c r="AB833">
        <f>(X833-BJ833*(BO833+BP833)/1000)</f>
        <v>0</v>
      </c>
      <c r="AC833">
        <f>(-J833*44100)</f>
        <v>0</v>
      </c>
      <c r="AD833">
        <f>2*29.3*R833*0.92*(BQ833-W833)</f>
        <v>0</v>
      </c>
      <c r="AE833">
        <f>2*0.95*5.67E-8*(((BQ833+$B$7)+273)^4-(W833+273)^4)</f>
        <v>0</v>
      </c>
      <c r="AF833">
        <f>U833+AE833+AC833+AD833</f>
        <v>0</v>
      </c>
      <c r="AG833">
        <f>BN833*AU833*(BI833-BH833*(1000-AU833*BK833)/(1000-AU833*BJ833))/(100*BB833)</f>
        <v>0</v>
      </c>
      <c r="AH833">
        <f>1000*BN833*AU833*(BJ833-BK833)/(100*BB833*(1000-AU833*BJ833))</f>
        <v>0</v>
      </c>
      <c r="AI833">
        <f>(AJ833 - AK833 - BO833*1E3/(8.314*(BQ833+273.15)) * AM833/BN833 * AL833) * BN833/(100*BB833) * (1000 - BK833)/1000</f>
        <v>0</v>
      </c>
      <c r="AJ833">
        <v>816.27915305524</v>
      </c>
      <c r="AK833">
        <v>784.543896969697</v>
      </c>
      <c r="AL833">
        <v>3.34344671748415</v>
      </c>
      <c r="AM833">
        <v>65.4883077396077</v>
      </c>
      <c r="AN833">
        <f>(AP833 - AO833 + BO833*1E3/(8.314*(BQ833+273.15)) * AR833/BN833 * AQ833) * BN833/(100*BB833) * 1000/(1000 - AP833)</f>
        <v>0</v>
      </c>
      <c r="AO833">
        <v>18.8859266342216</v>
      </c>
      <c r="AP833">
        <v>21.5442802197802</v>
      </c>
      <c r="AQ833">
        <v>-5.59621683105199e-05</v>
      </c>
      <c r="AR833">
        <v>122.100083456999</v>
      </c>
      <c r="AS833">
        <v>0</v>
      </c>
      <c r="AT833">
        <v>0</v>
      </c>
      <c r="AU833">
        <f>IF(AS833*$H$13&gt;=AW833,1.0,(AW833/(AW833-AS833*$H$13)))</f>
        <v>0</v>
      </c>
      <c r="AV833">
        <f>(AU833-1)*100</f>
        <v>0</v>
      </c>
      <c r="AW833">
        <f>MAX(0,($B$13+$C$13*BV833)/(1+$D$13*BV833)*BO833/(BQ833+273)*$E$13)</f>
        <v>0</v>
      </c>
      <c r="AX833">
        <f>$B$11*BW833+$C$11*BX833+$F$11*CI833*(1-CL833)</f>
        <v>0</v>
      </c>
      <c r="AY833">
        <f>AX833*AZ833</f>
        <v>0</v>
      </c>
      <c r="AZ833">
        <f>($B$11*$D$9+$C$11*$D$9+$F$11*((CV833+CN833)/MAX(CV833+CN833+CW833, 0.1)*$I$9+CW833/MAX(CV833+CN833+CW833, 0.1)*$J$9))/($B$11+$C$11+$F$11)</f>
        <v>0</v>
      </c>
      <c r="BA833">
        <f>($B$11*$K$9+$C$11*$K$9+$F$11*((CV833+CN833)/MAX(CV833+CN833+CW833, 0.1)*$P$9+CW833/MAX(CV833+CN833+CW833, 0.1)*$Q$9))/($B$11+$C$11+$F$11)</f>
        <v>0</v>
      </c>
      <c r="BB833">
        <v>6</v>
      </c>
      <c r="BC833">
        <v>0.5</v>
      </c>
      <c r="BD833" t="s">
        <v>355</v>
      </c>
      <c r="BE833">
        <v>2</v>
      </c>
      <c r="BF833" t="b">
        <v>1</v>
      </c>
      <c r="BG833">
        <v>1663697023.71429</v>
      </c>
      <c r="BH833">
        <v>743.922464285714</v>
      </c>
      <c r="BI833">
        <v>783.626107142857</v>
      </c>
      <c r="BJ833">
        <v>21.5391142857143</v>
      </c>
      <c r="BK833">
        <v>18.8706321428571</v>
      </c>
      <c r="BL833">
        <v>736.177928571429</v>
      </c>
      <c r="BM833">
        <v>21.1941714285714</v>
      </c>
      <c r="BN833">
        <v>500.097035714286</v>
      </c>
      <c r="BO833">
        <v>90.5048642857143</v>
      </c>
      <c r="BP833">
        <v>0.0997492785714286</v>
      </c>
      <c r="BQ833">
        <v>25.0448</v>
      </c>
      <c r="BR833">
        <v>24.9924321428571</v>
      </c>
      <c r="BS833">
        <v>999.9</v>
      </c>
      <c r="BT833">
        <v>0</v>
      </c>
      <c r="BU833">
        <v>0</v>
      </c>
      <c r="BV833">
        <v>10016.7857142857</v>
      </c>
      <c r="BW833">
        <v>0</v>
      </c>
      <c r="BX833">
        <v>16.7107571428571</v>
      </c>
      <c r="BY833">
        <v>-39.70355</v>
      </c>
      <c r="BZ833">
        <v>760.298607142857</v>
      </c>
      <c r="CA833">
        <v>798.698214285714</v>
      </c>
      <c r="CB833">
        <v>2.66848857142857</v>
      </c>
      <c r="CC833">
        <v>783.626107142857</v>
      </c>
      <c r="CD833">
        <v>18.8706321428571</v>
      </c>
      <c r="CE833">
        <v>1.949395</v>
      </c>
      <c r="CF833">
        <v>1.70788285714286</v>
      </c>
      <c r="CG833">
        <v>17.0391821428571</v>
      </c>
      <c r="CH833">
        <v>14.9682678571429</v>
      </c>
      <c r="CI833">
        <v>2000.02428571429</v>
      </c>
      <c r="CJ833">
        <v>0.979997392857143</v>
      </c>
      <c r="CK833">
        <v>0.0200029142857143</v>
      </c>
      <c r="CL833">
        <v>0</v>
      </c>
      <c r="CM833">
        <v>553.999285714286</v>
      </c>
      <c r="CN833">
        <v>5.00063</v>
      </c>
      <c r="CO833">
        <v>11015.3535714286</v>
      </c>
      <c r="CP833">
        <v>17257.1035714286</v>
      </c>
      <c r="CQ833">
        <v>38.625</v>
      </c>
      <c r="CR833">
        <v>38.6338571428571</v>
      </c>
      <c r="CS833">
        <v>38.187</v>
      </c>
      <c r="CT833">
        <v>37.875</v>
      </c>
      <c r="CU833">
        <v>39.375</v>
      </c>
      <c r="CV833">
        <v>1955.12107142857</v>
      </c>
      <c r="CW833">
        <v>39.9028571428572</v>
      </c>
      <c r="CX833">
        <v>0</v>
      </c>
      <c r="CY833">
        <v>1663697028.5</v>
      </c>
      <c r="CZ833">
        <v>0</v>
      </c>
      <c r="DA833">
        <v>0</v>
      </c>
      <c r="DB833" t="s">
        <v>356</v>
      </c>
      <c r="DC833">
        <v>1660677648.1</v>
      </c>
      <c r="DD833">
        <v>1660677649.1</v>
      </c>
      <c r="DE833">
        <v>0</v>
      </c>
      <c r="DF833">
        <v>-1.042</v>
      </c>
      <c r="DG833">
        <v>0.003</v>
      </c>
      <c r="DH833">
        <v>5.218</v>
      </c>
      <c r="DI833">
        <v>0.344</v>
      </c>
      <c r="DJ833">
        <v>417</v>
      </c>
      <c r="DK833">
        <v>22</v>
      </c>
      <c r="DL833">
        <v>1.24</v>
      </c>
      <c r="DM833">
        <v>0.53</v>
      </c>
      <c r="DN833">
        <v>-39.85076</v>
      </c>
      <c r="DO833">
        <v>1.68643677298322</v>
      </c>
      <c r="DP833">
        <v>0.497665823520161</v>
      </c>
      <c r="DQ833">
        <v>0</v>
      </c>
      <c r="DR833">
        <v>2.67828475</v>
      </c>
      <c r="DS833">
        <v>-0.230945403377117</v>
      </c>
      <c r="DT833">
        <v>0.0245864864292867</v>
      </c>
      <c r="DU833">
        <v>0</v>
      </c>
      <c r="DV833">
        <v>0</v>
      </c>
      <c r="DW833">
        <v>2</v>
      </c>
      <c r="DX833" t="s">
        <v>357</v>
      </c>
      <c r="DY833">
        <v>2.97269</v>
      </c>
      <c r="DZ833">
        <v>2.75388</v>
      </c>
      <c r="EA833">
        <v>0.140103</v>
      </c>
      <c r="EB833">
        <v>0.1458</v>
      </c>
      <c r="EC833">
        <v>0.095904</v>
      </c>
      <c r="ED833">
        <v>0.0882878</v>
      </c>
      <c r="EE833">
        <v>33526.6</v>
      </c>
      <c r="EF833">
        <v>36314.4</v>
      </c>
      <c r="EG833">
        <v>35331.5</v>
      </c>
      <c r="EH833">
        <v>38555.1</v>
      </c>
      <c r="EI833">
        <v>45293.3</v>
      </c>
      <c r="EJ833">
        <v>50769.2</v>
      </c>
      <c r="EK833">
        <v>55226.1</v>
      </c>
      <c r="EL833">
        <v>61840.5</v>
      </c>
      <c r="EM833">
        <v>1.992</v>
      </c>
      <c r="EN833">
        <v>1.8318</v>
      </c>
      <c r="EO833">
        <v>0.051707</v>
      </c>
      <c r="EP833">
        <v>0</v>
      </c>
      <c r="EQ833">
        <v>24.1401</v>
      </c>
      <c r="ER833">
        <v>999.9</v>
      </c>
      <c r="ES833">
        <v>46.484</v>
      </c>
      <c r="ET833">
        <v>30.071</v>
      </c>
      <c r="EU833">
        <v>21.9717</v>
      </c>
      <c r="EV833">
        <v>56.9089</v>
      </c>
      <c r="EW833">
        <v>48.8101</v>
      </c>
      <c r="EX833">
        <v>1</v>
      </c>
      <c r="EY833">
        <v>-0.045122</v>
      </c>
      <c r="EZ833">
        <v>1.46804</v>
      </c>
      <c r="FA833">
        <v>20.1087</v>
      </c>
      <c r="FB833">
        <v>5.19932</v>
      </c>
      <c r="FC833">
        <v>12.0052</v>
      </c>
      <c r="FD833">
        <v>4.9748</v>
      </c>
      <c r="FE833">
        <v>3.294</v>
      </c>
      <c r="FF833">
        <v>9999</v>
      </c>
      <c r="FG833">
        <v>9999</v>
      </c>
      <c r="FH833">
        <v>9999</v>
      </c>
      <c r="FI833">
        <v>695.4</v>
      </c>
      <c r="FJ833">
        <v>1.8635</v>
      </c>
      <c r="FK833">
        <v>1.86829</v>
      </c>
      <c r="FL833">
        <v>1.86807</v>
      </c>
      <c r="FM833">
        <v>1.8692</v>
      </c>
      <c r="FN833">
        <v>1.87012</v>
      </c>
      <c r="FO833">
        <v>1.86615</v>
      </c>
      <c r="FP833">
        <v>1.86722</v>
      </c>
      <c r="FQ833">
        <v>1.86859</v>
      </c>
      <c r="FR833">
        <v>5</v>
      </c>
      <c r="FS833">
        <v>0</v>
      </c>
      <c r="FT833">
        <v>0</v>
      </c>
      <c r="FU833">
        <v>0</v>
      </c>
      <c r="FV833" t="s">
        <v>358</v>
      </c>
      <c r="FW833" t="s">
        <v>359</v>
      </c>
      <c r="FX833" t="s">
        <v>360</v>
      </c>
      <c r="FY833" t="s">
        <v>360</v>
      </c>
      <c r="FZ833" t="s">
        <v>360</v>
      </c>
      <c r="GA833" t="s">
        <v>360</v>
      </c>
      <c r="GB833">
        <v>0</v>
      </c>
      <c r="GC833">
        <v>100</v>
      </c>
      <c r="GD833">
        <v>100</v>
      </c>
      <c r="GE833">
        <v>7.889</v>
      </c>
      <c r="GF833">
        <v>0.3452</v>
      </c>
      <c r="GG833">
        <v>3.61927167264205</v>
      </c>
      <c r="GH833">
        <v>0.00509506669552449</v>
      </c>
      <c r="GI833">
        <v>1.17866753763249e-06</v>
      </c>
      <c r="GJ833">
        <v>-6.62632595388568e-10</v>
      </c>
      <c r="GK833">
        <v>-0.0260112845827318</v>
      </c>
      <c r="GL833">
        <v>-0.0225051504344278</v>
      </c>
      <c r="GM833">
        <v>0.00262967521021688</v>
      </c>
      <c r="GN833">
        <v>-3.50088843362945e-05</v>
      </c>
      <c r="GO833">
        <v>-5</v>
      </c>
      <c r="GP833">
        <v>1640</v>
      </c>
      <c r="GQ833">
        <v>1</v>
      </c>
      <c r="GR833">
        <v>20</v>
      </c>
      <c r="GS833">
        <v>50323.1</v>
      </c>
      <c r="GT833">
        <v>50323</v>
      </c>
      <c r="GU833">
        <v>1.75659</v>
      </c>
      <c r="GV833">
        <v>2.61353</v>
      </c>
      <c r="GW833">
        <v>1.54785</v>
      </c>
      <c r="GX833">
        <v>2.30103</v>
      </c>
      <c r="GY833">
        <v>1.34644</v>
      </c>
      <c r="GZ833">
        <v>2.27783</v>
      </c>
      <c r="HA833">
        <v>33.7155</v>
      </c>
      <c r="HB833">
        <v>23.9737</v>
      </c>
      <c r="HC833">
        <v>18</v>
      </c>
      <c r="HD833">
        <v>504.893</v>
      </c>
      <c r="HE833">
        <v>402.897</v>
      </c>
      <c r="HF833">
        <v>21.1444</v>
      </c>
      <c r="HG833">
        <v>26.581</v>
      </c>
      <c r="HH833">
        <v>29.9999</v>
      </c>
      <c r="HI833">
        <v>26.6187</v>
      </c>
      <c r="HJ833">
        <v>26.5693</v>
      </c>
      <c r="HK833">
        <v>35.232</v>
      </c>
      <c r="HL833">
        <v>19.0157</v>
      </c>
      <c r="HM833">
        <v>27.5202</v>
      </c>
      <c r="HN833">
        <v>21.1439</v>
      </c>
      <c r="HO833">
        <v>825.285</v>
      </c>
      <c r="HP833">
        <v>18.8751</v>
      </c>
      <c r="HQ833">
        <v>102.448</v>
      </c>
      <c r="HR833">
        <v>102.935</v>
      </c>
    </row>
    <row r="834" spans="1:226">
      <c r="A834">
        <v>818</v>
      </c>
      <c r="B834">
        <v>1663697036.5</v>
      </c>
      <c r="C834">
        <v>9261.40000009537</v>
      </c>
      <c r="D834" t="s">
        <v>2003</v>
      </c>
      <c r="E834" t="s">
        <v>2004</v>
      </c>
      <c r="F834">
        <v>5</v>
      </c>
      <c r="G834" t="s">
        <v>1906</v>
      </c>
      <c r="H834" t="s">
        <v>354</v>
      </c>
      <c r="I834">
        <v>1663697029</v>
      </c>
      <c r="J834">
        <f>(K834)/1000</f>
        <v>0</v>
      </c>
      <c r="K834">
        <f>IF(BF834, AN834, AH834)</f>
        <v>0</v>
      </c>
      <c r="L834">
        <f>IF(BF834, AI834, AG834)</f>
        <v>0</v>
      </c>
      <c r="M834">
        <f>BH834 - IF(AU834&gt;1, L834*BB834*100.0/(AW834*BV834), 0)</f>
        <v>0</v>
      </c>
      <c r="N834">
        <f>((T834-J834/2)*M834-L834)/(T834+J834/2)</f>
        <v>0</v>
      </c>
      <c r="O834">
        <f>N834*(BO834+BP834)/1000.0</f>
        <v>0</v>
      </c>
      <c r="P834">
        <f>(BH834 - IF(AU834&gt;1, L834*BB834*100.0/(AW834*BV834), 0))*(BO834+BP834)/1000.0</f>
        <v>0</v>
      </c>
      <c r="Q834">
        <f>2.0/((1/S834-1/R834)+SIGN(S834)*SQRT((1/S834-1/R834)*(1/S834-1/R834) + 4*BC834/((BC834+1)*(BC834+1))*(2*1/S834*1/R834-1/R834*1/R834)))</f>
        <v>0</v>
      </c>
      <c r="R834">
        <f>IF(LEFT(BD834,1)&lt;&gt;"0",IF(LEFT(BD834,1)="1",3.0,BE834),$D$5+$E$5*(BV834*BO834/($K$5*1000))+$F$5*(BV834*BO834/($K$5*1000))*MAX(MIN(BB834,$J$5),$I$5)*MAX(MIN(BB834,$J$5),$I$5)+$G$5*MAX(MIN(BB834,$J$5),$I$5)*(BV834*BO834/($K$5*1000))+$H$5*(BV834*BO834/($K$5*1000))*(BV834*BO834/($K$5*1000)))</f>
        <v>0</v>
      </c>
      <c r="S834">
        <f>J834*(1000-(1000*0.61365*exp(17.502*W834/(240.97+W834))/(BO834+BP834)+BJ834)/2)/(1000*0.61365*exp(17.502*W834/(240.97+W834))/(BO834+BP834)-BJ834)</f>
        <v>0</v>
      </c>
      <c r="T834">
        <f>1/((BC834+1)/(Q834/1.6)+1/(R834/1.37)) + BC834/((BC834+1)/(Q834/1.6) + BC834/(R834/1.37))</f>
        <v>0</v>
      </c>
      <c r="U834">
        <f>(AX834*BA834)</f>
        <v>0</v>
      </c>
      <c r="V834">
        <f>(BQ834+(U834+2*0.95*5.67E-8*(((BQ834+$B$7)+273)^4-(BQ834+273)^4)-44100*J834)/(1.84*29.3*R834+8*0.95*5.67E-8*(BQ834+273)^3))</f>
        <v>0</v>
      </c>
      <c r="W834">
        <f>($C$7*BR834+$D$7*BS834+$E$7*V834)</f>
        <v>0</v>
      </c>
      <c r="X834">
        <f>0.61365*exp(17.502*W834/(240.97+W834))</f>
        <v>0</v>
      </c>
      <c r="Y834">
        <f>(Z834/AA834*100)</f>
        <v>0</v>
      </c>
      <c r="Z834">
        <f>BJ834*(BO834+BP834)/1000</f>
        <v>0</v>
      </c>
      <c r="AA834">
        <f>0.61365*exp(17.502*BQ834/(240.97+BQ834))</f>
        <v>0</v>
      </c>
      <c r="AB834">
        <f>(X834-BJ834*(BO834+BP834)/1000)</f>
        <v>0</v>
      </c>
      <c r="AC834">
        <f>(-J834*44100)</f>
        <v>0</v>
      </c>
      <c r="AD834">
        <f>2*29.3*R834*0.92*(BQ834-W834)</f>
        <v>0</v>
      </c>
      <c r="AE834">
        <f>2*0.95*5.67E-8*(((BQ834+$B$7)+273)^4-(W834+273)^4)</f>
        <v>0</v>
      </c>
      <c r="AF834">
        <f>U834+AE834+AC834+AD834</f>
        <v>0</v>
      </c>
      <c r="AG834">
        <f>BN834*AU834*(BI834-BH834*(1000-AU834*BK834)/(1000-AU834*BJ834))/(100*BB834)</f>
        <v>0</v>
      </c>
      <c r="AH834">
        <f>1000*BN834*AU834*(BJ834-BK834)/(100*BB834*(1000-AU834*BJ834))</f>
        <v>0</v>
      </c>
      <c r="AI834">
        <f>(AJ834 - AK834 - BO834*1E3/(8.314*(BQ834+273.15)) * AM834/BN834 * AL834) * BN834/(100*BB834) * (1000 - BK834)/1000</f>
        <v>0</v>
      </c>
      <c r="AJ834">
        <v>833.592711253381</v>
      </c>
      <c r="AK834">
        <v>801.113103030303</v>
      </c>
      <c r="AL834">
        <v>3.37994588542192</v>
      </c>
      <c r="AM834">
        <v>65.4883077396077</v>
      </c>
      <c r="AN834">
        <f>(AP834 - AO834 + BO834*1E3/(8.314*(BQ834+273.15)) * AR834/BN834 * AQ834) * BN834/(100*BB834) * 1000/(1000 - AP834)</f>
        <v>0</v>
      </c>
      <c r="AO834">
        <v>18.8833225836363</v>
      </c>
      <c r="AP834">
        <v>21.5417582417583</v>
      </c>
      <c r="AQ834">
        <v>5.52862584539852e-05</v>
      </c>
      <c r="AR834">
        <v>122.100083456999</v>
      </c>
      <c r="AS834">
        <v>0</v>
      </c>
      <c r="AT834">
        <v>0</v>
      </c>
      <c r="AU834">
        <f>IF(AS834*$H$13&gt;=AW834,1.0,(AW834/(AW834-AS834*$H$13)))</f>
        <v>0</v>
      </c>
      <c r="AV834">
        <f>(AU834-1)*100</f>
        <v>0</v>
      </c>
      <c r="AW834">
        <f>MAX(0,($B$13+$C$13*BV834)/(1+$D$13*BV834)*BO834/(BQ834+273)*$E$13)</f>
        <v>0</v>
      </c>
      <c r="AX834">
        <f>$B$11*BW834+$C$11*BX834+$F$11*CI834*(1-CL834)</f>
        <v>0</v>
      </c>
      <c r="AY834">
        <f>AX834*AZ834</f>
        <v>0</v>
      </c>
      <c r="AZ834">
        <f>($B$11*$D$9+$C$11*$D$9+$F$11*((CV834+CN834)/MAX(CV834+CN834+CW834, 0.1)*$I$9+CW834/MAX(CV834+CN834+CW834, 0.1)*$J$9))/($B$11+$C$11+$F$11)</f>
        <v>0</v>
      </c>
      <c r="BA834">
        <f>($B$11*$K$9+$C$11*$K$9+$F$11*((CV834+CN834)/MAX(CV834+CN834+CW834, 0.1)*$P$9+CW834/MAX(CV834+CN834+CW834, 0.1)*$Q$9))/($B$11+$C$11+$F$11)</f>
        <v>0</v>
      </c>
      <c r="BB834">
        <v>6</v>
      </c>
      <c r="BC834">
        <v>0.5</v>
      </c>
      <c r="BD834" t="s">
        <v>355</v>
      </c>
      <c r="BE834">
        <v>2</v>
      </c>
      <c r="BF834" t="b">
        <v>1</v>
      </c>
      <c r="BG834">
        <v>1663697029</v>
      </c>
      <c r="BH834">
        <v>761.060407407407</v>
      </c>
      <c r="BI834">
        <v>801.229</v>
      </c>
      <c r="BJ834">
        <v>21.5409407407407</v>
      </c>
      <c r="BK834">
        <v>18.8843851851852</v>
      </c>
      <c r="BL834">
        <v>753.217925925926</v>
      </c>
      <c r="BM834">
        <v>21.1959259259259</v>
      </c>
      <c r="BN834">
        <v>500.124740740741</v>
      </c>
      <c r="BO834">
        <v>90.5049629629629</v>
      </c>
      <c r="BP834">
        <v>0.100072448148148</v>
      </c>
      <c r="BQ834">
        <v>25.0440555555556</v>
      </c>
      <c r="BR834">
        <v>24.9971518518519</v>
      </c>
      <c r="BS834">
        <v>999.9</v>
      </c>
      <c r="BT834">
        <v>0</v>
      </c>
      <c r="BU834">
        <v>0</v>
      </c>
      <c r="BV834">
        <v>10001.8518518519</v>
      </c>
      <c r="BW834">
        <v>0</v>
      </c>
      <c r="BX834">
        <v>16.7032518518519</v>
      </c>
      <c r="BY834">
        <v>-40.1685296296296</v>
      </c>
      <c r="BZ834">
        <v>777.81537037037</v>
      </c>
      <c r="CA834">
        <v>816.650925925926</v>
      </c>
      <c r="CB834">
        <v>2.65655925925926</v>
      </c>
      <c r="CC834">
        <v>801.229</v>
      </c>
      <c r="CD834">
        <v>18.8843851851852</v>
      </c>
      <c r="CE834">
        <v>1.94956148148148</v>
      </c>
      <c r="CF834">
        <v>1.70912925925926</v>
      </c>
      <c r="CG834">
        <v>17.0405259259259</v>
      </c>
      <c r="CH834">
        <v>14.9796111111111</v>
      </c>
      <c r="CI834">
        <v>2000.01740740741</v>
      </c>
      <c r="CJ834">
        <v>0.979997333333333</v>
      </c>
      <c r="CK834">
        <v>0.0200029777777778</v>
      </c>
      <c r="CL834">
        <v>0</v>
      </c>
      <c r="CM834">
        <v>555.692814814815</v>
      </c>
      <c r="CN834">
        <v>5.00063</v>
      </c>
      <c r="CO834">
        <v>11048.3074074074</v>
      </c>
      <c r="CP834">
        <v>17257.037037037</v>
      </c>
      <c r="CQ834">
        <v>38.625</v>
      </c>
      <c r="CR834">
        <v>38.6295925925926</v>
      </c>
      <c r="CS834">
        <v>38.187</v>
      </c>
      <c r="CT834">
        <v>37.875</v>
      </c>
      <c r="CU834">
        <v>39.375</v>
      </c>
      <c r="CV834">
        <v>1955.11296296296</v>
      </c>
      <c r="CW834">
        <v>39.9025925925926</v>
      </c>
      <c r="CX834">
        <v>0</v>
      </c>
      <c r="CY834">
        <v>1663697033.9</v>
      </c>
      <c r="CZ834">
        <v>0</v>
      </c>
      <c r="DA834">
        <v>0</v>
      </c>
      <c r="DB834" t="s">
        <v>356</v>
      </c>
      <c r="DC834">
        <v>1660677648.1</v>
      </c>
      <c r="DD834">
        <v>1660677649.1</v>
      </c>
      <c r="DE834">
        <v>0</v>
      </c>
      <c r="DF834">
        <v>-1.042</v>
      </c>
      <c r="DG834">
        <v>0.003</v>
      </c>
      <c r="DH834">
        <v>5.218</v>
      </c>
      <c r="DI834">
        <v>0.344</v>
      </c>
      <c r="DJ834">
        <v>417</v>
      </c>
      <c r="DK834">
        <v>22</v>
      </c>
      <c r="DL834">
        <v>1.24</v>
      </c>
      <c r="DM834">
        <v>0.53</v>
      </c>
      <c r="DN834">
        <v>-39.89988</v>
      </c>
      <c r="DO834">
        <v>-3.05073095684789</v>
      </c>
      <c r="DP834">
        <v>0.626585969440747</v>
      </c>
      <c r="DQ834">
        <v>0</v>
      </c>
      <c r="DR834">
        <v>2.66771525</v>
      </c>
      <c r="DS834">
        <v>-0.145295572232648</v>
      </c>
      <c r="DT834">
        <v>0.0188156062867371</v>
      </c>
      <c r="DU834">
        <v>0</v>
      </c>
      <c r="DV834">
        <v>0</v>
      </c>
      <c r="DW834">
        <v>2</v>
      </c>
      <c r="DX834" t="s">
        <v>357</v>
      </c>
      <c r="DY834">
        <v>2.97314</v>
      </c>
      <c r="DZ834">
        <v>2.75377</v>
      </c>
      <c r="EA834">
        <v>0.142114</v>
      </c>
      <c r="EB834">
        <v>0.148001</v>
      </c>
      <c r="EC834">
        <v>0.0959061</v>
      </c>
      <c r="ED834">
        <v>0.0882926</v>
      </c>
      <c r="EE834">
        <v>33447.8</v>
      </c>
      <c r="EF834">
        <v>36220.9</v>
      </c>
      <c r="EG834">
        <v>35331.1</v>
      </c>
      <c r="EH834">
        <v>38555.1</v>
      </c>
      <c r="EI834">
        <v>45293</v>
      </c>
      <c r="EJ834">
        <v>50769.2</v>
      </c>
      <c r="EK834">
        <v>55225.7</v>
      </c>
      <c r="EL834">
        <v>61840.8</v>
      </c>
      <c r="EM834">
        <v>1.992</v>
      </c>
      <c r="EN834">
        <v>1.8314</v>
      </c>
      <c r="EO834">
        <v>0.0521541</v>
      </c>
      <c r="EP834">
        <v>0</v>
      </c>
      <c r="EQ834">
        <v>24.1389</v>
      </c>
      <c r="ER834">
        <v>999.9</v>
      </c>
      <c r="ES834">
        <v>46.508</v>
      </c>
      <c r="ET834">
        <v>30.071</v>
      </c>
      <c r="EU834">
        <v>21.9817</v>
      </c>
      <c r="EV834">
        <v>56.9188</v>
      </c>
      <c r="EW834">
        <v>49.3349</v>
      </c>
      <c r="EX834">
        <v>1</v>
      </c>
      <c r="EY834">
        <v>-0.0450813</v>
      </c>
      <c r="EZ834">
        <v>1.48207</v>
      </c>
      <c r="FA834">
        <v>20.1084</v>
      </c>
      <c r="FB834">
        <v>5.19932</v>
      </c>
      <c r="FC834">
        <v>12.004</v>
      </c>
      <c r="FD834">
        <v>4.9756</v>
      </c>
      <c r="FE834">
        <v>3.2936</v>
      </c>
      <c r="FF834">
        <v>9999</v>
      </c>
      <c r="FG834">
        <v>9999</v>
      </c>
      <c r="FH834">
        <v>9999</v>
      </c>
      <c r="FI834">
        <v>695.4</v>
      </c>
      <c r="FJ834">
        <v>1.86353</v>
      </c>
      <c r="FK834">
        <v>1.86832</v>
      </c>
      <c r="FL834">
        <v>1.86804</v>
      </c>
      <c r="FM834">
        <v>1.86932</v>
      </c>
      <c r="FN834">
        <v>1.87012</v>
      </c>
      <c r="FO834">
        <v>1.86615</v>
      </c>
      <c r="FP834">
        <v>1.86722</v>
      </c>
      <c r="FQ834">
        <v>1.86859</v>
      </c>
      <c r="FR834">
        <v>5</v>
      </c>
      <c r="FS834">
        <v>0</v>
      </c>
      <c r="FT834">
        <v>0</v>
      </c>
      <c r="FU834">
        <v>0</v>
      </c>
      <c r="FV834" t="s">
        <v>358</v>
      </c>
      <c r="FW834" t="s">
        <v>359</v>
      </c>
      <c r="FX834" t="s">
        <v>360</v>
      </c>
      <c r="FY834" t="s">
        <v>360</v>
      </c>
      <c r="FZ834" t="s">
        <v>360</v>
      </c>
      <c r="GA834" t="s">
        <v>360</v>
      </c>
      <c r="GB834">
        <v>0</v>
      </c>
      <c r="GC834">
        <v>100</v>
      </c>
      <c r="GD834">
        <v>100</v>
      </c>
      <c r="GE834">
        <v>7.983</v>
      </c>
      <c r="GF834">
        <v>0.3452</v>
      </c>
      <c r="GG834">
        <v>3.61927167264205</v>
      </c>
      <c r="GH834">
        <v>0.00509506669552449</v>
      </c>
      <c r="GI834">
        <v>1.17866753763249e-06</v>
      </c>
      <c r="GJ834">
        <v>-6.62632595388568e-10</v>
      </c>
      <c r="GK834">
        <v>-0.0260112845827318</v>
      </c>
      <c r="GL834">
        <v>-0.0225051504344278</v>
      </c>
      <c r="GM834">
        <v>0.00262967521021688</v>
      </c>
      <c r="GN834">
        <v>-3.50088843362945e-05</v>
      </c>
      <c r="GO834">
        <v>-5</v>
      </c>
      <c r="GP834">
        <v>1640</v>
      </c>
      <c r="GQ834">
        <v>1</v>
      </c>
      <c r="GR834">
        <v>20</v>
      </c>
      <c r="GS834">
        <v>50323.1</v>
      </c>
      <c r="GT834">
        <v>50323.1</v>
      </c>
      <c r="GU834">
        <v>1.78589</v>
      </c>
      <c r="GV834">
        <v>2.60864</v>
      </c>
      <c r="GW834">
        <v>1.54785</v>
      </c>
      <c r="GX834">
        <v>2.30103</v>
      </c>
      <c r="GY834">
        <v>1.34644</v>
      </c>
      <c r="GZ834">
        <v>2.40234</v>
      </c>
      <c r="HA834">
        <v>33.7155</v>
      </c>
      <c r="HB834">
        <v>23.9737</v>
      </c>
      <c r="HC834">
        <v>18</v>
      </c>
      <c r="HD834">
        <v>504.873</v>
      </c>
      <c r="HE834">
        <v>402.65</v>
      </c>
      <c r="HF834">
        <v>21.1468</v>
      </c>
      <c r="HG834">
        <v>26.5788</v>
      </c>
      <c r="HH834">
        <v>30</v>
      </c>
      <c r="HI834">
        <v>26.6165</v>
      </c>
      <c r="HJ834">
        <v>26.5663</v>
      </c>
      <c r="HK834">
        <v>35.7746</v>
      </c>
      <c r="HL834">
        <v>19.0157</v>
      </c>
      <c r="HM834">
        <v>27.8925</v>
      </c>
      <c r="HN834">
        <v>21.1449</v>
      </c>
      <c r="HO834">
        <v>838.728</v>
      </c>
      <c r="HP834">
        <v>18.8823</v>
      </c>
      <c r="HQ834">
        <v>102.447</v>
      </c>
      <c r="HR834">
        <v>102.935</v>
      </c>
    </row>
    <row r="835" spans="1:226">
      <c r="A835">
        <v>819</v>
      </c>
      <c r="B835">
        <v>1663697041.5</v>
      </c>
      <c r="C835">
        <v>9266.40000009537</v>
      </c>
      <c r="D835" t="s">
        <v>2005</v>
      </c>
      <c r="E835" t="s">
        <v>2006</v>
      </c>
      <c r="F835">
        <v>5</v>
      </c>
      <c r="G835" t="s">
        <v>1906</v>
      </c>
      <c r="H835" t="s">
        <v>354</v>
      </c>
      <c r="I835">
        <v>1663697033.71429</v>
      </c>
      <c r="J835">
        <f>(K835)/1000</f>
        <v>0</v>
      </c>
      <c r="K835">
        <f>IF(BF835, AN835, AH835)</f>
        <v>0</v>
      </c>
      <c r="L835">
        <f>IF(BF835, AI835, AG835)</f>
        <v>0</v>
      </c>
      <c r="M835">
        <f>BH835 - IF(AU835&gt;1, L835*BB835*100.0/(AW835*BV835), 0)</f>
        <v>0</v>
      </c>
      <c r="N835">
        <f>((T835-J835/2)*M835-L835)/(T835+J835/2)</f>
        <v>0</v>
      </c>
      <c r="O835">
        <f>N835*(BO835+BP835)/1000.0</f>
        <v>0</v>
      </c>
      <c r="P835">
        <f>(BH835 - IF(AU835&gt;1, L835*BB835*100.0/(AW835*BV835), 0))*(BO835+BP835)/1000.0</f>
        <v>0</v>
      </c>
      <c r="Q835">
        <f>2.0/((1/S835-1/R835)+SIGN(S835)*SQRT((1/S835-1/R835)*(1/S835-1/R835) + 4*BC835/((BC835+1)*(BC835+1))*(2*1/S835*1/R835-1/R835*1/R835)))</f>
        <v>0</v>
      </c>
      <c r="R835">
        <f>IF(LEFT(BD835,1)&lt;&gt;"0",IF(LEFT(BD835,1)="1",3.0,BE835),$D$5+$E$5*(BV835*BO835/($K$5*1000))+$F$5*(BV835*BO835/($K$5*1000))*MAX(MIN(BB835,$J$5),$I$5)*MAX(MIN(BB835,$J$5),$I$5)+$G$5*MAX(MIN(BB835,$J$5),$I$5)*(BV835*BO835/($K$5*1000))+$H$5*(BV835*BO835/($K$5*1000))*(BV835*BO835/($K$5*1000)))</f>
        <v>0</v>
      </c>
      <c r="S835">
        <f>J835*(1000-(1000*0.61365*exp(17.502*W835/(240.97+W835))/(BO835+BP835)+BJ835)/2)/(1000*0.61365*exp(17.502*W835/(240.97+W835))/(BO835+BP835)-BJ835)</f>
        <v>0</v>
      </c>
      <c r="T835">
        <f>1/((BC835+1)/(Q835/1.6)+1/(R835/1.37)) + BC835/((BC835+1)/(Q835/1.6) + BC835/(R835/1.37))</f>
        <v>0</v>
      </c>
      <c r="U835">
        <f>(AX835*BA835)</f>
        <v>0</v>
      </c>
      <c r="V835">
        <f>(BQ835+(U835+2*0.95*5.67E-8*(((BQ835+$B$7)+273)^4-(BQ835+273)^4)-44100*J835)/(1.84*29.3*R835+8*0.95*5.67E-8*(BQ835+273)^3))</f>
        <v>0</v>
      </c>
      <c r="W835">
        <f>($C$7*BR835+$D$7*BS835+$E$7*V835)</f>
        <v>0</v>
      </c>
      <c r="X835">
        <f>0.61365*exp(17.502*W835/(240.97+W835))</f>
        <v>0</v>
      </c>
      <c r="Y835">
        <f>(Z835/AA835*100)</f>
        <v>0</v>
      </c>
      <c r="Z835">
        <f>BJ835*(BO835+BP835)/1000</f>
        <v>0</v>
      </c>
      <c r="AA835">
        <f>0.61365*exp(17.502*BQ835/(240.97+BQ835))</f>
        <v>0</v>
      </c>
      <c r="AB835">
        <f>(X835-BJ835*(BO835+BP835)/1000)</f>
        <v>0</v>
      </c>
      <c r="AC835">
        <f>(-J835*44100)</f>
        <v>0</v>
      </c>
      <c r="AD835">
        <f>2*29.3*R835*0.92*(BQ835-W835)</f>
        <v>0</v>
      </c>
      <c r="AE835">
        <f>2*0.95*5.67E-8*(((BQ835+$B$7)+273)^4-(W835+273)^4)</f>
        <v>0</v>
      </c>
      <c r="AF835">
        <f>U835+AE835+AC835+AD835</f>
        <v>0</v>
      </c>
      <c r="AG835">
        <f>BN835*AU835*(BI835-BH835*(1000-AU835*BK835)/(1000-AU835*BJ835))/(100*BB835)</f>
        <v>0</v>
      </c>
      <c r="AH835">
        <f>1000*BN835*AU835*(BJ835-BK835)/(100*BB835*(1000-AU835*BJ835))</f>
        <v>0</v>
      </c>
      <c r="AI835">
        <f>(AJ835 - AK835 - BO835*1E3/(8.314*(BQ835+273.15)) * AM835/BN835 * AL835) * BN835/(100*BB835) * (1000 - BK835)/1000</f>
        <v>0</v>
      </c>
      <c r="AJ835">
        <v>850.679908499794</v>
      </c>
      <c r="AK835">
        <v>818.483575757575</v>
      </c>
      <c r="AL835">
        <v>3.42732354277065</v>
      </c>
      <c r="AM835">
        <v>65.4883077396077</v>
      </c>
      <c r="AN835">
        <f>(AP835 - AO835 + BO835*1E3/(8.314*(BQ835+273.15)) * AR835/BN835 * AQ835) * BN835/(100*BB835) * 1000/(1000 - AP835)</f>
        <v>0</v>
      </c>
      <c r="AO835">
        <v>18.8862159450281</v>
      </c>
      <c r="AP835">
        <v>21.5425560439561</v>
      </c>
      <c r="AQ835">
        <v>3.79894356840883e-05</v>
      </c>
      <c r="AR835">
        <v>122.100083456999</v>
      </c>
      <c r="AS835">
        <v>0</v>
      </c>
      <c r="AT835">
        <v>0</v>
      </c>
      <c r="AU835">
        <f>IF(AS835*$H$13&gt;=AW835,1.0,(AW835/(AW835-AS835*$H$13)))</f>
        <v>0</v>
      </c>
      <c r="AV835">
        <f>(AU835-1)*100</f>
        <v>0</v>
      </c>
      <c r="AW835">
        <f>MAX(0,($B$13+$C$13*BV835)/(1+$D$13*BV835)*BO835/(BQ835+273)*$E$13)</f>
        <v>0</v>
      </c>
      <c r="AX835">
        <f>$B$11*BW835+$C$11*BX835+$F$11*CI835*(1-CL835)</f>
        <v>0</v>
      </c>
      <c r="AY835">
        <f>AX835*AZ835</f>
        <v>0</v>
      </c>
      <c r="AZ835">
        <f>($B$11*$D$9+$C$11*$D$9+$F$11*((CV835+CN835)/MAX(CV835+CN835+CW835, 0.1)*$I$9+CW835/MAX(CV835+CN835+CW835, 0.1)*$J$9))/($B$11+$C$11+$F$11)</f>
        <v>0</v>
      </c>
      <c r="BA835">
        <f>($B$11*$K$9+$C$11*$K$9+$F$11*((CV835+CN835)/MAX(CV835+CN835+CW835, 0.1)*$P$9+CW835/MAX(CV835+CN835+CW835, 0.1)*$Q$9))/($B$11+$C$11+$F$11)</f>
        <v>0</v>
      </c>
      <c r="BB835">
        <v>6</v>
      </c>
      <c r="BC835">
        <v>0.5</v>
      </c>
      <c r="BD835" t="s">
        <v>355</v>
      </c>
      <c r="BE835">
        <v>2</v>
      </c>
      <c r="BF835" t="b">
        <v>1</v>
      </c>
      <c r="BG835">
        <v>1663697033.71429</v>
      </c>
      <c r="BH835">
        <v>776.562785714286</v>
      </c>
      <c r="BI835">
        <v>817.0475</v>
      </c>
      <c r="BJ835">
        <v>21.54265</v>
      </c>
      <c r="BK835">
        <v>18.890175</v>
      </c>
      <c r="BL835">
        <v>768.631892857143</v>
      </c>
      <c r="BM835">
        <v>21.1975607142857</v>
      </c>
      <c r="BN835">
        <v>500.108678571429</v>
      </c>
      <c r="BO835">
        <v>90.5053142857143</v>
      </c>
      <c r="BP835">
        <v>0.100015857142857</v>
      </c>
      <c r="BQ835">
        <v>25.043525</v>
      </c>
      <c r="BR835">
        <v>24.9941535714286</v>
      </c>
      <c r="BS835">
        <v>999.9</v>
      </c>
      <c r="BT835">
        <v>0</v>
      </c>
      <c r="BU835">
        <v>0</v>
      </c>
      <c r="BV835">
        <v>10007.3214285714</v>
      </c>
      <c r="BW835">
        <v>0</v>
      </c>
      <c r="BX835">
        <v>16.7036607142857</v>
      </c>
      <c r="BY835">
        <v>-40.4846678571429</v>
      </c>
      <c r="BZ835">
        <v>793.660392857143</v>
      </c>
      <c r="CA835">
        <v>832.778964285714</v>
      </c>
      <c r="CB835">
        <v>2.65246678571429</v>
      </c>
      <c r="CC835">
        <v>817.0475</v>
      </c>
      <c r="CD835">
        <v>18.890175</v>
      </c>
      <c r="CE835">
        <v>1.94972285714286</v>
      </c>
      <c r="CF835">
        <v>1.70966071428571</v>
      </c>
      <c r="CG835">
        <v>17.0418321428571</v>
      </c>
      <c r="CH835">
        <v>14.9844357142857</v>
      </c>
      <c r="CI835">
        <v>2000.01607142857</v>
      </c>
      <c r="CJ835">
        <v>0.9799975</v>
      </c>
      <c r="CK835">
        <v>0.0200028</v>
      </c>
      <c r="CL835">
        <v>0</v>
      </c>
      <c r="CM835">
        <v>557.048392857143</v>
      </c>
      <c r="CN835">
        <v>5.00063</v>
      </c>
      <c r="CO835">
        <v>11074.7821428571</v>
      </c>
      <c r="CP835">
        <v>17257.0214285714</v>
      </c>
      <c r="CQ835">
        <v>38.625</v>
      </c>
      <c r="CR835">
        <v>38.6294285714286</v>
      </c>
      <c r="CS835">
        <v>38.187</v>
      </c>
      <c r="CT835">
        <v>37.875</v>
      </c>
      <c r="CU835">
        <v>39.375</v>
      </c>
      <c r="CV835">
        <v>1955.11071428571</v>
      </c>
      <c r="CW835">
        <v>39.9017857142857</v>
      </c>
      <c r="CX835">
        <v>0</v>
      </c>
      <c r="CY835">
        <v>1663697038.7</v>
      </c>
      <c r="CZ835">
        <v>0</v>
      </c>
      <c r="DA835">
        <v>0</v>
      </c>
      <c r="DB835" t="s">
        <v>356</v>
      </c>
      <c r="DC835">
        <v>1660677648.1</v>
      </c>
      <c r="DD835">
        <v>1660677649.1</v>
      </c>
      <c r="DE835">
        <v>0</v>
      </c>
      <c r="DF835">
        <v>-1.042</v>
      </c>
      <c r="DG835">
        <v>0.003</v>
      </c>
      <c r="DH835">
        <v>5.218</v>
      </c>
      <c r="DI835">
        <v>0.344</v>
      </c>
      <c r="DJ835">
        <v>417</v>
      </c>
      <c r="DK835">
        <v>22</v>
      </c>
      <c r="DL835">
        <v>1.24</v>
      </c>
      <c r="DM835">
        <v>0.53</v>
      </c>
      <c r="DN835">
        <v>-40.2781975</v>
      </c>
      <c r="DO835">
        <v>-5.31694896810502</v>
      </c>
      <c r="DP835">
        <v>0.844594826673565</v>
      </c>
      <c r="DQ835">
        <v>0</v>
      </c>
      <c r="DR835">
        <v>2.65584525</v>
      </c>
      <c r="DS835">
        <v>-0.0242943714821846</v>
      </c>
      <c r="DT835">
        <v>0.00638547687627952</v>
      </c>
      <c r="DU835">
        <v>1</v>
      </c>
      <c r="DV835">
        <v>1</v>
      </c>
      <c r="DW835">
        <v>2</v>
      </c>
      <c r="DX835" t="s">
        <v>395</v>
      </c>
      <c r="DY835">
        <v>2.97485</v>
      </c>
      <c r="DZ835">
        <v>2.75441</v>
      </c>
      <c r="EA835">
        <v>0.144122</v>
      </c>
      <c r="EB835">
        <v>0.149817</v>
      </c>
      <c r="EC835">
        <v>0.0959046</v>
      </c>
      <c r="ED835">
        <v>0.0884356</v>
      </c>
      <c r="EE835">
        <v>33370.3</v>
      </c>
      <c r="EF835">
        <v>36143.5</v>
      </c>
      <c r="EG835">
        <v>35331.8</v>
      </c>
      <c r="EH835">
        <v>38554.8</v>
      </c>
      <c r="EI835">
        <v>45293.7</v>
      </c>
      <c r="EJ835">
        <v>50761.5</v>
      </c>
      <c r="EK835">
        <v>55226.5</v>
      </c>
      <c r="EL835">
        <v>61841</v>
      </c>
      <c r="EM835">
        <v>1.9918</v>
      </c>
      <c r="EN835">
        <v>1.8312</v>
      </c>
      <c r="EO835">
        <v>0.0503659</v>
      </c>
      <c r="EP835">
        <v>0</v>
      </c>
      <c r="EQ835">
        <v>24.1369</v>
      </c>
      <c r="ER835">
        <v>999.9</v>
      </c>
      <c r="ES835">
        <v>46.533</v>
      </c>
      <c r="ET835">
        <v>30.071</v>
      </c>
      <c r="EU835">
        <v>21.9942</v>
      </c>
      <c r="EV835">
        <v>56.5989</v>
      </c>
      <c r="EW835">
        <v>48.8542</v>
      </c>
      <c r="EX835">
        <v>1</v>
      </c>
      <c r="EY835">
        <v>-0.0456707</v>
      </c>
      <c r="EZ835">
        <v>1.46575</v>
      </c>
      <c r="FA835">
        <v>20.1085</v>
      </c>
      <c r="FB835">
        <v>5.19812</v>
      </c>
      <c r="FC835">
        <v>12.0052</v>
      </c>
      <c r="FD835">
        <v>4.976</v>
      </c>
      <c r="FE835">
        <v>3.294</v>
      </c>
      <c r="FF835">
        <v>9999</v>
      </c>
      <c r="FG835">
        <v>9999</v>
      </c>
      <c r="FH835">
        <v>9999</v>
      </c>
      <c r="FI835">
        <v>695.4</v>
      </c>
      <c r="FJ835">
        <v>1.86353</v>
      </c>
      <c r="FK835">
        <v>1.86829</v>
      </c>
      <c r="FL835">
        <v>1.86807</v>
      </c>
      <c r="FM835">
        <v>1.86923</v>
      </c>
      <c r="FN835">
        <v>1.87012</v>
      </c>
      <c r="FO835">
        <v>1.86615</v>
      </c>
      <c r="FP835">
        <v>1.86722</v>
      </c>
      <c r="FQ835">
        <v>1.86859</v>
      </c>
      <c r="FR835">
        <v>5</v>
      </c>
      <c r="FS835">
        <v>0</v>
      </c>
      <c r="FT835">
        <v>0</v>
      </c>
      <c r="FU835">
        <v>0</v>
      </c>
      <c r="FV835" t="s">
        <v>358</v>
      </c>
      <c r="FW835" t="s">
        <v>359</v>
      </c>
      <c r="FX835" t="s">
        <v>360</v>
      </c>
      <c r="FY835" t="s">
        <v>360</v>
      </c>
      <c r="FZ835" t="s">
        <v>360</v>
      </c>
      <c r="GA835" t="s">
        <v>360</v>
      </c>
      <c r="GB835">
        <v>0</v>
      </c>
      <c r="GC835">
        <v>100</v>
      </c>
      <c r="GD835">
        <v>100</v>
      </c>
      <c r="GE835">
        <v>8.078</v>
      </c>
      <c r="GF835">
        <v>0.3451</v>
      </c>
      <c r="GG835">
        <v>3.61927167264205</v>
      </c>
      <c r="GH835">
        <v>0.00509506669552449</v>
      </c>
      <c r="GI835">
        <v>1.17866753763249e-06</v>
      </c>
      <c r="GJ835">
        <v>-6.62632595388568e-10</v>
      </c>
      <c r="GK835">
        <v>-0.0260112845827318</v>
      </c>
      <c r="GL835">
        <v>-0.0225051504344278</v>
      </c>
      <c r="GM835">
        <v>0.00262967521021688</v>
      </c>
      <c r="GN835">
        <v>-3.50088843362945e-05</v>
      </c>
      <c r="GO835">
        <v>-5</v>
      </c>
      <c r="GP835">
        <v>1640</v>
      </c>
      <c r="GQ835">
        <v>1</v>
      </c>
      <c r="GR835">
        <v>20</v>
      </c>
      <c r="GS835">
        <v>50323.2</v>
      </c>
      <c r="GT835">
        <v>50323.2</v>
      </c>
      <c r="GU835">
        <v>1.81396</v>
      </c>
      <c r="GV835">
        <v>2.60132</v>
      </c>
      <c r="GW835">
        <v>1.54785</v>
      </c>
      <c r="GX835">
        <v>2.30103</v>
      </c>
      <c r="GY835">
        <v>1.34644</v>
      </c>
      <c r="GZ835">
        <v>2.45117</v>
      </c>
      <c r="HA835">
        <v>33.7381</v>
      </c>
      <c r="HB835">
        <v>23.9824</v>
      </c>
      <c r="HC835">
        <v>18</v>
      </c>
      <c r="HD835">
        <v>504.703</v>
      </c>
      <c r="HE835">
        <v>402.523</v>
      </c>
      <c r="HF835">
        <v>21.1484</v>
      </c>
      <c r="HG835">
        <v>26.5743</v>
      </c>
      <c r="HH835">
        <v>30</v>
      </c>
      <c r="HI835">
        <v>26.612</v>
      </c>
      <c r="HJ835">
        <v>26.564</v>
      </c>
      <c r="HK835">
        <v>36.3786</v>
      </c>
      <c r="HL835">
        <v>19.0157</v>
      </c>
      <c r="HM835">
        <v>27.8925</v>
      </c>
      <c r="HN835">
        <v>21.1499</v>
      </c>
      <c r="HO835">
        <v>858.881</v>
      </c>
      <c r="HP835">
        <v>18.8917</v>
      </c>
      <c r="HQ835">
        <v>102.449</v>
      </c>
      <c r="HR835">
        <v>102.935</v>
      </c>
    </row>
    <row r="836" spans="1:226">
      <c r="A836">
        <v>820</v>
      </c>
      <c r="B836">
        <v>1663697046.5</v>
      </c>
      <c r="C836">
        <v>9271.40000009537</v>
      </c>
      <c r="D836" t="s">
        <v>2007</v>
      </c>
      <c r="E836" t="s">
        <v>2008</v>
      </c>
      <c r="F836">
        <v>5</v>
      </c>
      <c r="G836" t="s">
        <v>1906</v>
      </c>
      <c r="H836" t="s">
        <v>354</v>
      </c>
      <c r="I836">
        <v>1663697039</v>
      </c>
      <c r="J836">
        <f>(K836)/1000</f>
        <v>0</v>
      </c>
      <c r="K836">
        <f>IF(BF836, AN836, AH836)</f>
        <v>0</v>
      </c>
      <c r="L836">
        <f>IF(BF836, AI836, AG836)</f>
        <v>0</v>
      </c>
      <c r="M836">
        <f>BH836 - IF(AU836&gt;1, L836*BB836*100.0/(AW836*BV836), 0)</f>
        <v>0</v>
      </c>
      <c r="N836">
        <f>((T836-J836/2)*M836-L836)/(T836+J836/2)</f>
        <v>0</v>
      </c>
      <c r="O836">
        <f>N836*(BO836+BP836)/1000.0</f>
        <v>0</v>
      </c>
      <c r="P836">
        <f>(BH836 - IF(AU836&gt;1, L836*BB836*100.0/(AW836*BV836), 0))*(BO836+BP836)/1000.0</f>
        <v>0</v>
      </c>
      <c r="Q836">
        <f>2.0/((1/S836-1/R836)+SIGN(S836)*SQRT((1/S836-1/R836)*(1/S836-1/R836) + 4*BC836/((BC836+1)*(BC836+1))*(2*1/S836*1/R836-1/R836*1/R836)))</f>
        <v>0</v>
      </c>
      <c r="R836">
        <f>IF(LEFT(BD836,1)&lt;&gt;"0",IF(LEFT(BD836,1)="1",3.0,BE836),$D$5+$E$5*(BV836*BO836/($K$5*1000))+$F$5*(BV836*BO836/($K$5*1000))*MAX(MIN(BB836,$J$5),$I$5)*MAX(MIN(BB836,$J$5),$I$5)+$G$5*MAX(MIN(BB836,$J$5),$I$5)*(BV836*BO836/($K$5*1000))+$H$5*(BV836*BO836/($K$5*1000))*(BV836*BO836/($K$5*1000)))</f>
        <v>0</v>
      </c>
      <c r="S836">
        <f>J836*(1000-(1000*0.61365*exp(17.502*W836/(240.97+W836))/(BO836+BP836)+BJ836)/2)/(1000*0.61365*exp(17.502*W836/(240.97+W836))/(BO836+BP836)-BJ836)</f>
        <v>0</v>
      </c>
      <c r="T836">
        <f>1/((BC836+1)/(Q836/1.6)+1/(R836/1.37)) + BC836/((BC836+1)/(Q836/1.6) + BC836/(R836/1.37))</f>
        <v>0</v>
      </c>
      <c r="U836">
        <f>(AX836*BA836)</f>
        <v>0</v>
      </c>
      <c r="V836">
        <f>(BQ836+(U836+2*0.95*5.67E-8*(((BQ836+$B$7)+273)^4-(BQ836+273)^4)-44100*J836)/(1.84*29.3*R836+8*0.95*5.67E-8*(BQ836+273)^3))</f>
        <v>0</v>
      </c>
      <c r="W836">
        <f>($C$7*BR836+$D$7*BS836+$E$7*V836)</f>
        <v>0</v>
      </c>
      <c r="X836">
        <f>0.61365*exp(17.502*W836/(240.97+W836))</f>
        <v>0</v>
      </c>
      <c r="Y836">
        <f>(Z836/AA836*100)</f>
        <v>0</v>
      </c>
      <c r="Z836">
        <f>BJ836*(BO836+BP836)/1000</f>
        <v>0</v>
      </c>
      <c r="AA836">
        <f>0.61365*exp(17.502*BQ836/(240.97+BQ836))</f>
        <v>0</v>
      </c>
      <c r="AB836">
        <f>(X836-BJ836*(BO836+BP836)/1000)</f>
        <v>0</v>
      </c>
      <c r="AC836">
        <f>(-J836*44100)</f>
        <v>0</v>
      </c>
      <c r="AD836">
        <f>2*29.3*R836*0.92*(BQ836-W836)</f>
        <v>0</v>
      </c>
      <c r="AE836">
        <f>2*0.95*5.67E-8*(((BQ836+$B$7)+273)^4-(W836+273)^4)</f>
        <v>0</v>
      </c>
      <c r="AF836">
        <f>U836+AE836+AC836+AD836</f>
        <v>0</v>
      </c>
      <c r="AG836">
        <f>BN836*AU836*(BI836-BH836*(1000-AU836*BK836)/(1000-AU836*BJ836))/(100*BB836)</f>
        <v>0</v>
      </c>
      <c r="AH836">
        <f>1000*BN836*AU836*(BJ836-BK836)/(100*BB836*(1000-AU836*BJ836))</f>
        <v>0</v>
      </c>
      <c r="AI836">
        <f>(AJ836 - AK836 - BO836*1E3/(8.314*(BQ836+273.15)) * AM836/BN836 * AL836) * BN836/(100*BB836) * (1000 - BK836)/1000</f>
        <v>0</v>
      </c>
      <c r="AJ836">
        <v>867.830991439068</v>
      </c>
      <c r="AK836">
        <v>835.171745454545</v>
      </c>
      <c r="AL836">
        <v>3.42349369593216</v>
      </c>
      <c r="AM836">
        <v>65.4883077396077</v>
      </c>
      <c r="AN836">
        <f>(AP836 - AO836 + BO836*1E3/(8.314*(BQ836+273.15)) * AR836/BN836 * AQ836) * BN836/(100*BB836) * 1000/(1000 - AP836)</f>
        <v>0</v>
      </c>
      <c r="AO836">
        <v>18.929810914049</v>
      </c>
      <c r="AP836">
        <v>21.5539461538462</v>
      </c>
      <c r="AQ836">
        <v>0.000111535609937525</v>
      </c>
      <c r="AR836">
        <v>122.100083456999</v>
      </c>
      <c r="AS836">
        <v>0</v>
      </c>
      <c r="AT836">
        <v>0</v>
      </c>
      <c r="AU836">
        <f>IF(AS836*$H$13&gt;=AW836,1.0,(AW836/(AW836-AS836*$H$13)))</f>
        <v>0</v>
      </c>
      <c r="AV836">
        <f>(AU836-1)*100</f>
        <v>0</v>
      </c>
      <c r="AW836">
        <f>MAX(0,($B$13+$C$13*BV836)/(1+$D$13*BV836)*BO836/(BQ836+273)*$E$13)</f>
        <v>0</v>
      </c>
      <c r="AX836">
        <f>$B$11*BW836+$C$11*BX836+$F$11*CI836*(1-CL836)</f>
        <v>0</v>
      </c>
      <c r="AY836">
        <f>AX836*AZ836</f>
        <v>0</v>
      </c>
      <c r="AZ836">
        <f>($B$11*$D$9+$C$11*$D$9+$F$11*((CV836+CN836)/MAX(CV836+CN836+CW836, 0.1)*$I$9+CW836/MAX(CV836+CN836+CW836, 0.1)*$J$9))/($B$11+$C$11+$F$11)</f>
        <v>0</v>
      </c>
      <c r="BA836">
        <f>($B$11*$K$9+$C$11*$K$9+$F$11*((CV836+CN836)/MAX(CV836+CN836+CW836, 0.1)*$P$9+CW836/MAX(CV836+CN836+CW836, 0.1)*$Q$9))/($B$11+$C$11+$F$11)</f>
        <v>0</v>
      </c>
      <c r="BB836">
        <v>6</v>
      </c>
      <c r="BC836">
        <v>0.5</v>
      </c>
      <c r="BD836" t="s">
        <v>355</v>
      </c>
      <c r="BE836">
        <v>2</v>
      </c>
      <c r="BF836" t="b">
        <v>1</v>
      </c>
      <c r="BG836">
        <v>1663697039</v>
      </c>
      <c r="BH836">
        <v>793.956851851852</v>
      </c>
      <c r="BI836">
        <v>834.972148148148</v>
      </c>
      <c r="BJ836">
        <v>21.5451074074074</v>
      </c>
      <c r="BK836">
        <v>18.9067666666667</v>
      </c>
      <c r="BL836">
        <v>785.926962962963</v>
      </c>
      <c r="BM836">
        <v>21.1999185185185</v>
      </c>
      <c r="BN836">
        <v>500.102222222222</v>
      </c>
      <c r="BO836">
        <v>90.5050592592593</v>
      </c>
      <c r="BP836">
        <v>0.100063611111111</v>
      </c>
      <c r="BQ836">
        <v>25.0429666666667</v>
      </c>
      <c r="BR836">
        <v>24.9887777777778</v>
      </c>
      <c r="BS836">
        <v>999.9</v>
      </c>
      <c r="BT836">
        <v>0</v>
      </c>
      <c r="BU836">
        <v>0</v>
      </c>
      <c r="BV836">
        <v>10000.7407407407</v>
      </c>
      <c r="BW836">
        <v>0</v>
      </c>
      <c r="BX836">
        <v>16.7073407407407</v>
      </c>
      <c r="BY836">
        <v>-41.015337037037</v>
      </c>
      <c r="BZ836">
        <v>811.439555555556</v>
      </c>
      <c r="CA836">
        <v>851.063407407407</v>
      </c>
      <c r="CB836">
        <v>2.63833814814815</v>
      </c>
      <c r="CC836">
        <v>834.972148148148</v>
      </c>
      <c r="CD836">
        <v>18.9067666666667</v>
      </c>
      <c r="CE836">
        <v>1.94994037037037</v>
      </c>
      <c r="CF836">
        <v>1.71115740740741</v>
      </c>
      <c r="CG836">
        <v>17.0435888888889</v>
      </c>
      <c r="CH836">
        <v>14.9980148148148</v>
      </c>
      <c r="CI836">
        <v>1999.9962962963</v>
      </c>
      <c r="CJ836">
        <v>0.979997444444444</v>
      </c>
      <c r="CK836">
        <v>0.0200028592592593</v>
      </c>
      <c r="CL836">
        <v>0</v>
      </c>
      <c r="CM836">
        <v>558.398740740741</v>
      </c>
      <c r="CN836">
        <v>5.00063</v>
      </c>
      <c r="CO836">
        <v>11101.9074074074</v>
      </c>
      <c r="CP836">
        <v>17256.8444444444</v>
      </c>
      <c r="CQ836">
        <v>38.6203333333333</v>
      </c>
      <c r="CR836">
        <v>38.625</v>
      </c>
      <c r="CS836">
        <v>38.1801111111111</v>
      </c>
      <c r="CT836">
        <v>37.875</v>
      </c>
      <c r="CU836">
        <v>39.375</v>
      </c>
      <c r="CV836">
        <v>1955.09037037037</v>
      </c>
      <c r="CW836">
        <v>39.9014814814815</v>
      </c>
      <c r="CX836">
        <v>0</v>
      </c>
      <c r="CY836">
        <v>1663697043.5</v>
      </c>
      <c r="CZ836">
        <v>0</v>
      </c>
      <c r="DA836">
        <v>0</v>
      </c>
      <c r="DB836" t="s">
        <v>356</v>
      </c>
      <c r="DC836">
        <v>1660677648.1</v>
      </c>
      <c r="DD836">
        <v>1660677649.1</v>
      </c>
      <c r="DE836">
        <v>0</v>
      </c>
      <c r="DF836">
        <v>-1.042</v>
      </c>
      <c r="DG836">
        <v>0.003</v>
      </c>
      <c r="DH836">
        <v>5.218</v>
      </c>
      <c r="DI836">
        <v>0.344</v>
      </c>
      <c r="DJ836">
        <v>417</v>
      </c>
      <c r="DK836">
        <v>22</v>
      </c>
      <c r="DL836">
        <v>1.24</v>
      </c>
      <c r="DM836">
        <v>0.53</v>
      </c>
      <c r="DN836">
        <v>-40.56958</v>
      </c>
      <c r="DO836">
        <v>-4.09221613508437</v>
      </c>
      <c r="DP836">
        <v>0.848057214815132</v>
      </c>
      <c r="DQ836">
        <v>0</v>
      </c>
      <c r="DR836">
        <v>2.64528775</v>
      </c>
      <c r="DS836">
        <v>-0.151423001876177</v>
      </c>
      <c r="DT836">
        <v>0.0183782706595996</v>
      </c>
      <c r="DU836">
        <v>0</v>
      </c>
      <c r="DV836">
        <v>0</v>
      </c>
      <c r="DW836">
        <v>2</v>
      </c>
      <c r="DX836" t="s">
        <v>357</v>
      </c>
      <c r="DY836">
        <v>2.97442</v>
      </c>
      <c r="DZ836">
        <v>2.75392</v>
      </c>
      <c r="EA836">
        <v>0.146109</v>
      </c>
      <c r="EB836">
        <v>0.15193</v>
      </c>
      <c r="EC836">
        <v>0.0959359</v>
      </c>
      <c r="ED836">
        <v>0.0884673</v>
      </c>
      <c r="EE836">
        <v>33292.4</v>
      </c>
      <c r="EF836">
        <v>36053.6</v>
      </c>
      <c r="EG836">
        <v>35331.3</v>
      </c>
      <c r="EH836">
        <v>38554.7</v>
      </c>
      <c r="EI836">
        <v>45291.4</v>
      </c>
      <c r="EJ836">
        <v>50759.2</v>
      </c>
      <c r="EK836">
        <v>55225.6</v>
      </c>
      <c r="EL836">
        <v>61840.3</v>
      </c>
      <c r="EM836">
        <v>1.993</v>
      </c>
      <c r="EN836">
        <v>1.8312</v>
      </c>
      <c r="EO836">
        <v>0.0520051</v>
      </c>
      <c r="EP836">
        <v>0</v>
      </c>
      <c r="EQ836">
        <v>24.1341</v>
      </c>
      <c r="ER836">
        <v>999.9</v>
      </c>
      <c r="ES836">
        <v>46.557</v>
      </c>
      <c r="ET836">
        <v>30.071</v>
      </c>
      <c r="EU836">
        <v>22.0059</v>
      </c>
      <c r="EV836">
        <v>56.9389</v>
      </c>
      <c r="EW836">
        <v>48.6018</v>
      </c>
      <c r="EX836">
        <v>1</v>
      </c>
      <c r="EY836">
        <v>-0.045813</v>
      </c>
      <c r="EZ836">
        <v>1.39275</v>
      </c>
      <c r="FA836">
        <v>20.1092</v>
      </c>
      <c r="FB836">
        <v>5.20172</v>
      </c>
      <c r="FC836">
        <v>12.0052</v>
      </c>
      <c r="FD836">
        <v>4.976</v>
      </c>
      <c r="FE836">
        <v>3.2938</v>
      </c>
      <c r="FF836">
        <v>9999</v>
      </c>
      <c r="FG836">
        <v>9999</v>
      </c>
      <c r="FH836">
        <v>9999</v>
      </c>
      <c r="FI836">
        <v>695.4</v>
      </c>
      <c r="FJ836">
        <v>1.8635</v>
      </c>
      <c r="FK836">
        <v>1.86829</v>
      </c>
      <c r="FL836">
        <v>1.86807</v>
      </c>
      <c r="FM836">
        <v>1.86923</v>
      </c>
      <c r="FN836">
        <v>1.87009</v>
      </c>
      <c r="FO836">
        <v>1.86612</v>
      </c>
      <c r="FP836">
        <v>1.86722</v>
      </c>
      <c r="FQ836">
        <v>1.86859</v>
      </c>
      <c r="FR836">
        <v>5</v>
      </c>
      <c r="FS836">
        <v>0</v>
      </c>
      <c r="FT836">
        <v>0</v>
      </c>
      <c r="FU836">
        <v>0</v>
      </c>
      <c r="FV836" t="s">
        <v>358</v>
      </c>
      <c r="FW836" t="s">
        <v>359</v>
      </c>
      <c r="FX836" t="s">
        <v>360</v>
      </c>
      <c r="FY836" t="s">
        <v>360</v>
      </c>
      <c r="FZ836" t="s">
        <v>360</v>
      </c>
      <c r="GA836" t="s">
        <v>360</v>
      </c>
      <c r="GB836">
        <v>0</v>
      </c>
      <c r="GC836">
        <v>100</v>
      </c>
      <c r="GD836">
        <v>100</v>
      </c>
      <c r="GE836">
        <v>8.172</v>
      </c>
      <c r="GF836">
        <v>0.3455</v>
      </c>
      <c r="GG836">
        <v>3.61927167264205</v>
      </c>
      <c r="GH836">
        <v>0.00509506669552449</v>
      </c>
      <c r="GI836">
        <v>1.17866753763249e-06</v>
      </c>
      <c r="GJ836">
        <v>-6.62632595388568e-10</v>
      </c>
      <c r="GK836">
        <v>-0.0260112845827318</v>
      </c>
      <c r="GL836">
        <v>-0.0225051504344278</v>
      </c>
      <c r="GM836">
        <v>0.00262967521021688</v>
      </c>
      <c r="GN836">
        <v>-3.50088843362945e-05</v>
      </c>
      <c r="GO836">
        <v>-5</v>
      </c>
      <c r="GP836">
        <v>1640</v>
      </c>
      <c r="GQ836">
        <v>1</v>
      </c>
      <c r="GR836">
        <v>20</v>
      </c>
      <c r="GS836">
        <v>50323.3</v>
      </c>
      <c r="GT836">
        <v>50323.3</v>
      </c>
      <c r="GU836">
        <v>1.84204</v>
      </c>
      <c r="GV836">
        <v>2.60498</v>
      </c>
      <c r="GW836">
        <v>1.54785</v>
      </c>
      <c r="GX836">
        <v>2.30103</v>
      </c>
      <c r="GY836">
        <v>1.34644</v>
      </c>
      <c r="GZ836">
        <v>2.33032</v>
      </c>
      <c r="HA836">
        <v>33.7381</v>
      </c>
      <c r="HB836">
        <v>23.9824</v>
      </c>
      <c r="HC836">
        <v>18</v>
      </c>
      <c r="HD836">
        <v>505.479</v>
      </c>
      <c r="HE836">
        <v>402.507</v>
      </c>
      <c r="HF836">
        <v>21.1571</v>
      </c>
      <c r="HG836">
        <v>26.572</v>
      </c>
      <c r="HH836">
        <v>29.9998</v>
      </c>
      <c r="HI836">
        <v>26.6097</v>
      </c>
      <c r="HJ836">
        <v>26.5618</v>
      </c>
      <c r="HK836">
        <v>36.9203</v>
      </c>
      <c r="HL836">
        <v>19.0157</v>
      </c>
      <c r="HM836">
        <v>27.8925</v>
      </c>
      <c r="HN836">
        <v>21.1676</v>
      </c>
      <c r="HO836">
        <v>872.267</v>
      </c>
      <c r="HP836">
        <v>18.8888</v>
      </c>
      <c r="HQ836">
        <v>102.447</v>
      </c>
      <c r="HR836">
        <v>102.934</v>
      </c>
    </row>
    <row r="837" spans="1:226">
      <c r="A837">
        <v>821</v>
      </c>
      <c r="B837">
        <v>1663697051.5</v>
      </c>
      <c r="C837">
        <v>9276.40000009537</v>
      </c>
      <c r="D837" t="s">
        <v>2009</v>
      </c>
      <c r="E837" t="s">
        <v>2010</v>
      </c>
      <c r="F837">
        <v>5</v>
      </c>
      <c r="G837" t="s">
        <v>1906</v>
      </c>
      <c r="H837" t="s">
        <v>354</v>
      </c>
      <c r="I837">
        <v>1663697043.71429</v>
      </c>
      <c r="J837">
        <f>(K837)/1000</f>
        <v>0</v>
      </c>
      <c r="K837">
        <f>IF(BF837, AN837, AH837)</f>
        <v>0</v>
      </c>
      <c r="L837">
        <f>IF(BF837, AI837, AG837)</f>
        <v>0</v>
      </c>
      <c r="M837">
        <f>BH837 - IF(AU837&gt;1, L837*BB837*100.0/(AW837*BV837), 0)</f>
        <v>0</v>
      </c>
      <c r="N837">
        <f>((T837-J837/2)*M837-L837)/(T837+J837/2)</f>
        <v>0</v>
      </c>
      <c r="O837">
        <f>N837*(BO837+BP837)/1000.0</f>
        <v>0</v>
      </c>
      <c r="P837">
        <f>(BH837 - IF(AU837&gt;1, L837*BB837*100.0/(AW837*BV837), 0))*(BO837+BP837)/1000.0</f>
        <v>0</v>
      </c>
      <c r="Q837">
        <f>2.0/((1/S837-1/R837)+SIGN(S837)*SQRT((1/S837-1/R837)*(1/S837-1/R837) + 4*BC837/((BC837+1)*(BC837+1))*(2*1/S837*1/R837-1/R837*1/R837)))</f>
        <v>0</v>
      </c>
      <c r="R837">
        <f>IF(LEFT(BD837,1)&lt;&gt;"0",IF(LEFT(BD837,1)="1",3.0,BE837),$D$5+$E$5*(BV837*BO837/($K$5*1000))+$F$5*(BV837*BO837/($K$5*1000))*MAX(MIN(BB837,$J$5),$I$5)*MAX(MIN(BB837,$J$5),$I$5)+$G$5*MAX(MIN(BB837,$J$5),$I$5)*(BV837*BO837/($K$5*1000))+$H$5*(BV837*BO837/($K$5*1000))*(BV837*BO837/($K$5*1000)))</f>
        <v>0</v>
      </c>
      <c r="S837">
        <f>J837*(1000-(1000*0.61365*exp(17.502*W837/(240.97+W837))/(BO837+BP837)+BJ837)/2)/(1000*0.61365*exp(17.502*W837/(240.97+W837))/(BO837+BP837)-BJ837)</f>
        <v>0</v>
      </c>
      <c r="T837">
        <f>1/((BC837+1)/(Q837/1.6)+1/(R837/1.37)) + BC837/((BC837+1)/(Q837/1.6) + BC837/(R837/1.37))</f>
        <v>0</v>
      </c>
      <c r="U837">
        <f>(AX837*BA837)</f>
        <v>0</v>
      </c>
      <c r="V837">
        <f>(BQ837+(U837+2*0.95*5.67E-8*(((BQ837+$B$7)+273)^4-(BQ837+273)^4)-44100*J837)/(1.84*29.3*R837+8*0.95*5.67E-8*(BQ837+273)^3))</f>
        <v>0</v>
      </c>
      <c r="W837">
        <f>($C$7*BR837+$D$7*BS837+$E$7*V837)</f>
        <v>0</v>
      </c>
      <c r="X837">
        <f>0.61365*exp(17.502*W837/(240.97+W837))</f>
        <v>0</v>
      </c>
      <c r="Y837">
        <f>(Z837/AA837*100)</f>
        <v>0</v>
      </c>
      <c r="Z837">
        <f>BJ837*(BO837+BP837)/1000</f>
        <v>0</v>
      </c>
      <c r="AA837">
        <f>0.61365*exp(17.502*BQ837/(240.97+BQ837))</f>
        <v>0</v>
      </c>
      <c r="AB837">
        <f>(X837-BJ837*(BO837+BP837)/1000)</f>
        <v>0</v>
      </c>
      <c r="AC837">
        <f>(-J837*44100)</f>
        <v>0</v>
      </c>
      <c r="AD837">
        <f>2*29.3*R837*0.92*(BQ837-W837)</f>
        <v>0</v>
      </c>
      <c r="AE837">
        <f>2*0.95*5.67E-8*(((BQ837+$B$7)+273)^4-(W837+273)^4)</f>
        <v>0</v>
      </c>
      <c r="AF837">
        <f>U837+AE837+AC837+AD837</f>
        <v>0</v>
      </c>
      <c r="AG837">
        <f>BN837*AU837*(BI837-BH837*(1000-AU837*BK837)/(1000-AU837*BJ837))/(100*BB837)</f>
        <v>0</v>
      </c>
      <c r="AH837">
        <f>1000*BN837*AU837*(BJ837-BK837)/(100*BB837*(1000-AU837*BJ837))</f>
        <v>0</v>
      </c>
      <c r="AI837">
        <f>(AJ837 - AK837 - BO837*1E3/(8.314*(BQ837+273.15)) * AM837/BN837 * AL837) * BN837/(100*BB837) * (1000 - BK837)/1000</f>
        <v>0</v>
      </c>
      <c r="AJ837">
        <v>885.084020564719</v>
      </c>
      <c r="AK837">
        <v>852.45143030303</v>
      </c>
      <c r="AL837">
        <v>3.41320252858571</v>
      </c>
      <c r="AM837">
        <v>65.4883077396077</v>
      </c>
      <c r="AN837">
        <f>(AP837 - AO837 + BO837*1E3/(8.314*(BQ837+273.15)) * AR837/BN837 * AQ837) * BN837/(100*BB837) * 1000/(1000 - AP837)</f>
        <v>0</v>
      </c>
      <c r="AO837">
        <v>18.9389189033138</v>
      </c>
      <c r="AP837">
        <v>21.5660648351649</v>
      </c>
      <c r="AQ837">
        <v>7.1609646858284e-05</v>
      </c>
      <c r="AR837">
        <v>122.100083456999</v>
      </c>
      <c r="AS837">
        <v>0</v>
      </c>
      <c r="AT837">
        <v>0</v>
      </c>
      <c r="AU837">
        <f>IF(AS837*$H$13&gt;=AW837,1.0,(AW837/(AW837-AS837*$H$13)))</f>
        <v>0</v>
      </c>
      <c r="AV837">
        <f>(AU837-1)*100</f>
        <v>0</v>
      </c>
      <c r="AW837">
        <f>MAX(0,($B$13+$C$13*BV837)/(1+$D$13*BV837)*BO837/(BQ837+273)*$E$13)</f>
        <v>0</v>
      </c>
      <c r="AX837">
        <f>$B$11*BW837+$C$11*BX837+$F$11*CI837*(1-CL837)</f>
        <v>0</v>
      </c>
      <c r="AY837">
        <f>AX837*AZ837</f>
        <v>0</v>
      </c>
      <c r="AZ837">
        <f>($B$11*$D$9+$C$11*$D$9+$F$11*((CV837+CN837)/MAX(CV837+CN837+CW837, 0.1)*$I$9+CW837/MAX(CV837+CN837+CW837, 0.1)*$J$9))/($B$11+$C$11+$F$11)</f>
        <v>0</v>
      </c>
      <c r="BA837">
        <f>($B$11*$K$9+$C$11*$K$9+$F$11*((CV837+CN837)/MAX(CV837+CN837+CW837, 0.1)*$P$9+CW837/MAX(CV837+CN837+CW837, 0.1)*$Q$9))/($B$11+$C$11+$F$11)</f>
        <v>0</v>
      </c>
      <c r="BB837">
        <v>6</v>
      </c>
      <c r="BC837">
        <v>0.5</v>
      </c>
      <c r="BD837" t="s">
        <v>355</v>
      </c>
      <c r="BE837">
        <v>2</v>
      </c>
      <c r="BF837" t="b">
        <v>1</v>
      </c>
      <c r="BG837">
        <v>1663697043.71429</v>
      </c>
      <c r="BH837">
        <v>809.726821428572</v>
      </c>
      <c r="BI837">
        <v>850.763535714286</v>
      </c>
      <c r="BJ837">
        <v>21.5506785714286</v>
      </c>
      <c r="BK837">
        <v>18.9239</v>
      </c>
      <c r="BL837">
        <v>801.607357142857</v>
      </c>
      <c r="BM837">
        <v>21.2052642857143</v>
      </c>
      <c r="BN837">
        <v>500.124785714286</v>
      </c>
      <c r="BO837">
        <v>90.5045892857143</v>
      </c>
      <c r="BP837">
        <v>0.0998109964285714</v>
      </c>
      <c r="BQ837">
        <v>25.042925</v>
      </c>
      <c r="BR837">
        <v>24.9873642857143</v>
      </c>
      <c r="BS837">
        <v>999.9</v>
      </c>
      <c r="BT837">
        <v>0</v>
      </c>
      <c r="BU837">
        <v>0</v>
      </c>
      <c r="BV837">
        <v>10026.7857142857</v>
      </c>
      <c r="BW837">
        <v>0</v>
      </c>
      <c r="BX837">
        <v>16.7127285714286</v>
      </c>
      <c r="BY837">
        <v>-41.0367571428571</v>
      </c>
      <c r="BZ837">
        <v>827.5615</v>
      </c>
      <c r="CA837">
        <v>867.174214285714</v>
      </c>
      <c r="CB837">
        <v>2.62678178571429</v>
      </c>
      <c r="CC837">
        <v>850.763535714286</v>
      </c>
      <c r="CD837">
        <v>18.9239</v>
      </c>
      <c r="CE837">
        <v>1.950435</v>
      </c>
      <c r="CF837">
        <v>1.71269928571429</v>
      </c>
      <c r="CG837">
        <v>17.0475928571429</v>
      </c>
      <c r="CH837">
        <v>15.0120035714286</v>
      </c>
      <c r="CI837">
        <v>1999.985</v>
      </c>
      <c r="CJ837">
        <v>0.979997392857143</v>
      </c>
      <c r="CK837">
        <v>0.0200029142857143</v>
      </c>
      <c r="CL837">
        <v>0</v>
      </c>
      <c r="CM837">
        <v>559.546107142857</v>
      </c>
      <c r="CN837">
        <v>5.00063</v>
      </c>
      <c r="CO837">
        <v>11123.5785714286</v>
      </c>
      <c r="CP837">
        <v>17256.7464285714</v>
      </c>
      <c r="CQ837">
        <v>38.616</v>
      </c>
      <c r="CR837">
        <v>38.625</v>
      </c>
      <c r="CS837">
        <v>38.1692857142857</v>
      </c>
      <c r="CT837">
        <v>37.875</v>
      </c>
      <c r="CU837">
        <v>39.375</v>
      </c>
      <c r="CV837">
        <v>1955.07857142857</v>
      </c>
      <c r="CW837">
        <v>39.9039285714286</v>
      </c>
      <c r="CX837">
        <v>0</v>
      </c>
      <c r="CY837">
        <v>1663697048.9</v>
      </c>
      <c r="CZ837">
        <v>0</v>
      </c>
      <c r="DA837">
        <v>0</v>
      </c>
      <c r="DB837" t="s">
        <v>356</v>
      </c>
      <c r="DC837">
        <v>1660677648.1</v>
      </c>
      <c r="DD837">
        <v>1660677649.1</v>
      </c>
      <c r="DE837">
        <v>0</v>
      </c>
      <c r="DF837">
        <v>-1.042</v>
      </c>
      <c r="DG837">
        <v>0.003</v>
      </c>
      <c r="DH837">
        <v>5.218</v>
      </c>
      <c r="DI837">
        <v>0.344</v>
      </c>
      <c r="DJ837">
        <v>417</v>
      </c>
      <c r="DK837">
        <v>22</v>
      </c>
      <c r="DL837">
        <v>1.24</v>
      </c>
      <c r="DM837">
        <v>0.53</v>
      </c>
      <c r="DN837">
        <v>-40.965025</v>
      </c>
      <c r="DO837">
        <v>-1.18286679174472</v>
      </c>
      <c r="DP837">
        <v>0.792242292720478</v>
      </c>
      <c r="DQ837">
        <v>0</v>
      </c>
      <c r="DR837">
        <v>2.634047</v>
      </c>
      <c r="DS837">
        <v>-0.171250806754226</v>
      </c>
      <c r="DT837">
        <v>0.0196112309914498</v>
      </c>
      <c r="DU837">
        <v>0</v>
      </c>
      <c r="DV837">
        <v>0</v>
      </c>
      <c r="DW837">
        <v>2</v>
      </c>
      <c r="DX837" t="s">
        <v>357</v>
      </c>
      <c r="DY837">
        <v>2.9723</v>
      </c>
      <c r="DZ837">
        <v>2.75468</v>
      </c>
      <c r="EA837">
        <v>0.148072</v>
      </c>
      <c r="EB837">
        <v>0.153683</v>
      </c>
      <c r="EC837">
        <v>0.0959595</v>
      </c>
      <c r="ED837">
        <v>0.0884759</v>
      </c>
      <c r="EE837">
        <v>33216.3</v>
      </c>
      <c r="EF837">
        <v>35978.5</v>
      </c>
      <c r="EG837">
        <v>35331.7</v>
      </c>
      <c r="EH837">
        <v>38554.1</v>
      </c>
      <c r="EI837">
        <v>45291</v>
      </c>
      <c r="EJ837">
        <v>50757.8</v>
      </c>
      <c r="EK837">
        <v>55226.5</v>
      </c>
      <c r="EL837">
        <v>61839.2</v>
      </c>
      <c r="EM837">
        <v>1.9908</v>
      </c>
      <c r="EN837">
        <v>1.8326</v>
      </c>
      <c r="EO837">
        <v>0.0521541</v>
      </c>
      <c r="EP837">
        <v>0</v>
      </c>
      <c r="EQ837">
        <v>24.132</v>
      </c>
      <c r="ER837">
        <v>999.9</v>
      </c>
      <c r="ES837">
        <v>46.582</v>
      </c>
      <c r="ET837">
        <v>30.071</v>
      </c>
      <c r="EU837">
        <v>22.0184</v>
      </c>
      <c r="EV837">
        <v>56.0788</v>
      </c>
      <c r="EW837">
        <v>49.1466</v>
      </c>
      <c r="EX837">
        <v>1</v>
      </c>
      <c r="EY837">
        <v>-0.0459146</v>
      </c>
      <c r="EZ837">
        <v>1.43078</v>
      </c>
      <c r="FA837">
        <v>20.1086</v>
      </c>
      <c r="FB837">
        <v>5.19932</v>
      </c>
      <c r="FC837">
        <v>12.004</v>
      </c>
      <c r="FD837">
        <v>4.9756</v>
      </c>
      <c r="FE837">
        <v>3.2934</v>
      </c>
      <c r="FF837">
        <v>9999</v>
      </c>
      <c r="FG837">
        <v>9999</v>
      </c>
      <c r="FH837">
        <v>9999</v>
      </c>
      <c r="FI837">
        <v>695.4</v>
      </c>
      <c r="FJ837">
        <v>1.86356</v>
      </c>
      <c r="FK837">
        <v>1.86829</v>
      </c>
      <c r="FL837">
        <v>1.86804</v>
      </c>
      <c r="FM837">
        <v>1.86923</v>
      </c>
      <c r="FN837">
        <v>1.87012</v>
      </c>
      <c r="FO837">
        <v>1.86615</v>
      </c>
      <c r="FP837">
        <v>1.86722</v>
      </c>
      <c r="FQ837">
        <v>1.86859</v>
      </c>
      <c r="FR837">
        <v>5</v>
      </c>
      <c r="FS837">
        <v>0</v>
      </c>
      <c r="FT837">
        <v>0</v>
      </c>
      <c r="FU837">
        <v>0</v>
      </c>
      <c r="FV837" t="s">
        <v>358</v>
      </c>
      <c r="FW837" t="s">
        <v>359</v>
      </c>
      <c r="FX837" t="s">
        <v>360</v>
      </c>
      <c r="FY837" t="s">
        <v>360</v>
      </c>
      <c r="FZ837" t="s">
        <v>360</v>
      </c>
      <c r="GA837" t="s">
        <v>360</v>
      </c>
      <c r="GB837">
        <v>0</v>
      </c>
      <c r="GC837">
        <v>100</v>
      </c>
      <c r="GD837">
        <v>100</v>
      </c>
      <c r="GE837">
        <v>8.266</v>
      </c>
      <c r="GF837">
        <v>0.3458</v>
      </c>
      <c r="GG837">
        <v>3.61927167264205</v>
      </c>
      <c r="GH837">
        <v>0.00509506669552449</v>
      </c>
      <c r="GI837">
        <v>1.17866753763249e-06</v>
      </c>
      <c r="GJ837">
        <v>-6.62632595388568e-10</v>
      </c>
      <c r="GK837">
        <v>-0.0260112845827318</v>
      </c>
      <c r="GL837">
        <v>-0.0225051504344278</v>
      </c>
      <c r="GM837">
        <v>0.00262967521021688</v>
      </c>
      <c r="GN837">
        <v>-3.50088843362945e-05</v>
      </c>
      <c r="GO837">
        <v>-5</v>
      </c>
      <c r="GP837">
        <v>1640</v>
      </c>
      <c r="GQ837">
        <v>1</v>
      </c>
      <c r="GR837">
        <v>20</v>
      </c>
      <c r="GS837">
        <v>50323.4</v>
      </c>
      <c r="GT837">
        <v>50323.4</v>
      </c>
      <c r="GU837">
        <v>1.87256</v>
      </c>
      <c r="GV837">
        <v>2.60498</v>
      </c>
      <c r="GW837">
        <v>1.54785</v>
      </c>
      <c r="GX837">
        <v>2.30103</v>
      </c>
      <c r="GY837">
        <v>1.34644</v>
      </c>
      <c r="GZ837">
        <v>2.34131</v>
      </c>
      <c r="HA837">
        <v>33.7606</v>
      </c>
      <c r="HB837">
        <v>23.9737</v>
      </c>
      <c r="HC837">
        <v>18</v>
      </c>
      <c r="HD837">
        <v>503.998</v>
      </c>
      <c r="HE837">
        <v>403.267</v>
      </c>
      <c r="HF837">
        <v>21.172</v>
      </c>
      <c r="HG837">
        <v>26.5698</v>
      </c>
      <c r="HH837">
        <v>29.9998</v>
      </c>
      <c r="HI837">
        <v>26.6075</v>
      </c>
      <c r="HJ837">
        <v>26.5596</v>
      </c>
      <c r="HK837">
        <v>37.5301</v>
      </c>
      <c r="HL837">
        <v>19.0157</v>
      </c>
      <c r="HM837">
        <v>27.8925</v>
      </c>
      <c r="HN837">
        <v>21.1716</v>
      </c>
      <c r="HO837">
        <v>892.405</v>
      </c>
      <c r="HP837">
        <v>18.8853</v>
      </c>
      <c r="HQ837">
        <v>102.449</v>
      </c>
      <c r="HR837">
        <v>102.932</v>
      </c>
    </row>
    <row r="838" spans="1:226">
      <c r="A838">
        <v>822</v>
      </c>
      <c r="B838">
        <v>1663697056.5</v>
      </c>
      <c r="C838">
        <v>9281.40000009537</v>
      </c>
      <c r="D838" t="s">
        <v>2011</v>
      </c>
      <c r="E838" t="s">
        <v>2012</v>
      </c>
      <c r="F838">
        <v>5</v>
      </c>
      <c r="G838" t="s">
        <v>1906</v>
      </c>
      <c r="H838" t="s">
        <v>354</v>
      </c>
      <c r="I838">
        <v>1663697049</v>
      </c>
      <c r="J838">
        <f>(K838)/1000</f>
        <v>0</v>
      </c>
      <c r="K838">
        <f>IF(BF838, AN838, AH838)</f>
        <v>0</v>
      </c>
      <c r="L838">
        <f>IF(BF838, AI838, AG838)</f>
        <v>0</v>
      </c>
      <c r="M838">
        <f>BH838 - IF(AU838&gt;1, L838*BB838*100.0/(AW838*BV838), 0)</f>
        <v>0</v>
      </c>
      <c r="N838">
        <f>((T838-J838/2)*M838-L838)/(T838+J838/2)</f>
        <v>0</v>
      </c>
      <c r="O838">
        <f>N838*(BO838+BP838)/1000.0</f>
        <v>0</v>
      </c>
      <c r="P838">
        <f>(BH838 - IF(AU838&gt;1, L838*BB838*100.0/(AW838*BV838), 0))*(BO838+BP838)/1000.0</f>
        <v>0</v>
      </c>
      <c r="Q838">
        <f>2.0/((1/S838-1/R838)+SIGN(S838)*SQRT((1/S838-1/R838)*(1/S838-1/R838) + 4*BC838/((BC838+1)*(BC838+1))*(2*1/S838*1/R838-1/R838*1/R838)))</f>
        <v>0</v>
      </c>
      <c r="R838">
        <f>IF(LEFT(BD838,1)&lt;&gt;"0",IF(LEFT(BD838,1)="1",3.0,BE838),$D$5+$E$5*(BV838*BO838/($K$5*1000))+$F$5*(BV838*BO838/($K$5*1000))*MAX(MIN(BB838,$J$5),$I$5)*MAX(MIN(BB838,$J$5),$I$5)+$G$5*MAX(MIN(BB838,$J$5),$I$5)*(BV838*BO838/($K$5*1000))+$H$5*(BV838*BO838/($K$5*1000))*(BV838*BO838/($K$5*1000)))</f>
        <v>0</v>
      </c>
      <c r="S838">
        <f>J838*(1000-(1000*0.61365*exp(17.502*W838/(240.97+W838))/(BO838+BP838)+BJ838)/2)/(1000*0.61365*exp(17.502*W838/(240.97+W838))/(BO838+BP838)-BJ838)</f>
        <v>0</v>
      </c>
      <c r="T838">
        <f>1/((BC838+1)/(Q838/1.6)+1/(R838/1.37)) + BC838/((BC838+1)/(Q838/1.6) + BC838/(R838/1.37))</f>
        <v>0</v>
      </c>
      <c r="U838">
        <f>(AX838*BA838)</f>
        <v>0</v>
      </c>
      <c r="V838">
        <f>(BQ838+(U838+2*0.95*5.67E-8*(((BQ838+$B$7)+273)^4-(BQ838+273)^4)-44100*J838)/(1.84*29.3*R838+8*0.95*5.67E-8*(BQ838+273)^3))</f>
        <v>0</v>
      </c>
      <c r="W838">
        <f>($C$7*BR838+$D$7*BS838+$E$7*V838)</f>
        <v>0</v>
      </c>
      <c r="X838">
        <f>0.61365*exp(17.502*W838/(240.97+W838))</f>
        <v>0</v>
      </c>
      <c r="Y838">
        <f>(Z838/AA838*100)</f>
        <v>0</v>
      </c>
      <c r="Z838">
        <f>BJ838*(BO838+BP838)/1000</f>
        <v>0</v>
      </c>
      <c r="AA838">
        <f>0.61365*exp(17.502*BQ838/(240.97+BQ838))</f>
        <v>0</v>
      </c>
      <c r="AB838">
        <f>(X838-BJ838*(BO838+BP838)/1000)</f>
        <v>0</v>
      </c>
      <c r="AC838">
        <f>(-J838*44100)</f>
        <v>0</v>
      </c>
      <c r="AD838">
        <f>2*29.3*R838*0.92*(BQ838-W838)</f>
        <v>0</v>
      </c>
      <c r="AE838">
        <f>2*0.95*5.67E-8*(((BQ838+$B$7)+273)^4-(W838+273)^4)</f>
        <v>0</v>
      </c>
      <c r="AF838">
        <f>U838+AE838+AC838+AD838</f>
        <v>0</v>
      </c>
      <c r="AG838">
        <f>BN838*AU838*(BI838-BH838*(1000-AU838*BK838)/(1000-AU838*BJ838))/(100*BB838)</f>
        <v>0</v>
      </c>
      <c r="AH838">
        <f>1000*BN838*AU838*(BJ838-BK838)/(100*BB838*(1000-AU838*BJ838))</f>
        <v>0</v>
      </c>
      <c r="AI838">
        <f>(AJ838 - AK838 - BO838*1E3/(8.314*(BQ838+273.15)) * AM838/BN838 * AL838) * BN838/(100*BB838) * (1000 - BK838)/1000</f>
        <v>0</v>
      </c>
      <c r="AJ838">
        <v>902.094986754614</v>
      </c>
      <c r="AK838">
        <v>869.280206060606</v>
      </c>
      <c r="AL838">
        <v>3.46723921079628</v>
      </c>
      <c r="AM838">
        <v>65.4883077396077</v>
      </c>
      <c r="AN838">
        <f>(AP838 - AO838 + BO838*1E3/(8.314*(BQ838+273.15)) * AR838/BN838 * AQ838) * BN838/(100*BB838) * 1000/(1000 - AP838)</f>
        <v>0</v>
      </c>
      <c r="AO838">
        <v>18.9418451615962</v>
      </c>
      <c r="AP838">
        <v>21.5632373626374</v>
      </c>
      <c r="AQ838">
        <v>6.70220157825817e-05</v>
      </c>
      <c r="AR838">
        <v>122.100083456999</v>
      </c>
      <c r="AS838">
        <v>0</v>
      </c>
      <c r="AT838">
        <v>0</v>
      </c>
      <c r="AU838">
        <f>IF(AS838*$H$13&gt;=AW838,1.0,(AW838/(AW838-AS838*$H$13)))</f>
        <v>0</v>
      </c>
      <c r="AV838">
        <f>(AU838-1)*100</f>
        <v>0</v>
      </c>
      <c r="AW838">
        <f>MAX(0,($B$13+$C$13*BV838)/(1+$D$13*BV838)*BO838/(BQ838+273)*$E$13)</f>
        <v>0</v>
      </c>
      <c r="AX838">
        <f>$B$11*BW838+$C$11*BX838+$F$11*CI838*(1-CL838)</f>
        <v>0</v>
      </c>
      <c r="AY838">
        <f>AX838*AZ838</f>
        <v>0</v>
      </c>
      <c r="AZ838">
        <f>($B$11*$D$9+$C$11*$D$9+$F$11*((CV838+CN838)/MAX(CV838+CN838+CW838, 0.1)*$I$9+CW838/MAX(CV838+CN838+CW838, 0.1)*$J$9))/($B$11+$C$11+$F$11)</f>
        <v>0</v>
      </c>
      <c r="BA838">
        <f>($B$11*$K$9+$C$11*$K$9+$F$11*((CV838+CN838)/MAX(CV838+CN838+CW838, 0.1)*$P$9+CW838/MAX(CV838+CN838+CW838, 0.1)*$Q$9))/($B$11+$C$11+$F$11)</f>
        <v>0</v>
      </c>
      <c r="BB838">
        <v>6</v>
      </c>
      <c r="BC838">
        <v>0.5</v>
      </c>
      <c r="BD838" t="s">
        <v>355</v>
      </c>
      <c r="BE838">
        <v>2</v>
      </c>
      <c r="BF838" t="b">
        <v>1</v>
      </c>
      <c r="BG838">
        <v>1663697049</v>
      </c>
      <c r="BH838">
        <v>827.20462962963</v>
      </c>
      <c r="BI838">
        <v>868.556074074074</v>
      </c>
      <c r="BJ838">
        <v>21.5580777777778</v>
      </c>
      <c r="BK838">
        <v>18.9390777777778</v>
      </c>
      <c r="BL838">
        <v>818.986037037037</v>
      </c>
      <c r="BM838">
        <v>21.2123592592593</v>
      </c>
      <c r="BN838">
        <v>500.092481481482</v>
      </c>
      <c r="BO838">
        <v>90.5038925925926</v>
      </c>
      <c r="BP838">
        <v>0.0999840962962963</v>
      </c>
      <c r="BQ838">
        <v>25.0442111111111</v>
      </c>
      <c r="BR838">
        <v>24.992737037037</v>
      </c>
      <c r="BS838">
        <v>999.9</v>
      </c>
      <c r="BT838">
        <v>0</v>
      </c>
      <c r="BU838">
        <v>0</v>
      </c>
      <c r="BV838">
        <v>10026.2962962963</v>
      </c>
      <c r="BW838">
        <v>0</v>
      </c>
      <c r="BX838">
        <v>16.7147</v>
      </c>
      <c r="BY838">
        <v>-41.3515185185185</v>
      </c>
      <c r="BZ838">
        <v>845.430518518518</v>
      </c>
      <c r="CA838">
        <v>885.323296296296</v>
      </c>
      <c r="CB838">
        <v>2.61900888888889</v>
      </c>
      <c r="CC838">
        <v>868.556074074074</v>
      </c>
      <c r="CD838">
        <v>18.9390777777778</v>
      </c>
      <c r="CE838">
        <v>1.95108962962963</v>
      </c>
      <c r="CF838">
        <v>1.71405888888889</v>
      </c>
      <c r="CG838">
        <v>17.0528851851852</v>
      </c>
      <c r="CH838">
        <v>15.024337037037</v>
      </c>
      <c r="CI838">
        <v>2000.02222222222</v>
      </c>
      <c r="CJ838">
        <v>0.979997444444444</v>
      </c>
      <c r="CK838">
        <v>0.0200028592592593</v>
      </c>
      <c r="CL838">
        <v>0</v>
      </c>
      <c r="CM838">
        <v>560.68862962963</v>
      </c>
      <c r="CN838">
        <v>5.00063</v>
      </c>
      <c r="CO838">
        <v>11146.0592592593</v>
      </c>
      <c r="CP838">
        <v>17257.0740740741</v>
      </c>
      <c r="CQ838">
        <v>38.5993333333333</v>
      </c>
      <c r="CR838">
        <v>38.625</v>
      </c>
      <c r="CS838">
        <v>38.1525555555556</v>
      </c>
      <c r="CT838">
        <v>37.875</v>
      </c>
      <c r="CU838">
        <v>39.375</v>
      </c>
      <c r="CV838">
        <v>1955.11444444444</v>
      </c>
      <c r="CW838">
        <v>39.9074074074074</v>
      </c>
      <c r="CX838">
        <v>0</v>
      </c>
      <c r="CY838">
        <v>1663697053.7</v>
      </c>
      <c r="CZ838">
        <v>0</v>
      </c>
      <c r="DA838">
        <v>0</v>
      </c>
      <c r="DB838" t="s">
        <v>356</v>
      </c>
      <c r="DC838">
        <v>1660677648.1</v>
      </c>
      <c r="DD838">
        <v>1660677649.1</v>
      </c>
      <c r="DE838">
        <v>0</v>
      </c>
      <c r="DF838">
        <v>-1.042</v>
      </c>
      <c r="DG838">
        <v>0.003</v>
      </c>
      <c r="DH838">
        <v>5.218</v>
      </c>
      <c r="DI838">
        <v>0.344</v>
      </c>
      <c r="DJ838">
        <v>417</v>
      </c>
      <c r="DK838">
        <v>22</v>
      </c>
      <c r="DL838">
        <v>1.24</v>
      </c>
      <c r="DM838">
        <v>0.53</v>
      </c>
      <c r="DN838">
        <v>-41.1263525</v>
      </c>
      <c r="DO838">
        <v>-0.888201500937997</v>
      </c>
      <c r="DP838">
        <v>0.760904833072934</v>
      </c>
      <c r="DQ838">
        <v>0</v>
      </c>
      <c r="DR838">
        <v>2.62688125</v>
      </c>
      <c r="DS838">
        <v>-0.0979845028142652</v>
      </c>
      <c r="DT838">
        <v>0.0155223355503449</v>
      </c>
      <c r="DU838">
        <v>1</v>
      </c>
      <c r="DV838">
        <v>1</v>
      </c>
      <c r="DW838">
        <v>2</v>
      </c>
      <c r="DX838" t="s">
        <v>395</v>
      </c>
      <c r="DY838">
        <v>2.97324</v>
      </c>
      <c r="DZ838">
        <v>2.75391</v>
      </c>
      <c r="EA838">
        <v>0.150014</v>
      </c>
      <c r="EB838">
        <v>0.155757</v>
      </c>
      <c r="EC838">
        <v>0.0959739</v>
      </c>
      <c r="ED838">
        <v>0.0884683</v>
      </c>
      <c r="EE838">
        <v>33141.2</v>
      </c>
      <c r="EF838">
        <v>35891.1</v>
      </c>
      <c r="EG838">
        <v>35332.3</v>
      </c>
      <c r="EH838">
        <v>38554.8</v>
      </c>
      <c r="EI838">
        <v>45291.1</v>
      </c>
      <c r="EJ838">
        <v>50758.9</v>
      </c>
      <c r="EK838">
        <v>55227.4</v>
      </c>
      <c r="EL838">
        <v>61839.9</v>
      </c>
      <c r="EM838">
        <v>1.9916</v>
      </c>
      <c r="EN838">
        <v>1.8326</v>
      </c>
      <c r="EO838">
        <v>0.051707</v>
      </c>
      <c r="EP838">
        <v>0</v>
      </c>
      <c r="EQ838">
        <v>24.13</v>
      </c>
      <c r="ER838">
        <v>999.9</v>
      </c>
      <c r="ES838">
        <v>46.582</v>
      </c>
      <c r="ET838">
        <v>30.071</v>
      </c>
      <c r="EU838">
        <v>22.0179</v>
      </c>
      <c r="EV838">
        <v>56.1188</v>
      </c>
      <c r="EW838">
        <v>49.3069</v>
      </c>
      <c r="EX838">
        <v>1</v>
      </c>
      <c r="EY838">
        <v>-0.0463211</v>
      </c>
      <c r="EZ838">
        <v>1.44087</v>
      </c>
      <c r="FA838">
        <v>20.1087</v>
      </c>
      <c r="FB838">
        <v>5.20052</v>
      </c>
      <c r="FC838">
        <v>12.004</v>
      </c>
      <c r="FD838">
        <v>4.9756</v>
      </c>
      <c r="FE838">
        <v>3.2932</v>
      </c>
      <c r="FF838">
        <v>9999</v>
      </c>
      <c r="FG838">
        <v>9999</v>
      </c>
      <c r="FH838">
        <v>9999</v>
      </c>
      <c r="FI838">
        <v>695.4</v>
      </c>
      <c r="FJ838">
        <v>1.86353</v>
      </c>
      <c r="FK838">
        <v>1.86829</v>
      </c>
      <c r="FL838">
        <v>1.86807</v>
      </c>
      <c r="FM838">
        <v>1.86932</v>
      </c>
      <c r="FN838">
        <v>1.87012</v>
      </c>
      <c r="FO838">
        <v>1.86615</v>
      </c>
      <c r="FP838">
        <v>1.86722</v>
      </c>
      <c r="FQ838">
        <v>1.86859</v>
      </c>
      <c r="FR838">
        <v>5</v>
      </c>
      <c r="FS838">
        <v>0</v>
      </c>
      <c r="FT838">
        <v>0</v>
      </c>
      <c r="FU838">
        <v>0</v>
      </c>
      <c r="FV838" t="s">
        <v>358</v>
      </c>
      <c r="FW838" t="s">
        <v>359</v>
      </c>
      <c r="FX838" t="s">
        <v>360</v>
      </c>
      <c r="FY838" t="s">
        <v>360</v>
      </c>
      <c r="FZ838" t="s">
        <v>360</v>
      </c>
      <c r="GA838" t="s">
        <v>360</v>
      </c>
      <c r="GB838">
        <v>0</v>
      </c>
      <c r="GC838">
        <v>100</v>
      </c>
      <c r="GD838">
        <v>100</v>
      </c>
      <c r="GE838">
        <v>8.36</v>
      </c>
      <c r="GF838">
        <v>0.3461</v>
      </c>
      <c r="GG838">
        <v>3.61927167264205</v>
      </c>
      <c r="GH838">
        <v>0.00509506669552449</v>
      </c>
      <c r="GI838">
        <v>1.17866753763249e-06</v>
      </c>
      <c r="GJ838">
        <v>-6.62632595388568e-10</v>
      </c>
      <c r="GK838">
        <v>-0.0260112845827318</v>
      </c>
      <c r="GL838">
        <v>-0.0225051504344278</v>
      </c>
      <c r="GM838">
        <v>0.00262967521021688</v>
      </c>
      <c r="GN838">
        <v>-3.50088843362945e-05</v>
      </c>
      <c r="GO838">
        <v>-5</v>
      </c>
      <c r="GP838">
        <v>1640</v>
      </c>
      <c r="GQ838">
        <v>1</v>
      </c>
      <c r="GR838">
        <v>20</v>
      </c>
      <c r="GS838">
        <v>50323.5</v>
      </c>
      <c r="GT838">
        <v>50323.5</v>
      </c>
      <c r="GU838">
        <v>1.89941</v>
      </c>
      <c r="GV838">
        <v>2.6062</v>
      </c>
      <c r="GW838">
        <v>1.54785</v>
      </c>
      <c r="GX838">
        <v>2.30103</v>
      </c>
      <c r="GY838">
        <v>1.34644</v>
      </c>
      <c r="GZ838">
        <v>2.43408</v>
      </c>
      <c r="HA838">
        <v>33.7832</v>
      </c>
      <c r="HB838">
        <v>23.9824</v>
      </c>
      <c r="HC838">
        <v>18</v>
      </c>
      <c r="HD838">
        <v>504.508</v>
      </c>
      <c r="HE838">
        <v>403.251</v>
      </c>
      <c r="HF838">
        <v>21.1768</v>
      </c>
      <c r="HG838">
        <v>26.5675</v>
      </c>
      <c r="HH838">
        <v>29.9999</v>
      </c>
      <c r="HI838">
        <v>26.6053</v>
      </c>
      <c r="HJ838">
        <v>26.5573</v>
      </c>
      <c r="HK838">
        <v>38.0697</v>
      </c>
      <c r="HL838">
        <v>19.0157</v>
      </c>
      <c r="HM838">
        <v>27.8925</v>
      </c>
      <c r="HN838">
        <v>21.1755</v>
      </c>
      <c r="HO838">
        <v>905.808</v>
      </c>
      <c r="HP838">
        <v>18.8828</v>
      </c>
      <c r="HQ838">
        <v>102.451</v>
      </c>
      <c r="HR838">
        <v>102.934</v>
      </c>
    </row>
    <row r="839" spans="1:226">
      <c r="A839">
        <v>823</v>
      </c>
      <c r="B839">
        <v>1663697061.5</v>
      </c>
      <c r="C839">
        <v>9286.40000009537</v>
      </c>
      <c r="D839" t="s">
        <v>2013</v>
      </c>
      <c r="E839" t="s">
        <v>2014</v>
      </c>
      <c r="F839">
        <v>5</v>
      </c>
      <c r="G839" t="s">
        <v>1906</v>
      </c>
      <c r="H839" t="s">
        <v>354</v>
      </c>
      <c r="I839">
        <v>1663697053.71429</v>
      </c>
      <c r="J839">
        <f>(K839)/1000</f>
        <v>0</v>
      </c>
      <c r="K839">
        <f>IF(BF839, AN839, AH839)</f>
        <v>0</v>
      </c>
      <c r="L839">
        <f>IF(BF839, AI839, AG839)</f>
        <v>0</v>
      </c>
      <c r="M839">
        <f>BH839 - IF(AU839&gt;1, L839*BB839*100.0/(AW839*BV839), 0)</f>
        <v>0</v>
      </c>
      <c r="N839">
        <f>((T839-J839/2)*M839-L839)/(T839+J839/2)</f>
        <v>0</v>
      </c>
      <c r="O839">
        <f>N839*(BO839+BP839)/1000.0</f>
        <v>0</v>
      </c>
      <c r="P839">
        <f>(BH839 - IF(AU839&gt;1, L839*BB839*100.0/(AW839*BV839), 0))*(BO839+BP839)/1000.0</f>
        <v>0</v>
      </c>
      <c r="Q839">
        <f>2.0/((1/S839-1/R839)+SIGN(S839)*SQRT((1/S839-1/R839)*(1/S839-1/R839) + 4*BC839/((BC839+1)*(BC839+1))*(2*1/S839*1/R839-1/R839*1/R839)))</f>
        <v>0</v>
      </c>
      <c r="R839">
        <f>IF(LEFT(BD839,1)&lt;&gt;"0",IF(LEFT(BD839,1)="1",3.0,BE839),$D$5+$E$5*(BV839*BO839/($K$5*1000))+$F$5*(BV839*BO839/($K$5*1000))*MAX(MIN(BB839,$J$5),$I$5)*MAX(MIN(BB839,$J$5),$I$5)+$G$5*MAX(MIN(BB839,$J$5),$I$5)*(BV839*BO839/($K$5*1000))+$H$5*(BV839*BO839/($K$5*1000))*(BV839*BO839/($K$5*1000)))</f>
        <v>0</v>
      </c>
      <c r="S839">
        <f>J839*(1000-(1000*0.61365*exp(17.502*W839/(240.97+W839))/(BO839+BP839)+BJ839)/2)/(1000*0.61365*exp(17.502*W839/(240.97+W839))/(BO839+BP839)-BJ839)</f>
        <v>0</v>
      </c>
      <c r="T839">
        <f>1/((BC839+1)/(Q839/1.6)+1/(R839/1.37)) + BC839/((BC839+1)/(Q839/1.6) + BC839/(R839/1.37))</f>
        <v>0</v>
      </c>
      <c r="U839">
        <f>(AX839*BA839)</f>
        <v>0</v>
      </c>
      <c r="V839">
        <f>(BQ839+(U839+2*0.95*5.67E-8*(((BQ839+$B$7)+273)^4-(BQ839+273)^4)-44100*J839)/(1.84*29.3*R839+8*0.95*5.67E-8*(BQ839+273)^3))</f>
        <v>0</v>
      </c>
      <c r="W839">
        <f>($C$7*BR839+$D$7*BS839+$E$7*V839)</f>
        <v>0</v>
      </c>
      <c r="X839">
        <f>0.61365*exp(17.502*W839/(240.97+W839))</f>
        <v>0</v>
      </c>
      <c r="Y839">
        <f>(Z839/AA839*100)</f>
        <v>0</v>
      </c>
      <c r="Z839">
        <f>BJ839*(BO839+BP839)/1000</f>
        <v>0</v>
      </c>
      <c r="AA839">
        <f>0.61365*exp(17.502*BQ839/(240.97+BQ839))</f>
        <v>0</v>
      </c>
      <c r="AB839">
        <f>(X839-BJ839*(BO839+BP839)/1000)</f>
        <v>0</v>
      </c>
      <c r="AC839">
        <f>(-J839*44100)</f>
        <v>0</v>
      </c>
      <c r="AD839">
        <f>2*29.3*R839*0.92*(BQ839-W839)</f>
        <v>0</v>
      </c>
      <c r="AE839">
        <f>2*0.95*5.67E-8*(((BQ839+$B$7)+273)^4-(W839+273)^4)</f>
        <v>0</v>
      </c>
      <c r="AF839">
        <f>U839+AE839+AC839+AD839</f>
        <v>0</v>
      </c>
      <c r="AG839">
        <f>BN839*AU839*(BI839-BH839*(1000-AU839*BK839)/(1000-AU839*BJ839))/(100*BB839)</f>
        <v>0</v>
      </c>
      <c r="AH839">
        <f>1000*BN839*AU839*(BJ839-BK839)/(100*BB839*(1000-AU839*BJ839))</f>
        <v>0</v>
      </c>
      <c r="AI839">
        <f>(AJ839 - AK839 - BO839*1E3/(8.314*(BQ839+273.15)) * AM839/BN839 * AL839) * BN839/(100*BB839) * (1000 - BK839)/1000</f>
        <v>0</v>
      </c>
      <c r="AJ839">
        <v>919.243253448552</v>
      </c>
      <c r="AK839">
        <v>886.443533333333</v>
      </c>
      <c r="AL839">
        <v>3.41856585762703</v>
      </c>
      <c r="AM839">
        <v>65.4883077396077</v>
      </c>
      <c r="AN839">
        <f>(AP839 - AO839 + BO839*1E3/(8.314*(BQ839+273.15)) * AR839/BN839 * AQ839) * BN839/(100*BB839) * 1000/(1000 - AP839)</f>
        <v>0</v>
      </c>
      <c r="AO839">
        <v>18.9407898482472</v>
      </c>
      <c r="AP839">
        <v>21.5639252747253</v>
      </c>
      <c r="AQ839">
        <v>4.76735128875524e-05</v>
      </c>
      <c r="AR839">
        <v>122.100083456999</v>
      </c>
      <c r="AS839">
        <v>0</v>
      </c>
      <c r="AT839">
        <v>0</v>
      </c>
      <c r="AU839">
        <f>IF(AS839*$H$13&gt;=AW839,1.0,(AW839/(AW839-AS839*$H$13)))</f>
        <v>0</v>
      </c>
      <c r="AV839">
        <f>(AU839-1)*100</f>
        <v>0</v>
      </c>
      <c r="AW839">
        <f>MAX(0,($B$13+$C$13*BV839)/(1+$D$13*BV839)*BO839/(BQ839+273)*$E$13)</f>
        <v>0</v>
      </c>
      <c r="AX839">
        <f>$B$11*BW839+$C$11*BX839+$F$11*CI839*(1-CL839)</f>
        <v>0</v>
      </c>
      <c r="AY839">
        <f>AX839*AZ839</f>
        <v>0</v>
      </c>
      <c r="AZ839">
        <f>($B$11*$D$9+$C$11*$D$9+$F$11*((CV839+CN839)/MAX(CV839+CN839+CW839, 0.1)*$I$9+CW839/MAX(CV839+CN839+CW839, 0.1)*$J$9))/($B$11+$C$11+$F$11)</f>
        <v>0</v>
      </c>
      <c r="BA839">
        <f>($B$11*$K$9+$C$11*$K$9+$F$11*((CV839+CN839)/MAX(CV839+CN839+CW839, 0.1)*$P$9+CW839/MAX(CV839+CN839+CW839, 0.1)*$Q$9))/($B$11+$C$11+$F$11)</f>
        <v>0</v>
      </c>
      <c r="BB839">
        <v>6</v>
      </c>
      <c r="BC839">
        <v>0.5</v>
      </c>
      <c r="BD839" t="s">
        <v>355</v>
      </c>
      <c r="BE839">
        <v>2</v>
      </c>
      <c r="BF839" t="b">
        <v>1</v>
      </c>
      <c r="BG839">
        <v>1663697053.71429</v>
      </c>
      <c r="BH839">
        <v>842.975571428571</v>
      </c>
      <c r="BI839">
        <v>884.333571428572</v>
      </c>
      <c r="BJ839">
        <v>21.5630821428571</v>
      </c>
      <c r="BK839">
        <v>18.9409928571429</v>
      </c>
      <c r="BL839">
        <v>834.667785714286</v>
      </c>
      <c r="BM839">
        <v>21.2171607142857</v>
      </c>
      <c r="BN839">
        <v>500.074321428571</v>
      </c>
      <c r="BO839">
        <v>90.50375</v>
      </c>
      <c r="BP839">
        <v>0.100025489285714</v>
      </c>
      <c r="BQ839">
        <v>25.0455964285714</v>
      </c>
      <c r="BR839">
        <v>24.9915464285714</v>
      </c>
      <c r="BS839">
        <v>999.9</v>
      </c>
      <c r="BT839">
        <v>0</v>
      </c>
      <c r="BU839">
        <v>0</v>
      </c>
      <c r="BV839">
        <v>10031.6071428571</v>
      </c>
      <c r="BW839">
        <v>0</v>
      </c>
      <c r="BX839">
        <v>16.7147</v>
      </c>
      <c r="BY839">
        <v>-41.3580821428571</v>
      </c>
      <c r="BZ839">
        <v>861.553178571429</v>
      </c>
      <c r="CA839">
        <v>901.407178571429</v>
      </c>
      <c r="CB839">
        <v>2.62209571428571</v>
      </c>
      <c r="CC839">
        <v>884.333571428572</v>
      </c>
      <c r="CD839">
        <v>18.9409928571429</v>
      </c>
      <c r="CE839">
        <v>1.95153892857143</v>
      </c>
      <c r="CF839">
        <v>1.71422964285714</v>
      </c>
      <c r="CG839">
        <v>17.0565285714286</v>
      </c>
      <c r="CH839">
        <v>15.0258857142857</v>
      </c>
      <c r="CI839">
        <v>2000.03107142857</v>
      </c>
      <c r="CJ839">
        <v>0.9799975</v>
      </c>
      <c r="CK839">
        <v>0.0200028</v>
      </c>
      <c r="CL839">
        <v>0</v>
      </c>
      <c r="CM839">
        <v>561.611035714286</v>
      </c>
      <c r="CN839">
        <v>5.00063</v>
      </c>
      <c r="CO839">
        <v>11163.6071428571</v>
      </c>
      <c r="CP839">
        <v>17257.15</v>
      </c>
      <c r="CQ839">
        <v>38.58675</v>
      </c>
      <c r="CR839">
        <v>38.625</v>
      </c>
      <c r="CS839">
        <v>38.1427142857143</v>
      </c>
      <c r="CT839">
        <v>37.875</v>
      </c>
      <c r="CU839">
        <v>39.375</v>
      </c>
      <c r="CV839">
        <v>1955.1225</v>
      </c>
      <c r="CW839">
        <v>39.9096428571429</v>
      </c>
      <c r="CX839">
        <v>0</v>
      </c>
      <c r="CY839">
        <v>1663697058.5</v>
      </c>
      <c r="CZ839">
        <v>0</v>
      </c>
      <c r="DA839">
        <v>0</v>
      </c>
      <c r="DB839" t="s">
        <v>356</v>
      </c>
      <c r="DC839">
        <v>1660677648.1</v>
      </c>
      <c r="DD839">
        <v>1660677649.1</v>
      </c>
      <c r="DE839">
        <v>0</v>
      </c>
      <c r="DF839">
        <v>-1.042</v>
      </c>
      <c r="DG839">
        <v>0.003</v>
      </c>
      <c r="DH839">
        <v>5.218</v>
      </c>
      <c r="DI839">
        <v>0.344</v>
      </c>
      <c r="DJ839">
        <v>417</v>
      </c>
      <c r="DK839">
        <v>22</v>
      </c>
      <c r="DL839">
        <v>1.24</v>
      </c>
      <c r="DM839">
        <v>0.53</v>
      </c>
      <c r="DN839">
        <v>-41.320485</v>
      </c>
      <c r="DO839">
        <v>-0.825971482176427</v>
      </c>
      <c r="DP839">
        <v>0.733141827871661</v>
      </c>
      <c r="DQ839">
        <v>0</v>
      </c>
      <c r="DR839">
        <v>2.62013475</v>
      </c>
      <c r="DS839">
        <v>0.0385550093808556</v>
      </c>
      <c r="DT839">
        <v>0.00464966772334327</v>
      </c>
      <c r="DU839">
        <v>1</v>
      </c>
      <c r="DV839">
        <v>1</v>
      </c>
      <c r="DW839">
        <v>2</v>
      </c>
      <c r="DX839" t="s">
        <v>395</v>
      </c>
      <c r="DY839">
        <v>2.97402</v>
      </c>
      <c r="DZ839">
        <v>2.75414</v>
      </c>
      <c r="EA839">
        <v>0.151952</v>
      </c>
      <c r="EB839">
        <v>0.157518</v>
      </c>
      <c r="EC839">
        <v>0.0959653</v>
      </c>
      <c r="ED839">
        <v>0.0884939</v>
      </c>
      <c r="EE839">
        <v>33065.5</v>
      </c>
      <c r="EF839">
        <v>35816</v>
      </c>
      <c r="EG839">
        <v>35332.1</v>
      </c>
      <c r="EH839">
        <v>38554.4</v>
      </c>
      <c r="EI839">
        <v>45291.3</v>
      </c>
      <c r="EJ839">
        <v>50757.6</v>
      </c>
      <c r="EK839">
        <v>55227.1</v>
      </c>
      <c r="EL839">
        <v>61839.9</v>
      </c>
      <c r="EM839">
        <v>1.9916</v>
      </c>
      <c r="EN839">
        <v>1.832</v>
      </c>
      <c r="EO839">
        <v>0.0520051</v>
      </c>
      <c r="EP839">
        <v>0</v>
      </c>
      <c r="EQ839">
        <v>24.1268</v>
      </c>
      <c r="ER839">
        <v>999.9</v>
      </c>
      <c r="ES839">
        <v>46.606</v>
      </c>
      <c r="ET839">
        <v>30.071</v>
      </c>
      <c r="EU839">
        <v>22.0292</v>
      </c>
      <c r="EV839">
        <v>56.1888</v>
      </c>
      <c r="EW839">
        <v>49.0425</v>
      </c>
      <c r="EX839">
        <v>1</v>
      </c>
      <c r="EY839">
        <v>-0.0463415</v>
      </c>
      <c r="EZ839">
        <v>1.42314</v>
      </c>
      <c r="FA839">
        <v>20.1088</v>
      </c>
      <c r="FB839">
        <v>5.19932</v>
      </c>
      <c r="FC839">
        <v>12.004</v>
      </c>
      <c r="FD839">
        <v>4.976</v>
      </c>
      <c r="FE839">
        <v>3.2936</v>
      </c>
      <c r="FF839">
        <v>9999</v>
      </c>
      <c r="FG839">
        <v>9999</v>
      </c>
      <c r="FH839">
        <v>9999</v>
      </c>
      <c r="FI839">
        <v>695.4</v>
      </c>
      <c r="FJ839">
        <v>1.86353</v>
      </c>
      <c r="FK839">
        <v>1.86829</v>
      </c>
      <c r="FL839">
        <v>1.8681</v>
      </c>
      <c r="FM839">
        <v>1.86929</v>
      </c>
      <c r="FN839">
        <v>1.87009</v>
      </c>
      <c r="FO839">
        <v>1.86615</v>
      </c>
      <c r="FP839">
        <v>1.86722</v>
      </c>
      <c r="FQ839">
        <v>1.86859</v>
      </c>
      <c r="FR839">
        <v>5</v>
      </c>
      <c r="FS839">
        <v>0</v>
      </c>
      <c r="FT839">
        <v>0</v>
      </c>
      <c r="FU839">
        <v>0</v>
      </c>
      <c r="FV839" t="s">
        <v>358</v>
      </c>
      <c r="FW839" t="s">
        <v>359</v>
      </c>
      <c r="FX839" t="s">
        <v>360</v>
      </c>
      <c r="FY839" t="s">
        <v>360</v>
      </c>
      <c r="FZ839" t="s">
        <v>360</v>
      </c>
      <c r="GA839" t="s">
        <v>360</v>
      </c>
      <c r="GB839">
        <v>0</v>
      </c>
      <c r="GC839">
        <v>100</v>
      </c>
      <c r="GD839">
        <v>100</v>
      </c>
      <c r="GE839">
        <v>8.453</v>
      </c>
      <c r="GF839">
        <v>0.3459</v>
      </c>
      <c r="GG839">
        <v>3.61927167264205</v>
      </c>
      <c r="GH839">
        <v>0.00509506669552449</v>
      </c>
      <c r="GI839">
        <v>1.17866753763249e-06</v>
      </c>
      <c r="GJ839">
        <v>-6.62632595388568e-10</v>
      </c>
      <c r="GK839">
        <v>-0.0260112845827318</v>
      </c>
      <c r="GL839">
        <v>-0.0225051504344278</v>
      </c>
      <c r="GM839">
        <v>0.00262967521021688</v>
      </c>
      <c r="GN839">
        <v>-3.50088843362945e-05</v>
      </c>
      <c r="GO839">
        <v>-5</v>
      </c>
      <c r="GP839">
        <v>1640</v>
      </c>
      <c r="GQ839">
        <v>1</v>
      </c>
      <c r="GR839">
        <v>20</v>
      </c>
      <c r="GS839">
        <v>50323.6</v>
      </c>
      <c r="GT839">
        <v>50323.5</v>
      </c>
      <c r="GU839">
        <v>1.92871</v>
      </c>
      <c r="GV839">
        <v>2.59644</v>
      </c>
      <c r="GW839">
        <v>1.54785</v>
      </c>
      <c r="GX839">
        <v>2.30103</v>
      </c>
      <c r="GY839">
        <v>1.34644</v>
      </c>
      <c r="GZ839">
        <v>2.44873</v>
      </c>
      <c r="HA839">
        <v>33.7832</v>
      </c>
      <c r="HB839">
        <v>23.9824</v>
      </c>
      <c r="HC839">
        <v>18</v>
      </c>
      <c r="HD839">
        <v>504.483</v>
      </c>
      <c r="HE839">
        <v>402.903</v>
      </c>
      <c r="HF839">
        <v>21.1818</v>
      </c>
      <c r="HG839">
        <v>26.5653</v>
      </c>
      <c r="HH839">
        <v>29.9999</v>
      </c>
      <c r="HI839">
        <v>26.603</v>
      </c>
      <c r="HJ839">
        <v>26.5551</v>
      </c>
      <c r="HK839">
        <v>38.6695</v>
      </c>
      <c r="HL839">
        <v>19.0157</v>
      </c>
      <c r="HM839">
        <v>28.2671</v>
      </c>
      <c r="HN839">
        <v>21.1837</v>
      </c>
      <c r="HO839">
        <v>925.921</v>
      </c>
      <c r="HP839">
        <v>18.8843</v>
      </c>
      <c r="HQ839">
        <v>102.45</v>
      </c>
      <c r="HR839">
        <v>102.934</v>
      </c>
    </row>
    <row r="840" spans="1:226">
      <c r="A840">
        <v>824</v>
      </c>
      <c r="B840">
        <v>1663697066.5</v>
      </c>
      <c r="C840">
        <v>9291.40000009537</v>
      </c>
      <c r="D840" t="s">
        <v>2015</v>
      </c>
      <c r="E840" t="s">
        <v>2016</v>
      </c>
      <c r="F840">
        <v>5</v>
      </c>
      <c r="G840" t="s">
        <v>1906</v>
      </c>
      <c r="H840" t="s">
        <v>354</v>
      </c>
      <c r="I840">
        <v>1663697059</v>
      </c>
      <c r="J840">
        <f>(K840)/1000</f>
        <v>0</v>
      </c>
      <c r="K840">
        <f>IF(BF840, AN840, AH840)</f>
        <v>0</v>
      </c>
      <c r="L840">
        <f>IF(BF840, AI840, AG840)</f>
        <v>0</v>
      </c>
      <c r="M840">
        <f>BH840 - IF(AU840&gt;1, L840*BB840*100.0/(AW840*BV840), 0)</f>
        <v>0</v>
      </c>
      <c r="N840">
        <f>((T840-J840/2)*M840-L840)/(T840+J840/2)</f>
        <v>0</v>
      </c>
      <c r="O840">
        <f>N840*(BO840+BP840)/1000.0</f>
        <v>0</v>
      </c>
      <c r="P840">
        <f>(BH840 - IF(AU840&gt;1, L840*BB840*100.0/(AW840*BV840), 0))*(BO840+BP840)/1000.0</f>
        <v>0</v>
      </c>
      <c r="Q840">
        <f>2.0/((1/S840-1/R840)+SIGN(S840)*SQRT((1/S840-1/R840)*(1/S840-1/R840) + 4*BC840/((BC840+1)*(BC840+1))*(2*1/S840*1/R840-1/R840*1/R840)))</f>
        <v>0</v>
      </c>
      <c r="R840">
        <f>IF(LEFT(BD840,1)&lt;&gt;"0",IF(LEFT(BD840,1)="1",3.0,BE840),$D$5+$E$5*(BV840*BO840/($K$5*1000))+$F$5*(BV840*BO840/($K$5*1000))*MAX(MIN(BB840,$J$5),$I$5)*MAX(MIN(BB840,$J$5),$I$5)+$G$5*MAX(MIN(BB840,$J$5),$I$5)*(BV840*BO840/($K$5*1000))+$H$5*(BV840*BO840/($K$5*1000))*(BV840*BO840/($K$5*1000)))</f>
        <v>0</v>
      </c>
      <c r="S840">
        <f>J840*(1000-(1000*0.61365*exp(17.502*W840/(240.97+W840))/(BO840+BP840)+BJ840)/2)/(1000*0.61365*exp(17.502*W840/(240.97+W840))/(BO840+BP840)-BJ840)</f>
        <v>0</v>
      </c>
      <c r="T840">
        <f>1/((BC840+1)/(Q840/1.6)+1/(R840/1.37)) + BC840/((BC840+1)/(Q840/1.6) + BC840/(R840/1.37))</f>
        <v>0</v>
      </c>
      <c r="U840">
        <f>(AX840*BA840)</f>
        <v>0</v>
      </c>
      <c r="V840">
        <f>(BQ840+(U840+2*0.95*5.67E-8*(((BQ840+$B$7)+273)^4-(BQ840+273)^4)-44100*J840)/(1.84*29.3*R840+8*0.95*5.67E-8*(BQ840+273)^3))</f>
        <v>0</v>
      </c>
      <c r="W840">
        <f>($C$7*BR840+$D$7*BS840+$E$7*V840)</f>
        <v>0</v>
      </c>
      <c r="X840">
        <f>0.61365*exp(17.502*W840/(240.97+W840))</f>
        <v>0</v>
      </c>
      <c r="Y840">
        <f>(Z840/AA840*100)</f>
        <v>0</v>
      </c>
      <c r="Z840">
        <f>BJ840*(BO840+BP840)/1000</f>
        <v>0</v>
      </c>
      <c r="AA840">
        <f>0.61365*exp(17.502*BQ840/(240.97+BQ840))</f>
        <v>0</v>
      </c>
      <c r="AB840">
        <f>(X840-BJ840*(BO840+BP840)/1000)</f>
        <v>0</v>
      </c>
      <c r="AC840">
        <f>(-J840*44100)</f>
        <v>0</v>
      </c>
      <c r="AD840">
        <f>2*29.3*R840*0.92*(BQ840-W840)</f>
        <v>0</v>
      </c>
      <c r="AE840">
        <f>2*0.95*5.67E-8*(((BQ840+$B$7)+273)^4-(W840+273)^4)</f>
        <v>0</v>
      </c>
      <c r="AF840">
        <f>U840+AE840+AC840+AD840</f>
        <v>0</v>
      </c>
      <c r="AG840">
        <f>BN840*AU840*(BI840-BH840*(1000-AU840*BK840)/(1000-AU840*BJ840))/(100*BB840)</f>
        <v>0</v>
      </c>
      <c r="AH840">
        <f>1000*BN840*AU840*(BJ840-BK840)/(100*BB840*(1000-AU840*BJ840))</f>
        <v>0</v>
      </c>
      <c r="AI840">
        <f>(AJ840 - AK840 - BO840*1E3/(8.314*(BQ840+273.15)) * AM840/BN840 * AL840) * BN840/(100*BB840) * (1000 - BK840)/1000</f>
        <v>0</v>
      </c>
      <c r="AJ840">
        <v>936.349673574899</v>
      </c>
      <c r="AK840">
        <v>903.256872727273</v>
      </c>
      <c r="AL840">
        <v>3.46466540487424</v>
      </c>
      <c r="AM840">
        <v>65.4883077396077</v>
      </c>
      <c r="AN840">
        <f>(AP840 - AO840 + BO840*1E3/(8.314*(BQ840+273.15)) * AR840/BN840 * AQ840) * BN840/(100*BB840) * 1000/(1000 - AP840)</f>
        <v>0</v>
      </c>
      <c r="AO840">
        <v>18.9563458233024</v>
      </c>
      <c r="AP840">
        <v>21.5694472527473</v>
      </c>
      <c r="AQ840">
        <v>5.96703098933612e-06</v>
      </c>
      <c r="AR840">
        <v>122.100083456999</v>
      </c>
      <c r="AS840">
        <v>0</v>
      </c>
      <c r="AT840">
        <v>0</v>
      </c>
      <c r="AU840">
        <f>IF(AS840*$H$13&gt;=AW840,1.0,(AW840/(AW840-AS840*$H$13)))</f>
        <v>0</v>
      </c>
      <c r="AV840">
        <f>(AU840-1)*100</f>
        <v>0</v>
      </c>
      <c r="AW840">
        <f>MAX(0,($B$13+$C$13*BV840)/(1+$D$13*BV840)*BO840/(BQ840+273)*$E$13)</f>
        <v>0</v>
      </c>
      <c r="AX840">
        <f>$B$11*BW840+$C$11*BX840+$F$11*CI840*(1-CL840)</f>
        <v>0</v>
      </c>
      <c r="AY840">
        <f>AX840*AZ840</f>
        <v>0</v>
      </c>
      <c r="AZ840">
        <f>($B$11*$D$9+$C$11*$D$9+$F$11*((CV840+CN840)/MAX(CV840+CN840+CW840, 0.1)*$I$9+CW840/MAX(CV840+CN840+CW840, 0.1)*$J$9))/($B$11+$C$11+$F$11)</f>
        <v>0</v>
      </c>
      <c r="BA840">
        <f>($B$11*$K$9+$C$11*$K$9+$F$11*((CV840+CN840)/MAX(CV840+CN840+CW840, 0.1)*$P$9+CW840/MAX(CV840+CN840+CW840, 0.1)*$Q$9))/($B$11+$C$11+$F$11)</f>
        <v>0</v>
      </c>
      <c r="BB840">
        <v>6</v>
      </c>
      <c r="BC840">
        <v>0.5</v>
      </c>
      <c r="BD840" t="s">
        <v>355</v>
      </c>
      <c r="BE840">
        <v>2</v>
      </c>
      <c r="BF840" t="b">
        <v>1</v>
      </c>
      <c r="BG840">
        <v>1663697059</v>
      </c>
      <c r="BH840">
        <v>860.447740740741</v>
      </c>
      <c r="BI840">
        <v>902.07362962963</v>
      </c>
      <c r="BJ840">
        <v>21.5654814814815</v>
      </c>
      <c r="BK840">
        <v>18.9533481481481</v>
      </c>
      <c r="BL840">
        <v>852.041444444445</v>
      </c>
      <c r="BM840">
        <v>21.2194666666667</v>
      </c>
      <c r="BN840">
        <v>500.091962962963</v>
      </c>
      <c r="BO840">
        <v>90.5045666666667</v>
      </c>
      <c r="BP840">
        <v>0.100227496296296</v>
      </c>
      <c r="BQ840">
        <v>25.0462814814815</v>
      </c>
      <c r="BR840">
        <v>24.9851518518518</v>
      </c>
      <c r="BS840">
        <v>999.9</v>
      </c>
      <c r="BT840">
        <v>0</v>
      </c>
      <c r="BU840">
        <v>0</v>
      </c>
      <c r="BV840">
        <v>9991.48148148148</v>
      </c>
      <c r="BW840">
        <v>0</v>
      </c>
      <c r="BX840">
        <v>16.7147</v>
      </c>
      <c r="BY840">
        <v>-41.6259777777778</v>
      </c>
      <c r="BZ840">
        <v>879.412555555556</v>
      </c>
      <c r="CA840">
        <v>919.501518518518</v>
      </c>
      <c r="CB840">
        <v>2.61213333333333</v>
      </c>
      <c r="CC840">
        <v>902.07362962963</v>
      </c>
      <c r="CD840">
        <v>18.9533481481481</v>
      </c>
      <c r="CE840">
        <v>1.9517737037037</v>
      </c>
      <c r="CF840">
        <v>1.71536407407407</v>
      </c>
      <c r="CG840">
        <v>17.0584296296296</v>
      </c>
      <c r="CH840">
        <v>15.0361555555556</v>
      </c>
      <c r="CI840">
        <v>2000.02037037037</v>
      </c>
      <c r="CJ840">
        <v>0.979997333333333</v>
      </c>
      <c r="CK840">
        <v>0.0200029777777778</v>
      </c>
      <c r="CL840">
        <v>0</v>
      </c>
      <c r="CM840">
        <v>562.533074074074</v>
      </c>
      <c r="CN840">
        <v>5.00063</v>
      </c>
      <c r="CO840">
        <v>11181.2111111111</v>
      </c>
      <c r="CP840">
        <v>17257.062962963</v>
      </c>
      <c r="CQ840">
        <v>38.5736666666667</v>
      </c>
      <c r="CR840">
        <v>38.625</v>
      </c>
      <c r="CS840">
        <v>38.1387777777778</v>
      </c>
      <c r="CT840">
        <v>37.875</v>
      </c>
      <c r="CU840">
        <v>39.375</v>
      </c>
      <c r="CV840">
        <v>1955.11148148148</v>
      </c>
      <c r="CW840">
        <v>39.91</v>
      </c>
      <c r="CX840">
        <v>0</v>
      </c>
      <c r="CY840">
        <v>1663697063.9</v>
      </c>
      <c r="CZ840">
        <v>0</v>
      </c>
      <c r="DA840">
        <v>0</v>
      </c>
      <c r="DB840" t="s">
        <v>356</v>
      </c>
      <c r="DC840">
        <v>1660677648.1</v>
      </c>
      <c r="DD840">
        <v>1660677649.1</v>
      </c>
      <c r="DE840">
        <v>0</v>
      </c>
      <c r="DF840">
        <v>-1.042</v>
      </c>
      <c r="DG840">
        <v>0.003</v>
      </c>
      <c r="DH840">
        <v>5.218</v>
      </c>
      <c r="DI840">
        <v>0.344</v>
      </c>
      <c r="DJ840">
        <v>417</v>
      </c>
      <c r="DK840">
        <v>22</v>
      </c>
      <c r="DL840">
        <v>1.24</v>
      </c>
      <c r="DM840">
        <v>0.53</v>
      </c>
      <c r="DN840">
        <v>-41.449735</v>
      </c>
      <c r="DO840">
        <v>-1.09842551594742</v>
      </c>
      <c r="DP840">
        <v>0.739446632810644</v>
      </c>
      <c r="DQ840">
        <v>0</v>
      </c>
      <c r="DR840">
        <v>2.61638425</v>
      </c>
      <c r="DS840">
        <v>-0.0651875797373357</v>
      </c>
      <c r="DT840">
        <v>0.0124334206651871</v>
      </c>
      <c r="DU840">
        <v>1</v>
      </c>
      <c r="DV840">
        <v>1</v>
      </c>
      <c r="DW840">
        <v>2</v>
      </c>
      <c r="DX840" t="s">
        <v>395</v>
      </c>
      <c r="DY840">
        <v>2.97426</v>
      </c>
      <c r="DZ840">
        <v>2.75406</v>
      </c>
      <c r="EA840">
        <v>0.153841</v>
      </c>
      <c r="EB840">
        <v>0.159436</v>
      </c>
      <c r="EC840">
        <v>0.0959949</v>
      </c>
      <c r="ED840">
        <v>0.0886359</v>
      </c>
      <c r="EE840">
        <v>32991.7</v>
      </c>
      <c r="EF840">
        <v>35735</v>
      </c>
      <c r="EG840">
        <v>35331.9</v>
      </c>
      <c r="EH840">
        <v>38555</v>
      </c>
      <c r="EI840">
        <v>45290.2</v>
      </c>
      <c r="EJ840">
        <v>50750.5</v>
      </c>
      <c r="EK840">
        <v>55227.5</v>
      </c>
      <c r="EL840">
        <v>61841</v>
      </c>
      <c r="EM840">
        <v>1.9918</v>
      </c>
      <c r="EN840">
        <v>1.832</v>
      </c>
      <c r="EO840">
        <v>0.0536442</v>
      </c>
      <c r="EP840">
        <v>0</v>
      </c>
      <c r="EQ840">
        <v>24.1239</v>
      </c>
      <c r="ER840">
        <v>999.9</v>
      </c>
      <c r="ES840">
        <v>46.655</v>
      </c>
      <c r="ET840">
        <v>30.071</v>
      </c>
      <c r="EU840">
        <v>22.0504</v>
      </c>
      <c r="EV840">
        <v>56.4388</v>
      </c>
      <c r="EW840">
        <v>48.6178</v>
      </c>
      <c r="EX840">
        <v>1</v>
      </c>
      <c r="EY840">
        <v>-0.0469919</v>
      </c>
      <c r="EZ840">
        <v>1.399</v>
      </c>
      <c r="FA840">
        <v>20.1091</v>
      </c>
      <c r="FB840">
        <v>5.19812</v>
      </c>
      <c r="FC840">
        <v>12.0052</v>
      </c>
      <c r="FD840">
        <v>4.976</v>
      </c>
      <c r="FE840">
        <v>3.2938</v>
      </c>
      <c r="FF840">
        <v>9999</v>
      </c>
      <c r="FG840">
        <v>9999</v>
      </c>
      <c r="FH840">
        <v>9999</v>
      </c>
      <c r="FI840">
        <v>695.4</v>
      </c>
      <c r="FJ840">
        <v>1.86353</v>
      </c>
      <c r="FK840">
        <v>1.86829</v>
      </c>
      <c r="FL840">
        <v>1.86807</v>
      </c>
      <c r="FM840">
        <v>1.86932</v>
      </c>
      <c r="FN840">
        <v>1.87012</v>
      </c>
      <c r="FO840">
        <v>1.86615</v>
      </c>
      <c r="FP840">
        <v>1.86722</v>
      </c>
      <c r="FQ840">
        <v>1.86859</v>
      </c>
      <c r="FR840">
        <v>5</v>
      </c>
      <c r="FS840">
        <v>0</v>
      </c>
      <c r="FT840">
        <v>0</v>
      </c>
      <c r="FU840">
        <v>0</v>
      </c>
      <c r="FV840" t="s">
        <v>358</v>
      </c>
      <c r="FW840" t="s">
        <v>359</v>
      </c>
      <c r="FX840" t="s">
        <v>360</v>
      </c>
      <c r="FY840" t="s">
        <v>360</v>
      </c>
      <c r="FZ840" t="s">
        <v>360</v>
      </c>
      <c r="GA840" t="s">
        <v>360</v>
      </c>
      <c r="GB840">
        <v>0</v>
      </c>
      <c r="GC840">
        <v>100</v>
      </c>
      <c r="GD840">
        <v>100</v>
      </c>
      <c r="GE840">
        <v>8.546</v>
      </c>
      <c r="GF840">
        <v>0.3463</v>
      </c>
      <c r="GG840">
        <v>3.61927167264205</v>
      </c>
      <c r="GH840">
        <v>0.00509506669552449</v>
      </c>
      <c r="GI840">
        <v>1.17866753763249e-06</v>
      </c>
      <c r="GJ840">
        <v>-6.62632595388568e-10</v>
      </c>
      <c r="GK840">
        <v>-0.0260112845827318</v>
      </c>
      <c r="GL840">
        <v>-0.0225051504344278</v>
      </c>
      <c r="GM840">
        <v>0.00262967521021688</v>
      </c>
      <c r="GN840">
        <v>-3.50088843362945e-05</v>
      </c>
      <c r="GO840">
        <v>-5</v>
      </c>
      <c r="GP840">
        <v>1640</v>
      </c>
      <c r="GQ840">
        <v>1</v>
      </c>
      <c r="GR840">
        <v>20</v>
      </c>
      <c r="GS840">
        <v>50323.6</v>
      </c>
      <c r="GT840">
        <v>50323.6</v>
      </c>
      <c r="GU840">
        <v>1.95557</v>
      </c>
      <c r="GV840">
        <v>2.59888</v>
      </c>
      <c r="GW840">
        <v>1.54785</v>
      </c>
      <c r="GX840">
        <v>2.30103</v>
      </c>
      <c r="GY840">
        <v>1.34644</v>
      </c>
      <c r="GZ840">
        <v>2.35474</v>
      </c>
      <c r="HA840">
        <v>33.8057</v>
      </c>
      <c r="HB840">
        <v>23.9737</v>
      </c>
      <c r="HC840">
        <v>18</v>
      </c>
      <c r="HD840">
        <v>504.595</v>
      </c>
      <c r="HE840">
        <v>402.887</v>
      </c>
      <c r="HF840">
        <v>21.1914</v>
      </c>
      <c r="HG840">
        <v>26.563</v>
      </c>
      <c r="HH840">
        <v>29.9999</v>
      </c>
      <c r="HI840">
        <v>26.6008</v>
      </c>
      <c r="HJ840">
        <v>26.5529</v>
      </c>
      <c r="HK840">
        <v>39.1993</v>
      </c>
      <c r="HL840">
        <v>19.0157</v>
      </c>
      <c r="HM840">
        <v>28.2671</v>
      </c>
      <c r="HN840">
        <v>21.1955</v>
      </c>
      <c r="HO840">
        <v>939.356</v>
      </c>
      <c r="HP840">
        <v>18.9849</v>
      </c>
      <c r="HQ840">
        <v>102.45</v>
      </c>
      <c r="HR840">
        <v>102.935</v>
      </c>
    </row>
    <row r="841" spans="1:226">
      <c r="A841">
        <v>825</v>
      </c>
      <c r="B841">
        <v>1663697071.5</v>
      </c>
      <c r="C841">
        <v>9296.40000009537</v>
      </c>
      <c r="D841" t="s">
        <v>2017</v>
      </c>
      <c r="E841" t="s">
        <v>2018</v>
      </c>
      <c r="F841">
        <v>5</v>
      </c>
      <c r="G841" t="s">
        <v>1906</v>
      </c>
      <c r="H841" t="s">
        <v>354</v>
      </c>
      <c r="I841">
        <v>1663697063.71429</v>
      </c>
      <c r="J841">
        <f>(K841)/1000</f>
        <v>0</v>
      </c>
      <c r="K841">
        <f>IF(BF841, AN841, AH841)</f>
        <v>0</v>
      </c>
      <c r="L841">
        <f>IF(BF841, AI841, AG841)</f>
        <v>0</v>
      </c>
      <c r="M841">
        <f>BH841 - IF(AU841&gt;1, L841*BB841*100.0/(AW841*BV841), 0)</f>
        <v>0</v>
      </c>
      <c r="N841">
        <f>((T841-J841/2)*M841-L841)/(T841+J841/2)</f>
        <v>0</v>
      </c>
      <c r="O841">
        <f>N841*(BO841+BP841)/1000.0</f>
        <v>0</v>
      </c>
      <c r="P841">
        <f>(BH841 - IF(AU841&gt;1, L841*BB841*100.0/(AW841*BV841), 0))*(BO841+BP841)/1000.0</f>
        <v>0</v>
      </c>
      <c r="Q841">
        <f>2.0/((1/S841-1/R841)+SIGN(S841)*SQRT((1/S841-1/R841)*(1/S841-1/R841) + 4*BC841/((BC841+1)*(BC841+1))*(2*1/S841*1/R841-1/R841*1/R841)))</f>
        <v>0</v>
      </c>
      <c r="R841">
        <f>IF(LEFT(BD841,1)&lt;&gt;"0",IF(LEFT(BD841,1)="1",3.0,BE841),$D$5+$E$5*(BV841*BO841/($K$5*1000))+$F$5*(BV841*BO841/($K$5*1000))*MAX(MIN(BB841,$J$5),$I$5)*MAX(MIN(BB841,$J$5),$I$5)+$G$5*MAX(MIN(BB841,$J$5),$I$5)*(BV841*BO841/($K$5*1000))+$H$5*(BV841*BO841/($K$5*1000))*(BV841*BO841/($K$5*1000)))</f>
        <v>0</v>
      </c>
      <c r="S841">
        <f>J841*(1000-(1000*0.61365*exp(17.502*W841/(240.97+W841))/(BO841+BP841)+BJ841)/2)/(1000*0.61365*exp(17.502*W841/(240.97+W841))/(BO841+BP841)-BJ841)</f>
        <v>0</v>
      </c>
      <c r="T841">
        <f>1/((BC841+1)/(Q841/1.6)+1/(R841/1.37)) + BC841/((BC841+1)/(Q841/1.6) + BC841/(R841/1.37))</f>
        <v>0</v>
      </c>
      <c r="U841">
        <f>(AX841*BA841)</f>
        <v>0</v>
      </c>
      <c r="V841">
        <f>(BQ841+(U841+2*0.95*5.67E-8*(((BQ841+$B$7)+273)^4-(BQ841+273)^4)-44100*J841)/(1.84*29.3*R841+8*0.95*5.67E-8*(BQ841+273)^3))</f>
        <v>0</v>
      </c>
      <c r="W841">
        <f>($C$7*BR841+$D$7*BS841+$E$7*V841)</f>
        <v>0</v>
      </c>
      <c r="X841">
        <f>0.61365*exp(17.502*W841/(240.97+W841))</f>
        <v>0</v>
      </c>
      <c r="Y841">
        <f>(Z841/AA841*100)</f>
        <v>0</v>
      </c>
      <c r="Z841">
        <f>BJ841*(BO841+BP841)/1000</f>
        <v>0</v>
      </c>
      <c r="AA841">
        <f>0.61365*exp(17.502*BQ841/(240.97+BQ841))</f>
        <v>0</v>
      </c>
      <c r="AB841">
        <f>(X841-BJ841*(BO841+BP841)/1000)</f>
        <v>0</v>
      </c>
      <c r="AC841">
        <f>(-J841*44100)</f>
        <v>0</v>
      </c>
      <c r="AD841">
        <f>2*29.3*R841*0.92*(BQ841-W841)</f>
        <v>0</v>
      </c>
      <c r="AE841">
        <f>2*0.95*5.67E-8*(((BQ841+$B$7)+273)^4-(W841+273)^4)</f>
        <v>0</v>
      </c>
      <c r="AF841">
        <f>U841+AE841+AC841+AD841</f>
        <v>0</v>
      </c>
      <c r="AG841">
        <f>BN841*AU841*(BI841-BH841*(1000-AU841*BK841)/(1000-AU841*BJ841))/(100*BB841)</f>
        <v>0</v>
      </c>
      <c r="AH841">
        <f>1000*BN841*AU841*(BJ841-BK841)/(100*BB841*(1000-AU841*BJ841))</f>
        <v>0</v>
      </c>
      <c r="AI841">
        <f>(AJ841 - AK841 - BO841*1E3/(8.314*(BQ841+273.15)) * AM841/BN841 * AL841) * BN841/(100*BB841) * (1000 - BK841)/1000</f>
        <v>0</v>
      </c>
      <c r="AJ841">
        <v>953.33784850519</v>
      </c>
      <c r="AK841">
        <v>920.154636363636</v>
      </c>
      <c r="AL841">
        <v>3.36219873195624</v>
      </c>
      <c r="AM841">
        <v>65.4883077396077</v>
      </c>
      <c r="AN841">
        <f>(AP841 - AO841 + BO841*1E3/(8.314*(BQ841+273.15)) * AR841/BN841 * AQ841) * BN841/(100*BB841) * 1000/(1000 - AP841)</f>
        <v>0</v>
      </c>
      <c r="AO841">
        <v>18.9912628436765</v>
      </c>
      <c r="AP841">
        <v>21.579754945055</v>
      </c>
      <c r="AQ841">
        <v>0.000125924177339766</v>
      </c>
      <c r="AR841">
        <v>122.100083456999</v>
      </c>
      <c r="AS841">
        <v>0</v>
      </c>
      <c r="AT841">
        <v>0</v>
      </c>
      <c r="AU841">
        <f>IF(AS841*$H$13&gt;=AW841,1.0,(AW841/(AW841-AS841*$H$13)))</f>
        <v>0</v>
      </c>
      <c r="AV841">
        <f>(AU841-1)*100</f>
        <v>0</v>
      </c>
      <c r="AW841">
        <f>MAX(0,($B$13+$C$13*BV841)/(1+$D$13*BV841)*BO841/(BQ841+273)*$E$13)</f>
        <v>0</v>
      </c>
      <c r="AX841">
        <f>$B$11*BW841+$C$11*BX841+$F$11*CI841*(1-CL841)</f>
        <v>0</v>
      </c>
      <c r="AY841">
        <f>AX841*AZ841</f>
        <v>0</v>
      </c>
      <c r="AZ841">
        <f>($B$11*$D$9+$C$11*$D$9+$F$11*((CV841+CN841)/MAX(CV841+CN841+CW841, 0.1)*$I$9+CW841/MAX(CV841+CN841+CW841, 0.1)*$J$9))/($B$11+$C$11+$F$11)</f>
        <v>0</v>
      </c>
      <c r="BA841">
        <f>($B$11*$K$9+$C$11*$K$9+$F$11*((CV841+CN841)/MAX(CV841+CN841+CW841, 0.1)*$P$9+CW841/MAX(CV841+CN841+CW841, 0.1)*$Q$9))/($B$11+$C$11+$F$11)</f>
        <v>0</v>
      </c>
      <c r="BB841">
        <v>6</v>
      </c>
      <c r="BC841">
        <v>0.5</v>
      </c>
      <c r="BD841" t="s">
        <v>355</v>
      </c>
      <c r="BE841">
        <v>2</v>
      </c>
      <c r="BF841" t="b">
        <v>1</v>
      </c>
      <c r="BG841">
        <v>1663697063.71429</v>
      </c>
      <c r="BH841">
        <v>876.167321428571</v>
      </c>
      <c r="BI841">
        <v>917.770214285714</v>
      </c>
      <c r="BJ841">
        <v>21.5697571428571</v>
      </c>
      <c r="BK841">
        <v>18.9689071428571</v>
      </c>
      <c r="BL841">
        <v>867.67275</v>
      </c>
      <c r="BM841">
        <v>21.2235785714286</v>
      </c>
      <c r="BN841">
        <v>500.127642857143</v>
      </c>
      <c r="BO841">
        <v>90.5041357142857</v>
      </c>
      <c r="BP841">
        <v>0.100140410714286</v>
      </c>
      <c r="BQ841">
        <v>25.0473214285714</v>
      </c>
      <c r="BR841">
        <v>24.9798785714286</v>
      </c>
      <c r="BS841">
        <v>999.9</v>
      </c>
      <c r="BT841">
        <v>0</v>
      </c>
      <c r="BU841">
        <v>0</v>
      </c>
      <c r="BV841">
        <v>9978.03571428571</v>
      </c>
      <c r="BW841">
        <v>0</v>
      </c>
      <c r="BX841">
        <v>16.7147</v>
      </c>
      <c r="BY841">
        <v>-41.6029607142857</v>
      </c>
      <c r="BZ841">
        <v>895.482714285714</v>
      </c>
      <c r="CA841">
        <v>935.516357142857</v>
      </c>
      <c r="CB841">
        <v>2.60085321428571</v>
      </c>
      <c r="CC841">
        <v>917.770214285714</v>
      </c>
      <c r="CD841">
        <v>18.9689071428571</v>
      </c>
      <c r="CE841">
        <v>1.95215214285714</v>
      </c>
      <c r="CF841">
        <v>1.71676428571429</v>
      </c>
      <c r="CG841">
        <v>17.0614928571429</v>
      </c>
      <c r="CH841">
        <v>15.0488321428571</v>
      </c>
      <c r="CI841">
        <v>2000.00535714286</v>
      </c>
      <c r="CJ841">
        <v>0.979997285714286</v>
      </c>
      <c r="CK841">
        <v>0.0200030285714286</v>
      </c>
      <c r="CL841">
        <v>0</v>
      </c>
      <c r="CM841">
        <v>563.242178571428</v>
      </c>
      <c r="CN841">
        <v>5.00063</v>
      </c>
      <c r="CO841">
        <v>11194.7178571429</v>
      </c>
      <c r="CP841">
        <v>17256.9321428571</v>
      </c>
      <c r="CQ841">
        <v>38.56875</v>
      </c>
      <c r="CR841">
        <v>38.625</v>
      </c>
      <c r="CS841">
        <v>38.1338571428571</v>
      </c>
      <c r="CT841">
        <v>37.875</v>
      </c>
      <c r="CU841">
        <v>39.3705</v>
      </c>
      <c r="CV841">
        <v>1955.09607142857</v>
      </c>
      <c r="CW841">
        <v>39.91</v>
      </c>
      <c r="CX841">
        <v>0</v>
      </c>
      <c r="CY841">
        <v>1663697068.7</v>
      </c>
      <c r="CZ841">
        <v>0</v>
      </c>
      <c r="DA841">
        <v>0</v>
      </c>
      <c r="DB841" t="s">
        <v>356</v>
      </c>
      <c r="DC841">
        <v>1660677648.1</v>
      </c>
      <c r="DD841">
        <v>1660677649.1</v>
      </c>
      <c r="DE841">
        <v>0</v>
      </c>
      <c r="DF841">
        <v>-1.042</v>
      </c>
      <c r="DG841">
        <v>0.003</v>
      </c>
      <c r="DH841">
        <v>5.218</v>
      </c>
      <c r="DI841">
        <v>0.344</v>
      </c>
      <c r="DJ841">
        <v>417</v>
      </c>
      <c r="DK841">
        <v>22</v>
      </c>
      <c r="DL841">
        <v>1.24</v>
      </c>
      <c r="DM841">
        <v>0.53</v>
      </c>
      <c r="DN841">
        <v>-41.577485</v>
      </c>
      <c r="DO841">
        <v>-0.330871294558902</v>
      </c>
      <c r="DP841">
        <v>0.604015867982788</v>
      </c>
      <c r="DQ841">
        <v>0</v>
      </c>
      <c r="DR841">
        <v>2.606241</v>
      </c>
      <c r="DS841">
        <v>-0.165327804878062</v>
      </c>
      <c r="DT841">
        <v>0.0184327618386394</v>
      </c>
      <c r="DU841">
        <v>0</v>
      </c>
      <c r="DV841">
        <v>0</v>
      </c>
      <c r="DW841">
        <v>2</v>
      </c>
      <c r="DX841" t="s">
        <v>357</v>
      </c>
      <c r="DY841">
        <v>2.97282</v>
      </c>
      <c r="DZ841">
        <v>2.75349</v>
      </c>
      <c r="EA841">
        <v>0.155748</v>
      </c>
      <c r="EB841">
        <v>0.161238</v>
      </c>
      <c r="EC841">
        <v>0.096019</v>
      </c>
      <c r="ED841">
        <v>0.0886571</v>
      </c>
      <c r="EE841">
        <v>32918.1</v>
      </c>
      <c r="EF841">
        <v>35658.6</v>
      </c>
      <c r="EG841">
        <v>35332.7</v>
      </c>
      <c r="EH841">
        <v>38555.1</v>
      </c>
      <c r="EI841">
        <v>45288.6</v>
      </c>
      <c r="EJ841">
        <v>50749.7</v>
      </c>
      <c r="EK841">
        <v>55227.1</v>
      </c>
      <c r="EL841">
        <v>61841.4</v>
      </c>
      <c r="EM841">
        <v>1.9916</v>
      </c>
      <c r="EN841">
        <v>1.8324</v>
      </c>
      <c r="EO841">
        <v>0.051558</v>
      </c>
      <c r="EP841">
        <v>0</v>
      </c>
      <c r="EQ841">
        <v>24.1219</v>
      </c>
      <c r="ER841">
        <v>999.9</v>
      </c>
      <c r="ES841">
        <v>46.679</v>
      </c>
      <c r="ET841">
        <v>30.071</v>
      </c>
      <c r="EU841">
        <v>22.0644</v>
      </c>
      <c r="EV841">
        <v>56.8088</v>
      </c>
      <c r="EW841">
        <v>48.7099</v>
      </c>
      <c r="EX841">
        <v>1</v>
      </c>
      <c r="EY841">
        <v>-0.0469512</v>
      </c>
      <c r="EZ841">
        <v>1.3651</v>
      </c>
      <c r="FA841">
        <v>20.1088</v>
      </c>
      <c r="FB841">
        <v>5.19812</v>
      </c>
      <c r="FC841">
        <v>12.004</v>
      </c>
      <c r="FD841">
        <v>4.976</v>
      </c>
      <c r="FE841">
        <v>3.2932</v>
      </c>
      <c r="FF841">
        <v>9999</v>
      </c>
      <c r="FG841">
        <v>9999</v>
      </c>
      <c r="FH841">
        <v>9999</v>
      </c>
      <c r="FI841">
        <v>695.4</v>
      </c>
      <c r="FJ841">
        <v>1.8635</v>
      </c>
      <c r="FK841">
        <v>1.86829</v>
      </c>
      <c r="FL841">
        <v>1.86804</v>
      </c>
      <c r="FM841">
        <v>1.8692</v>
      </c>
      <c r="FN841">
        <v>1.87012</v>
      </c>
      <c r="FO841">
        <v>1.86615</v>
      </c>
      <c r="FP841">
        <v>1.86722</v>
      </c>
      <c r="FQ841">
        <v>1.86859</v>
      </c>
      <c r="FR841">
        <v>5</v>
      </c>
      <c r="FS841">
        <v>0</v>
      </c>
      <c r="FT841">
        <v>0</v>
      </c>
      <c r="FU841">
        <v>0</v>
      </c>
      <c r="FV841" t="s">
        <v>358</v>
      </c>
      <c r="FW841" t="s">
        <v>359</v>
      </c>
      <c r="FX841" t="s">
        <v>360</v>
      </c>
      <c r="FY841" t="s">
        <v>360</v>
      </c>
      <c r="FZ841" t="s">
        <v>360</v>
      </c>
      <c r="GA841" t="s">
        <v>360</v>
      </c>
      <c r="GB841">
        <v>0</v>
      </c>
      <c r="GC841">
        <v>100</v>
      </c>
      <c r="GD841">
        <v>100</v>
      </c>
      <c r="GE841">
        <v>8.641</v>
      </c>
      <c r="GF841">
        <v>0.3466</v>
      </c>
      <c r="GG841">
        <v>3.61927167264205</v>
      </c>
      <c r="GH841">
        <v>0.00509506669552449</v>
      </c>
      <c r="GI841">
        <v>1.17866753763249e-06</v>
      </c>
      <c r="GJ841">
        <v>-6.62632595388568e-10</v>
      </c>
      <c r="GK841">
        <v>-0.0260112845827318</v>
      </c>
      <c r="GL841">
        <v>-0.0225051504344278</v>
      </c>
      <c r="GM841">
        <v>0.00262967521021688</v>
      </c>
      <c r="GN841">
        <v>-3.50088843362945e-05</v>
      </c>
      <c r="GO841">
        <v>-5</v>
      </c>
      <c r="GP841">
        <v>1640</v>
      </c>
      <c r="GQ841">
        <v>1</v>
      </c>
      <c r="GR841">
        <v>20</v>
      </c>
      <c r="GS841">
        <v>50323.7</v>
      </c>
      <c r="GT841">
        <v>50323.7</v>
      </c>
      <c r="GU841">
        <v>1.98608</v>
      </c>
      <c r="GV841">
        <v>2.61108</v>
      </c>
      <c r="GW841">
        <v>1.54785</v>
      </c>
      <c r="GX841">
        <v>2.30103</v>
      </c>
      <c r="GY841">
        <v>1.34644</v>
      </c>
      <c r="GZ841">
        <v>2.31812</v>
      </c>
      <c r="HA841">
        <v>33.8283</v>
      </c>
      <c r="HB841">
        <v>23.9737</v>
      </c>
      <c r="HC841">
        <v>18</v>
      </c>
      <c r="HD841">
        <v>504.442</v>
      </c>
      <c r="HE841">
        <v>403.092</v>
      </c>
      <c r="HF841">
        <v>21.2028</v>
      </c>
      <c r="HG841">
        <v>26.5608</v>
      </c>
      <c r="HH841">
        <v>29.9999</v>
      </c>
      <c r="HI841">
        <v>26.5985</v>
      </c>
      <c r="HJ841">
        <v>26.5506</v>
      </c>
      <c r="HK841">
        <v>39.8048</v>
      </c>
      <c r="HL841">
        <v>19.0157</v>
      </c>
      <c r="HM841">
        <v>28.2671</v>
      </c>
      <c r="HN841">
        <v>21.2096</v>
      </c>
      <c r="HO841">
        <v>959.481</v>
      </c>
      <c r="HP841">
        <v>19.0101</v>
      </c>
      <c r="HQ841">
        <v>102.451</v>
      </c>
      <c r="HR841">
        <v>102.936</v>
      </c>
    </row>
    <row r="842" spans="1:226">
      <c r="A842">
        <v>826</v>
      </c>
      <c r="B842">
        <v>1663697076.5</v>
      </c>
      <c r="C842">
        <v>9301.40000009537</v>
      </c>
      <c r="D842" t="s">
        <v>2019</v>
      </c>
      <c r="E842" t="s">
        <v>2020</v>
      </c>
      <c r="F842">
        <v>5</v>
      </c>
      <c r="G842" t="s">
        <v>1906</v>
      </c>
      <c r="H842" t="s">
        <v>354</v>
      </c>
      <c r="I842">
        <v>1663697069</v>
      </c>
      <c r="J842">
        <f>(K842)/1000</f>
        <v>0</v>
      </c>
      <c r="K842">
        <f>IF(BF842, AN842, AH842)</f>
        <v>0</v>
      </c>
      <c r="L842">
        <f>IF(BF842, AI842, AG842)</f>
        <v>0</v>
      </c>
      <c r="M842">
        <f>BH842 - IF(AU842&gt;1, L842*BB842*100.0/(AW842*BV842), 0)</f>
        <v>0</v>
      </c>
      <c r="N842">
        <f>((T842-J842/2)*M842-L842)/(T842+J842/2)</f>
        <v>0</v>
      </c>
      <c r="O842">
        <f>N842*(BO842+BP842)/1000.0</f>
        <v>0</v>
      </c>
      <c r="P842">
        <f>(BH842 - IF(AU842&gt;1, L842*BB842*100.0/(AW842*BV842), 0))*(BO842+BP842)/1000.0</f>
        <v>0</v>
      </c>
      <c r="Q842">
        <f>2.0/((1/S842-1/R842)+SIGN(S842)*SQRT((1/S842-1/R842)*(1/S842-1/R842) + 4*BC842/((BC842+1)*(BC842+1))*(2*1/S842*1/R842-1/R842*1/R842)))</f>
        <v>0</v>
      </c>
      <c r="R842">
        <f>IF(LEFT(BD842,1)&lt;&gt;"0",IF(LEFT(BD842,1)="1",3.0,BE842),$D$5+$E$5*(BV842*BO842/($K$5*1000))+$F$5*(BV842*BO842/($K$5*1000))*MAX(MIN(BB842,$J$5),$I$5)*MAX(MIN(BB842,$J$5),$I$5)+$G$5*MAX(MIN(BB842,$J$5),$I$5)*(BV842*BO842/($K$5*1000))+$H$5*(BV842*BO842/($K$5*1000))*(BV842*BO842/($K$5*1000)))</f>
        <v>0</v>
      </c>
      <c r="S842">
        <f>J842*(1000-(1000*0.61365*exp(17.502*W842/(240.97+W842))/(BO842+BP842)+BJ842)/2)/(1000*0.61365*exp(17.502*W842/(240.97+W842))/(BO842+BP842)-BJ842)</f>
        <v>0</v>
      </c>
      <c r="T842">
        <f>1/((BC842+1)/(Q842/1.6)+1/(R842/1.37)) + BC842/((BC842+1)/(Q842/1.6) + BC842/(R842/1.37))</f>
        <v>0</v>
      </c>
      <c r="U842">
        <f>(AX842*BA842)</f>
        <v>0</v>
      </c>
      <c r="V842">
        <f>(BQ842+(U842+2*0.95*5.67E-8*(((BQ842+$B$7)+273)^4-(BQ842+273)^4)-44100*J842)/(1.84*29.3*R842+8*0.95*5.67E-8*(BQ842+273)^3))</f>
        <v>0</v>
      </c>
      <c r="W842">
        <f>($C$7*BR842+$D$7*BS842+$E$7*V842)</f>
        <v>0</v>
      </c>
      <c r="X842">
        <f>0.61365*exp(17.502*W842/(240.97+W842))</f>
        <v>0</v>
      </c>
      <c r="Y842">
        <f>(Z842/AA842*100)</f>
        <v>0</v>
      </c>
      <c r="Z842">
        <f>BJ842*(BO842+BP842)/1000</f>
        <v>0</v>
      </c>
      <c r="AA842">
        <f>0.61365*exp(17.502*BQ842/(240.97+BQ842))</f>
        <v>0</v>
      </c>
      <c r="AB842">
        <f>(X842-BJ842*(BO842+BP842)/1000)</f>
        <v>0</v>
      </c>
      <c r="AC842">
        <f>(-J842*44100)</f>
        <v>0</v>
      </c>
      <c r="AD842">
        <f>2*29.3*R842*0.92*(BQ842-W842)</f>
        <v>0</v>
      </c>
      <c r="AE842">
        <f>2*0.95*5.67E-8*(((BQ842+$B$7)+273)^4-(W842+273)^4)</f>
        <v>0</v>
      </c>
      <c r="AF842">
        <f>U842+AE842+AC842+AD842</f>
        <v>0</v>
      </c>
      <c r="AG842">
        <f>BN842*AU842*(BI842-BH842*(1000-AU842*BK842)/(1000-AU842*BJ842))/(100*BB842)</f>
        <v>0</v>
      </c>
      <c r="AH842">
        <f>1000*BN842*AU842*(BJ842-BK842)/(100*BB842*(1000-AU842*BJ842))</f>
        <v>0</v>
      </c>
      <c r="AI842">
        <f>(AJ842 - AK842 - BO842*1E3/(8.314*(BQ842+273.15)) * AM842/BN842 * AL842) * BN842/(100*BB842) * (1000 - BK842)/1000</f>
        <v>0</v>
      </c>
      <c r="AJ842">
        <v>971.001649017357</v>
      </c>
      <c r="AK842">
        <v>937.380515151515</v>
      </c>
      <c r="AL842">
        <v>3.48701169012754</v>
      </c>
      <c r="AM842">
        <v>65.4883077396077</v>
      </c>
      <c r="AN842">
        <f>(AP842 - AO842 + BO842*1E3/(8.314*(BQ842+273.15)) * AR842/BN842 * AQ842) * BN842/(100*BB842) * 1000/(1000 - AP842)</f>
        <v>0</v>
      </c>
      <c r="AO842">
        <v>18.9937738856003</v>
      </c>
      <c r="AP842">
        <v>21.5863076923077</v>
      </c>
      <c r="AQ842">
        <v>2.35514405221609e-05</v>
      </c>
      <c r="AR842">
        <v>122.100083456999</v>
      </c>
      <c r="AS842">
        <v>0</v>
      </c>
      <c r="AT842">
        <v>0</v>
      </c>
      <c r="AU842">
        <f>IF(AS842*$H$13&gt;=AW842,1.0,(AW842/(AW842-AS842*$H$13)))</f>
        <v>0</v>
      </c>
      <c r="AV842">
        <f>(AU842-1)*100</f>
        <v>0</v>
      </c>
      <c r="AW842">
        <f>MAX(0,($B$13+$C$13*BV842)/(1+$D$13*BV842)*BO842/(BQ842+273)*$E$13)</f>
        <v>0</v>
      </c>
      <c r="AX842">
        <f>$B$11*BW842+$C$11*BX842+$F$11*CI842*(1-CL842)</f>
        <v>0</v>
      </c>
      <c r="AY842">
        <f>AX842*AZ842</f>
        <v>0</v>
      </c>
      <c r="AZ842">
        <f>($B$11*$D$9+$C$11*$D$9+$F$11*((CV842+CN842)/MAX(CV842+CN842+CW842, 0.1)*$I$9+CW842/MAX(CV842+CN842+CW842, 0.1)*$J$9))/($B$11+$C$11+$F$11)</f>
        <v>0</v>
      </c>
      <c r="BA842">
        <f>($B$11*$K$9+$C$11*$K$9+$F$11*((CV842+CN842)/MAX(CV842+CN842+CW842, 0.1)*$P$9+CW842/MAX(CV842+CN842+CW842, 0.1)*$Q$9))/($B$11+$C$11+$F$11)</f>
        <v>0</v>
      </c>
      <c r="BB842">
        <v>6</v>
      </c>
      <c r="BC842">
        <v>0.5</v>
      </c>
      <c r="BD842" t="s">
        <v>355</v>
      </c>
      <c r="BE842">
        <v>2</v>
      </c>
      <c r="BF842" t="b">
        <v>1</v>
      </c>
      <c r="BG842">
        <v>1663697069</v>
      </c>
      <c r="BH842">
        <v>893.667666666667</v>
      </c>
      <c r="BI842">
        <v>935.668888888889</v>
      </c>
      <c r="BJ842">
        <v>21.5761148148148</v>
      </c>
      <c r="BK842">
        <v>18.9907074074074</v>
      </c>
      <c r="BL842">
        <v>885.075037037037</v>
      </c>
      <c r="BM842">
        <v>21.2296740740741</v>
      </c>
      <c r="BN842">
        <v>500.127222222222</v>
      </c>
      <c r="BO842">
        <v>90.5039814814815</v>
      </c>
      <c r="BP842">
        <v>0.100053811111111</v>
      </c>
      <c r="BQ842">
        <v>25.0477888888889</v>
      </c>
      <c r="BR842">
        <v>24.9777703703704</v>
      </c>
      <c r="BS842">
        <v>999.9</v>
      </c>
      <c r="BT842">
        <v>0</v>
      </c>
      <c r="BU842">
        <v>0</v>
      </c>
      <c r="BV842">
        <v>9980.37037037037</v>
      </c>
      <c r="BW842">
        <v>0</v>
      </c>
      <c r="BX842">
        <v>16.7147</v>
      </c>
      <c r="BY842">
        <v>-42.0012777777778</v>
      </c>
      <c r="BZ842">
        <v>913.374888888889</v>
      </c>
      <c r="CA842">
        <v>953.782148148148</v>
      </c>
      <c r="CB842">
        <v>2.58539888888889</v>
      </c>
      <c r="CC842">
        <v>935.668888888889</v>
      </c>
      <c r="CD842">
        <v>18.9907074074074</v>
      </c>
      <c r="CE842">
        <v>1.9527237037037</v>
      </c>
      <c r="CF842">
        <v>1.71873407407407</v>
      </c>
      <c r="CG842">
        <v>17.0661111111111</v>
      </c>
      <c r="CH842">
        <v>15.0666666666667</v>
      </c>
      <c r="CI842">
        <v>1999.9937037037</v>
      </c>
      <c r="CJ842">
        <v>0.979997</v>
      </c>
      <c r="CK842">
        <v>0.0200033333333333</v>
      </c>
      <c r="CL842">
        <v>0</v>
      </c>
      <c r="CM842">
        <v>563.939518518519</v>
      </c>
      <c r="CN842">
        <v>5.00063</v>
      </c>
      <c r="CO842">
        <v>11208.2814814815</v>
      </c>
      <c r="CP842">
        <v>17256.8296296296</v>
      </c>
      <c r="CQ842">
        <v>38.5666666666667</v>
      </c>
      <c r="CR842">
        <v>38.625</v>
      </c>
      <c r="CS842">
        <v>38.1295925925926</v>
      </c>
      <c r="CT842">
        <v>37.8703333333333</v>
      </c>
      <c r="CU842">
        <v>39.3703333333333</v>
      </c>
      <c r="CV842">
        <v>1955.0837037037</v>
      </c>
      <c r="CW842">
        <v>39.91</v>
      </c>
      <c r="CX842">
        <v>0</v>
      </c>
      <c r="CY842">
        <v>1663697073.5</v>
      </c>
      <c r="CZ842">
        <v>0</v>
      </c>
      <c r="DA842">
        <v>0</v>
      </c>
      <c r="DB842" t="s">
        <v>356</v>
      </c>
      <c r="DC842">
        <v>1660677648.1</v>
      </c>
      <c r="DD842">
        <v>1660677649.1</v>
      </c>
      <c r="DE842">
        <v>0</v>
      </c>
      <c r="DF842">
        <v>-1.042</v>
      </c>
      <c r="DG842">
        <v>0.003</v>
      </c>
      <c r="DH842">
        <v>5.218</v>
      </c>
      <c r="DI842">
        <v>0.344</v>
      </c>
      <c r="DJ842">
        <v>417</v>
      </c>
      <c r="DK842">
        <v>22</v>
      </c>
      <c r="DL842">
        <v>1.24</v>
      </c>
      <c r="DM842">
        <v>0.53</v>
      </c>
      <c r="DN842">
        <v>-41.768935</v>
      </c>
      <c r="DO842">
        <v>-1.90895684802997</v>
      </c>
      <c r="DP842">
        <v>0.673460678714801</v>
      </c>
      <c r="DQ842">
        <v>0</v>
      </c>
      <c r="DR842">
        <v>2.59885525</v>
      </c>
      <c r="DS842">
        <v>-0.155905103189498</v>
      </c>
      <c r="DT842">
        <v>0.0180550286606668</v>
      </c>
      <c r="DU842">
        <v>0</v>
      </c>
      <c r="DV842">
        <v>0</v>
      </c>
      <c r="DW842">
        <v>2</v>
      </c>
      <c r="DX842" t="s">
        <v>357</v>
      </c>
      <c r="DY842">
        <v>2.97311</v>
      </c>
      <c r="DZ842">
        <v>2.75348</v>
      </c>
      <c r="EA842">
        <v>0.157643</v>
      </c>
      <c r="EB842">
        <v>0.163248</v>
      </c>
      <c r="EC842">
        <v>0.0960429</v>
      </c>
      <c r="ED842">
        <v>0.0888005</v>
      </c>
      <c r="EE842">
        <v>32844.4</v>
      </c>
      <c r="EF842">
        <v>35573.6</v>
      </c>
      <c r="EG842">
        <v>35332.8</v>
      </c>
      <c r="EH842">
        <v>38555.5</v>
      </c>
      <c r="EI842">
        <v>45288.1</v>
      </c>
      <c r="EJ842">
        <v>50742.2</v>
      </c>
      <c r="EK842">
        <v>55227.9</v>
      </c>
      <c r="EL842">
        <v>61841.8</v>
      </c>
      <c r="EM842">
        <v>1.9918</v>
      </c>
      <c r="EN842">
        <v>1.8322</v>
      </c>
      <c r="EO842">
        <v>0.0531971</v>
      </c>
      <c r="EP842">
        <v>0</v>
      </c>
      <c r="EQ842">
        <v>24.1186</v>
      </c>
      <c r="ER842">
        <v>999.9</v>
      </c>
      <c r="ES842">
        <v>46.704</v>
      </c>
      <c r="ET842">
        <v>30.071</v>
      </c>
      <c r="EU842">
        <v>22.0751</v>
      </c>
      <c r="EV842">
        <v>56.6389</v>
      </c>
      <c r="EW842">
        <v>49.1827</v>
      </c>
      <c r="EX842">
        <v>1</v>
      </c>
      <c r="EY842">
        <v>-0.0472764</v>
      </c>
      <c r="EZ842">
        <v>1.34</v>
      </c>
      <c r="FA842">
        <v>20.1093</v>
      </c>
      <c r="FB842">
        <v>5.20052</v>
      </c>
      <c r="FC842">
        <v>12.0052</v>
      </c>
      <c r="FD842">
        <v>4.9756</v>
      </c>
      <c r="FE842">
        <v>3.2934</v>
      </c>
      <c r="FF842">
        <v>9999</v>
      </c>
      <c r="FG842">
        <v>9999</v>
      </c>
      <c r="FH842">
        <v>9999</v>
      </c>
      <c r="FI842">
        <v>695.4</v>
      </c>
      <c r="FJ842">
        <v>1.86356</v>
      </c>
      <c r="FK842">
        <v>1.86835</v>
      </c>
      <c r="FL842">
        <v>1.86804</v>
      </c>
      <c r="FM842">
        <v>1.86926</v>
      </c>
      <c r="FN842">
        <v>1.87012</v>
      </c>
      <c r="FO842">
        <v>1.86615</v>
      </c>
      <c r="FP842">
        <v>1.86722</v>
      </c>
      <c r="FQ842">
        <v>1.86859</v>
      </c>
      <c r="FR842">
        <v>5</v>
      </c>
      <c r="FS842">
        <v>0</v>
      </c>
      <c r="FT842">
        <v>0</v>
      </c>
      <c r="FU842">
        <v>0</v>
      </c>
      <c r="FV842" t="s">
        <v>358</v>
      </c>
      <c r="FW842" t="s">
        <v>359</v>
      </c>
      <c r="FX842" t="s">
        <v>360</v>
      </c>
      <c r="FY842" t="s">
        <v>360</v>
      </c>
      <c r="FZ842" t="s">
        <v>360</v>
      </c>
      <c r="GA842" t="s">
        <v>360</v>
      </c>
      <c r="GB842">
        <v>0</v>
      </c>
      <c r="GC842">
        <v>100</v>
      </c>
      <c r="GD842">
        <v>100</v>
      </c>
      <c r="GE842">
        <v>8.734</v>
      </c>
      <c r="GF842">
        <v>0.347</v>
      </c>
      <c r="GG842">
        <v>3.61927167264205</v>
      </c>
      <c r="GH842">
        <v>0.00509506669552449</v>
      </c>
      <c r="GI842">
        <v>1.17866753763249e-06</v>
      </c>
      <c r="GJ842">
        <v>-6.62632595388568e-10</v>
      </c>
      <c r="GK842">
        <v>-0.0260112845827318</v>
      </c>
      <c r="GL842">
        <v>-0.0225051504344278</v>
      </c>
      <c r="GM842">
        <v>0.00262967521021688</v>
      </c>
      <c r="GN842">
        <v>-3.50088843362945e-05</v>
      </c>
      <c r="GO842">
        <v>-5</v>
      </c>
      <c r="GP842">
        <v>1640</v>
      </c>
      <c r="GQ842">
        <v>1</v>
      </c>
      <c r="GR842">
        <v>20</v>
      </c>
      <c r="GS842">
        <v>50323.8</v>
      </c>
      <c r="GT842">
        <v>50323.8</v>
      </c>
      <c r="GU842">
        <v>2.01172</v>
      </c>
      <c r="GV842">
        <v>2.60132</v>
      </c>
      <c r="GW842">
        <v>1.54785</v>
      </c>
      <c r="GX842">
        <v>2.30103</v>
      </c>
      <c r="GY842">
        <v>1.34644</v>
      </c>
      <c r="GZ842">
        <v>2.40112</v>
      </c>
      <c r="HA842">
        <v>33.8283</v>
      </c>
      <c r="HB842">
        <v>23.9737</v>
      </c>
      <c r="HC842">
        <v>18</v>
      </c>
      <c r="HD842">
        <v>504.555</v>
      </c>
      <c r="HE842">
        <v>402.965</v>
      </c>
      <c r="HF842">
        <v>21.221</v>
      </c>
      <c r="HG842">
        <v>26.5586</v>
      </c>
      <c r="HH842">
        <v>29.9997</v>
      </c>
      <c r="HI842">
        <v>26.5963</v>
      </c>
      <c r="HJ842">
        <v>26.5484</v>
      </c>
      <c r="HK842">
        <v>40.3014</v>
      </c>
      <c r="HL842">
        <v>19.0157</v>
      </c>
      <c r="HM842">
        <v>28.643</v>
      </c>
      <c r="HN842">
        <v>21.2271</v>
      </c>
      <c r="HO842">
        <v>972.897</v>
      </c>
      <c r="HP842">
        <v>19.0349</v>
      </c>
      <c r="HQ842">
        <v>102.452</v>
      </c>
      <c r="HR842">
        <v>102.937</v>
      </c>
    </row>
    <row r="843" spans="1:226">
      <c r="A843">
        <v>827</v>
      </c>
      <c r="B843">
        <v>1663697081</v>
      </c>
      <c r="C843">
        <v>9305.90000009537</v>
      </c>
      <c r="D843" t="s">
        <v>2021</v>
      </c>
      <c r="E843" t="s">
        <v>2022</v>
      </c>
      <c r="F843">
        <v>5</v>
      </c>
      <c r="G843" t="s">
        <v>1906</v>
      </c>
      <c r="H843" t="s">
        <v>354</v>
      </c>
      <c r="I843">
        <v>1663697073.44444</v>
      </c>
      <c r="J843">
        <f>(K843)/1000</f>
        <v>0</v>
      </c>
      <c r="K843">
        <f>IF(BF843, AN843, AH843)</f>
        <v>0</v>
      </c>
      <c r="L843">
        <f>IF(BF843, AI843, AG843)</f>
        <v>0</v>
      </c>
      <c r="M843">
        <f>BH843 - IF(AU843&gt;1, L843*BB843*100.0/(AW843*BV843), 0)</f>
        <v>0</v>
      </c>
      <c r="N843">
        <f>((T843-J843/2)*M843-L843)/(T843+J843/2)</f>
        <v>0</v>
      </c>
      <c r="O843">
        <f>N843*(BO843+BP843)/1000.0</f>
        <v>0</v>
      </c>
      <c r="P843">
        <f>(BH843 - IF(AU843&gt;1, L843*BB843*100.0/(AW843*BV843), 0))*(BO843+BP843)/1000.0</f>
        <v>0</v>
      </c>
      <c r="Q843">
        <f>2.0/((1/S843-1/R843)+SIGN(S843)*SQRT((1/S843-1/R843)*(1/S843-1/R843) + 4*BC843/((BC843+1)*(BC843+1))*(2*1/S843*1/R843-1/R843*1/R843)))</f>
        <v>0</v>
      </c>
      <c r="R843">
        <f>IF(LEFT(BD843,1)&lt;&gt;"0",IF(LEFT(BD843,1)="1",3.0,BE843),$D$5+$E$5*(BV843*BO843/($K$5*1000))+$F$5*(BV843*BO843/($K$5*1000))*MAX(MIN(BB843,$J$5),$I$5)*MAX(MIN(BB843,$J$5),$I$5)+$G$5*MAX(MIN(BB843,$J$5),$I$5)*(BV843*BO843/($K$5*1000))+$H$5*(BV843*BO843/($K$5*1000))*(BV843*BO843/($K$5*1000)))</f>
        <v>0</v>
      </c>
      <c r="S843">
        <f>J843*(1000-(1000*0.61365*exp(17.502*W843/(240.97+W843))/(BO843+BP843)+BJ843)/2)/(1000*0.61365*exp(17.502*W843/(240.97+W843))/(BO843+BP843)-BJ843)</f>
        <v>0</v>
      </c>
      <c r="T843">
        <f>1/((BC843+1)/(Q843/1.6)+1/(R843/1.37)) + BC843/((BC843+1)/(Q843/1.6) + BC843/(R843/1.37))</f>
        <v>0</v>
      </c>
      <c r="U843">
        <f>(AX843*BA843)</f>
        <v>0</v>
      </c>
      <c r="V843">
        <f>(BQ843+(U843+2*0.95*5.67E-8*(((BQ843+$B$7)+273)^4-(BQ843+273)^4)-44100*J843)/(1.84*29.3*R843+8*0.95*5.67E-8*(BQ843+273)^3))</f>
        <v>0</v>
      </c>
      <c r="W843">
        <f>($C$7*BR843+$D$7*BS843+$E$7*V843)</f>
        <v>0</v>
      </c>
      <c r="X843">
        <f>0.61365*exp(17.502*W843/(240.97+W843))</f>
        <v>0</v>
      </c>
      <c r="Y843">
        <f>(Z843/AA843*100)</f>
        <v>0</v>
      </c>
      <c r="Z843">
        <f>BJ843*(BO843+BP843)/1000</f>
        <v>0</v>
      </c>
      <c r="AA843">
        <f>0.61365*exp(17.502*BQ843/(240.97+BQ843))</f>
        <v>0</v>
      </c>
      <c r="AB843">
        <f>(X843-BJ843*(BO843+BP843)/1000)</f>
        <v>0</v>
      </c>
      <c r="AC843">
        <f>(-J843*44100)</f>
        <v>0</v>
      </c>
      <c r="AD843">
        <f>2*29.3*R843*0.92*(BQ843-W843)</f>
        <v>0</v>
      </c>
      <c r="AE843">
        <f>2*0.95*5.67E-8*(((BQ843+$B$7)+273)^4-(W843+273)^4)</f>
        <v>0</v>
      </c>
      <c r="AF843">
        <f>U843+AE843+AC843+AD843</f>
        <v>0</v>
      </c>
      <c r="AG843">
        <f>BN843*AU843*(BI843-BH843*(1000-AU843*BK843)/(1000-AU843*BJ843))/(100*BB843)</f>
        <v>0</v>
      </c>
      <c r="AH843">
        <f>1000*BN843*AU843*(BJ843-BK843)/(100*BB843*(1000-AU843*BJ843))</f>
        <v>0</v>
      </c>
      <c r="AI843">
        <f>(AJ843 - AK843 - BO843*1E3/(8.314*(BQ843+273.15)) * AM843/BN843 * AL843) * BN843/(100*BB843) * (1000 - BK843)/1000</f>
        <v>0</v>
      </c>
      <c r="AJ843">
        <v>985.924718412229</v>
      </c>
      <c r="AK843">
        <v>952.920339393939</v>
      </c>
      <c r="AL843">
        <v>3.40367817990104</v>
      </c>
      <c r="AM843">
        <v>65.4883077396077</v>
      </c>
      <c r="AN843">
        <f>(AP843 - AO843 + BO843*1E3/(8.314*(BQ843+273.15)) * AR843/BN843 * AQ843) * BN843/(100*BB843) * 1000/(1000 - AP843)</f>
        <v>0</v>
      </c>
      <c r="AO843">
        <v>19.0402685545803</v>
      </c>
      <c r="AP843">
        <v>21.6050010989011</v>
      </c>
      <c r="AQ843">
        <v>3.44461528202706e-05</v>
      </c>
      <c r="AR843">
        <v>122.100083456999</v>
      </c>
      <c r="AS843">
        <v>0</v>
      </c>
      <c r="AT843">
        <v>0</v>
      </c>
      <c r="AU843">
        <f>IF(AS843*$H$13&gt;=AW843,1.0,(AW843/(AW843-AS843*$H$13)))</f>
        <v>0</v>
      </c>
      <c r="AV843">
        <f>(AU843-1)*100</f>
        <v>0</v>
      </c>
      <c r="AW843">
        <f>MAX(0,($B$13+$C$13*BV843)/(1+$D$13*BV843)*BO843/(BQ843+273)*$E$13)</f>
        <v>0</v>
      </c>
      <c r="AX843">
        <f>$B$11*BW843+$C$11*BX843+$F$11*CI843*(1-CL843)</f>
        <v>0</v>
      </c>
      <c r="AY843">
        <f>AX843*AZ843</f>
        <v>0</v>
      </c>
      <c r="AZ843">
        <f>($B$11*$D$9+$C$11*$D$9+$F$11*((CV843+CN843)/MAX(CV843+CN843+CW843, 0.1)*$I$9+CW843/MAX(CV843+CN843+CW843, 0.1)*$J$9))/($B$11+$C$11+$F$11)</f>
        <v>0</v>
      </c>
      <c r="BA843">
        <f>($B$11*$K$9+$C$11*$K$9+$F$11*((CV843+CN843)/MAX(CV843+CN843+CW843, 0.1)*$P$9+CW843/MAX(CV843+CN843+CW843, 0.1)*$Q$9))/($B$11+$C$11+$F$11)</f>
        <v>0</v>
      </c>
      <c r="BB843">
        <v>6</v>
      </c>
      <c r="BC843">
        <v>0.5</v>
      </c>
      <c r="BD843" t="s">
        <v>355</v>
      </c>
      <c r="BE843">
        <v>2</v>
      </c>
      <c r="BF843" t="b">
        <v>1</v>
      </c>
      <c r="BG843">
        <v>1663697073.44444</v>
      </c>
      <c r="BH843">
        <v>908.602777777778</v>
      </c>
      <c r="BI843">
        <v>950.526666666667</v>
      </c>
      <c r="BJ843">
        <v>21.5847148148148</v>
      </c>
      <c r="BK843">
        <v>19.0117222222222</v>
      </c>
      <c r="BL843">
        <v>899.926814814815</v>
      </c>
      <c r="BM843">
        <v>21.2379259259259</v>
      </c>
      <c r="BN843">
        <v>500.110518518519</v>
      </c>
      <c r="BO843">
        <v>90.5038</v>
      </c>
      <c r="BP843">
        <v>0.100057877777778</v>
      </c>
      <c r="BQ843">
        <v>25.0490333333333</v>
      </c>
      <c r="BR843">
        <v>24.9848333333333</v>
      </c>
      <c r="BS843">
        <v>999.9</v>
      </c>
      <c r="BT843">
        <v>0</v>
      </c>
      <c r="BU843">
        <v>0</v>
      </c>
      <c r="BV843">
        <v>9991.2962962963</v>
      </c>
      <c r="BW843">
        <v>0</v>
      </c>
      <c r="BX843">
        <v>16.7147</v>
      </c>
      <c r="BY843">
        <v>-41.9239074074074</v>
      </c>
      <c r="BZ843">
        <v>928.647592592593</v>
      </c>
      <c r="CA843">
        <v>968.948444444444</v>
      </c>
      <c r="CB843">
        <v>2.57298518518519</v>
      </c>
      <c r="CC843">
        <v>950.526666666667</v>
      </c>
      <c r="CD843">
        <v>19.0117222222222</v>
      </c>
      <c r="CE843">
        <v>1.95349814814815</v>
      </c>
      <c r="CF843">
        <v>1.72063222222222</v>
      </c>
      <c r="CG843">
        <v>17.0723703703704</v>
      </c>
      <c r="CH843">
        <v>15.0838259259259</v>
      </c>
      <c r="CI843">
        <v>2000.00814814815</v>
      </c>
      <c r="CJ843">
        <v>0.979997</v>
      </c>
      <c r="CK843">
        <v>0.0200033333333333</v>
      </c>
      <c r="CL843">
        <v>0</v>
      </c>
      <c r="CM843">
        <v>564.424074074074</v>
      </c>
      <c r="CN843">
        <v>5.00063</v>
      </c>
      <c r="CO843">
        <v>11218.4592592593</v>
      </c>
      <c r="CP843">
        <v>17256.9518518519</v>
      </c>
      <c r="CQ843">
        <v>38.562</v>
      </c>
      <c r="CR843">
        <v>38.625</v>
      </c>
      <c r="CS843">
        <v>38.125</v>
      </c>
      <c r="CT843">
        <v>37.861</v>
      </c>
      <c r="CU843">
        <v>39.3656666666667</v>
      </c>
      <c r="CV843">
        <v>1955.09814814815</v>
      </c>
      <c r="CW843">
        <v>39.91</v>
      </c>
      <c r="CX843">
        <v>0</v>
      </c>
      <c r="CY843">
        <v>1663697078.3</v>
      </c>
      <c r="CZ843">
        <v>0</v>
      </c>
      <c r="DA843">
        <v>0</v>
      </c>
      <c r="DB843" t="s">
        <v>356</v>
      </c>
      <c r="DC843">
        <v>1660677648.1</v>
      </c>
      <c r="DD843">
        <v>1660677649.1</v>
      </c>
      <c r="DE843">
        <v>0</v>
      </c>
      <c r="DF843">
        <v>-1.042</v>
      </c>
      <c r="DG843">
        <v>0.003</v>
      </c>
      <c r="DH843">
        <v>5.218</v>
      </c>
      <c r="DI843">
        <v>0.344</v>
      </c>
      <c r="DJ843">
        <v>417</v>
      </c>
      <c r="DK843">
        <v>22</v>
      </c>
      <c r="DL843">
        <v>1.24</v>
      </c>
      <c r="DM843">
        <v>0.53</v>
      </c>
      <c r="DN843">
        <v>-41.8283</v>
      </c>
      <c r="DO843">
        <v>-2.64050206378985</v>
      </c>
      <c r="DP843">
        <v>0.698267194918965</v>
      </c>
      <c r="DQ843">
        <v>0</v>
      </c>
      <c r="DR843">
        <v>2.58048275</v>
      </c>
      <c r="DS843">
        <v>-0.178727617260796</v>
      </c>
      <c r="DT843">
        <v>0.0203910157897418</v>
      </c>
      <c r="DU843">
        <v>0</v>
      </c>
      <c r="DV843">
        <v>0</v>
      </c>
      <c r="DW843">
        <v>2</v>
      </c>
      <c r="DX843" t="s">
        <v>357</v>
      </c>
      <c r="DY843">
        <v>2.97474</v>
      </c>
      <c r="DZ843">
        <v>2.75339</v>
      </c>
      <c r="EA843">
        <v>0.159305</v>
      </c>
      <c r="EB843">
        <v>0.164658</v>
      </c>
      <c r="EC843">
        <v>0.0960888</v>
      </c>
      <c r="ED843">
        <v>0.0888319</v>
      </c>
      <c r="EE843">
        <v>32779.4</v>
      </c>
      <c r="EF843">
        <v>35513.3</v>
      </c>
      <c r="EG843">
        <v>35332.5</v>
      </c>
      <c r="EH843">
        <v>38555.1</v>
      </c>
      <c r="EI843">
        <v>45285.8</v>
      </c>
      <c r="EJ843">
        <v>50739.4</v>
      </c>
      <c r="EK843">
        <v>55227.9</v>
      </c>
      <c r="EL843">
        <v>61840.6</v>
      </c>
      <c r="EM843">
        <v>1.992</v>
      </c>
      <c r="EN843">
        <v>1.832</v>
      </c>
      <c r="EO843">
        <v>0.0540912</v>
      </c>
      <c r="EP843">
        <v>0</v>
      </c>
      <c r="EQ843">
        <v>24.1178</v>
      </c>
      <c r="ER843">
        <v>999.9</v>
      </c>
      <c r="ES843">
        <v>46.753</v>
      </c>
      <c r="ET843">
        <v>30.071</v>
      </c>
      <c r="EU843">
        <v>22.0982</v>
      </c>
      <c r="EV843">
        <v>56.3189</v>
      </c>
      <c r="EW843">
        <v>48.77</v>
      </c>
      <c r="EX843">
        <v>1</v>
      </c>
      <c r="EY843">
        <v>-0.047561</v>
      </c>
      <c r="EZ843">
        <v>1.37438</v>
      </c>
      <c r="FA843">
        <v>20.1088</v>
      </c>
      <c r="FB843">
        <v>5.19932</v>
      </c>
      <c r="FC843">
        <v>12.004</v>
      </c>
      <c r="FD843">
        <v>4.9756</v>
      </c>
      <c r="FE843">
        <v>3.294</v>
      </c>
      <c r="FF843">
        <v>9999</v>
      </c>
      <c r="FG843">
        <v>9999</v>
      </c>
      <c r="FH843">
        <v>9999</v>
      </c>
      <c r="FI843">
        <v>695.4</v>
      </c>
      <c r="FJ843">
        <v>1.86356</v>
      </c>
      <c r="FK843">
        <v>1.86835</v>
      </c>
      <c r="FL843">
        <v>1.86804</v>
      </c>
      <c r="FM843">
        <v>1.86929</v>
      </c>
      <c r="FN843">
        <v>1.87012</v>
      </c>
      <c r="FO843">
        <v>1.86615</v>
      </c>
      <c r="FP843">
        <v>1.86722</v>
      </c>
      <c r="FQ843">
        <v>1.86859</v>
      </c>
      <c r="FR843">
        <v>5</v>
      </c>
      <c r="FS843">
        <v>0</v>
      </c>
      <c r="FT843">
        <v>0</v>
      </c>
      <c r="FU843">
        <v>0</v>
      </c>
      <c r="FV843" t="s">
        <v>358</v>
      </c>
      <c r="FW843" t="s">
        <v>359</v>
      </c>
      <c r="FX843" t="s">
        <v>360</v>
      </c>
      <c r="FY843" t="s">
        <v>360</v>
      </c>
      <c r="FZ843" t="s">
        <v>360</v>
      </c>
      <c r="GA843" t="s">
        <v>360</v>
      </c>
      <c r="GB843">
        <v>0</v>
      </c>
      <c r="GC843">
        <v>100</v>
      </c>
      <c r="GD843">
        <v>100</v>
      </c>
      <c r="GE843">
        <v>8.817</v>
      </c>
      <c r="GF843">
        <v>0.3475</v>
      </c>
      <c r="GG843">
        <v>3.61927167264205</v>
      </c>
      <c r="GH843">
        <v>0.00509506669552449</v>
      </c>
      <c r="GI843">
        <v>1.17866753763249e-06</v>
      </c>
      <c r="GJ843">
        <v>-6.62632595388568e-10</v>
      </c>
      <c r="GK843">
        <v>-0.0260112845827318</v>
      </c>
      <c r="GL843">
        <v>-0.0225051504344278</v>
      </c>
      <c r="GM843">
        <v>0.00262967521021688</v>
      </c>
      <c r="GN843">
        <v>-3.50088843362945e-05</v>
      </c>
      <c r="GO843">
        <v>-5</v>
      </c>
      <c r="GP843">
        <v>1640</v>
      </c>
      <c r="GQ843">
        <v>1</v>
      </c>
      <c r="GR843">
        <v>20</v>
      </c>
      <c r="GS843">
        <v>50323.9</v>
      </c>
      <c r="GT843">
        <v>50323.9</v>
      </c>
      <c r="GU843">
        <v>2.03369</v>
      </c>
      <c r="GV843">
        <v>2.60498</v>
      </c>
      <c r="GW843">
        <v>1.54785</v>
      </c>
      <c r="GX843">
        <v>2.30103</v>
      </c>
      <c r="GY843">
        <v>1.34644</v>
      </c>
      <c r="GZ843">
        <v>2.37549</v>
      </c>
      <c r="HA843">
        <v>33.8509</v>
      </c>
      <c r="HB843">
        <v>23.9737</v>
      </c>
      <c r="HC843">
        <v>18</v>
      </c>
      <c r="HD843">
        <v>504.667</v>
      </c>
      <c r="HE843">
        <v>402.839</v>
      </c>
      <c r="HF843">
        <v>21.2337</v>
      </c>
      <c r="HG843">
        <v>26.5563</v>
      </c>
      <c r="HH843">
        <v>29.9999</v>
      </c>
      <c r="HI843">
        <v>26.5941</v>
      </c>
      <c r="HJ843">
        <v>26.5462</v>
      </c>
      <c r="HK843">
        <v>40.7576</v>
      </c>
      <c r="HL843">
        <v>19.0157</v>
      </c>
      <c r="HM843">
        <v>28.643</v>
      </c>
      <c r="HN843">
        <v>21.2325</v>
      </c>
      <c r="HO843">
        <v>993.032</v>
      </c>
      <c r="HP843">
        <v>19.0481</v>
      </c>
      <c r="HQ843">
        <v>102.451</v>
      </c>
      <c r="HR843">
        <v>102.935</v>
      </c>
    </row>
    <row r="844" spans="1:226">
      <c r="A844">
        <v>828</v>
      </c>
      <c r="B844">
        <v>1663697086.5</v>
      </c>
      <c r="C844">
        <v>9311.40000009537</v>
      </c>
      <c r="D844" t="s">
        <v>2023</v>
      </c>
      <c r="E844" t="s">
        <v>2024</v>
      </c>
      <c r="F844">
        <v>5</v>
      </c>
      <c r="G844" t="s">
        <v>1906</v>
      </c>
      <c r="H844" t="s">
        <v>354</v>
      </c>
      <c r="I844">
        <v>1663697078.73214</v>
      </c>
      <c r="J844">
        <f>(K844)/1000</f>
        <v>0</v>
      </c>
      <c r="K844">
        <f>IF(BF844, AN844, AH844)</f>
        <v>0</v>
      </c>
      <c r="L844">
        <f>IF(BF844, AI844, AG844)</f>
        <v>0</v>
      </c>
      <c r="M844">
        <f>BH844 - IF(AU844&gt;1, L844*BB844*100.0/(AW844*BV844), 0)</f>
        <v>0</v>
      </c>
      <c r="N844">
        <f>((T844-J844/2)*M844-L844)/(T844+J844/2)</f>
        <v>0</v>
      </c>
      <c r="O844">
        <f>N844*(BO844+BP844)/1000.0</f>
        <v>0</v>
      </c>
      <c r="P844">
        <f>(BH844 - IF(AU844&gt;1, L844*BB844*100.0/(AW844*BV844), 0))*(BO844+BP844)/1000.0</f>
        <v>0</v>
      </c>
      <c r="Q844">
        <f>2.0/((1/S844-1/R844)+SIGN(S844)*SQRT((1/S844-1/R844)*(1/S844-1/R844) + 4*BC844/((BC844+1)*(BC844+1))*(2*1/S844*1/R844-1/R844*1/R844)))</f>
        <v>0</v>
      </c>
      <c r="R844">
        <f>IF(LEFT(BD844,1)&lt;&gt;"0",IF(LEFT(BD844,1)="1",3.0,BE844),$D$5+$E$5*(BV844*BO844/($K$5*1000))+$F$5*(BV844*BO844/($K$5*1000))*MAX(MIN(BB844,$J$5),$I$5)*MAX(MIN(BB844,$J$5),$I$5)+$G$5*MAX(MIN(BB844,$J$5),$I$5)*(BV844*BO844/($K$5*1000))+$H$5*(BV844*BO844/($K$5*1000))*(BV844*BO844/($K$5*1000)))</f>
        <v>0</v>
      </c>
      <c r="S844">
        <f>J844*(1000-(1000*0.61365*exp(17.502*W844/(240.97+W844))/(BO844+BP844)+BJ844)/2)/(1000*0.61365*exp(17.502*W844/(240.97+W844))/(BO844+BP844)-BJ844)</f>
        <v>0</v>
      </c>
      <c r="T844">
        <f>1/((BC844+1)/(Q844/1.6)+1/(R844/1.37)) + BC844/((BC844+1)/(Q844/1.6) + BC844/(R844/1.37))</f>
        <v>0</v>
      </c>
      <c r="U844">
        <f>(AX844*BA844)</f>
        <v>0</v>
      </c>
      <c r="V844">
        <f>(BQ844+(U844+2*0.95*5.67E-8*(((BQ844+$B$7)+273)^4-(BQ844+273)^4)-44100*J844)/(1.84*29.3*R844+8*0.95*5.67E-8*(BQ844+273)^3))</f>
        <v>0</v>
      </c>
      <c r="W844">
        <f>($C$7*BR844+$D$7*BS844+$E$7*V844)</f>
        <v>0</v>
      </c>
      <c r="X844">
        <f>0.61365*exp(17.502*W844/(240.97+W844))</f>
        <v>0</v>
      </c>
      <c r="Y844">
        <f>(Z844/AA844*100)</f>
        <v>0</v>
      </c>
      <c r="Z844">
        <f>BJ844*(BO844+BP844)/1000</f>
        <v>0</v>
      </c>
      <c r="AA844">
        <f>0.61365*exp(17.502*BQ844/(240.97+BQ844))</f>
        <v>0</v>
      </c>
      <c r="AB844">
        <f>(X844-BJ844*(BO844+BP844)/1000)</f>
        <v>0</v>
      </c>
      <c r="AC844">
        <f>(-J844*44100)</f>
        <v>0</v>
      </c>
      <c r="AD844">
        <f>2*29.3*R844*0.92*(BQ844-W844)</f>
        <v>0</v>
      </c>
      <c r="AE844">
        <f>2*0.95*5.67E-8*(((BQ844+$B$7)+273)^4-(W844+273)^4)</f>
        <v>0</v>
      </c>
      <c r="AF844">
        <f>U844+AE844+AC844+AD844</f>
        <v>0</v>
      </c>
      <c r="AG844">
        <f>BN844*AU844*(BI844-BH844*(1000-AU844*BK844)/(1000-AU844*BJ844))/(100*BB844)</f>
        <v>0</v>
      </c>
      <c r="AH844">
        <f>1000*BN844*AU844*(BJ844-BK844)/(100*BB844*(1000-AU844*BJ844))</f>
        <v>0</v>
      </c>
      <c r="AI844">
        <f>(AJ844 - AK844 - BO844*1E3/(8.314*(BQ844+273.15)) * AM844/BN844 * AL844) * BN844/(100*BB844) * (1000 - BK844)/1000</f>
        <v>0</v>
      </c>
      <c r="AJ844">
        <v>1003.78498245181</v>
      </c>
      <c r="AK844">
        <v>970.990096969697</v>
      </c>
      <c r="AL844">
        <v>3.34589145758367</v>
      </c>
      <c r="AM844">
        <v>65.4883077396077</v>
      </c>
      <c r="AN844">
        <f>(AP844 - AO844 + BO844*1E3/(8.314*(BQ844+273.15)) * AR844/BN844 * AQ844) * BN844/(100*BB844) * 1000/(1000 - AP844)</f>
        <v>0</v>
      </c>
      <c r="AO844">
        <v>19.0533964021972</v>
      </c>
      <c r="AP844">
        <v>21.6130725274726</v>
      </c>
      <c r="AQ844">
        <v>0.00104832753201723</v>
      </c>
      <c r="AR844">
        <v>122.100083456999</v>
      </c>
      <c r="AS844">
        <v>0</v>
      </c>
      <c r="AT844">
        <v>0</v>
      </c>
      <c r="AU844">
        <f>IF(AS844*$H$13&gt;=AW844,1.0,(AW844/(AW844-AS844*$H$13)))</f>
        <v>0</v>
      </c>
      <c r="AV844">
        <f>(AU844-1)*100</f>
        <v>0</v>
      </c>
      <c r="AW844">
        <f>MAX(0,($B$13+$C$13*BV844)/(1+$D$13*BV844)*BO844/(BQ844+273)*$E$13)</f>
        <v>0</v>
      </c>
      <c r="AX844">
        <f>$B$11*BW844+$C$11*BX844+$F$11*CI844*(1-CL844)</f>
        <v>0</v>
      </c>
      <c r="AY844">
        <f>AX844*AZ844</f>
        <v>0</v>
      </c>
      <c r="AZ844">
        <f>($B$11*$D$9+$C$11*$D$9+$F$11*((CV844+CN844)/MAX(CV844+CN844+CW844, 0.1)*$I$9+CW844/MAX(CV844+CN844+CW844, 0.1)*$J$9))/($B$11+$C$11+$F$11)</f>
        <v>0</v>
      </c>
      <c r="BA844">
        <f>($B$11*$K$9+$C$11*$K$9+$F$11*((CV844+CN844)/MAX(CV844+CN844+CW844, 0.1)*$P$9+CW844/MAX(CV844+CN844+CW844, 0.1)*$Q$9))/($B$11+$C$11+$F$11)</f>
        <v>0</v>
      </c>
      <c r="BB844">
        <v>6</v>
      </c>
      <c r="BC844">
        <v>0.5</v>
      </c>
      <c r="BD844" t="s">
        <v>355</v>
      </c>
      <c r="BE844">
        <v>2</v>
      </c>
      <c r="BF844" t="b">
        <v>1</v>
      </c>
      <c r="BG844">
        <v>1663697078.73214</v>
      </c>
      <c r="BH844">
        <v>926.119</v>
      </c>
      <c r="BI844">
        <v>968.023535714286</v>
      </c>
      <c r="BJ844">
        <v>21.5961142857143</v>
      </c>
      <c r="BK844">
        <v>19.0328285714286</v>
      </c>
      <c r="BL844">
        <v>917.345642857143</v>
      </c>
      <c r="BM844">
        <v>21.2488714285714</v>
      </c>
      <c r="BN844">
        <v>500.119535714286</v>
      </c>
      <c r="BO844">
        <v>90.505</v>
      </c>
      <c r="BP844">
        <v>0.100073132142857</v>
      </c>
      <c r="BQ844">
        <v>25.051025</v>
      </c>
      <c r="BR844">
        <v>24.9925964285714</v>
      </c>
      <c r="BS844">
        <v>999.9</v>
      </c>
      <c r="BT844">
        <v>0</v>
      </c>
      <c r="BU844">
        <v>0</v>
      </c>
      <c r="BV844">
        <v>10000.3571428571</v>
      </c>
      <c r="BW844">
        <v>0</v>
      </c>
      <c r="BX844">
        <v>16.7147</v>
      </c>
      <c r="BY844">
        <v>-41.9045392857143</v>
      </c>
      <c r="BZ844">
        <v>946.56125</v>
      </c>
      <c r="CA844">
        <v>986.805678571429</v>
      </c>
      <c r="CB844">
        <v>2.56328321428571</v>
      </c>
      <c r="CC844">
        <v>968.023535714286</v>
      </c>
      <c r="CD844">
        <v>19.0328285714286</v>
      </c>
      <c r="CE844">
        <v>1.95455571428571</v>
      </c>
      <c r="CF844">
        <v>1.72256535714286</v>
      </c>
      <c r="CG844">
        <v>17.0809142857143</v>
      </c>
      <c r="CH844">
        <v>15.1012821428571</v>
      </c>
      <c r="CI844">
        <v>2000.0025</v>
      </c>
      <c r="CJ844">
        <v>0.979996857142857</v>
      </c>
      <c r="CK844">
        <v>0.0200034857142857</v>
      </c>
      <c r="CL844">
        <v>0</v>
      </c>
      <c r="CM844">
        <v>564.970892857143</v>
      </c>
      <c r="CN844">
        <v>5.00063</v>
      </c>
      <c r="CO844">
        <v>11228.7321428571</v>
      </c>
      <c r="CP844">
        <v>17256.9035714286</v>
      </c>
      <c r="CQ844">
        <v>38.562</v>
      </c>
      <c r="CR844">
        <v>38.625</v>
      </c>
      <c r="CS844">
        <v>38.125</v>
      </c>
      <c r="CT844">
        <v>37.8525</v>
      </c>
      <c r="CU844">
        <v>39.36375</v>
      </c>
      <c r="CV844">
        <v>1955.0925</v>
      </c>
      <c r="CW844">
        <v>39.91</v>
      </c>
      <c r="CX844">
        <v>0</v>
      </c>
      <c r="CY844">
        <v>1663697083.7</v>
      </c>
      <c r="CZ844">
        <v>0</v>
      </c>
      <c r="DA844">
        <v>0</v>
      </c>
      <c r="DB844" t="s">
        <v>356</v>
      </c>
      <c r="DC844">
        <v>1660677648.1</v>
      </c>
      <c r="DD844">
        <v>1660677649.1</v>
      </c>
      <c r="DE844">
        <v>0</v>
      </c>
      <c r="DF844">
        <v>-1.042</v>
      </c>
      <c r="DG844">
        <v>0.003</v>
      </c>
      <c r="DH844">
        <v>5.218</v>
      </c>
      <c r="DI844">
        <v>0.344</v>
      </c>
      <c r="DJ844">
        <v>417</v>
      </c>
      <c r="DK844">
        <v>22</v>
      </c>
      <c r="DL844">
        <v>1.24</v>
      </c>
      <c r="DM844">
        <v>0.53</v>
      </c>
      <c r="DN844">
        <v>-41.816235</v>
      </c>
      <c r="DO844">
        <v>0.877972232645407</v>
      </c>
      <c r="DP844">
        <v>0.66228740873959</v>
      </c>
      <c r="DQ844">
        <v>0</v>
      </c>
      <c r="DR844">
        <v>2.56820675</v>
      </c>
      <c r="DS844">
        <v>-0.135134746716697</v>
      </c>
      <c r="DT844">
        <v>0.0167875137211411</v>
      </c>
      <c r="DU844">
        <v>0</v>
      </c>
      <c r="DV844">
        <v>0</v>
      </c>
      <c r="DW844">
        <v>2</v>
      </c>
      <c r="DX844" t="s">
        <v>357</v>
      </c>
      <c r="DY844">
        <v>2.97425</v>
      </c>
      <c r="DZ844">
        <v>2.75372</v>
      </c>
      <c r="EA844">
        <v>0.161262</v>
      </c>
      <c r="EB844">
        <v>0.166725</v>
      </c>
      <c r="EC844">
        <v>0.0961258</v>
      </c>
      <c r="ED844">
        <v>0.0888492</v>
      </c>
      <c r="EE844">
        <v>32703.9</v>
      </c>
      <c r="EF844">
        <v>35426.4</v>
      </c>
      <c r="EG844">
        <v>35333.3</v>
      </c>
      <c r="EH844">
        <v>38556.1</v>
      </c>
      <c r="EI844">
        <v>45284.5</v>
      </c>
      <c r="EJ844">
        <v>50740.7</v>
      </c>
      <c r="EK844">
        <v>55228.5</v>
      </c>
      <c r="EL844">
        <v>61843.2</v>
      </c>
      <c r="EM844">
        <v>1.9922</v>
      </c>
      <c r="EN844">
        <v>1.832</v>
      </c>
      <c r="EO844">
        <v>0.0545382</v>
      </c>
      <c r="EP844">
        <v>0</v>
      </c>
      <c r="EQ844">
        <v>24.1138</v>
      </c>
      <c r="ER844">
        <v>999.9</v>
      </c>
      <c r="ES844">
        <v>46.777</v>
      </c>
      <c r="ET844">
        <v>30.081</v>
      </c>
      <c r="EU844">
        <v>22.1221</v>
      </c>
      <c r="EV844">
        <v>56.5089</v>
      </c>
      <c r="EW844">
        <v>48.766</v>
      </c>
      <c r="EX844">
        <v>1</v>
      </c>
      <c r="EY844">
        <v>-0.0475203</v>
      </c>
      <c r="EZ844">
        <v>1.4098</v>
      </c>
      <c r="FA844">
        <v>20.1088</v>
      </c>
      <c r="FB844">
        <v>5.19932</v>
      </c>
      <c r="FC844">
        <v>12.0052</v>
      </c>
      <c r="FD844">
        <v>4.9756</v>
      </c>
      <c r="FE844">
        <v>3.2936</v>
      </c>
      <c r="FF844">
        <v>9999</v>
      </c>
      <c r="FG844">
        <v>9999</v>
      </c>
      <c r="FH844">
        <v>9999</v>
      </c>
      <c r="FI844">
        <v>695.4</v>
      </c>
      <c r="FJ844">
        <v>1.86356</v>
      </c>
      <c r="FK844">
        <v>1.86838</v>
      </c>
      <c r="FL844">
        <v>1.86801</v>
      </c>
      <c r="FM844">
        <v>1.86929</v>
      </c>
      <c r="FN844">
        <v>1.87012</v>
      </c>
      <c r="FO844">
        <v>1.86615</v>
      </c>
      <c r="FP844">
        <v>1.86722</v>
      </c>
      <c r="FQ844">
        <v>1.86859</v>
      </c>
      <c r="FR844">
        <v>5</v>
      </c>
      <c r="FS844">
        <v>0</v>
      </c>
      <c r="FT844">
        <v>0</v>
      </c>
      <c r="FU844">
        <v>0</v>
      </c>
      <c r="FV844" t="s">
        <v>358</v>
      </c>
      <c r="FW844" t="s">
        <v>359</v>
      </c>
      <c r="FX844" t="s">
        <v>360</v>
      </c>
      <c r="FY844" t="s">
        <v>360</v>
      </c>
      <c r="FZ844" t="s">
        <v>360</v>
      </c>
      <c r="GA844" t="s">
        <v>360</v>
      </c>
      <c r="GB844">
        <v>0</v>
      </c>
      <c r="GC844">
        <v>100</v>
      </c>
      <c r="GD844">
        <v>100</v>
      </c>
      <c r="GE844">
        <v>8.914</v>
      </c>
      <c r="GF844">
        <v>0.3479</v>
      </c>
      <c r="GG844">
        <v>3.61927167264205</v>
      </c>
      <c r="GH844">
        <v>0.00509506669552449</v>
      </c>
      <c r="GI844">
        <v>1.17866753763249e-06</v>
      </c>
      <c r="GJ844">
        <v>-6.62632595388568e-10</v>
      </c>
      <c r="GK844">
        <v>-0.0260112845827318</v>
      </c>
      <c r="GL844">
        <v>-0.0225051504344278</v>
      </c>
      <c r="GM844">
        <v>0.00262967521021688</v>
      </c>
      <c r="GN844">
        <v>-3.50088843362945e-05</v>
      </c>
      <c r="GO844">
        <v>-5</v>
      </c>
      <c r="GP844">
        <v>1640</v>
      </c>
      <c r="GQ844">
        <v>1</v>
      </c>
      <c r="GR844">
        <v>20</v>
      </c>
      <c r="GS844">
        <v>50324</v>
      </c>
      <c r="GT844">
        <v>50324</v>
      </c>
      <c r="GU844">
        <v>2.06665</v>
      </c>
      <c r="GV844">
        <v>2.59888</v>
      </c>
      <c r="GW844">
        <v>1.54785</v>
      </c>
      <c r="GX844">
        <v>2.30103</v>
      </c>
      <c r="GY844">
        <v>1.34644</v>
      </c>
      <c r="GZ844">
        <v>2.36938</v>
      </c>
      <c r="HA844">
        <v>33.8509</v>
      </c>
      <c r="HB844">
        <v>23.9737</v>
      </c>
      <c r="HC844">
        <v>18</v>
      </c>
      <c r="HD844">
        <v>504.779</v>
      </c>
      <c r="HE844">
        <v>402.817</v>
      </c>
      <c r="HF844">
        <v>21.2386</v>
      </c>
      <c r="HG844">
        <v>26.5518</v>
      </c>
      <c r="HH844">
        <v>30</v>
      </c>
      <c r="HI844">
        <v>26.5918</v>
      </c>
      <c r="HJ844">
        <v>26.5427</v>
      </c>
      <c r="HK844">
        <v>41.3997</v>
      </c>
      <c r="HL844">
        <v>19.0157</v>
      </c>
      <c r="HM844">
        <v>28.643</v>
      </c>
      <c r="HN844">
        <v>21.234</v>
      </c>
      <c r="HO844">
        <v>1006.54</v>
      </c>
      <c r="HP844">
        <v>19.067</v>
      </c>
      <c r="HQ844">
        <v>102.453</v>
      </c>
      <c r="HR844">
        <v>102.939</v>
      </c>
    </row>
    <row r="845" spans="1:226">
      <c r="A845">
        <v>829</v>
      </c>
      <c r="B845">
        <v>1663697091.5</v>
      </c>
      <c r="C845">
        <v>9316.40000009537</v>
      </c>
      <c r="D845" t="s">
        <v>2025</v>
      </c>
      <c r="E845" t="s">
        <v>2026</v>
      </c>
      <c r="F845">
        <v>5</v>
      </c>
      <c r="G845" t="s">
        <v>1906</v>
      </c>
      <c r="H845" t="s">
        <v>354</v>
      </c>
      <c r="I845">
        <v>1663697084.01852</v>
      </c>
      <c r="J845">
        <f>(K845)/1000</f>
        <v>0</v>
      </c>
      <c r="K845">
        <f>IF(BF845, AN845, AH845)</f>
        <v>0</v>
      </c>
      <c r="L845">
        <f>IF(BF845, AI845, AG845)</f>
        <v>0</v>
      </c>
      <c r="M845">
        <f>BH845 - IF(AU845&gt;1, L845*BB845*100.0/(AW845*BV845), 0)</f>
        <v>0</v>
      </c>
      <c r="N845">
        <f>((T845-J845/2)*M845-L845)/(T845+J845/2)</f>
        <v>0</v>
      </c>
      <c r="O845">
        <f>N845*(BO845+BP845)/1000.0</f>
        <v>0</v>
      </c>
      <c r="P845">
        <f>(BH845 - IF(AU845&gt;1, L845*BB845*100.0/(AW845*BV845), 0))*(BO845+BP845)/1000.0</f>
        <v>0</v>
      </c>
      <c r="Q845">
        <f>2.0/((1/S845-1/R845)+SIGN(S845)*SQRT((1/S845-1/R845)*(1/S845-1/R845) + 4*BC845/((BC845+1)*(BC845+1))*(2*1/S845*1/R845-1/R845*1/R845)))</f>
        <v>0</v>
      </c>
      <c r="R845">
        <f>IF(LEFT(BD845,1)&lt;&gt;"0",IF(LEFT(BD845,1)="1",3.0,BE845),$D$5+$E$5*(BV845*BO845/($K$5*1000))+$F$5*(BV845*BO845/($K$5*1000))*MAX(MIN(BB845,$J$5),$I$5)*MAX(MIN(BB845,$J$5),$I$5)+$G$5*MAX(MIN(BB845,$J$5),$I$5)*(BV845*BO845/($K$5*1000))+$H$5*(BV845*BO845/($K$5*1000))*(BV845*BO845/($K$5*1000)))</f>
        <v>0</v>
      </c>
      <c r="S845">
        <f>J845*(1000-(1000*0.61365*exp(17.502*W845/(240.97+W845))/(BO845+BP845)+BJ845)/2)/(1000*0.61365*exp(17.502*W845/(240.97+W845))/(BO845+BP845)-BJ845)</f>
        <v>0</v>
      </c>
      <c r="T845">
        <f>1/((BC845+1)/(Q845/1.6)+1/(R845/1.37)) + BC845/((BC845+1)/(Q845/1.6) + BC845/(R845/1.37))</f>
        <v>0</v>
      </c>
      <c r="U845">
        <f>(AX845*BA845)</f>
        <v>0</v>
      </c>
      <c r="V845">
        <f>(BQ845+(U845+2*0.95*5.67E-8*(((BQ845+$B$7)+273)^4-(BQ845+273)^4)-44100*J845)/(1.84*29.3*R845+8*0.95*5.67E-8*(BQ845+273)^3))</f>
        <v>0</v>
      </c>
      <c r="W845">
        <f>($C$7*BR845+$D$7*BS845+$E$7*V845)</f>
        <v>0</v>
      </c>
      <c r="X845">
        <f>0.61365*exp(17.502*W845/(240.97+W845))</f>
        <v>0</v>
      </c>
      <c r="Y845">
        <f>(Z845/AA845*100)</f>
        <v>0</v>
      </c>
      <c r="Z845">
        <f>BJ845*(BO845+BP845)/1000</f>
        <v>0</v>
      </c>
      <c r="AA845">
        <f>0.61365*exp(17.502*BQ845/(240.97+BQ845))</f>
        <v>0</v>
      </c>
      <c r="AB845">
        <f>(X845-BJ845*(BO845+BP845)/1000)</f>
        <v>0</v>
      </c>
      <c r="AC845">
        <f>(-J845*44100)</f>
        <v>0</v>
      </c>
      <c r="AD845">
        <f>2*29.3*R845*0.92*(BQ845-W845)</f>
        <v>0</v>
      </c>
      <c r="AE845">
        <f>2*0.95*5.67E-8*(((BQ845+$B$7)+273)^4-(W845+273)^4)</f>
        <v>0</v>
      </c>
      <c r="AF845">
        <f>U845+AE845+AC845+AD845</f>
        <v>0</v>
      </c>
      <c r="AG845">
        <f>BN845*AU845*(BI845-BH845*(1000-AU845*BK845)/(1000-AU845*BJ845))/(100*BB845)</f>
        <v>0</v>
      </c>
      <c r="AH845">
        <f>1000*BN845*AU845*(BJ845-BK845)/(100*BB845*(1000-AU845*BJ845))</f>
        <v>0</v>
      </c>
      <c r="AI845">
        <f>(AJ845 - AK845 - BO845*1E3/(8.314*(BQ845+273.15)) * AM845/BN845 * AL845) * BN845/(100*BB845) * (1000 - BK845)/1000</f>
        <v>0</v>
      </c>
      <c r="AJ845">
        <v>1020.9851721053</v>
      </c>
      <c r="AK845">
        <v>987.935363636364</v>
      </c>
      <c r="AL845">
        <v>3.41250547138068</v>
      </c>
      <c r="AM845">
        <v>65.4883077396077</v>
      </c>
      <c r="AN845">
        <f>(AP845 - AO845 + BO845*1E3/(8.314*(BQ845+273.15)) * AR845/BN845 * AQ845) * BN845/(100*BB845) * 1000/(1000 - AP845)</f>
        <v>0</v>
      </c>
      <c r="AO845">
        <v>19.0545374489061</v>
      </c>
      <c r="AP845">
        <v>21.6156538461539</v>
      </c>
      <c r="AQ845">
        <v>0.000246680964413915</v>
      </c>
      <c r="AR845">
        <v>122.100083456999</v>
      </c>
      <c r="AS845">
        <v>0</v>
      </c>
      <c r="AT845">
        <v>0</v>
      </c>
      <c r="AU845">
        <f>IF(AS845*$H$13&gt;=AW845,1.0,(AW845/(AW845-AS845*$H$13)))</f>
        <v>0</v>
      </c>
      <c r="AV845">
        <f>(AU845-1)*100</f>
        <v>0</v>
      </c>
      <c r="AW845">
        <f>MAX(0,($B$13+$C$13*BV845)/(1+$D$13*BV845)*BO845/(BQ845+273)*$E$13)</f>
        <v>0</v>
      </c>
      <c r="AX845">
        <f>$B$11*BW845+$C$11*BX845+$F$11*CI845*(1-CL845)</f>
        <v>0</v>
      </c>
      <c r="AY845">
        <f>AX845*AZ845</f>
        <v>0</v>
      </c>
      <c r="AZ845">
        <f>($B$11*$D$9+$C$11*$D$9+$F$11*((CV845+CN845)/MAX(CV845+CN845+CW845, 0.1)*$I$9+CW845/MAX(CV845+CN845+CW845, 0.1)*$J$9))/($B$11+$C$11+$F$11)</f>
        <v>0</v>
      </c>
      <c r="BA845">
        <f>($B$11*$K$9+$C$11*$K$9+$F$11*((CV845+CN845)/MAX(CV845+CN845+CW845, 0.1)*$P$9+CW845/MAX(CV845+CN845+CW845, 0.1)*$Q$9))/($B$11+$C$11+$F$11)</f>
        <v>0</v>
      </c>
      <c r="BB845">
        <v>6</v>
      </c>
      <c r="BC845">
        <v>0.5</v>
      </c>
      <c r="BD845" t="s">
        <v>355</v>
      </c>
      <c r="BE845">
        <v>2</v>
      </c>
      <c r="BF845" t="b">
        <v>1</v>
      </c>
      <c r="BG845">
        <v>1663697084.01852</v>
      </c>
      <c r="BH845">
        <v>943.607185185185</v>
      </c>
      <c r="BI845">
        <v>985.300777777778</v>
      </c>
      <c r="BJ845">
        <v>21.6072</v>
      </c>
      <c r="BK845">
        <v>19.0529740740741</v>
      </c>
      <c r="BL845">
        <v>934.736814814815</v>
      </c>
      <c r="BM845">
        <v>21.2595148148148</v>
      </c>
      <c r="BN845">
        <v>500.139666666667</v>
      </c>
      <c r="BO845">
        <v>90.5064666666667</v>
      </c>
      <c r="BP845">
        <v>0.100090422222222</v>
      </c>
      <c r="BQ845">
        <v>25.0536592592593</v>
      </c>
      <c r="BR845">
        <v>25.0014333333333</v>
      </c>
      <c r="BS845">
        <v>999.9</v>
      </c>
      <c r="BT845">
        <v>0</v>
      </c>
      <c r="BU845">
        <v>0</v>
      </c>
      <c r="BV845">
        <v>9995.37037037037</v>
      </c>
      <c r="BW845">
        <v>0</v>
      </c>
      <c r="BX845">
        <v>16.7073407407407</v>
      </c>
      <c r="BY845">
        <v>-41.6934666666667</v>
      </c>
      <c r="BZ845">
        <v>964.446222222222</v>
      </c>
      <c r="CA845">
        <v>1004.43866666667</v>
      </c>
      <c r="CB845">
        <v>2.55422444444445</v>
      </c>
      <c r="CC845">
        <v>985.300777777778</v>
      </c>
      <c r="CD845">
        <v>19.0529740740741</v>
      </c>
      <c r="CE845">
        <v>1.95559074074074</v>
      </c>
      <c r="CF845">
        <v>1.72441703703704</v>
      </c>
      <c r="CG845">
        <v>17.0892814814815</v>
      </c>
      <c r="CH845">
        <v>15.1179962962963</v>
      </c>
      <c r="CI845">
        <v>2000.00888888889</v>
      </c>
      <c r="CJ845">
        <v>0.979997111111111</v>
      </c>
      <c r="CK845">
        <v>0.0200032148148148</v>
      </c>
      <c r="CL845">
        <v>0</v>
      </c>
      <c r="CM845">
        <v>565.40537037037</v>
      </c>
      <c r="CN845">
        <v>5.00063</v>
      </c>
      <c r="CO845">
        <v>11237.3333333333</v>
      </c>
      <c r="CP845">
        <v>17256.9518518519</v>
      </c>
      <c r="CQ845">
        <v>38.562</v>
      </c>
      <c r="CR845">
        <v>38.625</v>
      </c>
      <c r="CS845">
        <v>38.125</v>
      </c>
      <c r="CT845">
        <v>37.8353333333333</v>
      </c>
      <c r="CU845">
        <v>39.3493333333333</v>
      </c>
      <c r="CV845">
        <v>1955.09888888889</v>
      </c>
      <c r="CW845">
        <v>39.91</v>
      </c>
      <c r="CX845">
        <v>0</v>
      </c>
      <c r="CY845">
        <v>1663697088.5</v>
      </c>
      <c r="CZ845">
        <v>0</v>
      </c>
      <c r="DA845">
        <v>0</v>
      </c>
      <c r="DB845" t="s">
        <v>356</v>
      </c>
      <c r="DC845">
        <v>1660677648.1</v>
      </c>
      <c r="DD845">
        <v>1660677649.1</v>
      </c>
      <c r="DE845">
        <v>0</v>
      </c>
      <c r="DF845">
        <v>-1.042</v>
      </c>
      <c r="DG845">
        <v>0.003</v>
      </c>
      <c r="DH845">
        <v>5.218</v>
      </c>
      <c r="DI845">
        <v>0.344</v>
      </c>
      <c r="DJ845">
        <v>417</v>
      </c>
      <c r="DK845">
        <v>22</v>
      </c>
      <c r="DL845">
        <v>1.24</v>
      </c>
      <c r="DM845">
        <v>0.53</v>
      </c>
      <c r="DN845">
        <v>-41.8796225</v>
      </c>
      <c r="DO845">
        <v>0.67556735459668</v>
      </c>
      <c r="DP845">
        <v>0.655009627977903</v>
      </c>
      <c r="DQ845">
        <v>0</v>
      </c>
      <c r="DR845">
        <v>2.56329975</v>
      </c>
      <c r="DS845">
        <v>-0.0810255534709284</v>
      </c>
      <c r="DT845">
        <v>0.0144230309726319</v>
      </c>
      <c r="DU845">
        <v>1</v>
      </c>
      <c r="DV845">
        <v>1</v>
      </c>
      <c r="DW845">
        <v>2</v>
      </c>
      <c r="DX845" t="s">
        <v>395</v>
      </c>
      <c r="DY845">
        <v>2.97281</v>
      </c>
      <c r="DZ845">
        <v>2.75324</v>
      </c>
      <c r="EA845">
        <v>0.163057</v>
      </c>
      <c r="EB845">
        <v>0.168395</v>
      </c>
      <c r="EC845">
        <v>0.096136</v>
      </c>
      <c r="ED845">
        <v>0.0889717</v>
      </c>
      <c r="EE845">
        <v>32633.4</v>
      </c>
      <c r="EF845">
        <v>35355.4</v>
      </c>
      <c r="EG845">
        <v>35332.7</v>
      </c>
      <c r="EH845">
        <v>38556</v>
      </c>
      <c r="EI845">
        <v>45283.8</v>
      </c>
      <c r="EJ845">
        <v>50733.2</v>
      </c>
      <c r="EK845">
        <v>55228.2</v>
      </c>
      <c r="EL845">
        <v>61842.4</v>
      </c>
      <c r="EM845">
        <v>1.9918</v>
      </c>
      <c r="EN845">
        <v>1.8332</v>
      </c>
      <c r="EO845">
        <v>0.0540912</v>
      </c>
      <c r="EP845">
        <v>0</v>
      </c>
      <c r="EQ845">
        <v>24.1138</v>
      </c>
      <c r="ER845">
        <v>999.9</v>
      </c>
      <c r="ES845">
        <v>46.801</v>
      </c>
      <c r="ET845">
        <v>30.081</v>
      </c>
      <c r="EU845">
        <v>22.1327</v>
      </c>
      <c r="EV845">
        <v>56.7889</v>
      </c>
      <c r="EW845">
        <v>48.746</v>
      </c>
      <c r="EX845">
        <v>1</v>
      </c>
      <c r="EY845">
        <v>-0.0463821</v>
      </c>
      <c r="EZ845">
        <v>2.13277</v>
      </c>
      <c r="FA845">
        <v>20.1005</v>
      </c>
      <c r="FB845">
        <v>5.19812</v>
      </c>
      <c r="FC845">
        <v>12.004</v>
      </c>
      <c r="FD845">
        <v>4.9752</v>
      </c>
      <c r="FE845">
        <v>3.2932</v>
      </c>
      <c r="FF845">
        <v>9999</v>
      </c>
      <c r="FG845">
        <v>9999</v>
      </c>
      <c r="FH845">
        <v>9999</v>
      </c>
      <c r="FI845">
        <v>695.4</v>
      </c>
      <c r="FJ845">
        <v>1.86356</v>
      </c>
      <c r="FK845">
        <v>1.86829</v>
      </c>
      <c r="FL845">
        <v>1.86801</v>
      </c>
      <c r="FM845">
        <v>1.86926</v>
      </c>
      <c r="FN845">
        <v>1.87012</v>
      </c>
      <c r="FO845">
        <v>1.86615</v>
      </c>
      <c r="FP845">
        <v>1.86722</v>
      </c>
      <c r="FQ845">
        <v>1.86859</v>
      </c>
      <c r="FR845">
        <v>5</v>
      </c>
      <c r="FS845">
        <v>0</v>
      </c>
      <c r="FT845">
        <v>0</v>
      </c>
      <c r="FU845">
        <v>0</v>
      </c>
      <c r="FV845" t="s">
        <v>358</v>
      </c>
      <c r="FW845" t="s">
        <v>359</v>
      </c>
      <c r="FX845" t="s">
        <v>360</v>
      </c>
      <c r="FY845" t="s">
        <v>360</v>
      </c>
      <c r="FZ845" t="s">
        <v>360</v>
      </c>
      <c r="GA845" t="s">
        <v>360</v>
      </c>
      <c r="GB845">
        <v>0</v>
      </c>
      <c r="GC845">
        <v>100</v>
      </c>
      <c r="GD845">
        <v>100</v>
      </c>
      <c r="GE845">
        <v>9.005</v>
      </c>
      <c r="GF845">
        <v>0.348</v>
      </c>
      <c r="GG845">
        <v>3.61927167264205</v>
      </c>
      <c r="GH845">
        <v>0.00509506669552449</v>
      </c>
      <c r="GI845">
        <v>1.17866753763249e-06</v>
      </c>
      <c r="GJ845">
        <v>-6.62632595388568e-10</v>
      </c>
      <c r="GK845">
        <v>-0.0260112845827318</v>
      </c>
      <c r="GL845">
        <v>-0.0225051504344278</v>
      </c>
      <c r="GM845">
        <v>0.00262967521021688</v>
      </c>
      <c r="GN845">
        <v>-3.50088843362945e-05</v>
      </c>
      <c r="GO845">
        <v>-5</v>
      </c>
      <c r="GP845">
        <v>1640</v>
      </c>
      <c r="GQ845">
        <v>1</v>
      </c>
      <c r="GR845">
        <v>20</v>
      </c>
      <c r="GS845">
        <v>50324.1</v>
      </c>
      <c r="GT845">
        <v>50324</v>
      </c>
      <c r="GU845">
        <v>2.09229</v>
      </c>
      <c r="GV845">
        <v>2.61108</v>
      </c>
      <c r="GW845">
        <v>1.54785</v>
      </c>
      <c r="GX845">
        <v>2.2998</v>
      </c>
      <c r="GY845">
        <v>1.34644</v>
      </c>
      <c r="GZ845">
        <v>2.29004</v>
      </c>
      <c r="HA845">
        <v>33.8735</v>
      </c>
      <c r="HB845">
        <v>23.9737</v>
      </c>
      <c r="HC845">
        <v>18</v>
      </c>
      <c r="HD845">
        <v>504.493</v>
      </c>
      <c r="HE845">
        <v>403.466</v>
      </c>
      <c r="HF845">
        <v>21.1732</v>
      </c>
      <c r="HG845">
        <v>26.5496</v>
      </c>
      <c r="HH845">
        <v>30.0013</v>
      </c>
      <c r="HI845">
        <v>26.5896</v>
      </c>
      <c r="HJ845">
        <v>26.5404</v>
      </c>
      <c r="HK845">
        <v>41.9854</v>
      </c>
      <c r="HL845">
        <v>19.0157</v>
      </c>
      <c r="HM845">
        <v>29.0142</v>
      </c>
      <c r="HN845">
        <v>21.0809</v>
      </c>
      <c r="HO845">
        <v>1026.62</v>
      </c>
      <c r="HP845">
        <v>19.0843</v>
      </c>
      <c r="HQ845">
        <v>102.452</v>
      </c>
      <c r="HR845">
        <v>102.938</v>
      </c>
    </row>
    <row r="846" spans="1:226">
      <c r="A846">
        <v>830</v>
      </c>
      <c r="B846">
        <v>1663697096.5</v>
      </c>
      <c r="C846">
        <v>9321.40000009537</v>
      </c>
      <c r="D846" t="s">
        <v>2027</v>
      </c>
      <c r="E846" t="s">
        <v>2028</v>
      </c>
      <c r="F846">
        <v>5</v>
      </c>
      <c r="G846" t="s">
        <v>1906</v>
      </c>
      <c r="H846" t="s">
        <v>354</v>
      </c>
      <c r="I846">
        <v>1663697088.73214</v>
      </c>
      <c r="J846">
        <f>(K846)/1000</f>
        <v>0</v>
      </c>
      <c r="K846">
        <f>IF(BF846, AN846, AH846)</f>
        <v>0</v>
      </c>
      <c r="L846">
        <f>IF(BF846, AI846, AG846)</f>
        <v>0</v>
      </c>
      <c r="M846">
        <f>BH846 - IF(AU846&gt;1, L846*BB846*100.0/(AW846*BV846), 0)</f>
        <v>0</v>
      </c>
      <c r="N846">
        <f>((T846-J846/2)*M846-L846)/(T846+J846/2)</f>
        <v>0</v>
      </c>
      <c r="O846">
        <f>N846*(BO846+BP846)/1000.0</f>
        <v>0</v>
      </c>
      <c r="P846">
        <f>(BH846 - IF(AU846&gt;1, L846*BB846*100.0/(AW846*BV846), 0))*(BO846+BP846)/1000.0</f>
        <v>0</v>
      </c>
      <c r="Q846">
        <f>2.0/((1/S846-1/R846)+SIGN(S846)*SQRT((1/S846-1/R846)*(1/S846-1/R846) + 4*BC846/((BC846+1)*(BC846+1))*(2*1/S846*1/R846-1/R846*1/R846)))</f>
        <v>0</v>
      </c>
      <c r="R846">
        <f>IF(LEFT(BD846,1)&lt;&gt;"0",IF(LEFT(BD846,1)="1",3.0,BE846),$D$5+$E$5*(BV846*BO846/($K$5*1000))+$F$5*(BV846*BO846/($K$5*1000))*MAX(MIN(BB846,$J$5),$I$5)*MAX(MIN(BB846,$J$5),$I$5)+$G$5*MAX(MIN(BB846,$J$5),$I$5)*(BV846*BO846/($K$5*1000))+$H$5*(BV846*BO846/($K$5*1000))*(BV846*BO846/($K$5*1000)))</f>
        <v>0</v>
      </c>
      <c r="S846">
        <f>J846*(1000-(1000*0.61365*exp(17.502*W846/(240.97+W846))/(BO846+BP846)+BJ846)/2)/(1000*0.61365*exp(17.502*W846/(240.97+W846))/(BO846+BP846)-BJ846)</f>
        <v>0</v>
      </c>
      <c r="T846">
        <f>1/((BC846+1)/(Q846/1.6)+1/(R846/1.37)) + BC846/((BC846+1)/(Q846/1.6) + BC846/(R846/1.37))</f>
        <v>0</v>
      </c>
      <c r="U846">
        <f>(AX846*BA846)</f>
        <v>0</v>
      </c>
      <c r="V846">
        <f>(BQ846+(U846+2*0.95*5.67E-8*(((BQ846+$B$7)+273)^4-(BQ846+273)^4)-44100*J846)/(1.84*29.3*R846+8*0.95*5.67E-8*(BQ846+273)^3))</f>
        <v>0</v>
      </c>
      <c r="W846">
        <f>($C$7*BR846+$D$7*BS846+$E$7*V846)</f>
        <v>0</v>
      </c>
      <c r="X846">
        <f>0.61365*exp(17.502*W846/(240.97+W846))</f>
        <v>0</v>
      </c>
      <c r="Y846">
        <f>(Z846/AA846*100)</f>
        <v>0</v>
      </c>
      <c r="Z846">
        <f>BJ846*(BO846+BP846)/1000</f>
        <v>0</v>
      </c>
      <c r="AA846">
        <f>0.61365*exp(17.502*BQ846/(240.97+BQ846))</f>
        <v>0</v>
      </c>
      <c r="AB846">
        <f>(X846-BJ846*(BO846+BP846)/1000)</f>
        <v>0</v>
      </c>
      <c r="AC846">
        <f>(-J846*44100)</f>
        <v>0</v>
      </c>
      <c r="AD846">
        <f>2*29.3*R846*0.92*(BQ846-W846)</f>
        <v>0</v>
      </c>
      <c r="AE846">
        <f>2*0.95*5.67E-8*(((BQ846+$B$7)+273)^4-(W846+273)^4)</f>
        <v>0</v>
      </c>
      <c r="AF846">
        <f>U846+AE846+AC846+AD846</f>
        <v>0</v>
      </c>
      <c r="AG846">
        <f>BN846*AU846*(BI846-BH846*(1000-AU846*BK846)/(1000-AU846*BJ846))/(100*BB846)</f>
        <v>0</v>
      </c>
      <c r="AH846">
        <f>1000*BN846*AU846*(BJ846-BK846)/(100*BB846*(1000-AU846*BJ846))</f>
        <v>0</v>
      </c>
      <c r="AI846">
        <f>(AJ846 - AK846 - BO846*1E3/(8.314*(BQ846+273.15)) * AM846/BN846 * AL846) * BN846/(100*BB846) * (1000 - BK846)/1000</f>
        <v>0</v>
      </c>
      <c r="AJ846">
        <v>1038.02817542755</v>
      </c>
      <c r="AK846">
        <v>1004.72732121212</v>
      </c>
      <c r="AL846">
        <v>3.44203794025228</v>
      </c>
      <c r="AM846">
        <v>65.4883077396077</v>
      </c>
      <c r="AN846">
        <f>(AP846 - AO846 + BO846*1E3/(8.314*(BQ846+273.15)) * AR846/BN846 * AQ846) * BN846/(100*BB846) * 1000/(1000 - AP846)</f>
        <v>0</v>
      </c>
      <c r="AO846">
        <v>19.0989443682561</v>
      </c>
      <c r="AP846">
        <v>21.612165934066</v>
      </c>
      <c r="AQ846">
        <v>-0.000164067229182591</v>
      </c>
      <c r="AR846">
        <v>122.100083456999</v>
      </c>
      <c r="AS846">
        <v>0</v>
      </c>
      <c r="AT846">
        <v>0</v>
      </c>
      <c r="AU846">
        <f>IF(AS846*$H$13&gt;=AW846,1.0,(AW846/(AW846-AS846*$H$13)))</f>
        <v>0</v>
      </c>
      <c r="AV846">
        <f>(AU846-1)*100</f>
        <v>0</v>
      </c>
      <c r="AW846">
        <f>MAX(0,($B$13+$C$13*BV846)/(1+$D$13*BV846)*BO846/(BQ846+273)*$E$13)</f>
        <v>0</v>
      </c>
      <c r="AX846">
        <f>$B$11*BW846+$C$11*BX846+$F$11*CI846*(1-CL846)</f>
        <v>0</v>
      </c>
      <c r="AY846">
        <f>AX846*AZ846</f>
        <v>0</v>
      </c>
      <c r="AZ846">
        <f>($B$11*$D$9+$C$11*$D$9+$F$11*((CV846+CN846)/MAX(CV846+CN846+CW846, 0.1)*$I$9+CW846/MAX(CV846+CN846+CW846, 0.1)*$J$9))/($B$11+$C$11+$F$11)</f>
        <v>0</v>
      </c>
      <c r="BA846">
        <f>($B$11*$K$9+$C$11*$K$9+$F$11*((CV846+CN846)/MAX(CV846+CN846+CW846, 0.1)*$P$9+CW846/MAX(CV846+CN846+CW846, 0.1)*$Q$9))/($B$11+$C$11+$F$11)</f>
        <v>0</v>
      </c>
      <c r="BB846">
        <v>6</v>
      </c>
      <c r="BC846">
        <v>0.5</v>
      </c>
      <c r="BD846" t="s">
        <v>355</v>
      </c>
      <c r="BE846">
        <v>2</v>
      </c>
      <c r="BF846" t="b">
        <v>1</v>
      </c>
      <c r="BG846">
        <v>1663697088.73214</v>
      </c>
      <c r="BH846">
        <v>958.987571428571</v>
      </c>
      <c r="BI846">
        <v>1000.93664285714</v>
      </c>
      <c r="BJ846">
        <v>21.6124</v>
      </c>
      <c r="BK846">
        <v>19.0722321428571</v>
      </c>
      <c r="BL846">
        <v>950.03225</v>
      </c>
      <c r="BM846">
        <v>21.2645107142857</v>
      </c>
      <c r="BN846">
        <v>500.128535714286</v>
      </c>
      <c r="BO846">
        <v>90.5065678571429</v>
      </c>
      <c r="BP846">
        <v>0.100066978571429</v>
      </c>
      <c r="BQ846">
        <v>25.0543607142857</v>
      </c>
      <c r="BR846">
        <v>25.008125</v>
      </c>
      <c r="BS846">
        <v>999.9</v>
      </c>
      <c r="BT846">
        <v>0</v>
      </c>
      <c r="BU846">
        <v>0</v>
      </c>
      <c r="BV846">
        <v>9996.96428571429</v>
      </c>
      <c r="BW846">
        <v>0</v>
      </c>
      <c r="BX846">
        <v>16.7036607142857</v>
      </c>
      <c r="BY846">
        <v>-41.9492214285714</v>
      </c>
      <c r="BZ846">
        <v>980.170964285714</v>
      </c>
      <c r="CA846">
        <v>1020.399</v>
      </c>
      <c r="CB846">
        <v>2.54017142857143</v>
      </c>
      <c r="CC846">
        <v>1000.93664285714</v>
      </c>
      <c r="CD846">
        <v>19.0722321428571</v>
      </c>
      <c r="CE846">
        <v>1.95606428571429</v>
      </c>
      <c r="CF846">
        <v>1.72616178571429</v>
      </c>
      <c r="CG846">
        <v>17.0931035714286</v>
      </c>
      <c r="CH846">
        <v>15.1337107142857</v>
      </c>
      <c r="CI846">
        <v>2000.01357142857</v>
      </c>
      <c r="CJ846">
        <v>0.979997178571429</v>
      </c>
      <c r="CK846">
        <v>0.0200031428571429</v>
      </c>
      <c r="CL846">
        <v>0</v>
      </c>
      <c r="CM846">
        <v>565.680571428571</v>
      </c>
      <c r="CN846">
        <v>5.00063</v>
      </c>
      <c r="CO846">
        <v>11243.3428571429</v>
      </c>
      <c r="CP846">
        <v>17256.9928571429</v>
      </c>
      <c r="CQ846">
        <v>38.562</v>
      </c>
      <c r="CR846">
        <v>38.625</v>
      </c>
      <c r="CS846">
        <v>38.125</v>
      </c>
      <c r="CT846">
        <v>37.8255</v>
      </c>
      <c r="CU846">
        <v>39.3345</v>
      </c>
      <c r="CV846">
        <v>1955.10357142857</v>
      </c>
      <c r="CW846">
        <v>39.91</v>
      </c>
      <c r="CX846">
        <v>0</v>
      </c>
      <c r="CY846">
        <v>1663697093.9</v>
      </c>
      <c r="CZ846">
        <v>0</v>
      </c>
      <c r="DA846">
        <v>0</v>
      </c>
      <c r="DB846" t="s">
        <v>356</v>
      </c>
      <c r="DC846">
        <v>1660677648.1</v>
      </c>
      <c r="DD846">
        <v>1660677649.1</v>
      </c>
      <c r="DE846">
        <v>0</v>
      </c>
      <c r="DF846">
        <v>-1.042</v>
      </c>
      <c r="DG846">
        <v>0.003</v>
      </c>
      <c r="DH846">
        <v>5.218</v>
      </c>
      <c r="DI846">
        <v>0.344</v>
      </c>
      <c r="DJ846">
        <v>417</v>
      </c>
      <c r="DK846">
        <v>22</v>
      </c>
      <c r="DL846">
        <v>1.24</v>
      </c>
      <c r="DM846">
        <v>0.53</v>
      </c>
      <c r="DN846">
        <v>-41.8612425</v>
      </c>
      <c r="DO846">
        <v>-0.870392870544087</v>
      </c>
      <c r="DP846">
        <v>0.5793835128339</v>
      </c>
      <c r="DQ846">
        <v>0</v>
      </c>
      <c r="DR846">
        <v>2.545597</v>
      </c>
      <c r="DS846">
        <v>-0.121428968105069</v>
      </c>
      <c r="DT846">
        <v>0.0193253945884683</v>
      </c>
      <c r="DU846">
        <v>0</v>
      </c>
      <c r="DV846">
        <v>0</v>
      </c>
      <c r="DW846">
        <v>2</v>
      </c>
      <c r="DX846" t="s">
        <v>357</v>
      </c>
      <c r="DY846">
        <v>2.97281</v>
      </c>
      <c r="DZ846">
        <v>2.75409</v>
      </c>
      <c r="EA846">
        <v>0.164867</v>
      </c>
      <c r="EB846">
        <v>0.170303</v>
      </c>
      <c r="EC846">
        <v>0.0961253</v>
      </c>
      <c r="ED846">
        <v>0.0890474</v>
      </c>
      <c r="EE846">
        <v>32562.7</v>
      </c>
      <c r="EF846">
        <v>35274.5</v>
      </c>
      <c r="EG846">
        <v>35332.5</v>
      </c>
      <c r="EH846">
        <v>38556.2</v>
      </c>
      <c r="EI846">
        <v>45284</v>
      </c>
      <c r="EJ846">
        <v>50729.6</v>
      </c>
      <c r="EK846">
        <v>55227.8</v>
      </c>
      <c r="EL846">
        <v>61843</v>
      </c>
      <c r="EM846">
        <v>1.9922</v>
      </c>
      <c r="EN846">
        <v>1.833</v>
      </c>
      <c r="EO846">
        <v>0.0558794</v>
      </c>
      <c r="EP846">
        <v>0</v>
      </c>
      <c r="EQ846">
        <v>24.1118</v>
      </c>
      <c r="ER846">
        <v>999.9</v>
      </c>
      <c r="ES846">
        <v>46.826</v>
      </c>
      <c r="ET846">
        <v>30.071</v>
      </c>
      <c r="EU846">
        <v>22.1342</v>
      </c>
      <c r="EV846">
        <v>56.7989</v>
      </c>
      <c r="EW846">
        <v>49.0505</v>
      </c>
      <c r="EX846">
        <v>1</v>
      </c>
      <c r="EY846">
        <v>-0.0467886</v>
      </c>
      <c r="EZ846">
        <v>1.78527</v>
      </c>
      <c r="FA846">
        <v>20.1051</v>
      </c>
      <c r="FB846">
        <v>5.20052</v>
      </c>
      <c r="FC846">
        <v>12.004</v>
      </c>
      <c r="FD846">
        <v>4.976</v>
      </c>
      <c r="FE846">
        <v>3.2938</v>
      </c>
      <c r="FF846">
        <v>9999</v>
      </c>
      <c r="FG846">
        <v>9999</v>
      </c>
      <c r="FH846">
        <v>9999</v>
      </c>
      <c r="FI846">
        <v>695.5</v>
      </c>
      <c r="FJ846">
        <v>1.86356</v>
      </c>
      <c r="FK846">
        <v>1.86835</v>
      </c>
      <c r="FL846">
        <v>1.86813</v>
      </c>
      <c r="FM846">
        <v>1.86935</v>
      </c>
      <c r="FN846">
        <v>1.87012</v>
      </c>
      <c r="FO846">
        <v>1.86615</v>
      </c>
      <c r="FP846">
        <v>1.86722</v>
      </c>
      <c r="FQ846">
        <v>1.86859</v>
      </c>
      <c r="FR846">
        <v>5</v>
      </c>
      <c r="FS846">
        <v>0</v>
      </c>
      <c r="FT846">
        <v>0</v>
      </c>
      <c r="FU846">
        <v>0</v>
      </c>
      <c r="FV846" t="s">
        <v>358</v>
      </c>
      <c r="FW846" t="s">
        <v>359</v>
      </c>
      <c r="FX846" t="s">
        <v>360</v>
      </c>
      <c r="FY846" t="s">
        <v>360</v>
      </c>
      <c r="FZ846" t="s">
        <v>360</v>
      </c>
      <c r="GA846" t="s">
        <v>360</v>
      </c>
      <c r="GB846">
        <v>0</v>
      </c>
      <c r="GC846">
        <v>100</v>
      </c>
      <c r="GD846">
        <v>100</v>
      </c>
      <c r="GE846">
        <v>9.097</v>
      </c>
      <c r="GF846">
        <v>0.3479</v>
      </c>
      <c r="GG846">
        <v>3.61927167264205</v>
      </c>
      <c r="GH846">
        <v>0.00509506669552449</v>
      </c>
      <c r="GI846">
        <v>1.17866753763249e-06</v>
      </c>
      <c r="GJ846">
        <v>-6.62632595388568e-10</v>
      </c>
      <c r="GK846">
        <v>-0.0260112845827318</v>
      </c>
      <c r="GL846">
        <v>-0.0225051504344278</v>
      </c>
      <c r="GM846">
        <v>0.00262967521021688</v>
      </c>
      <c r="GN846">
        <v>-3.50088843362945e-05</v>
      </c>
      <c r="GO846">
        <v>-5</v>
      </c>
      <c r="GP846">
        <v>1640</v>
      </c>
      <c r="GQ846">
        <v>1</v>
      </c>
      <c r="GR846">
        <v>20</v>
      </c>
      <c r="GS846">
        <v>50324.1</v>
      </c>
      <c r="GT846">
        <v>50324.1</v>
      </c>
      <c r="GU846">
        <v>2.12158</v>
      </c>
      <c r="GV846">
        <v>2.60254</v>
      </c>
      <c r="GW846">
        <v>1.54785</v>
      </c>
      <c r="GX846">
        <v>2.30103</v>
      </c>
      <c r="GY846">
        <v>1.34644</v>
      </c>
      <c r="GZ846">
        <v>2.3999</v>
      </c>
      <c r="HA846">
        <v>33.8961</v>
      </c>
      <c r="HB846">
        <v>23.9737</v>
      </c>
      <c r="HC846">
        <v>18</v>
      </c>
      <c r="HD846">
        <v>504.737</v>
      </c>
      <c r="HE846">
        <v>403.339</v>
      </c>
      <c r="HF846">
        <v>21.0658</v>
      </c>
      <c r="HG846">
        <v>26.5473</v>
      </c>
      <c r="HH846">
        <v>30.0001</v>
      </c>
      <c r="HI846">
        <v>26.5873</v>
      </c>
      <c r="HJ846">
        <v>26.5382</v>
      </c>
      <c r="HK846">
        <v>42.5155</v>
      </c>
      <c r="HL846">
        <v>19.0157</v>
      </c>
      <c r="HM846">
        <v>29.0142</v>
      </c>
      <c r="HN846">
        <v>21.0714</v>
      </c>
      <c r="HO846">
        <v>1040.13</v>
      </c>
      <c r="HP846">
        <v>19.1044</v>
      </c>
      <c r="HQ846">
        <v>102.451</v>
      </c>
      <c r="HR846">
        <v>102.938</v>
      </c>
    </row>
    <row r="847" spans="1:226">
      <c r="A847">
        <v>831</v>
      </c>
      <c r="B847">
        <v>1663697101.5</v>
      </c>
      <c r="C847">
        <v>9326.40000009537</v>
      </c>
      <c r="D847" t="s">
        <v>2029</v>
      </c>
      <c r="E847" t="s">
        <v>2030</v>
      </c>
      <c r="F847">
        <v>5</v>
      </c>
      <c r="G847" t="s">
        <v>1906</v>
      </c>
      <c r="H847" t="s">
        <v>354</v>
      </c>
      <c r="I847">
        <v>1663697094</v>
      </c>
      <c r="J847">
        <f>(K847)/1000</f>
        <v>0</v>
      </c>
      <c r="K847">
        <f>IF(BF847, AN847, AH847)</f>
        <v>0</v>
      </c>
      <c r="L847">
        <f>IF(BF847, AI847, AG847)</f>
        <v>0</v>
      </c>
      <c r="M847">
        <f>BH847 - IF(AU847&gt;1, L847*BB847*100.0/(AW847*BV847), 0)</f>
        <v>0</v>
      </c>
      <c r="N847">
        <f>((T847-J847/2)*M847-L847)/(T847+J847/2)</f>
        <v>0</v>
      </c>
      <c r="O847">
        <f>N847*(BO847+BP847)/1000.0</f>
        <v>0</v>
      </c>
      <c r="P847">
        <f>(BH847 - IF(AU847&gt;1, L847*BB847*100.0/(AW847*BV847), 0))*(BO847+BP847)/1000.0</f>
        <v>0</v>
      </c>
      <c r="Q847">
        <f>2.0/((1/S847-1/R847)+SIGN(S847)*SQRT((1/S847-1/R847)*(1/S847-1/R847) + 4*BC847/((BC847+1)*(BC847+1))*(2*1/S847*1/R847-1/R847*1/R847)))</f>
        <v>0</v>
      </c>
      <c r="R847">
        <f>IF(LEFT(BD847,1)&lt;&gt;"0",IF(LEFT(BD847,1)="1",3.0,BE847),$D$5+$E$5*(BV847*BO847/($K$5*1000))+$F$5*(BV847*BO847/($K$5*1000))*MAX(MIN(BB847,$J$5),$I$5)*MAX(MIN(BB847,$J$5),$I$5)+$G$5*MAX(MIN(BB847,$J$5),$I$5)*(BV847*BO847/($K$5*1000))+$H$5*(BV847*BO847/($K$5*1000))*(BV847*BO847/($K$5*1000)))</f>
        <v>0</v>
      </c>
      <c r="S847">
        <f>J847*(1000-(1000*0.61365*exp(17.502*W847/(240.97+W847))/(BO847+BP847)+BJ847)/2)/(1000*0.61365*exp(17.502*W847/(240.97+W847))/(BO847+BP847)-BJ847)</f>
        <v>0</v>
      </c>
      <c r="T847">
        <f>1/((BC847+1)/(Q847/1.6)+1/(R847/1.37)) + BC847/((BC847+1)/(Q847/1.6) + BC847/(R847/1.37))</f>
        <v>0</v>
      </c>
      <c r="U847">
        <f>(AX847*BA847)</f>
        <v>0</v>
      </c>
      <c r="V847">
        <f>(BQ847+(U847+2*0.95*5.67E-8*(((BQ847+$B$7)+273)^4-(BQ847+273)^4)-44100*J847)/(1.84*29.3*R847+8*0.95*5.67E-8*(BQ847+273)^3))</f>
        <v>0</v>
      </c>
      <c r="W847">
        <f>($C$7*BR847+$D$7*BS847+$E$7*V847)</f>
        <v>0</v>
      </c>
      <c r="X847">
        <f>0.61365*exp(17.502*W847/(240.97+W847))</f>
        <v>0</v>
      </c>
      <c r="Y847">
        <f>(Z847/AA847*100)</f>
        <v>0</v>
      </c>
      <c r="Z847">
        <f>BJ847*(BO847+BP847)/1000</f>
        <v>0</v>
      </c>
      <c r="AA847">
        <f>0.61365*exp(17.502*BQ847/(240.97+BQ847))</f>
        <v>0</v>
      </c>
      <c r="AB847">
        <f>(X847-BJ847*(BO847+BP847)/1000)</f>
        <v>0</v>
      </c>
      <c r="AC847">
        <f>(-J847*44100)</f>
        <v>0</v>
      </c>
      <c r="AD847">
        <f>2*29.3*R847*0.92*(BQ847-W847)</f>
        <v>0</v>
      </c>
      <c r="AE847">
        <f>2*0.95*5.67E-8*(((BQ847+$B$7)+273)^4-(W847+273)^4)</f>
        <v>0</v>
      </c>
      <c r="AF847">
        <f>U847+AE847+AC847+AD847</f>
        <v>0</v>
      </c>
      <c r="AG847">
        <f>BN847*AU847*(BI847-BH847*(1000-AU847*BK847)/(1000-AU847*BJ847))/(100*BB847)</f>
        <v>0</v>
      </c>
      <c r="AH847">
        <f>1000*BN847*AU847*(BJ847-BK847)/(100*BB847*(1000-AU847*BJ847))</f>
        <v>0</v>
      </c>
      <c r="AI847">
        <f>(AJ847 - AK847 - BO847*1E3/(8.314*(BQ847+273.15)) * AM847/BN847 * AL847) * BN847/(100*BB847) * (1000 - BK847)/1000</f>
        <v>0</v>
      </c>
      <c r="AJ847">
        <v>1055.28938724707</v>
      </c>
      <c r="AK847">
        <v>1021.75563636364</v>
      </c>
      <c r="AL847">
        <v>3.37139349039028</v>
      </c>
      <c r="AM847">
        <v>65.4883077396077</v>
      </c>
      <c r="AN847">
        <f>(AP847 - AO847 + BO847*1E3/(8.314*(BQ847+273.15)) * AR847/BN847 * AQ847) * BN847/(100*BB847) * 1000/(1000 - AP847)</f>
        <v>0</v>
      </c>
      <c r="AO847">
        <v>19.115355689976</v>
      </c>
      <c r="AP847">
        <v>21.6082681318681</v>
      </c>
      <c r="AQ847">
        <v>0.000116736660817972</v>
      </c>
      <c r="AR847">
        <v>122.100083456999</v>
      </c>
      <c r="AS847">
        <v>0</v>
      </c>
      <c r="AT847">
        <v>0</v>
      </c>
      <c r="AU847">
        <f>IF(AS847*$H$13&gt;=AW847,1.0,(AW847/(AW847-AS847*$H$13)))</f>
        <v>0</v>
      </c>
      <c r="AV847">
        <f>(AU847-1)*100</f>
        <v>0</v>
      </c>
      <c r="AW847">
        <f>MAX(0,($B$13+$C$13*BV847)/(1+$D$13*BV847)*BO847/(BQ847+273)*$E$13)</f>
        <v>0</v>
      </c>
      <c r="AX847">
        <f>$B$11*BW847+$C$11*BX847+$F$11*CI847*(1-CL847)</f>
        <v>0</v>
      </c>
      <c r="AY847">
        <f>AX847*AZ847</f>
        <v>0</v>
      </c>
      <c r="AZ847">
        <f>($B$11*$D$9+$C$11*$D$9+$F$11*((CV847+CN847)/MAX(CV847+CN847+CW847, 0.1)*$I$9+CW847/MAX(CV847+CN847+CW847, 0.1)*$J$9))/($B$11+$C$11+$F$11)</f>
        <v>0</v>
      </c>
      <c r="BA847">
        <f>($B$11*$K$9+$C$11*$K$9+$F$11*((CV847+CN847)/MAX(CV847+CN847+CW847, 0.1)*$P$9+CW847/MAX(CV847+CN847+CW847, 0.1)*$Q$9))/($B$11+$C$11+$F$11)</f>
        <v>0</v>
      </c>
      <c r="BB847">
        <v>6</v>
      </c>
      <c r="BC847">
        <v>0.5</v>
      </c>
      <c r="BD847" t="s">
        <v>355</v>
      </c>
      <c r="BE847">
        <v>2</v>
      </c>
      <c r="BF847" t="b">
        <v>1</v>
      </c>
      <c r="BG847">
        <v>1663697094</v>
      </c>
      <c r="BH847">
        <v>976.421259259259</v>
      </c>
      <c r="BI847">
        <v>1018.6</v>
      </c>
      <c r="BJ847">
        <v>21.6132814814815</v>
      </c>
      <c r="BK847">
        <v>19.0942703703704</v>
      </c>
      <c r="BL847">
        <v>967.370037037037</v>
      </c>
      <c r="BM847">
        <v>21.2653518518518</v>
      </c>
      <c r="BN847">
        <v>500.102296296296</v>
      </c>
      <c r="BO847">
        <v>90.5056962962963</v>
      </c>
      <c r="BP847">
        <v>0.100042814814815</v>
      </c>
      <c r="BQ847">
        <v>25.0532555555556</v>
      </c>
      <c r="BR847">
        <v>25.0115740740741</v>
      </c>
      <c r="BS847">
        <v>999.9</v>
      </c>
      <c r="BT847">
        <v>0</v>
      </c>
      <c r="BU847">
        <v>0</v>
      </c>
      <c r="BV847">
        <v>9987.03703703704</v>
      </c>
      <c r="BW847">
        <v>0</v>
      </c>
      <c r="BX847">
        <v>16.7032518518519</v>
      </c>
      <c r="BY847">
        <v>-42.1786851851852</v>
      </c>
      <c r="BZ847">
        <v>997.990185185185</v>
      </c>
      <c r="CA847">
        <v>1038.42888888889</v>
      </c>
      <c r="CB847">
        <v>2.51900555555556</v>
      </c>
      <c r="CC847">
        <v>1018.6</v>
      </c>
      <c r="CD847">
        <v>19.0942703703704</v>
      </c>
      <c r="CE847">
        <v>1.95612518518519</v>
      </c>
      <c r="CF847">
        <v>1.72814</v>
      </c>
      <c r="CG847">
        <v>17.0936</v>
      </c>
      <c r="CH847">
        <v>15.1515259259259</v>
      </c>
      <c r="CI847">
        <v>1999.99851851852</v>
      </c>
      <c r="CJ847">
        <v>0.979997222222222</v>
      </c>
      <c r="CK847">
        <v>0.0200030962962963</v>
      </c>
      <c r="CL847">
        <v>0</v>
      </c>
      <c r="CM847">
        <v>565.921074074074</v>
      </c>
      <c r="CN847">
        <v>5.00063</v>
      </c>
      <c r="CO847">
        <v>11248.6296296296</v>
      </c>
      <c r="CP847">
        <v>17256.8703703704</v>
      </c>
      <c r="CQ847">
        <v>38.562</v>
      </c>
      <c r="CR847">
        <v>38.6203333333333</v>
      </c>
      <c r="CS847">
        <v>38.125</v>
      </c>
      <c r="CT847">
        <v>37.8143333333333</v>
      </c>
      <c r="CU847">
        <v>39.319</v>
      </c>
      <c r="CV847">
        <v>1955.08851851852</v>
      </c>
      <c r="CW847">
        <v>39.91</v>
      </c>
      <c r="CX847">
        <v>0</v>
      </c>
      <c r="CY847">
        <v>1663697098.7</v>
      </c>
      <c r="CZ847">
        <v>0</v>
      </c>
      <c r="DA847">
        <v>0</v>
      </c>
      <c r="DB847" t="s">
        <v>356</v>
      </c>
      <c r="DC847">
        <v>1660677648.1</v>
      </c>
      <c r="DD847">
        <v>1660677649.1</v>
      </c>
      <c r="DE847">
        <v>0</v>
      </c>
      <c r="DF847">
        <v>-1.042</v>
      </c>
      <c r="DG847">
        <v>0.003</v>
      </c>
      <c r="DH847">
        <v>5.218</v>
      </c>
      <c r="DI847">
        <v>0.344</v>
      </c>
      <c r="DJ847">
        <v>417</v>
      </c>
      <c r="DK847">
        <v>22</v>
      </c>
      <c r="DL847">
        <v>1.24</v>
      </c>
      <c r="DM847">
        <v>0.53</v>
      </c>
      <c r="DN847">
        <v>-41.9884275</v>
      </c>
      <c r="DO847">
        <v>-4.18137298311429</v>
      </c>
      <c r="DP847">
        <v>0.579757445828641</v>
      </c>
      <c r="DQ847">
        <v>0</v>
      </c>
      <c r="DR847">
        <v>2.53225375</v>
      </c>
      <c r="DS847">
        <v>-0.255772795497188</v>
      </c>
      <c r="DT847">
        <v>0.0277203555792039</v>
      </c>
      <c r="DU847">
        <v>0</v>
      </c>
      <c r="DV847">
        <v>0</v>
      </c>
      <c r="DW847">
        <v>2</v>
      </c>
      <c r="DX847" t="s">
        <v>357</v>
      </c>
      <c r="DY847">
        <v>2.97396</v>
      </c>
      <c r="DZ847">
        <v>2.75338</v>
      </c>
      <c r="EA847">
        <v>0.166659</v>
      </c>
      <c r="EB847">
        <v>0.171941</v>
      </c>
      <c r="EC847">
        <v>0.0961223</v>
      </c>
      <c r="ED847">
        <v>0.0890585</v>
      </c>
      <c r="EE847">
        <v>32493.2</v>
      </c>
      <c r="EF847">
        <v>35204.8</v>
      </c>
      <c r="EG847">
        <v>35332.9</v>
      </c>
      <c r="EH847">
        <v>38556.1</v>
      </c>
      <c r="EI847">
        <v>45284.5</v>
      </c>
      <c r="EJ847">
        <v>50728.4</v>
      </c>
      <c r="EK847">
        <v>55228.2</v>
      </c>
      <c r="EL847">
        <v>61842.4</v>
      </c>
      <c r="EM847">
        <v>1.9918</v>
      </c>
      <c r="EN847">
        <v>1.833</v>
      </c>
      <c r="EO847">
        <v>0.0536442</v>
      </c>
      <c r="EP847">
        <v>0</v>
      </c>
      <c r="EQ847">
        <v>24.1118</v>
      </c>
      <c r="ER847">
        <v>999.9</v>
      </c>
      <c r="ES847">
        <v>46.881</v>
      </c>
      <c r="ET847">
        <v>30.051</v>
      </c>
      <c r="EU847">
        <v>22.1341</v>
      </c>
      <c r="EV847">
        <v>56.9589</v>
      </c>
      <c r="EW847">
        <v>48.5938</v>
      </c>
      <c r="EX847">
        <v>1</v>
      </c>
      <c r="EY847">
        <v>-0.0470325</v>
      </c>
      <c r="EZ847">
        <v>1.69455</v>
      </c>
      <c r="FA847">
        <v>20.106</v>
      </c>
      <c r="FB847">
        <v>5.19812</v>
      </c>
      <c r="FC847">
        <v>12.004</v>
      </c>
      <c r="FD847">
        <v>4.9756</v>
      </c>
      <c r="FE847">
        <v>3.2936</v>
      </c>
      <c r="FF847">
        <v>9999</v>
      </c>
      <c r="FG847">
        <v>9999</v>
      </c>
      <c r="FH847">
        <v>9999</v>
      </c>
      <c r="FI847">
        <v>695.5</v>
      </c>
      <c r="FJ847">
        <v>1.86356</v>
      </c>
      <c r="FK847">
        <v>1.86832</v>
      </c>
      <c r="FL847">
        <v>1.86804</v>
      </c>
      <c r="FM847">
        <v>1.86926</v>
      </c>
      <c r="FN847">
        <v>1.87012</v>
      </c>
      <c r="FO847">
        <v>1.86615</v>
      </c>
      <c r="FP847">
        <v>1.86722</v>
      </c>
      <c r="FQ847">
        <v>1.86859</v>
      </c>
      <c r="FR847">
        <v>5</v>
      </c>
      <c r="FS847">
        <v>0</v>
      </c>
      <c r="FT847">
        <v>0</v>
      </c>
      <c r="FU847">
        <v>0</v>
      </c>
      <c r="FV847" t="s">
        <v>358</v>
      </c>
      <c r="FW847" t="s">
        <v>359</v>
      </c>
      <c r="FX847" t="s">
        <v>360</v>
      </c>
      <c r="FY847" t="s">
        <v>360</v>
      </c>
      <c r="FZ847" t="s">
        <v>360</v>
      </c>
      <c r="GA847" t="s">
        <v>360</v>
      </c>
      <c r="GB847">
        <v>0</v>
      </c>
      <c r="GC847">
        <v>100</v>
      </c>
      <c r="GD847">
        <v>100</v>
      </c>
      <c r="GE847">
        <v>9.187</v>
      </c>
      <c r="GF847">
        <v>0.348</v>
      </c>
      <c r="GG847">
        <v>3.61927167264205</v>
      </c>
      <c r="GH847">
        <v>0.00509506669552449</v>
      </c>
      <c r="GI847">
        <v>1.17866753763249e-06</v>
      </c>
      <c r="GJ847">
        <v>-6.62632595388568e-10</v>
      </c>
      <c r="GK847">
        <v>-0.0260112845827318</v>
      </c>
      <c r="GL847">
        <v>-0.0225051504344278</v>
      </c>
      <c r="GM847">
        <v>0.00262967521021688</v>
      </c>
      <c r="GN847">
        <v>-3.50088843362945e-05</v>
      </c>
      <c r="GO847">
        <v>-5</v>
      </c>
      <c r="GP847">
        <v>1640</v>
      </c>
      <c r="GQ847">
        <v>1</v>
      </c>
      <c r="GR847">
        <v>20</v>
      </c>
      <c r="GS847">
        <v>50324.2</v>
      </c>
      <c r="GT847">
        <v>50324.2</v>
      </c>
      <c r="GU847">
        <v>2.14722</v>
      </c>
      <c r="GV847">
        <v>2.59033</v>
      </c>
      <c r="GW847">
        <v>1.54785</v>
      </c>
      <c r="GX847">
        <v>2.2998</v>
      </c>
      <c r="GY847">
        <v>1.34644</v>
      </c>
      <c r="GZ847">
        <v>2.43286</v>
      </c>
      <c r="HA847">
        <v>33.9187</v>
      </c>
      <c r="HB847">
        <v>23.9824</v>
      </c>
      <c r="HC847">
        <v>18</v>
      </c>
      <c r="HD847">
        <v>504.452</v>
      </c>
      <c r="HE847">
        <v>403.313</v>
      </c>
      <c r="HF847">
        <v>21.0427</v>
      </c>
      <c r="HG847">
        <v>26.5451</v>
      </c>
      <c r="HH847">
        <v>29.9999</v>
      </c>
      <c r="HI847">
        <v>26.5851</v>
      </c>
      <c r="HJ847">
        <v>26.5351</v>
      </c>
      <c r="HK847">
        <v>43.101</v>
      </c>
      <c r="HL847">
        <v>19.0157</v>
      </c>
      <c r="HM847">
        <v>29.0142</v>
      </c>
      <c r="HN847">
        <v>21.0562</v>
      </c>
      <c r="HO847">
        <v>1060.4</v>
      </c>
      <c r="HP847">
        <v>19.1282</v>
      </c>
      <c r="HQ847">
        <v>102.452</v>
      </c>
      <c r="HR847">
        <v>102.938</v>
      </c>
    </row>
    <row r="848" spans="1:226">
      <c r="A848">
        <v>832</v>
      </c>
      <c r="B848">
        <v>1663697106.5</v>
      </c>
      <c r="C848">
        <v>9331.40000009537</v>
      </c>
      <c r="D848" t="s">
        <v>2031</v>
      </c>
      <c r="E848" t="s">
        <v>2032</v>
      </c>
      <c r="F848">
        <v>5</v>
      </c>
      <c r="G848" t="s">
        <v>1906</v>
      </c>
      <c r="H848" t="s">
        <v>354</v>
      </c>
      <c r="I848">
        <v>1663697098.71429</v>
      </c>
      <c r="J848">
        <f>(K848)/1000</f>
        <v>0</v>
      </c>
      <c r="K848">
        <f>IF(BF848, AN848, AH848)</f>
        <v>0</v>
      </c>
      <c r="L848">
        <f>IF(BF848, AI848, AG848)</f>
        <v>0</v>
      </c>
      <c r="M848">
        <f>BH848 - IF(AU848&gt;1, L848*BB848*100.0/(AW848*BV848), 0)</f>
        <v>0</v>
      </c>
      <c r="N848">
        <f>((T848-J848/2)*M848-L848)/(T848+J848/2)</f>
        <v>0</v>
      </c>
      <c r="O848">
        <f>N848*(BO848+BP848)/1000.0</f>
        <v>0</v>
      </c>
      <c r="P848">
        <f>(BH848 - IF(AU848&gt;1, L848*BB848*100.0/(AW848*BV848), 0))*(BO848+BP848)/1000.0</f>
        <v>0</v>
      </c>
      <c r="Q848">
        <f>2.0/((1/S848-1/R848)+SIGN(S848)*SQRT((1/S848-1/R848)*(1/S848-1/R848) + 4*BC848/((BC848+1)*(BC848+1))*(2*1/S848*1/R848-1/R848*1/R848)))</f>
        <v>0</v>
      </c>
      <c r="R848">
        <f>IF(LEFT(BD848,1)&lt;&gt;"0",IF(LEFT(BD848,1)="1",3.0,BE848),$D$5+$E$5*(BV848*BO848/($K$5*1000))+$F$5*(BV848*BO848/($K$5*1000))*MAX(MIN(BB848,$J$5),$I$5)*MAX(MIN(BB848,$J$5),$I$5)+$G$5*MAX(MIN(BB848,$J$5),$I$5)*(BV848*BO848/($K$5*1000))+$H$5*(BV848*BO848/($K$5*1000))*(BV848*BO848/($K$5*1000)))</f>
        <v>0</v>
      </c>
      <c r="S848">
        <f>J848*(1000-(1000*0.61365*exp(17.502*W848/(240.97+W848))/(BO848+BP848)+BJ848)/2)/(1000*0.61365*exp(17.502*W848/(240.97+W848))/(BO848+BP848)-BJ848)</f>
        <v>0</v>
      </c>
      <c r="T848">
        <f>1/((BC848+1)/(Q848/1.6)+1/(R848/1.37)) + BC848/((BC848+1)/(Q848/1.6) + BC848/(R848/1.37))</f>
        <v>0</v>
      </c>
      <c r="U848">
        <f>(AX848*BA848)</f>
        <v>0</v>
      </c>
      <c r="V848">
        <f>(BQ848+(U848+2*0.95*5.67E-8*(((BQ848+$B$7)+273)^4-(BQ848+273)^4)-44100*J848)/(1.84*29.3*R848+8*0.95*5.67E-8*(BQ848+273)^3))</f>
        <v>0</v>
      </c>
      <c r="W848">
        <f>($C$7*BR848+$D$7*BS848+$E$7*V848)</f>
        <v>0</v>
      </c>
      <c r="X848">
        <f>0.61365*exp(17.502*W848/(240.97+W848))</f>
        <v>0</v>
      </c>
      <c r="Y848">
        <f>(Z848/AA848*100)</f>
        <v>0</v>
      </c>
      <c r="Z848">
        <f>BJ848*(BO848+BP848)/1000</f>
        <v>0</v>
      </c>
      <c r="AA848">
        <f>0.61365*exp(17.502*BQ848/(240.97+BQ848))</f>
        <v>0</v>
      </c>
      <c r="AB848">
        <f>(X848-BJ848*(BO848+BP848)/1000)</f>
        <v>0</v>
      </c>
      <c r="AC848">
        <f>(-J848*44100)</f>
        <v>0</v>
      </c>
      <c r="AD848">
        <f>2*29.3*R848*0.92*(BQ848-W848)</f>
        <v>0</v>
      </c>
      <c r="AE848">
        <f>2*0.95*5.67E-8*(((BQ848+$B$7)+273)^4-(W848+273)^4)</f>
        <v>0</v>
      </c>
      <c r="AF848">
        <f>U848+AE848+AC848+AD848</f>
        <v>0</v>
      </c>
      <c r="AG848">
        <f>BN848*AU848*(BI848-BH848*(1000-AU848*BK848)/(1000-AU848*BJ848))/(100*BB848)</f>
        <v>0</v>
      </c>
      <c r="AH848">
        <f>1000*BN848*AU848*(BJ848-BK848)/(100*BB848*(1000-AU848*BJ848))</f>
        <v>0</v>
      </c>
      <c r="AI848">
        <f>(AJ848 - AK848 - BO848*1E3/(8.314*(BQ848+273.15)) * AM848/BN848 * AL848) * BN848/(100*BB848) * (1000 - BK848)/1000</f>
        <v>0</v>
      </c>
      <c r="AJ848">
        <v>1072.6880892995</v>
      </c>
      <c r="AK848">
        <v>1039.0183030303</v>
      </c>
      <c r="AL848">
        <v>3.44978296371327</v>
      </c>
      <c r="AM848">
        <v>65.4883077396077</v>
      </c>
      <c r="AN848">
        <f>(AP848 - AO848 + BO848*1E3/(8.314*(BQ848+273.15)) * AR848/BN848 * AQ848) * BN848/(100*BB848) * 1000/(1000 - AP848)</f>
        <v>0</v>
      </c>
      <c r="AO848">
        <v>19.1198561724999</v>
      </c>
      <c r="AP848">
        <v>21.6148010989011</v>
      </c>
      <c r="AQ848">
        <v>1.89407486102473e-05</v>
      </c>
      <c r="AR848">
        <v>122.100083456999</v>
      </c>
      <c r="AS848">
        <v>0</v>
      </c>
      <c r="AT848">
        <v>0</v>
      </c>
      <c r="AU848">
        <f>IF(AS848*$H$13&gt;=AW848,1.0,(AW848/(AW848-AS848*$H$13)))</f>
        <v>0</v>
      </c>
      <c r="AV848">
        <f>(AU848-1)*100</f>
        <v>0</v>
      </c>
      <c r="AW848">
        <f>MAX(0,($B$13+$C$13*BV848)/(1+$D$13*BV848)*BO848/(BQ848+273)*$E$13)</f>
        <v>0</v>
      </c>
      <c r="AX848">
        <f>$B$11*BW848+$C$11*BX848+$F$11*CI848*(1-CL848)</f>
        <v>0</v>
      </c>
      <c r="AY848">
        <f>AX848*AZ848</f>
        <v>0</v>
      </c>
      <c r="AZ848">
        <f>($B$11*$D$9+$C$11*$D$9+$F$11*((CV848+CN848)/MAX(CV848+CN848+CW848, 0.1)*$I$9+CW848/MAX(CV848+CN848+CW848, 0.1)*$J$9))/($B$11+$C$11+$F$11)</f>
        <v>0</v>
      </c>
      <c r="BA848">
        <f>($B$11*$K$9+$C$11*$K$9+$F$11*((CV848+CN848)/MAX(CV848+CN848+CW848, 0.1)*$P$9+CW848/MAX(CV848+CN848+CW848, 0.1)*$Q$9))/($B$11+$C$11+$F$11)</f>
        <v>0</v>
      </c>
      <c r="BB848">
        <v>6</v>
      </c>
      <c r="BC848">
        <v>0.5</v>
      </c>
      <c r="BD848" t="s">
        <v>355</v>
      </c>
      <c r="BE848">
        <v>2</v>
      </c>
      <c r="BF848" t="b">
        <v>1</v>
      </c>
      <c r="BG848">
        <v>1663697098.71429</v>
      </c>
      <c r="BH848">
        <v>992.1065</v>
      </c>
      <c r="BI848">
        <v>1034.53607142857</v>
      </c>
      <c r="BJ848">
        <v>21.6127142857143</v>
      </c>
      <c r="BK848">
        <v>19.117075</v>
      </c>
      <c r="BL848">
        <v>982.969714285714</v>
      </c>
      <c r="BM848">
        <v>21.2648142857143</v>
      </c>
      <c r="BN848">
        <v>500.112178571429</v>
      </c>
      <c r="BO848">
        <v>90.5052464285714</v>
      </c>
      <c r="BP848">
        <v>0.0999733142857143</v>
      </c>
      <c r="BQ848">
        <v>25.0487607142857</v>
      </c>
      <c r="BR848">
        <v>25.0051607142857</v>
      </c>
      <c r="BS848">
        <v>999.9</v>
      </c>
      <c r="BT848">
        <v>0</v>
      </c>
      <c r="BU848">
        <v>0</v>
      </c>
      <c r="BV848">
        <v>9995</v>
      </c>
      <c r="BW848">
        <v>0</v>
      </c>
      <c r="BX848">
        <v>16.7087857142857</v>
      </c>
      <c r="BY848">
        <v>-42.4297321428571</v>
      </c>
      <c r="BZ848">
        <v>1014.02139285714</v>
      </c>
      <c r="CA848">
        <v>1054.7</v>
      </c>
      <c r="CB848">
        <v>2.49563785714286</v>
      </c>
      <c r="CC848">
        <v>1034.53607142857</v>
      </c>
      <c r="CD848">
        <v>19.117075</v>
      </c>
      <c r="CE848">
        <v>1.956065</v>
      </c>
      <c r="CF848">
        <v>1.73019571428571</v>
      </c>
      <c r="CG848">
        <v>17.0931142857143</v>
      </c>
      <c r="CH848">
        <v>15.1700285714286</v>
      </c>
      <c r="CI848">
        <v>2000.01785714286</v>
      </c>
      <c r="CJ848">
        <v>0.979997392857143</v>
      </c>
      <c r="CK848">
        <v>0.0200029142857143</v>
      </c>
      <c r="CL848">
        <v>0</v>
      </c>
      <c r="CM848">
        <v>566.134</v>
      </c>
      <c r="CN848">
        <v>5.00063</v>
      </c>
      <c r="CO848">
        <v>11252.6714285714</v>
      </c>
      <c r="CP848">
        <v>17257.0464285714</v>
      </c>
      <c r="CQ848">
        <v>38.562</v>
      </c>
      <c r="CR848">
        <v>38.6205</v>
      </c>
      <c r="CS848">
        <v>38.125</v>
      </c>
      <c r="CT848">
        <v>37.81425</v>
      </c>
      <c r="CU848">
        <v>39.31425</v>
      </c>
      <c r="CV848">
        <v>1955.10785714286</v>
      </c>
      <c r="CW848">
        <v>39.91</v>
      </c>
      <c r="CX848">
        <v>0</v>
      </c>
      <c r="CY848">
        <v>1663697103.5</v>
      </c>
      <c r="CZ848">
        <v>0</v>
      </c>
      <c r="DA848">
        <v>0</v>
      </c>
      <c r="DB848" t="s">
        <v>356</v>
      </c>
      <c r="DC848">
        <v>1660677648.1</v>
      </c>
      <c r="DD848">
        <v>1660677649.1</v>
      </c>
      <c r="DE848">
        <v>0</v>
      </c>
      <c r="DF848">
        <v>-1.042</v>
      </c>
      <c r="DG848">
        <v>0.003</v>
      </c>
      <c r="DH848">
        <v>5.218</v>
      </c>
      <c r="DI848">
        <v>0.344</v>
      </c>
      <c r="DJ848">
        <v>417</v>
      </c>
      <c r="DK848">
        <v>22</v>
      </c>
      <c r="DL848">
        <v>1.24</v>
      </c>
      <c r="DM848">
        <v>0.53</v>
      </c>
      <c r="DN848">
        <v>-42.25058</v>
      </c>
      <c r="DO848">
        <v>-2.35356247654787</v>
      </c>
      <c r="DP848">
        <v>0.492441063072527</v>
      </c>
      <c r="DQ848">
        <v>0</v>
      </c>
      <c r="DR848">
        <v>2.515834</v>
      </c>
      <c r="DS848">
        <v>-0.269594971857413</v>
      </c>
      <c r="DT848">
        <v>0.028450204023873</v>
      </c>
      <c r="DU848">
        <v>0</v>
      </c>
      <c r="DV848">
        <v>0</v>
      </c>
      <c r="DW848">
        <v>2</v>
      </c>
      <c r="DX848" t="s">
        <v>357</v>
      </c>
      <c r="DY848">
        <v>2.97377</v>
      </c>
      <c r="DZ848">
        <v>2.75388</v>
      </c>
      <c r="EA848">
        <v>0.168444</v>
      </c>
      <c r="EB848">
        <v>0.17384</v>
      </c>
      <c r="EC848">
        <v>0.0961202</v>
      </c>
      <c r="ED848">
        <v>0.0892033</v>
      </c>
      <c r="EE848">
        <v>32423.3</v>
      </c>
      <c r="EF848">
        <v>35124.9</v>
      </c>
      <c r="EG848">
        <v>35332.4</v>
      </c>
      <c r="EH848">
        <v>38556.9</v>
      </c>
      <c r="EI848">
        <v>45284</v>
      </c>
      <c r="EJ848">
        <v>50721.3</v>
      </c>
      <c r="EK848">
        <v>55227.4</v>
      </c>
      <c r="EL848">
        <v>61843.4</v>
      </c>
      <c r="EM848">
        <v>1.9914</v>
      </c>
      <c r="EN848">
        <v>1.8334</v>
      </c>
      <c r="EO848">
        <v>0.0542402</v>
      </c>
      <c r="EP848">
        <v>0</v>
      </c>
      <c r="EQ848">
        <v>24.1105</v>
      </c>
      <c r="ER848">
        <v>999.9</v>
      </c>
      <c r="ES848">
        <v>46.905</v>
      </c>
      <c r="ET848">
        <v>30.071</v>
      </c>
      <c r="EU848">
        <v>22.1713</v>
      </c>
      <c r="EV848">
        <v>56.4889</v>
      </c>
      <c r="EW848">
        <v>48.9303</v>
      </c>
      <c r="EX848">
        <v>1</v>
      </c>
      <c r="EY848">
        <v>-0.0477642</v>
      </c>
      <c r="EZ848">
        <v>1.56741</v>
      </c>
      <c r="FA848">
        <v>20.1077</v>
      </c>
      <c r="FB848">
        <v>5.20052</v>
      </c>
      <c r="FC848">
        <v>12.004</v>
      </c>
      <c r="FD848">
        <v>4.9756</v>
      </c>
      <c r="FE848">
        <v>3.2938</v>
      </c>
      <c r="FF848">
        <v>9999</v>
      </c>
      <c r="FG848">
        <v>9999</v>
      </c>
      <c r="FH848">
        <v>9999</v>
      </c>
      <c r="FI848">
        <v>695.5</v>
      </c>
      <c r="FJ848">
        <v>1.86353</v>
      </c>
      <c r="FK848">
        <v>1.86832</v>
      </c>
      <c r="FL848">
        <v>1.8681</v>
      </c>
      <c r="FM848">
        <v>1.86926</v>
      </c>
      <c r="FN848">
        <v>1.87012</v>
      </c>
      <c r="FO848">
        <v>1.86615</v>
      </c>
      <c r="FP848">
        <v>1.86722</v>
      </c>
      <c r="FQ848">
        <v>1.86859</v>
      </c>
      <c r="FR848">
        <v>5</v>
      </c>
      <c r="FS848">
        <v>0</v>
      </c>
      <c r="FT848">
        <v>0</v>
      </c>
      <c r="FU848">
        <v>0</v>
      </c>
      <c r="FV848" t="s">
        <v>358</v>
      </c>
      <c r="FW848" t="s">
        <v>359</v>
      </c>
      <c r="FX848" t="s">
        <v>360</v>
      </c>
      <c r="FY848" t="s">
        <v>360</v>
      </c>
      <c r="FZ848" t="s">
        <v>360</v>
      </c>
      <c r="GA848" t="s">
        <v>360</v>
      </c>
      <c r="GB848">
        <v>0</v>
      </c>
      <c r="GC848">
        <v>100</v>
      </c>
      <c r="GD848">
        <v>100</v>
      </c>
      <c r="GE848">
        <v>9.28</v>
      </c>
      <c r="GF848">
        <v>0.3479</v>
      </c>
      <c r="GG848">
        <v>3.61927167264205</v>
      </c>
      <c r="GH848">
        <v>0.00509506669552449</v>
      </c>
      <c r="GI848">
        <v>1.17866753763249e-06</v>
      </c>
      <c r="GJ848">
        <v>-6.62632595388568e-10</v>
      </c>
      <c r="GK848">
        <v>-0.0260112845827318</v>
      </c>
      <c r="GL848">
        <v>-0.0225051504344278</v>
      </c>
      <c r="GM848">
        <v>0.00262967521021688</v>
      </c>
      <c r="GN848">
        <v>-3.50088843362945e-05</v>
      </c>
      <c r="GO848">
        <v>-5</v>
      </c>
      <c r="GP848">
        <v>1640</v>
      </c>
      <c r="GQ848">
        <v>1</v>
      </c>
      <c r="GR848">
        <v>20</v>
      </c>
      <c r="GS848">
        <v>50324.3</v>
      </c>
      <c r="GT848">
        <v>50324.3</v>
      </c>
      <c r="GU848">
        <v>2.17773</v>
      </c>
      <c r="GV848">
        <v>2.59277</v>
      </c>
      <c r="GW848">
        <v>1.54785</v>
      </c>
      <c r="GX848">
        <v>2.30103</v>
      </c>
      <c r="GY848">
        <v>1.34644</v>
      </c>
      <c r="GZ848">
        <v>2.39136</v>
      </c>
      <c r="HA848">
        <v>33.9187</v>
      </c>
      <c r="HB848">
        <v>23.9824</v>
      </c>
      <c r="HC848">
        <v>18</v>
      </c>
      <c r="HD848">
        <v>504.165</v>
      </c>
      <c r="HE848">
        <v>403.519</v>
      </c>
      <c r="HF848">
        <v>21.0382</v>
      </c>
      <c r="HG848">
        <v>26.5428</v>
      </c>
      <c r="HH848">
        <v>29.9997</v>
      </c>
      <c r="HI848">
        <v>26.5828</v>
      </c>
      <c r="HJ848">
        <v>26.5329</v>
      </c>
      <c r="HK848">
        <v>43.6268</v>
      </c>
      <c r="HL848">
        <v>19.0157</v>
      </c>
      <c r="HM848">
        <v>29.3983</v>
      </c>
      <c r="HN848">
        <v>21.0585</v>
      </c>
      <c r="HO848">
        <v>1073.92</v>
      </c>
      <c r="HP848">
        <v>19.1474</v>
      </c>
      <c r="HQ848">
        <v>102.451</v>
      </c>
      <c r="HR848">
        <v>102.94</v>
      </c>
    </row>
    <row r="849" spans="1:226">
      <c r="A849">
        <v>833</v>
      </c>
      <c r="B849">
        <v>1663697111.5</v>
      </c>
      <c r="C849">
        <v>9336.40000009537</v>
      </c>
      <c r="D849" t="s">
        <v>2033</v>
      </c>
      <c r="E849" t="s">
        <v>2034</v>
      </c>
      <c r="F849">
        <v>5</v>
      </c>
      <c r="G849" t="s">
        <v>1906</v>
      </c>
      <c r="H849" t="s">
        <v>354</v>
      </c>
      <c r="I849">
        <v>1663697104</v>
      </c>
      <c r="J849">
        <f>(K849)/1000</f>
        <v>0</v>
      </c>
      <c r="K849">
        <f>IF(BF849, AN849, AH849)</f>
        <v>0</v>
      </c>
      <c r="L849">
        <f>IF(BF849, AI849, AG849)</f>
        <v>0</v>
      </c>
      <c r="M849">
        <f>BH849 - IF(AU849&gt;1, L849*BB849*100.0/(AW849*BV849), 0)</f>
        <v>0</v>
      </c>
      <c r="N849">
        <f>((T849-J849/2)*M849-L849)/(T849+J849/2)</f>
        <v>0</v>
      </c>
      <c r="O849">
        <f>N849*(BO849+BP849)/1000.0</f>
        <v>0</v>
      </c>
      <c r="P849">
        <f>(BH849 - IF(AU849&gt;1, L849*BB849*100.0/(AW849*BV849), 0))*(BO849+BP849)/1000.0</f>
        <v>0</v>
      </c>
      <c r="Q849">
        <f>2.0/((1/S849-1/R849)+SIGN(S849)*SQRT((1/S849-1/R849)*(1/S849-1/R849) + 4*BC849/((BC849+1)*(BC849+1))*(2*1/S849*1/R849-1/R849*1/R849)))</f>
        <v>0</v>
      </c>
      <c r="R849">
        <f>IF(LEFT(BD849,1)&lt;&gt;"0",IF(LEFT(BD849,1)="1",3.0,BE849),$D$5+$E$5*(BV849*BO849/($K$5*1000))+$F$5*(BV849*BO849/($K$5*1000))*MAX(MIN(BB849,$J$5),$I$5)*MAX(MIN(BB849,$J$5),$I$5)+$G$5*MAX(MIN(BB849,$J$5),$I$5)*(BV849*BO849/($K$5*1000))+$H$5*(BV849*BO849/($K$5*1000))*(BV849*BO849/($K$5*1000)))</f>
        <v>0</v>
      </c>
      <c r="S849">
        <f>J849*(1000-(1000*0.61365*exp(17.502*W849/(240.97+W849))/(BO849+BP849)+BJ849)/2)/(1000*0.61365*exp(17.502*W849/(240.97+W849))/(BO849+BP849)-BJ849)</f>
        <v>0</v>
      </c>
      <c r="T849">
        <f>1/((BC849+1)/(Q849/1.6)+1/(R849/1.37)) + BC849/((BC849+1)/(Q849/1.6) + BC849/(R849/1.37))</f>
        <v>0</v>
      </c>
      <c r="U849">
        <f>(AX849*BA849)</f>
        <v>0</v>
      </c>
      <c r="V849">
        <f>(BQ849+(U849+2*0.95*5.67E-8*(((BQ849+$B$7)+273)^4-(BQ849+273)^4)-44100*J849)/(1.84*29.3*R849+8*0.95*5.67E-8*(BQ849+273)^3))</f>
        <v>0</v>
      </c>
      <c r="W849">
        <f>($C$7*BR849+$D$7*BS849+$E$7*V849)</f>
        <v>0</v>
      </c>
      <c r="X849">
        <f>0.61365*exp(17.502*W849/(240.97+W849))</f>
        <v>0</v>
      </c>
      <c r="Y849">
        <f>(Z849/AA849*100)</f>
        <v>0</v>
      </c>
      <c r="Z849">
        <f>BJ849*(BO849+BP849)/1000</f>
        <v>0</v>
      </c>
      <c r="AA849">
        <f>0.61365*exp(17.502*BQ849/(240.97+BQ849))</f>
        <v>0</v>
      </c>
      <c r="AB849">
        <f>(X849-BJ849*(BO849+BP849)/1000)</f>
        <v>0</v>
      </c>
      <c r="AC849">
        <f>(-J849*44100)</f>
        <v>0</v>
      </c>
      <c r="AD849">
        <f>2*29.3*R849*0.92*(BQ849-W849)</f>
        <v>0</v>
      </c>
      <c r="AE849">
        <f>2*0.95*5.67E-8*(((BQ849+$B$7)+273)^4-(W849+273)^4)</f>
        <v>0</v>
      </c>
      <c r="AF849">
        <f>U849+AE849+AC849+AD849</f>
        <v>0</v>
      </c>
      <c r="AG849">
        <f>BN849*AU849*(BI849-BH849*(1000-AU849*BK849)/(1000-AU849*BJ849))/(100*BB849)</f>
        <v>0</v>
      </c>
      <c r="AH849">
        <f>1000*BN849*AU849*(BJ849-BK849)/(100*BB849*(1000-AU849*BJ849))</f>
        <v>0</v>
      </c>
      <c r="AI849">
        <f>(AJ849 - AK849 - BO849*1E3/(8.314*(BQ849+273.15)) * AM849/BN849 * AL849) * BN849/(100*BB849) * (1000 - BK849)/1000</f>
        <v>0</v>
      </c>
      <c r="AJ849">
        <v>1089.88136293955</v>
      </c>
      <c r="AK849">
        <v>1056.50636363636</v>
      </c>
      <c r="AL849">
        <v>3.48694070240346</v>
      </c>
      <c r="AM849">
        <v>65.4883077396077</v>
      </c>
      <c r="AN849">
        <f>(AP849 - AO849 + BO849*1E3/(8.314*(BQ849+273.15)) * AR849/BN849 * AQ849) * BN849/(100*BB849) * 1000/(1000 - AP849)</f>
        <v>0</v>
      </c>
      <c r="AO849">
        <v>19.1716862835657</v>
      </c>
      <c r="AP849">
        <v>21.6348747252747</v>
      </c>
      <c r="AQ849">
        <v>0.000212355899949064</v>
      </c>
      <c r="AR849">
        <v>122.100083456999</v>
      </c>
      <c r="AS849">
        <v>0</v>
      </c>
      <c r="AT849">
        <v>0</v>
      </c>
      <c r="AU849">
        <f>IF(AS849*$H$13&gt;=AW849,1.0,(AW849/(AW849-AS849*$H$13)))</f>
        <v>0</v>
      </c>
      <c r="AV849">
        <f>(AU849-1)*100</f>
        <v>0</v>
      </c>
      <c r="AW849">
        <f>MAX(0,($B$13+$C$13*BV849)/(1+$D$13*BV849)*BO849/(BQ849+273)*$E$13)</f>
        <v>0</v>
      </c>
      <c r="AX849">
        <f>$B$11*BW849+$C$11*BX849+$F$11*CI849*(1-CL849)</f>
        <v>0</v>
      </c>
      <c r="AY849">
        <f>AX849*AZ849</f>
        <v>0</v>
      </c>
      <c r="AZ849">
        <f>($B$11*$D$9+$C$11*$D$9+$F$11*((CV849+CN849)/MAX(CV849+CN849+CW849, 0.1)*$I$9+CW849/MAX(CV849+CN849+CW849, 0.1)*$J$9))/($B$11+$C$11+$F$11)</f>
        <v>0</v>
      </c>
      <c r="BA849">
        <f>($B$11*$K$9+$C$11*$K$9+$F$11*((CV849+CN849)/MAX(CV849+CN849+CW849, 0.1)*$P$9+CW849/MAX(CV849+CN849+CW849, 0.1)*$Q$9))/($B$11+$C$11+$F$11)</f>
        <v>0</v>
      </c>
      <c r="BB849">
        <v>6</v>
      </c>
      <c r="BC849">
        <v>0.5</v>
      </c>
      <c r="BD849" t="s">
        <v>355</v>
      </c>
      <c r="BE849">
        <v>2</v>
      </c>
      <c r="BF849" t="b">
        <v>1</v>
      </c>
      <c r="BG849">
        <v>1663697104</v>
      </c>
      <c r="BH849">
        <v>1009.90781481481</v>
      </c>
      <c r="BI849">
        <v>1052.40518518519</v>
      </c>
      <c r="BJ849">
        <v>21.6170703703704</v>
      </c>
      <c r="BK849">
        <v>19.1415851851852</v>
      </c>
      <c r="BL849">
        <v>1000.67381481481</v>
      </c>
      <c r="BM849">
        <v>21.269</v>
      </c>
      <c r="BN849">
        <v>500.088333333333</v>
      </c>
      <c r="BO849">
        <v>90.5047555555556</v>
      </c>
      <c r="BP849">
        <v>0.0999535222222222</v>
      </c>
      <c r="BQ849">
        <v>25.0436962962963</v>
      </c>
      <c r="BR849">
        <v>24.9986703703704</v>
      </c>
      <c r="BS849">
        <v>999.9</v>
      </c>
      <c r="BT849">
        <v>0</v>
      </c>
      <c r="BU849">
        <v>0</v>
      </c>
      <c r="BV849">
        <v>9996.2962962963</v>
      </c>
      <c r="BW849">
        <v>0</v>
      </c>
      <c r="BX849">
        <v>16.7114296296296</v>
      </c>
      <c r="BY849">
        <v>-42.4981555555556</v>
      </c>
      <c r="BZ849">
        <v>1032.22037037037</v>
      </c>
      <c r="CA849">
        <v>1072.94481481481</v>
      </c>
      <c r="CB849">
        <v>2.47548185185185</v>
      </c>
      <c r="CC849">
        <v>1052.40518518519</v>
      </c>
      <c r="CD849">
        <v>19.1415851851852</v>
      </c>
      <c r="CE849">
        <v>1.95644925925926</v>
      </c>
      <c r="CF849">
        <v>1.73240555555556</v>
      </c>
      <c r="CG849">
        <v>17.0962148148148</v>
      </c>
      <c r="CH849">
        <v>15.1898666666667</v>
      </c>
      <c r="CI849">
        <v>2000.01740740741</v>
      </c>
      <c r="CJ849">
        <v>0.979997333333333</v>
      </c>
      <c r="CK849">
        <v>0.0200029777777778</v>
      </c>
      <c r="CL849">
        <v>0</v>
      </c>
      <c r="CM849">
        <v>566.290407407407</v>
      </c>
      <c r="CN849">
        <v>5.00063</v>
      </c>
      <c r="CO849">
        <v>11256.1740740741</v>
      </c>
      <c r="CP849">
        <v>17257.0444444444</v>
      </c>
      <c r="CQ849">
        <v>38.562</v>
      </c>
      <c r="CR849">
        <v>38.6203333333333</v>
      </c>
      <c r="CS849">
        <v>38.125</v>
      </c>
      <c r="CT849">
        <v>37.8143333333333</v>
      </c>
      <c r="CU849">
        <v>39.3143333333333</v>
      </c>
      <c r="CV849">
        <v>1955.10740740741</v>
      </c>
      <c r="CW849">
        <v>39.91</v>
      </c>
      <c r="CX849">
        <v>0</v>
      </c>
      <c r="CY849">
        <v>1663697108.9</v>
      </c>
      <c r="CZ849">
        <v>0</v>
      </c>
      <c r="DA849">
        <v>0</v>
      </c>
      <c r="DB849" t="s">
        <v>356</v>
      </c>
      <c r="DC849">
        <v>1660677648.1</v>
      </c>
      <c r="DD849">
        <v>1660677649.1</v>
      </c>
      <c r="DE849">
        <v>0</v>
      </c>
      <c r="DF849">
        <v>-1.042</v>
      </c>
      <c r="DG849">
        <v>0.003</v>
      </c>
      <c r="DH849">
        <v>5.218</v>
      </c>
      <c r="DI849">
        <v>0.344</v>
      </c>
      <c r="DJ849">
        <v>417</v>
      </c>
      <c r="DK849">
        <v>22</v>
      </c>
      <c r="DL849">
        <v>1.24</v>
      </c>
      <c r="DM849">
        <v>0.53</v>
      </c>
      <c r="DN849">
        <v>-42.429885</v>
      </c>
      <c r="DO849">
        <v>-2.64262964352719</v>
      </c>
      <c r="DP849">
        <v>0.5017190391793</v>
      </c>
      <c r="DQ849">
        <v>0</v>
      </c>
      <c r="DR849">
        <v>2.48826775</v>
      </c>
      <c r="DS849">
        <v>-0.240063827392128</v>
      </c>
      <c r="DT849">
        <v>0.024949426194554</v>
      </c>
      <c r="DU849">
        <v>0</v>
      </c>
      <c r="DV849">
        <v>0</v>
      </c>
      <c r="DW849">
        <v>2</v>
      </c>
      <c r="DX849" t="s">
        <v>357</v>
      </c>
      <c r="DY849">
        <v>2.97373</v>
      </c>
      <c r="DZ849">
        <v>2.75389</v>
      </c>
      <c r="EA849">
        <v>0.17022</v>
      </c>
      <c r="EB849">
        <v>0.175436</v>
      </c>
      <c r="EC849">
        <v>0.0961932</v>
      </c>
      <c r="ED849">
        <v>0.0892564</v>
      </c>
      <c r="EE849">
        <v>32354.7</v>
      </c>
      <c r="EF849">
        <v>35056.8</v>
      </c>
      <c r="EG849">
        <v>35333.2</v>
      </c>
      <c r="EH849">
        <v>38556.5</v>
      </c>
      <c r="EI849">
        <v>45281.5</v>
      </c>
      <c r="EJ849">
        <v>50718.5</v>
      </c>
      <c r="EK849">
        <v>55228.8</v>
      </c>
      <c r="EL849">
        <v>61843.6</v>
      </c>
      <c r="EM849">
        <v>1.9914</v>
      </c>
      <c r="EN849">
        <v>1.8332</v>
      </c>
      <c r="EO849">
        <v>0.0547171</v>
      </c>
      <c r="EP849">
        <v>0</v>
      </c>
      <c r="EQ849">
        <v>24.1097</v>
      </c>
      <c r="ER849">
        <v>999.9</v>
      </c>
      <c r="ES849">
        <v>46.93</v>
      </c>
      <c r="ET849">
        <v>30.081</v>
      </c>
      <c r="EU849">
        <v>22.1933</v>
      </c>
      <c r="EV849">
        <v>56.7989</v>
      </c>
      <c r="EW849">
        <v>48.6058</v>
      </c>
      <c r="EX849">
        <v>1</v>
      </c>
      <c r="EY849">
        <v>-0.0484553</v>
      </c>
      <c r="EZ849">
        <v>1.50793</v>
      </c>
      <c r="FA849">
        <v>20.1074</v>
      </c>
      <c r="FB849">
        <v>5.19932</v>
      </c>
      <c r="FC849">
        <v>12.004</v>
      </c>
      <c r="FD849">
        <v>4.976</v>
      </c>
      <c r="FE849">
        <v>3.2938</v>
      </c>
      <c r="FF849">
        <v>9999</v>
      </c>
      <c r="FG849">
        <v>9999</v>
      </c>
      <c r="FH849">
        <v>9999</v>
      </c>
      <c r="FI849">
        <v>695.5</v>
      </c>
      <c r="FJ849">
        <v>1.86353</v>
      </c>
      <c r="FK849">
        <v>1.86829</v>
      </c>
      <c r="FL849">
        <v>1.86813</v>
      </c>
      <c r="FM849">
        <v>1.86929</v>
      </c>
      <c r="FN849">
        <v>1.87012</v>
      </c>
      <c r="FO849">
        <v>1.86615</v>
      </c>
      <c r="FP849">
        <v>1.86722</v>
      </c>
      <c r="FQ849">
        <v>1.86859</v>
      </c>
      <c r="FR849">
        <v>5</v>
      </c>
      <c r="FS849">
        <v>0</v>
      </c>
      <c r="FT849">
        <v>0</v>
      </c>
      <c r="FU849">
        <v>0</v>
      </c>
      <c r="FV849" t="s">
        <v>358</v>
      </c>
      <c r="FW849" t="s">
        <v>359</v>
      </c>
      <c r="FX849" t="s">
        <v>360</v>
      </c>
      <c r="FY849" t="s">
        <v>360</v>
      </c>
      <c r="FZ849" t="s">
        <v>360</v>
      </c>
      <c r="GA849" t="s">
        <v>360</v>
      </c>
      <c r="GB849">
        <v>0</v>
      </c>
      <c r="GC849">
        <v>100</v>
      </c>
      <c r="GD849">
        <v>100</v>
      </c>
      <c r="GE849">
        <v>9.37</v>
      </c>
      <c r="GF849">
        <v>0.3488</v>
      </c>
      <c r="GG849">
        <v>3.61927167264205</v>
      </c>
      <c r="GH849">
        <v>0.00509506669552449</v>
      </c>
      <c r="GI849">
        <v>1.17866753763249e-06</v>
      </c>
      <c r="GJ849">
        <v>-6.62632595388568e-10</v>
      </c>
      <c r="GK849">
        <v>-0.0260112845827318</v>
      </c>
      <c r="GL849">
        <v>-0.0225051504344278</v>
      </c>
      <c r="GM849">
        <v>0.00262967521021688</v>
      </c>
      <c r="GN849">
        <v>-3.50088843362945e-05</v>
      </c>
      <c r="GO849">
        <v>-5</v>
      </c>
      <c r="GP849">
        <v>1640</v>
      </c>
      <c r="GQ849">
        <v>1</v>
      </c>
      <c r="GR849">
        <v>20</v>
      </c>
      <c r="GS849">
        <v>50324.4</v>
      </c>
      <c r="GT849">
        <v>50324.4</v>
      </c>
      <c r="GU849">
        <v>2.20337</v>
      </c>
      <c r="GV849">
        <v>2.6062</v>
      </c>
      <c r="GW849">
        <v>1.54785</v>
      </c>
      <c r="GX849">
        <v>2.30103</v>
      </c>
      <c r="GY849">
        <v>1.34644</v>
      </c>
      <c r="GZ849">
        <v>2.26685</v>
      </c>
      <c r="HA849">
        <v>33.9413</v>
      </c>
      <c r="HB849">
        <v>23.9737</v>
      </c>
      <c r="HC849">
        <v>18</v>
      </c>
      <c r="HD849">
        <v>504.145</v>
      </c>
      <c r="HE849">
        <v>403.408</v>
      </c>
      <c r="HF849">
        <v>21.05</v>
      </c>
      <c r="HG849">
        <v>26.5406</v>
      </c>
      <c r="HH849">
        <v>29.9996</v>
      </c>
      <c r="HI849">
        <v>26.5806</v>
      </c>
      <c r="HJ849">
        <v>26.5329</v>
      </c>
      <c r="HK849">
        <v>44.2063</v>
      </c>
      <c r="HL849">
        <v>19.0157</v>
      </c>
      <c r="HM849">
        <v>29.3983</v>
      </c>
      <c r="HN849">
        <v>21.0648</v>
      </c>
      <c r="HO849">
        <v>1094.03</v>
      </c>
      <c r="HP849">
        <v>19.1512</v>
      </c>
      <c r="HQ849">
        <v>102.453</v>
      </c>
      <c r="HR849">
        <v>102.939</v>
      </c>
    </row>
    <row r="850" spans="1:226">
      <c r="A850">
        <v>834</v>
      </c>
      <c r="B850">
        <v>1663697116.5</v>
      </c>
      <c r="C850">
        <v>9341.40000009537</v>
      </c>
      <c r="D850" t="s">
        <v>2035</v>
      </c>
      <c r="E850" t="s">
        <v>2036</v>
      </c>
      <c r="F850">
        <v>5</v>
      </c>
      <c r="G850" t="s">
        <v>1906</v>
      </c>
      <c r="H850" t="s">
        <v>354</v>
      </c>
      <c r="I850">
        <v>1663697108.71429</v>
      </c>
      <c r="J850">
        <f>(K850)/1000</f>
        <v>0</v>
      </c>
      <c r="K850">
        <f>IF(BF850, AN850, AH850)</f>
        <v>0</v>
      </c>
      <c r="L850">
        <f>IF(BF850, AI850, AG850)</f>
        <v>0</v>
      </c>
      <c r="M850">
        <f>BH850 - IF(AU850&gt;1, L850*BB850*100.0/(AW850*BV850), 0)</f>
        <v>0</v>
      </c>
      <c r="N850">
        <f>((T850-J850/2)*M850-L850)/(T850+J850/2)</f>
        <v>0</v>
      </c>
      <c r="O850">
        <f>N850*(BO850+BP850)/1000.0</f>
        <v>0</v>
      </c>
      <c r="P850">
        <f>(BH850 - IF(AU850&gt;1, L850*BB850*100.0/(AW850*BV850), 0))*(BO850+BP850)/1000.0</f>
        <v>0</v>
      </c>
      <c r="Q850">
        <f>2.0/((1/S850-1/R850)+SIGN(S850)*SQRT((1/S850-1/R850)*(1/S850-1/R850) + 4*BC850/((BC850+1)*(BC850+1))*(2*1/S850*1/R850-1/R850*1/R850)))</f>
        <v>0</v>
      </c>
      <c r="R850">
        <f>IF(LEFT(BD850,1)&lt;&gt;"0",IF(LEFT(BD850,1)="1",3.0,BE850),$D$5+$E$5*(BV850*BO850/($K$5*1000))+$F$5*(BV850*BO850/($K$5*1000))*MAX(MIN(BB850,$J$5),$I$5)*MAX(MIN(BB850,$J$5),$I$5)+$G$5*MAX(MIN(BB850,$J$5),$I$5)*(BV850*BO850/($K$5*1000))+$H$5*(BV850*BO850/($K$5*1000))*(BV850*BO850/($K$5*1000)))</f>
        <v>0</v>
      </c>
      <c r="S850">
        <f>J850*(1000-(1000*0.61365*exp(17.502*W850/(240.97+W850))/(BO850+BP850)+BJ850)/2)/(1000*0.61365*exp(17.502*W850/(240.97+W850))/(BO850+BP850)-BJ850)</f>
        <v>0</v>
      </c>
      <c r="T850">
        <f>1/((BC850+1)/(Q850/1.6)+1/(R850/1.37)) + BC850/((BC850+1)/(Q850/1.6) + BC850/(R850/1.37))</f>
        <v>0</v>
      </c>
      <c r="U850">
        <f>(AX850*BA850)</f>
        <v>0</v>
      </c>
      <c r="V850">
        <f>(BQ850+(U850+2*0.95*5.67E-8*(((BQ850+$B$7)+273)^4-(BQ850+273)^4)-44100*J850)/(1.84*29.3*R850+8*0.95*5.67E-8*(BQ850+273)^3))</f>
        <v>0</v>
      </c>
      <c r="W850">
        <f>($C$7*BR850+$D$7*BS850+$E$7*V850)</f>
        <v>0</v>
      </c>
      <c r="X850">
        <f>0.61365*exp(17.502*W850/(240.97+W850))</f>
        <v>0</v>
      </c>
      <c r="Y850">
        <f>(Z850/AA850*100)</f>
        <v>0</v>
      </c>
      <c r="Z850">
        <f>BJ850*(BO850+BP850)/1000</f>
        <v>0</v>
      </c>
      <c r="AA850">
        <f>0.61365*exp(17.502*BQ850/(240.97+BQ850))</f>
        <v>0</v>
      </c>
      <c r="AB850">
        <f>(X850-BJ850*(BO850+BP850)/1000)</f>
        <v>0</v>
      </c>
      <c r="AC850">
        <f>(-J850*44100)</f>
        <v>0</v>
      </c>
      <c r="AD850">
        <f>2*29.3*R850*0.92*(BQ850-W850)</f>
        <v>0</v>
      </c>
      <c r="AE850">
        <f>2*0.95*5.67E-8*(((BQ850+$B$7)+273)^4-(W850+273)^4)</f>
        <v>0</v>
      </c>
      <c r="AF850">
        <f>U850+AE850+AC850+AD850</f>
        <v>0</v>
      </c>
      <c r="AG850">
        <f>BN850*AU850*(BI850-BH850*(1000-AU850*BK850)/(1000-AU850*BJ850))/(100*BB850)</f>
        <v>0</v>
      </c>
      <c r="AH850">
        <f>1000*BN850*AU850*(BJ850-BK850)/(100*BB850*(1000-AU850*BJ850))</f>
        <v>0</v>
      </c>
      <c r="AI850">
        <f>(AJ850 - AK850 - BO850*1E3/(8.314*(BQ850+273.15)) * AM850/BN850 * AL850) * BN850/(100*BB850) * (1000 - BK850)/1000</f>
        <v>0</v>
      </c>
      <c r="AJ850">
        <v>1107.14169792003</v>
      </c>
      <c r="AK850">
        <v>1073.47763636364</v>
      </c>
      <c r="AL850">
        <v>3.44776885709423</v>
      </c>
      <c r="AM850">
        <v>65.4883077396077</v>
      </c>
      <c r="AN850">
        <f>(AP850 - AO850 + BO850*1E3/(8.314*(BQ850+273.15)) * AR850/BN850 * AQ850) * BN850/(100*BB850) * 1000/(1000 - AP850)</f>
        <v>0</v>
      </c>
      <c r="AO850">
        <v>19.1802481985312</v>
      </c>
      <c r="AP850">
        <v>21.6480615384616</v>
      </c>
      <c r="AQ850">
        <v>0.000862556148671305</v>
      </c>
      <c r="AR850">
        <v>122.100083456999</v>
      </c>
      <c r="AS850">
        <v>0</v>
      </c>
      <c r="AT850">
        <v>0</v>
      </c>
      <c r="AU850">
        <f>IF(AS850*$H$13&gt;=AW850,1.0,(AW850/(AW850-AS850*$H$13)))</f>
        <v>0</v>
      </c>
      <c r="AV850">
        <f>(AU850-1)*100</f>
        <v>0</v>
      </c>
      <c r="AW850">
        <f>MAX(0,($B$13+$C$13*BV850)/(1+$D$13*BV850)*BO850/(BQ850+273)*$E$13)</f>
        <v>0</v>
      </c>
      <c r="AX850">
        <f>$B$11*BW850+$C$11*BX850+$F$11*CI850*(1-CL850)</f>
        <v>0</v>
      </c>
      <c r="AY850">
        <f>AX850*AZ850</f>
        <v>0</v>
      </c>
      <c r="AZ850">
        <f>($B$11*$D$9+$C$11*$D$9+$F$11*((CV850+CN850)/MAX(CV850+CN850+CW850, 0.1)*$I$9+CW850/MAX(CV850+CN850+CW850, 0.1)*$J$9))/($B$11+$C$11+$F$11)</f>
        <v>0</v>
      </c>
      <c r="BA850">
        <f>($B$11*$K$9+$C$11*$K$9+$F$11*((CV850+CN850)/MAX(CV850+CN850+CW850, 0.1)*$P$9+CW850/MAX(CV850+CN850+CW850, 0.1)*$Q$9))/($B$11+$C$11+$F$11)</f>
        <v>0</v>
      </c>
      <c r="BB850">
        <v>6</v>
      </c>
      <c r="BC850">
        <v>0.5</v>
      </c>
      <c r="BD850" t="s">
        <v>355</v>
      </c>
      <c r="BE850">
        <v>2</v>
      </c>
      <c r="BF850" t="b">
        <v>1</v>
      </c>
      <c r="BG850">
        <v>1663697108.71429</v>
      </c>
      <c r="BH850">
        <v>1025.73825</v>
      </c>
      <c r="BI850">
        <v>1068.37285714286</v>
      </c>
      <c r="BJ850">
        <v>21.6264107142857</v>
      </c>
      <c r="BK850">
        <v>19.1622571428571</v>
      </c>
      <c r="BL850">
        <v>1016.41917857143</v>
      </c>
      <c r="BM850">
        <v>21.2779714285714</v>
      </c>
      <c r="BN850">
        <v>500.0675</v>
      </c>
      <c r="BO850">
        <v>90.5052285714286</v>
      </c>
      <c r="BP850">
        <v>0.0998484607142857</v>
      </c>
      <c r="BQ850">
        <v>25.0388142857143</v>
      </c>
      <c r="BR850">
        <v>24.9915214285714</v>
      </c>
      <c r="BS850">
        <v>999.9</v>
      </c>
      <c r="BT850">
        <v>0</v>
      </c>
      <c r="BU850">
        <v>0</v>
      </c>
      <c r="BV850">
        <v>10025.1785714286</v>
      </c>
      <c r="BW850">
        <v>0</v>
      </c>
      <c r="BX850">
        <v>16.7115464285714</v>
      </c>
      <c r="BY850">
        <v>-42.6353071428571</v>
      </c>
      <c r="BZ850">
        <v>1048.41142857143</v>
      </c>
      <c r="CA850">
        <v>1089.2475</v>
      </c>
      <c r="CB850">
        <v>2.46415892857143</v>
      </c>
      <c r="CC850">
        <v>1068.37285714286</v>
      </c>
      <c r="CD850">
        <v>19.1622571428571</v>
      </c>
      <c r="CE850">
        <v>1.957305</v>
      </c>
      <c r="CF850">
        <v>1.734285</v>
      </c>
      <c r="CG850">
        <v>17.1031142857143</v>
      </c>
      <c r="CH850">
        <v>15.2067392857143</v>
      </c>
      <c r="CI850">
        <v>2000.05</v>
      </c>
      <c r="CJ850">
        <v>0.9799975</v>
      </c>
      <c r="CK850">
        <v>0.0200028</v>
      </c>
      <c r="CL850">
        <v>0</v>
      </c>
      <c r="CM850">
        <v>566.394357142857</v>
      </c>
      <c r="CN850">
        <v>5.00063</v>
      </c>
      <c r="CO850">
        <v>11258.5571428571</v>
      </c>
      <c r="CP850">
        <v>17257.325</v>
      </c>
      <c r="CQ850">
        <v>38.562</v>
      </c>
      <c r="CR850">
        <v>38.625</v>
      </c>
      <c r="CS850">
        <v>38.125</v>
      </c>
      <c r="CT850">
        <v>37.81425</v>
      </c>
      <c r="CU850">
        <v>39.31425</v>
      </c>
      <c r="CV850">
        <v>1955.14</v>
      </c>
      <c r="CW850">
        <v>39.91</v>
      </c>
      <c r="CX850">
        <v>0</v>
      </c>
      <c r="CY850">
        <v>1663697113.7</v>
      </c>
      <c r="CZ850">
        <v>0</v>
      </c>
      <c r="DA850">
        <v>0</v>
      </c>
      <c r="DB850" t="s">
        <v>356</v>
      </c>
      <c r="DC850">
        <v>1660677648.1</v>
      </c>
      <c r="DD850">
        <v>1660677649.1</v>
      </c>
      <c r="DE850">
        <v>0</v>
      </c>
      <c r="DF850">
        <v>-1.042</v>
      </c>
      <c r="DG850">
        <v>0.003</v>
      </c>
      <c r="DH850">
        <v>5.218</v>
      </c>
      <c r="DI850">
        <v>0.344</v>
      </c>
      <c r="DJ850">
        <v>417</v>
      </c>
      <c r="DK850">
        <v>22</v>
      </c>
      <c r="DL850">
        <v>1.24</v>
      </c>
      <c r="DM850">
        <v>0.53</v>
      </c>
      <c r="DN850">
        <v>-42.5570325</v>
      </c>
      <c r="DO850">
        <v>-0.660088930581519</v>
      </c>
      <c r="DP850">
        <v>0.430774059912792</v>
      </c>
      <c r="DQ850">
        <v>0</v>
      </c>
      <c r="DR850">
        <v>2.47352725</v>
      </c>
      <c r="DS850">
        <v>-0.186629606003756</v>
      </c>
      <c r="DT850">
        <v>0.0209673279160102</v>
      </c>
      <c r="DU850">
        <v>0</v>
      </c>
      <c r="DV850">
        <v>0</v>
      </c>
      <c r="DW850">
        <v>2</v>
      </c>
      <c r="DX850" t="s">
        <v>357</v>
      </c>
      <c r="DY850">
        <v>2.97289</v>
      </c>
      <c r="DZ850">
        <v>2.75391</v>
      </c>
      <c r="EA850">
        <v>0.171971</v>
      </c>
      <c r="EB850">
        <v>0.177278</v>
      </c>
      <c r="EC850">
        <v>0.0962328</v>
      </c>
      <c r="ED850">
        <v>0.0892658</v>
      </c>
      <c r="EE850">
        <v>32286.7</v>
      </c>
      <c r="EF850">
        <v>34979.4</v>
      </c>
      <c r="EG850">
        <v>35333.3</v>
      </c>
      <c r="EH850">
        <v>38557.5</v>
      </c>
      <c r="EI850">
        <v>45279.5</v>
      </c>
      <c r="EJ850">
        <v>50718.7</v>
      </c>
      <c r="EK850">
        <v>55228.8</v>
      </c>
      <c r="EL850">
        <v>61844.5</v>
      </c>
      <c r="EM850">
        <v>1.992</v>
      </c>
      <c r="EN850">
        <v>1.8332</v>
      </c>
      <c r="EO850">
        <v>0.0534952</v>
      </c>
      <c r="EP850">
        <v>0</v>
      </c>
      <c r="EQ850">
        <v>24.1097</v>
      </c>
      <c r="ER850">
        <v>999.9</v>
      </c>
      <c r="ES850">
        <v>46.978</v>
      </c>
      <c r="ET850">
        <v>30.081</v>
      </c>
      <c r="EU850">
        <v>22.2194</v>
      </c>
      <c r="EV850">
        <v>55.6989</v>
      </c>
      <c r="EW850">
        <v>48.9984</v>
      </c>
      <c r="EX850">
        <v>1</v>
      </c>
      <c r="EY850">
        <v>-0.0486992</v>
      </c>
      <c r="EZ850">
        <v>1.51251</v>
      </c>
      <c r="FA850">
        <v>20.1083</v>
      </c>
      <c r="FB850">
        <v>5.19932</v>
      </c>
      <c r="FC850">
        <v>12.004</v>
      </c>
      <c r="FD850">
        <v>4.976</v>
      </c>
      <c r="FE850">
        <v>3.2932</v>
      </c>
      <c r="FF850">
        <v>9999</v>
      </c>
      <c r="FG850">
        <v>9999</v>
      </c>
      <c r="FH850">
        <v>9999</v>
      </c>
      <c r="FI850">
        <v>695.5</v>
      </c>
      <c r="FJ850">
        <v>1.86356</v>
      </c>
      <c r="FK850">
        <v>1.86835</v>
      </c>
      <c r="FL850">
        <v>1.86807</v>
      </c>
      <c r="FM850">
        <v>1.86929</v>
      </c>
      <c r="FN850">
        <v>1.87012</v>
      </c>
      <c r="FO850">
        <v>1.86615</v>
      </c>
      <c r="FP850">
        <v>1.86722</v>
      </c>
      <c r="FQ850">
        <v>1.86859</v>
      </c>
      <c r="FR850">
        <v>5</v>
      </c>
      <c r="FS850">
        <v>0</v>
      </c>
      <c r="FT850">
        <v>0</v>
      </c>
      <c r="FU850">
        <v>0</v>
      </c>
      <c r="FV850" t="s">
        <v>358</v>
      </c>
      <c r="FW850" t="s">
        <v>359</v>
      </c>
      <c r="FX850" t="s">
        <v>360</v>
      </c>
      <c r="FY850" t="s">
        <v>360</v>
      </c>
      <c r="FZ850" t="s">
        <v>360</v>
      </c>
      <c r="GA850" t="s">
        <v>360</v>
      </c>
      <c r="GB850">
        <v>0</v>
      </c>
      <c r="GC850">
        <v>100</v>
      </c>
      <c r="GD850">
        <v>100</v>
      </c>
      <c r="GE850">
        <v>9.46</v>
      </c>
      <c r="GF850">
        <v>0.3494</v>
      </c>
      <c r="GG850">
        <v>3.61927167264205</v>
      </c>
      <c r="GH850">
        <v>0.00509506669552449</v>
      </c>
      <c r="GI850">
        <v>1.17866753763249e-06</v>
      </c>
      <c r="GJ850">
        <v>-6.62632595388568e-10</v>
      </c>
      <c r="GK850">
        <v>-0.0260112845827318</v>
      </c>
      <c r="GL850">
        <v>-0.0225051504344278</v>
      </c>
      <c r="GM850">
        <v>0.00262967521021688</v>
      </c>
      <c r="GN850">
        <v>-3.50088843362945e-05</v>
      </c>
      <c r="GO850">
        <v>-5</v>
      </c>
      <c r="GP850">
        <v>1640</v>
      </c>
      <c r="GQ850">
        <v>1</v>
      </c>
      <c r="GR850">
        <v>20</v>
      </c>
      <c r="GS850">
        <v>50324.5</v>
      </c>
      <c r="GT850">
        <v>50324.5</v>
      </c>
      <c r="GU850">
        <v>2.23267</v>
      </c>
      <c r="GV850">
        <v>2.6001</v>
      </c>
      <c r="GW850">
        <v>1.54785</v>
      </c>
      <c r="GX850">
        <v>2.30103</v>
      </c>
      <c r="GY850">
        <v>1.34644</v>
      </c>
      <c r="GZ850">
        <v>2.41455</v>
      </c>
      <c r="HA850">
        <v>33.9413</v>
      </c>
      <c r="HB850">
        <v>23.9737</v>
      </c>
      <c r="HC850">
        <v>18</v>
      </c>
      <c r="HD850">
        <v>504.522</v>
      </c>
      <c r="HE850">
        <v>403.386</v>
      </c>
      <c r="HF850">
        <v>21.0607</v>
      </c>
      <c r="HG850">
        <v>26.5384</v>
      </c>
      <c r="HH850">
        <v>29.9998</v>
      </c>
      <c r="HI850">
        <v>26.5783</v>
      </c>
      <c r="HJ850">
        <v>26.5293</v>
      </c>
      <c r="HK850">
        <v>44.7269</v>
      </c>
      <c r="HL850">
        <v>19.0157</v>
      </c>
      <c r="HM850">
        <v>29.3983</v>
      </c>
      <c r="HN850">
        <v>21.0657</v>
      </c>
      <c r="HO850">
        <v>1107.48</v>
      </c>
      <c r="HP850">
        <v>19.152</v>
      </c>
      <c r="HQ850">
        <v>102.453</v>
      </c>
      <c r="HR850">
        <v>102.941</v>
      </c>
    </row>
    <row r="851" spans="1:226">
      <c r="A851">
        <v>835</v>
      </c>
      <c r="B851">
        <v>1663697121.5</v>
      </c>
      <c r="C851">
        <v>9346.40000009537</v>
      </c>
      <c r="D851" t="s">
        <v>2037</v>
      </c>
      <c r="E851" t="s">
        <v>2038</v>
      </c>
      <c r="F851">
        <v>5</v>
      </c>
      <c r="G851" t="s">
        <v>1906</v>
      </c>
      <c r="H851" t="s">
        <v>354</v>
      </c>
      <c r="I851">
        <v>1663697114</v>
      </c>
      <c r="J851">
        <f>(K851)/1000</f>
        <v>0</v>
      </c>
      <c r="K851">
        <f>IF(BF851, AN851, AH851)</f>
        <v>0</v>
      </c>
      <c r="L851">
        <f>IF(BF851, AI851, AG851)</f>
        <v>0</v>
      </c>
      <c r="M851">
        <f>BH851 - IF(AU851&gt;1, L851*BB851*100.0/(AW851*BV851), 0)</f>
        <v>0</v>
      </c>
      <c r="N851">
        <f>((T851-J851/2)*M851-L851)/(T851+J851/2)</f>
        <v>0</v>
      </c>
      <c r="O851">
        <f>N851*(BO851+BP851)/1000.0</f>
        <v>0</v>
      </c>
      <c r="P851">
        <f>(BH851 - IF(AU851&gt;1, L851*BB851*100.0/(AW851*BV851), 0))*(BO851+BP851)/1000.0</f>
        <v>0</v>
      </c>
      <c r="Q851">
        <f>2.0/((1/S851-1/R851)+SIGN(S851)*SQRT((1/S851-1/R851)*(1/S851-1/R851) + 4*BC851/((BC851+1)*(BC851+1))*(2*1/S851*1/R851-1/R851*1/R851)))</f>
        <v>0</v>
      </c>
      <c r="R851">
        <f>IF(LEFT(BD851,1)&lt;&gt;"0",IF(LEFT(BD851,1)="1",3.0,BE851),$D$5+$E$5*(BV851*BO851/($K$5*1000))+$F$5*(BV851*BO851/($K$5*1000))*MAX(MIN(BB851,$J$5),$I$5)*MAX(MIN(BB851,$J$5),$I$5)+$G$5*MAX(MIN(BB851,$J$5),$I$5)*(BV851*BO851/($K$5*1000))+$H$5*(BV851*BO851/($K$5*1000))*(BV851*BO851/($K$5*1000)))</f>
        <v>0</v>
      </c>
      <c r="S851">
        <f>J851*(1000-(1000*0.61365*exp(17.502*W851/(240.97+W851))/(BO851+BP851)+BJ851)/2)/(1000*0.61365*exp(17.502*W851/(240.97+W851))/(BO851+BP851)-BJ851)</f>
        <v>0</v>
      </c>
      <c r="T851">
        <f>1/((BC851+1)/(Q851/1.6)+1/(R851/1.37)) + BC851/((BC851+1)/(Q851/1.6) + BC851/(R851/1.37))</f>
        <v>0</v>
      </c>
      <c r="U851">
        <f>(AX851*BA851)</f>
        <v>0</v>
      </c>
      <c r="V851">
        <f>(BQ851+(U851+2*0.95*5.67E-8*(((BQ851+$B$7)+273)^4-(BQ851+273)^4)-44100*J851)/(1.84*29.3*R851+8*0.95*5.67E-8*(BQ851+273)^3))</f>
        <v>0</v>
      </c>
      <c r="W851">
        <f>($C$7*BR851+$D$7*BS851+$E$7*V851)</f>
        <v>0</v>
      </c>
      <c r="X851">
        <f>0.61365*exp(17.502*W851/(240.97+W851))</f>
        <v>0</v>
      </c>
      <c r="Y851">
        <f>(Z851/AA851*100)</f>
        <v>0</v>
      </c>
      <c r="Z851">
        <f>BJ851*(BO851+BP851)/1000</f>
        <v>0</v>
      </c>
      <c r="AA851">
        <f>0.61365*exp(17.502*BQ851/(240.97+BQ851))</f>
        <v>0</v>
      </c>
      <c r="AB851">
        <f>(X851-BJ851*(BO851+BP851)/1000)</f>
        <v>0</v>
      </c>
      <c r="AC851">
        <f>(-J851*44100)</f>
        <v>0</v>
      </c>
      <c r="AD851">
        <f>2*29.3*R851*0.92*(BQ851-W851)</f>
        <v>0</v>
      </c>
      <c r="AE851">
        <f>2*0.95*5.67E-8*(((BQ851+$B$7)+273)^4-(W851+273)^4)</f>
        <v>0</v>
      </c>
      <c r="AF851">
        <f>U851+AE851+AC851+AD851</f>
        <v>0</v>
      </c>
      <c r="AG851">
        <f>BN851*AU851*(BI851-BH851*(1000-AU851*BK851)/(1000-AU851*BJ851))/(100*BB851)</f>
        <v>0</v>
      </c>
      <c r="AH851">
        <f>1000*BN851*AU851*(BJ851-BK851)/(100*BB851*(1000-AU851*BJ851))</f>
        <v>0</v>
      </c>
      <c r="AI851">
        <f>(AJ851 - AK851 - BO851*1E3/(8.314*(BQ851+273.15)) * AM851/BN851 * AL851) * BN851/(100*BB851) * (1000 - BK851)/1000</f>
        <v>0</v>
      </c>
      <c r="AJ851">
        <v>1124.47232746673</v>
      </c>
      <c r="AK851">
        <v>1090.77145454545</v>
      </c>
      <c r="AL851">
        <v>3.45253108748339</v>
      </c>
      <c r="AM851">
        <v>65.4883077396077</v>
      </c>
      <c r="AN851">
        <f>(AP851 - AO851 + BO851*1E3/(8.314*(BQ851+273.15)) * AR851/BN851 * AQ851) * BN851/(100*BB851) * 1000/(1000 - AP851)</f>
        <v>0</v>
      </c>
      <c r="AO851">
        <v>19.1825651149618</v>
      </c>
      <c r="AP851">
        <v>21.6504285714286</v>
      </c>
      <c r="AQ851">
        <v>-0.000102374820785957</v>
      </c>
      <c r="AR851">
        <v>122.100083456999</v>
      </c>
      <c r="AS851">
        <v>0</v>
      </c>
      <c r="AT851">
        <v>0</v>
      </c>
      <c r="AU851">
        <f>IF(AS851*$H$13&gt;=AW851,1.0,(AW851/(AW851-AS851*$H$13)))</f>
        <v>0</v>
      </c>
      <c r="AV851">
        <f>(AU851-1)*100</f>
        <v>0</v>
      </c>
      <c r="AW851">
        <f>MAX(0,($B$13+$C$13*BV851)/(1+$D$13*BV851)*BO851/(BQ851+273)*$E$13)</f>
        <v>0</v>
      </c>
      <c r="AX851">
        <f>$B$11*BW851+$C$11*BX851+$F$11*CI851*(1-CL851)</f>
        <v>0</v>
      </c>
      <c r="AY851">
        <f>AX851*AZ851</f>
        <v>0</v>
      </c>
      <c r="AZ851">
        <f>($B$11*$D$9+$C$11*$D$9+$F$11*((CV851+CN851)/MAX(CV851+CN851+CW851, 0.1)*$I$9+CW851/MAX(CV851+CN851+CW851, 0.1)*$J$9))/($B$11+$C$11+$F$11)</f>
        <v>0</v>
      </c>
      <c r="BA851">
        <f>($B$11*$K$9+$C$11*$K$9+$F$11*((CV851+CN851)/MAX(CV851+CN851+CW851, 0.1)*$P$9+CW851/MAX(CV851+CN851+CW851, 0.1)*$Q$9))/($B$11+$C$11+$F$11)</f>
        <v>0</v>
      </c>
      <c r="BB851">
        <v>6</v>
      </c>
      <c r="BC851">
        <v>0.5</v>
      </c>
      <c r="BD851" t="s">
        <v>355</v>
      </c>
      <c r="BE851">
        <v>2</v>
      </c>
      <c r="BF851" t="b">
        <v>1</v>
      </c>
      <c r="BG851">
        <v>1663697114</v>
      </c>
      <c r="BH851">
        <v>1043.57518518519</v>
      </c>
      <c r="BI851">
        <v>1086.25740740741</v>
      </c>
      <c r="BJ851">
        <v>21.6385962962963</v>
      </c>
      <c r="BK851">
        <v>19.1811888888889</v>
      </c>
      <c r="BL851">
        <v>1034.15925925926</v>
      </c>
      <c r="BM851">
        <v>21.2896666666667</v>
      </c>
      <c r="BN851">
        <v>500.096296296296</v>
      </c>
      <c r="BO851">
        <v>90.5049185185185</v>
      </c>
      <c r="BP851">
        <v>0.100134037037037</v>
      </c>
      <c r="BQ851">
        <v>25.0361037037037</v>
      </c>
      <c r="BR851">
        <v>24.9936481481481</v>
      </c>
      <c r="BS851">
        <v>999.9</v>
      </c>
      <c r="BT851">
        <v>0</v>
      </c>
      <c r="BU851">
        <v>0</v>
      </c>
      <c r="BV851">
        <v>10001.8518518519</v>
      </c>
      <c r="BW851">
        <v>0</v>
      </c>
      <c r="BX851">
        <v>16.7114296296296</v>
      </c>
      <c r="BY851">
        <v>-42.6830555555555</v>
      </c>
      <c r="BZ851">
        <v>1066.65592592593</v>
      </c>
      <c r="CA851">
        <v>1107.50185185185</v>
      </c>
      <c r="CB851">
        <v>2.45741740740741</v>
      </c>
      <c r="CC851">
        <v>1086.25740740741</v>
      </c>
      <c r="CD851">
        <v>19.1811888888889</v>
      </c>
      <c r="CE851">
        <v>1.95840148148148</v>
      </c>
      <c r="CF851">
        <v>1.73599222222222</v>
      </c>
      <c r="CG851">
        <v>17.1119592592593</v>
      </c>
      <c r="CH851">
        <v>15.2220592592593</v>
      </c>
      <c r="CI851">
        <v>2000.00222222222</v>
      </c>
      <c r="CJ851">
        <v>0.979997111111111</v>
      </c>
      <c r="CK851">
        <v>0.0200032148148148</v>
      </c>
      <c r="CL851">
        <v>0</v>
      </c>
      <c r="CM851">
        <v>566.502296296296</v>
      </c>
      <c r="CN851">
        <v>5.00063</v>
      </c>
      <c r="CO851">
        <v>11259.4444444444</v>
      </c>
      <c r="CP851">
        <v>17256.9111111111</v>
      </c>
      <c r="CQ851">
        <v>38.562</v>
      </c>
      <c r="CR851">
        <v>38.618</v>
      </c>
      <c r="CS851">
        <v>38.125</v>
      </c>
      <c r="CT851">
        <v>37.812</v>
      </c>
      <c r="CU851">
        <v>39.3143333333333</v>
      </c>
      <c r="CV851">
        <v>1955.09222222222</v>
      </c>
      <c r="CW851">
        <v>39.91</v>
      </c>
      <c r="CX851">
        <v>0</v>
      </c>
      <c r="CY851">
        <v>1663697118.5</v>
      </c>
      <c r="CZ851">
        <v>0</v>
      </c>
      <c r="DA851">
        <v>0</v>
      </c>
      <c r="DB851" t="s">
        <v>356</v>
      </c>
      <c r="DC851">
        <v>1660677648.1</v>
      </c>
      <c r="DD851">
        <v>1660677649.1</v>
      </c>
      <c r="DE851">
        <v>0</v>
      </c>
      <c r="DF851">
        <v>-1.042</v>
      </c>
      <c r="DG851">
        <v>0.003</v>
      </c>
      <c r="DH851">
        <v>5.218</v>
      </c>
      <c r="DI851">
        <v>0.344</v>
      </c>
      <c r="DJ851">
        <v>417</v>
      </c>
      <c r="DK851">
        <v>22</v>
      </c>
      <c r="DL851">
        <v>1.24</v>
      </c>
      <c r="DM851">
        <v>0.53</v>
      </c>
      <c r="DN851">
        <v>-42.6887625</v>
      </c>
      <c r="DO851">
        <v>-0.743830018761652</v>
      </c>
      <c r="DP851">
        <v>0.421851943629219</v>
      </c>
      <c r="DQ851">
        <v>0</v>
      </c>
      <c r="DR851">
        <v>2.463945</v>
      </c>
      <c r="DS851">
        <v>-0.056815159474682</v>
      </c>
      <c r="DT851">
        <v>0.0146722922544502</v>
      </c>
      <c r="DU851">
        <v>1</v>
      </c>
      <c r="DV851">
        <v>1</v>
      </c>
      <c r="DW851">
        <v>2</v>
      </c>
      <c r="DX851" t="s">
        <v>395</v>
      </c>
      <c r="DY851">
        <v>2.97483</v>
      </c>
      <c r="DZ851">
        <v>2.75347</v>
      </c>
      <c r="EA851">
        <v>0.173734</v>
      </c>
      <c r="EB851">
        <v>0.178868</v>
      </c>
      <c r="EC851">
        <v>0.0962395</v>
      </c>
      <c r="ED851">
        <v>0.0892771</v>
      </c>
      <c r="EE851">
        <v>32218.1</v>
      </c>
      <c r="EF851">
        <v>34912.3</v>
      </c>
      <c r="EG851">
        <v>35333.4</v>
      </c>
      <c r="EH851">
        <v>38558</v>
      </c>
      <c r="EI851">
        <v>45279.1</v>
      </c>
      <c r="EJ851">
        <v>50719.2</v>
      </c>
      <c r="EK851">
        <v>55228.7</v>
      </c>
      <c r="EL851">
        <v>61845.7</v>
      </c>
      <c r="EM851">
        <v>1.9922</v>
      </c>
      <c r="EN851">
        <v>1.833</v>
      </c>
      <c r="EO851">
        <v>0.0536144</v>
      </c>
      <c r="EP851">
        <v>0</v>
      </c>
      <c r="EQ851">
        <v>24.1077</v>
      </c>
      <c r="ER851">
        <v>999.9</v>
      </c>
      <c r="ES851">
        <v>47.003</v>
      </c>
      <c r="ET851">
        <v>30.081</v>
      </c>
      <c r="EU851">
        <v>22.2267</v>
      </c>
      <c r="EV851">
        <v>56.6989</v>
      </c>
      <c r="EW851">
        <v>48.9263</v>
      </c>
      <c r="EX851">
        <v>1</v>
      </c>
      <c r="EY851">
        <v>-0.0487195</v>
      </c>
      <c r="EZ851">
        <v>1.47366</v>
      </c>
      <c r="FA851">
        <v>20.1085</v>
      </c>
      <c r="FB851">
        <v>5.19812</v>
      </c>
      <c r="FC851">
        <v>12.004</v>
      </c>
      <c r="FD851">
        <v>4.9756</v>
      </c>
      <c r="FE851">
        <v>3.2936</v>
      </c>
      <c r="FF851">
        <v>9999</v>
      </c>
      <c r="FG851">
        <v>9999</v>
      </c>
      <c r="FH851">
        <v>9999</v>
      </c>
      <c r="FI851">
        <v>695.5</v>
      </c>
      <c r="FJ851">
        <v>1.86356</v>
      </c>
      <c r="FK851">
        <v>1.86829</v>
      </c>
      <c r="FL851">
        <v>1.8681</v>
      </c>
      <c r="FM851">
        <v>1.86923</v>
      </c>
      <c r="FN851">
        <v>1.87012</v>
      </c>
      <c r="FO851">
        <v>1.86615</v>
      </c>
      <c r="FP851">
        <v>1.86722</v>
      </c>
      <c r="FQ851">
        <v>1.86859</v>
      </c>
      <c r="FR851">
        <v>5</v>
      </c>
      <c r="FS851">
        <v>0</v>
      </c>
      <c r="FT851">
        <v>0</v>
      </c>
      <c r="FU851">
        <v>0</v>
      </c>
      <c r="FV851" t="s">
        <v>358</v>
      </c>
      <c r="FW851" t="s">
        <v>359</v>
      </c>
      <c r="FX851" t="s">
        <v>360</v>
      </c>
      <c r="FY851" t="s">
        <v>360</v>
      </c>
      <c r="FZ851" t="s">
        <v>360</v>
      </c>
      <c r="GA851" t="s">
        <v>360</v>
      </c>
      <c r="GB851">
        <v>0</v>
      </c>
      <c r="GC851">
        <v>100</v>
      </c>
      <c r="GD851">
        <v>100</v>
      </c>
      <c r="GE851">
        <v>9.55</v>
      </c>
      <c r="GF851">
        <v>0.3493</v>
      </c>
      <c r="GG851">
        <v>3.61927167264205</v>
      </c>
      <c r="GH851">
        <v>0.00509506669552449</v>
      </c>
      <c r="GI851">
        <v>1.17866753763249e-06</v>
      </c>
      <c r="GJ851">
        <v>-6.62632595388568e-10</v>
      </c>
      <c r="GK851">
        <v>-0.0260112845827318</v>
      </c>
      <c r="GL851">
        <v>-0.0225051504344278</v>
      </c>
      <c r="GM851">
        <v>0.00262967521021688</v>
      </c>
      <c r="GN851">
        <v>-3.50088843362945e-05</v>
      </c>
      <c r="GO851">
        <v>-5</v>
      </c>
      <c r="GP851">
        <v>1640</v>
      </c>
      <c r="GQ851">
        <v>1</v>
      </c>
      <c r="GR851">
        <v>20</v>
      </c>
      <c r="GS851">
        <v>50324.6</v>
      </c>
      <c r="GT851">
        <v>50324.5</v>
      </c>
      <c r="GU851">
        <v>2.25708</v>
      </c>
      <c r="GV851">
        <v>2.59277</v>
      </c>
      <c r="GW851">
        <v>1.54785</v>
      </c>
      <c r="GX851">
        <v>2.30103</v>
      </c>
      <c r="GY851">
        <v>1.34644</v>
      </c>
      <c r="GZ851">
        <v>2.44873</v>
      </c>
      <c r="HA851">
        <v>33.9639</v>
      </c>
      <c r="HB851">
        <v>23.9737</v>
      </c>
      <c r="HC851">
        <v>18</v>
      </c>
      <c r="HD851">
        <v>504.635</v>
      </c>
      <c r="HE851">
        <v>403.249</v>
      </c>
      <c r="HF851">
        <v>21.0669</v>
      </c>
      <c r="HG851">
        <v>26.5361</v>
      </c>
      <c r="HH851">
        <v>30</v>
      </c>
      <c r="HI851">
        <v>26.5761</v>
      </c>
      <c r="HJ851">
        <v>26.5262</v>
      </c>
      <c r="HK851">
        <v>45.2948</v>
      </c>
      <c r="HL851">
        <v>19.0157</v>
      </c>
      <c r="HM851">
        <v>29.7749</v>
      </c>
      <c r="HN851">
        <v>21.0745</v>
      </c>
      <c r="HO851">
        <v>1127.65</v>
      </c>
      <c r="HP851">
        <v>19.1599</v>
      </c>
      <c r="HQ851">
        <v>102.453</v>
      </c>
      <c r="HR851">
        <v>102.943</v>
      </c>
    </row>
    <row r="852" spans="1:226">
      <c r="A852">
        <v>836</v>
      </c>
      <c r="B852">
        <v>1663697126.5</v>
      </c>
      <c r="C852">
        <v>9351.40000009537</v>
      </c>
      <c r="D852" t="s">
        <v>2039</v>
      </c>
      <c r="E852" t="s">
        <v>2040</v>
      </c>
      <c r="F852">
        <v>5</v>
      </c>
      <c r="G852" t="s">
        <v>1906</v>
      </c>
      <c r="H852" t="s">
        <v>354</v>
      </c>
      <c r="I852">
        <v>1663697118.71429</v>
      </c>
      <c r="J852">
        <f>(K852)/1000</f>
        <v>0</v>
      </c>
      <c r="K852">
        <f>IF(BF852, AN852, AH852)</f>
        <v>0</v>
      </c>
      <c r="L852">
        <f>IF(BF852, AI852, AG852)</f>
        <v>0</v>
      </c>
      <c r="M852">
        <f>BH852 - IF(AU852&gt;1, L852*BB852*100.0/(AW852*BV852), 0)</f>
        <v>0</v>
      </c>
      <c r="N852">
        <f>((T852-J852/2)*M852-L852)/(T852+J852/2)</f>
        <v>0</v>
      </c>
      <c r="O852">
        <f>N852*(BO852+BP852)/1000.0</f>
        <v>0</v>
      </c>
      <c r="P852">
        <f>(BH852 - IF(AU852&gt;1, L852*BB852*100.0/(AW852*BV852), 0))*(BO852+BP852)/1000.0</f>
        <v>0</v>
      </c>
      <c r="Q852">
        <f>2.0/((1/S852-1/R852)+SIGN(S852)*SQRT((1/S852-1/R852)*(1/S852-1/R852) + 4*BC852/((BC852+1)*(BC852+1))*(2*1/S852*1/R852-1/R852*1/R852)))</f>
        <v>0</v>
      </c>
      <c r="R852">
        <f>IF(LEFT(BD852,1)&lt;&gt;"0",IF(LEFT(BD852,1)="1",3.0,BE852),$D$5+$E$5*(BV852*BO852/($K$5*1000))+$F$5*(BV852*BO852/($K$5*1000))*MAX(MIN(BB852,$J$5),$I$5)*MAX(MIN(BB852,$J$5),$I$5)+$G$5*MAX(MIN(BB852,$J$5),$I$5)*(BV852*BO852/($K$5*1000))+$H$5*(BV852*BO852/($K$5*1000))*(BV852*BO852/($K$5*1000)))</f>
        <v>0</v>
      </c>
      <c r="S852">
        <f>J852*(1000-(1000*0.61365*exp(17.502*W852/(240.97+W852))/(BO852+BP852)+BJ852)/2)/(1000*0.61365*exp(17.502*W852/(240.97+W852))/(BO852+BP852)-BJ852)</f>
        <v>0</v>
      </c>
      <c r="T852">
        <f>1/((BC852+1)/(Q852/1.6)+1/(R852/1.37)) + BC852/((BC852+1)/(Q852/1.6) + BC852/(R852/1.37))</f>
        <v>0</v>
      </c>
      <c r="U852">
        <f>(AX852*BA852)</f>
        <v>0</v>
      </c>
      <c r="V852">
        <f>(BQ852+(U852+2*0.95*5.67E-8*(((BQ852+$B$7)+273)^4-(BQ852+273)^4)-44100*J852)/(1.84*29.3*R852+8*0.95*5.67E-8*(BQ852+273)^3))</f>
        <v>0</v>
      </c>
      <c r="W852">
        <f>($C$7*BR852+$D$7*BS852+$E$7*V852)</f>
        <v>0</v>
      </c>
      <c r="X852">
        <f>0.61365*exp(17.502*W852/(240.97+W852))</f>
        <v>0</v>
      </c>
      <c r="Y852">
        <f>(Z852/AA852*100)</f>
        <v>0</v>
      </c>
      <c r="Z852">
        <f>BJ852*(BO852+BP852)/1000</f>
        <v>0</v>
      </c>
      <c r="AA852">
        <f>0.61365*exp(17.502*BQ852/(240.97+BQ852))</f>
        <v>0</v>
      </c>
      <c r="AB852">
        <f>(X852-BJ852*(BO852+BP852)/1000)</f>
        <v>0</v>
      </c>
      <c r="AC852">
        <f>(-J852*44100)</f>
        <v>0</v>
      </c>
      <c r="AD852">
        <f>2*29.3*R852*0.92*(BQ852-W852)</f>
        <v>0</v>
      </c>
      <c r="AE852">
        <f>2*0.95*5.67E-8*(((BQ852+$B$7)+273)^4-(W852+273)^4)</f>
        <v>0</v>
      </c>
      <c r="AF852">
        <f>U852+AE852+AC852+AD852</f>
        <v>0</v>
      </c>
      <c r="AG852">
        <f>BN852*AU852*(BI852-BH852*(1000-AU852*BK852)/(1000-AU852*BJ852))/(100*BB852)</f>
        <v>0</v>
      </c>
      <c r="AH852">
        <f>1000*BN852*AU852*(BJ852-BK852)/(100*BB852*(1000-AU852*BJ852))</f>
        <v>0</v>
      </c>
      <c r="AI852">
        <f>(AJ852 - AK852 - BO852*1E3/(8.314*(BQ852+273.15)) * AM852/BN852 * AL852) * BN852/(100*BB852) * (1000 - BK852)/1000</f>
        <v>0</v>
      </c>
      <c r="AJ852">
        <v>1141.4970367202</v>
      </c>
      <c r="AK852">
        <v>1107.7043030303</v>
      </c>
      <c r="AL852">
        <v>3.41045020335361</v>
      </c>
      <c r="AM852">
        <v>65.4883077396077</v>
      </c>
      <c r="AN852">
        <f>(AP852 - AO852 + BO852*1E3/(8.314*(BQ852+273.15)) * AR852/BN852 * AQ852) * BN852/(100*BB852) * 1000/(1000 - AP852)</f>
        <v>0</v>
      </c>
      <c r="AO852">
        <v>19.1894638587172</v>
      </c>
      <c r="AP852">
        <v>21.6600120879121</v>
      </c>
      <c r="AQ852">
        <v>9.60295781586138e-05</v>
      </c>
      <c r="AR852">
        <v>122.100083456999</v>
      </c>
      <c r="AS852">
        <v>0</v>
      </c>
      <c r="AT852">
        <v>0</v>
      </c>
      <c r="AU852">
        <f>IF(AS852*$H$13&gt;=AW852,1.0,(AW852/(AW852-AS852*$H$13)))</f>
        <v>0</v>
      </c>
      <c r="AV852">
        <f>(AU852-1)*100</f>
        <v>0</v>
      </c>
      <c r="AW852">
        <f>MAX(0,($B$13+$C$13*BV852)/(1+$D$13*BV852)*BO852/(BQ852+273)*$E$13)</f>
        <v>0</v>
      </c>
      <c r="AX852">
        <f>$B$11*BW852+$C$11*BX852+$F$11*CI852*(1-CL852)</f>
        <v>0</v>
      </c>
      <c r="AY852">
        <f>AX852*AZ852</f>
        <v>0</v>
      </c>
      <c r="AZ852">
        <f>($B$11*$D$9+$C$11*$D$9+$F$11*((CV852+CN852)/MAX(CV852+CN852+CW852, 0.1)*$I$9+CW852/MAX(CV852+CN852+CW852, 0.1)*$J$9))/($B$11+$C$11+$F$11)</f>
        <v>0</v>
      </c>
      <c r="BA852">
        <f>($B$11*$K$9+$C$11*$K$9+$F$11*((CV852+CN852)/MAX(CV852+CN852+CW852, 0.1)*$P$9+CW852/MAX(CV852+CN852+CW852, 0.1)*$Q$9))/($B$11+$C$11+$F$11)</f>
        <v>0</v>
      </c>
      <c r="BB852">
        <v>6</v>
      </c>
      <c r="BC852">
        <v>0.5</v>
      </c>
      <c r="BD852" t="s">
        <v>355</v>
      </c>
      <c r="BE852">
        <v>2</v>
      </c>
      <c r="BF852" t="b">
        <v>1</v>
      </c>
      <c r="BG852">
        <v>1663697118.71429</v>
      </c>
      <c r="BH852">
        <v>1059.35142857143</v>
      </c>
      <c r="BI852">
        <v>1102.15678571429</v>
      </c>
      <c r="BJ852">
        <v>21.6475357142857</v>
      </c>
      <c r="BK852">
        <v>19.1955642857143</v>
      </c>
      <c r="BL852">
        <v>1049.85142857143</v>
      </c>
      <c r="BM852">
        <v>21.2982464285714</v>
      </c>
      <c r="BN852">
        <v>500.12825</v>
      </c>
      <c r="BO852">
        <v>90.504875</v>
      </c>
      <c r="BP852">
        <v>0.100077610714286</v>
      </c>
      <c r="BQ852">
        <v>25.0336642857143</v>
      </c>
      <c r="BR852">
        <v>24.9877571428571</v>
      </c>
      <c r="BS852">
        <v>999.9</v>
      </c>
      <c r="BT852">
        <v>0</v>
      </c>
      <c r="BU852">
        <v>0</v>
      </c>
      <c r="BV852">
        <v>10007.6785714286</v>
      </c>
      <c r="BW852">
        <v>0</v>
      </c>
      <c r="BX852">
        <v>16.7127285714286</v>
      </c>
      <c r="BY852">
        <v>-42.8054785714286</v>
      </c>
      <c r="BZ852">
        <v>1082.79142857143</v>
      </c>
      <c r="CA852">
        <v>1123.72785714286</v>
      </c>
      <c r="CB852">
        <v>2.45198071428571</v>
      </c>
      <c r="CC852">
        <v>1102.15678571429</v>
      </c>
      <c r="CD852">
        <v>19.1955642857143</v>
      </c>
      <c r="CE852">
        <v>1.95920821428571</v>
      </c>
      <c r="CF852">
        <v>1.73729142857143</v>
      </c>
      <c r="CG852">
        <v>17.1184714285714</v>
      </c>
      <c r="CH852">
        <v>15.2337</v>
      </c>
      <c r="CI852">
        <v>2000.00142857143</v>
      </c>
      <c r="CJ852">
        <v>0.979996964285714</v>
      </c>
      <c r="CK852">
        <v>0.0200033714285714</v>
      </c>
      <c r="CL852">
        <v>0</v>
      </c>
      <c r="CM852">
        <v>566.557607142857</v>
      </c>
      <c r="CN852">
        <v>5.00063</v>
      </c>
      <c r="CO852">
        <v>11259.7</v>
      </c>
      <c r="CP852">
        <v>17256.9035714286</v>
      </c>
      <c r="CQ852">
        <v>38.562</v>
      </c>
      <c r="CR852">
        <v>38.61825</v>
      </c>
      <c r="CS852">
        <v>38.125</v>
      </c>
      <c r="CT852">
        <v>37.812</v>
      </c>
      <c r="CU852">
        <v>39.31425</v>
      </c>
      <c r="CV852">
        <v>1955.09142857143</v>
      </c>
      <c r="CW852">
        <v>39.91</v>
      </c>
      <c r="CX852">
        <v>0</v>
      </c>
      <c r="CY852">
        <v>1663697123.9</v>
      </c>
      <c r="CZ852">
        <v>0</v>
      </c>
      <c r="DA852">
        <v>0</v>
      </c>
      <c r="DB852" t="s">
        <v>356</v>
      </c>
      <c r="DC852">
        <v>1660677648.1</v>
      </c>
      <c r="DD852">
        <v>1660677649.1</v>
      </c>
      <c r="DE852">
        <v>0</v>
      </c>
      <c r="DF852">
        <v>-1.042</v>
      </c>
      <c r="DG852">
        <v>0.003</v>
      </c>
      <c r="DH852">
        <v>5.218</v>
      </c>
      <c r="DI852">
        <v>0.344</v>
      </c>
      <c r="DJ852">
        <v>417</v>
      </c>
      <c r="DK852">
        <v>22</v>
      </c>
      <c r="DL852">
        <v>1.24</v>
      </c>
      <c r="DM852">
        <v>0.53</v>
      </c>
      <c r="DN852">
        <v>-42.7278225</v>
      </c>
      <c r="DO852">
        <v>-0.548669043151962</v>
      </c>
      <c r="DP852">
        <v>0.401226221406017</v>
      </c>
      <c r="DQ852">
        <v>0</v>
      </c>
      <c r="DR852">
        <v>2.45416125</v>
      </c>
      <c r="DS852">
        <v>-0.0172395872420287</v>
      </c>
      <c r="DT852">
        <v>0.0122556879014399</v>
      </c>
      <c r="DU852">
        <v>1</v>
      </c>
      <c r="DV852">
        <v>1</v>
      </c>
      <c r="DW852">
        <v>2</v>
      </c>
      <c r="DX852" t="s">
        <v>395</v>
      </c>
      <c r="DY852">
        <v>2.97404</v>
      </c>
      <c r="DZ852">
        <v>2.75451</v>
      </c>
      <c r="EA852">
        <v>0.175445</v>
      </c>
      <c r="EB852">
        <v>0.180679</v>
      </c>
      <c r="EC852">
        <v>0.096283</v>
      </c>
      <c r="ED852">
        <v>0.0894904</v>
      </c>
      <c r="EE852">
        <v>32151.4</v>
      </c>
      <c r="EF852">
        <v>34834.8</v>
      </c>
      <c r="EG852">
        <v>35333.5</v>
      </c>
      <c r="EH852">
        <v>38557.4</v>
      </c>
      <c r="EI852">
        <v>45277.2</v>
      </c>
      <c r="EJ852">
        <v>50706.8</v>
      </c>
      <c r="EK852">
        <v>55229.1</v>
      </c>
      <c r="EL852">
        <v>61845.1</v>
      </c>
      <c r="EM852">
        <v>1.9926</v>
      </c>
      <c r="EN852">
        <v>1.8332</v>
      </c>
      <c r="EO852">
        <v>0.0537932</v>
      </c>
      <c r="EP852">
        <v>0</v>
      </c>
      <c r="EQ852">
        <v>24.1077</v>
      </c>
      <c r="ER852">
        <v>999.9</v>
      </c>
      <c r="ES852">
        <v>47.027</v>
      </c>
      <c r="ET852">
        <v>30.081</v>
      </c>
      <c r="EU852">
        <v>22.2404</v>
      </c>
      <c r="EV852">
        <v>56.1689</v>
      </c>
      <c r="EW852">
        <v>49.0665</v>
      </c>
      <c r="EX852">
        <v>1</v>
      </c>
      <c r="EY852">
        <v>-0.0487805</v>
      </c>
      <c r="EZ852">
        <v>1.47573</v>
      </c>
      <c r="FA852">
        <v>20.1085</v>
      </c>
      <c r="FB852">
        <v>5.19812</v>
      </c>
      <c r="FC852">
        <v>12.004</v>
      </c>
      <c r="FD852">
        <v>4.9756</v>
      </c>
      <c r="FE852">
        <v>3.2934</v>
      </c>
      <c r="FF852">
        <v>9999</v>
      </c>
      <c r="FG852">
        <v>9999</v>
      </c>
      <c r="FH852">
        <v>9999</v>
      </c>
      <c r="FI852">
        <v>695.5</v>
      </c>
      <c r="FJ852">
        <v>1.86356</v>
      </c>
      <c r="FK852">
        <v>1.86832</v>
      </c>
      <c r="FL852">
        <v>1.86813</v>
      </c>
      <c r="FM852">
        <v>1.86929</v>
      </c>
      <c r="FN852">
        <v>1.87012</v>
      </c>
      <c r="FO852">
        <v>1.86615</v>
      </c>
      <c r="FP852">
        <v>1.86722</v>
      </c>
      <c r="FQ852">
        <v>1.86859</v>
      </c>
      <c r="FR852">
        <v>5</v>
      </c>
      <c r="FS852">
        <v>0</v>
      </c>
      <c r="FT852">
        <v>0</v>
      </c>
      <c r="FU852">
        <v>0</v>
      </c>
      <c r="FV852" t="s">
        <v>358</v>
      </c>
      <c r="FW852" t="s">
        <v>359</v>
      </c>
      <c r="FX852" t="s">
        <v>360</v>
      </c>
      <c r="FY852" t="s">
        <v>360</v>
      </c>
      <c r="FZ852" t="s">
        <v>360</v>
      </c>
      <c r="GA852" t="s">
        <v>360</v>
      </c>
      <c r="GB852">
        <v>0</v>
      </c>
      <c r="GC852">
        <v>100</v>
      </c>
      <c r="GD852">
        <v>100</v>
      </c>
      <c r="GE852">
        <v>9.64</v>
      </c>
      <c r="GF852">
        <v>0.35</v>
      </c>
      <c r="GG852">
        <v>3.61927167264205</v>
      </c>
      <c r="GH852">
        <v>0.00509506669552449</v>
      </c>
      <c r="GI852">
        <v>1.17866753763249e-06</v>
      </c>
      <c r="GJ852">
        <v>-6.62632595388568e-10</v>
      </c>
      <c r="GK852">
        <v>-0.0260112845827318</v>
      </c>
      <c r="GL852">
        <v>-0.0225051504344278</v>
      </c>
      <c r="GM852">
        <v>0.00262967521021688</v>
      </c>
      <c r="GN852">
        <v>-3.50088843362945e-05</v>
      </c>
      <c r="GO852">
        <v>-5</v>
      </c>
      <c r="GP852">
        <v>1640</v>
      </c>
      <c r="GQ852">
        <v>1</v>
      </c>
      <c r="GR852">
        <v>20</v>
      </c>
      <c r="GS852">
        <v>50324.6</v>
      </c>
      <c r="GT852">
        <v>50324.6</v>
      </c>
      <c r="GU852">
        <v>2.28638</v>
      </c>
      <c r="GV852">
        <v>2.59277</v>
      </c>
      <c r="GW852">
        <v>1.54785</v>
      </c>
      <c r="GX852">
        <v>2.30103</v>
      </c>
      <c r="GY852">
        <v>1.34644</v>
      </c>
      <c r="GZ852">
        <v>2.39502</v>
      </c>
      <c r="HA852">
        <v>33.9639</v>
      </c>
      <c r="HB852">
        <v>23.9824</v>
      </c>
      <c r="HC852">
        <v>18</v>
      </c>
      <c r="HD852">
        <v>504.88</v>
      </c>
      <c r="HE852">
        <v>403.354</v>
      </c>
      <c r="HF852">
        <v>21.0795</v>
      </c>
      <c r="HG852">
        <v>26.5339</v>
      </c>
      <c r="HH852">
        <v>29.9999</v>
      </c>
      <c r="HI852">
        <v>26.5739</v>
      </c>
      <c r="HJ852">
        <v>26.5249</v>
      </c>
      <c r="HK852">
        <v>45.8127</v>
      </c>
      <c r="HL852">
        <v>19.306</v>
      </c>
      <c r="HM852">
        <v>29.7749</v>
      </c>
      <c r="HN852">
        <v>21.0821</v>
      </c>
      <c r="HO852">
        <v>1141.06</v>
      </c>
      <c r="HP852">
        <v>19.1549</v>
      </c>
      <c r="HQ852">
        <v>102.454</v>
      </c>
      <c r="HR852">
        <v>102.942</v>
      </c>
    </row>
    <row r="853" spans="1:226">
      <c r="A853">
        <v>837</v>
      </c>
      <c r="B853">
        <v>1663697131.5</v>
      </c>
      <c r="C853">
        <v>9356.40000009537</v>
      </c>
      <c r="D853" t="s">
        <v>2041</v>
      </c>
      <c r="E853" t="s">
        <v>2042</v>
      </c>
      <c r="F853">
        <v>5</v>
      </c>
      <c r="G853" t="s">
        <v>1906</v>
      </c>
      <c r="H853" t="s">
        <v>354</v>
      </c>
      <c r="I853">
        <v>1663697124</v>
      </c>
      <c r="J853">
        <f>(K853)/1000</f>
        <v>0</v>
      </c>
      <c r="K853">
        <f>IF(BF853, AN853, AH853)</f>
        <v>0</v>
      </c>
      <c r="L853">
        <f>IF(BF853, AI853, AG853)</f>
        <v>0</v>
      </c>
      <c r="M853">
        <f>BH853 - IF(AU853&gt;1, L853*BB853*100.0/(AW853*BV853), 0)</f>
        <v>0</v>
      </c>
      <c r="N853">
        <f>((T853-J853/2)*M853-L853)/(T853+J853/2)</f>
        <v>0</v>
      </c>
      <c r="O853">
        <f>N853*(BO853+BP853)/1000.0</f>
        <v>0</v>
      </c>
      <c r="P853">
        <f>(BH853 - IF(AU853&gt;1, L853*BB853*100.0/(AW853*BV853), 0))*(BO853+BP853)/1000.0</f>
        <v>0</v>
      </c>
      <c r="Q853">
        <f>2.0/((1/S853-1/R853)+SIGN(S853)*SQRT((1/S853-1/R853)*(1/S853-1/R853) + 4*BC853/((BC853+1)*(BC853+1))*(2*1/S853*1/R853-1/R853*1/R853)))</f>
        <v>0</v>
      </c>
      <c r="R853">
        <f>IF(LEFT(BD853,1)&lt;&gt;"0",IF(LEFT(BD853,1)="1",3.0,BE853),$D$5+$E$5*(BV853*BO853/($K$5*1000))+$F$5*(BV853*BO853/($K$5*1000))*MAX(MIN(BB853,$J$5),$I$5)*MAX(MIN(BB853,$J$5),$I$5)+$G$5*MAX(MIN(BB853,$J$5),$I$5)*(BV853*BO853/($K$5*1000))+$H$5*(BV853*BO853/($K$5*1000))*(BV853*BO853/($K$5*1000)))</f>
        <v>0</v>
      </c>
      <c r="S853">
        <f>J853*(1000-(1000*0.61365*exp(17.502*W853/(240.97+W853))/(BO853+BP853)+BJ853)/2)/(1000*0.61365*exp(17.502*W853/(240.97+W853))/(BO853+BP853)-BJ853)</f>
        <v>0</v>
      </c>
      <c r="T853">
        <f>1/((BC853+1)/(Q853/1.6)+1/(R853/1.37)) + BC853/((BC853+1)/(Q853/1.6) + BC853/(R853/1.37))</f>
        <v>0</v>
      </c>
      <c r="U853">
        <f>(AX853*BA853)</f>
        <v>0</v>
      </c>
      <c r="V853">
        <f>(BQ853+(U853+2*0.95*5.67E-8*(((BQ853+$B$7)+273)^4-(BQ853+273)^4)-44100*J853)/(1.84*29.3*R853+8*0.95*5.67E-8*(BQ853+273)^3))</f>
        <v>0</v>
      </c>
      <c r="W853">
        <f>($C$7*BR853+$D$7*BS853+$E$7*V853)</f>
        <v>0</v>
      </c>
      <c r="X853">
        <f>0.61365*exp(17.502*W853/(240.97+W853))</f>
        <v>0</v>
      </c>
      <c r="Y853">
        <f>(Z853/AA853*100)</f>
        <v>0</v>
      </c>
      <c r="Z853">
        <f>BJ853*(BO853+BP853)/1000</f>
        <v>0</v>
      </c>
      <c r="AA853">
        <f>0.61365*exp(17.502*BQ853/(240.97+BQ853))</f>
        <v>0</v>
      </c>
      <c r="AB853">
        <f>(X853-BJ853*(BO853+BP853)/1000)</f>
        <v>0</v>
      </c>
      <c r="AC853">
        <f>(-J853*44100)</f>
        <v>0</v>
      </c>
      <c r="AD853">
        <f>2*29.3*R853*0.92*(BQ853-W853)</f>
        <v>0</v>
      </c>
      <c r="AE853">
        <f>2*0.95*5.67E-8*(((BQ853+$B$7)+273)^4-(W853+273)^4)</f>
        <v>0</v>
      </c>
      <c r="AF853">
        <f>U853+AE853+AC853+AD853</f>
        <v>0</v>
      </c>
      <c r="AG853">
        <f>BN853*AU853*(BI853-BH853*(1000-AU853*BK853)/(1000-AU853*BJ853))/(100*BB853)</f>
        <v>0</v>
      </c>
      <c r="AH853">
        <f>1000*BN853*AU853*(BJ853-BK853)/(100*BB853*(1000-AU853*BJ853))</f>
        <v>0</v>
      </c>
      <c r="AI853">
        <f>(AJ853 - AK853 - BO853*1E3/(8.314*(BQ853+273.15)) * AM853/BN853 * AL853) * BN853/(100*BB853) * (1000 - BK853)/1000</f>
        <v>0</v>
      </c>
      <c r="AJ853">
        <v>1158.84277630387</v>
      </c>
      <c r="AK853">
        <v>1124.93448484848</v>
      </c>
      <c r="AL853">
        <v>3.41245796975501</v>
      </c>
      <c r="AM853">
        <v>65.4883077396077</v>
      </c>
      <c r="AN853">
        <f>(AP853 - AO853 + BO853*1E3/(8.314*(BQ853+273.15)) * AR853/BN853 * AQ853) * BN853/(100*BB853) * 1000/(1000 - AP853)</f>
        <v>0</v>
      </c>
      <c r="AO853">
        <v>19.2498495018792</v>
      </c>
      <c r="AP853">
        <v>21.6754538461539</v>
      </c>
      <c r="AQ853">
        <v>0.00234229422589894</v>
      </c>
      <c r="AR853">
        <v>122.100083456999</v>
      </c>
      <c r="AS853">
        <v>0</v>
      </c>
      <c r="AT853">
        <v>0</v>
      </c>
      <c r="AU853">
        <f>IF(AS853*$H$13&gt;=AW853,1.0,(AW853/(AW853-AS853*$H$13)))</f>
        <v>0</v>
      </c>
      <c r="AV853">
        <f>(AU853-1)*100</f>
        <v>0</v>
      </c>
      <c r="AW853">
        <f>MAX(0,($B$13+$C$13*BV853)/(1+$D$13*BV853)*BO853/(BQ853+273)*$E$13)</f>
        <v>0</v>
      </c>
      <c r="AX853">
        <f>$B$11*BW853+$C$11*BX853+$F$11*CI853*(1-CL853)</f>
        <v>0</v>
      </c>
      <c r="AY853">
        <f>AX853*AZ853</f>
        <v>0</v>
      </c>
      <c r="AZ853">
        <f>($B$11*$D$9+$C$11*$D$9+$F$11*((CV853+CN853)/MAX(CV853+CN853+CW853, 0.1)*$I$9+CW853/MAX(CV853+CN853+CW853, 0.1)*$J$9))/($B$11+$C$11+$F$11)</f>
        <v>0</v>
      </c>
      <c r="BA853">
        <f>($B$11*$K$9+$C$11*$K$9+$F$11*((CV853+CN853)/MAX(CV853+CN853+CW853, 0.1)*$P$9+CW853/MAX(CV853+CN853+CW853, 0.1)*$Q$9))/($B$11+$C$11+$F$11)</f>
        <v>0</v>
      </c>
      <c r="BB853">
        <v>6</v>
      </c>
      <c r="BC853">
        <v>0.5</v>
      </c>
      <c r="BD853" t="s">
        <v>355</v>
      </c>
      <c r="BE853">
        <v>2</v>
      </c>
      <c r="BF853" t="b">
        <v>1</v>
      </c>
      <c r="BG853">
        <v>1663697124</v>
      </c>
      <c r="BH853">
        <v>1077.11444444444</v>
      </c>
      <c r="BI853">
        <v>1119.98851851852</v>
      </c>
      <c r="BJ853">
        <v>21.6580407407407</v>
      </c>
      <c r="BK853">
        <v>19.2146259259259</v>
      </c>
      <c r="BL853">
        <v>1067.51851851852</v>
      </c>
      <c r="BM853">
        <v>21.3083259259259</v>
      </c>
      <c r="BN853">
        <v>500.150740740741</v>
      </c>
      <c r="BO853">
        <v>90.5041703703704</v>
      </c>
      <c r="BP853">
        <v>0.100187988888889</v>
      </c>
      <c r="BQ853">
        <v>25.0333925925926</v>
      </c>
      <c r="BR853">
        <v>24.9890111111111</v>
      </c>
      <c r="BS853">
        <v>999.9</v>
      </c>
      <c r="BT853">
        <v>0</v>
      </c>
      <c r="BU853">
        <v>0</v>
      </c>
      <c r="BV853">
        <v>9984.25925925926</v>
      </c>
      <c r="BW853">
        <v>0</v>
      </c>
      <c r="BX853">
        <v>16.7147</v>
      </c>
      <c r="BY853">
        <v>-42.8754259259259</v>
      </c>
      <c r="BZ853">
        <v>1100.95814814815</v>
      </c>
      <c r="CA853">
        <v>1141.93074074074</v>
      </c>
      <c r="CB853">
        <v>2.44341777777778</v>
      </c>
      <c r="CC853">
        <v>1119.98851851852</v>
      </c>
      <c r="CD853">
        <v>19.2146259259259</v>
      </c>
      <c r="CE853">
        <v>1.96014333333333</v>
      </c>
      <c r="CF853">
        <v>1.73900333333333</v>
      </c>
      <c r="CG853">
        <v>17.126</v>
      </c>
      <c r="CH853">
        <v>15.2490296296296</v>
      </c>
      <c r="CI853">
        <v>1999.97518518519</v>
      </c>
      <c r="CJ853">
        <v>0.979996777777778</v>
      </c>
      <c r="CK853">
        <v>0.0200035703703704</v>
      </c>
      <c r="CL853">
        <v>0</v>
      </c>
      <c r="CM853">
        <v>566.56062962963</v>
      </c>
      <c r="CN853">
        <v>5.00063</v>
      </c>
      <c r="CO853">
        <v>11259.1555555556</v>
      </c>
      <c r="CP853">
        <v>17256.6666666667</v>
      </c>
      <c r="CQ853">
        <v>38.562</v>
      </c>
      <c r="CR853">
        <v>38.604</v>
      </c>
      <c r="CS853">
        <v>38.125</v>
      </c>
      <c r="CT853">
        <v>37.812</v>
      </c>
      <c r="CU853">
        <v>39.312</v>
      </c>
      <c r="CV853">
        <v>1955.06518518519</v>
      </c>
      <c r="CW853">
        <v>39.91</v>
      </c>
      <c r="CX853">
        <v>0</v>
      </c>
      <c r="CY853">
        <v>1663697128.7</v>
      </c>
      <c r="CZ853">
        <v>0</v>
      </c>
      <c r="DA853">
        <v>0</v>
      </c>
      <c r="DB853" t="s">
        <v>356</v>
      </c>
      <c r="DC853">
        <v>1660677648.1</v>
      </c>
      <c r="DD853">
        <v>1660677649.1</v>
      </c>
      <c r="DE853">
        <v>0</v>
      </c>
      <c r="DF853">
        <v>-1.042</v>
      </c>
      <c r="DG853">
        <v>0.003</v>
      </c>
      <c r="DH853">
        <v>5.218</v>
      </c>
      <c r="DI853">
        <v>0.344</v>
      </c>
      <c r="DJ853">
        <v>417</v>
      </c>
      <c r="DK853">
        <v>22</v>
      </c>
      <c r="DL853">
        <v>1.24</v>
      </c>
      <c r="DM853">
        <v>0.53</v>
      </c>
      <c r="DN853">
        <v>-42.837055</v>
      </c>
      <c r="DO853">
        <v>-0.779344840525281</v>
      </c>
      <c r="DP853">
        <v>0.375710655258804</v>
      </c>
      <c r="DQ853">
        <v>0</v>
      </c>
      <c r="DR853">
        <v>2.44761625</v>
      </c>
      <c r="DS853">
        <v>-0.125846341463414</v>
      </c>
      <c r="DT853">
        <v>0.0187125207665215</v>
      </c>
      <c r="DU853">
        <v>0</v>
      </c>
      <c r="DV853">
        <v>0</v>
      </c>
      <c r="DW853">
        <v>2</v>
      </c>
      <c r="DX853" t="s">
        <v>357</v>
      </c>
      <c r="DY853">
        <v>2.97418</v>
      </c>
      <c r="DZ853">
        <v>2.75374</v>
      </c>
      <c r="EA853">
        <v>0.177154</v>
      </c>
      <c r="EB853">
        <v>0.182205</v>
      </c>
      <c r="EC853">
        <v>0.0963225</v>
      </c>
      <c r="ED853">
        <v>0.0894045</v>
      </c>
      <c r="EE853">
        <v>32084.6</v>
      </c>
      <c r="EF853">
        <v>34770.2</v>
      </c>
      <c r="EG853">
        <v>35333.2</v>
      </c>
      <c r="EH853">
        <v>38557.6</v>
      </c>
      <c r="EI853">
        <v>45275</v>
      </c>
      <c r="EJ853">
        <v>50711.8</v>
      </c>
      <c r="EK853">
        <v>55228.8</v>
      </c>
      <c r="EL853">
        <v>61845.3</v>
      </c>
      <c r="EM853">
        <v>1.9926</v>
      </c>
      <c r="EN853">
        <v>1.8334</v>
      </c>
      <c r="EO853">
        <v>0.0548959</v>
      </c>
      <c r="EP853">
        <v>0</v>
      </c>
      <c r="EQ853">
        <v>24.1057</v>
      </c>
      <c r="ER853">
        <v>999.9</v>
      </c>
      <c r="ES853">
        <v>47.076</v>
      </c>
      <c r="ET853">
        <v>30.071</v>
      </c>
      <c r="EU853">
        <v>22.2515</v>
      </c>
      <c r="EV853">
        <v>56.2989</v>
      </c>
      <c r="EW853">
        <v>48.6579</v>
      </c>
      <c r="EX853">
        <v>1</v>
      </c>
      <c r="EY853">
        <v>-0.0491057</v>
      </c>
      <c r="EZ853">
        <v>1.46209</v>
      </c>
      <c r="FA853">
        <v>20.1083</v>
      </c>
      <c r="FB853">
        <v>5.19932</v>
      </c>
      <c r="FC853">
        <v>12.004</v>
      </c>
      <c r="FD853">
        <v>4.9752</v>
      </c>
      <c r="FE853">
        <v>3.2936</v>
      </c>
      <c r="FF853">
        <v>9999</v>
      </c>
      <c r="FG853">
        <v>9999</v>
      </c>
      <c r="FH853">
        <v>9999</v>
      </c>
      <c r="FI853">
        <v>695.5</v>
      </c>
      <c r="FJ853">
        <v>1.86353</v>
      </c>
      <c r="FK853">
        <v>1.86832</v>
      </c>
      <c r="FL853">
        <v>1.8681</v>
      </c>
      <c r="FM853">
        <v>1.86926</v>
      </c>
      <c r="FN853">
        <v>1.87012</v>
      </c>
      <c r="FO853">
        <v>1.86615</v>
      </c>
      <c r="FP853">
        <v>1.86722</v>
      </c>
      <c r="FQ853">
        <v>1.86859</v>
      </c>
      <c r="FR853">
        <v>5</v>
      </c>
      <c r="FS853">
        <v>0</v>
      </c>
      <c r="FT853">
        <v>0</v>
      </c>
      <c r="FU853">
        <v>0</v>
      </c>
      <c r="FV853" t="s">
        <v>358</v>
      </c>
      <c r="FW853" t="s">
        <v>359</v>
      </c>
      <c r="FX853" t="s">
        <v>360</v>
      </c>
      <c r="FY853" t="s">
        <v>360</v>
      </c>
      <c r="FZ853" t="s">
        <v>360</v>
      </c>
      <c r="GA853" t="s">
        <v>360</v>
      </c>
      <c r="GB853">
        <v>0</v>
      </c>
      <c r="GC853">
        <v>100</v>
      </c>
      <c r="GD853">
        <v>100</v>
      </c>
      <c r="GE853">
        <v>9.73</v>
      </c>
      <c r="GF853">
        <v>0.3505</v>
      </c>
      <c r="GG853">
        <v>3.61927167264205</v>
      </c>
      <c r="GH853">
        <v>0.00509506669552449</v>
      </c>
      <c r="GI853">
        <v>1.17866753763249e-06</v>
      </c>
      <c r="GJ853">
        <v>-6.62632595388568e-10</v>
      </c>
      <c r="GK853">
        <v>-0.0260112845827318</v>
      </c>
      <c r="GL853">
        <v>-0.0225051504344278</v>
      </c>
      <c r="GM853">
        <v>0.00262967521021688</v>
      </c>
      <c r="GN853">
        <v>-3.50088843362945e-05</v>
      </c>
      <c r="GO853">
        <v>-5</v>
      </c>
      <c r="GP853">
        <v>1640</v>
      </c>
      <c r="GQ853">
        <v>1</v>
      </c>
      <c r="GR853">
        <v>20</v>
      </c>
      <c r="GS853">
        <v>50324.7</v>
      </c>
      <c r="GT853">
        <v>50324.7</v>
      </c>
      <c r="GU853">
        <v>2.31201</v>
      </c>
      <c r="GV853">
        <v>2.6062</v>
      </c>
      <c r="GW853">
        <v>1.54785</v>
      </c>
      <c r="GX853">
        <v>2.30103</v>
      </c>
      <c r="GY853">
        <v>1.34644</v>
      </c>
      <c r="GZ853">
        <v>2.26074</v>
      </c>
      <c r="HA853">
        <v>33.9865</v>
      </c>
      <c r="HB853">
        <v>23.9737</v>
      </c>
      <c r="HC853">
        <v>18</v>
      </c>
      <c r="HD853">
        <v>504.859</v>
      </c>
      <c r="HE853">
        <v>403.452</v>
      </c>
      <c r="HF853">
        <v>21.0883</v>
      </c>
      <c r="HG853">
        <v>26.5316</v>
      </c>
      <c r="HH853">
        <v>29.9999</v>
      </c>
      <c r="HI853">
        <v>26.5716</v>
      </c>
      <c r="HJ853">
        <v>26.5231</v>
      </c>
      <c r="HK853">
        <v>46.3764</v>
      </c>
      <c r="HL853">
        <v>19.306</v>
      </c>
      <c r="HM853">
        <v>29.7749</v>
      </c>
      <c r="HN853">
        <v>21.0913</v>
      </c>
      <c r="HO853">
        <v>1161.15</v>
      </c>
      <c r="HP853">
        <v>19.1493</v>
      </c>
      <c r="HQ853">
        <v>102.453</v>
      </c>
      <c r="HR853">
        <v>102.942</v>
      </c>
    </row>
    <row r="854" spans="1:226">
      <c r="A854">
        <v>838</v>
      </c>
      <c r="B854">
        <v>1663697136.5</v>
      </c>
      <c r="C854">
        <v>9361.40000009537</v>
      </c>
      <c r="D854" t="s">
        <v>2043</v>
      </c>
      <c r="E854" t="s">
        <v>2044</v>
      </c>
      <c r="F854">
        <v>5</v>
      </c>
      <c r="G854" t="s">
        <v>1906</v>
      </c>
      <c r="H854" t="s">
        <v>354</v>
      </c>
      <c r="I854">
        <v>1663697128.71429</v>
      </c>
      <c r="J854">
        <f>(K854)/1000</f>
        <v>0</v>
      </c>
      <c r="K854">
        <f>IF(BF854, AN854, AH854)</f>
        <v>0</v>
      </c>
      <c r="L854">
        <f>IF(BF854, AI854, AG854)</f>
        <v>0</v>
      </c>
      <c r="M854">
        <f>BH854 - IF(AU854&gt;1, L854*BB854*100.0/(AW854*BV854), 0)</f>
        <v>0</v>
      </c>
      <c r="N854">
        <f>((T854-J854/2)*M854-L854)/(T854+J854/2)</f>
        <v>0</v>
      </c>
      <c r="O854">
        <f>N854*(BO854+BP854)/1000.0</f>
        <v>0</v>
      </c>
      <c r="P854">
        <f>(BH854 - IF(AU854&gt;1, L854*BB854*100.0/(AW854*BV854), 0))*(BO854+BP854)/1000.0</f>
        <v>0</v>
      </c>
      <c r="Q854">
        <f>2.0/((1/S854-1/R854)+SIGN(S854)*SQRT((1/S854-1/R854)*(1/S854-1/R854) + 4*BC854/((BC854+1)*(BC854+1))*(2*1/S854*1/R854-1/R854*1/R854)))</f>
        <v>0</v>
      </c>
      <c r="R854">
        <f>IF(LEFT(BD854,1)&lt;&gt;"0",IF(LEFT(BD854,1)="1",3.0,BE854),$D$5+$E$5*(BV854*BO854/($K$5*1000))+$F$5*(BV854*BO854/($K$5*1000))*MAX(MIN(BB854,$J$5),$I$5)*MAX(MIN(BB854,$J$5),$I$5)+$G$5*MAX(MIN(BB854,$J$5),$I$5)*(BV854*BO854/($K$5*1000))+$H$5*(BV854*BO854/($K$5*1000))*(BV854*BO854/($K$5*1000)))</f>
        <v>0</v>
      </c>
      <c r="S854">
        <f>J854*(1000-(1000*0.61365*exp(17.502*W854/(240.97+W854))/(BO854+BP854)+BJ854)/2)/(1000*0.61365*exp(17.502*W854/(240.97+W854))/(BO854+BP854)-BJ854)</f>
        <v>0</v>
      </c>
      <c r="T854">
        <f>1/((BC854+1)/(Q854/1.6)+1/(R854/1.37)) + BC854/((BC854+1)/(Q854/1.6) + BC854/(R854/1.37))</f>
        <v>0</v>
      </c>
      <c r="U854">
        <f>(AX854*BA854)</f>
        <v>0</v>
      </c>
      <c r="V854">
        <f>(BQ854+(U854+2*0.95*5.67E-8*(((BQ854+$B$7)+273)^4-(BQ854+273)^4)-44100*J854)/(1.84*29.3*R854+8*0.95*5.67E-8*(BQ854+273)^3))</f>
        <v>0</v>
      </c>
      <c r="W854">
        <f>($C$7*BR854+$D$7*BS854+$E$7*V854)</f>
        <v>0</v>
      </c>
      <c r="X854">
        <f>0.61365*exp(17.502*W854/(240.97+W854))</f>
        <v>0</v>
      </c>
      <c r="Y854">
        <f>(Z854/AA854*100)</f>
        <v>0</v>
      </c>
      <c r="Z854">
        <f>BJ854*(BO854+BP854)/1000</f>
        <v>0</v>
      </c>
      <c r="AA854">
        <f>0.61365*exp(17.502*BQ854/(240.97+BQ854))</f>
        <v>0</v>
      </c>
      <c r="AB854">
        <f>(X854-BJ854*(BO854+BP854)/1000)</f>
        <v>0</v>
      </c>
      <c r="AC854">
        <f>(-J854*44100)</f>
        <v>0</v>
      </c>
      <c r="AD854">
        <f>2*29.3*R854*0.92*(BQ854-W854)</f>
        <v>0</v>
      </c>
      <c r="AE854">
        <f>2*0.95*5.67E-8*(((BQ854+$B$7)+273)^4-(W854+273)^4)</f>
        <v>0</v>
      </c>
      <c r="AF854">
        <f>U854+AE854+AC854+AD854</f>
        <v>0</v>
      </c>
      <c r="AG854">
        <f>BN854*AU854*(BI854-BH854*(1000-AU854*BK854)/(1000-AU854*BJ854))/(100*BB854)</f>
        <v>0</v>
      </c>
      <c r="AH854">
        <f>1000*BN854*AU854*(BJ854-BK854)/(100*BB854*(1000-AU854*BJ854))</f>
        <v>0</v>
      </c>
      <c r="AI854">
        <f>(AJ854 - AK854 - BO854*1E3/(8.314*(BQ854+273.15)) * AM854/BN854 * AL854) * BN854/(100*BB854) * (1000 - BK854)/1000</f>
        <v>0</v>
      </c>
      <c r="AJ854">
        <v>1175.9591105365</v>
      </c>
      <c r="AK854">
        <v>1141.99648484848</v>
      </c>
      <c r="AL854">
        <v>3.42636931922389</v>
      </c>
      <c r="AM854">
        <v>65.4883077396077</v>
      </c>
      <c r="AN854">
        <f>(AP854 - AO854 + BO854*1E3/(8.314*(BQ854+273.15)) * AR854/BN854 * AQ854) * BN854/(100*BB854) * 1000/(1000 - AP854)</f>
        <v>0</v>
      </c>
      <c r="AO854">
        <v>19.2222055570685</v>
      </c>
      <c r="AP854">
        <v>21.6667615384615</v>
      </c>
      <c r="AQ854">
        <v>2.99842729838924e-05</v>
      </c>
      <c r="AR854">
        <v>122.100083456999</v>
      </c>
      <c r="AS854">
        <v>0</v>
      </c>
      <c r="AT854">
        <v>0</v>
      </c>
      <c r="AU854">
        <f>IF(AS854*$H$13&gt;=AW854,1.0,(AW854/(AW854-AS854*$H$13)))</f>
        <v>0</v>
      </c>
      <c r="AV854">
        <f>(AU854-1)*100</f>
        <v>0</v>
      </c>
      <c r="AW854">
        <f>MAX(0,($B$13+$C$13*BV854)/(1+$D$13*BV854)*BO854/(BQ854+273)*$E$13)</f>
        <v>0</v>
      </c>
      <c r="AX854">
        <f>$B$11*BW854+$C$11*BX854+$F$11*CI854*(1-CL854)</f>
        <v>0</v>
      </c>
      <c r="AY854">
        <f>AX854*AZ854</f>
        <v>0</v>
      </c>
      <c r="AZ854">
        <f>($B$11*$D$9+$C$11*$D$9+$F$11*((CV854+CN854)/MAX(CV854+CN854+CW854, 0.1)*$I$9+CW854/MAX(CV854+CN854+CW854, 0.1)*$J$9))/($B$11+$C$11+$F$11)</f>
        <v>0</v>
      </c>
      <c r="BA854">
        <f>($B$11*$K$9+$C$11*$K$9+$F$11*((CV854+CN854)/MAX(CV854+CN854+CW854, 0.1)*$P$9+CW854/MAX(CV854+CN854+CW854, 0.1)*$Q$9))/($B$11+$C$11+$F$11)</f>
        <v>0</v>
      </c>
      <c r="BB854">
        <v>6</v>
      </c>
      <c r="BC854">
        <v>0.5</v>
      </c>
      <c r="BD854" t="s">
        <v>355</v>
      </c>
      <c r="BE854">
        <v>2</v>
      </c>
      <c r="BF854" t="b">
        <v>1</v>
      </c>
      <c r="BG854">
        <v>1663697128.71429</v>
      </c>
      <c r="BH854">
        <v>1092.865</v>
      </c>
      <c r="BI854">
        <v>1135.82428571429</v>
      </c>
      <c r="BJ854">
        <v>21.6654607142857</v>
      </c>
      <c r="BK854">
        <v>19.225225</v>
      </c>
      <c r="BL854">
        <v>1083.18607142857</v>
      </c>
      <c r="BM854">
        <v>21.31545</v>
      </c>
      <c r="BN854">
        <v>500.073428571429</v>
      </c>
      <c r="BO854">
        <v>90.503125</v>
      </c>
      <c r="BP854">
        <v>0.100034839285714</v>
      </c>
      <c r="BQ854">
        <v>25.0350464285714</v>
      </c>
      <c r="BR854">
        <v>24.9915642857143</v>
      </c>
      <c r="BS854">
        <v>999.9</v>
      </c>
      <c r="BT854">
        <v>0</v>
      </c>
      <c r="BU854">
        <v>0</v>
      </c>
      <c r="BV854">
        <v>9999.64285714286</v>
      </c>
      <c r="BW854">
        <v>0</v>
      </c>
      <c r="BX854">
        <v>16.7147</v>
      </c>
      <c r="BY854">
        <v>-42.9603928571428</v>
      </c>
      <c r="BZ854">
        <v>1117.06607142857</v>
      </c>
      <c r="CA854">
        <v>1158.08892857143</v>
      </c>
      <c r="CB854">
        <v>2.44023821428571</v>
      </c>
      <c r="CC854">
        <v>1135.82428571429</v>
      </c>
      <c r="CD854">
        <v>19.225225</v>
      </c>
      <c r="CE854">
        <v>1.96079178571429</v>
      </c>
      <c r="CF854">
        <v>1.7399425</v>
      </c>
      <c r="CG854">
        <v>17.131225</v>
      </c>
      <c r="CH854">
        <v>15.2574392857143</v>
      </c>
      <c r="CI854">
        <v>2000.00821428571</v>
      </c>
      <c r="CJ854">
        <v>0.97999675</v>
      </c>
      <c r="CK854">
        <v>0.0200036</v>
      </c>
      <c r="CL854">
        <v>0</v>
      </c>
      <c r="CM854">
        <v>566.441142857143</v>
      </c>
      <c r="CN854">
        <v>5.00063</v>
      </c>
      <c r="CO854">
        <v>11258.3142857143</v>
      </c>
      <c r="CP854">
        <v>17256.9392857143</v>
      </c>
      <c r="CQ854">
        <v>38.562</v>
      </c>
      <c r="CR854">
        <v>38.598</v>
      </c>
      <c r="CS854">
        <v>38.125</v>
      </c>
      <c r="CT854">
        <v>37.812</v>
      </c>
      <c r="CU854">
        <v>39.312</v>
      </c>
      <c r="CV854">
        <v>1955.09821428571</v>
      </c>
      <c r="CW854">
        <v>39.91</v>
      </c>
      <c r="CX854">
        <v>0</v>
      </c>
      <c r="CY854">
        <v>1663697133.5</v>
      </c>
      <c r="CZ854">
        <v>0</v>
      </c>
      <c r="DA854">
        <v>0</v>
      </c>
      <c r="DB854" t="s">
        <v>356</v>
      </c>
      <c r="DC854">
        <v>1660677648.1</v>
      </c>
      <c r="DD854">
        <v>1660677649.1</v>
      </c>
      <c r="DE854">
        <v>0</v>
      </c>
      <c r="DF854">
        <v>-1.042</v>
      </c>
      <c r="DG854">
        <v>0.003</v>
      </c>
      <c r="DH854">
        <v>5.218</v>
      </c>
      <c r="DI854">
        <v>0.344</v>
      </c>
      <c r="DJ854">
        <v>417</v>
      </c>
      <c r="DK854">
        <v>22</v>
      </c>
      <c r="DL854">
        <v>1.24</v>
      </c>
      <c r="DM854">
        <v>0.53</v>
      </c>
      <c r="DN854">
        <v>-42.8911425</v>
      </c>
      <c r="DO854">
        <v>-0.492906191369504</v>
      </c>
      <c r="DP854">
        <v>0.412280320223692</v>
      </c>
      <c r="DQ854">
        <v>0</v>
      </c>
      <c r="DR854">
        <v>2.44672175</v>
      </c>
      <c r="DS854">
        <v>-0.0685126829268353</v>
      </c>
      <c r="DT854">
        <v>0.0183450623993896</v>
      </c>
      <c r="DU854">
        <v>1</v>
      </c>
      <c r="DV854">
        <v>1</v>
      </c>
      <c r="DW854">
        <v>2</v>
      </c>
      <c r="DX854" t="s">
        <v>395</v>
      </c>
      <c r="DY854">
        <v>2.97335</v>
      </c>
      <c r="DZ854">
        <v>2.75392</v>
      </c>
      <c r="EA854">
        <v>0.178834</v>
      </c>
      <c r="EB854">
        <v>0.183937</v>
      </c>
      <c r="EC854">
        <v>0.096292</v>
      </c>
      <c r="ED854">
        <v>0.0893844</v>
      </c>
      <c r="EE854">
        <v>32019.4</v>
      </c>
      <c r="EF854">
        <v>34696.7</v>
      </c>
      <c r="EG854">
        <v>35333.5</v>
      </c>
      <c r="EH854">
        <v>38557.8</v>
      </c>
      <c r="EI854">
        <v>45276.4</v>
      </c>
      <c r="EJ854">
        <v>50713.4</v>
      </c>
      <c r="EK854">
        <v>55228.5</v>
      </c>
      <c r="EL854">
        <v>61845.8</v>
      </c>
      <c r="EM854">
        <v>1.9926</v>
      </c>
      <c r="EN854">
        <v>1.8334</v>
      </c>
      <c r="EO854">
        <v>0.0549853</v>
      </c>
      <c r="EP854">
        <v>0</v>
      </c>
      <c r="EQ854">
        <v>24.1077</v>
      </c>
      <c r="ER854">
        <v>999.9</v>
      </c>
      <c r="ES854">
        <v>47.076</v>
      </c>
      <c r="ET854">
        <v>30.081</v>
      </c>
      <c r="EU854">
        <v>22.2638</v>
      </c>
      <c r="EV854">
        <v>56.5789</v>
      </c>
      <c r="EW854">
        <v>48.6779</v>
      </c>
      <c r="EX854">
        <v>1</v>
      </c>
      <c r="EY854">
        <v>-0.0493902</v>
      </c>
      <c r="EZ854">
        <v>1.48869</v>
      </c>
      <c r="FA854">
        <v>20.1084</v>
      </c>
      <c r="FB854">
        <v>5.20052</v>
      </c>
      <c r="FC854">
        <v>12.0052</v>
      </c>
      <c r="FD854">
        <v>4.976</v>
      </c>
      <c r="FE854">
        <v>3.2938</v>
      </c>
      <c r="FF854">
        <v>9999</v>
      </c>
      <c r="FG854">
        <v>9999</v>
      </c>
      <c r="FH854">
        <v>9999</v>
      </c>
      <c r="FI854">
        <v>695.5</v>
      </c>
      <c r="FJ854">
        <v>1.86356</v>
      </c>
      <c r="FK854">
        <v>1.86835</v>
      </c>
      <c r="FL854">
        <v>1.86813</v>
      </c>
      <c r="FM854">
        <v>1.86929</v>
      </c>
      <c r="FN854">
        <v>1.87012</v>
      </c>
      <c r="FO854">
        <v>1.86615</v>
      </c>
      <c r="FP854">
        <v>1.86722</v>
      </c>
      <c r="FQ854">
        <v>1.86859</v>
      </c>
      <c r="FR854">
        <v>5</v>
      </c>
      <c r="FS854">
        <v>0</v>
      </c>
      <c r="FT854">
        <v>0</v>
      </c>
      <c r="FU854">
        <v>0</v>
      </c>
      <c r="FV854" t="s">
        <v>358</v>
      </c>
      <c r="FW854" t="s">
        <v>359</v>
      </c>
      <c r="FX854" t="s">
        <v>360</v>
      </c>
      <c r="FY854" t="s">
        <v>360</v>
      </c>
      <c r="FZ854" t="s">
        <v>360</v>
      </c>
      <c r="GA854" t="s">
        <v>360</v>
      </c>
      <c r="GB854">
        <v>0</v>
      </c>
      <c r="GC854">
        <v>100</v>
      </c>
      <c r="GD854">
        <v>100</v>
      </c>
      <c r="GE854">
        <v>9.82</v>
      </c>
      <c r="GF854">
        <v>0.35</v>
      </c>
      <c r="GG854">
        <v>3.61927167264205</v>
      </c>
      <c r="GH854">
        <v>0.00509506669552449</v>
      </c>
      <c r="GI854">
        <v>1.17866753763249e-06</v>
      </c>
      <c r="GJ854">
        <v>-6.62632595388568e-10</v>
      </c>
      <c r="GK854">
        <v>-0.0260112845827318</v>
      </c>
      <c r="GL854">
        <v>-0.0225051504344278</v>
      </c>
      <c r="GM854">
        <v>0.00262967521021688</v>
      </c>
      <c r="GN854">
        <v>-3.50088843362945e-05</v>
      </c>
      <c r="GO854">
        <v>-5</v>
      </c>
      <c r="GP854">
        <v>1640</v>
      </c>
      <c r="GQ854">
        <v>1</v>
      </c>
      <c r="GR854">
        <v>20</v>
      </c>
      <c r="GS854">
        <v>50324.8</v>
      </c>
      <c r="GT854">
        <v>50324.8</v>
      </c>
      <c r="GU854">
        <v>2.33887</v>
      </c>
      <c r="GV854">
        <v>2.60254</v>
      </c>
      <c r="GW854">
        <v>1.54785</v>
      </c>
      <c r="GX854">
        <v>2.30103</v>
      </c>
      <c r="GY854">
        <v>1.34644</v>
      </c>
      <c r="GZ854">
        <v>2.33521</v>
      </c>
      <c r="HA854">
        <v>34.0092</v>
      </c>
      <c r="HB854">
        <v>23.9737</v>
      </c>
      <c r="HC854">
        <v>18</v>
      </c>
      <c r="HD854">
        <v>504.838</v>
      </c>
      <c r="HE854">
        <v>403.433</v>
      </c>
      <c r="HF854">
        <v>21.0958</v>
      </c>
      <c r="HG854">
        <v>26.5294</v>
      </c>
      <c r="HH854">
        <v>29.9999</v>
      </c>
      <c r="HI854">
        <v>26.5694</v>
      </c>
      <c r="HJ854">
        <v>26.5204</v>
      </c>
      <c r="HK854">
        <v>46.8409</v>
      </c>
      <c r="HL854">
        <v>19.306</v>
      </c>
      <c r="HM854">
        <v>29.7749</v>
      </c>
      <c r="HN854">
        <v>21.0938</v>
      </c>
      <c r="HO854">
        <v>1174.58</v>
      </c>
      <c r="HP854">
        <v>19.1555</v>
      </c>
      <c r="HQ854">
        <v>102.453</v>
      </c>
      <c r="HR854">
        <v>102.943</v>
      </c>
    </row>
    <row r="855" spans="1:226">
      <c r="A855">
        <v>839</v>
      </c>
      <c r="B855">
        <v>1663697141.5</v>
      </c>
      <c r="C855">
        <v>9366.40000009537</v>
      </c>
      <c r="D855" t="s">
        <v>2045</v>
      </c>
      <c r="E855" t="s">
        <v>2046</v>
      </c>
      <c r="F855">
        <v>5</v>
      </c>
      <c r="G855" t="s">
        <v>1906</v>
      </c>
      <c r="H855" t="s">
        <v>354</v>
      </c>
      <c r="I855">
        <v>1663697134</v>
      </c>
      <c r="J855">
        <f>(K855)/1000</f>
        <v>0</v>
      </c>
      <c r="K855">
        <f>IF(BF855, AN855, AH855)</f>
        <v>0</v>
      </c>
      <c r="L855">
        <f>IF(BF855, AI855, AG855)</f>
        <v>0</v>
      </c>
      <c r="M855">
        <f>BH855 - IF(AU855&gt;1, L855*BB855*100.0/(AW855*BV855), 0)</f>
        <v>0</v>
      </c>
      <c r="N855">
        <f>((T855-J855/2)*M855-L855)/(T855+J855/2)</f>
        <v>0</v>
      </c>
      <c r="O855">
        <f>N855*(BO855+BP855)/1000.0</f>
        <v>0</v>
      </c>
      <c r="P855">
        <f>(BH855 - IF(AU855&gt;1, L855*BB855*100.0/(AW855*BV855), 0))*(BO855+BP855)/1000.0</f>
        <v>0</v>
      </c>
      <c r="Q855">
        <f>2.0/((1/S855-1/R855)+SIGN(S855)*SQRT((1/S855-1/R855)*(1/S855-1/R855) + 4*BC855/((BC855+1)*(BC855+1))*(2*1/S855*1/R855-1/R855*1/R855)))</f>
        <v>0</v>
      </c>
      <c r="R855">
        <f>IF(LEFT(BD855,1)&lt;&gt;"0",IF(LEFT(BD855,1)="1",3.0,BE855),$D$5+$E$5*(BV855*BO855/($K$5*1000))+$F$5*(BV855*BO855/($K$5*1000))*MAX(MIN(BB855,$J$5),$I$5)*MAX(MIN(BB855,$J$5),$I$5)+$G$5*MAX(MIN(BB855,$J$5),$I$5)*(BV855*BO855/($K$5*1000))+$H$5*(BV855*BO855/($K$5*1000))*(BV855*BO855/($K$5*1000)))</f>
        <v>0</v>
      </c>
      <c r="S855">
        <f>J855*(1000-(1000*0.61365*exp(17.502*W855/(240.97+W855))/(BO855+BP855)+BJ855)/2)/(1000*0.61365*exp(17.502*W855/(240.97+W855))/(BO855+BP855)-BJ855)</f>
        <v>0</v>
      </c>
      <c r="T855">
        <f>1/((BC855+1)/(Q855/1.6)+1/(R855/1.37)) + BC855/((BC855+1)/(Q855/1.6) + BC855/(R855/1.37))</f>
        <v>0</v>
      </c>
      <c r="U855">
        <f>(AX855*BA855)</f>
        <v>0</v>
      </c>
      <c r="V855">
        <f>(BQ855+(U855+2*0.95*5.67E-8*(((BQ855+$B$7)+273)^4-(BQ855+273)^4)-44100*J855)/(1.84*29.3*R855+8*0.95*5.67E-8*(BQ855+273)^3))</f>
        <v>0</v>
      </c>
      <c r="W855">
        <f>($C$7*BR855+$D$7*BS855+$E$7*V855)</f>
        <v>0</v>
      </c>
      <c r="X855">
        <f>0.61365*exp(17.502*W855/(240.97+W855))</f>
        <v>0</v>
      </c>
      <c r="Y855">
        <f>(Z855/AA855*100)</f>
        <v>0</v>
      </c>
      <c r="Z855">
        <f>BJ855*(BO855+BP855)/1000</f>
        <v>0</v>
      </c>
      <c r="AA855">
        <f>0.61365*exp(17.502*BQ855/(240.97+BQ855))</f>
        <v>0</v>
      </c>
      <c r="AB855">
        <f>(X855-BJ855*(BO855+BP855)/1000)</f>
        <v>0</v>
      </c>
      <c r="AC855">
        <f>(-J855*44100)</f>
        <v>0</v>
      </c>
      <c r="AD855">
        <f>2*29.3*R855*0.92*(BQ855-W855)</f>
        <v>0</v>
      </c>
      <c r="AE855">
        <f>2*0.95*5.67E-8*(((BQ855+$B$7)+273)^4-(W855+273)^4)</f>
        <v>0</v>
      </c>
      <c r="AF855">
        <f>U855+AE855+AC855+AD855</f>
        <v>0</v>
      </c>
      <c r="AG855">
        <f>BN855*AU855*(BI855-BH855*(1000-AU855*BK855)/(1000-AU855*BJ855))/(100*BB855)</f>
        <v>0</v>
      </c>
      <c r="AH855">
        <f>1000*BN855*AU855*(BJ855-BK855)/(100*BB855*(1000-AU855*BJ855))</f>
        <v>0</v>
      </c>
      <c r="AI855">
        <f>(AJ855 - AK855 - BO855*1E3/(8.314*(BQ855+273.15)) * AM855/BN855 * AL855) * BN855/(100*BB855) * (1000 - BK855)/1000</f>
        <v>0</v>
      </c>
      <c r="AJ855">
        <v>1191.91207770649</v>
      </c>
      <c r="AK855">
        <v>1158.69945454545</v>
      </c>
      <c r="AL855">
        <v>3.32084945473705</v>
      </c>
      <c r="AM855">
        <v>65.4883077396077</v>
      </c>
      <c r="AN855">
        <f>(AP855 - AO855 + BO855*1E3/(8.314*(BQ855+273.15)) * AR855/BN855 * AQ855) * BN855/(100*BB855) * 1000/(1000 - AP855)</f>
        <v>0</v>
      </c>
      <c r="AO855">
        <v>19.2176697853837</v>
      </c>
      <c r="AP855">
        <v>21.6640901098901</v>
      </c>
      <c r="AQ855">
        <v>7.86703010977146e-05</v>
      </c>
      <c r="AR855">
        <v>122.100083456999</v>
      </c>
      <c r="AS855">
        <v>0</v>
      </c>
      <c r="AT855">
        <v>0</v>
      </c>
      <c r="AU855">
        <f>IF(AS855*$H$13&gt;=AW855,1.0,(AW855/(AW855-AS855*$H$13)))</f>
        <v>0</v>
      </c>
      <c r="AV855">
        <f>(AU855-1)*100</f>
        <v>0</v>
      </c>
      <c r="AW855">
        <f>MAX(0,($B$13+$C$13*BV855)/(1+$D$13*BV855)*BO855/(BQ855+273)*$E$13)</f>
        <v>0</v>
      </c>
      <c r="AX855">
        <f>$B$11*BW855+$C$11*BX855+$F$11*CI855*(1-CL855)</f>
        <v>0</v>
      </c>
      <c r="AY855">
        <f>AX855*AZ855</f>
        <v>0</v>
      </c>
      <c r="AZ855">
        <f>($B$11*$D$9+$C$11*$D$9+$F$11*((CV855+CN855)/MAX(CV855+CN855+CW855, 0.1)*$I$9+CW855/MAX(CV855+CN855+CW855, 0.1)*$J$9))/($B$11+$C$11+$F$11)</f>
        <v>0</v>
      </c>
      <c r="BA855">
        <f>($B$11*$K$9+$C$11*$K$9+$F$11*((CV855+CN855)/MAX(CV855+CN855+CW855, 0.1)*$P$9+CW855/MAX(CV855+CN855+CW855, 0.1)*$Q$9))/($B$11+$C$11+$F$11)</f>
        <v>0</v>
      </c>
      <c r="BB855">
        <v>6</v>
      </c>
      <c r="BC855">
        <v>0.5</v>
      </c>
      <c r="BD855" t="s">
        <v>355</v>
      </c>
      <c r="BE855">
        <v>2</v>
      </c>
      <c r="BF855" t="b">
        <v>1</v>
      </c>
      <c r="BG855">
        <v>1663697134</v>
      </c>
      <c r="BH855">
        <v>1110.50296296296</v>
      </c>
      <c r="BI855">
        <v>1153.29259259259</v>
      </c>
      <c r="BJ855">
        <v>21.6703259259259</v>
      </c>
      <c r="BK855">
        <v>19.2252222222222</v>
      </c>
      <c r="BL855">
        <v>1100.73037037037</v>
      </c>
      <c r="BM855">
        <v>21.3201148148148</v>
      </c>
      <c r="BN855">
        <v>500.067481481481</v>
      </c>
      <c r="BO855">
        <v>90.5014148148148</v>
      </c>
      <c r="BP855">
        <v>0.100052111111111</v>
      </c>
      <c r="BQ855">
        <v>25.0380222222222</v>
      </c>
      <c r="BR855">
        <v>25.0044518518519</v>
      </c>
      <c r="BS855">
        <v>999.9</v>
      </c>
      <c r="BT855">
        <v>0</v>
      </c>
      <c r="BU855">
        <v>0</v>
      </c>
      <c r="BV855">
        <v>9995</v>
      </c>
      <c r="BW855">
        <v>0</v>
      </c>
      <c r="BX855">
        <v>16.7147</v>
      </c>
      <c r="BY855">
        <v>-42.7919962962963</v>
      </c>
      <c r="BZ855">
        <v>1135.09925925926</v>
      </c>
      <c r="CA855">
        <v>1175.90074074074</v>
      </c>
      <c r="CB855">
        <v>2.44509888888889</v>
      </c>
      <c r="CC855">
        <v>1153.29259259259</v>
      </c>
      <c r="CD855">
        <v>19.2252222222222</v>
      </c>
      <c r="CE855">
        <v>1.96119592592593</v>
      </c>
      <c r="CF855">
        <v>1.73991037037037</v>
      </c>
      <c r="CG855">
        <v>17.1344777777778</v>
      </c>
      <c r="CH855">
        <v>15.257162962963</v>
      </c>
      <c r="CI855">
        <v>1999.98925925926</v>
      </c>
      <c r="CJ855">
        <v>0.979996777777778</v>
      </c>
      <c r="CK855">
        <v>0.0200035703703704</v>
      </c>
      <c r="CL855">
        <v>0</v>
      </c>
      <c r="CM855">
        <v>566.371148148148</v>
      </c>
      <c r="CN855">
        <v>5.00063</v>
      </c>
      <c r="CO855">
        <v>11256.0444444444</v>
      </c>
      <c r="CP855">
        <v>17256.7814814815</v>
      </c>
      <c r="CQ855">
        <v>38.5505185185185</v>
      </c>
      <c r="CR855">
        <v>38.5783333333333</v>
      </c>
      <c r="CS855">
        <v>38.125</v>
      </c>
      <c r="CT855">
        <v>37.812</v>
      </c>
      <c r="CU855">
        <v>39.312</v>
      </c>
      <c r="CV855">
        <v>1955.07925925926</v>
      </c>
      <c r="CW855">
        <v>39.91</v>
      </c>
      <c r="CX855">
        <v>0</v>
      </c>
      <c r="CY855">
        <v>1663697138.9</v>
      </c>
      <c r="CZ855">
        <v>0</v>
      </c>
      <c r="DA855">
        <v>0</v>
      </c>
      <c r="DB855" t="s">
        <v>356</v>
      </c>
      <c r="DC855">
        <v>1660677648.1</v>
      </c>
      <c r="DD855">
        <v>1660677649.1</v>
      </c>
      <c r="DE855">
        <v>0</v>
      </c>
      <c r="DF855">
        <v>-1.042</v>
      </c>
      <c r="DG855">
        <v>0.003</v>
      </c>
      <c r="DH855">
        <v>5.218</v>
      </c>
      <c r="DI855">
        <v>0.344</v>
      </c>
      <c r="DJ855">
        <v>417</v>
      </c>
      <c r="DK855">
        <v>22</v>
      </c>
      <c r="DL855">
        <v>1.24</v>
      </c>
      <c r="DM855">
        <v>0.53</v>
      </c>
      <c r="DN855">
        <v>-42.7992225</v>
      </c>
      <c r="DO855">
        <v>1.1938863039401</v>
      </c>
      <c r="DP855">
        <v>0.439514453395732</v>
      </c>
      <c r="DQ855">
        <v>0</v>
      </c>
      <c r="DR855">
        <v>2.442426</v>
      </c>
      <c r="DS855">
        <v>0.0667224765478421</v>
      </c>
      <c r="DT855">
        <v>0.0150668252794011</v>
      </c>
      <c r="DU855">
        <v>1</v>
      </c>
      <c r="DV855">
        <v>1</v>
      </c>
      <c r="DW855">
        <v>2</v>
      </c>
      <c r="DX855" t="s">
        <v>395</v>
      </c>
      <c r="DY855">
        <v>2.97398</v>
      </c>
      <c r="DZ855">
        <v>2.75386</v>
      </c>
      <c r="EA855">
        <v>0.180454</v>
      </c>
      <c r="EB855">
        <v>0.185447</v>
      </c>
      <c r="EC855">
        <v>0.0962782</v>
      </c>
      <c r="ED855">
        <v>0.0893762</v>
      </c>
      <c r="EE855">
        <v>31955.9</v>
      </c>
      <c r="EF855">
        <v>34632.6</v>
      </c>
      <c r="EG855">
        <v>35333</v>
      </c>
      <c r="EH855">
        <v>38557.8</v>
      </c>
      <c r="EI855">
        <v>45276.8</v>
      </c>
      <c r="EJ855">
        <v>50713.1</v>
      </c>
      <c r="EK855">
        <v>55228</v>
      </c>
      <c r="EL855">
        <v>61844.8</v>
      </c>
      <c r="EM855">
        <v>1.9928</v>
      </c>
      <c r="EN855">
        <v>1.8336</v>
      </c>
      <c r="EO855">
        <v>0.0562668</v>
      </c>
      <c r="EP855">
        <v>0</v>
      </c>
      <c r="EQ855">
        <v>24.1077</v>
      </c>
      <c r="ER855">
        <v>999.9</v>
      </c>
      <c r="ES855">
        <v>47.1</v>
      </c>
      <c r="ET855">
        <v>30.081</v>
      </c>
      <c r="EU855">
        <v>22.2766</v>
      </c>
      <c r="EV855">
        <v>56.3189</v>
      </c>
      <c r="EW855">
        <v>49.1546</v>
      </c>
      <c r="EX855">
        <v>1</v>
      </c>
      <c r="EY855">
        <v>-0.0492073</v>
      </c>
      <c r="EZ855">
        <v>1.58087</v>
      </c>
      <c r="FA855">
        <v>20.1073</v>
      </c>
      <c r="FB855">
        <v>5.19932</v>
      </c>
      <c r="FC855">
        <v>12.004</v>
      </c>
      <c r="FD855">
        <v>4.9756</v>
      </c>
      <c r="FE855">
        <v>3.2936</v>
      </c>
      <c r="FF855">
        <v>9999</v>
      </c>
      <c r="FG855">
        <v>9999</v>
      </c>
      <c r="FH855">
        <v>9999</v>
      </c>
      <c r="FI855">
        <v>695.5</v>
      </c>
      <c r="FJ855">
        <v>1.86356</v>
      </c>
      <c r="FK855">
        <v>1.86829</v>
      </c>
      <c r="FL855">
        <v>1.86813</v>
      </c>
      <c r="FM855">
        <v>1.86932</v>
      </c>
      <c r="FN855">
        <v>1.87015</v>
      </c>
      <c r="FO855">
        <v>1.86615</v>
      </c>
      <c r="FP855">
        <v>1.86722</v>
      </c>
      <c r="FQ855">
        <v>1.86859</v>
      </c>
      <c r="FR855">
        <v>5</v>
      </c>
      <c r="FS855">
        <v>0</v>
      </c>
      <c r="FT855">
        <v>0</v>
      </c>
      <c r="FU855">
        <v>0</v>
      </c>
      <c r="FV855" t="s">
        <v>358</v>
      </c>
      <c r="FW855" t="s">
        <v>359</v>
      </c>
      <c r="FX855" t="s">
        <v>360</v>
      </c>
      <c r="FY855" t="s">
        <v>360</v>
      </c>
      <c r="FZ855" t="s">
        <v>360</v>
      </c>
      <c r="GA855" t="s">
        <v>360</v>
      </c>
      <c r="GB855">
        <v>0</v>
      </c>
      <c r="GC855">
        <v>100</v>
      </c>
      <c r="GD855">
        <v>100</v>
      </c>
      <c r="GE855">
        <v>9.9</v>
      </c>
      <c r="GF855">
        <v>0.3499</v>
      </c>
      <c r="GG855">
        <v>3.61927167264205</v>
      </c>
      <c r="GH855">
        <v>0.00509506669552449</v>
      </c>
      <c r="GI855">
        <v>1.17866753763249e-06</v>
      </c>
      <c r="GJ855">
        <v>-6.62632595388568e-10</v>
      </c>
      <c r="GK855">
        <v>-0.0260112845827318</v>
      </c>
      <c r="GL855">
        <v>-0.0225051504344278</v>
      </c>
      <c r="GM855">
        <v>0.00262967521021688</v>
      </c>
      <c r="GN855">
        <v>-3.50088843362945e-05</v>
      </c>
      <c r="GO855">
        <v>-5</v>
      </c>
      <c r="GP855">
        <v>1640</v>
      </c>
      <c r="GQ855">
        <v>1</v>
      </c>
      <c r="GR855">
        <v>20</v>
      </c>
      <c r="GS855">
        <v>50324.9</v>
      </c>
      <c r="GT855">
        <v>50324.9</v>
      </c>
      <c r="GU855">
        <v>2.36328</v>
      </c>
      <c r="GV855">
        <v>2.59521</v>
      </c>
      <c r="GW855">
        <v>1.54785</v>
      </c>
      <c r="GX855">
        <v>2.30103</v>
      </c>
      <c r="GY855">
        <v>1.34644</v>
      </c>
      <c r="GZ855">
        <v>2.43652</v>
      </c>
      <c r="HA855">
        <v>34.0092</v>
      </c>
      <c r="HB855">
        <v>23.9737</v>
      </c>
      <c r="HC855">
        <v>18</v>
      </c>
      <c r="HD855">
        <v>504.951</v>
      </c>
      <c r="HE855">
        <v>403.531</v>
      </c>
      <c r="HF855">
        <v>21.0901</v>
      </c>
      <c r="HG855">
        <v>26.5272</v>
      </c>
      <c r="HH855">
        <v>30.0001</v>
      </c>
      <c r="HI855">
        <v>26.5672</v>
      </c>
      <c r="HJ855">
        <v>26.5186</v>
      </c>
      <c r="HK855">
        <v>47.333</v>
      </c>
      <c r="HL855">
        <v>19.306</v>
      </c>
      <c r="HM855">
        <v>30.1528</v>
      </c>
      <c r="HN855">
        <v>21.0778</v>
      </c>
      <c r="HO855">
        <v>1194.68</v>
      </c>
      <c r="HP855">
        <v>19.1623</v>
      </c>
      <c r="HQ855">
        <v>102.452</v>
      </c>
      <c r="HR855">
        <v>102.942</v>
      </c>
    </row>
    <row r="856" spans="1:226">
      <c r="A856">
        <v>840</v>
      </c>
      <c r="B856">
        <v>1663697146.5</v>
      </c>
      <c r="C856">
        <v>9371.40000009537</v>
      </c>
      <c r="D856" t="s">
        <v>2047</v>
      </c>
      <c r="E856" t="s">
        <v>2048</v>
      </c>
      <c r="F856">
        <v>5</v>
      </c>
      <c r="G856" t="s">
        <v>1906</v>
      </c>
      <c r="H856" t="s">
        <v>354</v>
      </c>
      <c r="I856">
        <v>1663697138.71429</v>
      </c>
      <c r="J856">
        <f>(K856)/1000</f>
        <v>0</v>
      </c>
      <c r="K856">
        <f>IF(BF856, AN856, AH856)</f>
        <v>0</v>
      </c>
      <c r="L856">
        <f>IF(BF856, AI856, AG856)</f>
        <v>0</v>
      </c>
      <c r="M856">
        <f>BH856 - IF(AU856&gt;1, L856*BB856*100.0/(AW856*BV856), 0)</f>
        <v>0</v>
      </c>
      <c r="N856">
        <f>((T856-J856/2)*M856-L856)/(T856+J856/2)</f>
        <v>0</v>
      </c>
      <c r="O856">
        <f>N856*(BO856+BP856)/1000.0</f>
        <v>0</v>
      </c>
      <c r="P856">
        <f>(BH856 - IF(AU856&gt;1, L856*BB856*100.0/(AW856*BV856), 0))*(BO856+BP856)/1000.0</f>
        <v>0</v>
      </c>
      <c r="Q856">
        <f>2.0/((1/S856-1/R856)+SIGN(S856)*SQRT((1/S856-1/R856)*(1/S856-1/R856) + 4*BC856/((BC856+1)*(BC856+1))*(2*1/S856*1/R856-1/R856*1/R856)))</f>
        <v>0</v>
      </c>
      <c r="R856">
        <f>IF(LEFT(BD856,1)&lt;&gt;"0",IF(LEFT(BD856,1)="1",3.0,BE856),$D$5+$E$5*(BV856*BO856/($K$5*1000))+$F$5*(BV856*BO856/($K$5*1000))*MAX(MIN(BB856,$J$5),$I$5)*MAX(MIN(BB856,$J$5),$I$5)+$G$5*MAX(MIN(BB856,$J$5),$I$5)*(BV856*BO856/($K$5*1000))+$H$5*(BV856*BO856/($K$5*1000))*(BV856*BO856/($K$5*1000)))</f>
        <v>0</v>
      </c>
      <c r="S856">
        <f>J856*(1000-(1000*0.61365*exp(17.502*W856/(240.97+W856))/(BO856+BP856)+BJ856)/2)/(1000*0.61365*exp(17.502*W856/(240.97+W856))/(BO856+BP856)-BJ856)</f>
        <v>0</v>
      </c>
      <c r="T856">
        <f>1/((BC856+1)/(Q856/1.6)+1/(R856/1.37)) + BC856/((BC856+1)/(Q856/1.6) + BC856/(R856/1.37))</f>
        <v>0</v>
      </c>
      <c r="U856">
        <f>(AX856*BA856)</f>
        <v>0</v>
      </c>
      <c r="V856">
        <f>(BQ856+(U856+2*0.95*5.67E-8*(((BQ856+$B$7)+273)^4-(BQ856+273)^4)-44100*J856)/(1.84*29.3*R856+8*0.95*5.67E-8*(BQ856+273)^3))</f>
        <v>0</v>
      </c>
      <c r="W856">
        <f>($C$7*BR856+$D$7*BS856+$E$7*V856)</f>
        <v>0</v>
      </c>
      <c r="X856">
        <f>0.61365*exp(17.502*W856/(240.97+W856))</f>
        <v>0</v>
      </c>
      <c r="Y856">
        <f>(Z856/AA856*100)</f>
        <v>0</v>
      </c>
      <c r="Z856">
        <f>BJ856*(BO856+BP856)/1000</f>
        <v>0</v>
      </c>
      <c r="AA856">
        <f>0.61365*exp(17.502*BQ856/(240.97+BQ856))</f>
        <v>0</v>
      </c>
      <c r="AB856">
        <f>(X856-BJ856*(BO856+BP856)/1000)</f>
        <v>0</v>
      </c>
      <c r="AC856">
        <f>(-J856*44100)</f>
        <v>0</v>
      </c>
      <c r="AD856">
        <f>2*29.3*R856*0.92*(BQ856-W856)</f>
        <v>0</v>
      </c>
      <c r="AE856">
        <f>2*0.95*5.67E-8*(((BQ856+$B$7)+273)^4-(W856+273)^4)</f>
        <v>0</v>
      </c>
      <c r="AF856">
        <f>U856+AE856+AC856+AD856</f>
        <v>0</v>
      </c>
      <c r="AG856">
        <f>BN856*AU856*(BI856-BH856*(1000-AU856*BK856)/(1000-AU856*BJ856))/(100*BB856)</f>
        <v>0</v>
      </c>
      <c r="AH856">
        <f>1000*BN856*AU856*(BJ856-BK856)/(100*BB856*(1000-AU856*BJ856))</f>
        <v>0</v>
      </c>
      <c r="AI856">
        <f>(AJ856 - AK856 - BO856*1E3/(8.314*(BQ856+273.15)) * AM856/BN856 * AL856) * BN856/(100*BB856) * (1000 - BK856)/1000</f>
        <v>0</v>
      </c>
      <c r="AJ856">
        <v>1208.52057403015</v>
      </c>
      <c r="AK856">
        <v>1175.10060606061</v>
      </c>
      <c r="AL856">
        <v>3.28064018485185</v>
      </c>
      <c r="AM856">
        <v>65.4883077396077</v>
      </c>
      <c r="AN856">
        <f>(AP856 - AO856 + BO856*1E3/(8.314*(BQ856+273.15)) * AR856/BN856 * AQ856) * BN856/(100*BB856) * 1000/(1000 - AP856)</f>
        <v>0</v>
      </c>
      <c r="AO856">
        <v>19.2140809187736</v>
      </c>
      <c r="AP856">
        <v>21.6563945054945</v>
      </c>
      <c r="AQ856">
        <v>-0.000361507630753733</v>
      </c>
      <c r="AR856">
        <v>122.100083456999</v>
      </c>
      <c r="AS856">
        <v>0</v>
      </c>
      <c r="AT856">
        <v>0</v>
      </c>
      <c r="AU856">
        <f>IF(AS856*$H$13&gt;=AW856,1.0,(AW856/(AW856-AS856*$H$13)))</f>
        <v>0</v>
      </c>
      <c r="AV856">
        <f>(AU856-1)*100</f>
        <v>0</v>
      </c>
      <c r="AW856">
        <f>MAX(0,($B$13+$C$13*BV856)/(1+$D$13*BV856)*BO856/(BQ856+273)*$E$13)</f>
        <v>0</v>
      </c>
      <c r="AX856">
        <f>$B$11*BW856+$C$11*BX856+$F$11*CI856*(1-CL856)</f>
        <v>0</v>
      </c>
      <c r="AY856">
        <f>AX856*AZ856</f>
        <v>0</v>
      </c>
      <c r="AZ856">
        <f>($B$11*$D$9+$C$11*$D$9+$F$11*((CV856+CN856)/MAX(CV856+CN856+CW856, 0.1)*$I$9+CW856/MAX(CV856+CN856+CW856, 0.1)*$J$9))/($B$11+$C$11+$F$11)</f>
        <v>0</v>
      </c>
      <c r="BA856">
        <f>($B$11*$K$9+$C$11*$K$9+$F$11*((CV856+CN856)/MAX(CV856+CN856+CW856, 0.1)*$P$9+CW856/MAX(CV856+CN856+CW856, 0.1)*$Q$9))/($B$11+$C$11+$F$11)</f>
        <v>0</v>
      </c>
      <c r="BB856">
        <v>6</v>
      </c>
      <c r="BC856">
        <v>0.5</v>
      </c>
      <c r="BD856" t="s">
        <v>355</v>
      </c>
      <c r="BE856">
        <v>2</v>
      </c>
      <c r="BF856" t="b">
        <v>1</v>
      </c>
      <c r="BG856">
        <v>1663697138.71429</v>
      </c>
      <c r="BH856">
        <v>1126.00285714286</v>
      </c>
      <c r="BI856">
        <v>1168.64535714286</v>
      </c>
      <c r="BJ856">
        <v>21.6661678571429</v>
      </c>
      <c r="BK856">
        <v>19.2271678571429</v>
      </c>
      <c r="BL856">
        <v>1116.14964285714</v>
      </c>
      <c r="BM856">
        <v>21.316125</v>
      </c>
      <c r="BN856">
        <v>500.096142857143</v>
      </c>
      <c r="BO856">
        <v>90.500825</v>
      </c>
      <c r="BP856">
        <v>0.100145907142857</v>
      </c>
      <c r="BQ856">
        <v>25.0407535714286</v>
      </c>
      <c r="BR856">
        <v>25.0109642857143</v>
      </c>
      <c r="BS856">
        <v>999.9</v>
      </c>
      <c r="BT856">
        <v>0</v>
      </c>
      <c r="BU856">
        <v>0</v>
      </c>
      <c r="BV856">
        <v>9972.14285714286</v>
      </c>
      <c r="BW856">
        <v>0</v>
      </c>
      <c r="BX856">
        <v>16.7147</v>
      </c>
      <c r="BY856">
        <v>-42.6434571428571</v>
      </c>
      <c r="BZ856">
        <v>1150.93928571429</v>
      </c>
      <c r="CA856">
        <v>1191.55642857143</v>
      </c>
      <c r="CB856">
        <v>2.43900178571429</v>
      </c>
      <c r="CC856">
        <v>1168.64535714286</v>
      </c>
      <c r="CD856">
        <v>19.2271678571429</v>
      </c>
      <c r="CE856">
        <v>1.96080642857143</v>
      </c>
      <c r="CF856">
        <v>1.74007428571429</v>
      </c>
      <c r="CG856">
        <v>17.1313428571429</v>
      </c>
      <c r="CH856">
        <v>15.2586178571429</v>
      </c>
      <c r="CI856">
        <v>2000.00857142857</v>
      </c>
      <c r="CJ856">
        <v>0.979996964285714</v>
      </c>
      <c r="CK856">
        <v>0.0200033714285714</v>
      </c>
      <c r="CL856">
        <v>0</v>
      </c>
      <c r="CM856">
        <v>566.263214285714</v>
      </c>
      <c r="CN856">
        <v>5.00063</v>
      </c>
      <c r="CO856">
        <v>11253.8642857143</v>
      </c>
      <c r="CP856">
        <v>17256.9535714286</v>
      </c>
      <c r="CQ856">
        <v>38.5465</v>
      </c>
      <c r="CR856">
        <v>38.57325</v>
      </c>
      <c r="CS856">
        <v>38.125</v>
      </c>
      <c r="CT856">
        <v>37.812</v>
      </c>
      <c r="CU856">
        <v>39.312</v>
      </c>
      <c r="CV856">
        <v>1955.09857142857</v>
      </c>
      <c r="CW856">
        <v>39.91</v>
      </c>
      <c r="CX856">
        <v>0</v>
      </c>
      <c r="CY856">
        <v>1663697143.7</v>
      </c>
      <c r="CZ856">
        <v>0</v>
      </c>
      <c r="DA856">
        <v>0</v>
      </c>
      <c r="DB856" t="s">
        <v>356</v>
      </c>
      <c r="DC856">
        <v>1660677648.1</v>
      </c>
      <c r="DD856">
        <v>1660677649.1</v>
      </c>
      <c r="DE856">
        <v>0</v>
      </c>
      <c r="DF856">
        <v>-1.042</v>
      </c>
      <c r="DG856">
        <v>0.003</v>
      </c>
      <c r="DH856">
        <v>5.218</v>
      </c>
      <c r="DI856">
        <v>0.344</v>
      </c>
      <c r="DJ856">
        <v>417</v>
      </c>
      <c r="DK856">
        <v>22</v>
      </c>
      <c r="DL856">
        <v>1.24</v>
      </c>
      <c r="DM856">
        <v>0.53</v>
      </c>
      <c r="DN856">
        <v>-42.7191425</v>
      </c>
      <c r="DO856">
        <v>2.52252720450287</v>
      </c>
      <c r="DP856">
        <v>0.443779567965617</v>
      </c>
      <c r="DQ856">
        <v>0</v>
      </c>
      <c r="DR856">
        <v>2.438844</v>
      </c>
      <c r="DS856">
        <v>0.00144585365853645</v>
      </c>
      <c r="DT856">
        <v>0.0178874444513463</v>
      </c>
      <c r="DU856">
        <v>1</v>
      </c>
      <c r="DV856">
        <v>1</v>
      </c>
      <c r="DW856">
        <v>2</v>
      </c>
      <c r="DX856" t="s">
        <v>395</v>
      </c>
      <c r="DY856">
        <v>2.97388</v>
      </c>
      <c r="DZ856">
        <v>2.75361</v>
      </c>
      <c r="EA856">
        <v>0.182073</v>
      </c>
      <c r="EB856">
        <v>0.187114</v>
      </c>
      <c r="EC856">
        <v>0.0962653</v>
      </c>
      <c r="ED856">
        <v>0.0895502</v>
      </c>
      <c r="EE856">
        <v>31892.8</v>
      </c>
      <c r="EF856">
        <v>34561.8</v>
      </c>
      <c r="EG856">
        <v>35333</v>
      </c>
      <c r="EH856">
        <v>38557.8</v>
      </c>
      <c r="EI856">
        <v>45277.9</v>
      </c>
      <c r="EJ856">
        <v>50703.9</v>
      </c>
      <c r="EK856">
        <v>55228.6</v>
      </c>
      <c r="EL856">
        <v>61845.4</v>
      </c>
      <c r="EM856">
        <v>1.9928</v>
      </c>
      <c r="EN856">
        <v>1.8336</v>
      </c>
      <c r="EO856">
        <v>0.0545382</v>
      </c>
      <c r="EP856">
        <v>0</v>
      </c>
      <c r="EQ856">
        <v>24.1097</v>
      </c>
      <c r="ER856">
        <v>999.9</v>
      </c>
      <c r="ES856">
        <v>47.149</v>
      </c>
      <c r="ET856">
        <v>30.081</v>
      </c>
      <c r="EU856">
        <v>22.2981</v>
      </c>
      <c r="EV856">
        <v>57.0189</v>
      </c>
      <c r="EW856">
        <v>49.2107</v>
      </c>
      <c r="EX856">
        <v>1</v>
      </c>
      <c r="EY856">
        <v>-0.049065</v>
      </c>
      <c r="EZ856">
        <v>1.63248</v>
      </c>
      <c r="FA856">
        <v>20.1068</v>
      </c>
      <c r="FB856">
        <v>5.19932</v>
      </c>
      <c r="FC856">
        <v>12.004</v>
      </c>
      <c r="FD856">
        <v>4.976</v>
      </c>
      <c r="FE856">
        <v>3.2936</v>
      </c>
      <c r="FF856">
        <v>9999</v>
      </c>
      <c r="FG856">
        <v>9999</v>
      </c>
      <c r="FH856">
        <v>9999</v>
      </c>
      <c r="FI856">
        <v>695.5</v>
      </c>
      <c r="FJ856">
        <v>1.86356</v>
      </c>
      <c r="FK856">
        <v>1.86835</v>
      </c>
      <c r="FL856">
        <v>1.86813</v>
      </c>
      <c r="FM856">
        <v>1.86926</v>
      </c>
      <c r="FN856">
        <v>1.87012</v>
      </c>
      <c r="FO856">
        <v>1.86615</v>
      </c>
      <c r="FP856">
        <v>1.86722</v>
      </c>
      <c r="FQ856">
        <v>1.86859</v>
      </c>
      <c r="FR856">
        <v>5</v>
      </c>
      <c r="FS856">
        <v>0</v>
      </c>
      <c r="FT856">
        <v>0</v>
      </c>
      <c r="FU856">
        <v>0</v>
      </c>
      <c r="FV856" t="s">
        <v>358</v>
      </c>
      <c r="FW856" t="s">
        <v>359</v>
      </c>
      <c r="FX856" t="s">
        <v>360</v>
      </c>
      <c r="FY856" t="s">
        <v>360</v>
      </c>
      <c r="FZ856" t="s">
        <v>360</v>
      </c>
      <c r="GA856" t="s">
        <v>360</v>
      </c>
      <c r="GB856">
        <v>0</v>
      </c>
      <c r="GC856">
        <v>100</v>
      </c>
      <c r="GD856">
        <v>100</v>
      </c>
      <c r="GE856">
        <v>9.98</v>
      </c>
      <c r="GF856">
        <v>0.3497</v>
      </c>
      <c r="GG856">
        <v>3.61927167264205</v>
      </c>
      <c r="GH856">
        <v>0.00509506669552449</v>
      </c>
      <c r="GI856">
        <v>1.17866753763249e-06</v>
      </c>
      <c r="GJ856">
        <v>-6.62632595388568e-10</v>
      </c>
      <c r="GK856">
        <v>-0.0260112845827318</v>
      </c>
      <c r="GL856">
        <v>-0.0225051504344278</v>
      </c>
      <c r="GM856">
        <v>0.00262967521021688</v>
      </c>
      <c r="GN856">
        <v>-3.50088843362945e-05</v>
      </c>
      <c r="GO856">
        <v>-5</v>
      </c>
      <c r="GP856">
        <v>1640</v>
      </c>
      <c r="GQ856">
        <v>1</v>
      </c>
      <c r="GR856">
        <v>20</v>
      </c>
      <c r="GS856">
        <v>50325</v>
      </c>
      <c r="GT856">
        <v>50325</v>
      </c>
      <c r="GU856">
        <v>2.39136</v>
      </c>
      <c r="GV856">
        <v>2.58911</v>
      </c>
      <c r="GW856">
        <v>1.54785</v>
      </c>
      <c r="GX856">
        <v>2.30103</v>
      </c>
      <c r="GY856">
        <v>1.34644</v>
      </c>
      <c r="GZ856">
        <v>2.42065</v>
      </c>
      <c r="HA856">
        <v>34.0318</v>
      </c>
      <c r="HB856">
        <v>23.9824</v>
      </c>
      <c r="HC856">
        <v>18</v>
      </c>
      <c r="HD856">
        <v>504.93</v>
      </c>
      <c r="HE856">
        <v>403.518</v>
      </c>
      <c r="HF856">
        <v>21.0698</v>
      </c>
      <c r="HG856">
        <v>26.5249</v>
      </c>
      <c r="HH856">
        <v>30.0003</v>
      </c>
      <c r="HI856">
        <v>26.5649</v>
      </c>
      <c r="HJ856">
        <v>26.5173</v>
      </c>
      <c r="HK856">
        <v>47.912</v>
      </c>
      <c r="HL856">
        <v>19.5908</v>
      </c>
      <c r="HM856">
        <v>30.1528</v>
      </c>
      <c r="HN856">
        <v>21.0585</v>
      </c>
      <c r="HO856">
        <v>1208.16</v>
      </c>
      <c r="HP856">
        <v>19.1705</v>
      </c>
      <c r="HQ856">
        <v>102.453</v>
      </c>
      <c r="HR856">
        <v>102.943</v>
      </c>
    </row>
    <row r="857" spans="1:226">
      <c r="A857">
        <v>841</v>
      </c>
      <c r="B857">
        <v>1663697151.1</v>
      </c>
      <c r="C857">
        <v>9376</v>
      </c>
      <c r="D857" t="s">
        <v>2049</v>
      </c>
      <c r="E857" t="s">
        <v>2050</v>
      </c>
      <c r="F857">
        <v>5</v>
      </c>
      <c r="G857" t="s">
        <v>1906</v>
      </c>
      <c r="H857" t="s">
        <v>354</v>
      </c>
      <c r="I857">
        <v>1663697143.62857</v>
      </c>
      <c r="J857">
        <f>(K857)/1000</f>
        <v>0</v>
      </c>
      <c r="K857">
        <f>IF(BF857, AN857, AH857)</f>
        <v>0</v>
      </c>
      <c r="L857">
        <f>IF(BF857, AI857, AG857)</f>
        <v>0</v>
      </c>
      <c r="M857">
        <f>BH857 - IF(AU857&gt;1, L857*BB857*100.0/(AW857*BV857), 0)</f>
        <v>0</v>
      </c>
      <c r="N857">
        <f>((T857-J857/2)*M857-L857)/(T857+J857/2)</f>
        <v>0</v>
      </c>
      <c r="O857">
        <f>N857*(BO857+BP857)/1000.0</f>
        <v>0</v>
      </c>
      <c r="P857">
        <f>(BH857 - IF(AU857&gt;1, L857*BB857*100.0/(AW857*BV857), 0))*(BO857+BP857)/1000.0</f>
        <v>0</v>
      </c>
      <c r="Q857">
        <f>2.0/((1/S857-1/R857)+SIGN(S857)*SQRT((1/S857-1/R857)*(1/S857-1/R857) + 4*BC857/((BC857+1)*(BC857+1))*(2*1/S857*1/R857-1/R857*1/R857)))</f>
        <v>0</v>
      </c>
      <c r="R857">
        <f>IF(LEFT(BD857,1)&lt;&gt;"0",IF(LEFT(BD857,1)="1",3.0,BE857),$D$5+$E$5*(BV857*BO857/($K$5*1000))+$F$5*(BV857*BO857/($K$5*1000))*MAX(MIN(BB857,$J$5),$I$5)*MAX(MIN(BB857,$J$5),$I$5)+$G$5*MAX(MIN(BB857,$J$5),$I$5)*(BV857*BO857/($K$5*1000))+$H$5*(BV857*BO857/($K$5*1000))*(BV857*BO857/($K$5*1000)))</f>
        <v>0</v>
      </c>
      <c r="S857">
        <f>J857*(1000-(1000*0.61365*exp(17.502*W857/(240.97+W857))/(BO857+BP857)+BJ857)/2)/(1000*0.61365*exp(17.502*W857/(240.97+W857))/(BO857+BP857)-BJ857)</f>
        <v>0</v>
      </c>
      <c r="T857">
        <f>1/((BC857+1)/(Q857/1.6)+1/(R857/1.37)) + BC857/((BC857+1)/(Q857/1.6) + BC857/(R857/1.37))</f>
        <v>0</v>
      </c>
      <c r="U857">
        <f>(AX857*BA857)</f>
        <v>0</v>
      </c>
      <c r="V857">
        <f>(BQ857+(U857+2*0.95*5.67E-8*(((BQ857+$B$7)+273)^4-(BQ857+273)^4)-44100*J857)/(1.84*29.3*R857+8*0.95*5.67E-8*(BQ857+273)^3))</f>
        <v>0</v>
      </c>
      <c r="W857">
        <f>($C$7*BR857+$D$7*BS857+$E$7*V857)</f>
        <v>0</v>
      </c>
      <c r="X857">
        <f>0.61365*exp(17.502*W857/(240.97+W857))</f>
        <v>0</v>
      </c>
      <c r="Y857">
        <f>(Z857/AA857*100)</f>
        <v>0</v>
      </c>
      <c r="Z857">
        <f>BJ857*(BO857+BP857)/1000</f>
        <v>0</v>
      </c>
      <c r="AA857">
        <f>0.61365*exp(17.502*BQ857/(240.97+BQ857))</f>
        <v>0</v>
      </c>
      <c r="AB857">
        <f>(X857-BJ857*(BO857+BP857)/1000)</f>
        <v>0</v>
      </c>
      <c r="AC857">
        <f>(-J857*44100)</f>
        <v>0</v>
      </c>
      <c r="AD857">
        <f>2*29.3*R857*0.92*(BQ857-W857)</f>
        <v>0</v>
      </c>
      <c r="AE857">
        <f>2*0.95*5.67E-8*(((BQ857+$B$7)+273)^4-(W857+273)^4)</f>
        <v>0</v>
      </c>
      <c r="AF857">
        <f>U857+AE857+AC857+AD857</f>
        <v>0</v>
      </c>
      <c r="AG857">
        <f>BN857*AU857*(BI857-BH857*(1000-AU857*BK857)/(1000-AU857*BJ857))/(100*BB857)</f>
        <v>0</v>
      </c>
      <c r="AH857">
        <f>1000*BN857*AU857*(BJ857-BK857)/(100*BB857*(1000-AU857*BJ857))</f>
        <v>0</v>
      </c>
      <c r="AI857">
        <f>(AJ857 - AK857 - BO857*1E3/(8.314*(BQ857+273.15)) * AM857/BN857 * AL857) * BN857/(100*BB857) * (1000 - BK857)/1000</f>
        <v>0</v>
      </c>
      <c r="AJ857">
        <v>1224.4696623517</v>
      </c>
      <c r="AK857">
        <v>1190.85109731976</v>
      </c>
      <c r="AL857">
        <v>3.41321010119196</v>
      </c>
      <c r="AM857">
        <v>65.4883077396077</v>
      </c>
      <c r="AN857">
        <f>(AP857 - AO857 + BO857*1E3/(8.314*(BQ857+273.15)) * AR857/BN857 * AQ857) * BN857/(100*BB857) * 1000/(1000 - AP857)</f>
        <v>0</v>
      </c>
      <c r="AO857">
        <v>19.2632973958666</v>
      </c>
      <c r="AP857">
        <v>21.659241599806</v>
      </c>
      <c r="AQ857">
        <v>0.000129302079226982</v>
      </c>
      <c r="AR857">
        <v>122.100083456999</v>
      </c>
      <c r="AS857">
        <v>0</v>
      </c>
      <c r="AT857">
        <v>0</v>
      </c>
      <c r="AU857">
        <f>IF(AS857*$H$13&gt;=AW857,1.0,(AW857/(AW857-AS857*$H$13)))</f>
        <v>0</v>
      </c>
      <c r="AV857">
        <f>(AU857-1)*100</f>
        <v>0</v>
      </c>
      <c r="AW857">
        <f>MAX(0,($B$13+$C$13*BV857)/(1+$D$13*BV857)*BO857/(BQ857+273)*$E$13)</f>
        <v>0</v>
      </c>
      <c r="AX857">
        <f>$B$11*BW857+$C$11*BX857+$F$11*CI857*(1-CL857)</f>
        <v>0</v>
      </c>
      <c r="AY857">
        <f>AX857*AZ857</f>
        <v>0</v>
      </c>
      <c r="AZ857">
        <f>($B$11*$D$9+$C$11*$D$9+$F$11*((CV857+CN857)/MAX(CV857+CN857+CW857, 0.1)*$I$9+CW857/MAX(CV857+CN857+CW857, 0.1)*$J$9))/($B$11+$C$11+$F$11)</f>
        <v>0</v>
      </c>
      <c r="BA857">
        <f>($B$11*$K$9+$C$11*$K$9+$F$11*((CV857+CN857)/MAX(CV857+CN857+CW857, 0.1)*$P$9+CW857/MAX(CV857+CN857+CW857, 0.1)*$Q$9))/($B$11+$C$11+$F$11)</f>
        <v>0</v>
      </c>
      <c r="BB857">
        <v>6</v>
      </c>
      <c r="BC857">
        <v>0.5</v>
      </c>
      <c r="BD857" t="s">
        <v>355</v>
      </c>
      <c r="BE857">
        <v>2</v>
      </c>
      <c r="BF857" t="b">
        <v>1</v>
      </c>
      <c r="BG857">
        <v>1663697143.62857</v>
      </c>
      <c r="BH857">
        <v>1142.11821428571</v>
      </c>
      <c r="BI857">
        <v>1184.73642857143</v>
      </c>
      <c r="BJ857">
        <v>21.6617892857143</v>
      </c>
      <c r="BK857">
        <v>19.2368321428571</v>
      </c>
      <c r="BL857">
        <v>1132.18107142857</v>
      </c>
      <c r="BM857">
        <v>21.3119178571429</v>
      </c>
      <c r="BN857">
        <v>500.1855</v>
      </c>
      <c r="BO857">
        <v>90.501075</v>
      </c>
      <c r="BP857">
        <v>0.10000865</v>
      </c>
      <c r="BQ857">
        <v>25.0409178571429</v>
      </c>
      <c r="BR857">
        <v>25.0098607142857</v>
      </c>
      <c r="BS857">
        <v>999.9</v>
      </c>
      <c r="BT857">
        <v>0</v>
      </c>
      <c r="BU857">
        <v>0</v>
      </c>
      <c r="BV857">
        <v>9986.78571428571</v>
      </c>
      <c r="BW857">
        <v>0</v>
      </c>
      <c r="BX857">
        <v>16.7147</v>
      </c>
      <c r="BY857">
        <v>-42.6191</v>
      </c>
      <c r="BZ857">
        <v>1167.40571428571</v>
      </c>
      <c r="CA857">
        <v>1207.97464285714</v>
      </c>
      <c r="CB857">
        <v>2.4249625</v>
      </c>
      <c r="CC857">
        <v>1184.73642857143</v>
      </c>
      <c r="CD857">
        <v>19.2368321428571</v>
      </c>
      <c r="CE857">
        <v>1.96041571428571</v>
      </c>
      <c r="CF857">
        <v>1.74095357142857</v>
      </c>
      <c r="CG857">
        <v>17.1282</v>
      </c>
      <c r="CH857">
        <v>15.2664857142857</v>
      </c>
      <c r="CI857">
        <v>2000.03321428571</v>
      </c>
      <c r="CJ857">
        <v>0.979997071428571</v>
      </c>
      <c r="CK857">
        <v>0.0200032571428571</v>
      </c>
      <c r="CL857">
        <v>0</v>
      </c>
      <c r="CM857">
        <v>566.202714285714</v>
      </c>
      <c r="CN857">
        <v>5.00063</v>
      </c>
      <c r="CO857">
        <v>11251.1785714286</v>
      </c>
      <c r="CP857">
        <v>17257.175</v>
      </c>
      <c r="CQ857">
        <v>38.5376428571429</v>
      </c>
      <c r="CR857">
        <v>38.562</v>
      </c>
      <c r="CS857">
        <v>38.11825</v>
      </c>
      <c r="CT857">
        <v>37.8053571428571</v>
      </c>
      <c r="CU857">
        <v>39.312</v>
      </c>
      <c r="CV857">
        <v>1955.12321428571</v>
      </c>
      <c r="CW857">
        <v>39.91</v>
      </c>
      <c r="CX857">
        <v>0</v>
      </c>
      <c r="CY857">
        <v>1663697148.5</v>
      </c>
      <c r="CZ857">
        <v>0</v>
      </c>
      <c r="DA857">
        <v>0</v>
      </c>
      <c r="DB857" t="s">
        <v>356</v>
      </c>
      <c r="DC857">
        <v>1660677648.1</v>
      </c>
      <c r="DD857">
        <v>1660677649.1</v>
      </c>
      <c r="DE857">
        <v>0</v>
      </c>
      <c r="DF857">
        <v>-1.042</v>
      </c>
      <c r="DG857">
        <v>0.003</v>
      </c>
      <c r="DH857">
        <v>5.218</v>
      </c>
      <c r="DI857">
        <v>0.344</v>
      </c>
      <c r="DJ857">
        <v>417</v>
      </c>
      <c r="DK857">
        <v>22</v>
      </c>
      <c r="DL857">
        <v>1.24</v>
      </c>
      <c r="DM857">
        <v>0.53</v>
      </c>
      <c r="DN857">
        <v>-42.6767634146341</v>
      </c>
      <c r="DO857">
        <v>-0.268347725166582</v>
      </c>
      <c r="DP857">
        <v>0.40889981703203</v>
      </c>
      <c r="DQ857">
        <v>0</v>
      </c>
      <c r="DR857">
        <v>2.43403219512195</v>
      </c>
      <c r="DS857">
        <v>-0.1967560491471</v>
      </c>
      <c r="DT857">
        <v>0.0232830844608421</v>
      </c>
      <c r="DU857">
        <v>0</v>
      </c>
      <c r="DV857">
        <v>0</v>
      </c>
      <c r="DW857">
        <v>2</v>
      </c>
      <c r="DX857" t="s">
        <v>357</v>
      </c>
      <c r="DY857">
        <v>2.9737</v>
      </c>
      <c r="DZ857">
        <v>2.75391</v>
      </c>
      <c r="EA857">
        <v>0.183579</v>
      </c>
      <c r="EB857">
        <v>0.188616</v>
      </c>
      <c r="EC857">
        <v>0.0962681</v>
      </c>
      <c r="ED857">
        <v>0.0894773</v>
      </c>
      <c r="EE857">
        <v>31834.1</v>
      </c>
      <c r="EF857">
        <v>34498.2</v>
      </c>
      <c r="EG857">
        <v>35333</v>
      </c>
      <c r="EH857">
        <v>38558</v>
      </c>
      <c r="EI857">
        <v>45277.8</v>
      </c>
      <c r="EJ857">
        <v>50707.9</v>
      </c>
      <c r="EK857">
        <v>55228.6</v>
      </c>
      <c r="EL857">
        <v>61845.3</v>
      </c>
      <c r="EM857">
        <v>1.9922</v>
      </c>
      <c r="EN857">
        <v>1.8338</v>
      </c>
      <c r="EO857">
        <v>0.0548661</v>
      </c>
      <c r="EP857">
        <v>0</v>
      </c>
      <c r="EQ857">
        <v>24.1118</v>
      </c>
      <c r="ER857">
        <v>999.9</v>
      </c>
      <c r="ES857">
        <v>47.174</v>
      </c>
      <c r="ET857">
        <v>30.081</v>
      </c>
      <c r="EU857">
        <v>22.3104</v>
      </c>
      <c r="EV857">
        <v>56.6661</v>
      </c>
      <c r="EW857">
        <v>48.6178</v>
      </c>
      <c r="EX857">
        <v>1</v>
      </c>
      <c r="EY857">
        <v>-0.0492683</v>
      </c>
      <c r="EZ857">
        <v>1.57773</v>
      </c>
      <c r="FA857">
        <v>20.1071</v>
      </c>
      <c r="FB857">
        <v>5.20052</v>
      </c>
      <c r="FC857">
        <v>12.004</v>
      </c>
      <c r="FD857">
        <v>4.976</v>
      </c>
      <c r="FE857">
        <v>3.2932</v>
      </c>
      <c r="FF857">
        <v>9999</v>
      </c>
      <c r="FG857">
        <v>9999</v>
      </c>
      <c r="FH857">
        <v>9999</v>
      </c>
      <c r="FI857">
        <v>695.5</v>
      </c>
      <c r="FJ857">
        <v>1.86356</v>
      </c>
      <c r="FK857">
        <v>1.86832</v>
      </c>
      <c r="FL857">
        <v>1.86813</v>
      </c>
      <c r="FM857">
        <v>1.86926</v>
      </c>
      <c r="FN857">
        <v>1.87012</v>
      </c>
      <c r="FO857">
        <v>1.86615</v>
      </c>
      <c r="FP857">
        <v>1.86722</v>
      </c>
      <c r="FQ857">
        <v>1.86859</v>
      </c>
      <c r="FR857">
        <v>5</v>
      </c>
      <c r="FS857">
        <v>0</v>
      </c>
      <c r="FT857">
        <v>0</v>
      </c>
      <c r="FU857">
        <v>0</v>
      </c>
      <c r="FV857" t="s">
        <v>358</v>
      </c>
      <c r="FW857" t="s">
        <v>359</v>
      </c>
      <c r="FX857" t="s">
        <v>360</v>
      </c>
      <c r="FY857" t="s">
        <v>360</v>
      </c>
      <c r="FZ857" t="s">
        <v>360</v>
      </c>
      <c r="GA857" t="s">
        <v>360</v>
      </c>
      <c r="GB857">
        <v>0</v>
      </c>
      <c r="GC857">
        <v>100</v>
      </c>
      <c r="GD857">
        <v>100</v>
      </c>
      <c r="GE857">
        <v>10.07</v>
      </c>
      <c r="GF857">
        <v>0.3498</v>
      </c>
      <c r="GG857">
        <v>3.61927167264205</v>
      </c>
      <c r="GH857">
        <v>0.00509506669552449</v>
      </c>
      <c r="GI857">
        <v>1.17866753763249e-06</v>
      </c>
      <c r="GJ857">
        <v>-6.62632595388568e-10</v>
      </c>
      <c r="GK857">
        <v>-0.0260112845827318</v>
      </c>
      <c r="GL857">
        <v>-0.0225051504344278</v>
      </c>
      <c r="GM857">
        <v>0.00262967521021688</v>
      </c>
      <c r="GN857">
        <v>-3.50088843362945e-05</v>
      </c>
      <c r="GO857">
        <v>-5</v>
      </c>
      <c r="GP857">
        <v>1640</v>
      </c>
      <c r="GQ857">
        <v>1</v>
      </c>
      <c r="GR857">
        <v>20</v>
      </c>
      <c r="GS857">
        <v>50325.1</v>
      </c>
      <c r="GT857">
        <v>50325</v>
      </c>
      <c r="GU857">
        <v>2.41455</v>
      </c>
      <c r="GV857">
        <v>2.58667</v>
      </c>
      <c r="GW857">
        <v>1.54785</v>
      </c>
      <c r="GX857">
        <v>2.30103</v>
      </c>
      <c r="GY857">
        <v>1.34644</v>
      </c>
      <c r="GZ857">
        <v>2.42554</v>
      </c>
      <c r="HA857">
        <v>34.0318</v>
      </c>
      <c r="HB857">
        <v>23.9824</v>
      </c>
      <c r="HC857">
        <v>18</v>
      </c>
      <c r="HD857">
        <v>504.512</v>
      </c>
      <c r="HE857">
        <v>403.613</v>
      </c>
      <c r="HF857">
        <v>21.0553</v>
      </c>
      <c r="HG857">
        <v>26.5227</v>
      </c>
      <c r="HH857">
        <v>30.0001</v>
      </c>
      <c r="HI857">
        <v>26.5627</v>
      </c>
      <c r="HJ857">
        <v>26.5151</v>
      </c>
      <c r="HK857">
        <v>48.3754</v>
      </c>
      <c r="HL857">
        <v>19.5908</v>
      </c>
      <c r="HM857">
        <v>30.1528</v>
      </c>
      <c r="HN857">
        <v>21.058</v>
      </c>
      <c r="HO857">
        <v>1221.57</v>
      </c>
      <c r="HP857">
        <v>19.1732</v>
      </c>
      <c r="HQ857">
        <v>102.453</v>
      </c>
      <c r="HR857">
        <v>102.943</v>
      </c>
    </row>
    <row r="858" spans="1:226">
      <c r="A858">
        <v>842</v>
      </c>
      <c r="B858">
        <v>1663697156.6</v>
      </c>
      <c r="C858">
        <v>9381.5</v>
      </c>
      <c r="D858" t="s">
        <v>2051</v>
      </c>
      <c r="E858" t="s">
        <v>2052</v>
      </c>
      <c r="F858">
        <v>5</v>
      </c>
      <c r="G858" t="s">
        <v>1906</v>
      </c>
      <c r="H858" t="s">
        <v>354</v>
      </c>
      <c r="I858">
        <v>1663697149.03929</v>
      </c>
      <c r="J858">
        <f>(K858)/1000</f>
        <v>0</v>
      </c>
      <c r="K858">
        <f>IF(BF858, AN858, AH858)</f>
        <v>0</v>
      </c>
      <c r="L858">
        <f>IF(BF858, AI858, AG858)</f>
        <v>0</v>
      </c>
      <c r="M858">
        <f>BH858 - IF(AU858&gt;1, L858*BB858*100.0/(AW858*BV858), 0)</f>
        <v>0</v>
      </c>
      <c r="N858">
        <f>((T858-J858/2)*M858-L858)/(T858+J858/2)</f>
        <v>0</v>
      </c>
      <c r="O858">
        <f>N858*(BO858+BP858)/1000.0</f>
        <v>0</v>
      </c>
      <c r="P858">
        <f>(BH858 - IF(AU858&gt;1, L858*BB858*100.0/(AW858*BV858), 0))*(BO858+BP858)/1000.0</f>
        <v>0</v>
      </c>
      <c r="Q858">
        <f>2.0/((1/S858-1/R858)+SIGN(S858)*SQRT((1/S858-1/R858)*(1/S858-1/R858) + 4*BC858/((BC858+1)*(BC858+1))*(2*1/S858*1/R858-1/R858*1/R858)))</f>
        <v>0</v>
      </c>
      <c r="R858">
        <f>IF(LEFT(BD858,1)&lt;&gt;"0",IF(LEFT(BD858,1)="1",3.0,BE858),$D$5+$E$5*(BV858*BO858/($K$5*1000))+$F$5*(BV858*BO858/($K$5*1000))*MAX(MIN(BB858,$J$5),$I$5)*MAX(MIN(BB858,$J$5),$I$5)+$G$5*MAX(MIN(BB858,$J$5),$I$5)*(BV858*BO858/($K$5*1000))+$H$5*(BV858*BO858/($K$5*1000))*(BV858*BO858/($K$5*1000)))</f>
        <v>0</v>
      </c>
      <c r="S858">
        <f>J858*(1000-(1000*0.61365*exp(17.502*W858/(240.97+W858))/(BO858+BP858)+BJ858)/2)/(1000*0.61365*exp(17.502*W858/(240.97+W858))/(BO858+BP858)-BJ858)</f>
        <v>0</v>
      </c>
      <c r="T858">
        <f>1/((BC858+1)/(Q858/1.6)+1/(R858/1.37)) + BC858/((BC858+1)/(Q858/1.6) + BC858/(R858/1.37))</f>
        <v>0</v>
      </c>
      <c r="U858">
        <f>(AX858*BA858)</f>
        <v>0</v>
      </c>
      <c r="V858">
        <f>(BQ858+(U858+2*0.95*5.67E-8*(((BQ858+$B$7)+273)^4-(BQ858+273)^4)-44100*J858)/(1.84*29.3*R858+8*0.95*5.67E-8*(BQ858+273)^3))</f>
        <v>0</v>
      </c>
      <c r="W858">
        <f>($C$7*BR858+$D$7*BS858+$E$7*V858)</f>
        <v>0</v>
      </c>
      <c r="X858">
        <f>0.61365*exp(17.502*W858/(240.97+W858))</f>
        <v>0</v>
      </c>
      <c r="Y858">
        <f>(Z858/AA858*100)</f>
        <v>0</v>
      </c>
      <c r="Z858">
        <f>BJ858*(BO858+BP858)/1000</f>
        <v>0</v>
      </c>
      <c r="AA858">
        <f>0.61365*exp(17.502*BQ858/(240.97+BQ858))</f>
        <v>0</v>
      </c>
      <c r="AB858">
        <f>(X858-BJ858*(BO858+BP858)/1000)</f>
        <v>0</v>
      </c>
      <c r="AC858">
        <f>(-J858*44100)</f>
        <v>0</v>
      </c>
      <c r="AD858">
        <f>2*29.3*R858*0.92*(BQ858-W858)</f>
        <v>0</v>
      </c>
      <c r="AE858">
        <f>2*0.95*5.67E-8*(((BQ858+$B$7)+273)^4-(W858+273)^4)</f>
        <v>0</v>
      </c>
      <c r="AF858">
        <f>U858+AE858+AC858+AD858</f>
        <v>0</v>
      </c>
      <c r="AG858">
        <f>BN858*AU858*(BI858-BH858*(1000-AU858*BK858)/(1000-AU858*BJ858))/(100*BB858)</f>
        <v>0</v>
      </c>
      <c r="AH858">
        <f>1000*BN858*AU858*(BJ858-BK858)/(100*BB858*(1000-AU858*BJ858))</f>
        <v>0</v>
      </c>
      <c r="AI858">
        <f>(AJ858 - AK858 - BO858*1E3/(8.314*(BQ858+273.15)) * AM858/BN858 * AL858) * BN858/(100*BB858) * (1000 - BK858)/1000</f>
        <v>0</v>
      </c>
      <c r="AJ858">
        <v>1242.96531688019</v>
      </c>
      <c r="AK858">
        <v>1209.55545454545</v>
      </c>
      <c r="AL858">
        <v>3.4403707579093</v>
      </c>
      <c r="AM858">
        <v>65.4883077396077</v>
      </c>
      <c r="AN858">
        <f>(AP858 - AO858 + BO858*1E3/(8.314*(BQ858+273.15)) * AR858/BN858 * AQ858) * BN858/(100*BB858) * 1000/(1000 - AP858)</f>
        <v>0</v>
      </c>
      <c r="AO858">
        <v>19.2452044212047</v>
      </c>
      <c r="AP858">
        <v>21.6454868131868</v>
      </c>
      <c r="AQ858">
        <v>-0.000258984616444532</v>
      </c>
      <c r="AR858">
        <v>122.100083456999</v>
      </c>
      <c r="AS858">
        <v>0</v>
      </c>
      <c r="AT858">
        <v>0</v>
      </c>
      <c r="AU858">
        <f>IF(AS858*$H$13&gt;=AW858,1.0,(AW858/(AW858-AS858*$H$13)))</f>
        <v>0</v>
      </c>
      <c r="AV858">
        <f>(AU858-1)*100</f>
        <v>0</v>
      </c>
      <c r="AW858">
        <f>MAX(0,($B$13+$C$13*BV858)/(1+$D$13*BV858)*BO858/(BQ858+273)*$E$13)</f>
        <v>0</v>
      </c>
      <c r="AX858">
        <f>$B$11*BW858+$C$11*BX858+$F$11*CI858*(1-CL858)</f>
        <v>0</v>
      </c>
      <c r="AY858">
        <f>AX858*AZ858</f>
        <v>0</v>
      </c>
      <c r="AZ858">
        <f>($B$11*$D$9+$C$11*$D$9+$F$11*((CV858+CN858)/MAX(CV858+CN858+CW858, 0.1)*$I$9+CW858/MAX(CV858+CN858+CW858, 0.1)*$J$9))/($B$11+$C$11+$F$11)</f>
        <v>0</v>
      </c>
      <c r="BA858">
        <f>($B$11*$K$9+$C$11*$K$9+$F$11*((CV858+CN858)/MAX(CV858+CN858+CW858, 0.1)*$P$9+CW858/MAX(CV858+CN858+CW858, 0.1)*$Q$9))/($B$11+$C$11+$F$11)</f>
        <v>0</v>
      </c>
      <c r="BB858">
        <v>6</v>
      </c>
      <c r="BC858">
        <v>0.5</v>
      </c>
      <c r="BD858" t="s">
        <v>355</v>
      </c>
      <c r="BE858">
        <v>2</v>
      </c>
      <c r="BF858" t="b">
        <v>1</v>
      </c>
      <c r="BG858">
        <v>1663697149.03929</v>
      </c>
      <c r="BH858">
        <v>1159.86</v>
      </c>
      <c r="BI858">
        <v>1202.65</v>
      </c>
      <c r="BJ858">
        <v>21.6556535714286</v>
      </c>
      <c r="BK858">
        <v>19.2463857142857</v>
      </c>
      <c r="BL858">
        <v>1149.83178571429</v>
      </c>
      <c r="BM858">
        <v>21.3060214285714</v>
      </c>
      <c r="BN858">
        <v>500.141357142857</v>
      </c>
      <c r="BO858">
        <v>90.5022</v>
      </c>
      <c r="BP858">
        <v>0.0998069535714286</v>
      </c>
      <c r="BQ858">
        <v>25.0387035714286</v>
      </c>
      <c r="BR858">
        <v>25.0053428571429</v>
      </c>
      <c r="BS858">
        <v>999.9</v>
      </c>
      <c r="BT858">
        <v>0</v>
      </c>
      <c r="BU858">
        <v>0</v>
      </c>
      <c r="BV858">
        <v>10013.3928571429</v>
      </c>
      <c r="BW858">
        <v>0</v>
      </c>
      <c r="BX858">
        <v>16.7147</v>
      </c>
      <c r="BY858">
        <v>-42.7891035714286</v>
      </c>
      <c r="BZ858">
        <v>1185.53392857143</v>
      </c>
      <c r="CA858">
        <v>1226.24892857143</v>
      </c>
      <c r="CB858">
        <v>2.40926428571429</v>
      </c>
      <c r="CC858">
        <v>1202.65</v>
      </c>
      <c r="CD858">
        <v>19.2463857142857</v>
      </c>
      <c r="CE858">
        <v>1.95988392857143</v>
      </c>
      <c r="CF858">
        <v>1.74183964285714</v>
      </c>
      <c r="CG858">
        <v>17.1239071428571</v>
      </c>
      <c r="CH858">
        <v>15.2744</v>
      </c>
      <c r="CI858">
        <v>2000.03642857143</v>
      </c>
      <c r="CJ858">
        <v>0.979997178571429</v>
      </c>
      <c r="CK858">
        <v>0.0200031428571429</v>
      </c>
      <c r="CL858">
        <v>0</v>
      </c>
      <c r="CM858">
        <v>565.986357142857</v>
      </c>
      <c r="CN858">
        <v>5.00063</v>
      </c>
      <c r="CO858">
        <v>11247.8785714286</v>
      </c>
      <c r="CP858">
        <v>17257.2107142857</v>
      </c>
      <c r="CQ858">
        <v>38.5354285714286</v>
      </c>
      <c r="CR858">
        <v>38.562</v>
      </c>
      <c r="CS858">
        <v>38.11375</v>
      </c>
      <c r="CT858">
        <v>37.8053571428571</v>
      </c>
      <c r="CU858">
        <v>39.312</v>
      </c>
      <c r="CV858">
        <v>1955.12642857143</v>
      </c>
      <c r="CW858">
        <v>39.91</v>
      </c>
      <c r="CX858">
        <v>0</v>
      </c>
      <c r="CY858">
        <v>1663697153.9</v>
      </c>
      <c r="CZ858">
        <v>0</v>
      </c>
      <c r="DA858">
        <v>0</v>
      </c>
      <c r="DB858" t="s">
        <v>356</v>
      </c>
      <c r="DC858">
        <v>1660677648.1</v>
      </c>
      <c r="DD858">
        <v>1660677649.1</v>
      </c>
      <c r="DE858">
        <v>0</v>
      </c>
      <c r="DF858">
        <v>-1.042</v>
      </c>
      <c r="DG858">
        <v>0.003</v>
      </c>
      <c r="DH858">
        <v>5.218</v>
      </c>
      <c r="DI858">
        <v>0.344</v>
      </c>
      <c r="DJ858">
        <v>417</v>
      </c>
      <c r="DK858">
        <v>22</v>
      </c>
      <c r="DL858">
        <v>1.24</v>
      </c>
      <c r="DM858">
        <v>0.53</v>
      </c>
      <c r="DN858">
        <v>-42.7107975609756</v>
      </c>
      <c r="DO858">
        <v>-2.15021950961975</v>
      </c>
      <c r="DP858">
        <v>0.378294896897171</v>
      </c>
      <c r="DQ858">
        <v>0</v>
      </c>
      <c r="DR858">
        <v>2.42104268292683</v>
      </c>
      <c r="DS858">
        <v>-0.174906440719964</v>
      </c>
      <c r="DT858">
        <v>0.0216818074829737</v>
      </c>
      <c r="DU858">
        <v>0</v>
      </c>
      <c r="DV858">
        <v>0</v>
      </c>
      <c r="DW858">
        <v>2</v>
      </c>
      <c r="DX858" t="s">
        <v>357</v>
      </c>
      <c r="DY858">
        <v>2.97266</v>
      </c>
      <c r="DZ858">
        <v>2.75448</v>
      </c>
      <c r="EA858">
        <v>0.185376</v>
      </c>
      <c r="EB858">
        <v>0.190354</v>
      </c>
      <c r="EC858">
        <v>0.0962429</v>
      </c>
      <c r="ED858">
        <v>0.0894855</v>
      </c>
      <c r="EE858">
        <v>31764.1</v>
      </c>
      <c r="EF858">
        <v>34424.4</v>
      </c>
      <c r="EG858">
        <v>35333</v>
      </c>
      <c r="EH858">
        <v>38558.1</v>
      </c>
      <c r="EI858">
        <v>45278.9</v>
      </c>
      <c r="EJ858">
        <v>50707.5</v>
      </c>
      <c r="EK858">
        <v>55228.3</v>
      </c>
      <c r="EL858">
        <v>61845.2</v>
      </c>
      <c r="EM858">
        <v>1.9916</v>
      </c>
      <c r="EN858">
        <v>1.8334</v>
      </c>
      <c r="EO858">
        <v>0.0542402</v>
      </c>
      <c r="EP858">
        <v>0</v>
      </c>
      <c r="EQ858">
        <v>24.1118</v>
      </c>
      <c r="ER858">
        <v>999.9</v>
      </c>
      <c r="ES858">
        <v>47.198</v>
      </c>
      <c r="ET858">
        <v>30.081</v>
      </c>
      <c r="EU858">
        <v>22.3187</v>
      </c>
      <c r="EV858">
        <v>55.8361</v>
      </c>
      <c r="EW858">
        <v>49.1987</v>
      </c>
      <c r="EX858">
        <v>1</v>
      </c>
      <c r="EY858">
        <v>-0.0493902</v>
      </c>
      <c r="EZ858">
        <v>1.57379</v>
      </c>
      <c r="FA858">
        <v>20.1073</v>
      </c>
      <c r="FB858">
        <v>5.19932</v>
      </c>
      <c r="FC858">
        <v>12.004</v>
      </c>
      <c r="FD858">
        <v>4.9756</v>
      </c>
      <c r="FE858">
        <v>3.2936</v>
      </c>
      <c r="FF858">
        <v>9999</v>
      </c>
      <c r="FG858">
        <v>9999</v>
      </c>
      <c r="FH858">
        <v>9999</v>
      </c>
      <c r="FI858">
        <v>695.5</v>
      </c>
      <c r="FJ858">
        <v>1.86356</v>
      </c>
      <c r="FK858">
        <v>1.86832</v>
      </c>
      <c r="FL858">
        <v>1.86807</v>
      </c>
      <c r="FM858">
        <v>1.86935</v>
      </c>
      <c r="FN858">
        <v>1.87012</v>
      </c>
      <c r="FO858">
        <v>1.86615</v>
      </c>
      <c r="FP858">
        <v>1.86722</v>
      </c>
      <c r="FQ858">
        <v>1.86859</v>
      </c>
      <c r="FR858">
        <v>5</v>
      </c>
      <c r="FS858">
        <v>0</v>
      </c>
      <c r="FT858">
        <v>0</v>
      </c>
      <c r="FU858">
        <v>0</v>
      </c>
      <c r="FV858" t="s">
        <v>358</v>
      </c>
      <c r="FW858" t="s">
        <v>359</v>
      </c>
      <c r="FX858" t="s">
        <v>360</v>
      </c>
      <c r="FY858" t="s">
        <v>360</v>
      </c>
      <c r="FZ858" t="s">
        <v>360</v>
      </c>
      <c r="GA858" t="s">
        <v>360</v>
      </c>
      <c r="GB858">
        <v>0</v>
      </c>
      <c r="GC858">
        <v>100</v>
      </c>
      <c r="GD858">
        <v>100</v>
      </c>
      <c r="GE858">
        <v>10.15</v>
      </c>
      <c r="GF858">
        <v>0.3492</v>
      </c>
      <c r="GG858">
        <v>3.61927167264205</v>
      </c>
      <c r="GH858">
        <v>0.00509506669552449</v>
      </c>
      <c r="GI858">
        <v>1.17866753763249e-06</v>
      </c>
      <c r="GJ858">
        <v>-6.62632595388568e-10</v>
      </c>
      <c r="GK858">
        <v>-0.0260112845827318</v>
      </c>
      <c r="GL858">
        <v>-0.0225051504344278</v>
      </c>
      <c r="GM858">
        <v>0.00262967521021688</v>
      </c>
      <c r="GN858">
        <v>-3.50088843362945e-05</v>
      </c>
      <c r="GO858">
        <v>-5</v>
      </c>
      <c r="GP858">
        <v>1640</v>
      </c>
      <c r="GQ858">
        <v>1</v>
      </c>
      <c r="GR858">
        <v>20</v>
      </c>
      <c r="GS858">
        <v>50325.1</v>
      </c>
      <c r="GT858">
        <v>50325.1</v>
      </c>
      <c r="GU858">
        <v>2.44507</v>
      </c>
      <c r="GV858">
        <v>2.60376</v>
      </c>
      <c r="GW858">
        <v>1.54785</v>
      </c>
      <c r="GX858">
        <v>2.30103</v>
      </c>
      <c r="GY858">
        <v>1.34644</v>
      </c>
      <c r="GZ858">
        <v>2.28271</v>
      </c>
      <c r="HA858">
        <v>34.0545</v>
      </c>
      <c r="HB858">
        <v>23.9737</v>
      </c>
      <c r="HC858">
        <v>18</v>
      </c>
      <c r="HD858">
        <v>504.093</v>
      </c>
      <c r="HE858">
        <v>403.376</v>
      </c>
      <c r="HF858">
        <v>21.0506</v>
      </c>
      <c r="HG858">
        <v>26.5204</v>
      </c>
      <c r="HH858">
        <v>29.9999</v>
      </c>
      <c r="HI858">
        <v>26.5605</v>
      </c>
      <c r="HJ858">
        <v>26.5129</v>
      </c>
      <c r="HK858">
        <v>48.9696</v>
      </c>
      <c r="HL858">
        <v>19.5908</v>
      </c>
      <c r="HM858">
        <v>30.1528</v>
      </c>
      <c r="HN858">
        <v>21.052</v>
      </c>
      <c r="HO858">
        <v>1241.76</v>
      </c>
      <c r="HP858">
        <v>19.1933</v>
      </c>
      <c r="HQ858">
        <v>102.452</v>
      </c>
      <c r="HR858">
        <v>102.943</v>
      </c>
    </row>
    <row r="859" spans="1:226">
      <c r="A859">
        <v>843</v>
      </c>
      <c r="B859">
        <v>1663697161.1</v>
      </c>
      <c r="C859">
        <v>9386</v>
      </c>
      <c r="D859" t="s">
        <v>2053</v>
      </c>
      <c r="E859" t="s">
        <v>2054</v>
      </c>
      <c r="F859">
        <v>5</v>
      </c>
      <c r="G859" t="s">
        <v>1906</v>
      </c>
      <c r="H859" t="s">
        <v>354</v>
      </c>
      <c r="I859">
        <v>1663697153.35357</v>
      </c>
      <c r="J859">
        <f>(K859)/1000</f>
        <v>0</v>
      </c>
      <c r="K859">
        <f>IF(BF859, AN859, AH859)</f>
        <v>0</v>
      </c>
      <c r="L859">
        <f>IF(BF859, AI859, AG859)</f>
        <v>0</v>
      </c>
      <c r="M859">
        <f>BH859 - IF(AU859&gt;1, L859*BB859*100.0/(AW859*BV859), 0)</f>
        <v>0</v>
      </c>
      <c r="N859">
        <f>((T859-J859/2)*M859-L859)/(T859+J859/2)</f>
        <v>0</v>
      </c>
      <c r="O859">
        <f>N859*(BO859+BP859)/1000.0</f>
        <v>0</v>
      </c>
      <c r="P859">
        <f>(BH859 - IF(AU859&gt;1, L859*BB859*100.0/(AW859*BV859), 0))*(BO859+BP859)/1000.0</f>
        <v>0</v>
      </c>
      <c r="Q859">
        <f>2.0/((1/S859-1/R859)+SIGN(S859)*SQRT((1/S859-1/R859)*(1/S859-1/R859) + 4*BC859/((BC859+1)*(BC859+1))*(2*1/S859*1/R859-1/R859*1/R859)))</f>
        <v>0</v>
      </c>
      <c r="R859">
        <f>IF(LEFT(BD859,1)&lt;&gt;"0",IF(LEFT(BD859,1)="1",3.0,BE859),$D$5+$E$5*(BV859*BO859/($K$5*1000))+$F$5*(BV859*BO859/($K$5*1000))*MAX(MIN(BB859,$J$5),$I$5)*MAX(MIN(BB859,$J$5),$I$5)+$G$5*MAX(MIN(BB859,$J$5),$I$5)*(BV859*BO859/($K$5*1000))+$H$5*(BV859*BO859/($K$5*1000))*(BV859*BO859/($K$5*1000)))</f>
        <v>0</v>
      </c>
      <c r="S859">
        <f>J859*(1000-(1000*0.61365*exp(17.502*W859/(240.97+W859))/(BO859+BP859)+BJ859)/2)/(1000*0.61365*exp(17.502*W859/(240.97+W859))/(BO859+BP859)-BJ859)</f>
        <v>0</v>
      </c>
      <c r="T859">
        <f>1/((BC859+1)/(Q859/1.6)+1/(R859/1.37)) + BC859/((BC859+1)/(Q859/1.6) + BC859/(R859/1.37))</f>
        <v>0</v>
      </c>
      <c r="U859">
        <f>(AX859*BA859)</f>
        <v>0</v>
      </c>
      <c r="V859">
        <f>(BQ859+(U859+2*0.95*5.67E-8*(((BQ859+$B$7)+273)^4-(BQ859+273)^4)-44100*J859)/(1.84*29.3*R859+8*0.95*5.67E-8*(BQ859+273)^3))</f>
        <v>0</v>
      </c>
      <c r="W859">
        <f>($C$7*BR859+$D$7*BS859+$E$7*V859)</f>
        <v>0</v>
      </c>
      <c r="X859">
        <f>0.61365*exp(17.502*W859/(240.97+W859))</f>
        <v>0</v>
      </c>
      <c r="Y859">
        <f>(Z859/AA859*100)</f>
        <v>0</v>
      </c>
      <c r="Z859">
        <f>BJ859*(BO859+BP859)/1000</f>
        <v>0</v>
      </c>
      <c r="AA859">
        <f>0.61365*exp(17.502*BQ859/(240.97+BQ859))</f>
        <v>0</v>
      </c>
      <c r="AB859">
        <f>(X859-BJ859*(BO859+BP859)/1000)</f>
        <v>0</v>
      </c>
      <c r="AC859">
        <f>(-J859*44100)</f>
        <v>0</v>
      </c>
      <c r="AD859">
        <f>2*29.3*R859*0.92*(BQ859-W859)</f>
        <v>0</v>
      </c>
      <c r="AE859">
        <f>2*0.95*5.67E-8*(((BQ859+$B$7)+273)^4-(W859+273)^4)</f>
        <v>0</v>
      </c>
      <c r="AF859">
        <f>U859+AE859+AC859+AD859</f>
        <v>0</v>
      </c>
      <c r="AG859">
        <f>BN859*AU859*(BI859-BH859*(1000-AU859*BK859)/(1000-AU859*BJ859))/(100*BB859)</f>
        <v>0</v>
      </c>
      <c r="AH859">
        <f>1000*BN859*AU859*(BJ859-BK859)/(100*BB859*(1000-AU859*BJ859))</f>
        <v>0</v>
      </c>
      <c r="AI859">
        <f>(AJ859 - AK859 - BO859*1E3/(8.314*(BQ859+273.15)) * AM859/BN859 * AL859) * BN859/(100*BB859) * (1000 - BK859)/1000</f>
        <v>0</v>
      </c>
      <c r="AJ859">
        <v>1258.53329823121</v>
      </c>
      <c r="AK859">
        <v>1224.71187878788</v>
      </c>
      <c r="AL859">
        <v>3.4474830191353</v>
      </c>
      <c r="AM859">
        <v>65.4883077396077</v>
      </c>
      <c r="AN859">
        <f>(AP859 - AO859 + BO859*1E3/(8.314*(BQ859+273.15)) * AR859/BN859 * AQ859) * BN859/(100*BB859) * 1000/(1000 - AP859)</f>
        <v>0</v>
      </c>
      <c r="AO859">
        <v>19.243549139085</v>
      </c>
      <c r="AP859">
        <v>21.6379043956044</v>
      </c>
      <c r="AQ859">
        <v>-9.35704165931682e-05</v>
      </c>
      <c r="AR859">
        <v>122.100083456999</v>
      </c>
      <c r="AS859">
        <v>0</v>
      </c>
      <c r="AT859">
        <v>0</v>
      </c>
      <c r="AU859">
        <f>IF(AS859*$H$13&gt;=AW859,1.0,(AW859/(AW859-AS859*$H$13)))</f>
        <v>0</v>
      </c>
      <c r="AV859">
        <f>(AU859-1)*100</f>
        <v>0</v>
      </c>
      <c r="AW859">
        <f>MAX(0,($B$13+$C$13*BV859)/(1+$D$13*BV859)*BO859/(BQ859+273)*$E$13)</f>
        <v>0</v>
      </c>
      <c r="AX859">
        <f>$B$11*BW859+$C$11*BX859+$F$11*CI859*(1-CL859)</f>
        <v>0</v>
      </c>
      <c r="AY859">
        <f>AX859*AZ859</f>
        <v>0</v>
      </c>
      <c r="AZ859">
        <f>($B$11*$D$9+$C$11*$D$9+$F$11*((CV859+CN859)/MAX(CV859+CN859+CW859, 0.1)*$I$9+CW859/MAX(CV859+CN859+CW859, 0.1)*$J$9))/($B$11+$C$11+$F$11)</f>
        <v>0</v>
      </c>
      <c r="BA859">
        <f>($B$11*$K$9+$C$11*$K$9+$F$11*((CV859+CN859)/MAX(CV859+CN859+CW859, 0.1)*$P$9+CW859/MAX(CV859+CN859+CW859, 0.1)*$Q$9))/($B$11+$C$11+$F$11)</f>
        <v>0</v>
      </c>
      <c r="BB859">
        <v>6</v>
      </c>
      <c r="BC859">
        <v>0.5</v>
      </c>
      <c r="BD859" t="s">
        <v>355</v>
      </c>
      <c r="BE859">
        <v>2</v>
      </c>
      <c r="BF859" t="b">
        <v>1</v>
      </c>
      <c r="BG859">
        <v>1663697153.35357</v>
      </c>
      <c r="BH859">
        <v>1174.10607142857</v>
      </c>
      <c r="BI859">
        <v>1217.15535714286</v>
      </c>
      <c r="BJ859">
        <v>21.6507785714286</v>
      </c>
      <c r="BK859">
        <v>19.2472107142857</v>
      </c>
      <c r="BL859">
        <v>1164.00392857143</v>
      </c>
      <c r="BM859">
        <v>21.3013464285714</v>
      </c>
      <c r="BN859">
        <v>500.123892857143</v>
      </c>
      <c r="BO859">
        <v>90.5046714285714</v>
      </c>
      <c r="BP859">
        <v>0.0999338392857143</v>
      </c>
      <c r="BQ859">
        <v>25.03645</v>
      </c>
      <c r="BR859">
        <v>25.0032321428571</v>
      </c>
      <c r="BS859">
        <v>999.9</v>
      </c>
      <c r="BT859">
        <v>0</v>
      </c>
      <c r="BU859">
        <v>0</v>
      </c>
      <c r="BV859">
        <v>10010.5357142857</v>
      </c>
      <c r="BW859">
        <v>0</v>
      </c>
      <c r="BX859">
        <v>16.7147</v>
      </c>
      <c r="BY859">
        <v>-43.0484464285714</v>
      </c>
      <c r="BZ859">
        <v>1200.08857142857</v>
      </c>
      <c r="CA859">
        <v>1241.04</v>
      </c>
      <c r="CB859">
        <v>2.40356964285714</v>
      </c>
      <c r="CC859">
        <v>1217.15535714286</v>
      </c>
      <c r="CD859">
        <v>19.2472107142857</v>
      </c>
      <c r="CE859">
        <v>1.95949714285714</v>
      </c>
      <c r="CF859">
        <v>1.74196178571429</v>
      </c>
      <c r="CG859">
        <v>17.1207892857143</v>
      </c>
      <c r="CH859">
        <v>15.2754964285714</v>
      </c>
      <c r="CI859">
        <v>2000.04535714286</v>
      </c>
      <c r="CJ859">
        <v>0.979997178571429</v>
      </c>
      <c r="CK859">
        <v>0.0200031428571429</v>
      </c>
      <c r="CL859">
        <v>0</v>
      </c>
      <c r="CM859">
        <v>565.863964285714</v>
      </c>
      <c r="CN859">
        <v>5.00063</v>
      </c>
      <c r="CO859">
        <v>11244.8821428571</v>
      </c>
      <c r="CP859">
        <v>17257.2964285714</v>
      </c>
      <c r="CQ859">
        <v>38.5354285714286</v>
      </c>
      <c r="CR859">
        <v>38.562</v>
      </c>
      <c r="CS859">
        <v>38.11375</v>
      </c>
      <c r="CT859">
        <v>37.8053571428571</v>
      </c>
      <c r="CU859">
        <v>39.312</v>
      </c>
      <c r="CV859">
        <v>1955.13535714286</v>
      </c>
      <c r="CW859">
        <v>39.91</v>
      </c>
      <c r="CX859">
        <v>0</v>
      </c>
      <c r="CY859">
        <v>1663697158.1</v>
      </c>
      <c r="CZ859">
        <v>0</v>
      </c>
      <c r="DA859">
        <v>0</v>
      </c>
      <c r="DB859" t="s">
        <v>356</v>
      </c>
      <c r="DC859">
        <v>1660677648.1</v>
      </c>
      <c r="DD859">
        <v>1660677649.1</v>
      </c>
      <c r="DE859">
        <v>0</v>
      </c>
      <c r="DF859">
        <v>-1.042</v>
      </c>
      <c r="DG859">
        <v>0.003</v>
      </c>
      <c r="DH859">
        <v>5.218</v>
      </c>
      <c r="DI859">
        <v>0.344</v>
      </c>
      <c r="DJ859">
        <v>417</v>
      </c>
      <c r="DK859">
        <v>22</v>
      </c>
      <c r="DL859">
        <v>1.24</v>
      </c>
      <c r="DM859">
        <v>0.53</v>
      </c>
      <c r="DN859">
        <v>-42.847156097561</v>
      </c>
      <c r="DO859">
        <v>-2.88109079088068</v>
      </c>
      <c r="DP859">
        <v>0.404533875122166</v>
      </c>
      <c r="DQ859">
        <v>0</v>
      </c>
      <c r="DR859">
        <v>2.41059414634146</v>
      </c>
      <c r="DS859">
        <v>-0.116411174699978</v>
      </c>
      <c r="DT859">
        <v>0.0171655912170902</v>
      </c>
      <c r="DU859">
        <v>0</v>
      </c>
      <c r="DV859">
        <v>0</v>
      </c>
      <c r="DW859">
        <v>2</v>
      </c>
      <c r="DX859" t="s">
        <v>357</v>
      </c>
      <c r="DY859">
        <v>2.9726</v>
      </c>
      <c r="DZ859">
        <v>2.75333</v>
      </c>
      <c r="EA859">
        <v>0.186819</v>
      </c>
      <c r="EB859">
        <v>0.19184</v>
      </c>
      <c r="EC859">
        <v>0.0961955</v>
      </c>
      <c r="ED859">
        <v>0.0894857</v>
      </c>
      <c r="EE859">
        <v>31708.4</v>
      </c>
      <c r="EF859">
        <v>34361.4</v>
      </c>
      <c r="EG859">
        <v>35333.6</v>
      </c>
      <c r="EH859">
        <v>38558.2</v>
      </c>
      <c r="EI859">
        <v>45282.1</v>
      </c>
      <c r="EJ859">
        <v>50707.7</v>
      </c>
      <c r="EK859">
        <v>55229.2</v>
      </c>
      <c r="EL859">
        <v>61845.5</v>
      </c>
      <c r="EM859">
        <v>1.9916</v>
      </c>
      <c r="EN859">
        <v>1.8346</v>
      </c>
      <c r="EO859">
        <v>0.0544488</v>
      </c>
      <c r="EP859">
        <v>0</v>
      </c>
      <c r="EQ859">
        <v>24.1138</v>
      </c>
      <c r="ER859">
        <v>999.9</v>
      </c>
      <c r="ES859">
        <v>47.223</v>
      </c>
      <c r="ET859">
        <v>30.081</v>
      </c>
      <c r="EU859">
        <v>22.3335</v>
      </c>
      <c r="EV859">
        <v>56.6261</v>
      </c>
      <c r="EW859">
        <v>49.2067</v>
      </c>
      <c r="EX859">
        <v>1</v>
      </c>
      <c r="EY859">
        <v>-0.050122</v>
      </c>
      <c r="EZ859">
        <v>1.56233</v>
      </c>
      <c r="FA859">
        <v>20.1075</v>
      </c>
      <c r="FB859">
        <v>5.20052</v>
      </c>
      <c r="FC859">
        <v>12.004</v>
      </c>
      <c r="FD859">
        <v>4.976</v>
      </c>
      <c r="FE859">
        <v>3.294</v>
      </c>
      <c r="FF859">
        <v>9999</v>
      </c>
      <c r="FG859">
        <v>9999</v>
      </c>
      <c r="FH859">
        <v>9999</v>
      </c>
      <c r="FI859">
        <v>695.5</v>
      </c>
      <c r="FJ859">
        <v>1.86356</v>
      </c>
      <c r="FK859">
        <v>1.86829</v>
      </c>
      <c r="FL859">
        <v>1.8681</v>
      </c>
      <c r="FM859">
        <v>1.86935</v>
      </c>
      <c r="FN859">
        <v>1.87012</v>
      </c>
      <c r="FO859">
        <v>1.86615</v>
      </c>
      <c r="FP859">
        <v>1.86722</v>
      </c>
      <c r="FQ859">
        <v>1.86859</v>
      </c>
      <c r="FR859">
        <v>5</v>
      </c>
      <c r="FS859">
        <v>0</v>
      </c>
      <c r="FT859">
        <v>0</v>
      </c>
      <c r="FU859">
        <v>0</v>
      </c>
      <c r="FV859" t="s">
        <v>358</v>
      </c>
      <c r="FW859" t="s">
        <v>359</v>
      </c>
      <c r="FX859" t="s">
        <v>360</v>
      </c>
      <c r="FY859" t="s">
        <v>360</v>
      </c>
      <c r="FZ859" t="s">
        <v>360</v>
      </c>
      <c r="GA859" t="s">
        <v>360</v>
      </c>
      <c r="GB859">
        <v>0</v>
      </c>
      <c r="GC859">
        <v>100</v>
      </c>
      <c r="GD859">
        <v>100</v>
      </c>
      <c r="GE859">
        <v>10.23</v>
      </c>
      <c r="GF859">
        <v>0.3489</v>
      </c>
      <c r="GG859">
        <v>3.61927167264205</v>
      </c>
      <c r="GH859">
        <v>0.00509506669552449</v>
      </c>
      <c r="GI859">
        <v>1.17866753763249e-06</v>
      </c>
      <c r="GJ859">
        <v>-6.62632595388568e-10</v>
      </c>
      <c r="GK859">
        <v>-0.0260112845827318</v>
      </c>
      <c r="GL859">
        <v>-0.0225051504344278</v>
      </c>
      <c r="GM859">
        <v>0.00262967521021688</v>
      </c>
      <c r="GN859">
        <v>-3.50088843362945e-05</v>
      </c>
      <c r="GO859">
        <v>-5</v>
      </c>
      <c r="GP859">
        <v>1640</v>
      </c>
      <c r="GQ859">
        <v>1</v>
      </c>
      <c r="GR859">
        <v>20</v>
      </c>
      <c r="GS859">
        <v>50325.2</v>
      </c>
      <c r="GT859">
        <v>50325.2</v>
      </c>
      <c r="GU859">
        <v>2.46826</v>
      </c>
      <c r="GV859">
        <v>2.60498</v>
      </c>
      <c r="GW859">
        <v>1.54785</v>
      </c>
      <c r="GX859">
        <v>2.30103</v>
      </c>
      <c r="GY859">
        <v>1.34644</v>
      </c>
      <c r="GZ859">
        <v>2.30591</v>
      </c>
      <c r="HA859">
        <v>34.0545</v>
      </c>
      <c r="HB859">
        <v>23.9649</v>
      </c>
      <c r="HC859">
        <v>18</v>
      </c>
      <c r="HD859">
        <v>504.072</v>
      </c>
      <c r="HE859">
        <v>404.026</v>
      </c>
      <c r="HF859">
        <v>21.0471</v>
      </c>
      <c r="HG859">
        <v>26.5182</v>
      </c>
      <c r="HH859">
        <v>29.9998</v>
      </c>
      <c r="HI859">
        <v>26.5582</v>
      </c>
      <c r="HJ859">
        <v>26.5106</v>
      </c>
      <c r="HK859">
        <v>49.4296</v>
      </c>
      <c r="HL859">
        <v>19.5908</v>
      </c>
      <c r="HM859">
        <v>30.5256</v>
      </c>
      <c r="HN859">
        <v>21.0489</v>
      </c>
      <c r="HO859">
        <v>1255.2</v>
      </c>
      <c r="HP859">
        <v>19.2074</v>
      </c>
      <c r="HQ859">
        <v>102.454</v>
      </c>
      <c r="HR859">
        <v>102.943</v>
      </c>
    </row>
    <row r="860" spans="1:226">
      <c r="A860">
        <v>844</v>
      </c>
      <c r="B860">
        <v>1663697166.6</v>
      </c>
      <c r="C860">
        <v>9391.5</v>
      </c>
      <c r="D860" t="s">
        <v>2055</v>
      </c>
      <c r="E860" t="s">
        <v>2056</v>
      </c>
      <c r="F860">
        <v>5</v>
      </c>
      <c r="G860" t="s">
        <v>1906</v>
      </c>
      <c r="H860" t="s">
        <v>354</v>
      </c>
      <c r="I860">
        <v>1663697158.85</v>
      </c>
      <c r="J860">
        <f>(K860)/1000</f>
        <v>0</v>
      </c>
      <c r="K860">
        <f>IF(BF860, AN860, AH860)</f>
        <v>0</v>
      </c>
      <c r="L860">
        <f>IF(BF860, AI860, AG860)</f>
        <v>0</v>
      </c>
      <c r="M860">
        <f>BH860 - IF(AU860&gt;1, L860*BB860*100.0/(AW860*BV860), 0)</f>
        <v>0</v>
      </c>
      <c r="N860">
        <f>((T860-J860/2)*M860-L860)/(T860+J860/2)</f>
        <v>0</v>
      </c>
      <c r="O860">
        <f>N860*(BO860+BP860)/1000.0</f>
        <v>0</v>
      </c>
      <c r="P860">
        <f>(BH860 - IF(AU860&gt;1, L860*BB860*100.0/(AW860*BV860), 0))*(BO860+BP860)/1000.0</f>
        <v>0</v>
      </c>
      <c r="Q860">
        <f>2.0/((1/S860-1/R860)+SIGN(S860)*SQRT((1/S860-1/R860)*(1/S860-1/R860) + 4*BC860/((BC860+1)*(BC860+1))*(2*1/S860*1/R860-1/R860*1/R860)))</f>
        <v>0</v>
      </c>
      <c r="R860">
        <f>IF(LEFT(BD860,1)&lt;&gt;"0",IF(LEFT(BD860,1)="1",3.0,BE860),$D$5+$E$5*(BV860*BO860/($K$5*1000))+$F$5*(BV860*BO860/($K$5*1000))*MAX(MIN(BB860,$J$5),$I$5)*MAX(MIN(BB860,$J$5),$I$5)+$G$5*MAX(MIN(BB860,$J$5),$I$5)*(BV860*BO860/($K$5*1000))+$H$5*(BV860*BO860/($K$5*1000))*(BV860*BO860/($K$5*1000)))</f>
        <v>0</v>
      </c>
      <c r="S860">
        <f>J860*(1000-(1000*0.61365*exp(17.502*W860/(240.97+W860))/(BO860+BP860)+BJ860)/2)/(1000*0.61365*exp(17.502*W860/(240.97+W860))/(BO860+BP860)-BJ860)</f>
        <v>0</v>
      </c>
      <c r="T860">
        <f>1/((BC860+1)/(Q860/1.6)+1/(R860/1.37)) + BC860/((BC860+1)/(Q860/1.6) + BC860/(R860/1.37))</f>
        <v>0</v>
      </c>
      <c r="U860">
        <f>(AX860*BA860)</f>
        <v>0</v>
      </c>
      <c r="V860">
        <f>(BQ860+(U860+2*0.95*5.67E-8*(((BQ860+$B$7)+273)^4-(BQ860+273)^4)-44100*J860)/(1.84*29.3*R860+8*0.95*5.67E-8*(BQ860+273)^3))</f>
        <v>0</v>
      </c>
      <c r="W860">
        <f>($C$7*BR860+$D$7*BS860+$E$7*V860)</f>
        <v>0</v>
      </c>
      <c r="X860">
        <f>0.61365*exp(17.502*W860/(240.97+W860))</f>
        <v>0</v>
      </c>
      <c r="Y860">
        <f>(Z860/AA860*100)</f>
        <v>0</v>
      </c>
      <c r="Z860">
        <f>BJ860*(BO860+BP860)/1000</f>
        <v>0</v>
      </c>
      <c r="AA860">
        <f>0.61365*exp(17.502*BQ860/(240.97+BQ860))</f>
        <v>0</v>
      </c>
      <c r="AB860">
        <f>(X860-BJ860*(BO860+BP860)/1000)</f>
        <v>0</v>
      </c>
      <c r="AC860">
        <f>(-J860*44100)</f>
        <v>0</v>
      </c>
      <c r="AD860">
        <f>2*29.3*R860*0.92*(BQ860-W860)</f>
        <v>0</v>
      </c>
      <c r="AE860">
        <f>2*0.95*5.67E-8*(((BQ860+$B$7)+273)^4-(W860+273)^4)</f>
        <v>0</v>
      </c>
      <c r="AF860">
        <f>U860+AE860+AC860+AD860</f>
        <v>0</v>
      </c>
      <c r="AG860">
        <f>BN860*AU860*(BI860-BH860*(1000-AU860*BK860)/(1000-AU860*BJ860))/(100*BB860)</f>
        <v>0</v>
      </c>
      <c r="AH860">
        <f>1000*BN860*AU860*(BJ860-BK860)/(100*BB860*(1000-AU860*BJ860))</f>
        <v>0</v>
      </c>
      <c r="AI860">
        <f>(AJ860 - AK860 - BO860*1E3/(8.314*(BQ860+273.15)) * AM860/BN860 * AL860) * BN860/(100*BB860) * (1000 - BK860)/1000</f>
        <v>0</v>
      </c>
      <c r="AJ860">
        <v>1277.28491548549</v>
      </c>
      <c r="AK860">
        <v>1243.37581818182</v>
      </c>
      <c r="AL860">
        <v>3.35645796975516</v>
      </c>
      <c r="AM860">
        <v>65.4883077396077</v>
      </c>
      <c r="AN860">
        <f>(AP860 - AO860 + BO860*1E3/(8.314*(BQ860+273.15)) * AR860/BN860 * AQ860) * BN860/(100*BB860) * 1000/(1000 - AP860)</f>
        <v>0</v>
      </c>
      <c r="AO860">
        <v>19.2728942038138</v>
      </c>
      <c r="AP860">
        <v>21.6375659340659</v>
      </c>
      <c r="AQ860">
        <v>-0.000108251677919215</v>
      </c>
      <c r="AR860">
        <v>122.100083456999</v>
      </c>
      <c r="AS860">
        <v>0</v>
      </c>
      <c r="AT860">
        <v>0</v>
      </c>
      <c r="AU860">
        <f>IF(AS860*$H$13&gt;=AW860,1.0,(AW860/(AW860-AS860*$H$13)))</f>
        <v>0</v>
      </c>
      <c r="AV860">
        <f>(AU860-1)*100</f>
        <v>0</v>
      </c>
      <c r="AW860">
        <f>MAX(0,($B$13+$C$13*BV860)/(1+$D$13*BV860)*BO860/(BQ860+273)*$E$13)</f>
        <v>0</v>
      </c>
      <c r="AX860">
        <f>$B$11*BW860+$C$11*BX860+$F$11*CI860*(1-CL860)</f>
        <v>0</v>
      </c>
      <c r="AY860">
        <f>AX860*AZ860</f>
        <v>0</v>
      </c>
      <c r="AZ860">
        <f>($B$11*$D$9+$C$11*$D$9+$F$11*((CV860+CN860)/MAX(CV860+CN860+CW860, 0.1)*$I$9+CW860/MAX(CV860+CN860+CW860, 0.1)*$J$9))/($B$11+$C$11+$F$11)</f>
        <v>0</v>
      </c>
      <c r="BA860">
        <f>($B$11*$K$9+$C$11*$K$9+$F$11*((CV860+CN860)/MAX(CV860+CN860+CW860, 0.1)*$P$9+CW860/MAX(CV860+CN860+CW860, 0.1)*$Q$9))/($B$11+$C$11+$F$11)</f>
        <v>0</v>
      </c>
      <c r="BB860">
        <v>6</v>
      </c>
      <c r="BC860">
        <v>0.5</v>
      </c>
      <c r="BD860" t="s">
        <v>355</v>
      </c>
      <c r="BE860">
        <v>2</v>
      </c>
      <c r="BF860" t="b">
        <v>1</v>
      </c>
      <c r="BG860">
        <v>1663697158.85</v>
      </c>
      <c r="BH860">
        <v>1192.39428571429</v>
      </c>
      <c r="BI860">
        <v>1235.53892857143</v>
      </c>
      <c r="BJ860">
        <v>21.642425</v>
      </c>
      <c r="BK860">
        <v>19.2606642857143</v>
      </c>
      <c r="BL860">
        <v>1182.19857142857</v>
      </c>
      <c r="BM860">
        <v>21.2933285714286</v>
      </c>
      <c r="BN860">
        <v>500.082714285714</v>
      </c>
      <c r="BO860">
        <v>90.5047214285714</v>
      </c>
      <c r="BP860">
        <v>0.0999974178571429</v>
      </c>
      <c r="BQ860">
        <v>25.034375</v>
      </c>
      <c r="BR860">
        <v>25.0129107142857</v>
      </c>
      <c r="BS860">
        <v>999.9</v>
      </c>
      <c r="BT860">
        <v>0</v>
      </c>
      <c r="BU860">
        <v>0</v>
      </c>
      <c r="BV860">
        <v>9999.82142857143</v>
      </c>
      <c r="BW860">
        <v>0</v>
      </c>
      <c r="BX860">
        <v>16.7147</v>
      </c>
      <c r="BY860">
        <v>-43.1442785714286</v>
      </c>
      <c r="BZ860">
        <v>1218.77142857143</v>
      </c>
      <c r="CA860">
        <v>1259.80321428571</v>
      </c>
      <c r="CB860">
        <v>2.38175928571429</v>
      </c>
      <c r="CC860">
        <v>1235.53892857143</v>
      </c>
      <c r="CD860">
        <v>19.2606642857143</v>
      </c>
      <c r="CE860">
        <v>1.9587425</v>
      </c>
      <c r="CF860">
        <v>1.74318035714286</v>
      </c>
      <c r="CG860">
        <v>17.1147</v>
      </c>
      <c r="CH860">
        <v>15.2863785714286</v>
      </c>
      <c r="CI860">
        <v>2000.02285714286</v>
      </c>
      <c r="CJ860">
        <v>0.979997071428571</v>
      </c>
      <c r="CK860">
        <v>0.0200032571428571</v>
      </c>
      <c r="CL860">
        <v>0</v>
      </c>
      <c r="CM860">
        <v>565.576142857143</v>
      </c>
      <c r="CN860">
        <v>5.00063</v>
      </c>
      <c r="CO860">
        <v>11240.7321428571</v>
      </c>
      <c r="CP860">
        <v>17257.1</v>
      </c>
      <c r="CQ860">
        <v>38.5354285714286</v>
      </c>
      <c r="CR860">
        <v>38.562</v>
      </c>
      <c r="CS860">
        <v>38.1115</v>
      </c>
      <c r="CT860">
        <v>37.8031428571429</v>
      </c>
      <c r="CU860">
        <v>39.312</v>
      </c>
      <c r="CV860">
        <v>1955.11285714286</v>
      </c>
      <c r="CW860">
        <v>39.91</v>
      </c>
      <c r="CX860">
        <v>0</v>
      </c>
      <c r="CY860">
        <v>1663697163.5</v>
      </c>
      <c r="CZ860">
        <v>0</v>
      </c>
      <c r="DA860">
        <v>0</v>
      </c>
      <c r="DB860" t="s">
        <v>356</v>
      </c>
      <c r="DC860">
        <v>1660677648.1</v>
      </c>
      <c r="DD860">
        <v>1660677649.1</v>
      </c>
      <c r="DE860">
        <v>0</v>
      </c>
      <c r="DF860">
        <v>-1.042</v>
      </c>
      <c r="DG860">
        <v>0.003</v>
      </c>
      <c r="DH860">
        <v>5.218</v>
      </c>
      <c r="DI860">
        <v>0.344</v>
      </c>
      <c r="DJ860">
        <v>417</v>
      </c>
      <c r="DK860">
        <v>22</v>
      </c>
      <c r="DL860">
        <v>1.24</v>
      </c>
      <c r="DM860">
        <v>0.53</v>
      </c>
      <c r="DN860">
        <v>-43.1238634146341</v>
      </c>
      <c r="DO860">
        <v>-1.02228823031725</v>
      </c>
      <c r="DP860">
        <v>0.401931877346603</v>
      </c>
      <c r="DQ860">
        <v>0</v>
      </c>
      <c r="DR860">
        <v>2.38950024390244</v>
      </c>
      <c r="DS860">
        <v>-0.22388629335961</v>
      </c>
      <c r="DT860">
        <v>0.0262987089071767</v>
      </c>
      <c r="DU860">
        <v>0</v>
      </c>
      <c r="DV860">
        <v>0</v>
      </c>
      <c r="DW860">
        <v>2</v>
      </c>
      <c r="DX860" t="s">
        <v>357</v>
      </c>
      <c r="DY860">
        <v>2.97481</v>
      </c>
      <c r="DZ860">
        <v>2.75415</v>
      </c>
      <c r="EA860">
        <v>0.18858</v>
      </c>
      <c r="EB860">
        <v>0.193502</v>
      </c>
      <c r="EC860">
        <v>0.0962152</v>
      </c>
      <c r="ED860">
        <v>0.0896368</v>
      </c>
      <c r="EE860">
        <v>31639.2</v>
      </c>
      <c r="EF860">
        <v>34290.6</v>
      </c>
      <c r="EG860">
        <v>35333</v>
      </c>
      <c r="EH860">
        <v>38558</v>
      </c>
      <c r="EI860">
        <v>45281.2</v>
      </c>
      <c r="EJ860">
        <v>50699.1</v>
      </c>
      <c r="EK860">
        <v>55229.3</v>
      </c>
      <c r="EL860">
        <v>61845.3</v>
      </c>
      <c r="EM860">
        <v>1.9934</v>
      </c>
      <c r="EN860">
        <v>1.8342</v>
      </c>
      <c r="EO860">
        <v>0.0566244</v>
      </c>
      <c r="EP860">
        <v>0</v>
      </c>
      <c r="EQ860">
        <v>24.1138</v>
      </c>
      <c r="ER860">
        <v>999.9</v>
      </c>
      <c r="ES860">
        <v>47.271</v>
      </c>
      <c r="ET860">
        <v>30.081</v>
      </c>
      <c r="EU860">
        <v>22.3575</v>
      </c>
      <c r="EV860">
        <v>57.0561</v>
      </c>
      <c r="EW860">
        <v>48.778</v>
      </c>
      <c r="EX860">
        <v>1</v>
      </c>
      <c r="EY860">
        <v>-0.0495122</v>
      </c>
      <c r="EZ860">
        <v>1.63791</v>
      </c>
      <c r="FA860">
        <v>20.1066</v>
      </c>
      <c r="FB860">
        <v>5.19932</v>
      </c>
      <c r="FC860">
        <v>12.004</v>
      </c>
      <c r="FD860">
        <v>4.9752</v>
      </c>
      <c r="FE860">
        <v>3.2938</v>
      </c>
      <c r="FF860">
        <v>9999</v>
      </c>
      <c r="FG860">
        <v>9999</v>
      </c>
      <c r="FH860">
        <v>9999</v>
      </c>
      <c r="FI860">
        <v>695.5</v>
      </c>
      <c r="FJ860">
        <v>1.86353</v>
      </c>
      <c r="FK860">
        <v>1.86832</v>
      </c>
      <c r="FL860">
        <v>1.86807</v>
      </c>
      <c r="FM860">
        <v>1.86923</v>
      </c>
      <c r="FN860">
        <v>1.87012</v>
      </c>
      <c r="FO860">
        <v>1.86615</v>
      </c>
      <c r="FP860">
        <v>1.86722</v>
      </c>
      <c r="FQ860">
        <v>1.86859</v>
      </c>
      <c r="FR860">
        <v>5</v>
      </c>
      <c r="FS860">
        <v>0</v>
      </c>
      <c r="FT860">
        <v>0</v>
      </c>
      <c r="FU860">
        <v>0</v>
      </c>
      <c r="FV860" t="s">
        <v>358</v>
      </c>
      <c r="FW860" t="s">
        <v>359</v>
      </c>
      <c r="FX860" t="s">
        <v>360</v>
      </c>
      <c r="FY860" t="s">
        <v>360</v>
      </c>
      <c r="FZ860" t="s">
        <v>360</v>
      </c>
      <c r="GA860" t="s">
        <v>360</v>
      </c>
      <c r="GB860">
        <v>0</v>
      </c>
      <c r="GC860">
        <v>100</v>
      </c>
      <c r="GD860">
        <v>100</v>
      </c>
      <c r="GE860">
        <v>10.32</v>
      </c>
      <c r="GF860">
        <v>0.349</v>
      </c>
      <c r="GG860">
        <v>3.61927167264205</v>
      </c>
      <c r="GH860">
        <v>0.00509506669552449</v>
      </c>
      <c r="GI860">
        <v>1.17866753763249e-06</v>
      </c>
      <c r="GJ860">
        <v>-6.62632595388568e-10</v>
      </c>
      <c r="GK860">
        <v>-0.0260112845827318</v>
      </c>
      <c r="GL860">
        <v>-0.0225051504344278</v>
      </c>
      <c r="GM860">
        <v>0.00262967521021688</v>
      </c>
      <c r="GN860">
        <v>-3.50088843362945e-05</v>
      </c>
      <c r="GO860">
        <v>-5</v>
      </c>
      <c r="GP860">
        <v>1640</v>
      </c>
      <c r="GQ860">
        <v>1</v>
      </c>
      <c r="GR860">
        <v>20</v>
      </c>
      <c r="GS860">
        <v>50325.3</v>
      </c>
      <c r="GT860">
        <v>50325.3</v>
      </c>
      <c r="GU860">
        <v>2.49756</v>
      </c>
      <c r="GV860">
        <v>2.58789</v>
      </c>
      <c r="GW860">
        <v>1.54785</v>
      </c>
      <c r="GX860">
        <v>2.30103</v>
      </c>
      <c r="GY860">
        <v>1.34644</v>
      </c>
      <c r="GZ860">
        <v>2.41821</v>
      </c>
      <c r="HA860">
        <v>34.0771</v>
      </c>
      <c r="HB860">
        <v>23.9824</v>
      </c>
      <c r="HC860">
        <v>18</v>
      </c>
      <c r="HD860">
        <v>505.246</v>
      </c>
      <c r="HE860">
        <v>403.787</v>
      </c>
      <c r="HF860">
        <v>21.0367</v>
      </c>
      <c r="HG860">
        <v>26.5159</v>
      </c>
      <c r="HH860">
        <v>30.0003</v>
      </c>
      <c r="HI860">
        <v>26.556</v>
      </c>
      <c r="HJ860">
        <v>26.5084</v>
      </c>
      <c r="HK860">
        <v>50.0275</v>
      </c>
      <c r="HL860">
        <v>19.8747</v>
      </c>
      <c r="HM860">
        <v>30.5256</v>
      </c>
      <c r="HN860">
        <v>21.0278</v>
      </c>
      <c r="HO860">
        <v>1275.36</v>
      </c>
      <c r="HP860">
        <v>19.2215</v>
      </c>
      <c r="HQ860">
        <v>102.453</v>
      </c>
      <c r="HR860">
        <v>102.943</v>
      </c>
    </row>
    <row r="861" spans="1:226">
      <c r="A861">
        <v>845</v>
      </c>
      <c r="B861">
        <v>1663697171.1</v>
      </c>
      <c r="C861">
        <v>9396</v>
      </c>
      <c r="D861" t="s">
        <v>2057</v>
      </c>
      <c r="E861" t="s">
        <v>2058</v>
      </c>
      <c r="F861">
        <v>5</v>
      </c>
      <c r="G861" t="s">
        <v>1906</v>
      </c>
      <c r="H861" t="s">
        <v>354</v>
      </c>
      <c r="I861">
        <v>1663697163.27857</v>
      </c>
      <c r="J861">
        <f>(K861)/1000</f>
        <v>0</v>
      </c>
      <c r="K861">
        <f>IF(BF861, AN861, AH861)</f>
        <v>0</v>
      </c>
      <c r="L861">
        <f>IF(BF861, AI861, AG861)</f>
        <v>0</v>
      </c>
      <c r="M861">
        <f>BH861 - IF(AU861&gt;1, L861*BB861*100.0/(AW861*BV861), 0)</f>
        <v>0</v>
      </c>
      <c r="N861">
        <f>((T861-J861/2)*M861-L861)/(T861+J861/2)</f>
        <v>0</v>
      </c>
      <c r="O861">
        <f>N861*(BO861+BP861)/1000.0</f>
        <v>0</v>
      </c>
      <c r="P861">
        <f>(BH861 - IF(AU861&gt;1, L861*BB861*100.0/(AW861*BV861), 0))*(BO861+BP861)/1000.0</f>
        <v>0</v>
      </c>
      <c r="Q861">
        <f>2.0/((1/S861-1/R861)+SIGN(S861)*SQRT((1/S861-1/R861)*(1/S861-1/R861) + 4*BC861/((BC861+1)*(BC861+1))*(2*1/S861*1/R861-1/R861*1/R861)))</f>
        <v>0</v>
      </c>
      <c r="R861">
        <f>IF(LEFT(BD861,1)&lt;&gt;"0",IF(LEFT(BD861,1)="1",3.0,BE861),$D$5+$E$5*(BV861*BO861/($K$5*1000))+$F$5*(BV861*BO861/($K$5*1000))*MAX(MIN(BB861,$J$5),$I$5)*MAX(MIN(BB861,$J$5),$I$5)+$G$5*MAX(MIN(BB861,$J$5),$I$5)*(BV861*BO861/($K$5*1000))+$H$5*(BV861*BO861/($K$5*1000))*(BV861*BO861/($K$5*1000)))</f>
        <v>0</v>
      </c>
      <c r="S861">
        <f>J861*(1000-(1000*0.61365*exp(17.502*W861/(240.97+W861))/(BO861+BP861)+BJ861)/2)/(1000*0.61365*exp(17.502*W861/(240.97+W861))/(BO861+BP861)-BJ861)</f>
        <v>0</v>
      </c>
      <c r="T861">
        <f>1/((BC861+1)/(Q861/1.6)+1/(R861/1.37)) + BC861/((BC861+1)/(Q861/1.6) + BC861/(R861/1.37))</f>
        <v>0</v>
      </c>
      <c r="U861">
        <f>(AX861*BA861)</f>
        <v>0</v>
      </c>
      <c r="V861">
        <f>(BQ861+(U861+2*0.95*5.67E-8*(((BQ861+$B$7)+273)^4-(BQ861+273)^4)-44100*J861)/(1.84*29.3*R861+8*0.95*5.67E-8*(BQ861+273)^3))</f>
        <v>0</v>
      </c>
      <c r="W861">
        <f>($C$7*BR861+$D$7*BS861+$E$7*V861)</f>
        <v>0</v>
      </c>
      <c r="X861">
        <f>0.61365*exp(17.502*W861/(240.97+W861))</f>
        <v>0</v>
      </c>
      <c r="Y861">
        <f>(Z861/AA861*100)</f>
        <v>0</v>
      </c>
      <c r="Z861">
        <f>BJ861*(BO861+BP861)/1000</f>
        <v>0</v>
      </c>
      <c r="AA861">
        <f>0.61365*exp(17.502*BQ861/(240.97+BQ861))</f>
        <v>0</v>
      </c>
      <c r="AB861">
        <f>(X861-BJ861*(BO861+BP861)/1000)</f>
        <v>0</v>
      </c>
      <c r="AC861">
        <f>(-J861*44100)</f>
        <v>0</v>
      </c>
      <c r="AD861">
        <f>2*29.3*R861*0.92*(BQ861-W861)</f>
        <v>0</v>
      </c>
      <c r="AE861">
        <f>2*0.95*5.67E-8*(((BQ861+$B$7)+273)^4-(W861+273)^4)</f>
        <v>0</v>
      </c>
      <c r="AF861">
        <f>U861+AE861+AC861+AD861</f>
        <v>0</v>
      </c>
      <c r="AG861">
        <f>BN861*AU861*(BI861-BH861*(1000-AU861*BK861)/(1000-AU861*BJ861))/(100*BB861)</f>
        <v>0</v>
      </c>
      <c r="AH861">
        <f>1000*BN861*AU861*(BJ861-BK861)/(100*BB861*(1000-AU861*BJ861))</f>
        <v>0</v>
      </c>
      <c r="AI861">
        <f>(AJ861 - AK861 - BO861*1E3/(8.314*(BQ861+273.15)) * AM861/BN861 * AL861) * BN861/(100*BB861) * (1000 - BK861)/1000</f>
        <v>0</v>
      </c>
      <c r="AJ861">
        <v>1293.01188638501</v>
      </c>
      <c r="AK861">
        <v>1258.92933333333</v>
      </c>
      <c r="AL861">
        <v>3.49169459341792</v>
      </c>
      <c r="AM861">
        <v>65.4883077396077</v>
      </c>
      <c r="AN861">
        <f>(AP861 - AO861 + BO861*1E3/(8.314*(BQ861+273.15)) * AR861/BN861 * AQ861) * BN861/(100*BB861) * 1000/(1000 - AP861)</f>
        <v>0</v>
      </c>
      <c r="AO861">
        <v>19.2872579663454</v>
      </c>
      <c r="AP861">
        <v>21.6365395604396</v>
      </c>
      <c r="AQ861">
        <v>0.000194689840432218</v>
      </c>
      <c r="AR861">
        <v>122.100083456999</v>
      </c>
      <c r="AS861">
        <v>0</v>
      </c>
      <c r="AT861">
        <v>0</v>
      </c>
      <c r="AU861">
        <f>IF(AS861*$H$13&gt;=AW861,1.0,(AW861/(AW861-AS861*$H$13)))</f>
        <v>0</v>
      </c>
      <c r="AV861">
        <f>(AU861-1)*100</f>
        <v>0</v>
      </c>
      <c r="AW861">
        <f>MAX(0,($B$13+$C$13*BV861)/(1+$D$13*BV861)*BO861/(BQ861+273)*$E$13)</f>
        <v>0</v>
      </c>
      <c r="AX861">
        <f>$B$11*BW861+$C$11*BX861+$F$11*CI861*(1-CL861)</f>
        <v>0</v>
      </c>
      <c r="AY861">
        <f>AX861*AZ861</f>
        <v>0</v>
      </c>
      <c r="AZ861">
        <f>($B$11*$D$9+$C$11*$D$9+$F$11*((CV861+CN861)/MAX(CV861+CN861+CW861, 0.1)*$I$9+CW861/MAX(CV861+CN861+CW861, 0.1)*$J$9))/($B$11+$C$11+$F$11)</f>
        <v>0</v>
      </c>
      <c r="BA861">
        <f>($B$11*$K$9+$C$11*$K$9+$F$11*((CV861+CN861)/MAX(CV861+CN861+CW861, 0.1)*$P$9+CW861/MAX(CV861+CN861+CW861, 0.1)*$Q$9))/($B$11+$C$11+$F$11)</f>
        <v>0</v>
      </c>
      <c r="BB861">
        <v>6</v>
      </c>
      <c r="BC861">
        <v>0.5</v>
      </c>
      <c r="BD861" t="s">
        <v>355</v>
      </c>
      <c r="BE861">
        <v>2</v>
      </c>
      <c r="BF861" t="b">
        <v>1</v>
      </c>
      <c r="BG861">
        <v>1663697163.27857</v>
      </c>
      <c r="BH861">
        <v>1207.12357142857</v>
      </c>
      <c r="BI861">
        <v>1250.49178571429</v>
      </c>
      <c r="BJ861">
        <v>21.6394964285714</v>
      </c>
      <c r="BK861">
        <v>19.2648035714286</v>
      </c>
      <c r="BL861">
        <v>1196.85321428571</v>
      </c>
      <c r="BM861">
        <v>21.290525</v>
      </c>
      <c r="BN861">
        <v>500.063035714286</v>
      </c>
      <c r="BO861">
        <v>90.5038535714286</v>
      </c>
      <c r="BP861">
        <v>0.100054717857143</v>
      </c>
      <c r="BQ861">
        <v>25.0345107142857</v>
      </c>
      <c r="BR861">
        <v>25.0208178571429</v>
      </c>
      <c r="BS861">
        <v>999.9</v>
      </c>
      <c r="BT861">
        <v>0</v>
      </c>
      <c r="BU861">
        <v>0</v>
      </c>
      <c r="BV861">
        <v>9998.39285714286</v>
      </c>
      <c r="BW861">
        <v>0</v>
      </c>
      <c r="BX861">
        <v>16.7147</v>
      </c>
      <c r="BY861">
        <v>-43.3678964285714</v>
      </c>
      <c r="BZ861">
        <v>1233.8225</v>
      </c>
      <c r="CA861">
        <v>1275.05571428571</v>
      </c>
      <c r="CB861">
        <v>2.37469892857143</v>
      </c>
      <c r="CC861">
        <v>1250.49178571429</v>
      </c>
      <c r="CD861">
        <v>19.2648035714286</v>
      </c>
      <c r="CE861">
        <v>1.95845892857143</v>
      </c>
      <c r="CF861">
        <v>1.74353821428571</v>
      </c>
      <c r="CG861">
        <v>17.1124142857143</v>
      </c>
      <c r="CH861">
        <v>15.2895821428571</v>
      </c>
      <c r="CI861">
        <v>2000.00285714286</v>
      </c>
      <c r="CJ861">
        <v>0.979996857142857</v>
      </c>
      <c r="CK861">
        <v>0.0200034857142857</v>
      </c>
      <c r="CL861">
        <v>0</v>
      </c>
      <c r="CM861">
        <v>565.406285714286</v>
      </c>
      <c r="CN861">
        <v>5.00063</v>
      </c>
      <c r="CO861">
        <v>11237.225</v>
      </c>
      <c r="CP861">
        <v>17256.9178571429</v>
      </c>
      <c r="CQ861">
        <v>38.5287857142857</v>
      </c>
      <c r="CR861">
        <v>38.562</v>
      </c>
      <c r="CS861">
        <v>38.1025</v>
      </c>
      <c r="CT861">
        <v>37.7987142857143</v>
      </c>
      <c r="CU861">
        <v>39.312</v>
      </c>
      <c r="CV861">
        <v>1955.09285714286</v>
      </c>
      <c r="CW861">
        <v>39.91</v>
      </c>
      <c r="CX861">
        <v>0</v>
      </c>
      <c r="CY861">
        <v>1663697168.3</v>
      </c>
      <c r="CZ861">
        <v>0</v>
      </c>
      <c r="DA861">
        <v>0</v>
      </c>
      <c r="DB861" t="s">
        <v>356</v>
      </c>
      <c r="DC861">
        <v>1660677648.1</v>
      </c>
      <c r="DD861">
        <v>1660677649.1</v>
      </c>
      <c r="DE861">
        <v>0</v>
      </c>
      <c r="DF861">
        <v>-1.042</v>
      </c>
      <c r="DG861">
        <v>0.003</v>
      </c>
      <c r="DH861">
        <v>5.218</v>
      </c>
      <c r="DI861">
        <v>0.344</v>
      </c>
      <c r="DJ861">
        <v>417</v>
      </c>
      <c r="DK861">
        <v>22</v>
      </c>
      <c r="DL861">
        <v>1.24</v>
      </c>
      <c r="DM861">
        <v>0.53</v>
      </c>
      <c r="DN861">
        <v>-43.2767425</v>
      </c>
      <c r="DO861">
        <v>-1.95534596622883</v>
      </c>
      <c r="DP861">
        <v>0.455932755945161</v>
      </c>
      <c r="DQ861">
        <v>0</v>
      </c>
      <c r="DR861">
        <v>2.38328725</v>
      </c>
      <c r="DS861">
        <v>-0.181719061913696</v>
      </c>
      <c r="DT861">
        <v>0.0255949025186168</v>
      </c>
      <c r="DU861">
        <v>0</v>
      </c>
      <c r="DV861">
        <v>0</v>
      </c>
      <c r="DW861">
        <v>2</v>
      </c>
      <c r="DX861" t="s">
        <v>357</v>
      </c>
      <c r="DY861">
        <v>2.97446</v>
      </c>
      <c r="DZ861">
        <v>2.75374</v>
      </c>
      <c r="EA861">
        <v>0.190029</v>
      </c>
      <c r="EB861">
        <v>0.194998</v>
      </c>
      <c r="EC861">
        <v>0.0961897</v>
      </c>
      <c r="ED861">
        <v>0.0894895</v>
      </c>
      <c r="EE861">
        <v>31583.3</v>
      </c>
      <c r="EF861">
        <v>34227.3</v>
      </c>
      <c r="EG861">
        <v>35333.6</v>
      </c>
      <c r="EH861">
        <v>38558.3</v>
      </c>
      <c r="EI861">
        <v>45282.5</v>
      </c>
      <c r="EJ861">
        <v>50708.1</v>
      </c>
      <c r="EK861">
        <v>55229.3</v>
      </c>
      <c r="EL861">
        <v>61846.1</v>
      </c>
      <c r="EM861">
        <v>1.9924</v>
      </c>
      <c r="EN861">
        <v>1.8336</v>
      </c>
      <c r="EO861">
        <v>0.0558794</v>
      </c>
      <c r="EP861">
        <v>0</v>
      </c>
      <c r="EQ861">
        <v>24.1158</v>
      </c>
      <c r="ER861">
        <v>999.9</v>
      </c>
      <c r="ES861">
        <v>47.271</v>
      </c>
      <c r="ET861">
        <v>30.081</v>
      </c>
      <c r="EU861">
        <v>22.3561</v>
      </c>
      <c r="EV861">
        <v>56.7661</v>
      </c>
      <c r="EW861">
        <v>48.8502</v>
      </c>
      <c r="EX861">
        <v>1</v>
      </c>
      <c r="EY861">
        <v>-0.0497561</v>
      </c>
      <c r="EZ861">
        <v>1.74159</v>
      </c>
      <c r="FA861">
        <v>20.1057</v>
      </c>
      <c r="FB861">
        <v>5.19932</v>
      </c>
      <c r="FC861">
        <v>12.004</v>
      </c>
      <c r="FD861">
        <v>4.9756</v>
      </c>
      <c r="FE861">
        <v>3.294</v>
      </c>
      <c r="FF861">
        <v>9999</v>
      </c>
      <c r="FG861">
        <v>9999</v>
      </c>
      <c r="FH861">
        <v>9999</v>
      </c>
      <c r="FI861">
        <v>695.5</v>
      </c>
      <c r="FJ861">
        <v>1.86356</v>
      </c>
      <c r="FK861">
        <v>1.86832</v>
      </c>
      <c r="FL861">
        <v>1.86807</v>
      </c>
      <c r="FM861">
        <v>1.86923</v>
      </c>
      <c r="FN861">
        <v>1.87012</v>
      </c>
      <c r="FO861">
        <v>1.86615</v>
      </c>
      <c r="FP861">
        <v>1.86722</v>
      </c>
      <c r="FQ861">
        <v>1.86859</v>
      </c>
      <c r="FR861">
        <v>5</v>
      </c>
      <c r="FS861">
        <v>0</v>
      </c>
      <c r="FT861">
        <v>0</v>
      </c>
      <c r="FU861">
        <v>0</v>
      </c>
      <c r="FV861" t="s">
        <v>358</v>
      </c>
      <c r="FW861" t="s">
        <v>359</v>
      </c>
      <c r="FX861" t="s">
        <v>360</v>
      </c>
      <c r="FY861" t="s">
        <v>360</v>
      </c>
      <c r="FZ861" t="s">
        <v>360</v>
      </c>
      <c r="GA861" t="s">
        <v>360</v>
      </c>
      <c r="GB861">
        <v>0</v>
      </c>
      <c r="GC861">
        <v>100</v>
      </c>
      <c r="GD861">
        <v>100</v>
      </c>
      <c r="GE861">
        <v>10.4</v>
      </c>
      <c r="GF861">
        <v>0.3487</v>
      </c>
      <c r="GG861">
        <v>3.61927167264205</v>
      </c>
      <c r="GH861">
        <v>0.00509506669552449</v>
      </c>
      <c r="GI861">
        <v>1.17866753763249e-06</v>
      </c>
      <c r="GJ861">
        <v>-6.62632595388568e-10</v>
      </c>
      <c r="GK861">
        <v>-0.0260112845827318</v>
      </c>
      <c r="GL861">
        <v>-0.0225051504344278</v>
      </c>
      <c r="GM861">
        <v>0.00262967521021688</v>
      </c>
      <c r="GN861">
        <v>-3.50088843362945e-05</v>
      </c>
      <c r="GO861">
        <v>-5</v>
      </c>
      <c r="GP861">
        <v>1640</v>
      </c>
      <c r="GQ861">
        <v>1</v>
      </c>
      <c r="GR861">
        <v>20</v>
      </c>
      <c r="GS861">
        <v>50325.4</v>
      </c>
      <c r="GT861">
        <v>50325.4</v>
      </c>
      <c r="GU861">
        <v>2.52075</v>
      </c>
      <c r="GV861">
        <v>2.58667</v>
      </c>
      <c r="GW861">
        <v>1.54785</v>
      </c>
      <c r="GX861">
        <v>2.30103</v>
      </c>
      <c r="GY861">
        <v>1.34644</v>
      </c>
      <c r="GZ861">
        <v>2.43164</v>
      </c>
      <c r="HA861">
        <v>34.0771</v>
      </c>
      <c r="HB861">
        <v>23.9824</v>
      </c>
      <c r="HC861">
        <v>18</v>
      </c>
      <c r="HD861">
        <v>504.562</v>
      </c>
      <c r="HE861">
        <v>403.438</v>
      </c>
      <c r="HF861">
        <v>21.0172</v>
      </c>
      <c r="HG861">
        <v>26.5155</v>
      </c>
      <c r="HH861">
        <v>30.0001</v>
      </c>
      <c r="HI861">
        <v>26.5538</v>
      </c>
      <c r="HJ861">
        <v>26.5062</v>
      </c>
      <c r="HK861">
        <v>50.4827</v>
      </c>
      <c r="HL861">
        <v>19.8747</v>
      </c>
      <c r="HM861">
        <v>30.5256</v>
      </c>
      <c r="HN861">
        <v>20.997</v>
      </c>
      <c r="HO861">
        <v>1288.84</v>
      </c>
      <c r="HP861">
        <v>19.235</v>
      </c>
      <c r="HQ861">
        <v>102.454</v>
      </c>
      <c r="HR861">
        <v>102.944</v>
      </c>
    </row>
    <row r="862" spans="1:226">
      <c r="A862">
        <v>846</v>
      </c>
      <c r="B862">
        <v>1663697176.6</v>
      </c>
      <c r="C862">
        <v>9401.5</v>
      </c>
      <c r="D862" t="s">
        <v>2059</v>
      </c>
      <c r="E862" t="s">
        <v>2060</v>
      </c>
      <c r="F862">
        <v>5</v>
      </c>
      <c r="G862" t="s">
        <v>1906</v>
      </c>
      <c r="H862" t="s">
        <v>354</v>
      </c>
      <c r="I862">
        <v>1663697168.85</v>
      </c>
      <c r="J862">
        <f>(K862)/1000</f>
        <v>0</v>
      </c>
      <c r="K862">
        <f>IF(BF862, AN862, AH862)</f>
        <v>0</v>
      </c>
      <c r="L862">
        <f>IF(BF862, AI862, AG862)</f>
        <v>0</v>
      </c>
      <c r="M862">
        <f>BH862 - IF(AU862&gt;1, L862*BB862*100.0/(AW862*BV862), 0)</f>
        <v>0</v>
      </c>
      <c r="N862">
        <f>((T862-J862/2)*M862-L862)/(T862+J862/2)</f>
        <v>0</v>
      </c>
      <c r="O862">
        <f>N862*(BO862+BP862)/1000.0</f>
        <v>0</v>
      </c>
      <c r="P862">
        <f>(BH862 - IF(AU862&gt;1, L862*BB862*100.0/(AW862*BV862), 0))*(BO862+BP862)/1000.0</f>
        <v>0</v>
      </c>
      <c r="Q862">
        <f>2.0/((1/S862-1/R862)+SIGN(S862)*SQRT((1/S862-1/R862)*(1/S862-1/R862) + 4*BC862/((BC862+1)*(BC862+1))*(2*1/S862*1/R862-1/R862*1/R862)))</f>
        <v>0</v>
      </c>
      <c r="R862">
        <f>IF(LEFT(BD862,1)&lt;&gt;"0",IF(LEFT(BD862,1)="1",3.0,BE862),$D$5+$E$5*(BV862*BO862/($K$5*1000))+$F$5*(BV862*BO862/($K$5*1000))*MAX(MIN(BB862,$J$5),$I$5)*MAX(MIN(BB862,$J$5),$I$5)+$G$5*MAX(MIN(BB862,$J$5),$I$5)*(BV862*BO862/($K$5*1000))+$H$5*(BV862*BO862/($K$5*1000))*(BV862*BO862/($K$5*1000)))</f>
        <v>0</v>
      </c>
      <c r="S862">
        <f>J862*(1000-(1000*0.61365*exp(17.502*W862/(240.97+W862))/(BO862+BP862)+BJ862)/2)/(1000*0.61365*exp(17.502*W862/(240.97+W862))/(BO862+BP862)-BJ862)</f>
        <v>0</v>
      </c>
      <c r="T862">
        <f>1/((BC862+1)/(Q862/1.6)+1/(R862/1.37)) + BC862/((BC862+1)/(Q862/1.6) + BC862/(R862/1.37))</f>
        <v>0</v>
      </c>
      <c r="U862">
        <f>(AX862*BA862)</f>
        <v>0</v>
      </c>
      <c r="V862">
        <f>(BQ862+(U862+2*0.95*5.67E-8*(((BQ862+$B$7)+273)^4-(BQ862+273)^4)-44100*J862)/(1.84*29.3*R862+8*0.95*5.67E-8*(BQ862+273)^3))</f>
        <v>0</v>
      </c>
      <c r="W862">
        <f>($C$7*BR862+$D$7*BS862+$E$7*V862)</f>
        <v>0</v>
      </c>
      <c r="X862">
        <f>0.61365*exp(17.502*W862/(240.97+W862))</f>
        <v>0</v>
      </c>
      <c r="Y862">
        <f>(Z862/AA862*100)</f>
        <v>0</v>
      </c>
      <c r="Z862">
        <f>BJ862*(BO862+BP862)/1000</f>
        <v>0</v>
      </c>
      <c r="AA862">
        <f>0.61365*exp(17.502*BQ862/(240.97+BQ862))</f>
        <v>0</v>
      </c>
      <c r="AB862">
        <f>(X862-BJ862*(BO862+BP862)/1000)</f>
        <v>0</v>
      </c>
      <c r="AC862">
        <f>(-J862*44100)</f>
        <v>0</v>
      </c>
      <c r="AD862">
        <f>2*29.3*R862*0.92*(BQ862-W862)</f>
        <v>0</v>
      </c>
      <c r="AE862">
        <f>2*0.95*5.67E-8*(((BQ862+$B$7)+273)^4-(W862+273)^4)</f>
        <v>0</v>
      </c>
      <c r="AF862">
        <f>U862+AE862+AC862+AD862</f>
        <v>0</v>
      </c>
      <c r="AG862">
        <f>BN862*AU862*(BI862-BH862*(1000-AU862*BK862)/(1000-AU862*BJ862))/(100*BB862)</f>
        <v>0</v>
      </c>
      <c r="AH862">
        <f>1000*BN862*AU862*(BJ862-BK862)/(100*BB862*(1000-AU862*BJ862))</f>
        <v>0</v>
      </c>
      <c r="AI862">
        <f>(AJ862 - AK862 - BO862*1E3/(8.314*(BQ862+273.15)) * AM862/BN862 * AL862) * BN862/(100*BB862) * (1000 - BK862)/1000</f>
        <v>0</v>
      </c>
      <c r="AJ862">
        <v>1311.65657935349</v>
      </c>
      <c r="AK862">
        <v>1277.70290909091</v>
      </c>
      <c r="AL862">
        <v>3.42180223959832</v>
      </c>
      <c r="AM862">
        <v>65.4883077396077</v>
      </c>
      <c r="AN862">
        <f>(AP862 - AO862 + BO862*1E3/(8.314*(BQ862+273.15)) * AR862/BN862 * AQ862) * BN862/(100*BB862) * 1000/(1000 - AP862)</f>
        <v>0</v>
      </c>
      <c r="AO862">
        <v>19.2474228595121</v>
      </c>
      <c r="AP862">
        <v>21.6079065934066</v>
      </c>
      <c r="AQ862">
        <v>-0.000160373322123118</v>
      </c>
      <c r="AR862">
        <v>122.100083456999</v>
      </c>
      <c r="AS862">
        <v>0</v>
      </c>
      <c r="AT862">
        <v>0</v>
      </c>
      <c r="AU862">
        <f>IF(AS862*$H$13&gt;=AW862,1.0,(AW862/(AW862-AS862*$H$13)))</f>
        <v>0</v>
      </c>
      <c r="AV862">
        <f>(AU862-1)*100</f>
        <v>0</v>
      </c>
      <c r="AW862">
        <f>MAX(0,($B$13+$C$13*BV862)/(1+$D$13*BV862)*BO862/(BQ862+273)*$E$13)</f>
        <v>0</v>
      </c>
      <c r="AX862">
        <f>$B$11*BW862+$C$11*BX862+$F$11*CI862*(1-CL862)</f>
        <v>0</v>
      </c>
      <c r="AY862">
        <f>AX862*AZ862</f>
        <v>0</v>
      </c>
      <c r="AZ862">
        <f>($B$11*$D$9+$C$11*$D$9+$F$11*((CV862+CN862)/MAX(CV862+CN862+CW862, 0.1)*$I$9+CW862/MAX(CV862+CN862+CW862, 0.1)*$J$9))/($B$11+$C$11+$F$11)</f>
        <v>0</v>
      </c>
      <c r="BA862">
        <f>($B$11*$K$9+$C$11*$K$9+$F$11*((CV862+CN862)/MAX(CV862+CN862+CW862, 0.1)*$P$9+CW862/MAX(CV862+CN862+CW862, 0.1)*$Q$9))/($B$11+$C$11+$F$11)</f>
        <v>0</v>
      </c>
      <c r="BB862">
        <v>6</v>
      </c>
      <c r="BC862">
        <v>0.5</v>
      </c>
      <c r="BD862" t="s">
        <v>355</v>
      </c>
      <c r="BE862">
        <v>2</v>
      </c>
      <c r="BF862" t="b">
        <v>1</v>
      </c>
      <c r="BG862">
        <v>1663697168.85</v>
      </c>
      <c r="BH862">
        <v>1225.77964285714</v>
      </c>
      <c r="BI862">
        <v>1269.23</v>
      </c>
      <c r="BJ862">
        <v>21.6318071428571</v>
      </c>
      <c r="BK862">
        <v>19.2652642857143</v>
      </c>
      <c r="BL862">
        <v>1215.41571428571</v>
      </c>
      <c r="BM862">
        <v>21.2831392857143</v>
      </c>
      <c r="BN862">
        <v>500.075964285714</v>
      </c>
      <c r="BO862">
        <v>90.5025678571429</v>
      </c>
      <c r="BP862">
        <v>0.100011867857143</v>
      </c>
      <c r="BQ862">
        <v>25.0363071428571</v>
      </c>
      <c r="BR862">
        <v>25.0312821428571</v>
      </c>
      <c r="BS862">
        <v>999.9</v>
      </c>
      <c r="BT862">
        <v>0</v>
      </c>
      <c r="BU862">
        <v>0</v>
      </c>
      <c r="BV862">
        <v>10005</v>
      </c>
      <c r="BW862">
        <v>0</v>
      </c>
      <c r="BX862">
        <v>16.7147</v>
      </c>
      <c r="BY862">
        <v>-43.45095</v>
      </c>
      <c r="BZ862">
        <v>1252.88107142857</v>
      </c>
      <c r="CA862">
        <v>1294.16357142857</v>
      </c>
      <c r="CB862">
        <v>2.36654535714286</v>
      </c>
      <c r="CC862">
        <v>1269.23</v>
      </c>
      <c r="CD862">
        <v>19.2652642857143</v>
      </c>
      <c r="CE862">
        <v>1.95773464285714</v>
      </c>
      <c r="CF862">
        <v>1.74355571428571</v>
      </c>
      <c r="CG862">
        <v>17.106575</v>
      </c>
      <c r="CH862">
        <v>15.2897428571429</v>
      </c>
      <c r="CI862">
        <v>1999.97892857143</v>
      </c>
      <c r="CJ862">
        <v>0.979996642857143</v>
      </c>
      <c r="CK862">
        <v>0.0200037142857143</v>
      </c>
      <c r="CL862">
        <v>0</v>
      </c>
      <c r="CM862">
        <v>565.109464285714</v>
      </c>
      <c r="CN862">
        <v>5.00063</v>
      </c>
      <c r="CO862">
        <v>11232.3035714286</v>
      </c>
      <c r="CP862">
        <v>17256.6928571429</v>
      </c>
      <c r="CQ862">
        <v>38.5177142857143</v>
      </c>
      <c r="CR862">
        <v>38.562</v>
      </c>
      <c r="CS862">
        <v>38.0845</v>
      </c>
      <c r="CT862">
        <v>37.7920714285714</v>
      </c>
      <c r="CU862">
        <v>39.312</v>
      </c>
      <c r="CV862">
        <v>1955.06892857143</v>
      </c>
      <c r="CW862">
        <v>39.91</v>
      </c>
      <c r="CX862">
        <v>0</v>
      </c>
      <c r="CY862">
        <v>1663697173.7</v>
      </c>
      <c r="CZ862">
        <v>0</v>
      </c>
      <c r="DA862">
        <v>0</v>
      </c>
      <c r="DB862" t="s">
        <v>356</v>
      </c>
      <c r="DC862">
        <v>1660677648.1</v>
      </c>
      <c r="DD862">
        <v>1660677649.1</v>
      </c>
      <c r="DE862">
        <v>0</v>
      </c>
      <c r="DF862">
        <v>-1.042</v>
      </c>
      <c r="DG862">
        <v>0.003</v>
      </c>
      <c r="DH862">
        <v>5.218</v>
      </c>
      <c r="DI862">
        <v>0.344</v>
      </c>
      <c r="DJ862">
        <v>417</v>
      </c>
      <c r="DK862">
        <v>22</v>
      </c>
      <c r="DL862">
        <v>1.24</v>
      </c>
      <c r="DM862">
        <v>0.53</v>
      </c>
      <c r="DN862">
        <v>-43.4467375</v>
      </c>
      <c r="DO862">
        <v>-0.500871669793602</v>
      </c>
      <c r="DP862">
        <v>0.449239026403261</v>
      </c>
      <c r="DQ862">
        <v>0</v>
      </c>
      <c r="DR862">
        <v>2.37381725</v>
      </c>
      <c r="DS862">
        <v>-0.0470196247654814</v>
      </c>
      <c r="DT862">
        <v>0.0206664926859276</v>
      </c>
      <c r="DU862">
        <v>1</v>
      </c>
      <c r="DV862">
        <v>1</v>
      </c>
      <c r="DW862">
        <v>2</v>
      </c>
      <c r="DX862" t="s">
        <v>395</v>
      </c>
      <c r="DY862">
        <v>2.97246</v>
      </c>
      <c r="DZ862">
        <v>2.7536</v>
      </c>
      <c r="EA862">
        <v>0.191791</v>
      </c>
      <c r="EB862">
        <v>0.196666</v>
      </c>
      <c r="EC862">
        <v>0.0961212</v>
      </c>
      <c r="ED862">
        <v>0.0894726</v>
      </c>
      <c r="EE862">
        <v>31514.9</v>
      </c>
      <c r="EF862">
        <v>34156.7</v>
      </c>
      <c r="EG862">
        <v>35333.9</v>
      </c>
      <c r="EH862">
        <v>38558.6</v>
      </c>
      <c r="EI862">
        <v>45286.1</v>
      </c>
      <c r="EJ862">
        <v>50709</v>
      </c>
      <c r="EK862">
        <v>55229.4</v>
      </c>
      <c r="EL862">
        <v>61846</v>
      </c>
      <c r="EM862">
        <v>1.9918</v>
      </c>
      <c r="EN862">
        <v>1.8338</v>
      </c>
      <c r="EO862">
        <v>0.0560284</v>
      </c>
      <c r="EP862">
        <v>0</v>
      </c>
      <c r="EQ862">
        <v>24.1194</v>
      </c>
      <c r="ER862">
        <v>999.9</v>
      </c>
      <c r="ES862">
        <v>47.32</v>
      </c>
      <c r="ET862">
        <v>30.081</v>
      </c>
      <c r="EU862">
        <v>22.379</v>
      </c>
      <c r="EV862">
        <v>56.9261</v>
      </c>
      <c r="EW862">
        <v>48.8181</v>
      </c>
      <c r="EX862">
        <v>1</v>
      </c>
      <c r="EY862">
        <v>-0.0496951</v>
      </c>
      <c r="EZ862">
        <v>1.80765</v>
      </c>
      <c r="FA862">
        <v>20.105</v>
      </c>
      <c r="FB862">
        <v>5.19692</v>
      </c>
      <c r="FC862">
        <v>12.004</v>
      </c>
      <c r="FD862">
        <v>4.976</v>
      </c>
      <c r="FE862">
        <v>3.2934</v>
      </c>
      <c r="FF862">
        <v>9999</v>
      </c>
      <c r="FG862">
        <v>9999</v>
      </c>
      <c r="FH862">
        <v>9999</v>
      </c>
      <c r="FI862">
        <v>695.5</v>
      </c>
      <c r="FJ862">
        <v>1.86356</v>
      </c>
      <c r="FK862">
        <v>1.86829</v>
      </c>
      <c r="FL862">
        <v>1.86807</v>
      </c>
      <c r="FM862">
        <v>1.86932</v>
      </c>
      <c r="FN862">
        <v>1.87012</v>
      </c>
      <c r="FO862">
        <v>1.86615</v>
      </c>
      <c r="FP862">
        <v>1.86722</v>
      </c>
      <c r="FQ862">
        <v>1.86859</v>
      </c>
      <c r="FR862">
        <v>5</v>
      </c>
      <c r="FS862">
        <v>0</v>
      </c>
      <c r="FT862">
        <v>0</v>
      </c>
      <c r="FU862">
        <v>0</v>
      </c>
      <c r="FV862" t="s">
        <v>358</v>
      </c>
      <c r="FW862" t="s">
        <v>359</v>
      </c>
      <c r="FX862" t="s">
        <v>360</v>
      </c>
      <c r="FY862" t="s">
        <v>360</v>
      </c>
      <c r="FZ862" t="s">
        <v>360</v>
      </c>
      <c r="GA862" t="s">
        <v>360</v>
      </c>
      <c r="GB862">
        <v>0</v>
      </c>
      <c r="GC862">
        <v>100</v>
      </c>
      <c r="GD862">
        <v>100</v>
      </c>
      <c r="GE862">
        <v>10.49</v>
      </c>
      <c r="GF862">
        <v>0.3478</v>
      </c>
      <c r="GG862">
        <v>3.61927167264205</v>
      </c>
      <c r="GH862">
        <v>0.00509506669552449</v>
      </c>
      <c r="GI862">
        <v>1.17866753763249e-06</v>
      </c>
      <c r="GJ862">
        <v>-6.62632595388568e-10</v>
      </c>
      <c r="GK862">
        <v>-0.0260112845827318</v>
      </c>
      <c r="GL862">
        <v>-0.0225051504344278</v>
      </c>
      <c r="GM862">
        <v>0.00262967521021688</v>
      </c>
      <c r="GN862">
        <v>-3.50088843362945e-05</v>
      </c>
      <c r="GO862">
        <v>-5</v>
      </c>
      <c r="GP862">
        <v>1640</v>
      </c>
      <c r="GQ862">
        <v>1</v>
      </c>
      <c r="GR862">
        <v>20</v>
      </c>
      <c r="GS862">
        <v>50325.5</v>
      </c>
      <c r="GT862">
        <v>50325.5</v>
      </c>
      <c r="GU862">
        <v>2.55005</v>
      </c>
      <c r="GV862">
        <v>2.59888</v>
      </c>
      <c r="GW862">
        <v>1.54785</v>
      </c>
      <c r="GX862">
        <v>2.30103</v>
      </c>
      <c r="GY862">
        <v>1.34644</v>
      </c>
      <c r="GZ862">
        <v>2.31567</v>
      </c>
      <c r="HA862">
        <v>34.0998</v>
      </c>
      <c r="HB862">
        <v>23.9737</v>
      </c>
      <c r="HC862">
        <v>18</v>
      </c>
      <c r="HD862">
        <v>504.144</v>
      </c>
      <c r="HE862">
        <v>403.533</v>
      </c>
      <c r="HF862">
        <v>20.9743</v>
      </c>
      <c r="HG862">
        <v>26.5114</v>
      </c>
      <c r="HH862">
        <v>30.0001</v>
      </c>
      <c r="HI862">
        <v>26.5515</v>
      </c>
      <c r="HJ862">
        <v>26.504</v>
      </c>
      <c r="HK862">
        <v>51.0807</v>
      </c>
      <c r="HL862">
        <v>19.8747</v>
      </c>
      <c r="HM862">
        <v>30.9005</v>
      </c>
      <c r="HN862">
        <v>20.9573</v>
      </c>
      <c r="HO862">
        <v>1309.14</v>
      </c>
      <c r="HP862">
        <v>19.2739</v>
      </c>
      <c r="HQ862">
        <v>102.455</v>
      </c>
      <c r="HR862">
        <v>102.944</v>
      </c>
    </row>
    <row r="863" spans="1:226">
      <c r="A863">
        <v>847</v>
      </c>
      <c r="B863">
        <v>1663697181.1</v>
      </c>
      <c r="C863">
        <v>9406</v>
      </c>
      <c r="D863" t="s">
        <v>2061</v>
      </c>
      <c r="E863" t="s">
        <v>2062</v>
      </c>
      <c r="F863">
        <v>5</v>
      </c>
      <c r="G863" t="s">
        <v>1906</v>
      </c>
      <c r="H863" t="s">
        <v>354</v>
      </c>
      <c r="I863">
        <v>1663697173.27857</v>
      </c>
      <c r="J863">
        <f>(K863)/1000</f>
        <v>0</v>
      </c>
      <c r="K863">
        <f>IF(BF863, AN863, AH863)</f>
        <v>0</v>
      </c>
      <c r="L863">
        <f>IF(BF863, AI863, AG863)</f>
        <v>0</v>
      </c>
      <c r="M863">
        <f>BH863 - IF(AU863&gt;1, L863*BB863*100.0/(AW863*BV863), 0)</f>
        <v>0</v>
      </c>
      <c r="N863">
        <f>((T863-J863/2)*M863-L863)/(T863+J863/2)</f>
        <v>0</v>
      </c>
      <c r="O863">
        <f>N863*(BO863+BP863)/1000.0</f>
        <v>0</v>
      </c>
      <c r="P863">
        <f>(BH863 - IF(AU863&gt;1, L863*BB863*100.0/(AW863*BV863), 0))*(BO863+BP863)/1000.0</f>
        <v>0</v>
      </c>
      <c r="Q863">
        <f>2.0/((1/S863-1/R863)+SIGN(S863)*SQRT((1/S863-1/R863)*(1/S863-1/R863) + 4*BC863/((BC863+1)*(BC863+1))*(2*1/S863*1/R863-1/R863*1/R863)))</f>
        <v>0</v>
      </c>
      <c r="R863">
        <f>IF(LEFT(BD863,1)&lt;&gt;"0",IF(LEFT(BD863,1)="1",3.0,BE863),$D$5+$E$5*(BV863*BO863/($K$5*1000))+$F$5*(BV863*BO863/($K$5*1000))*MAX(MIN(BB863,$J$5),$I$5)*MAX(MIN(BB863,$J$5),$I$5)+$G$5*MAX(MIN(BB863,$J$5),$I$5)*(BV863*BO863/($K$5*1000))+$H$5*(BV863*BO863/($K$5*1000))*(BV863*BO863/($K$5*1000)))</f>
        <v>0</v>
      </c>
      <c r="S863">
        <f>J863*(1000-(1000*0.61365*exp(17.502*W863/(240.97+W863))/(BO863+BP863)+BJ863)/2)/(1000*0.61365*exp(17.502*W863/(240.97+W863))/(BO863+BP863)-BJ863)</f>
        <v>0</v>
      </c>
      <c r="T863">
        <f>1/((BC863+1)/(Q863/1.6)+1/(R863/1.37)) + BC863/((BC863+1)/(Q863/1.6) + BC863/(R863/1.37))</f>
        <v>0</v>
      </c>
      <c r="U863">
        <f>(AX863*BA863)</f>
        <v>0</v>
      </c>
      <c r="V863">
        <f>(BQ863+(U863+2*0.95*5.67E-8*(((BQ863+$B$7)+273)^4-(BQ863+273)^4)-44100*J863)/(1.84*29.3*R863+8*0.95*5.67E-8*(BQ863+273)^3))</f>
        <v>0</v>
      </c>
      <c r="W863">
        <f>($C$7*BR863+$D$7*BS863+$E$7*V863)</f>
        <v>0</v>
      </c>
      <c r="X863">
        <f>0.61365*exp(17.502*W863/(240.97+W863))</f>
        <v>0</v>
      </c>
      <c r="Y863">
        <f>(Z863/AA863*100)</f>
        <v>0</v>
      </c>
      <c r="Z863">
        <f>BJ863*(BO863+BP863)/1000</f>
        <v>0</v>
      </c>
      <c r="AA863">
        <f>0.61365*exp(17.502*BQ863/(240.97+BQ863))</f>
        <v>0</v>
      </c>
      <c r="AB863">
        <f>(X863-BJ863*(BO863+BP863)/1000)</f>
        <v>0</v>
      </c>
      <c r="AC863">
        <f>(-J863*44100)</f>
        <v>0</v>
      </c>
      <c r="AD863">
        <f>2*29.3*R863*0.92*(BQ863-W863)</f>
        <v>0</v>
      </c>
      <c r="AE863">
        <f>2*0.95*5.67E-8*(((BQ863+$B$7)+273)^4-(W863+273)^4)</f>
        <v>0</v>
      </c>
      <c r="AF863">
        <f>U863+AE863+AC863+AD863</f>
        <v>0</v>
      </c>
      <c r="AG863">
        <f>BN863*AU863*(BI863-BH863*(1000-AU863*BK863)/(1000-AU863*BJ863))/(100*BB863)</f>
        <v>0</v>
      </c>
      <c r="AH863">
        <f>1000*BN863*AU863*(BJ863-BK863)/(100*BB863*(1000-AU863*BJ863))</f>
        <v>0</v>
      </c>
      <c r="AI863">
        <f>(AJ863 - AK863 - BO863*1E3/(8.314*(BQ863+273.15)) * AM863/BN863 * AL863) * BN863/(100*BB863) * (1000 - BK863)/1000</f>
        <v>0</v>
      </c>
      <c r="AJ863">
        <v>1327.3557167338</v>
      </c>
      <c r="AK863">
        <v>1293.02387878788</v>
      </c>
      <c r="AL863">
        <v>3.41357052371887</v>
      </c>
      <c r="AM863">
        <v>65.4883077396077</v>
      </c>
      <c r="AN863">
        <f>(AP863 - AO863 + BO863*1E3/(8.314*(BQ863+273.15)) * AR863/BN863 * AQ863) * BN863/(100*BB863) * 1000/(1000 - AP863)</f>
        <v>0</v>
      </c>
      <c r="AO863">
        <v>19.2417017770537</v>
      </c>
      <c r="AP863">
        <v>21.5963032967033</v>
      </c>
      <c r="AQ863">
        <v>-0.00314604723923316</v>
      </c>
      <c r="AR863">
        <v>122.100083456999</v>
      </c>
      <c r="AS863">
        <v>0</v>
      </c>
      <c r="AT863">
        <v>0</v>
      </c>
      <c r="AU863">
        <f>IF(AS863*$H$13&gt;=AW863,1.0,(AW863/(AW863-AS863*$H$13)))</f>
        <v>0</v>
      </c>
      <c r="AV863">
        <f>(AU863-1)*100</f>
        <v>0</v>
      </c>
      <c r="AW863">
        <f>MAX(0,($B$13+$C$13*BV863)/(1+$D$13*BV863)*BO863/(BQ863+273)*$E$13)</f>
        <v>0</v>
      </c>
      <c r="AX863">
        <f>$B$11*BW863+$C$11*BX863+$F$11*CI863*(1-CL863)</f>
        <v>0</v>
      </c>
      <c r="AY863">
        <f>AX863*AZ863</f>
        <v>0</v>
      </c>
      <c r="AZ863">
        <f>($B$11*$D$9+$C$11*$D$9+$F$11*((CV863+CN863)/MAX(CV863+CN863+CW863, 0.1)*$I$9+CW863/MAX(CV863+CN863+CW863, 0.1)*$J$9))/($B$11+$C$11+$F$11)</f>
        <v>0</v>
      </c>
      <c r="BA863">
        <f>($B$11*$K$9+$C$11*$K$9+$F$11*((CV863+CN863)/MAX(CV863+CN863+CW863, 0.1)*$P$9+CW863/MAX(CV863+CN863+CW863, 0.1)*$Q$9))/($B$11+$C$11+$F$11)</f>
        <v>0</v>
      </c>
      <c r="BB863">
        <v>6</v>
      </c>
      <c r="BC863">
        <v>0.5</v>
      </c>
      <c r="BD863" t="s">
        <v>355</v>
      </c>
      <c r="BE863">
        <v>2</v>
      </c>
      <c r="BF863" t="b">
        <v>1</v>
      </c>
      <c r="BG863">
        <v>1663697173.27857</v>
      </c>
      <c r="BH863">
        <v>1240.57928571429</v>
      </c>
      <c r="BI863">
        <v>1284.16535714286</v>
      </c>
      <c r="BJ863">
        <v>21.6216678571429</v>
      </c>
      <c r="BK863">
        <v>19.2638821428571</v>
      </c>
      <c r="BL863">
        <v>1230.14142857143</v>
      </c>
      <c r="BM863">
        <v>21.2734142857143</v>
      </c>
      <c r="BN863">
        <v>500.07675</v>
      </c>
      <c r="BO863">
        <v>90.5029285714286</v>
      </c>
      <c r="BP863">
        <v>0.0999907214285714</v>
      </c>
      <c r="BQ863">
        <v>25.0358321428571</v>
      </c>
      <c r="BR863">
        <v>25.0348892857143</v>
      </c>
      <c r="BS863">
        <v>999.9</v>
      </c>
      <c r="BT863">
        <v>0</v>
      </c>
      <c r="BU863">
        <v>0</v>
      </c>
      <c r="BV863">
        <v>10005.1785714286</v>
      </c>
      <c r="BW863">
        <v>0</v>
      </c>
      <c r="BX863">
        <v>16.7147</v>
      </c>
      <c r="BY863">
        <v>-43.5871607142857</v>
      </c>
      <c r="BZ863">
        <v>1267.99392857143</v>
      </c>
      <c r="CA863">
        <v>1309.39035714286</v>
      </c>
      <c r="CB863">
        <v>2.3577875</v>
      </c>
      <c r="CC863">
        <v>1284.16535714286</v>
      </c>
      <c r="CD863">
        <v>19.2638821428571</v>
      </c>
      <c r="CE863">
        <v>1.95682464285714</v>
      </c>
      <c r="CF863">
        <v>1.74343821428571</v>
      </c>
      <c r="CG863">
        <v>17.0992357142857</v>
      </c>
      <c r="CH863">
        <v>15.2886821428571</v>
      </c>
      <c r="CI863">
        <v>1999.97285714286</v>
      </c>
      <c r="CJ863">
        <v>0.97999675</v>
      </c>
      <c r="CK863">
        <v>0.0200036</v>
      </c>
      <c r="CL863">
        <v>0</v>
      </c>
      <c r="CM863">
        <v>564.897107142857</v>
      </c>
      <c r="CN863">
        <v>5.00063</v>
      </c>
      <c r="CO863">
        <v>11228.2607142857</v>
      </c>
      <c r="CP863">
        <v>17256.6392857143</v>
      </c>
      <c r="CQ863">
        <v>38.5066428571429</v>
      </c>
      <c r="CR863">
        <v>38.562</v>
      </c>
      <c r="CS863">
        <v>38.07325</v>
      </c>
      <c r="CT863">
        <v>37.7832142857143</v>
      </c>
      <c r="CU863">
        <v>39.3075714285714</v>
      </c>
      <c r="CV863">
        <v>1955.06285714286</v>
      </c>
      <c r="CW863">
        <v>39.91</v>
      </c>
      <c r="CX863">
        <v>0</v>
      </c>
      <c r="CY863">
        <v>1663697178.5</v>
      </c>
      <c r="CZ863">
        <v>0</v>
      </c>
      <c r="DA863">
        <v>0</v>
      </c>
      <c r="DB863" t="s">
        <v>356</v>
      </c>
      <c r="DC863">
        <v>1660677648.1</v>
      </c>
      <c r="DD863">
        <v>1660677649.1</v>
      </c>
      <c r="DE863">
        <v>0</v>
      </c>
      <c r="DF863">
        <v>-1.042</v>
      </c>
      <c r="DG863">
        <v>0.003</v>
      </c>
      <c r="DH863">
        <v>5.218</v>
      </c>
      <c r="DI863">
        <v>0.344</v>
      </c>
      <c r="DJ863">
        <v>417</v>
      </c>
      <c r="DK863">
        <v>22</v>
      </c>
      <c r="DL863">
        <v>1.24</v>
      </c>
      <c r="DM863">
        <v>0.53</v>
      </c>
      <c r="DN863">
        <v>-43.539575</v>
      </c>
      <c r="DO863">
        <v>-0.593779362101179</v>
      </c>
      <c r="DP863">
        <v>0.446760397053051</v>
      </c>
      <c r="DQ863">
        <v>0</v>
      </c>
      <c r="DR863">
        <v>2.360089</v>
      </c>
      <c r="DS863">
        <v>-0.0894326454033822</v>
      </c>
      <c r="DT863">
        <v>0.0261474815995728</v>
      </c>
      <c r="DU863">
        <v>1</v>
      </c>
      <c r="DV863">
        <v>1</v>
      </c>
      <c r="DW863">
        <v>2</v>
      </c>
      <c r="DX863" t="s">
        <v>395</v>
      </c>
      <c r="DY863">
        <v>2.97307</v>
      </c>
      <c r="DZ863">
        <v>2.75392</v>
      </c>
      <c r="EA863">
        <v>0.193195</v>
      </c>
      <c r="EB863">
        <v>0.198137</v>
      </c>
      <c r="EC863">
        <v>0.0960803</v>
      </c>
      <c r="ED863">
        <v>0.089668</v>
      </c>
      <c r="EE863">
        <v>31459.5</v>
      </c>
      <c r="EF863">
        <v>34094.1</v>
      </c>
      <c r="EG863">
        <v>35333.1</v>
      </c>
      <c r="EH863">
        <v>38558.5</v>
      </c>
      <c r="EI863">
        <v>45287.4</v>
      </c>
      <c r="EJ863">
        <v>50698.3</v>
      </c>
      <c r="EK863">
        <v>55228.4</v>
      </c>
      <c r="EL863">
        <v>61846.2</v>
      </c>
      <c r="EM863">
        <v>1.9926</v>
      </c>
      <c r="EN863">
        <v>1.8342</v>
      </c>
      <c r="EO863">
        <v>0.0550747</v>
      </c>
      <c r="EP863">
        <v>0</v>
      </c>
      <c r="EQ863">
        <v>24.1219</v>
      </c>
      <c r="ER863">
        <v>999.9</v>
      </c>
      <c r="ES863">
        <v>47.345</v>
      </c>
      <c r="ET863">
        <v>30.081</v>
      </c>
      <c r="EU863">
        <v>22.3926</v>
      </c>
      <c r="EV863">
        <v>56.9061</v>
      </c>
      <c r="EW863">
        <v>48.8381</v>
      </c>
      <c r="EX863">
        <v>1</v>
      </c>
      <c r="EY863">
        <v>-0.0495732</v>
      </c>
      <c r="EZ863">
        <v>1.83194</v>
      </c>
      <c r="FA863">
        <v>20.1048</v>
      </c>
      <c r="FB863">
        <v>5.19932</v>
      </c>
      <c r="FC863">
        <v>12.004</v>
      </c>
      <c r="FD863">
        <v>4.976</v>
      </c>
      <c r="FE863">
        <v>3.2936</v>
      </c>
      <c r="FF863">
        <v>9999</v>
      </c>
      <c r="FG863">
        <v>9999</v>
      </c>
      <c r="FH863">
        <v>9999</v>
      </c>
      <c r="FI863">
        <v>695.5</v>
      </c>
      <c r="FJ863">
        <v>1.86356</v>
      </c>
      <c r="FK863">
        <v>1.86829</v>
      </c>
      <c r="FL863">
        <v>1.86804</v>
      </c>
      <c r="FM863">
        <v>1.86932</v>
      </c>
      <c r="FN863">
        <v>1.87012</v>
      </c>
      <c r="FO863">
        <v>1.86615</v>
      </c>
      <c r="FP863">
        <v>1.86722</v>
      </c>
      <c r="FQ863">
        <v>1.86859</v>
      </c>
      <c r="FR863">
        <v>5</v>
      </c>
      <c r="FS863">
        <v>0</v>
      </c>
      <c r="FT863">
        <v>0</v>
      </c>
      <c r="FU863">
        <v>0</v>
      </c>
      <c r="FV863" t="s">
        <v>358</v>
      </c>
      <c r="FW863" t="s">
        <v>359</v>
      </c>
      <c r="FX863" t="s">
        <v>360</v>
      </c>
      <c r="FY863" t="s">
        <v>360</v>
      </c>
      <c r="FZ863" t="s">
        <v>360</v>
      </c>
      <c r="GA863" t="s">
        <v>360</v>
      </c>
      <c r="GB863">
        <v>0</v>
      </c>
      <c r="GC863">
        <v>100</v>
      </c>
      <c r="GD863">
        <v>100</v>
      </c>
      <c r="GE863">
        <v>10.56</v>
      </c>
      <c r="GF863">
        <v>0.3473</v>
      </c>
      <c r="GG863">
        <v>3.61927167264205</v>
      </c>
      <c r="GH863">
        <v>0.00509506669552449</v>
      </c>
      <c r="GI863">
        <v>1.17866753763249e-06</v>
      </c>
      <c r="GJ863">
        <v>-6.62632595388568e-10</v>
      </c>
      <c r="GK863">
        <v>-0.0260112845827318</v>
      </c>
      <c r="GL863">
        <v>-0.0225051504344278</v>
      </c>
      <c r="GM863">
        <v>0.00262967521021688</v>
      </c>
      <c r="GN863">
        <v>-3.50088843362945e-05</v>
      </c>
      <c r="GO863">
        <v>-5</v>
      </c>
      <c r="GP863">
        <v>1640</v>
      </c>
      <c r="GQ863">
        <v>1</v>
      </c>
      <c r="GR863">
        <v>20</v>
      </c>
      <c r="GS863">
        <v>50325.6</v>
      </c>
      <c r="GT863">
        <v>50325.5</v>
      </c>
      <c r="GU863">
        <v>2.57324</v>
      </c>
      <c r="GV863">
        <v>2.59766</v>
      </c>
      <c r="GW863">
        <v>1.54785</v>
      </c>
      <c r="GX863">
        <v>2.30103</v>
      </c>
      <c r="GY863">
        <v>1.34644</v>
      </c>
      <c r="GZ863">
        <v>2.30469</v>
      </c>
      <c r="HA863">
        <v>34.0998</v>
      </c>
      <c r="HB863">
        <v>23.9737</v>
      </c>
      <c r="HC863">
        <v>18</v>
      </c>
      <c r="HD863">
        <v>504.654</v>
      </c>
      <c r="HE863">
        <v>403.739</v>
      </c>
      <c r="HF863">
        <v>20.9383</v>
      </c>
      <c r="HG863">
        <v>26.5114</v>
      </c>
      <c r="HH863">
        <v>30.0002</v>
      </c>
      <c r="HI863">
        <v>26.5493</v>
      </c>
      <c r="HJ863">
        <v>26.5017</v>
      </c>
      <c r="HK863">
        <v>51.5379</v>
      </c>
      <c r="HL863">
        <v>19.8747</v>
      </c>
      <c r="HM863">
        <v>30.9005</v>
      </c>
      <c r="HN863">
        <v>20.9252</v>
      </c>
      <c r="HO863">
        <v>1322.59</v>
      </c>
      <c r="HP863">
        <v>19.3023</v>
      </c>
      <c r="HQ863">
        <v>102.453</v>
      </c>
      <c r="HR863">
        <v>102.944</v>
      </c>
    </row>
    <row r="864" spans="1:226">
      <c r="A864">
        <v>848</v>
      </c>
      <c r="B864">
        <v>1663697186.1</v>
      </c>
      <c r="C864">
        <v>9411</v>
      </c>
      <c r="D864" t="s">
        <v>2063</v>
      </c>
      <c r="E864" t="s">
        <v>2064</v>
      </c>
      <c r="F864">
        <v>5</v>
      </c>
      <c r="G864" t="s">
        <v>1906</v>
      </c>
      <c r="H864" t="s">
        <v>354</v>
      </c>
      <c r="I864">
        <v>1663697178.58148</v>
      </c>
      <c r="J864">
        <f>(K864)/1000</f>
        <v>0</v>
      </c>
      <c r="K864">
        <f>IF(BF864, AN864, AH864)</f>
        <v>0</v>
      </c>
      <c r="L864">
        <f>IF(BF864, AI864, AG864)</f>
        <v>0</v>
      </c>
      <c r="M864">
        <f>BH864 - IF(AU864&gt;1, L864*BB864*100.0/(AW864*BV864), 0)</f>
        <v>0</v>
      </c>
      <c r="N864">
        <f>((T864-J864/2)*M864-L864)/(T864+J864/2)</f>
        <v>0</v>
      </c>
      <c r="O864">
        <f>N864*(BO864+BP864)/1000.0</f>
        <v>0</v>
      </c>
      <c r="P864">
        <f>(BH864 - IF(AU864&gt;1, L864*BB864*100.0/(AW864*BV864), 0))*(BO864+BP864)/1000.0</f>
        <v>0</v>
      </c>
      <c r="Q864">
        <f>2.0/((1/S864-1/R864)+SIGN(S864)*SQRT((1/S864-1/R864)*(1/S864-1/R864) + 4*BC864/((BC864+1)*(BC864+1))*(2*1/S864*1/R864-1/R864*1/R864)))</f>
        <v>0</v>
      </c>
      <c r="R864">
        <f>IF(LEFT(BD864,1)&lt;&gt;"0",IF(LEFT(BD864,1)="1",3.0,BE864),$D$5+$E$5*(BV864*BO864/($K$5*1000))+$F$5*(BV864*BO864/($K$5*1000))*MAX(MIN(BB864,$J$5),$I$5)*MAX(MIN(BB864,$J$5),$I$5)+$G$5*MAX(MIN(BB864,$J$5),$I$5)*(BV864*BO864/($K$5*1000))+$H$5*(BV864*BO864/($K$5*1000))*(BV864*BO864/($K$5*1000)))</f>
        <v>0</v>
      </c>
      <c r="S864">
        <f>J864*(1000-(1000*0.61365*exp(17.502*W864/(240.97+W864))/(BO864+BP864)+BJ864)/2)/(1000*0.61365*exp(17.502*W864/(240.97+W864))/(BO864+BP864)-BJ864)</f>
        <v>0</v>
      </c>
      <c r="T864">
        <f>1/((BC864+1)/(Q864/1.6)+1/(R864/1.37)) + BC864/((BC864+1)/(Q864/1.6) + BC864/(R864/1.37))</f>
        <v>0</v>
      </c>
      <c r="U864">
        <f>(AX864*BA864)</f>
        <v>0</v>
      </c>
      <c r="V864">
        <f>(BQ864+(U864+2*0.95*5.67E-8*(((BQ864+$B$7)+273)^4-(BQ864+273)^4)-44100*J864)/(1.84*29.3*R864+8*0.95*5.67E-8*(BQ864+273)^3))</f>
        <v>0</v>
      </c>
      <c r="W864">
        <f>($C$7*BR864+$D$7*BS864+$E$7*V864)</f>
        <v>0</v>
      </c>
      <c r="X864">
        <f>0.61365*exp(17.502*W864/(240.97+W864))</f>
        <v>0</v>
      </c>
      <c r="Y864">
        <f>(Z864/AA864*100)</f>
        <v>0</v>
      </c>
      <c r="Z864">
        <f>BJ864*(BO864+BP864)/1000</f>
        <v>0</v>
      </c>
      <c r="AA864">
        <f>0.61365*exp(17.502*BQ864/(240.97+BQ864))</f>
        <v>0</v>
      </c>
      <c r="AB864">
        <f>(X864-BJ864*(BO864+BP864)/1000)</f>
        <v>0</v>
      </c>
      <c r="AC864">
        <f>(-J864*44100)</f>
        <v>0</v>
      </c>
      <c r="AD864">
        <f>2*29.3*R864*0.92*(BQ864-W864)</f>
        <v>0</v>
      </c>
      <c r="AE864">
        <f>2*0.95*5.67E-8*(((BQ864+$B$7)+273)^4-(W864+273)^4)</f>
        <v>0</v>
      </c>
      <c r="AF864">
        <f>U864+AE864+AC864+AD864</f>
        <v>0</v>
      </c>
      <c r="AG864">
        <f>BN864*AU864*(BI864-BH864*(1000-AU864*BK864)/(1000-AU864*BJ864))/(100*BB864)</f>
        <v>0</v>
      </c>
      <c r="AH864">
        <f>1000*BN864*AU864*(BJ864-BK864)/(100*BB864*(1000-AU864*BJ864))</f>
        <v>0</v>
      </c>
      <c r="AI864">
        <f>(AJ864 - AK864 - BO864*1E3/(8.314*(BQ864+273.15)) * AM864/BN864 * AL864) * BN864/(100*BB864) * (1000 - BK864)/1000</f>
        <v>0</v>
      </c>
      <c r="AJ864">
        <v>1344.92360526461</v>
      </c>
      <c r="AK864">
        <v>1310.33890909091</v>
      </c>
      <c r="AL864">
        <v>3.46278841946614</v>
      </c>
      <c r="AM864">
        <v>65.4883077396077</v>
      </c>
      <c r="AN864">
        <f>(AP864 - AO864 + BO864*1E3/(8.314*(BQ864+273.15)) * AR864/BN864 * AQ864) * BN864/(100*BB864) * 1000/(1000 - AP864)</f>
        <v>0</v>
      </c>
      <c r="AO864">
        <v>19.3028277230577</v>
      </c>
      <c r="AP864">
        <v>21.5923175824176</v>
      </c>
      <c r="AQ864">
        <v>-0.000171263196359517</v>
      </c>
      <c r="AR864">
        <v>122.100083456999</v>
      </c>
      <c r="AS864">
        <v>0</v>
      </c>
      <c r="AT864">
        <v>0</v>
      </c>
      <c r="AU864">
        <f>IF(AS864*$H$13&gt;=AW864,1.0,(AW864/(AW864-AS864*$H$13)))</f>
        <v>0</v>
      </c>
      <c r="AV864">
        <f>(AU864-1)*100</f>
        <v>0</v>
      </c>
      <c r="AW864">
        <f>MAX(0,($B$13+$C$13*BV864)/(1+$D$13*BV864)*BO864/(BQ864+273)*$E$13)</f>
        <v>0</v>
      </c>
      <c r="AX864">
        <f>$B$11*BW864+$C$11*BX864+$F$11*CI864*(1-CL864)</f>
        <v>0</v>
      </c>
      <c r="AY864">
        <f>AX864*AZ864</f>
        <v>0</v>
      </c>
      <c r="AZ864">
        <f>($B$11*$D$9+$C$11*$D$9+$F$11*((CV864+CN864)/MAX(CV864+CN864+CW864, 0.1)*$I$9+CW864/MAX(CV864+CN864+CW864, 0.1)*$J$9))/($B$11+$C$11+$F$11)</f>
        <v>0</v>
      </c>
      <c r="BA864">
        <f>($B$11*$K$9+$C$11*$K$9+$F$11*((CV864+CN864)/MAX(CV864+CN864+CW864, 0.1)*$P$9+CW864/MAX(CV864+CN864+CW864, 0.1)*$Q$9))/($B$11+$C$11+$F$11)</f>
        <v>0</v>
      </c>
      <c r="BB864">
        <v>6</v>
      </c>
      <c r="BC864">
        <v>0.5</v>
      </c>
      <c r="BD864" t="s">
        <v>355</v>
      </c>
      <c r="BE864">
        <v>2</v>
      </c>
      <c r="BF864" t="b">
        <v>1</v>
      </c>
      <c r="BG864">
        <v>1663697178.58148</v>
      </c>
      <c r="BH864">
        <v>1258.42666666667</v>
      </c>
      <c r="BI864">
        <v>1302.09185185185</v>
      </c>
      <c r="BJ864">
        <v>21.6056666666667</v>
      </c>
      <c r="BK864">
        <v>19.2772666666667</v>
      </c>
      <c r="BL864">
        <v>1247.90074074074</v>
      </c>
      <c r="BM864">
        <v>21.2580592592593</v>
      </c>
      <c r="BN864">
        <v>500.101666666667</v>
      </c>
      <c r="BO864">
        <v>90.5038777777778</v>
      </c>
      <c r="BP864">
        <v>0.0999560407407407</v>
      </c>
      <c r="BQ864">
        <v>25.0342037037037</v>
      </c>
      <c r="BR864">
        <v>25.0314740740741</v>
      </c>
      <c r="BS864">
        <v>999.9</v>
      </c>
      <c r="BT864">
        <v>0</v>
      </c>
      <c r="BU864">
        <v>0</v>
      </c>
      <c r="BV864">
        <v>10001.4814814815</v>
      </c>
      <c r="BW864">
        <v>0</v>
      </c>
      <c r="BX864">
        <v>16.7147</v>
      </c>
      <c r="BY864">
        <v>-43.6662185185185</v>
      </c>
      <c r="BZ864">
        <v>1286.21555555556</v>
      </c>
      <c r="CA864">
        <v>1327.68703703704</v>
      </c>
      <c r="CB864">
        <v>2.32840481481481</v>
      </c>
      <c r="CC864">
        <v>1302.09185185185</v>
      </c>
      <c r="CD864">
        <v>19.2772666666667</v>
      </c>
      <c r="CE864">
        <v>1.95539740740741</v>
      </c>
      <c r="CF864">
        <v>1.74466777777778</v>
      </c>
      <c r="CG864">
        <v>17.0877148148148</v>
      </c>
      <c r="CH864">
        <v>15.2996518518519</v>
      </c>
      <c r="CI864">
        <v>1999.97851851852</v>
      </c>
      <c r="CJ864">
        <v>0.979996777777778</v>
      </c>
      <c r="CK864">
        <v>0.0200035703703704</v>
      </c>
      <c r="CL864">
        <v>0</v>
      </c>
      <c r="CM864">
        <v>564.653185185185</v>
      </c>
      <c r="CN864">
        <v>5.00063</v>
      </c>
      <c r="CO864">
        <v>11223.3740740741</v>
      </c>
      <c r="CP864">
        <v>17256.6888888889</v>
      </c>
      <c r="CQ864">
        <v>38.5045925925926</v>
      </c>
      <c r="CR864">
        <v>38.562</v>
      </c>
      <c r="CS864">
        <v>38.0666666666667</v>
      </c>
      <c r="CT864">
        <v>37.7660740740741</v>
      </c>
      <c r="CU864">
        <v>39.3074074074074</v>
      </c>
      <c r="CV864">
        <v>1955.06851851852</v>
      </c>
      <c r="CW864">
        <v>39.91</v>
      </c>
      <c r="CX864">
        <v>0</v>
      </c>
      <c r="CY864">
        <v>1663697183.3</v>
      </c>
      <c r="CZ864">
        <v>0</v>
      </c>
      <c r="DA864">
        <v>0</v>
      </c>
      <c r="DB864" t="s">
        <v>356</v>
      </c>
      <c r="DC864">
        <v>1660677648.1</v>
      </c>
      <c r="DD864">
        <v>1660677649.1</v>
      </c>
      <c r="DE864">
        <v>0</v>
      </c>
      <c r="DF864">
        <v>-1.042</v>
      </c>
      <c r="DG864">
        <v>0.003</v>
      </c>
      <c r="DH864">
        <v>5.218</v>
      </c>
      <c r="DI864">
        <v>0.344</v>
      </c>
      <c r="DJ864">
        <v>417</v>
      </c>
      <c r="DK864">
        <v>22</v>
      </c>
      <c r="DL864">
        <v>1.24</v>
      </c>
      <c r="DM864">
        <v>0.53</v>
      </c>
      <c r="DN864">
        <v>-43.6642951219512</v>
      </c>
      <c r="DO864">
        <v>-1.18414076655053</v>
      </c>
      <c r="DP864">
        <v>0.46757548181627</v>
      </c>
      <c r="DQ864">
        <v>0</v>
      </c>
      <c r="DR864">
        <v>2.34127804878049</v>
      </c>
      <c r="DS864">
        <v>-0.332947735191636</v>
      </c>
      <c r="DT864">
        <v>0.0399414866059127</v>
      </c>
      <c r="DU864">
        <v>0</v>
      </c>
      <c r="DV864">
        <v>0</v>
      </c>
      <c r="DW864">
        <v>2</v>
      </c>
      <c r="DX864" t="s">
        <v>357</v>
      </c>
      <c r="DY864">
        <v>2.97398</v>
      </c>
      <c r="DZ864">
        <v>2.75401</v>
      </c>
      <c r="EA864">
        <v>0.194796</v>
      </c>
      <c r="EB864">
        <v>0.199544</v>
      </c>
      <c r="EC864">
        <v>0.0960702</v>
      </c>
      <c r="ED864">
        <v>0.0896973</v>
      </c>
      <c r="EE864">
        <v>31397.9</v>
      </c>
      <c r="EF864">
        <v>34034.4</v>
      </c>
      <c r="EG864">
        <v>35333.9</v>
      </c>
      <c r="EH864">
        <v>38558.5</v>
      </c>
      <c r="EI864">
        <v>45288.6</v>
      </c>
      <c r="EJ864">
        <v>50697.3</v>
      </c>
      <c r="EK864">
        <v>55229.1</v>
      </c>
      <c r="EL864">
        <v>61847</v>
      </c>
      <c r="EM864">
        <v>1.9928</v>
      </c>
      <c r="EN864">
        <v>1.8342</v>
      </c>
      <c r="EO864">
        <v>0.0564754</v>
      </c>
      <c r="EP864">
        <v>0</v>
      </c>
      <c r="EQ864">
        <v>24.1239</v>
      </c>
      <c r="ER864">
        <v>999.9</v>
      </c>
      <c r="ES864">
        <v>47.369</v>
      </c>
      <c r="ET864">
        <v>30.081</v>
      </c>
      <c r="EU864">
        <v>22.4033</v>
      </c>
      <c r="EV864">
        <v>57.1561</v>
      </c>
      <c r="EW864">
        <v>48.9343</v>
      </c>
      <c r="EX864">
        <v>1</v>
      </c>
      <c r="EY864">
        <v>-0.0498171</v>
      </c>
      <c r="EZ864">
        <v>1.82076</v>
      </c>
      <c r="FA864">
        <v>20.1048</v>
      </c>
      <c r="FB864">
        <v>5.19932</v>
      </c>
      <c r="FC864">
        <v>12.0052</v>
      </c>
      <c r="FD864">
        <v>4.976</v>
      </c>
      <c r="FE864">
        <v>3.2936</v>
      </c>
      <c r="FF864">
        <v>9999</v>
      </c>
      <c r="FG864">
        <v>9999</v>
      </c>
      <c r="FH864">
        <v>9999</v>
      </c>
      <c r="FI864">
        <v>695.5</v>
      </c>
      <c r="FJ864">
        <v>1.86356</v>
      </c>
      <c r="FK864">
        <v>1.86835</v>
      </c>
      <c r="FL864">
        <v>1.86804</v>
      </c>
      <c r="FM864">
        <v>1.86935</v>
      </c>
      <c r="FN864">
        <v>1.87012</v>
      </c>
      <c r="FO864">
        <v>1.86615</v>
      </c>
      <c r="FP864">
        <v>1.86722</v>
      </c>
      <c r="FQ864">
        <v>1.86859</v>
      </c>
      <c r="FR864">
        <v>5</v>
      </c>
      <c r="FS864">
        <v>0</v>
      </c>
      <c r="FT864">
        <v>0</v>
      </c>
      <c r="FU864">
        <v>0</v>
      </c>
      <c r="FV864" t="s">
        <v>358</v>
      </c>
      <c r="FW864" t="s">
        <v>359</v>
      </c>
      <c r="FX864" t="s">
        <v>360</v>
      </c>
      <c r="FY864" t="s">
        <v>360</v>
      </c>
      <c r="FZ864" t="s">
        <v>360</v>
      </c>
      <c r="GA864" t="s">
        <v>360</v>
      </c>
      <c r="GB864">
        <v>0</v>
      </c>
      <c r="GC864">
        <v>100</v>
      </c>
      <c r="GD864">
        <v>100</v>
      </c>
      <c r="GE864">
        <v>10.65</v>
      </c>
      <c r="GF864">
        <v>0.3472</v>
      </c>
      <c r="GG864">
        <v>3.61927167264205</v>
      </c>
      <c r="GH864">
        <v>0.00509506669552449</v>
      </c>
      <c r="GI864">
        <v>1.17866753763249e-06</v>
      </c>
      <c r="GJ864">
        <v>-6.62632595388568e-10</v>
      </c>
      <c r="GK864">
        <v>-0.0260112845827318</v>
      </c>
      <c r="GL864">
        <v>-0.0225051504344278</v>
      </c>
      <c r="GM864">
        <v>0.00262967521021688</v>
      </c>
      <c r="GN864">
        <v>-3.50088843362945e-05</v>
      </c>
      <c r="GO864">
        <v>-5</v>
      </c>
      <c r="GP864">
        <v>1640</v>
      </c>
      <c r="GQ864">
        <v>1</v>
      </c>
      <c r="GR864">
        <v>20</v>
      </c>
      <c r="GS864">
        <v>50325.6</v>
      </c>
      <c r="GT864">
        <v>50325.6</v>
      </c>
      <c r="GU864">
        <v>2.59766</v>
      </c>
      <c r="GV864">
        <v>2.60376</v>
      </c>
      <c r="GW864">
        <v>1.54785</v>
      </c>
      <c r="GX864">
        <v>2.30103</v>
      </c>
      <c r="GY864">
        <v>1.34644</v>
      </c>
      <c r="GZ864">
        <v>2.32788</v>
      </c>
      <c r="HA864">
        <v>34.1225</v>
      </c>
      <c r="HB864">
        <v>23.9737</v>
      </c>
      <c r="HC864">
        <v>18</v>
      </c>
      <c r="HD864">
        <v>504.766</v>
      </c>
      <c r="HE864">
        <v>403.723</v>
      </c>
      <c r="HF864">
        <v>20.9072</v>
      </c>
      <c r="HG864">
        <v>26.5092</v>
      </c>
      <c r="HH864">
        <v>30.0001</v>
      </c>
      <c r="HI864">
        <v>26.5471</v>
      </c>
      <c r="HJ864">
        <v>26.4995</v>
      </c>
      <c r="HK864">
        <v>52.0854</v>
      </c>
      <c r="HL864">
        <v>19.8747</v>
      </c>
      <c r="HM864">
        <v>30.9005</v>
      </c>
      <c r="HN864">
        <v>20.8996</v>
      </c>
      <c r="HO864">
        <v>1342.71</v>
      </c>
      <c r="HP864">
        <v>19.3353</v>
      </c>
      <c r="HQ864">
        <v>102.454</v>
      </c>
      <c r="HR864">
        <v>102.945</v>
      </c>
    </row>
    <row r="865" spans="1:226">
      <c r="A865">
        <v>849</v>
      </c>
      <c r="B865">
        <v>1663697191.1</v>
      </c>
      <c r="C865">
        <v>9416</v>
      </c>
      <c r="D865" t="s">
        <v>2065</v>
      </c>
      <c r="E865" t="s">
        <v>2066</v>
      </c>
      <c r="F865">
        <v>5</v>
      </c>
      <c r="G865" t="s">
        <v>1906</v>
      </c>
      <c r="H865" t="s">
        <v>354</v>
      </c>
      <c r="I865">
        <v>1663697183.29643</v>
      </c>
      <c r="J865">
        <f>(K865)/1000</f>
        <v>0</v>
      </c>
      <c r="K865">
        <f>IF(BF865, AN865, AH865)</f>
        <v>0</v>
      </c>
      <c r="L865">
        <f>IF(BF865, AI865, AG865)</f>
        <v>0</v>
      </c>
      <c r="M865">
        <f>BH865 - IF(AU865&gt;1, L865*BB865*100.0/(AW865*BV865), 0)</f>
        <v>0</v>
      </c>
      <c r="N865">
        <f>((T865-J865/2)*M865-L865)/(T865+J865/2)</f>
        <v>0</v>
      </c>
      <c r="O865">
        <f>N865*(BO865+BP865)/1000.0</f>
        <v>0</v>
      </c>
      <c r="P865">
        <f>(BH865 - IF(AU865&gt;1, L865*BB865*100.0/(AW865*BV865), 0))*(BO865+BP865)/1000.0</f>
        <v>0</v>
      </c>
      <c r="Q865">
        <f>2.0/((1/S865-1/R865)+SIGN(S865)*SQRT((1/S865-1/R865)*(1/S865-1/R865) + 4*BC865/((BC865+1)*(BC865+1))*(2*1/S865*1/R865-1/R865*1/R865)))</f>
        <v>0</v>
      </c>
      <c r="R865">
        <f>IF(LEFT(BD865,1)&lt;&gt;"0",IF(LEFT(BD865,1)="1",3.0,BE865),$D$5+$E$5*(BV865*BO865/($K$5*1000))+$F$5*(BV865*BO865/($K$5*1000))*MAX(MIN(BB865,$J$5),$I$5)*MAX(MIN(BB865,$J$5),$I$5)+$G$5*MAX(MIN(BB865,$J$5),$I$5)*(BV865*BO865/($K$5*1000))+$H$5*(BV865*BO865/($K$5*1000))*(BV865*BO865/($K$5*1000)))</f>
        <v>0</v>
      </c>
      <c r="S865">
        <f>J865*(1000-(1000*0.61365*exp(17.502*W865/(240.97+W865))/(BO865+BP865)+BJ865)/2)/(1000*0.61365*exp(17.502*W865/(240.97+W865))/(BO865+BP865)-BJ865)</f>
        <v>0</v>
      </c>
      <c r="T865">
        <f>1/((BC865+1)/(Q865/1.6)+1/(R865/1.37)) + BC865/((BC865+1)/(Q865/1.6) + BC865/(R865/1.37))</f>
        <v>0</v>
      </c>
      <c r="U865">
        <f>(AX865*BA865)</f>
        <v>0</v>
      </c>
      <c r="V865">
        <f>(BQ865+(U865+2*0.95*5.67E-8*(((BQ865+$B$7)+273)^4-(BQ865+273)^4)-44100*J865)/(1.84*29.3*R865+8*0.95*5.67E-8*(BQ865+273)^3))</f>
        <v>0</v>
      </c>
      <c r="W865">
        <f>($C$7*BR865+$D$7*BS865+$E$7*V865)</f>
        <v>0</v>
      </c>
      <c r="X865">
        <f>0.61365*exp(17.502*W865/(240.97+W865))</f>
        <v>0</v>
      </c>
      <c r="Y865">
        <f>(Z865/AA865*100)</f>
        <v>0</v>
      </c>
      <c r="Z865">
        <f>BJ865*(BO865+BP865)/1000</f>
        <v>0</v>
      </c>
      <c r="AA865">
        <f>0.61365*exp(17.502*BQ865/(240.97+BQ865))</f>
        <v>0</v>
      </c>
      <c r="AB865">
        <f>(X865-BJ865*(BO865+BP865)/1000)</f>
        <v>0</v>
      </c>
      <c r="AC865">
        <f>(-J865*44100)</f>
        <v>0</v>
      </c>
      <c r="AD865">
        <f>2*29.3*R865*0.92*(BQ865-W865)</f>
        <v>0</v>
      </c>
      <c r="AE865">
        <f>2*0.95*5.67E-8*(((BQ865+$B$7)+273)^4-(W865+273)^4)</f>
        <v>0</v>
      </c>
      <c r="AF865">
        <f>U865+AE865+AC865+AD865</f>
        <v>0</v>
      </c>
      <c r="AG865">
        <f>BN865*AU865*(BI865-BH865*(1000-AU865*BK865)/(1000-AU865*BJ865))/(100*BB865)</f>
        <v>0</v>
      </c>
      <c r="AH865">
        <f>1000*BN865*AU865*(BJ865-BK865)/(100*BB865*(1000-AU865*BJ865))</f>
        <v>0</v>
      </c>
      <c r="AI865">
        <f>(AJ865 - AK865 - BO865*1E3/(8.314*(BQ865+273.15)) * AM865/BN865 * AL865) * BN865/(100*BB865) * (1000 - BK865)/1000</f>
        <v>0</v>
      </c>
      <c r="AJ865">
        <v>1361.95025054308</v>
      </c>
      <c r="AK865">
        <v>1327.43478787879</v>
      </c>
      <c r="AL865">
        <v>3.45244358290006</v>
      </c>
      <c r="AM865">
        <v>65.4883077396077</v>
      </c>
      <c r="AN865">
        <f>(AP865 - AO865 + BO865*1E3/(8.314*(BQ865+273.15)) * AR865/BN865 * AQ865) * BN865/(100*BB865) * 1000/(1000 - AP865)</f>
        <v>0</v>
      </c>
      <c r="AO865">
        <v>19.3116878408356</v>
      </c>
      <c r="AP865">
        <v>21.5887978021978</v>
      </c>
      <c r="AQ865">
        <v>5.2902341278418e-05</v>
      </c>
      <c r="AR865">
        <v>122.100083456999</v>
      </c>
      <c r="AS865">
        <v>0</v>
      </c>
      <c r="AT865">
        <v>0</v>
      </c>
      <c r="AU865">
        <f>IF(AS865*$H$13&gt;=AW865,1.0,(AW865/(AW865-AS865*$H$13)))</f>
        <v>0</v>
      </c>
      <c r="AV865">
        <f>(AU865-1)*100</f>
        <v>0</v>
      </c>
      <c r="AW865">
        <f>MAX(0,($B$13+$C$13*BV865)/(1+$D$13*BV865)*BO865/(BQ865+273)*$E$13)</f>
        <v>0</v>
      </c>
      <c r="AX865">
        <f>$B$11*BW865+$C$11*BX865+$F$11*CI865*(1-CL865)</f>
        <v>0</v>
      </c>
      <c r="AY865">
        <f>AX865*AZ865</f>
        <v>0</v>
      </c>
      <c r="AZ865">
        <f>($B$11*$D$9+$C$11*$D$9+$F$11*((CV865+CN865)/MAX(CV865+CN865+CW865, 0.1)*$I$9+CW865/MAX(CV865+CN865+CW865, 0.1)*$J$9))/($B$11+$C$11+$F$11)</f>
        <v>0</v>
      </c>
      <c r="BA865">
        <f>($B$11*$K$9+$C$11*$K$9+$F$11*((CV865+CN865)/MAX(CV865+CN865+CW865, 0.1)*$P$9+CW865/MAX(CV865+CN865+CW865, 0.1)*$Q$9))/($B$11+$C$11+$F$11)</f>
        <v>0</v>
      </c>
      <c r="BB865">
        <v>6</v>
      </c>
      <c r="BC865">
        <v>0.5</v>
      </c>
      <c r="BD865" t="s">
        <v>355</v>
      </c>
      <c r="BE865">
        <v>2</v>
      </c>
      <c r="BF865" t="b">
        <v>1</v>
      </c>
      <c r="BG865">
        <v>1663697183.29643</v>
      </c>
      <c r="BH865">
        <v>1274.23178571429</v>
      </c>
      <c r="BI865">
        <v>1318.02714285714</v>
      </c>
      <c r="BJ865">
        <v>21.5960392857143</v>
      </c>
      <c r="BK865">
        <v>19.297075</v>
      </c>
      <c r="BL865">
        <v>1263.62928571429</v>
      </c>
      <c r="BM865">
        <v>21.2488142857143</v>
      </c>
      <c r="BN865">
        <v>500.134928571429</v>
      </c>
      <c r="BO865">
        <v>90.503125</v>
      </c>
      <c r="BP865">
        <v>0.099861125</v>
      </c>
      <c r="BQ865">
        <v>25.0305535714286</v>
      </c>
      <c r="BR865">
        <v>25.0296607142857</v>
      </c>
      <c r="BS865">
        <v>999.9</v>
      </c>
      <c r="BT865">
        <v>0</v>
      </c>
      <c r="BU865">
        <v>0</v>
      </c>
      <c r="BV865">
        <v>10012.8571428571</v>
      </c>
      <c r="BW865">
        <v>0</v>
      </c>
      <c r="BX865">
        <v>16.7147</v>
      </c>
      <c r="BY865">
        <v>-43.7959035714286</v>
      </c>
      <c r="BZ865">
        <v>1302.35785714286</v>
      </c>
      <c r="CA865">
        <v>1343.9625</v>
      </c>
      <c r="CB865">
        <v>2.29897071428571</v>
      </c>
      <c r="CC865">
        <v>1318.02714285714</v>
      </c>
      <c r="CD865">
        <v>19.297075</v>
      </c>
      <c r="CE865">
        <v>1.95450964285714</v>
      </c>
      <c r="CF865">
        <v>1.74644571428571</v>
      </c>
      <c r="CG865">
        <v>17.0805535714286</v>
      </c>
      <c r="CH865">
        <v>15.3155142857143</v>
      </c>
      <c r="CI865">
        <v>1999.99642857143</v>
      </c>
      <c r="CJ865">
        <v>0.979996964285714</v>
      </c>
      <c r="CK865">
        <v>0.0200033714285714</v>
      </c>
      <c r="CL865">
        <v>0</v>
      </c>
      <c r="CM865">
        <v>564.455285714286</v>
      </c>
      <c r="CN865">
        <v>5.00063</v>
      </c>
      <c r="CO865">
        <v>11219.075</v>
      </c>
      <c r="CP865">
        <v>17256.85</v>
      </c>
      <c r="CQ865">
        <v>38.5</v>
      </c>
      <c r="CR865">
        <v>38.562</v>
      </c>
      <c r="CS865">
        <v>38.062</v>
      </c>
      <c r="CT865">
        <v>37.7544285714286</v>
      </c>
      <c r="CU865">
        <v>39.3031428571429</v>
      </c>
      <c r="CV865">
        <v>1955.08642857143</v>
      </c>
      <c r="CW865">
        <v>39.91</v>
      </c>
      <c r="CX865">
        <v>0</v>
      </c>
      <c r="CY865">
        <v>1663697188.1</v>
      </c>
      <c r="CZ865">
        <v>0</v>
      </c>
      <c r="DA865">
        <v>0</v>
      </c>
      <c r="DB865" t="s">
        <v>356</v>
      </c>
      <c r="DC865">
        <v>1660677648.1</v>
      </c>
      <c r="DD865">
        <v>1660677649.1</v>
      </c>
      <c r="DE865">
        <v>0</v>
      </c>
      <c r="DF865">
        <v>-1.042</v>
      </c>
      <c r="DG865">
        <v>0.003</v>
      </c>
      <c r="DH865">
        <v>5.218</v>
      </c>
      <c r="DI865">
        <v>0.344</v>
      </c>
      <c r="DJ865">
        <v>417</v>
      </c>
      <c r="DK865">
        <v>22</v>
      </c>
      <c r="DL865">
        <v>1.24</v>
      </c>
      <c r="DM865">
        <v>0.53</v>
      </c>
      <c r="DN865">
        <v>-43.7397829268293</v>
      </c>
      <c r="DO865">
        <v>-0.667590940766629</v>
      </c>
      <c r="DP865">
        <v>0.461320308225941</v>
      </c>
      <c r="DQ865">
        <v>0</v>
      </c>
      <c r="DR865">
        <v>2.32503609756098</v>
      </c>
      <c r="DS865">
        <v>-0.415176794425086</v>
      </c>
      <c r="DT865">
        <v>0.0431859980062446</v>
      </c>
      <c r="DU865">
        <v>0</v>
      </c>
      <c r="DV865">
        <v>0</v>
      </c>
      <c r="DW865">
        <v>2</v>
      </c>
      <c r="DX865" t="s">
        <v>357</v>
      </c>
      <c r="DY865">
        <v>2.97382</v>
      </c>
      <c r="DZ865">
        <v>2.75427</v>
      </c>
      <c r="EA865">
        <v>0.196339</v>
      </c>
      <c r="EB865">
        <v>0.201199</v>
      </c>
      <c r="EC865">
        <v>0.0960488</v>
      </c>
      <c r="ED865">
        <v>0.0896959</v>
      </c>
      <c r="EE865">
        <v>31337.5</v>
      </c>
      <c r="EF865">
        <v>33963.9</v>
      </c>
      <c r="EG865">
        <v>35333.6</v>
      </c>
      <c r="EH865">
        <v>38558.3</v>
      </c>
      <c r="EI865">
        <v>45289.6</v>
      </c>
      <c r="EJ865">
        <v>50696.7</v>
      </c>
      <c r="EK865">
        <v>55229</v>
      </c>
      <c r="EL865">
        <v>61846.1</v>
      </c>
      <c r="EM865">
        <v>1.9924</v>
      </c>
      <c r="EN865">
        <v>1.8342</v>
      </c>
      <c r="EO865">
        <v>0.0548363</v>
      </c>
      <c r="EP865">
        <v>0</v>
      </c>
      <c r="EQ865">
        <v>24.1259</v>
      </c>
      <c r="ER865">
        <v>999.9</v>
      </c>
      <c r="ES865">
        <v>47.393</v>
      </c>
      <c r="ET865">
        <v>30.081</v>
      </c>
      <c r="EU865">
        <v>22.4153</v>
      </c>
      <c r="EV865">
        <v>56.4161</v>
      </c>
      <c r="EW865">
        <v>49.2829</v>
      </c>
      <c r="EX865">
        <v>1</v>
      </c>
      <c r="EY865">
        <v>-0.0498171</v>
      </c>
      <c r="EZ865">
        <v>1.84277</v>
      </c>
      <c r="FA865">
        <v>20.1046</v>
      </c>
      <c r="FB865">
        <v>5.19812</v>
      </c>
      <c r="FC865">
        <v>12.004</v>
      </c>
      <c r="FD865">
        <v>4.9756</v>
      </c>
      <c r="FE865">
        <v>3.2938</v>
      </c>
      <c r="FF865">
        <v>9999</v>
      </c>
      <c r="FG865">
        <v>9999</v>
      </c>
      <c r="FH865">
        <v>9999</v>
      </c>
      <c r="FI865">
        <v>695.5</v>
      </c>
      <c r="FJ865">
        <v>1.86356</v>
      </c>
      <c r="FK865">
        <v>1.86832</v>
      </c>
      <c r="FL865">
        <v>1.86807</v>
      </c>
      <c r="FM865">
        <v>1.86929</v>
      </c>
      <c r="FN865">
        <v>1.87012</v>
      </c>
      <c r="FO865">
        <v>1.86615</v>
      </c>
      <c r="FP865">
        <v>1.86722</v>
      </c>
      <c r="FQ865">
        <v>1.86859</v>
      </c>
      <c r="FR865">
        <v>5</v>
      </c>
      <c r="FS865">
        <v>0</v>
      </c>
      <c r="FT865">
        <v>0</v>
      </c>
      <c r="FU865">
        <v>0</v>
      </c>
      <c r="FV865" t="s">
        <v>358</v>
      </c>
      <c r="FW865" t="s">
        <v>359</v>
      </c>
      <c r="FX865" t="s">
        <v>360</v>
      </c>
      <c r="FY865" t="s">
        <v>360</v>
      </c>
      <c r="FZ865" t="s">
        <v>360</v>
      </c>
      <c r="GA865" t="s">
        <v>360</v>
      </c>
      <c r="GB865">
        <v>0</v>
      </c>
      <c r="GC865">
        <v>100</v>
      </c>
      <c r="GD865">
        <v>100</v>
      </c>
      <c r="GE865">
        <v>10.73</v>
      </c>
      <c r="GF865">
        <v>0.3468</v>
      </c>
      <c r="GG865">
        <v>3.61927167264205</v>
      </c>
      <c r="GH865">
        <v>0.00509506669552449</v>
      </c>
      <c r="GI865">
        <v>1.17866753763249e-06</v>
      </c>
      <c r="GJ865">
        <v>-6.62632595388568e-10</v>
      </c>
      <c r="GK865">
        <v>-0.0260112845827318</v>
      </c>
      <c r="GL865">
        <v>-0.0225051504344278</v>
      </c>
      <c r="GM865">
        <v>0.00262967521021688</v>
      </c>
      <c r="GN865">
        <v>-3.50088843362945e-05</v>
      </c>
      <c r="GO865">
        <v>-5</v>
      </c>
      <c r="GP865">
        <v>1640</v>
      </c>
      <c r="GQ865">
        <v>1</v>
      </c>
      <c r="GR865">
        <v>20</v>
      </c>
      <c r="GS865">
        <v>50325.7</v>
      </c>
      <c r="GT865">
        <v>50325.7</v>
      </c>
      <c r="GU865">
        <v>2.62573</v>
      </c>
      <c r="GV865">
        <v>2.59766</v>
      </c>
      <c r="GW865">
        <v>1.54785</v>
      </c>
      <c r="GX865">
        <v>2.30103</v>
      </c>
      <c r="GY865">
        <v>1.34644</v>
      </c>
      <c r="GZ865">
        <v>2.37671</v>
      </c>
      <c r="HA865">
        <v>34.1225</v>
      </c>
      <c r="HB865">
        <v>23.9737</v>
      </c>
      <c r="HC865">
        <v>18</v>
      </c>
      <c r="HD865">
        <v>504.48</v>
      </c>
      <c r="HE865">
        <v>403.707</v>
      </c>
      <c r="HF865">
        <v>20.8776</v>
      </c>
      <c r="HG865">
        <v>26.507</v>
      </c>
      <c r="HH865">
        <v>30.0001</v>
      </c>
      <c r="HI865">
        <v>26.5448</v>
      </c>
      <c r="HJ865">
        <v>26.4973</v>
      </c>
      <c r="HK865">
        <v>52.5812</v>
      </c>
      <c r="HL865">
        <v>19.8747</v>
      </c>
      <c r="HM865">
        <v>31.2849</v>
      </c>
      <c r="HN865">
        <v>20.8682</v>
      </c>
      <c r="HO865">
        <v>1356.19</v>
      </c>
      <c r="HP865">
        <v>19.3692</v>
      </c>
      <c r="HQ865">
        <v>102.454</v>
      </c>
      <c r="HR865">
        <v>102.944</v>
      </c>
    </row>
    <row r="866" spans="1:226">
      <c r="A866">
        <v>850</v>
      </c>
      <c r="B866">
        <v>1663697196.1</v>
      </c>
      <c r="C866">
        <v>9421</v>
      </c>
      <c r="D866" t="s">
        <v>2067</v>
      </c>
      <c r="E866" t="s">
        <v>2068</v>
      </c>
      <c r="F866">
        <v>5</v>
      </c>
      <c r="G866" t="s">
        <v>1906</v>
      </c>
      <c r="H866" t="s">
        <v>354</v>
      </c>
      <c r="I866">
        <v>1663697188.6</v>
      </c>
      <c r="J866">
        <f>(K866)/1000</f>
        <v>0</v>
      </c>
      <c r="K866">
        <f>IF(BF866, AN866, AH866)</f>
        <v>0</v>
      </c>
      <c r="L866">
        <f>IF(BF866, AI866, AG866)</f>
        <v>0</v>
      </c>
      <c r="M866">
        <f>BH866 - IF(AU866&gt;1, L866*BB866*100.0/(AW866*BV866), 0)</f>
        <v>0</v>
      </c>
      <c r="N866">
        <f>((T866-J866/2)*M866-L866)/(T866+J866/2)</f>
        <v>0</v>
      </c>
      <c r="O866">
        <f>N866*(BO866+BP866)/1000.0</f>
        <v>0</v>
      </c>
      <c r="P866">
        <f>(BH866 - IF(AU866&gt;1, L866*BB866*100.0/(AW866*BV866), 0))*(BO866+BP866)/1000.0</f>
        <v>0</v>
      </c>
      <c r="Q866">
        <f>2.0/((1/S866-1/R866)+SIGN(S866)*SQRT((1/S866-1/R866)*(1/S866-1/R866) + 4*BC866/((BC866+1)*(BC866+1))*(2*1/S866*1/R866-1/R866*1/R866)))</f>
        <v>0</v>
      </c>
      <c r="R866">
        <f>IF(LEFT(BD866,1)&lt;&gt;"0",IF(LEFT(BD866,1)="1",3.0,BE866),$D$5+$E$5*(BV866*BO866/($K$5*1000))+$F$5*(BV866*BO866/($K$5*1000))*MAX(MIN(BB866,$J$5),$I$5)*MAX(MIN(BB866,$J$5),$I$5)+$G$5*MAX(MIN(BB866,$J$5),$I$5)*(BV866*BO866/($K$5*1000))+$H$5*(BV866*BO866/($K$5*1000))*(BV866*BO866/($K$5*1000)))</f>
        <v>0</v>
      </c>
      <c r="S866">
        <f>J866*(1000-(1000*0.61365*exp(17.502*W866/(240.97+W866))/(BO866+BP866)+BJ866)/2)/(1000*0.61365*exp(17.502*W866/(240.97+W866))/(BO866+BP866)-BJ866)</f>
        <v>0</v>
      </c>
      <c r="T866">
        <f>1/((BC866+1)/(Q866/1.6)+1/(R866/1.37)) + BC866/((BC866+1)/(Q866/1.6) + BC866/(R866/1.37))</f>
        <v>0</v>
      </c>
      <c r="U866">
        <f>(AX866*BA866)</f>
        <v>0</v>
      </c>
      <c r="V866">
        <f>(BQ866+(U866+2*0.95*5.67E-8*(((BQ866+$B$7)+273)^4-(BQ866+273)^4)-44100*J866)/(1.84*29.3*R866+8*0.95*5.67E-8*(BQ866+273)^3))</f>
        <v>0</v>
      </c>
      <c r="W866">
        <f>($C$7*BR866+$D$7*BS866+$E$7*V866)</f>
        <v>0</v>
      </c>
      <c r="X866">
        <f>0.61365*exp(17.502*W866/(240.97+W866))</f>
        <v>0</v>
      </c>
      <c r="Y866">
        <f>(Z866/AA866*100)</f>
        <v>0</v>
      </c>
      <c r="Z866">
        <f>BJ866*(BO866+BP866)/1000</f>
        <v>0</v>
      </c>
      <c r="AA866">
        <f>0.61365*exp(17.502*BQ866/(240.97+BQ866))</f>
        <v>0</v>
      </c>
      <c r="AB866">
        <f>(X866-BJ866*(BO866+BP866)/1000)</f>
        <v>0</v>
      </c>
      <c r="AC866">
        <f>(-J866*44100)</f>
        <v>0</v>
      </c>
      <c r="AD866">
        <f>2*29.3*R866*0.92*(BQ866-W866)</f>
        <v>0</v>
      </c>
      <c r="AE866">
        <f>2*0.95*5.67E-8*(((BQ866+$B$7)+273)^4-(W866+273)^4)</f>
        <v>0</v>
      </c>
      <c r="AF866">
        <f>U866+AE866+AC866+AD866</f>
        <v>0</v>
      </c>
      <c r="AG866">
        <f>BN866*AU866*(BI866-BH866*(1000-AU866*BK866)/(1000-AU866*BJ866))/(100*BB866)</f>
        <v>0</v>
      </c>
      <c r="AH866">
        <f>1000*BN866*AU866*(BJ866-BK866)/(100*BB866*(1000-AU866*BJ866))</f>
        <v>0</v>
      </c>
      <c r="AI866">
        <f>(AJ866 - AK866 - BO866*1E3/(8.314*(BQ866+273.15)) * AM866/BN866 * AL866) * BN866/(100*BB866) * (1000 - BK866)/1000</f>
        <v>0</v>
      </c>
      <c r="AJ866">
        <v>1379.26831627051</v>
      </c>
      <c r="AK866">
        <v>1344.86751515152</v>
      </c>
      <c r="AL866">
        <v>3.49867328712034</v>
      </c>
      <c r="AM866">
        <v>65.4883077396077</v>
      </c>
      <c r="AN866">
        <f>(AP866 - AO866 + BO866*1E3/(8.314*(BQ866+273.15)) * AR866/BN866 * AQ866) * BN866/(100*BB866) * 1000/(1000 - AP866)</f>
        <v>0</v>
      </c>
      <c r="AO866">
        <v>19.3086190227635</v>
      </c>
      <c r="AP866">
        <v>21.5803714285714</v>
      </c>
      <c r="AQ866">
        <v>-0.000426328494937688</v>
      </c>
      <c r="AR866">
        <v>122.100083456999</v>
      </c>
      <c r="AS866">
        <v>0</v>
      </c>
      <c r="AT866">
        <v>0</v>
      </c>
      <c r="AU866">
        <f>IF(AS866*$H$13&gt;=AW866,1.0,(AW866/(AW866-AS866*$H$13)))</f>
        <v>0</v>
      </c>
      <c r="AV866">
        <f>(AU866-1)*100</f>
        <v>0</v>
      </c>
      <c r="AW866">
        <f>MAX(0,($B$13+$C$13*BV866)/(1+$D$13*BV866)*BO866/(BQ866+273)*$E$13)</f>
        <v>0</v>
      </c>
      <c r="AX866">
        <f>$B$11*BW866+$C$11*BX866+$F$11*CI866*(1-CL866)</f>
        <v>0</v>
      </c>
      <c r="AY866">
        <f>AX866*AZ866</f>
        <v>0</v>
      </c>
      <c r="AZ866">
        <f>($B$11*$D$9+$C$11*$D$9+$F$11*((CV866+CN866)/MAX(CV866+CN866+CW866, 0.1)*$I$9+CW866/MAX(CV866+CN866+CW866, 0.1)*$J$9))/($B$11+$C$11+$F$11)</f>
        <v>0</v>
      </c>
      <c r="BA866">
        <f>($B$11*$K$9+$C$11*$K$9+$F$11*((CV866+CN866)/MAX(CV866+CN866+CW866, 0.1)*$P$9+CW866/MAX(CV866+CN866+CW866, 0.1)*$Q$9))/($B$11+$C$11+$F$11)</f>
        <v>0</v>
      </c>
      <c r="BB866">
        <v>6</v>
      </c>
      <c r="BC866">
        <v>0.5</v>
      </c>
      <c r="BD866" t="s">
        <v>355</v>
      </c>
      <c r="BE866">
        <v>2</v>
      </c>
      <c r="BF866" t="b">
        <v>1</v>
      </c>
      <c r="BG866">
        <v>1663697188.6</v>
      </c>
      <c r="BH866">
        <v>1292.10666666667</v>
      </c>
      <c r="BI866">
        <v>1335.96037037037</v>
      </c>
      <c r="BJ866">
        <v>21.5893925925926</v>
      </c>
      <c r="BK866">
        <v>19.3191925925926</v>
      </c>
      <c r="BL866">
        <v>1281.41777777778</v>
      </c>
      <c r="BM866">
        <v>21.2424259259259</v>
      </c>
      <c r="BN866">
        <v>500.102259259259</v>
      </c>
      <c r="BO866">
        <v>90.5032555555556</v>
      </c>
      <c r="BP866">
        <v>0.099960962962963</v>
      </c>
      <c r="BQ866">
        <v>25.0262740740741</v>
      </c>
      <c r="BR866">
        <v>25.0257666666667</v>
      </c>
      <c r="BS866">
        <v>999.9</v>
      </c>
      <c r="BT866">
        <v>0</v>
      </c>
      <c r="BU866">
        <v>0</v>
      </c>
      <c r="BV866">
        <v>10012.2222222222</v>
      </c>
      <c r="BW866">
        <v>0</v>
      </c>
      <c r="BX866">
        <v>16.7147</v>
      </c>
      <c r="BY866">
        <v>-43.8537814814815</v>
      </c>
      <c r="BZ866">
        <v>1320.61851851852</v>
      </c>
      <c r="CA866">
        <v>1362.27962962963</v>
      </c>
      <c r="CB866">
        <v>2.27020333333333</v>
      </c>
      <c r="CC866">
        <v>1335.96037037037</v>
      </c>
      <c r="CD866">
        <v>19.3191925925926</v>
      </c>
      <c r="CE866">
        <v>1.95391111111111</v>
      </c>
      <c r="CF866">
        <v>1.74845</v>
      </c>
      <c r="CG866">
        <v>17.0757111111111</v>
      </c>
      <c r="CH866">
        <v>15.3333851851852</v>
      </c>
      <c r="CI866">
        <v>1999.97111111111</v>
      </c>
      <c r="CJ866">
        <v>0.979996777777778</v>
      </c>
      <c r="CK866">
        <v>0.0200035703703704</v>
      </c>
      <c r="CL866">
        <v>0</v>
      </c>
      <c r="CM866">
        <v>564.222</v>
      </c>
      <c r="CN866">
        <v>5.00063</v>
      </c>
      <c r="CO866">
        <v>11213.662962963</v>
      </c>
      <c r="CP866">
        <v>17256.6333333333</v>
      </c>
      <c r="CQ866">
        <v>38.5</v>
      </c>
      <c r="CR866">
        <v>38.562</v>
      </c>
      <c r="CS866">
        <v>38.062</v>
      </c>
      <c r="CT866">
        <v>37.75</v>
      </c>
      <c r="CU866">
        <v>39.2959259259259</v>
      </c>
      <c r="CV866">
        <v>1955.06111111111</v>
      </c>
      <c r="CW866">
        <v>39.91</v>
      </c>
      <c r="CX866">
        <v>0</v>
      </c>
      <c r="CY866">
        <v>1663697193.5</v>
      </c>
      <c r="CZ866">
        <v>0</v>
      </c>
      <c r="DA866">
        <v>0</v>
      </c>
      <c r="DB866" t="s">
        <v>356</v>
      </c>
      <c r="DC866">
        <v>1660677648.1</v>
      </c>
      <c r="DD866">
        <v>1660677649.1</v>
      </c>
      <c r="DE866">
        <v>0</v>
      </c>
      <c r="DF866">
        <v>-1.042</v>
      </c>
      <c r="DG866">
        <v>0.003</v>
      </c>
      <c r="DH866">
        <v>5.218</v>
      </c>
      <c r="DI866">
        <v>0.344</v>
      </c>
      <c r="DJ866">
        <v>417</v>
      </c>
      <c r="DK866">
        <v>22</v>
      </c>
      <c r="DL866">
        <v>1.24</v>
      </c>
      <c r="DM866">
        <v>0.53</v>
      </c>
      <c r="DN866">
        <v>-43.8026146341463</v>
      </c>
      <c r="DO866">
        <v>-0.699307317073166</v>
      </c>
      <c r="DP866">
        <v>0.450368825850588</v>
      </c>
      <c r="DQ866">
        <v>0</v>
      </c>
      <c r="DR866">
        <v>2.28771121951219</v>
      </c>
      <c r="DS866">
        <v>-0.325119721254349</v>
      </c>
      <c r="DT866">
        <v>0.0354803847694869</v>
      </c>
      <c r="DU866">
        <v>0</v>
      </c>
      <c r="DV866">
        <v>0</v>
      </c>
      <c r="DW866">
        <v>2</v>
      </c>
      <c r="DX866" t="s">
        <v>357</v>
      </c>
      <c r="DY866">
        <v>2.97385</v>
      </c>
      <c r="DZ866">
        <v>2.75388</v>
      </c>
      <c r="EA866">
        <v>0.197918</v>
      </c>
      <c r="EB866">
        <v>0.20261</v>
      </c>
      <c r="EC866">
        <v>0.0960361</v>
      </c>
      <c r="ED866">
        <v>0.0898801</v>
      </c>
      <c r="EE866">
        <v>31276.3</v>
      </c>
      <c r="EF866">
        <v>33904.3</v>
      </c>
      <c r="EG866">
        <v>35334</v>
      </c>
      <c r="EH866">
        <v>38558.6</v>
      </c>
      <c r="EI866">
        <v>45290.3</v>
      </c>
      <c r="EJ866">
        <v>50687</v>
      </c>
      <c r="EK866">
        <v>55229</v>
      </c>
      <c r="EL866">
        <v>61846.8</v>
      </c>
      <c r="EM866">
        <v>1.9926</v>
      </c>
      <c r="EN866">
        <v>1.8342</v>
      </c>
      <c r="EO866">
        <v>0.0546873</v>
      </c>
      <c r="EP866">
        <v>0</v>
      </c>
      <c r="EQ866">
        <v>24.128</v>
      </c>
      <c r="ER866">
        <v>999.9</v>
      </c>
      <c r="ES866">
        <v>47.467</v>
      </c>
      <c r="ET866">
        <v>30.081</v>
      </c>
      <c r="EU866">
        <v>22.4484</v>
      </c>
      <c r="EV866">
        <v>56.4861</v>
      </c>
      <c r="EW866">
        <v>49.1747</v>
      </c>
      <c r="EX866">
        <v>1</v>
      </c>
      <c r="EY866">
        <v>-0.0499797</v>
      </c>
      <c r="EZ866">
        <v>1.85401</v>
      </c>
      <c r="FA866">
        <v>20.1042</v>
      </c>
      <c r="FB866">
        <v>5.19812</v>
      </c>
      <c r="FC866">
        <v>12.004</v>
      </c>
      <c r="FD866">
        <v>4.9756</v>
      </c>
      <c r="FE866">
        <v>3.2938</v>
      </c>
      <c r="FF866">
        <v>9999</v>
      </c>
      <c r="FG866">
        <v>9999</v>
      </c>
      <c r="FH866">
        <v>9999</v>
      </c>
      <c r="FI866">
        <v>695.5</v>
      </c>
      <c r="FJ866">
        <v>1.86356</v>
      </c>
      <c r="FK866">
        <v>1.86829</v>
      </c>
      <c r="FL866">
        <v>1.8681</v>
      </c>
      <c r="FM866">
        <v>1.86932</v>
      </c>
      <c r="FN866">
        <v>1.87012</v>
      </c>
      <c r="FO866">
        <v>1.86615</v>
      </c>
      <c r="FP866">
        <v>1.86722</v>
      </c>
      <c r="FQ866">
        <v>1.86859</v>
      </c>
      <c r="FR866">
        <v>5</v>
      </c>
      <c r="FS866">
        <v>0</v>
      </c>
      <c r="FT866">
        <v>0</v>
      </c>
      <c r="FU866">
        <v>0</v>
      </c>
      <c r="FV866" t="s">
        <v>358</v>
      </c>
      <c r="FW866" t="s">
        <v>359</v>
      </c>
      <c r="FX866" t="s">
        <v>360</v>
      </c>
      <c r="FY866" t="s">
        <v>360</v>
      </c>
      <c r="FZ866" t="s">
        <v>360</v>
      </c>
      <c r="GA866" t="s">
        <v>360</v>
      </c>
      <c r="GB866">
        <v>0</v>
      </c>
      <c r="GC866">
        <v>100</v>
      </c>
      <c r="GD866">
        <v>100</v>
      </c>
      <c r="GE866">
        <v>10.81</v>
      </c>
      <c r="GF866">
        <v>0.3467</v>
      </c>
      <c r="GG866">
        <v>3.61927167264205</v>
      </c>
      <c r="GH866">
        <v>0.00509506669552449</v>
      </c>
      <c r="GI866">
        <v>1.17866753763249e-06</v>
      </c>
      <c r="GJ866">
        <v>-6.62632595388568e-10</v>
      </c>
      <c r="GK866">
        <v>-0.0260112845827318</v>
      </c>
      <c r="GL866">
        <v>-0.0225051504344278</v>
      </c>
      <c r="GM866">
        <v>0.00262967521021688</v>
      </c>
      <c r="GN866">
        <v>-3.50088843362945e-05</v>
      </c>
      <c r="GO866">
        <v>-5</v>
      </c>
      <c r="GP866">
        <v>1640</v>
      </c>
      <c r="GQ866">
        <v>1</v>
      </c>
      <c r="GR866">
        <v>20</v>
      </c>
      <c r="GS866">
        <v>50325.8</v>
      </c>
      <c r="GT866">
        <v>50325.8</v>
      </c>
      <c r="GU866">
        <v>2.64771</v>
      </c>
      <c r="GV866">
        <v>2.58545</v>
      </c>
      <c r="GW866">
        <v>1.54785</v>
      </c>
      <c r="GX866">
        <v>2.30103</v>
      </c>
      <c r="GY866">
        <v>1.34644</v>
      </c>
      <c r="GZ866">
        <v>2.43042</v>
      </c>
      <c r="HA866">
        <v>34.1452</v>
      </c>
      <c r="HB866">
        <v>23.9737</v>
      </c>
      <c r="HC866">
        <v>18</v>
      </c>
      <c r="HD866">
        <v>504.613</v>
      </c>
      <c r="HE866">
        <v>403.691</v>
      </c>
      <c r="HF866">
        <v>20.8491</v>
      </c>
      <c r="HG866">
        <v>26.5048</v>
      </c>
      <c r="HH866">
        <v>29.9999</v>
      </c>
      <c r="HI866">
        <v>26.5448</v>
      </c>
      <c r="HJ866">
        <v>26.4951</v>
      </c>
      <c r="HK866">
        <v>53.0177</v>
      </c>
      <c r="HL866">
        <v>19.8747</v>
      </c>
      <c r="HM866">
        <v>31.2849</v>
      </c>
      <c r="HN866">
        <v>20.839</v>
      </c>
      <c r="HO866">
        <v>1376.43</v>
      </c>
      <c r="HP866">
        <v>19.404</v>
      </c>
      <c r="HQ866">
        <v>102.454</v>
      </c>
      <c r="HR866">
        <v>102.945</v>
      </c>
    </row>
    <row r="867" spans="1:226">
      <c r="A867">
        <v>851</v>
      </c>
      <c r="B867">
        <v>1663697201.1</v>
      </c>
      <c r="C867">
        <v>9426</v>
      </c>
      <c r="D867" t="s">
        <v>2069</v>
      </c>
      <c r="E867" t="s">
        <v>2070</v>
      </c>
      <c r="F867">
        <v>5</v>
      </c>
      <c r="G867" t="s">
        <v>1906</v>
      </c>
      <c r="H867" t="s">
        <v>354</v>
      </c>
      <c r="I867">
        <v>1663697193.31429</v>
      </c>
      <c r="J867">
        <f>(K867)/1000</f>
        <v>0</v>
      </c>
      <c r="K867">
        <f>IF(BF867, AN867, AH867)</f>
        <v>0</v>
      </c>
      <c r="L867">
        <f>IF(BF867, AI867, AG867)</f>
        <v>0</v>
      </c>
      <c r="M867">
        <f>BH867 - IF(AU867&gt;1, L867*BB867*100.0/(AW867*BV867), 0)</f>
        <v>0</v>
      </c>
      <c r="N867">
        <f>((T867-J867/2)*M867-L867)/(T867+J867/2)</f>
        <v>0</v>
      </c>
      <c r="O867">
        <f>N867*(BO867+BP867)/1000.0</f>
        <v>0</v>
      </c>
      <c r="P867">
        <f>(BH867 - IF(AU867&gt;1, L867*BB867*100.0/(AW867*BV867), 0))*(BO867+BP867)/1000.0</f>
        <v>0</v>
      </c>
      <c r="Q867">
        <f>2.0/((1/S867-1/R867)+SIGN(S867)*SQRT((1/S867-1/R867)*(1/S867-1/R867) + 4*BC867/((BC867+1)*(BC867+1))*(2*1/S867*1/R867-1/R867*1/R867)))</f>
        <v>0</v>
      </c>
      <c r="R867">
        <f>IF(LEFT(BD867,1)&lt;&gt;"0",IF(LEFT(BD867,1)="1",3.0,BE867),$D$5+$E$5*(BV867*BO867/($K$5*1000))+$F$5*(BV867*BO867/($K$5*1000))*MAX(MIN(BB867,$J$5),$I$5)*MAX(MIN(BB867,$J$5),$I$5)+$G$5*MAX(MIN(BB867,$J$5),$I$5)*(BV867*BO867/($K$5*1000))+$H$5*(BV867*BO867/($K$5*1000))*(BV867*BO867/($K$5*1000)))</f>
        <v>0</v>
      </c>
      <c r="S867">
        <f>J867*(1000-(1000*0.61365*exp(17.502*W867/(240.97+W867))/(BO867+BP867)+BJ867)/2)/(1000*0.61365*exp(17.502*W867/(240.97+W867))/(BO867+BP867)-BJ867)</f>
        <v>0</v>
      </c>
      <c r="T867">
        <f>1/((BC867+1)/(Q867/1.6)+1/(R867/1.37)) + BC867/((BC867+1)/(Q867/1.6) + BC867/(R867/1.37))</f>
        <v>0</v>
      </c>
      <c r="U867">
        <f>(AX867*BA867)</f>
        <v>0</v>
      </c>
      <c r="V867">
        <f>(BQ867+(U867+2*0.95*5.67E-8*(((BQ867+$B$7)+273)^4-(BQ867+273)^4)-44100*J867)/(1.84*29.3*R867+8*0.95*5.67E-8*(BQ867+273)^3))</f>
        <v>0</v>
      </c>
      <c r="W867">
        <f>($C$7*BR867+$D$7*BS867+$E$7*V867)</f>
        <v>0</v>
      </c>
      <c r="X867">
        <f>0.61365*exp(17.502*W867/(240.97+W867))</f>
        <v>0</v>
      </c>
      <c r="Y867">
        <f>(Z867/AA867*100)</f>
        <v>0</v>
      </c>
      <c r="Z867">
        <f>BJ867*(BO867+BP867)/1000</f>
        <v>0</v>
      </c>
      <c r="AA867">
        <f>0.61365*exp(17.502*BQ867/(240.97+BQ867))</f>
        <v>0</v>
      </c>
      <c r="AB867">
        <f>(X867-BJ867*(BO867+BP867)/1000)</f>
        <v>0</v>
      </c>
      <c r="AC867">
        <f>(-J867*44100)</f>
        <v>0</v>
      </c>
      <c r="AD867">
        <f>2*29.3*R867*0.92*(BQ867-W867)</f>
        <v>0</v>
      </c>
      <c r="AE867">
        <f>2*0.95*5.67E-8*(((BQ867+$B$7)+273)^4-(W867+273)^4)</f>
        <v>0</v>
      </c>
      <c r="AF867">
        <f>U867+AE867+AC867+AD867</f>
        <v>0</v>
      </c>
      <c r="AG867">
        <f>BN867*AU867*(BI867-BH867*(1000-AU867*BK867)/(1000-AU867*BJ867))/(100*BB867)</f>
        <v>0</v>
      </c>
      <c r="AH867">
        <f>1000*BN867*AU867*(BJ867-BK867)/(100*BB867*(1000-AU867*BJ867))</f>
        <v>0</v>
      </c>
      <c r="AI867">
        <f>(AJ867 - AK867 - BO867*1E3/(8.314*(BQ867+273.15)) * AM867/BN867 * AL867) * BN867/(100*BB867) * (1000 - BK867)/1000</f>
        <v>0</v>
      </c>
      <c r="AJ867">
        <v>1394.99106029784</v>
      </c>
      <c r="AK867">
        <v>1361.51121212121</v>
      </c>
      <c r="AL867">
        <v>3.346019288387</v>
      </c>
      <c r="AM867">
        <v>65.4883077396077</v>
      </c>
      <c r="AN867">
        <f>(AP867 - AO867 + BO867*1E3/(8.314*(BQ867+273.15)) * AR867/BN867 * AQ867) * BN867/(100*BB867) * 1000/(1000 - AP867)</f>
        <v>0</v>
      </c>
      <c r="AO867">
        <v>19.3688056955103</v>
      </c>
      <c r="AP867">
        <v>21.5892362637363</v>
      </c>
      <c r="AQ867">
        <v>8.04956053836352e-05</v>
      </c>
      <c r="AR867">
        <v>122.100083456999</v>
      </c>
      <c r="AS867">
        <v>0</v>
      </c>
      <c r="AT867">
        <v>0</v>
      </c>
      <c r="AU867">
        <f>IF(AS867*$H$13&gt;=AW867,1.0,(AW867/(AW867-AS867*$H$13)))</f>
        <v>0</v>
      </c>
      <c r="AV867">
        <f>(AU867-1)*100</f>
        <v>0</v>
      </c>
      <c r="AW867">
        <f>MAX(0,($B$13+$C$13*BV867)/(1+$D$13*BV867)*BO867/(BQ867+273)*$E$13)</f>
        <v>0</v>
      </c>
      <c r="AX867">
        <f>$B$11*BW867+$C$11*BX867+$F$11*CI867*(1-CL867)</f>
        <v>0</v>
      </c>
      <c r="AY867">
        <f>AX867*AZ867</f>
        <v>0</v>
      </c>
      <c r="AZ867">
        <f>($B$11*$D$9+$C$11*$D$9+$F$11*((CV867+CN867)/MAX(CV867+CN867+CW867, 0.1)*$I$9+CW867/MAX(CV867+CN867+CW867, 0.1)*$J$9))/($B$11+$C$11+$F$11)</f>
        <v>0</v>
      </c>
      <c r="BA867">
        <f>($B$11*$K$9+$C$11*$K$9+$F$11*((CV867+CN867)/MAX(CV867+CN867+CW867, 0.1)*$P$9+CW867/MAX(CV867+CN867+CW867, 0.1)*$Q$9))/($B$11+$C$11+$F$11)</f>
        <v>0</v>
      </c>
      <c r="BB867">
        <v>6</v>
      </c>
      <c r="BC867">
        <v>0.5</v>
      </c>
      <c r="BD867" t="s">
        <v>355</v>
      </c>
      <c r="BE867">
        <v>2</v>
      </c>
      <c r="BF867" t="b">
        <v>1</v>
      </c>
      <c r="BG867">
        <v>1663697193.31429</v>
      </c>
      <c r="BH867">
        <v>1307.89678571429</v>
      </c>
      <c r="BI867">
        <v>1351.44357142857</v>
      </c>
      <c r="BJ867">
        <v>21.5865642857143</v>
      </c>
      <c r="BK867">
        <v>19.3393</v>
      </c>
      <c r="BL867">
        <v>1297.13142857143</v>
      </c>
      <c r="BM867">
        <v>21.2397107142857</v>
      </c>
      <c r="BN867">
        <v>500.067357142857</v>
      </c>
      <c r="BO867">
        <v>90.5040392857143</v>
      </c>
      <c r="BP867">
        <v>0.0999347642857143</v>
      </c>
      <c r="BQ867">
        <v>25.020625</v>
      </c>
      <c r="BR867">
        <v>25.0265178571429</v>
      </c>
      <c r="BS867">
        <v>999.9</v>
      </c>
      <c r="BT867">
        <v>0</v>
      </c>
      <c r="BU867">
        <v>0</v>
      </c>
      <c r="BV867">
        <v>10013.0357142857</v>
      </c>
      <c r="BW867">
        <v>0</v>
      </c>
      <c r="BX867">
        <v>16.7147</v>
      </c>
      <c r="BY867">
        <v>-43.5463857142857</v>
      </c>
      <c r="BZ867">
        <v>1336.75321428571</v>
      </c>
      <c r="CA867">
        <v>1378.09642857143</v>
      </c>
      <c r="CB867">
        <v>2.24726785714286</v>
      </c>
      <c r="CC867">
        <v>1351.44357142857</v>
      </c>
      <c r="CD867">
        <v>19.3393</v>
      </c>
      <c r="CE867">
        <v>1.9536725</v>
      </c>
      <c r="CF867">
        <v>1.75028535714286</v>
      </c>
      <c r="CG867">
        <v>17.0737857142857</v>
      </c>
      <c r="CH867">
        <v>15.3497142857143</v>
      </c>
      <c r="CI867">
        <v>1999.99178571429</v>
      </c>
      <c r="CJ867">
        <v>0.979996964285714</v>
      </c>
      <c r="CK867">
        <v>0.0200033714285714</v>
      </c>
      <c r="CL867">
        <v>0</v>
      </c>
      <c r="CM867">
        <v>563.970857142857</v>
      </c>
      <c r="CN867">
        <v>5.00063</v>
      </c>
      <c r="CO867">
        <v>11209.0285714286</v>
      </c>
      <c r="CP867">
        <v>17256.8107142857</v>
      </c>
      <c r="CQ867">
        <v>38.5</v>
      </c>
      <c r="CR867">
        <v>38.562</v>
      </c>
      <c r="CS867">
        <v>38.062</v>
      </c>
      <c r="CT867">
        <v>37.75</v>
      </c>
      <c r="CU867">
        <v>39.2920714285714</v>
      </c>
      <c r="CV867">
        <v>1955.08178571429</v>
      </c>
      <c r="CW867">
        <v>39.91</v>
      </c>
      <c r="CX867">
        <v>0</v>
      </c>
      <c r="CY867">
        <v>1663697198.3</v>
      </c>
      <c r="CZ867">
        <v>0</v>
      </c>
      <c r="DA867">
        <v>0</v>
      </c>
      <c r="DB867" t="s">
        <v>356</v>
      </c>
      <c r="DC867">
        <v>1660677648.1</v>
      </c>
      <c r="DD867">
        <v>1660677649.1</v>
      </c>
      <c r="DE867">
        <v>0</v>
      </c>
      <c r="DF867">
        <v>-1.042</v>
      </c>
      <c r="DG867">
        <v>0.003</v>
      </c>
      <c r="DH867">
        <v>5.218</v>
      </c>
      <c r="DI867">
        <v>0.344</v>
      </c>
      <c r="DJ867">
        <v>417</v>
      </c>
      <c r="DK867">
        <v>22</v>
      </c>
      <c r="DL867">
        <v>1.24</v>
      </c>
      <c r="DM867">
        <v>0.53</v>
      </c>
      <c r="DN867">
        <v>-43.6746365853658</v>
      </c>
      <c r="DO867">
        <v>2.97157839721254</v>
      </c>
      <c r="DP867">
        <v>0.561152661614574</v>
      </c>
      <c r="DQ867">
        <v>0</v>
      </c>
      <c r="DR867">
        <v>2.26243634146341</v>
      </c>
      <c r="DS867">
        <v>-0.289380000000001</v>
      </c>
      <c r="DT867">
        <v>0.0309277911772392</v>
      </c>
      <c r="DU867">
        <v>0</v>
      </c>
      <c r="DV867">
        <v>0</v>
      </c>
      <c r="DW867">
        <v>2</v>
      </c>
      <c r="DX867" t="s">
        <v>357</v>
      </c>
      <c r="DY867">
        <v>2.97397</v>
      </c>
      <c r="DZ867">
        <v>2.75431</v>
      </c>
      <c r="EA867">
        <v>0.199411</v>
      </c>
      <c r="EB867">
        <v>0.204097</v>
      </c>
      <c r="EC867">
        <v>0.0960595</v>
      </c>
      <c r="ED867">
        <v>0.0899045</v>
      </c>
      <c r="EE867">
        <v>31218</v>
      </c>
      <c r="EF867">
        <v>33841</v>
      </c>
      <c r="EG867">
        <v>35333.9</v>
      </c>
      <c r="EH867">
        <v>38558.6</v>
      </c>
      <c r="EI867">
        <v>45289.2</v>
      </c>
      <c r="EJ867">
        <v>50685.6</v>
      </c>
      <c r="EK867">
        <v>55229.2</v>
      </c>
      <c r="EL867">
        <v>61846.7</v>
      </c>
      <c r="EM867">
        <v>1.9928</v>
      </c>
      <c r="EN867">
        <v>1.8342</v>
      </c>
      <c r="EO867">
        <v>0.0548959</v>
      </c>
      <c r="EP867">
        <v>0</v>
      </c>
      <c r="EQ867">
        <v>24.128</v>
      </c>
      <c r="ER867">
        <v>999.9</v>
      </c>
      <c r="ES867">
        <v>47.491</v>
      </c>
      <c r="ET867">
        <v>30.081</v>
      </c>
      <c r="EU867">
        <v>22.4598</v>
      </c>
      <c r="EV867">
        <v>56.7961</v>
      </c>
      <c r="EW867">
        <v>48.5857</v>
      </c>
      <c r="EX867">
        <v>1</v>
      </c>
      <c r="EY867">
        <v>-0.050061</v>
      </c>
      <c r="EZ867">
        <v>1.80885</v>
      </c>
      <c r="FA867">
        <v>20.1049</v>
      </c>
      <c r="FB867">
        <v>5.19932</v>
      </c>
      <c r="FC867">
        <v>12.004</v>
      </c>
      <c r="FD867">
        <v>4.976</v>
      </c>
      <c r="FE867">
        <v>3.2936</v>
      </c>
      <c r="FF867">
        <v>9999</v>
      </c>
      <c r="FG867">
        <v>9999</v>
      </c>
      <c r="FH867">
        <v>9999</v>
      </c>
      <c r="FI867">
        <v>695.5</v>
      </c>
      <c r="FJ867">
        <v>1.86353</v>
      </c>
      <c r="FK867">
        <v>1.86829</v>
      </c>
      <c r="FL867">
        <v>1.86807</v>
      </c>
      <c r="FM867">
        <v>1.8692</v>
      </c>
      <c r="FN867">
        <v>1.87012</v>
      </c>
      <c r="FO867">
        <v>1.86615</v>
      </c>
      <c r="FP867">
        <v>1.86719</v>
      </c>
      <c r="FQ867">
        <v>1.86859</v>
      </c>
      <c r="FR867">
        <v>5</v>
      </c>
      <c r="FS867">
        <v>0</v>
      </c>
      <c r="FT867">
        <v>0</v>
      </c>
      <c r="FU867">
        <v>0</v>
      </c>
      <c r="FV867" t="s">
        <v>358</v>
      </c>
      <c r="FW867" t="s">
        <v>359</v>
      </c>
      <c r="FX867" t="s">
        <v>360</v>
      </c>
      <c r="FY867" t="s">
        <v>360</v>
      </c>
      <c r="FZ867" t="s">
        <v>360</v>
      </c>
      <c r="GA867" t="s">
        <v>360</v>
      </c>
      <c r="GB867">
        <v>0</v>
      </c>
      <c r="GC867">
        <v>100</v>
      </c>
      <c r="GD867">
        <v>100</v>
      </c>
      <c r="GE867">
        <v>10.88</v>
      </c>
      <c r="GF867">
        <v>0.3469</v>
      </c>
      <c r="GG867">
        <v>3.61927167264205</v>
      </c>
      <c r="GH867">
        <v>0.00509506669552449</v>
      </c>
      <c r="GI867">
        <v>1.17866753763249e-06</v>
      </c>
      <c r="GJ867">
        <v>-6.62632595388568e-10</v>
      </c>
      <c r="GK867">
        <v>-0.0260112845827318</v>
      </c>
      <c r="GL867">
        <v>-0.0225051504344278</v>
      </c>
      <c r="GM867">
        <v>0.00262967521021688</v>
      </c>
      <c r="GN867">
        <v>-3.50088843362945e-05</v>
      </c>
      <c r="GO867">
        <v>-5</v>
      </c>
      <c r="GP867">
        <v>1640</v>
      </c>
      <c r="GQ867">
        <v>1</v>
      </c>
      <c r="GR867">
        <v>20</v>
      </c>
      <c r="GS867">
        <v>50325.9</v>
      </c>
      <c r="GT867">
        <v>50325.9</v>
      </c>
      <c r="GU867">
        <v>2.67456</v>
      </c>
      <c r="GV867">
        <v>2.58545</v>
      </c>
      <c r="GW867">
        <v>1.54785</v>
      </c>
      <c r="GX867">
        <v>2.30103</v>
      </c>
      <c r="GY867">
        <v>1.34644</v>
      </c>
      <c r="GZ867">
        <v>2.37305</v>
      </c>
      <c r="HA867">
        <v>34.1452</v>
      </c>
      <c r="HB867">
        <v>23.9737</v>
      </c>
      <c r="HC867">
        <v>18</v>
      </c>
      <c r="HD867">
        <v>504.725</v>
      </c>
      <c r="HE867">
        <v>403.691</v>
      </c>
      <c r="HF867">
        <v>20.8211</v>
      </c>
      <c r="HG867">
        <v>26.5025</v>
      </c>
      <c r="HH867">
        <v>29.9999</v>
      </c>
      <c r="HI867">
        <v>26.5426</v>
      </c>
      <c r="HJ867">
        <v>26.4951</v>
      </c>
      <c r="HK867">
        <v>53.5715</v>
      </c>
      <c r="HL867">
        <v>19.8747</v>
      </c>
      <c r="HM867">
        <v>31.2849</v>
      </c>
      <c r="HN867">
        <v>20.8208</v>
      </c>
      <c r="HO867">
        <v>1389.8</v>
      </c>
      <c r="HP867">
        <v>19.427</v>
      </c>
      <c r="HQ867">
        <v>102.454</v>
      </c>
      <c r="HR867">
        <v>102.945</v>
      </c>
    </row>
    <row r="868" spans="1:226">
      <c r="A868">
        <v>852</v>
      </c>
      <c r="B868">
        <v>1663697206.1</v>
      </c>
      <c r="C868">
        <v>9431</v>
      </c>
      <c r="D868" t="s">
        <v>2071</v>
      </c>
      <c r="E868" t="s">
        <v>2072</v>
      </c>
      <c r="F868">
        <v>5</v>
      </c>
      <c r="G868" t="s">
        <v>1906</v>
      </c>
      <c r="H868" t="s">
        <v>354</v>
      </c>
      <c r="I868">
        <v>1663697198.6</v>
      </c>
      <c r="J868">
        <f>(K868)/1000</f>
        <v>0</v>
      </c>
      <c r="K868">
        <f>IF(BF868, AN868, AH868)</f>
        <v>0</v>
      </c>
      <c r="L868">
        <f>IF(BF868, AI868, AG868)</f>
        <v>0</v>
      </c>
      <c r="M868">
        <f>BH868 - IF(AU868&gt;1, L868*BB868*100.0/(AW868*BV868), 0)</f>
        <v>0</v>
      </c>
      <c r="N868">
        <f>((T868-J868/2)*M868-L868)/(T868+J868/2)</f>
        <v>0</v>
      </c>
      <c r="O868">
        <f>N868*(BO868+BP868)/1000.0</f>
        <v>0</v>
      </c>
      <c r="P868">
        <f>(BH868 - IF(AU868&gt;1, L868*BB868*100.0/(AW868*BV868), 0))*(BO868+BP868)/1000.0</f>
        <v>0</v>
      </c>
      <c r="Q868">
        <f>2.0/((1/S868-1/R868)+SIGN(S868)*SQRT((1/S868-1/R868)*(1/S868-1/R868) + 4*BC868/((BC868+1)*(BC868+1))*(2*1/S868*1/R868-1/R868*1/R868)))</f>
        <v>0</v>
      </c>
      <c r="R868">
        <f>IF(LEFT(BD868,1)&lt;&gt;"0",IF(LEFT(BD868,1)="1",3.0,BE868),$D$5+$E$5*(BV868*BO868/($K$5*1000))+$F$5*(BV868*BO868/($K$5*1000))*MAX(MIN(BB868,$J$5),$I$5)*MAX(MIN(BB868,$J$5),$I$5)+$G$5*MAX(MIN(BB868,$J$5),$I$5)*(BV868*BO868/($K$5*1000))+$H$5*(BV868*BO868/($K$5*1000))*(BV868*BO868/($K$5*1000)))</f>
        <v>0</v>
      </c>
      <c r="S868">
        <f>J868*(1000-(1000*0.61365*exp(17.502*W868/(240.97+W868))/(BO868+BP868)+BJ868)/2)/(1000*0.61365*exp(17.502*W868/(240.97+W868))/(BO868+BP868)-BJ868)</f>
        <v>0</v>
      </c>
      <c r="T868">
        <f>1/((BC868+1)/(Q868/1.6)+1/(R868/1.37)) + BC868/((BC868+1)/(Q868/1.6) + BC868/(R868/1.37))</f>
        <v>0</v>
      </c>
      <c r="U868">
        <f>(AX868*BA868)</f>
        <v>0</v>
      </c>
      <c r="V868">
        <f>(BQ868+(U868+2*0.95*5.67E-8*(((BQ868+$B$7)+273)^4-(BQ868+273)^4)-44100*J868)/(1.84*29.3*R868+8*0.95*5.67E-8*(BQ868+273)^3))</f>
        <v>0</v>
      </c>
      <c r="W868">
        <f>($C$7*BR868+$D$7*BS868+$E$7*V868)</f>
        <v>0</v>
      </c>
      <c r="X868">
        <f>0.61365*exp(17.502*W868/(240.97+W868))</f>
        <v>0</v>
      </c>
      <c r="Y868">
        <f>(Z868/AA868*100)</f>
        <v>0</v>
      </c>
      <c r="Z868">
        <f>BJ868*(BO868+BP868)/1000</f>
        <v>0</v>
      </c>
      <c r="AA868">
        <f>0.61365*exp(17.502*BQ868/(240.97+BQ868))</f>
        <v>0</v>
      </c>
      <c r="AB868">
        <f>(X868-BJ868*(BO868+BP868)/1000)</f>
        <v>0</v>
      </c>
      <c r="AC868">
        <f>(-J868*44100)</f>
        <v>0</v>
      </c>
      <c r="AD868">
        <f>2*29.3*R868*0.92*(BQ868-W868)</f>
        <v>0</v>
      </c>
      <c r="AE868">
        <f>2*0.95*5.67E-8*(((BQ868+$B$7)+273)^4-(W868+273)^4)</f>
        <v>0</v>
      </c>
      <c r="AF868">
        <f>U868+AE868+AC868+AD868</f>
        <v>0</v>
      </c>
      <c r="AG868">
        <f>BN868*AU868*(BI868-BH868*(1000-AU868*BK868)/(1000-AU868*BJ868))/(100*BB868)</f>
        <v>0</v>
      </c>
      <c r="AH868">
        <f>1000*BN868*AU868*(BJ868-BK868)/(100*BB868*(1000-AU868*BJ868))</f>
        <v>0</v>
      </c>
      <c r="AI868">
        <f>(AJ868 - AK868 - BO868*1E3/(8.314*(BQ868+273.15)) * AM868/BN868 * AL868) * BN868/(100*BB868) * (1000 - BK868)/1000</f>
        <v>0</v>
      </c>
      <c r="AJ868">
        <v>1412.05580068025</v>
      </c>
      <c r="AK868">
        <v>1378.16812121212</v>
      </c>
      <c r="AL868">
        <v>3.37061744611961</v>
      </c>
      <c r="AM868">
        <v>65.4883077396077</v>
      </c>
      <c r="AN868">
        <f>(AP868 - AO868 + BO868*1E3/(8.314*(BQ868+273.15)) * AR868/BN868 * AQ868) * BN868/(100*BB868) * 1000/(1000 - AP868)</f>
        <v>0</v>
      </c>
      <c r="AO868">
        <v>19.3743300557314</v>
      </c>
      <c r="AP868">
        <v>21.5871714285714</v>
      </c>
      <c r="AQ868">
        <v>-5.97952039862935e-05</v>
      </c>
      <c r="AR868">
        <v>122.100083456999</v>
      </c>
      <c r="AS868">
        <v>0</v>
      </c>
      <c r="AT868">
        <v>0</v>
      </c>
      <c r="AU868">
        <f>IF(AS868*$H$13&gt;=AW868,1.0,(AW868/(AW868-AS868*$H$13)))</f>
        <v>0</v>
      </c>
      <c r="AV868">
        <f>(AU868-1)*100</f>
        <v>0</v>
      </c>
      <c r="AW868">
        <f>MAX(0,($B$13+$C$13*BV868)/(1+$D$13*BV868)*BO868/(BQ868+273)*$E$13)</f>
        <v>0</v>
      </c>
      <c r="AX868">
        <f>$B$11*BW868+$C$11*BX868+$F$11*CI868*(1-CL868)</f>
        <v>0</v>
      </c>
      <c r="AY868">
        <f>AX868*AZ868</f>
        <v>0</v>
      </c>
      <c r="AZ868">
        <f>($B$11*$D$9+$C$11*$D$9+$F$11*((CV868+CN868)/MAX(CV868+CN868+CW868, 0.1)*$I$9+CW868/MAX(CV868+CN868+CW868, 0.1)*$J$9))/($B$11+$C$11+$F$11)</f>
        <v>0</v>
      </c>
      <c r="BA868">
        <f>($B$11*$K$9+$C$11*$K$9+$F$11*((CV868+CN868)/MAX(CV868+CN868+CW868, 0.1)*$P$9+CW868/MAX(CV868+CN868+CW868, 0.1)*$Q$9))/($B$11+$C$11+$F$11)</f>
        <v>0</v>
      </c>
      <c r="BB868">
        <v>6</v>
      </c>
      <c r="BC868">
        <v>0.5</v>
      </c>
      <c r="BD868" t="s">
        <v>355</v>
      </c>
      <c r="BE868">
        <v>2</v>
      </c>
      <c r="BF868" t="b">
        <v>1</v>
      </c>
      <c r="BG868">
        <v>1663697198.6</v>
      </c>
      <c r="BH868">
        <v>1325.45592592593</v>
      </c>
      <c r="BI868">
        <v>1368.8337037037</v>
      </c>
      <c r="BJ868">
        <v>21.5847222222222</v>
      </c>
      <c r="BK868">
        <v>19.3618074074074</v>
      </c>
      <c r="BL868">
        <v>1314.6062962963</v>
      </c>
      <c r="BM868">
        <v>21.2379444444444</v>
      </c>
      <c r="BN868">
        <v>500.052</v>
      </c>
      <c r="BO868">
        <v>90.5056777777778</v>
      </c>
      <c r="BP868">
        <v>0.0999792333333333</v>
      </c>
      <c r="BQ868">
        <v>25.0151259259259</v>
      </c>
      <c r="BR868">
        <v>25.0214259259259</v>
      </c>
      <c r="BS868">
        <v>999.9</v>
      </c>
      <c r="BT868">
        <v>0</v>
      </c>
      <c r="BU868">
        <v>0</v>
      </c>
      <c r="BV868">
        <v>10003.8888888889</v>
      </c>
      <c r="BW868">
        <v>0</v>
      </c>
      <c r="BX868">
        <v>16.7147</v>
      </c>
      <c r="BY868">
        <v>-43.377737037037</v>
      </c>
      <c r="BZ868">
        <v>1354.69666666667</v>
      </c>
      <c r="CA868">
        <v>1395.86222222222</v>
      </c>
      <c r="CB868">
        <v>2.22291185185185</v>
      </c>
      <c r="CC868">
        <v>1368.8337037037</v>
      </c>
      <c r="CD868">
        <v>19.3618074074074</v>
      </c>
      <c r="CE868">
        <v>1.95354111111111</v>
      </c>
      <c r="CF868">
        <v>1.75235407407407</v>
      </c>
      <c r="CG868">
        <v>17.0727074074074</v>
      </c>
      <c r="CH868">
        <v>15.3681259259259</v>
      </c>
      <c r="CI868">
        <v>1999.97074074074</v>
      </c>
      <c r="CJ868">
        <v>0.979996777777778</v>
      </c>
      <c r="CK868">
        <v>0.0200035703703704</v>
      </c>
      <c r="CL868">
        <v>0</v>
      </c>
      <c r="CM868">
        <v>563.710037037037</v>
      </c>
      <c r="CN868">
        <v>5.00063</v>
      </c>
      <c r="CO868">
        <v>11203.5851851852</v>
      </c>
      <c r="CP868">
        <v>17256.637037037</v>
      </c>
      <c r="CQ868">
        <v>38.5</v>
      </c>
      <c r="CR868">
        <v>38.562</v>
      </c>
      <c r="CS868">
        <v>38.062</v>
      </c>
      <c r="CT868">
        <v>37.75</v>
      </c>
      <c r="CU868">
        <v>39.2913333333333</v>
      </c>
      <c r="CV868">
        <v>1955.06074074074</v>
      </c>
      <c r="CW868">
        <v>39.91</v>
      </c>
      <c r="CX868">
        <v>0</v>
      </c>
      <c r="CY868">
        <v>1663697203.7</v>
      </c>
      <c r="CZ868">
        <v>0</v>
      </c>
      <c r="DA868">
        <v>0</v>
      </c>
      <c r="DB868" t="s">
        <v>356</v>
      </c>
      <c r="DC868">
        <v>1660677648.1</v>
      </c>
      <c r="DD868">
        <v>1660677649.1</v>
      </c>
      <c r="DE868">
        <v>0</v>
      </c>
      <c r="DF868">
        <v>-1.042</v>
      </c>
      <c r="DG868">
        <v>0.003</v>
      </c>
      <c r="DH868">
        <v>5.218</v>
      </c>
      <c r="DI868">
        <v>0.344</v>
      </c>
      <c r="DJ868">
        <v>417</v>
      </c>
      <c r="DK868">
        <v>22</v>
      </c>
      <c r="DL868">
        <v>1.24</v>
      </c>
      <c r="DM868">
        <v>0.53</v>
      </c>
      <c r="DN868">
        <v>-43.4955512195122</v>
      </c>
      <c r="DO868">
        <v>2.21614703832747</v>
      </c>
      <c r="DP868">
        <v>0.519412425127241</v>
      </c>
      <c r="DQ868">
        <v>0</v>
      </c>
      <c r="DR868">
        <v>2.23915536585366</v>
      </c>
      <c r="DS868">
        <v>-0.286039024390242</v>
      </c>
      <c r="DT868">
        <v>0.0307772572905638</v>
      </c>
      <c r="DU868">
        <v>0</v>
      </c>
      <c r="DV868">
        <v>0</v>
      </c>
      <c r="DW868">
        <v>2</v>
      </c>
      <c r="DX868" t="s">
        <v>357</v>
      </c>
      <c r="DY868">
        <v>2.97434</v>
      </c>
      <c r="DZ868">
        <v>2.7544</v>
      </c>
      <c r="EA868">
        <v>0.200882</v>
      </c>
      <c r="EB868">
        <v>0.205565</v>
      </c>
      <c r="EC868">
        <v>0.0960456</v>
      </c>
      <c r="ED868">
        <v>0.0899809</v>
      </c>
      <c r="EE868">
        <v>31160.4</v>
      </c>
      <c r="EF868">
        <v>33779.3</v>
      </c>
      <c r="EG868">
        <v>35333.6</v>
      </c>
      <c r="EH868">
        <v>38559.3</v>
      </c>
      <c r="EI868">
        <v>45290.1</v>
      </c>
      <c r="EJ868">
        <v>50681.7</v>
      </c>
      <c r="EK868">
        <v>55229.3</v>
      </c>
      <c r="EL868">
        <v>61847.1</v>
      </c>
      <c r="EM868">
        <v>1.9922</v>
      </c>
      <c r="EN868">
        <v>1.835</v>
      </c>
      <c r="EO868">
        <v>0.0542402</v>
      </c>
      <c r="EP868">
        <v>0</v>
      </c>
      <c r="EQ868">
        <v>24.1239</v>
      </c>
      <c r="ER868">
        <v>999.9</v>
      </c>
      <c r="ES868">
        <v>47.516</v>
      </c>
      <c r="ET868">
        <v>30.081</v>
      </c>
      <c r="EU868">
        <v>22.4708</v>
      </c>
      <c r="EV868">
        <v>56.9561</v>
      </c>
      <c r="EW868">
        <v>49.0465</v>
      </c>
      <c r="EX868">
        <v>1</v>
      </c>
      <c r="EY868">
        <v>-0.0501829</v>
      </c>
      <c r="EZ868">
        <v>1.85209</v>
      </c>
      <c r="FA868">
        <v>20.1042</v>
      </c>
      <c r="FB868">
        <v>5.19932</v>
      </c>
      <c r="FC868">
        <v>12.004</v>
      </c>
      <c r="FD868">
        <v>4.9756</v>
      </c>
      <c r="FE868">
        <v>3.2936</v>
      </c>
      <c r="FF868">
        <v>9999</v>
      </c>
      <c r="FG868">
        <v>9999</v>
      </c>
      <c r="FH868">
        <v>9999</v>
      </c>
      <c r="FI868">
        <v>695.5</v>
      </c>
      <c r="FJ868">
        <v>1.86356</v>
      </c>
      <c r="FK868">
        <v>1.86829</v>
      </c>
      <c r="FL868">
        <v>1.8681</v>
      </c>
      <c r="FM868">
        <v>1.86926</v>
      </c>
      <c r="FN868">
        <v>1.87012</v>
      </c>
      <c r="FO868">
        <v>1.86615</v>
      </c>
      <c r="FP868">
        <v>1.86722</v>
      </c>
      <c r="FQ868">
        <v>1.86859</v>
      </c>
      <c r="FR868">
        <v>5</v>
      </c>
      <c r="FS868">
        <v>0</v>
      </c>
      <c r="FT868">
        <v>0</v>
      </c>
      <c r="FU868">
        <v>0</v>
      </c>
      <c r="FV868" t="s">
        <v>358</v>
      </c>
      <c r="FW868" t="s">
        <v>359</v>
      </c>
      <c r="FX868" t="s">
        <v>360</v>
      </c>
      <c r="FY868" t="s">
        <v>360</v>
      </c>
      <c r="FZ868" t="s">
        <v>360</v>
      </c>
      <c r="GA868" t="s">
        <v>360</v>
      </c>
      <c r="GB868">
        <v>0</v>
      </c>
      <c r="GC868">
        <v>100</v>
      </c>
      <c r="GD868">
        <v>100</v>
      </c>
      <c r="GE868">
        <v>10.96</v>
      </c>
      <c r="GF868">
        <v>0.3467</v>
      </c>
      <c r="GG868">
        <v>3.61927167264205</v>
      </c>
      <c r="GH868">
        <v>0.00509506669552449</v>
      </c>
      <c r="GI868">
        <v>1.17866753763249e-06</v>
      </c>
      <c r="GJ868">
        <v>-6.62632595388568e-10</v>
      </c>
      <c r="GK868">
        <v>-0.0260112845827318</v>
      </c>
      <c r="GL868">
        <v>-0.0225051504344278</v>
      </c>
      <c r="GM868">
        <v>0.00262967521021688</v>
      </c>
      <c r="GN868">
        <v>-3.50088843362945e-05</v>
      </c>
      <c r="GO868">
        <v>-5</v>
      </c>
      <c r="GP868">
        <v>1640</v>
      </c>
      <c r="GQ868">
        <v>1</v>
      </c>
      <c r="GR868">
        <v>20</v>
      </c>
      <c r="GS868">
        <v>50326</v>
      </c>
      <c r="GT868">
        <v>50325.9</v>
      </c>
      <c r="GU868">
        <v>2.69897</v>
      </c>
      <c r="GV868">
        <v>2.59399</v>
      </c>
      <c r="GW868">
        <v>1.54785</v>
      </c>
      <c r="GX868">
        <v>2.30103</v>
      </c>
      <c r="GY868">
        <v>1.34644</v>
      </c>
      <c r="GZ868">
        <v>2.31689</v>
      </c>
      <c r="HA868">
        <v>34.1452</v>
      </c>
      <c r="HB868">
        <v>23.9737</v>
      </c>
      <c r="HC868">
        <v>18</v>
      </c>
      <c r="HD868">
        <v>504.308</v>
      </c>
      <c r="HE868">
        <v>404.12</v>
      </c>
      <c r="HF868">
        <v>20.8038</v>
      </c>
      <c r="HG868">
        <v>26.5003</v>
      </c>
      <c r="HH868">
        <v>29.9998</v>
      </c>
      <c r="HI868">
        <v>26.5403</v>
      </c>
      <c r="HJ868">
        <v>26.4928</v>
      </c>
      <c r="HK868">
        <v>54.045</v>
      </c>
      <c r="HL868">
        <v>19.8747</v>
      </c>
      <c r="HM868">
        <v>31.69</v>
      </c>
      <c r="HN868">
        <v>20.7937</v>
      </c>
      <c r="HO868">
        <v>1409.93</v>
      </c>
      <c r="HP868">
        <v>19.4601</v>
      </c>
      <c r="HQ868">
        <v>102.454</v>
      </c>
      <c r="HR868">
        <v>102.946</v>
      </c>
    </row>
    <row r="869" spans="1:226">
      <c r="A869">
        <v>853</v>
      </c>
      <c r="B869">
        <v>1663697211.1</v>
      </c>
      <c r="C869">
        <v>9436</v>
      </c>
      <c r="D869" t="s">
        <v>2073</v>
      </c>
      <c r="E869" t="s">
        <v>2074</v>
      </c>
      <c r="F869">
        <v>5</v>
      </c>
      <c r="G869" t="s">
        <v>1906</v>
      </c>
      <c r="H869" t="s">
        <v>354</v>
      </c>
      <c r="I869">
        <v>1663697203.31429</v>
      </c>
      <c r="J869">
        <f>(K869)/1000</f>
        <v>0</v>
      </c>
      <c r="K869">
        <f>IF(BF869, AN869, AH869)</f>
        <v>0</v>
      </c>
      <c r="L869">
        <f>IF(BF869, AI869, AG869)</f>
        <v>0</v>
      </c>
      <c r="M869">
        <f>BH869 - IF(AU869&gt;1, L869*BB869*100.0/(AW869*BV869), 0)</f>
        <v>0</v>
      </c>
      <c r="N869">
        <f>((T869-J869/2)*M869-L869)/(T869+J869/2)</f>
        <v>0</v>
      </c>
      <c r="O869">
        <f>N869*(BO869+BP869)/1000.0</f>
        <v>0</v>
      </c>
      <c r="P869">
        <f>(BH869 - IF(AU869&gt;1, L869*BB869*100.0/(AW869*BV869), 0))*(BO869+BP869)/1000.0</f>
        <v>0</v>
      </c>
      <c r="Q869">
        <f>2.0/((1/S869-1/R869)+SIGN(S869)*SQRT((1/S869-1/R869)*(1/S869-1/R869) + 4*BC869/((BC869+1)*(BC869+1))*(2*1/S869*1/R869-1/R869*1/R869)))</f>
        <v>0</v>
      </c>
      <c r="R869">
        <f>IF(LEFT(BD869,1)&lt;&gt;"0",IF(LEFT(BD869,1)="1",3.0,BE869),$D$5+$E$5*(BV869*BO869/($K$5*1000))+$F$5*(BV869*BO869/($K$5*1000))*MAX(MIN(BB869,$J$5),$I$5)*MAX(MIN(BB869,$J$5),$I$5)+$G$5*MAX(MIN(BB869,$J$5),$I$5)*(BV869*BO869/($K$5*1000))+$H$5*(BV869*BO869/($K$5*1000))*(BV869*BO869/($K$5*1000)))</f>
        <v>0</v>
      </c>
      <c r="S869">
        <f>J869*(1000-(1000*0.61365*exp(17.502*W869/(240.97+W869))/(BO869+BP869)+BJ869)/2)/(1000*0.61365*exp(17.502*W869/(240.97+W869))/(BO869+BP869)-BJ869)</f>
        <v>0</v>
      </c>
      <c r="T869">
        <f>1/((BC869+1)/(Q869/1.6)+1/(R869/1.37)) + BC869/((BC869+1)/(Q869/1.6) + BC869/(R869/1.37))</f>
        <v>0</v>
      </c>
      <c r="U869">
        <f>(AX869*BA869)</f>
        <v>0</v>
      </c>
      <c r="V869">
        <f>(BQ869+(U869+2*0.95*5.67E-8*(((BQ869+$B$7)+273)^4-(BQ869+273)^4)-44100*J869)/(1.84*29.3*R869+8*0.95*5.67E-8*(BQ869+273)^3))</f>
        <v>0</v>
      </c>
      <c r="W869">
        <f>($C$7*BR869+$D$7*BS869+$E$7*V869)</f>
        <v>0</v>
      </c>
      <c r="X869">
        <f>0.61365*exp(17.502*W869/(240.97+W869))</f>
        <v>0</v>
      </c>
      <c r="Y869">
        <f>(Z869/AA869*100)</f>
        <v>0</v>
      </c>
      <c r="Z869">
        <f>BJ869*(BO869+BP869)/1000</f>
        <v>0</v>
      </c>
      <c r="AA869">
        <f>0.61365*exp(17.502*BQ869/(240.97+BQ869))</f>
        <v>0</v>
      </c>
      <c r="AB869">
        <f>(X869-BJ869*(BO869+BP869)/1000)</f>
        <v>0</v>
      </c>
      <c r="AC869">
        <f>(-J869*44100)</f>
        <v>0</v>
      </c>
      <c r="AD869">
        <f>2*29.3*R869*0.92*(BQ869-W869)</f>
        <v>0</v>
      </c>
      <c r="AE869">
        <f>2*0.95*5.67E-8*(((BQ869+$B$7)+273)^4-(W869+273)^4)</f>
        <v>0</v>
      </c>
      <c r="AF869">
        <f>U869+AE869+AC869+AD869</f>
        <v>0</v>
      </c>
      <c r="AG869">
        <f>BN869*AU869*(BI869-BH869*(1000-AU869*BK869)/(1000-AU869*BJ869))/(100*BB869)</f>
        <v>0</v>
      </c>
      <c r="AH869">
        <f>1000*BN869*AU869*(BJ869-BK869)/(100*BB869*(1000-AU869*BJ869))</f>
        <v>0</v>
      </c>
      <c r="AI869">
        <f>(AJ869 - AK869 - BO869*1E3/(8.314*(BQ869+273.15)) * AM869/BN869 * AL869) * BN869/(100*BB869) * (1000 - BK869)/1000</f>
        <v>0</v>
      </c>
      <c r="AJ869">
        <v>1429.2214035663</v>
      </c>
      <c r="AK869">
        <v>1395.25193939394</v>
      </c>
      <c r="AL869">
        <v>3.44174150956764</v>
      </c>
      <c r="AM869">
        <v>65.4883077396077</v>
      </c>
      <c r="AN869">
        <f>(AP869 - AO869 + BO869*1E3/(8.314*(BQ869+273.15)) * AR869/BN869 * AQ869) * BN869/(100*BB869) * 1000/(1000 - AP869)</f>
        <v>0</v>
      </c>
      <c r="AO869">
        <v>19.4100050875912</v>
      </c>
      <c r="AP869">
        <v>21.5946384615385</v>
      </c>
      <c r="AQ869">
        <v>-6.17508163460358e-05</v>
      </c>
      <c r="AR869">
        <v>122.100083456999</v>
      </c>
      <c r="AS869">
        <v>0</v>
      </c>
      <c r="AT869">
        <v>0</v>
      </c>
      <c r="AU869">
        <f>IF(AS869*$H$13&gt;=AW869,1.0,(AW869/(AW869-AS869*$H$13)))</f>
        <v>0</v>
      </c>
      <c r="AV869">
        <f>(AU869-1)*100</f>
        <v>0</v>
      </c>
      <c r="AW869">
        <f>MAX(0,($B$13+$C$13*BV869)/(1+$D$13*BV869)*BO869/(BQ869+273)*$E$13)</f>
        <v>0</v>
      </c>
      <c r="AX869">
        <f>$B$11*BW869+$C$11*BX869+$F$11*CI869*(1-CL869)</f>
        <v>0</v>
      </c>
      <c r="AY869">
        <f>AX869*AZ869</f>
        <v>0</v>
      </c>
      <c r="AZ869">
        <f>($B$11*$D$9+$C$11*$D$9+$F$11*((CV869+CN869)/MAX(CV869+CN869+CW869, 0.1)*$I$9+CW869/MAX(CV869+CN869+CW869, 0.1)*$J$9))/($B$11+$C$11+$F$11)</f>
        <v>0</v>
      </c>
      <c r="BA869">
        <f>($B$11*$K$9+$C$11*$K$9+$F$11*((CV869+CN869)/MAX(CV869+CN869+CW869, 0.1)*$P$9+CW869/MAX(CV869+CN869+CW869, 0.1)*$Q$9))/($B$11+$C$11+$F$11)</f>
        <v>0</v>
      </c>
      <c r="BB869">
        <v>6</v>
      </c>
      <c r="BC869">
        <v>0.5</v>
      </c>
      <c r="BD869" t="s">
        <v>355</v>
      </c>
      <c r="BE869">
        <v>2</v>
      </c>
      <c r="BF869" t="b">
        <v>1</v>
      </c>
      <c r="BG869">
        <v>1663697203.31429</v>
      </c>
      <c r="BH869">
        <v>1340.98714285714</v>
      </c>
      <c r="BI869">
        <v>1384.25964285714</v>
      </c>
      <c r="BJ869">
        <v>21.586525</v>
      </c>
      <c r="BK869">
        <v>19.3895571428571</v>
      </c>
      <c r="BL869">
        <v>1330.06428571429</v>
      </c>
      <c r="BM869">
        <v>21.2396785714286</v>
      </c>
      <c r="BN869">
        <v>500.036</v>
      </c>
      <c r="BO869">
        <v>90.5066392857143</v>
      </c>
      <c r="BP869">
        <v>0.0998377035714286</v>
      </c>
      <c r="BQ869">
        <v>25.012325</v>
      </c>
      <c r="BR869">
        <v>25.0167357142857</v>
      </c>
      <c r="BS869">
        <v>999.9</v>
      </c>
      <c r="BT869">
        <v>0</v>
      </c>
      <c r="BU869">
        <v>0</v>
      </c>
      <c r="BV869">
        <v>10016.7857142857</v>
      </c>
      <c r="BW869">
        <v>0</v>
      </c>
      <c r="BX869">
        <v>16.7147</v>
      </c>
      <c r="BY869">
        <v>-43.2724</v>
      </c>
      <c r="BZ869">
        <v>1370.57321428571</v>
      </c>
      <c r="CA869">
        <v>1411.63214285714</v>
      </c>
      <c r="CB869">
        <v>2.19695464285714</v>
      </c>
      <c r="CC869">
        <v>1384.25964285714</v>
      </c>
      <c r="CD869">
        <v>19.3895571428571</v>
      </c>
      <c r="CE869">
        <v>1.953725</v>
      </c>
      <c r="CF869">
        <v>1.754885</v>
      </c>
      <c r="CG869">
        <v>17.0742</v>
      </c>
      <c r="CH869">
        <v>15.3906071428571</v>
      </c>
      <c r="CI869">
        <v>2000.01285714286</v>
      </c>
      <c r="CJ869">
        <v>0.979996964285714</v>
      </c>
      <c r="CK869">
        <v>0.0200033714285714</v>
      </c>
      <c r="CL869">
        <v>0</v>
      </c>
      <c r="CM869">
        <v>563.476214285714</v>
      </c>
      <c r="CN869">
        <v>5.00063</v>
      </c>
      <c r="CO869">
        <v>11199.1285714286</v>
      </c>
      <c r="CP869">
        <v>17256.9964285714</v>
      </c>
      <c r="CQ869">
        <v>38.5</v>
      </c>
      <c r="CR869">
        <v>38.5575714285714</v>
      </c>
      <c r="CS869">
        <v>38.062</v>
      </c>
      <c r="CT869">
        <v>37.75</v>
      </c>
      <c r="CU869">
        <v>39.2876428571429</v>
      </c>
      <c r="CV869">
        <v>1955.10285714286</v>
      </c>
      <c r="CW869">
        <v>39.91</v>
      </c>
      <c r="CX869">
        <v>0</v>
      </c>
      <c r="CY869">
        <v>1663697208.5</v>
      </c>
      <c r="CZ869">
        <v>0</v>
      </c>
      <c r="DA869">
        <v>0</v>
      </c>
      <c r="DB869" t="s">
        <v>356</v>
      </c>
      <c r="DC869">
        <v>1660677648.1</v>
      </c>
      <c r="DD869">
        <v>1660677649.1</v>
      </c>
      <c r="DE869">
        <v>0</v>
      </c>
      <c r="DF869">
        <v>-1.042</v>
      </c>
      <c r="DG869">
        <v>0.003</v>
      </c>
      <c r="DH869">
        <v>5.218</v>
      </c>
      <c r="DI869">
        <v>0.344</v>
      </c>
      <c r="DJ869">
        <v>417</v>
      </c>
      <c r="DK869">
        <v>22</v>
      </c>
      <c r="DL869">
        <v>1.24</v>
      </c>
      <c r="DM869">
        <v>0.53</v>
      </c>
      <c r="DN869">
        <v>-43.4366170731707</v>
      </c>
      <c r="DO869">
        <v>1.2404174216028</v>
      </c>
      <c r="DP869">
        <v>0.441653030077684</v>
      </c>
      <c r="DQ869">
        <v>0</v>
      </c>
      <c r="DR869">
        <v>2.21141097560976</v>
      </c>
      <c r="DS869">
        <v>-0.303222229965154</v>
      </c>
      <c r="DT869">
        <v>0.0324097483682315</v>
      </c>
      <c r="DU869">
        <v>0</v>
      </c>
      <c r="DV869">
        <v>0</v>
      </c>
      <c r="DW869">
        <v>2</v>
      </c>
      <c r="DX869" t="s">
        <v>357</v>
      </c>
      <c r="DY869">
        <v>2.97241</v>
      </c>
      <c r="DZ869">
        <v>2.75359</v>
      </c>
      <c r="EA869">
        <v>0.202402</v>
      </c>
      <c r="EB869">
        <v>0.207078</v>
      </c>
      <c r="EC869">
        <v>0.0960686</v>
      </c>
      <c r="ED869">
        <v>0.0901033</v>
      </c>
      <c r="EE869">
        <v>31101.7</v>
      </c>
      <c r="EF869">
        <v>33715.1</v>
      </c>
      <c r="EG869">
        <v>35334.1</v>
      </c>
      <c r="EH869">
        <v>38559.3</v>
      </c>
      <c r="EI869">
        <v>45289.3</v>
      </c>
      <c r="EJ869">
        <v>50675.4</v>
      </c>
      <c r="EK869">
        <v>55229.7</v>
      </c>
      <c r="EL869">
        <v>61847.7</v>
      </c>
      <c r="EM869">
        <v>1.9926</v>
      </c>
      <c r="EN869">
        <v>1.8354</v>
      </c>
      <c r="EO869">
        <v>0.0554919</v>
      </c>
      <c r="EP869">
        <v>0</v>
      </c>
      <c r="EQ869">
        <v>24.1198</v>
      </c>
      <c r="ER869">
        <v>999.9</v>
      </c>
      <c r="ES869">
        <v>47.564</v>
      </c>
      <c r="ET869">
        <v>30.101</v>
      </c>
      <c r="EU869">
        <v>22.5202</v>
      </c>
      <c r="EV869">
        <v>56.5761</v>
      </c>
      <c r="EW869">
        <v>48.9223</v>
      </c>
      <c r="EX869">
        <v>1</v>
      </c>
      <c r="EY869">
        <v>-0.0505488</v>
      </c>
      <c r="EZ869">
        <v>1.75283</v>
      </c>
      <c r="FA869">
        <v>20.1053</v>
      </c>
      <c r="FB869">
        <v>5.19932</v>
      </c>
      <c r="FC869">
        <v>12.004</v>
      </c>
      <c r="FD869">
        <v>4.976</v>
      </c>
      <c r="FE869">
        <v>3.2936</v>
      </c>
      <c r="FF869">
        <v>9999</v>
      </c>
      <c r="FG869">
        <v>9999</v>
      </c>
      <c r="FH869">
        <v>9999</v>
      </c>
      <c r="FI869">
        <v>695.5</v>
      </c>
      <c r="FJ869">
        <v>1.86353</v>
      </c>
      <c r="FK869">
        <v>1.86829</v>
      </c>
      <c r="FL869">
        <v>1.86807</v>
      </c>
      <c r="FM869">
        <v>1.86929</v>
      </c>
      <c r="FN869">
        <v>1.87012</v>
      </c>
      <c r="FO869">
        <v>1.86615</v>
      </c>
      <c r="FP869">
        <v>1.86722</v>
      </c>
      <c r="FQ869">
        <v>1.86859</v>
      </c>
      <c r="FR869">
        <v>5</v>
      </c>
      <c r="FS869">
        <v>0</v>
      </c>
      <c r="FT869">
        <v>0</v>
      </c>
      <c r="FU869">
        <v>0</v>
      </c>
      <c r="FV869" t="s">
        <v>358</v>
      </c>
      <c r="FW869" t="s">
        <v>359</v>
      </c>
      <c r="FX869" t="s">
        <v>360</v>
      </c>
      <c r="FY869" t="s">
        <v>360</v>
      </c>
      <c r="FZ869" t="s">
        <v>360</v>
      </c>
      <c r="GA869" t="s">
        <v>360</v>
      </c>
      <c r="GB869">
        <v>0</v>
      </c>
      <c r="GC869">
        <v>100</v>
      </c>
      <c r="GD869">
        <v>100</v>
      </c>
      <c r="GE869">
        <v>11.04</v>
      </c>
      <c r="GF869">
        <v>0.3471</v>
      </c>
      <c r="GG869">
        <v>3.61927167264205</v>
      </c>
      <c r="GH869">
        <v>0.00509506669552449</v>
      </c>
      <c r="GI869">
        <v>1.17866753763249e-06</v>
      </c>
      <c r="GJ869">
        <v>-6.62632595388568e-10</v>
      </c>
      <c r="GK869">
        <v>-0.0260112845827318</v>
      </c>
      <c r="GL869">
        <v>-0.0225051504344278</v>
      </c>
      <c r="GM869">
        <v>0.00262967521021688</v>
      </c>
      <c r="GN869">
        <v>-3.50088843362945e-05</v>
      </c>
      <c r="GO869">
        <v>-5</v>
      </c>
      <c r="GP869">
        <v>1640</v>
      </c>
      <c r="GQ869">
        <v>1</v>
      </c>
      <c r="GR869">
        <v>20</v>
      </c>
      <c r="GS869">
        <v>50326.1</v>
      </c>
      <c r="GT869">
        <v>50326</v>
      </c>
      <c r="GU869">
        <v>2.72705</v>
      </c>
      <c r="GV869">
        <v>2.59766</v>
      </c>
      <c r="GW869">
        <v>1.54785</v>
      </c>
      <c r="GX869">
        <v>2.30103</v>
      </c>
      <c r="GY869">
        <v>1.34644</v>
      </c>
      <c r="GZ869">
        <v>2.27295</v>
      </c>
      <c r="HA869">
        <v>34.1678</v>
      </c>
      <c r="HB869">
        <v>23.9649</v>
      </c>
      <c r="HC869">
        <v>18</v>
      </c>
      <c r="HD869">
        <v>504.552</v>
      </c>
      <c r="HE869">
        <v>404.326</v>
      </c>
      <c r="HF869">
        <v>20.7828</v>
      </c>
      <c r="HG869">
        <v>26.498</v>
      </c>
      <c r="HH869">
        <v>30</v>
      </c>
      <c r="HI869">
        <v>26.5381</v>
      </c>
      <c r="HJ869">
        <v>26.4906</v>
      </c>
      <c r="HK869">
        <v>54.6017</v>
      </c>
      <c r="HL869">
        <v>19.8747</v>
      </c>
      <c r="HM869">
        <v>31.69</v>
      </c>
      <c r="HN869">
        <v>20.7907</v>
      </c>
      <c r="HO869">
        <v>1423.37</v>
      </c>
      <c r="HP869">
        <v>19.482</v>
      </c>
      <c r="HQ869">
        <v>102.455</v>
      </c>
      <c r="HR869">
        <v>102.946</v>
      </c>
    </row>
    <row r="870" spans="1:226">
      <c r="A870">
        <v>854</v>
      </c>
      <c r="B870">
        <v>1663697216.1</v>
      </c>
      <c r="C870">
        <v>9441</v>
      </c>
      <c r="D870" t="s">
        <v>2075</v>
      </c>
      <c r="E870" t="s">
        <v>2076</v>
      </c>
      <c r="F870">
        <v>5</v>
      </c>
      <c r="G870" t="s">
        <v>1906</v>
      </c>
      <c r="H870" t="s">
        <v>354</v>
      </c>
      <c r="I870">
        <v>1663697208.6</v>
      </c>
      <c r="J870">
        <f>(K870)/1000</f>
        <v>0</v>
      </c>
      <c r="K870">
        <f>IF(BF870, AN870, AH870)</f>
        <v>0</v>
      </c>
      <c r="L870">
        <f>IF(BF870, AI870, AG870)</f>
        <v>0</v>
      </c>
      <c r="M870">
        <f>BH870 - IF(AU870&gt;1, L870*BB870*100.0/(AW870*BV870), 0)</f>
        <v>0</v>
      </c>
      <c r="N870">
        <f>((T870-J870/2)*M870-L870)/(T870+J870/2)</f>
        <v>0</v>
      </c>
      <c r="O870">
        <f>N870*(BO870+BP870)/1000.0</f>
        <v>0</v>
      </c>
      <c r="P870">
        <f>(BH870 - IF(AU870&gt;1, L870*BB870*100.0/(AW870*BV870), 0))*(BO870+BP870)/1000.0</f>
        <v>0</v>
      </c>
      <c r="Q870">
        <f>2.0/((1/S870-1/R870)+SIGN(S870)*SQRT((1/S870-1/R870)*(1/S870-1/R870) + 4*BC870/((BC870+1)*(BC870+1))*(2*1/S870*1/R870-1/R870*1/R870)))</f>
        <v>0</v>
      </c>
      <c r="R870">
        <f>IF(LEFT(BD870,1)&lt;&gt;"0",IF(LEFT(BD870,1)="1",3.0,BE870),$D$5+$E$5*(BV870*BO870/($K$5*1000))+$F$5*(BV870*BO870/($K$5*1000))*MAX(MIN(BB870,$J$5),$I$5)*MAX(MIN(BB870,$J$5),$I$5)+$G$5*MAX(MIN(BB870,$J$5),$I$5)*(BV870*BO870/($K$5*1000))+$H$5*(BV870*BO870/($K$5*1000))*(BV870*BO870/($K$5*1000)))</f>
        <v>0</v>
      </c>
      <c r="S870">
        <f>J870*(1000-(1000*0.61365*exp(17.502*W870/(240.97+W870))/(BO870+BP870)+BJ870)/2)/(1000*0.61365*exp(17.502*W870/(240.97+W870))/(BO870+BP870)-BJ870)</f>
        <v>0</v>
      </c>
      <c r="T870">
        <f>1/((BC870+1)/(Q870/1.6)+1/(R870/1.37)) + BC870/((BC870+1)/(Q870/1.6) + BC870/(R870/1.37))</f>
        <v>0</v>
      </c>
      <c r="U870">
        <f>(AX870*BA870)</f>
        <v>0</v>
      </c>
      <c r="V870">
        <f>(BQ870+(U870+2*0.95*5.67E-8*(((BQ870+$B$7)+273)^4-(BQ870+273)^4)-44100*J870)/(1.84*29.3*R870+8*0.95*5.67E-8*(BQ870+273)^3))</f>
        <v>0</v>
      </c>
      <c r="W870">
        <f>($C$7*BR870+$D$7*BS870+$E$7*V870)</f>
        <v>0</v>
      </c>
      <c r="X870">
        <f>0.61365*exp(17.502*W870/(240.97+W870))</f>
        <v>0</v>
      </c>
      <c r="Y870">
        <f>(Z870/AA870*100)</f>
        <v>0</v>
      </c>
      <c r="Z870">
        <f>BJ870*(BO870+BP870)/1000</f>
        <v>0</v>
      </c>
      <c r="AA870">
        <f>0.61365*exp(17.502*BQ870/(240.97+BQ870))</f>
        <v>0</v>
      </c>
      <c r="AB870">
        <f>(X870-BJ870*(BO870+BP870)/1000)</f>
        <v>0</v>
      </c>
      <c r="AC870">
        <f>(-J870*44100)</f>
        <v>0</v>
      </c>
      <c r="AD870">
        <f>2*29.3*R870*0.92*(BQ870-W870)</f>
        <v>0</v>
      </c>
      <c r="AE870">
        <f>2*0.95*5.67E-8*(((BQ870+$B$7)+273)^4-(W870+273)^4)</f>
        <v>0</v>
      </c>
      <c r="AF870">
        <f>U870+AE870+AC870+AD870</f>
        <v>0</v>
      </c>
      <c r="AG870">
        <f>BN870*AU870*(BI870-BH870*(1000-AU870*BK870)/(1000-AU870*BJ870))/(100*BB870)</f>
        <v>0</v>
      </c>
      <c r="AH870">
        <f>1000*BN870*AU870*(BJ870-BK870)/(100*BB870*(1000-AU870*BJ870))</f>
        <v>0</v>
      </c>
      <c r="AI870">
        <f>(AJ870 - AK870 - BO870*1E3/(8.314*(BQ870+273.15)) * AM870/BN870 * AL870) * BN870/(100*BB870) * (1000 - BK870)/1000</f>
        <v>0</v>
      </c>
      <c r="AJ870">
        <v>1446.51134168358</v>
      </c>
      <c r="AK870">
        <v>1412.19612121212</v>
      </c>
      <c r="AL870">
        <v>3.41967530503056</v>
      </c>
      <c r="AM870">
        <v>65.4883077396077</v>
      </c>
      <c r="AN870">
        <f>(AP870 - AO870 + BO870*1E3/(8.314*(BQ870+273.15)) * AR870/BN870 * AQ870) * BN870/(100*BB870) * 1000/(1000 - AP870)</f>
        <v>0</v>
      </c>
      <c r="AO870">
        <v>19.4330724414042</v>
      </c>
      <c r="AP870">
        <v>21.598178021978</v>
      </c>
      <c r="AQ870">
        <v>9.02737707953584e-05</v>
      </c>
      <c r="AR870">
        <v>122.100083456999</v>
      </c>
      <c r="AS870">
        <v>0</v>
      </c>
      <c r="AT870">
        <v>0</v>
      </c>
      <c r="AU870">
        <f>IF(AS870*$H$13&gt;=AW870,1.0,(AW870/(AW870-AS870*$H$13)))</f>
        <v>0</v>
      </c>
      <c r="AV870">
        <f>(AU870-1)*100</f>
        <v>0</v>
      </c>
      <c r="AW870">
        <f>MAX(0,($B$13+$C$13*BV870)/(1+$D$13*BV870)*BO870/(BQ870+273)*$E$13)</f>
        <v>0</v>
      </c>
      <c r="AX870">
        <f>$B$11*BW870+$C$11*BX870+$F$11*CI870*(1-CL870)</f>
        <v>0</v>
      </c>
      <c r="AY870">
        <f>AX870*AZ870</f>
        <v>0</v>
      </c>
      <c r="AZ870">
        <f>($B$11*$D$9+$C$11*$D$9+$F$11*((CV870+CN870)/MAX(CV870+CN870+CW870, 0.1)*$I$9+CW870/MAX(CV870+CN870+CW870, 0.1)*$J$9))/($B$11+$C$11+$F$11)</f>
        <v>0</v>
      </c>
      <c r="BA870">
        <f>($B$11*$K$9+$C$11*$K$9+$F$11*((CV870+CN870)/MAX(CV870+CN870+CW870, 0.1)*$P$9+CW870/MAX(CV870+CN870+CW870, 0.1)*$Q$9))/($B$11+$C$11+$F$11)</f>
        <v>0</v>
      </c>
      <c r="BB870">
        <v>6</v>
      </c>
      <c r="BC870">
        <v>0.5</v>
      </c>
      <c r="BD870" t="s">
        <v>355</v>
      </c>
      <c r="BE870">
        <v>2</v>
      </c>
      <c r="BF870" t="b">
        <v>1</v>
      </c>
      <c r="BG870">
        <v>1663697208.6</v>
      </c>
      <c r="BH870">
        <v>1358.3962962963</v>
      </c>
      <c r="BI870">
        <v>1401.96592592593</v>
      </c>
      <c r="BJ870">
        <v>21.5906</v>
      </c>
      <c r="BK870">
        <v>19.4114481481481</v>
      </c>
      <c r="BL870">
        <v>1347.39222222222</v>
      </c>
      <c r="BM870">
        <v>21.2435925925926</v>
      </c>
      <c r="BN870">
        <v>500.059962962963</v>
      </c>
      <c r="BO870">
        <v>90.5064962962963</v>
      </c>
      <c r="BP870">
        <v>0.0999801</v>
      </c>
      <c r="BQ870">
        <v>25.0084111111111</v>
      </c>
      <c r="BR870">
        <v>25.0129851851852</v>
      </c>
      <c r="BS870">
        <v>999.9</v>
      </c>
      <c r="BT870">
        <v>0</v>
      </c>
      <c r="BU870">
        <v>0</v>
      </c>
      <c r="BV870">
        <v>10010.7407407407</v>
      </c>
      <c r="BW870">
        <v>0</v>
      </c>
      <c r="BX870">
        <v>16.7147</v>
      </c>
      <c r="BY870">
        <v>-43.5700444444445</v>
      </c>
      <c r="BZ870">
        <v>1388.37148148148</v>
      </c>
      <c r="CA870">
        <v>1429.71962962963</v>
      </c>
      <c r="CB870">
        <v>2.17913703703704</v>
      </c>
      <c r="CC870">
        <v>1401.96592592593</v>
      </c>
      <c r="CD870">
        <v>19.4114481481481</v>
      </c>
      <c r="CE870">
        <v>1.95409037037037</v>
      </c>
      <c r="CF870">
        <v>1.75686333333333</v>
      </c>
      <c r="CG870">
        <v>17.0771555555556</v>
      </c>
      <c r="CH870">
        <v>15.4081703703704</v>
      </c>
      <c r="CI870">
        <v>2000.0262962963</v>
      </c>
      <c r="CJ870">
        <v>0.979996888888889</v>
      </c>
      <c r="CK870">
        <v>0.0200034518518519</v>
      </c>
      <c r="CL870">
        <v>0</v>
      </c>
      <c r="CM870">
        <v>563.236703703704</v>
      </c>
      <c r="CN870">
        <v>5.00063</v>
      </c>
      <c r="CO870">
        <v>11193.8407407407</v>
      </c>
      <c r="CP870">
        <v>17257.1222222222</v>
      </c>
      <c r="CQ870">
        <v>38.5</v>
      </c>
      <c r="CR870">
        <v>38.5528148148148</v>
      </c>
      <c r="CS870">
        <v>38.062</v>
      </c>
      <c r="CT870">
        <v>37.7545925925926</v>
      </c>
      <c r="CU870">
        <v>39.2821481481481</v>
      </c>
      <c r="CV870">
        <v>1955.1162962963</v>
      </c>
      <c r="CW870">
        <v>39.91</v>
      </c>
      <c r="CX870">
        <v>0</v>
      </c>
      <c r="CY870">
        <v>1663697213.3</v>
      </c>
      <c r="CZ870">
        <v>0</v>
      </c>
      <c r="DA870">
        <v>0</v>
      </c>
      <c r="DB870" t="s">
        <v>356</v>
      </c>
      <c r="DC870">
        <v>1660677648.1</v>
      </c>
      <c r="DD870">
        <v>1660677649.1</v>
      </c>
      <c r="DE870">
        <v>0</v>
      </c>
      <c r="DF870">
        <v>-1.042</v>
      </c>
      <c r="DG870">
        <v>0.003</v>
      </c>
      <c r="DH870">
        <v>5.218</v>
      </c>
      <c r="DI870">
        <v>0.344</v>
      </c>
      <c r="DJ870">
        <v>417</v>
      </c>
      <c r="DK870">
        <v>22</v>
      </c>
      <c r="DL870">
        <v>1.24</v>
      </c>
      <c r="DM870">
        <v>0.53</v>
      </c>
      <c r="DN870">
        <v>-43.4015073170732</v>
      </c>
      <c r="DO870">
        <v>-2.964025087108</v>
      </c>
      <c r="DP870">
        <v>0.360973609865917</v>
      </c>
      <c r="DQ870">
        <v>0</v>
      </c>
      <c r="DR870">
        <v>2.1891956097561</v>
      </c>
      <c r="DS870">
        <v>-0.226043623693379</v>
      </c>
      <c r="DT870">
        <v>0.0246856640581948</v>
      </c>
      <c r="DU870">
        <v>0</v>
      </c>
      <c r="DV870">
        <v>0</v>
      </c>
      <c r="DW870">
        <v>2</v>
      </c>
      <c r="DX870" t="s">
        <v>357</v>
      </c>
      <c r="DY870">
        <v>2.97305</v>
      </c>
      <c r="DZ870">
        <v>2.75391</v>
      </c>
      <c r="EA870">
        <v>0.203886</v>
      </c>
      <c r="EB870">
        <v>0.208538</v>
      </c>
      <c r="EC870">
        <v>0.096086</v>
      </c>
      <c r="ED870">
        <v>0.0901173</v>
      </c>
      <c r="EE870">
        <v>31043.6</v>
      </c>
      <c r="EF870">
        <v>33652.3</v>
      </c>
      <c r="EG870">
        <v>35333.8</v>
      </c>
      <c r="EH870">
        <v>38558.5</v>
      </c>
      <c r="EI870">
        <v>45288.2</v>
      </c>
      <c r="EJ870">
        <v>50674.5</v>
      </c>
      <c r="EK870">
        <v>55229.4</v>
      </c>
      <c r="EL870">
        <v>61847.4</v>
      </c>
      <c r="EM870">
        <v>1.9918</v>
      </c>
      <c r="EN870">
        <v>1.8348</v>
      </c>
      <c r="EO870">
        <v>0.054419</v>
      </c>
      <c r="EP870">
        <v>0</v>
      </c>
      <c r="EQ870">
        <v>24.1158</v>
      </c>
      <c r="ER870">
        <v>999.9</v>
      </c>
      <c r="ES870">
        <v>47.589</v>
      </c>
      <c r="ET870">
        <v>30.081</v>
      </c>
      <c r="EU870">
        <v>22.5042</v>
      </c>
      <c r="EV870">
        <v>56.4661</v>
      </c>
      <c r="EW870">
        <v>49.2588</v>
      </c>
      <c r="EX870">
        <v>1</v>
      </c>
      <c r="EY870">
        <v>-0.0507317</v>
      </c>
      <c r="EZ870">
        <v>1.808</v>
      </c>
      <c r="FA870">
        <v>20.1047</v>
      </c>
      <c r="FB870">
        <v>5.19932</v>
      </c>
      <c r="FC870">
        <v>12.004</v>
      </c>
      <c r="FD870">
        <v>4.9756</v>
      </c>
      <c r="FE870">
        <v>3.2938</v>
      </c>
      <c r="FF870">
        <v>9999</v>
      </c>
      <c r="FG870">
        <v>9999</v>
      </c>
      <c r="FH870">
        <v>9999</v>
      </c>
      <c r="FI870">
        <v>695.5</v>
      </c>
      <c r="FJ870">
        <v>1.86356</v>
      </c>
      <c r="FK870">
        <v>1.86832</v>
      </c>
      <c r="FL870">
        <v>1.8681</v>
      </c>
      <c r="FM870">
        <v>1.86929</v>
      </c>
      <c r="FN870">
        <v>1.87012</v>
      </c>
      <c r="FO870">
        <v>1.86615</v>
      </c>
      <c r="FP870">
        <v>1.86722</v>
      </c>
      <c r="FQ870">
        <v>1.86859</v>
      </c>
      <c r="FR870">
        <v>5</v>
      </c>
      <c r="FS870">
        <v>0</v>
      </c>
      <c r="FT870">
        <v>0</v>
      </c>
      <c r="FU870">
        <v>0</v>
      </c>
      <c r="FV870" t="s">
        <v>358</v>
      </c>
      <c r="FW870" t="s">
        <v>359</v>
      </c>
      <c r="FX870" t="s">
        <v>360</v>
      </c>
      <c r="FY870" t="s">
        <v>360</v>
      </c>
      <c r="FZ870" t="s">
        <v>360</v>
      </c>
      <c r="GA870" t="s">
        <v>360</v>
      </c>
      <c r="GB870">
        <v>0</v>
      </c>
      <c r="GC870">
        <v>100</v>
      </c>
      <c r="GD870">
        <v>100</v>
      </c>
      <c r="GE870">
        <v>11.12</v>
      </c>
      <c r="GF870">
        <v>0.3472</v>
      </c>
      <c r="GG870">
        <v>3.61927167264205</v>
      </c>
      <c r="GH870">
        <v>0.00509506669552449</v>
      </c>
      <c r="GI870">
        <v>1.17866753763249e-06</v>
      </c>
      <c r="GJ870">
        <v>-6.62632595388568e-10</v>
      </c>
      <c r="GK870">
        <v>-0.0260112845827318</v>
      </c>
      <c r="GL870">
        <v>-0.0225051504344278</v>
      </c>
      <c r="GM870">
        <v>0.00262967521021688</v>
      </c>
      <c r="GN870">
        <v>-3.50088843362945e-05</v>
      </c>
      <c r="GO870">
        <v>-5</v>
      </c>
      <c r="GP870">
        <v>1640</v>
      </c>
      <c r="GQ870">
        <v>1</v>
      </c>
      <c r="GR870">
        <v>20</v>
      </c>
      <c r="GS870">
        <v>50326.1</v>
      </c>
      <c r="GT870">
        <v>50326.1</v>
      </c>
      <c r="GU870">
        <v>2.75146</v>
      </c>
      <c r="GV870">
        <v>2.59399</v>
      </c>
      <c r="GW870">
        <v>1.54785</v>
      </c>
      <c r="GX870">
        <v>2.30103</v>
      </c>
      <c r="GY870">
        <v>1.34644</v>
      </c>
      <c r="GZ870">
        <v>2.36084</v>
      </c>
      <c r="HA870">
        <v>34.1678</v>
      </c>
      <c r="HB870">
        <v>23.9737</v>
      </c>
      <c r="HC870">
        <v>18</v>
      </c>
      <c r="HD870">
        <v>504</v>
      </c>
      <c r="HE870">
        <v>403.976</v>
      </c>
      <c r="HF870">
        <v>20.7784</v>
      </c>
      <c r="HG870">
        <v>26.4976</v>
      </c>
      <c r="HH870">
        <v>29.9998</v>
      </c>
      <c r="HI870">
        <v>26.5359</v>
      </c>
      <c r="HJ870">
        <v>26.4884</v>
      </c>
      <c r="HK870">
        <v>55.0725</v>
      </c>
      <c r="HL870">
        <v>19.8747</v>
      </c>
      <c r="HM870">
        <v>32.0727</v>
      </c>
      <c r="HN870">
        <v>20.7713</v>
      </c>
      <c r="HO870">
        <v>1436.78</v>
      </c>
      <c r="HP870">
        <v>19.5054</v>
      </c>
      <c r="HQ870">
        <v>102.455</v>
      </c>
      <c r="HR870">
        <v>102.945</v>
      </c>
    </row>
    <row r="871" spans="1:226">
      <c r="A871">
        <v>855</v>
      </c>
      <c r="B871">
        <v>1663697221.1</v>
      </c>
      <c r="C871">
        <v>9446</v>
      </c>
      <c r="D871" t="s">
        <v>2077</v>
      </c>
      <c r="E871" t="s">
        <v>2078</v>
      </c>
      <c r="F871">
        <v>5</v>
      </c>
      <c r="G871" t="s">
        <v>1906</v>
      </c>
      <c r="H871" t="s">
        <v>354</v>
      </c>
      <c r="I871">
        <v>1663697213.31429</v>
      </c>
      <c r="J871">
        <f>(K871)/1000</f>
        <v>0</v>
      </c>
      <c r="K871">
        <f>IF(BF871, AN871, AH871)</f>
        <v>0</v>
      </c>
      <c r="L871">
        <f>IF(BF871, AI871, AG871)</f>
        <v>0</v>
      </c>
      <c r="M871">
        <f>BH871 - IF(AU871&gt;1, L871*BB871*100.0/(AW871*BV871), 0)</f>
        <v>0</v>
      </c>
      <c r="N871">
        <f>((T871-J871/2)*M871-L871)/(T871+J871/2)</f>
        <v>0</v>
      </c>
      <c r="O871">
        <f>N871*(BO871+BP871)/1000.0</f>
        <v>0</v>
      </c>
      <c r="P871">
        <f>(BH871 - IF(AU871&gt;1, L871*BB871*100.0/(AW871*BV871), 0))*(BO871+BP871)/1000.0</f>
        <v>0</v>
      </c>
      <c r="Q871">
        <f>2.0/((1/S871-1/R871)+SIGN(S871)*SQRT((1/S871-1/R871)*(1/S871-1/R871) + 4*BC871/((BC871+1)*(BC871+1))*(2*1/S871*1/R871-1/R871*1/R871)))</f>
        <v>0</v>
      </c>
      <c r="R871">
        <f>IF(LEFT(BD871,1)&lt;&gt;"0",IF(LEFT(BD871,1)="1",3.0,BE871),$D$5+$E$5*(BV871*BO871/($K$5*1000))+$F$5*(BV871*BO871/($K$5*1000))*MAX(MIN(BB871,$J$5),$I$5)*MAX(MIN(BB871,$J$5),$I$5)+$G$5*MAX(MIN(BB871,$J$5),$I$5)*(BV871*BO871/($K$5*1000))+$H$5*(BV871*BO871/($K$5*1000))*(BV871*BO871/($K$5*1000)))</f>
        <v>0</v>
      </c>
      <c r="S871">
        <f>J871*(1000-(1000*0.61365*exp(17.502*W871/(240.97+W871))/(BO871+BP871)+BJ871)/2)/(1000*0.61365*exp(17.502*W871/(240.97+W871))/(BO871+BP871)-BJ871)</f>
        <v>0</v>
      </c>
      <c r="T871">
        <f>1/((BC871+1)/(Q871/1.6)+1/(R871/1.37)) + BC871/((BC871+1)/(Q871/1.6) + BC871/(R871/1.37))</f>
        <v>0</v>
      </c>
      <c r="U871">
        <f>(AX871*BA871)</f>
        <v>0</v>
      </c>
      <c r="V871">
        <f>(BQ871+(U871+2*0.95*5.67E-8*(((BQ871+$B$7)+273)^4-(BQ871+273)^4)-44100*J871)/(1.84*29.3*R871+8*0.95*5.67E-8*(BQ871+273)^3))</f>
        <v>0</v>
      </c>
      <c r="W871">
        <f>($C$7*BR871+$D$7*BS871+$E$7*V871)</f>
        <v>0</v>
      </c>
      <c r="X871">
        <f>0.61365*exp(17.502*W871/(240.97+W871))</f>
        <v>0</v>
      </c>
      <c r="Y871">
        <f>(Z871/AA871*100)</f>
        <v>0</v>
      </c>
      <c r="Z871">
        <f>BJ871*(BO871+BP871)/1000</f>
        <v>0</v>
      </c>
      <c r="AA871">
        <f>0.61365*exp(17.502*BQ871/(240.97+BQ871))</f>
        <v>0</v>
      </c>
      <c r="AB871">
        <f>(X871-BJ871*(BO871+BP871)/1000)</f>
        <v>0</v>
      </c>
      <c r="AC871">
        <f>(-J871*44100)</f>
        <v>0</v>
      </c>
      <c r="AD871">
        <f>2*29.3*R871*0.92*(BQ871-W871)</f>
        <v>0</v>
      </c>
      <c r="AE871">
        <f>2*0.95*5.67E-8*(((BQ871+$B$7)+273)^4-(W871+273)^4)</f>
        <v>0</v>
      </c>
      <c r="AF871">
        <f>U871+AE871+AC871+AD871</f>
        <v>0</v>
      </c>
      <c r="AG871">
        <f>BN871*AU871*(BI871-BH871*(1000-AU871*BK871)/(1000-AU871*BJ871))/(100*BB871)</f>
        <v>0</v>
      </c>
      <c r="AH871">
        <f>1000*BN871*AU871*(BJ871-BK871)/(100*BB871*(1000-AU871*BJ871))</f>
        <v>0</v>
      </c>
      <c r="AI871">
        <f>(AJ871 - AK871 - BO871*1E3/(8.314*(BQ871+273.15)) * AM871/BN871 * AL871) * BN871/(100*BB871) * (1000 - BK871)/1000</f>
        <v>0</v>
      </c>
      <c r="AJ871">
        <v>1463.89766564373</v>
      </c>
      <c r="AK871">
        <v>1429.50787878788</v>
      </c>
      <c r="AL871">
        <v>3.45849741224121</v>
      </c>
      <c r="AM871">
        <v>65.4883077396077</v>
      </c>
      <c r="AN871">
        <f>(AP871 - AO871 + BO871*1E3/(8.314*(BQ871+273.15)) * AR871/BN871 * AQ871) * BN871/(100*BB871) * 1000/(1000 - AP871)</f>
        <v>0</v>
      </c>
      <c r="AO871">
        <v>19.4367103958463</v>
      </c>
      <c r="AP871">
        <v>21.5967923076923</v>
      </c>
      <c r="AQ871">
        <v>4.08478555520672e-05</v>
      </c>
      <c r="AR871">
        <v>122.100083456999</v>
      </c>
      <c r="AS871">
        <v>0</v>
      </c>
      <c r="AT871">
        <v>0</v>
      </c>
      <c r="AU871">
        <f>IF(AS871*$H$13&gt;=AW871,1.0,(AW871/(AW871-AS871*$H$13)))</f>
        <v>0</v>
      </c>
      <c r="AV871">
        <f>(AU871-1)*100</f>
        <v>0</v>
      </c>
      <c r="AW871">
        <f>MAX(0,($B$13+$C$13*BV871)/(1+$D$13*BV871)*BO871/(BQ871+273)*$E$13)</f>
        <v>0</v>
      </c>
      <c r="AX871">
        <f>$B$11*BW871+$C$11*BX871+$F$11*CI871*(1-CL871)</f>
        <v>0</v>
      </c>
      <c r="AY871">
        <f>AX871*AZ871</f>
        <v>0</v>
      </c>
      <c r="AZ871">
        <f>($B$11*$D$9+$C$11*$D$9+$F$11*((CV871+CN871)/MAX(CV871+CN871+CW871, 0.1)*$I$9+CW871/MAX(CV871+CN871+CW871, 0.1)*$J$9))/($B$11+$C$11+$F$11)</f>
        <v>0</v>
      </c>
      <c r="BA871">
        <f>($B$11*$K$9+$C$11*$K$9+$F$11*((CV871+CN871)/MAX(CV871+CN871+CW871, 0.1)*$P$9+CW871/MAX(CV871+CN871+CW871, 0.1)*$Q$9))/($B$11+$C$11+$F$11)</f>
        <v>0</v>
      </c>
      <c r="BB871">
        <v>6</v>
      </c>
      <c r="BC871">
        <v>0.5</v>
      </c>
      <c r="BD871" t="s">
        <v>355</v>
      </c>
      <c r="BE871">
        <v>2</v>
      </c>
      <c r="BF871" t="b">
        <v>1</v>
      </c>
      <c r="BG871">
        <v>1663697213.31429</v>
      </c>
      <c r="BH871">
        <v>1374.12285714286</v>
      </c>
      <c r="BI871">
        <v>1417.88642857143</v>
      </c>
      <c r="BJ871">
        <v>21.594275</v>
      </c>
      <c r="BK871">
        <v>19.435875</v>
      </c>
      <c r="BL871">
        <v>1363.04642857143</v>
      </c>
      <c r="BM871">
        <v>21.2471178571429</v>
      </c>
      <c r="BN871">
        <v>500.088535714286</v>
      </c>
      <c r="BO871">
        <v>90.5063464285714</v>
      </c>
      <c r="BP871">
        <v>0.100010842857143</v>
      </c>
      <c r="BQ871">
        <v>25.0038285714286</v>
      </c>
      <c r="BR871">
        <v>25.0118178571429</v>
      </c>
      <c r="BS871">
        <v>999.9</v>
      </c>
      <c r="BT871">
        <v>0</v>
      </c>
      <c r="BU871">
        <v>0</v>
      </c>
      <c r="BV871">
        <v>10009.6428571429</v>
      </c>
      <c r="BW871">
        <v>0</v>
      </c>
      <c r="BX871">
        <v>16.7147</v>
      </c>
      <c r="BY871">
        <v>-43.7647642857143</v>
      </c>
      <c r="BZ871">
        <v>1404.45</v>
      </c>
      <c r="CA871">
        <v>1445.99071428571</v>
      </c>
      <c r="CB871">
        <v>2.15838392857143</v>
      </c>
      <c r="CC871">
        <v>1417.88642857143</v>
      </c>
      <c r="CD871">
        <v>19.435875</v>
      </c>
      <c r="CE871">
        <v>1.95441928571429</v>
      </c>
      <c r="CF871">
        <v>1.75907178571429</v>
      </c>
      <c r="CG871">
        <v>17.0798214285714</v>
      </c>
      <c r="CH871">
        <v>15.4277535714286</v>
      </c>
      <c r="CI871">
        <v>2000.05928571429</v>
      </c>
      <c r="CJ871">
        <v>0.979996857142857</v>
      </c>
      <c r="CK871">
        <v>0.0200034857142857</v>
      </c>
      <c r="CL871">
        <v>0</v>
      </c>
      <c r="CM871">
        <v>563.001535714286</v>
      </c>
      <c r="CN871">
        <v>5.00063</v>
      </c>
      <c r="CO871">
        <v>11188.9392857143</v>
      </c>
      <c r="CP871">
        <v>17257.3964285714</v>
      </c>
      <c r="CQ871">
        <v>38.5</v>
      </c>
      <c r="CR871">
        <v>38.5442857142857</v>
      </c>
      <c r="CS871">
        <v>38.062</v>
      </c>
      <c r="CT871">
        <v>37.7632857142857</v>
      </c>
      <c r="CU871">
        <v>39.2677142857143</v>
      </c>
      <c r="CV871">
        <v>1955.14928571429</v>
      </c>
      <c r="CW871">
        <v>39.91</v>
      </c>
      <c r="CX871">
        <v>0</v>
      </c>
      <c r="CY871">
        <v>1663697218.1</v>
      </c>
      <c r="CZ871">
        <v>0</v>
      </c>
      <c r="DA871">
        <v>0</v>
      </c>
      <c r="DB871" t="s">
        <v>356</v>
      </c>
      <c r="DC871">
        <v>1660677648.1</v>
      </c>
      <c r="DD871">
        <v>1660677649.1</v>
      </c>
      <c r="DE871">
        <v>0</v>
      </c>
      <c r="DF871">
        <v>-1.042</v>
      </c>
      <c r="DG871">
        <v>0.003</v>
      </c>
      <c r="DH871">
        <v>5.218</v>
      </c>
      <c r="DI871">
        <v>0.344</v>
      </c>
      <c r="DJ871">
        <v>417</v>
      </c>
      <c r="DK871">
        <v>22</v>
      </c>
      <c r="DL871">
        <v>1.24</v>
      </c>
      <c r="DM871">
        <v>0.53</v>
      </c>
      <c r="DN871">
        <v>-43.6052219512195</v>
      </c>
      <c r="DO871">
        <v>-2.83581951219516</v>
      </c>
      <c r="DP871">
        <v>0.332292715151166</v>
      </c>
      <c r="DQ871">
        <v>0</v>
      </c>
      <c r="DR871">
        <v>2.17691219512195</v>
      </c>
      <c r="DS871">
        <v>-0.225189198606268</v>
      </c>
      <c r="DT871">
        <v>0.0248557448345247</v>
      </c>
      <c r="DU871">
        <v>0</v>
      </c>
      <c r="DV871">
        <v>0</v>
      </c>
      <c r="DW871">
        <v>2</v>
      </c>
      <c r="DX871" t="s">
        <v>357</v>
      </c>
      <c r="DY871">
        <v>2.97456</v>
      </c>
      <c r="DZ871">
        <v>2.75431</v>
      </c>
      <c r="EA871">
        <v>0.205384</v>
      </c>
      <c r="EB871">
        <v>0.210011</v>
      </c>
      <c r="EC871">
        <v>0.0960993</v>
      </c>
      <c r="ED871">
        <v>0.09028</v>
      </c>
      <c r="EE871">
        <v>30985.9</v>
      </c>
      <c r="EF871">
        <v>33590.9</v>
      </c>
      <c r="EG871">
        <v>35334.6</v>
      </c>
      <c r="EH871">
        <v>38559.8</v>
      </c>
      <c r="EI871">
        <v>45288.3</v>
      </c>
      <c r="EJ871">
        <v>50665.9</v>
      </c>
      <c r="EK871">
        <v>55230.3</v>
      </c>
      <c r="EL871">
        <v>61847.9</v>
      </c>
      <c r="EM871">
        <v>1.9928</v>
      </c>
      <c r="EN871">
        <v>1.835</v>
      </c>
      <c r="EO871">
        <v>0.0545084</v>
      </c>
      <c r="EP871">
        <v>0</v>
      </c>
      <c r="EQ871">
        <v>24.1138</v>
      </c>
      <c r="ER871">
        <v>999.9</v>
      </c>
      <c r="ES871">
        <v>47.638</v>
      </c>
      <c r="ET871">
        <v>30.081</v>
      </c>
      <c r="EU871">
        <v>22.5286</v>
      </c>
      <c r="EV871">
        <v>56.4161</v>
      </c>
      <c r="EW871">
        <v>49.0345</v>
      </c>
      <c r="EX871">
        <v>1</v>
      </c>
      <c r="EY871">
        <v>-0.0512398</v>
      </c>
      <c r="EZ871">
        <v>1.79758</v>
      </c>
      <c r="FA871">
        <v>20.1051</v>
      </c>
      <c r="FB871">
        <v>5.19932</v>
      </c>
      <c r="FC871">
        <v>12.004</v>
      </c>
      <c r="FD871">
        <v>4.9756</v>
      </c>
      <c r="FE871">
        <v>3.2938</v>
      </c>
      <c r="FF871">
        <v>9999</v>
      </c>
      <c r="FG871">
        <v>9999</v>
      </c>
      <c r="FH871">
        <v>9999</v>
      </c>
      <c r="FI871">
        <v>695.5</v>
      </c>
      <c r="FJ871">
        <v>1.86356</v>
      </c>
      <c r="FK871">
        <v>1.86829</v>
      </c>
      <c r="FL871">
        <v>1.8681</v>
      </c>
      <c r="FM871">
        <v>1.86935</v>
      </c>
      <c r="FN871">
        <v>1.87012</v>
      </c>
      <c r="FO871">
        <v>1.86615</v>
      </c>
      <c r="FP871">
        <v>1.86722</v>
      </c>
      <c r="FQ871">
        <v>1.86859</v>
      </c>
      <c r="FR871">
        <v>5</v>
      </c>
      <c r="FS871">
        <v>0</v>
      </c>
      <c r="FT871">
        <v>0</v>
      </c>
      <c r="FU871">
        <v>0</v>
      </c>
      <c r="FV871" t="s">
        <v>358</v>
      </c>
      <c r="FW871" t="s">
        <v>359</v>
      </c>
      <c r="FX871" t="s">
        <v>360</v>
      </c>
      <c r="FY871" t="s">
        <v>360</v>
      </c>
      <c r="FZ871" t="s">
        <v>360</v>
      </c>
      <c r="GA871" t="s">
        <v>360</v>
      </c>
      <c r="GB871">
        <v>0</v>
      </c>
      <c r="GC871">
        <v>100</v>
      </c>
      <c r="GD871">
        <v>100</v>
      </c>
      <c r="GE871">
        <v>11.19</v>
      </c>
      <c r="GF871">
        <v>0.3475</v>
      </c>
      <c r="GG871">
        <v>3.61927167264205</v>
      </c>
      <c r="GH871">
        <v>0.00509506669552449</v>
      </c>
      <c r="GI871">
        <v>1.17866753763249e-06</v>
      </c>
      <c r="GJ871">
        <v>-6.62632595388568e-10</v>
      </c>
      <c r="GK871">
        <v>-0.0260112845827318</v>
      </c>
      <c r="GL871">
        <v>-0.0225051504344278</v>
      </c>
      <c r="GM871">
        <v>0.00262967521021688</v>
      </c>
      <c r="GN871">
        <v>-3.50088843362945e-05</v>
      </c>
      <c r="GO871">
        <v>-5</v>
      </c>
      <c r="GP871">
        <v>1640</v>
      </c>
      <c r="GQ871">
        <v>1</v>
      </c>
      <c r="GR871">
        <v>20</v>
      </c>
      <c r="GS871">
        <v>50326.2</v>
      </c>
      <c r="GT871">
        <v>50326.2</v>
      </c>
      <c r="GU871">
        <v>2.7771</v>
      </c>
      <c r="GV871">
        <v>2.58179</v>
      </c>
      <c r="GW871">
        <v>1.54785</v>
      </c>
      <c r="GX871">
        <v>2.30103</v>
      </c>
      <c r="GY871">
        <v>1.34644</v>
      </c>
      <c r="GZ871">
        <v>2.4292</v>
      </c>
      <c r="HA871">
        <v>34.1905</v>
      </c>
      <c r="HB871">
        <v>23.9737</v>
      </c>
      <c r="HC871">
        <v>18</v>
      </c>
      <c r="HD871">
        <v>504.643</v>
      </c>
      <c r="HE871">
        <v>404.071</v>
      </c>
      <c r="HF871">
        <v>20.7611</v>
      </c>
      <c r="HG871">
        <v>26.4958</v>
      </c>
      <c r="HH871">
        <v>29.9999</v>
      </c>
      <c r="HI871">
        <v>26.5336</v>
      </c>
      <c r="HJ871">
        <v>26.4862</v>
      </c>
      <c r="HK871">
        <v>55.611</v>
      </c>
      <c r="HL871">
        <v>19.8747</v>
      </c>
      <c r="HM871">
        <v>32.0727</v>
      </c>
      <c r="HN871">
        <v>20.7579</v>
      </c>
      <c r="HO871">
        <v>1456.87</v>
      </c>
      <c r="HP871">
        <v>19.5294</v>
      </c>
      <c r="HQ871">
        <v>102.456</v>
      </c>
      <c r="HR871">
        <v>102.947</v>
      </c>
    </row>
    <row r="872" spans="1:226">
      <c r="A872">
        <v>856</v>
      </c>
      <c r="B872">
        <v>1663697226.1</v>
      </c>
      <c r="C872">
        <v>9451</v>
      </c>
      <c r="D872" t="s">
        <v>2079</v>
      </c>
      <c r="E872" t="s">
        <v>2080</v>
      </c>
      <c r="F872">
        <v>5</v>
      </c>
      <c r="G872" t="s">
        <v>1906</v>
      </c>
      <c r="H872" t="s">
        <v>354</v>
      </c>
      <c r="I872">
        <v>1663697218.6</v>
      </c>
      <c r="J872">
        <f>(K872)/1000</f>
        <v>0</v>
      </c>
      <c r="K872">
        <f>IF(BF872, AN872, AH872)</f>
        <v>0</v>
      </c>
      <c r="L872">
        <f>IF(BF872, AI872, AG872)</f>
        <v>0</v>
      </c>
      <c r="M872">
        <f>BH872 - IF(AU872&gt;1, L872*BB872*100.0/(AW872*BV872), 0)</f>
        <v>0</v>
      </c>
      <c r="N872">
        <f>((T872-J872/2)*M872-L872)/(T872+J872/2)</f>
        <v>0</v>
      </c>
      <c r="O872">
        <f>N872*(BO872+BP872)/1000.0</f>
        <v>0</v>
      </c>
      <c r="P872">
        <f>(BH872 - IF(AU872&gt;1, L872*BB872*100.0/(AW872*BV872), 0))*(BO872+BP872)/1000.0</f>
        <v>0</v>
      </c>
      <c r="Q872">
        <f>2.0/((1/S872-1/R872)+SIGN(S872)*SQRT((1/S872-1/R872)*(1/S872-1/R872) + 4*BC872/((BC872+1)*(BC872+1))*(2*1/S872*1/R872-1/R872*1/R872)))</f>
        <v>0</v>
      </c>
      <c r="R872">
        <f>IF(LEFT(BD872,1)&lt;&gt;"0",IF(LEFT(BD872,1)="1",3.0,BE872),$D$5+$E$5*(BV872*BO872/($K$5*1000))+$F$5*(BV872*BO872/($K$5*1000))*MAX(MIN(BB872,$J$5),$I$5)*MAX(MIN(BB872,$J$5),$I$5)+$G$5*MAX(MIN(BB872,$J$5),$I$5)*(BV872*BO872/($K$5*1000))+$H$5*(BV872*BO872/($K$5*1000))*(BV872*BO872/($K$5*1000)))</f>
        <v>0</v>
      </c>
      <c r="S872">
        <f>J872*(1000-(1000*0.61365*exp(17.502*W872/(240.97+W872))/(BO872+BP872)+BJ872)/2)/(1000*0.61365*exp(17.502*W872/(240.97+W872))/(BO872+BP872)-BJ872)</f>
        <v>0</v>
      </c>
      <c r="T872">
        <f>1/((BC872+1)/(Q872/1.6)+1/(R872/1.37)) + BC872/((BC872+1)/(Q872/1.6) + BC872/(R872/1.37))</f>
        <v>0</v>
      </c>
      <c r="U872">
        <f>(AX872*BA872)</f>
        <v>0</v>
      </c>
      <c r="V872">
        <f>(BQ872+(U872+2*0.95*5.67E-8*(((BQ872+$B$7)+273)^4-(BQ872+273)^4)-44100*J872)/(1.84*29.3*R872+8*0.95*5.67E-8*(BQ872+273)^3))</f>
        <v>0</v>
      </c>
      <c r="W872">
        <f>($C$7*BR872+$D$7*BS872+$E$7*V872)</f>
        <v>0</v>
      </c>
      <c r="X872">
        <f>0.61365*exp(17.502*W872/(240.97+W872))</f>
        <v>0</v>
      </c>
      <c r="Y872">
        <f>(Z872/AA872*100)</f>
        <v>0</v>
      </c>
      <c r="Z872">
        <f>BJ872*(BO872+BP872)/1000</f>
        <v>0</v>
      </c>
      <c r="AA872">
        <f>0.61365*exp(17.502*BQ872/(240.97+BQ872))</f>
        <v>0</v>
      </c>
      <c r="AB872">
        <f>(X872-BJ872*(BO872+BP872)/1000)</f>
        <v>0</v>
      </c>
      <c r="AC872">
        <f>(-J872*44100)</f>
        <v>0</v>
      </c>
      <c r="AD872">
        <f>2*29.3*R872*0.92*(BQ872-W872)</f>
        <v>0</v>
      </c>
      <c r="AE872">
        <f>2*0.95*5.67E-8*(((BQ872+$B$7)+273)^4-(W872+273)^4)</f>
        <v>0</v>
      </c>
      <c r="AF872">
        <f>U872+AE872+AC872+AD872</f>
        <v>0</v>
      </c>
      <c r="AG872">
        <f>BN872*AU872*(BI872-BH872*(1000-AU872*BK872)/(1000-AU872*BJ872))/(100*BB872)</f>
        <v>0</v>
      </c>
      <c r="AH872">
        <f>1000*BN872*AU872*(BJ872-BK872)/(100*BB872*(1000-AU872*BJ872))</f>
        <v>0</v>
      </c>
      <c r="AI872">
        <f>(AJ872 - AK872 - BO872*1E3/(8.314*(BQ872+273.15)) * AM872/BN872 * AL872) * BN872/(100*BB872) * (1000 - BK872)/1000</f>
        <v>0</v>
      </c>
      <c r="AJ872">
        <v>1480.7847162825</v>
      </c>
      <c r="AK872">
        <v>1446.27551515151</v>
      </c>
      <c r="AL872">
        <v>3.32070321927962</v>
      </c>
      <c r="AM872">
        <v>65.4883077396077</v>
      </c>
      <c r="AN872">
        <f>(AP872 - AO872 + BO872*1E3/(8.314*(BQ872+273.15)) * AR872/BN872 * AQ872) * BN872/(100*BB872) * 1000/(1000 - AP872)</f>
        <v>0</v>
      </c>
      <c r="AO872">
        <v>19.4908879921646</v>
      </c>
      <c r="AP872">
        <v>21.6055813186813</v>
      </c>
      <c r="AQ872">
        <v>9.30260154859842e-05</v>
      </c>
      <c r="AR872">
        <v>122.100083456999</v>
      </c>
      <c r="AS872">
        <v>0</v>
      </c>
      <c r="AT872">
        <v>0</v>
      </c>
      <c r="AU872">
        <f>IF(AS872*$H$13&gt;=AW872,1.0,(AW872/(AW872-AS872*$H$13)))</f>
        <v>0</v>
      </c>
      <c r="AV872">
        <f>(AU872-1)*100</f>
        <v>0</v>
      </c>
      <c r="AW872">
        <f>MAX(0,($B$13+$C$13*BV872)/(1+$D$13*BV872)*BO872/(BQ872+273)*$E$13)</f>
        <v>0</v>
      </c>
      <c r="AX872">
        <f>$B$11*BW872+$C$11*BX872+$F$11*CI872*(1-CL872)</f>
        <v>0</v>
      </c>
      <c r="AY872">
        <f>AX872*AZ872</f>
        <v>0</v>
      </c>
      <c r="AZ872">
        <f>($B$11*$D$9+$C$11*$D$9+$F$11*((CV872+CN872)/MAX(CV872+CN872+CW872, 0.1)*$I$9+CW872/MAX(CV872+CN872+CW872, 0.1)*$J$9))/($B$11+$C$11+$F$11)</f>
        <v>0</v>
      </c>
      <c r="BA872">
        <f>($B$11*$K$9+$C$11*$K$9+$F$11*((CV872+CN872)/MAX(CV872+CN872+CW872, 0.1)*$P$9+CW872/MAX(CV872+CN872+CW872, 0.1)*$Q$9))/($B$11+$C$11+$F$11)</f>
        <v>0</v>
      </c>
      <c r="BB872">
        <v>6</v>
      </c>
      <c r="BC872">
        <v>0.5</v>
      </c>
      <c r="BD872" t="s">
        <v>355</v>
      </c>
      <c r="BE872">
        <v>2</v>
      </c>
      <c r="BF872" t="b">
        <v>1</v>
      </c>
      <c r="BG872">
        <v>1663697218.6</v>
      </c>
      <c r="BH872">
        <v>1391.80037037037</v>
      </c>
      <c r="BI872">
        <v>1435.66925925926</v>
      </c>
      <c r="BJ872">
        <v>21.5994111111111</v>
      </c>
      <c r="BK872">
        <v>19.4611666666667</v>
      </c>
      <c r="BL872">
        <v>1380.64333333333</v>
      </c>
      <c r="BM872">
        <v>21.2520518518518</v>
      </c>
      <c r="BN872">
        <v>500.100814814815</v>
      </c>
      <c r="BO872">
        <v>90.5054851851852</v>
      </c>
      <c r="BP872">
        <v>0.100166277777778</v>
      </c>
      <c r="BQ872">
        <v>24.9973259259259</v>
      </c>
      <c r="BR872">
        <v>25.0082</v>
      </c>
      <c r="BS872">
        <v>999.9</v>
      </c>
      <c r="BT872">
        <v>0</v>
      </c>
      <c r="BU872">
        <v>0</v>
      </c>
      <c r="BV872">
        <v>9997.03703703704</v>
      </c>
      <c r="BW872">
        <v>0</v>
      </c>
      <c r="BX872">
        <v>16.8773333333333</v>
      </c>
      <c r="BY872">
        <v>-43.8694777777778</v>
      </c>
      <c r="BZ872">
        <v>1422.52518518519</v>
      </c>
      <c r="CA872">
        <v>1464.16296296296</v>
      </c>
      <c r="CB872">
        <v>2.13823814814815</v>
      </c>
      <c r="CC872">
        <v>1435.66925925926</v>
      </c>
      <c r="CD872">
        <v>19.4611666666667</v>
      </c>
      <c r="CE872">
        <v>1.95486592592593</v>
      </c>
      <c r="CF872">
        <v>1.76134407407407</v>
      </c>
      <c r="CG872">
        <v>17.0834222222222</v>
      </c>
      <c r="CH872">
        <v>15.4478777777778</v>
      </c>
      <c r="CI872">
        <v>2000.04666666667</v>
      </c>
      <c r="CJ872">
        <v>0.979996666666667</v>
      </c>
      <c r="CK872">
        <v>0.0200036888888889</v>
      </c>
      <c r="CL872">
        <v>0</v>
      </c>
      <c r="CM872">
        <v>562.672296296296</v>
      </c>
      <c r="CN872">
        <v>5.00063</v>
      </c>
      <c r="CO872">
        <v>11183.0037037037</v>
      </c>
      <c r="CP872">
        <v>17257.2888888889</v>
      </c>
      <c r="CQ872">
        <v>38.5</v>
      </c>
      <c r="CR872">
        <v>38.539037037037</v>
      </c>
      <c r="CS872">
        <v>38.0574074074074</v>
      </c>
      <c r="CT872">
        <v>37.772962962963</v>
      </c>
      <c r="CU872">
        <v>39.2637777777778</v>
      </c>
      <c r="CV872">
        <v>1955.13666666667</v>
      </c>
      <c r="CW872">
        <v>39.91</v>
      </c>
      <c r="CX872">
        <v>0</v>
      </c>
      <c r="CY872">
        <v>1663697223.5</v>
      </c>
      <c r="CZ872">
        <v>0</v>
      </c>
      <c r="DA872">
        <v>0</v>
      </c>
      <c r="DB872" t="s">
        <v>356</v>
      </c>
      <c r="DC872">
        <v>1660677648.1</v>
      </c>
      <c r="DD872">
        <v>1660677649.1</v>
      </c>
      <c r="DE872">
        <v>0</v>
      </c>
      <c r="DF872">
        <v>-1.042</v>
      </c>
      <c r="DG872">
        <v>0.003</v>
      </c>
      <c r="DH872">
        <v>5.218</v>
      </c>
      <c r="DI872">
        <v>0.344</v>
      </c>
      <c r="DJ872">
        <v>417</v>
      </c>
      <c r="DK872">
        <v>22</v>
      </c>
      <c r="DL872">
        <v>1.24</v>
      </c>
      <c r="DM872">
        <v>0.53</v>
      </c>
      <c r="DN872">
        <v>-43.7324951219512</v>
      </c>
      <c r="DO872">
        <v>-1.26870313588851</v>
      </c>
      <c r="DP872">
        <v>0.244699016664743</v>
      </c>
      <c r="DQ872">
        <v>0</v>
      </c>
      <c r="DR872">
        <v>2.15221317073171</v>
      </c>
      <c r="DS872">
        <v>-0.251205993031358</v>
      </c>
      <c r="DT872">
        <v>0.0276787686035683</v>
      </c>
      <c r="DU872">
        <v>0</v>
      </c>
      <c r="DV872">
        <v>0</v>
      </c>
      <c r="DW872">
        <v>2</v>
      </c>
      <c r="DX872" t="s">
        <v>357</v>
      </c>
      <c r="DY872">
        <v>2.97483</v>
      </c>
      <c r="DZ872">
        <v>2.75386</v>
      </c>
      <c r="EA872">
        <v>0.206872</v>
      </c>
      <c r="EB872">
        <v>0.211449</v>
      </c>
      <c r="EC872">
        <v>0.096112</v>
      </c>
      <c r="ED872">
        <v>0.0903228</v>
      </c>
      <c r="EE872">
        <v>30928.5</v>
      </c>
      <c r="EF872">
        <v>33530.4</v>
      </c>
      <c r="EG872">
        <v>35335.2</v>
      </c>
      <c r="EH872">
        <v>38560.4</v>
      </c>
      <c r="EI872">
        <v>45287.6</v>
      </c>
      <c r="EJ872">
        <v>50664.6</v>
      </c>
      <c r="EK872">
        <v>55230.2</v>
      </c>
      <c r="EL872">
        <v>61849.2</v>
      </c>
      <c r="EM872">
        <v>1.9926</v>
      </c>
      <c r="EN872">
        <v>1.8352</v>
      </c>
      <c r="EO872">
        <v>0.0534058</v>
      </c>
      <c r="EP872">
        <v>0</v>
      </c>
      <c r="EQ872">
        <v>24.1097</v>
      </c>
      <c r="ER872">
        <v>999.9</v>
      </c>
      <c r="ES872">
        <v>47.662</v>
      </c>
      <c r="ET872">
        <v>30.101</v>
      </c>
      <c r="EU872">
        <v>22.5652</v>
      </c>
      <c r="EV872">
        <v>56.3361</v>
      </c>
      <c r="EW872">
        <v>48.5978</v>
      </c>
      <c r="EX872">
        <v>1</v>
      </c>
      <c r="EY872">
        <v>-0.0509756</v>
      </c>
      <c r="EZ872">
        <v>1.75519</v>
      </c>
      <c r="FA872">
        <v>20.1053</v>
      </c>
      <c r="FB872">
        <v>5.19932</v>
      </c>
      <c r="FC872">
        <v>12.004</v>
      </c>
      <c r="FD872">
        <v>4.9752</v>
      </c>
      <c r="FE872">
        <v>3.2934</v>
      </c>
      <c r="FF872">
        <v>9999</v>
      </c>
      <c r="FG872">
        <v>9999</v>
      </c>
      <c r="FH872">
        <v>9999</v>
      </c>
      <c r="FI872">
        <v>695.5</v>
      </c>
      <c r="FJ872">
        <v>1.86356</v>
      </c>
      <c r="FK872">
        <v>1.86835</v>
      </c>
      <c r="FL872">
        <v>1.8681</v>
      </c>
      <c r="FM872">
        <v>1.86926</v>
      </c>
      <c r="FN872">
        <v>1.87012</v>
      </c>
      <c r="FO872">
        <v>1.86618</v>
      </c>
      <c r="FP872">
        <v>1.86722</v>
      </c>
      <c r="FQ872">
        <v>1.86859</v>
      </c>
      <c r="FR872">
        <v>5</v>
      </c>
      <c r="FS872">
        <v>0</v>
      </c>
      <c r="FT872">
        <v>0</v>
      </c>
      <c r="FU872">
        <v>0</v>
      </c>
      <c r="FV872" t="s">
        <v>358</v>
      </c>
      <c r="FW872" t="s">
        <v>359</v>
      </c>
      <c r="FX872" t="s">
        <v>360</v>
      </c>
      <c r="FY872" t="s">
        <v>360</v>
      </c>
      <c r="FZ872" t="s">
        <v>360</v>
      </c>
      <c r="GA872" t="s">
        <v>360</v>
      </c>
      <c r="GB872">
        <v>0</v>
      </c>
      <c r="GC872">
        <v>100</v>
      </c>
      <c r="GD872">
        <v>100</v>
      </c>
      <c r="GE872">
        <v>11.27</v>
      </c>
      <c r="GF872">
        <v>0.3476</v>
      </c>
      <c r="GG872">
        <v>3.61927167264205</v>
      </c>
      <c r="GH872">
        <v>0.00509506669552449</v>
      </c>
      <c r="GI872">
        <v>1.17866753763249e-06</v>
      </c>
      <c r="GJ872">
        <v>-6.62632595388568e-10</v>
      </c>
      <c r="GK872">
        <v>-0.0260112845827318</v>
      </c>
      <c r="GL872">
        <v>-0.0225051504344278</v>
      </c>
      <c r="GM872">
        <v>0.00262967521021688</v>
      </c>
      <c r="GN872">
        <v>-3.50088843362945e-05</v>
      </c>
      <c r="GO872">
        <v>-5</v>
      </c>
      <c r="GP872">
        <v>1640</v>
      </c>
      <c r="GQ872">
        <v>1</v>
      </c>
      <c r="GR872">
        <v>20</v>
      </c>
      <c r="GS872">
        <v>50326.3</v>
      </c>
      <c r="GT872">
        <v>50326.3</v>
      </c>
      <c r="GU872">
        <v>2.80029</v>
      </c>
      <c r="GV872">
        <v>2.58545</v>
      </c>
      <c r="GW872">
        <v>1.54785</v>
      </c>
      <c r="GX872">
        <v>2.30103</v>
      </c>
      <c r="GY872">
        <v>1.34644</v>
      </c>
      <c r="GZ872">
        <v>2.41211</v>
      </c>
      <c r="HA872">
        <v>34.1905</v>
      </c>
      <c r="HB872">
        <v>23.9737</v>
      </c>
      <c r="HC872">
        <v>18</v>
      </c>
      <c r="HD872">
        <v>504.489</v>
      </c>
      <c r="HE872">
        <v>404.166</v>
      </c>
      <c r="HF872">
        <v>20.7507</v>
      </c>
      <c r="HG872">
        <v>26.4936</v>
      </c>
      <c r="HH872">
        <v>30.0001</v>
      </c>
      <c r="HI872">
        <v>26.5314</v>
      </c>
      <c r="HJ872">
        <v>26.4839</v>
      </c>
      <c r="HK872">
        <v>56.0803</v>
      </c>
      <c r="HL872">
        <v>19.8747</v>
      </c>
      <c r="HM872">
        <v>32.0727</v>
      </c>
      <c r="HN872">
        <v>20.7541</v>
      </c>
      <c r="HO872">
        <v>1470.27</v>
      </c>
      <c r="HP872">
        <v>19.5505</v>
      </c>
      <c r="HQ872">
        <v>102.457</v>
      </c>
      <c r="HR872">
        <v>102.949</v>
      </c>
    </row>
    <row r="873" spans="1:226">
      <c r="A873">
        <v>857</v>
      </c>
      <c r="B873">
        <v>1663697231.1</v>
      </c>
      <c r="C873">
        <v>9456</v>
      </c>
      <c r="D873" t="s">
        <v>2081</v>
      </c>
      <c r="E873" t="s">
        <v>2082</v>
      </c>
      <c r="F873">
        <v>5</v>
      </c>
      <c r="G873" t="s">
        <v>1906</v>
      </c>
      <c r="H873" t="s">
        <v>354</v>
      </c>
      <c r="I873">
        <v>1663697223.31429</v>
      </c>
      <c r="J873">
        <f>(K873)/1000</f>
        <v>0</v>
      </c>
      <c r="K873">
        <f>IF(BF873, AN873, AH873)</f>
        <v>0</v>
      </c>
      <c r="L873">
        <f>IF(BF873, AI873, AG873)</f>
        <v>0</v>
      </c>
      <c r="M873">
        <f>BH873 - IF(AU873&gt;1, L873*BB873*100.0/(AW873*BV873), 0)</f>
        <v>0</v>
      </c>
      <c r="N873">
        <f>((T873-J873/2)*M873-L873)/(T873+J873/2)</f>
        <v>0</v>
      </c>
      <c r="O873">
        <f>N873*(BO873+BP873)/1000.0</f>
        <v>0</v>
      </c>
      <c r="P873">
        <f>(BH873 - IF(AU873&gt;1, L873*BB873*100.0/(AW873*BV873), 0))*(BO873+BP873)/1000.0</f>
        <v>0</v>
      </c>
      <c r="Q873">
        <f>2.0/((1/S873-1/R873)+SIGN(S873)*SQRT((1/S873-1/R873)*(1/S873-1/R873) + 4*BC873/((BC873+1)*(BC873+1))*(2*1/S873*1/R873-1/R873*1/R873)))</f>
        <v>0</v>
      </c>
      <c r="R873">
        <f>IF(LEFT(BD873,1)&lt;&gt;"0",IF(LEFT(BD873,1)="1",3.0,BE873),$D$5+$E$5*(BV873*BO873/($K$5*1000))+$F$5*(BV873*BO873/($K$5*1000))*MAX(MIN(BB873,$J$5),$I$5)*MAX(MIN(BB873,$J$5),$I$5)+$G$5*MAX(MIN(BB873,$J$5),$I$5)*(BV873*BO873/($K$5*1000))+$H$5*(BV873*BO873/($K$5*1000))*(BV873*BO873/($K$5*1000)))</f>
        <v>0</v>
      </c>
      <c r="S873">
        <f>J873*(1000-(1000*0.61365*exp(17.502*W873/(240.97+W873))/(BO873+BP873)+BJ873)/2)/(1000*0.61365*exp(17.502*W873/(240.97+W873))/(BO873+BP873)-BJ873)</f>
        <v>0</v>
      </c>
      <c r="T873">
        <f>1/((BC873+1)/(Q873/1.6)+1/(R873/1.37)) + BC873/((BC873+1)/(Q873/1.6) + BC873/(R873/1.37))</f>
        <v>0</v>
      </c>
      <c r="U873">
        <f>(AX873*BA873)</f>
        <v>0</v>
      </c>
      <c r="V873">
        <f>(BQ873+(U873+2*0.95*5.67E-8*(((BQ873+$B$7)+273)^4-(BQ873+273)^4)-44100*J873)/(1.84*29.3*R873+8*0.95*5.67E-8*(BQ873+273)^3))</f>
        <v>0</v>
      </c>
      <c r="W873">
        <f>($C$7*BR873+$D$7*BS873+$E$7*V873)</f>
        <v>0</v>
      </c>
      <c r="X873">
        <f>0.61365*exp(17.502*W873/(240.97+W873))</f>
        <v>0</v>
      </c>
      <c r="Y873">
        <f>(Z873/AA873*100)</f>
        <v>0</v>
      </c>
      <c r="Z873">
        <f>BJ873*(BO873+BP873)/1000</f>
        <v>0</v>
      </c>
      <c r="AA873">
        <f>0.61365*exp(17.502*BQ873/(240.97+BQ873))</f>
        <v>0</v>
      </c>
      <c r="AB873">
        <f>(X873-BJ873*(BO873+BP873)/1000)</f>
        <v>0</v>
      </c>
      <c r="AC873">
        <f>(-J873*44100)</f>
        <v>0</v>
      </c>
      <c r="AD873">
        <f>2*29.3*R873*0.92*(BQ873-W873)</f>
        <v>0</v>
      </c>
      <c r="AE873">
        <f>2*0.95*5.67E-8*(((BQ873+$B$7)+273)^4-(W873+273)^4)</f>
        <v>0</v>
      </c>
      <c r="AF873">
        <f>U873+AE873+AC873+AD873</f>
        <v>0</v>
      </c>
      <c r="AG873">
        <f>BN873*AU873*(BI873-BH873*(1000-AU873*BK873)/(1000-AU873*BJ873))/(100*BB873)</f>
        <v>0</v>
      </c>
      <c r="AH873">
        <f>1000*BN873*AU873*(BJ873-BK873)/(100*BB873*(1000-AU873*BJ873))</f>
        <v>0</v>
      </c>
      <c r="AI873">
        <f>(AJ873 - AK873 - BO873*1E3/(8.314*(BQ873+273.15)) * AM873/BN873 * AL873) * BN873/(100*BB873) * (1000 - BK873)/1000</f>
        <v>0</v>
      </c>
      <c r="AJ873">
        <v>1497.23059099137</v>
      </c>
      <c r="AK873">
        <v>1463.28636363636</v>
      </c>
      <c r="AL873">
        <v>3.32991277565193</v>
      </c>
      <c r="AM873">
        <v>65.4883077396077</v>
      </c>
      <c r="AN873">
        <f>(AP873 - AO873 + BO873*1E3/(8.314*(BQ873+273.15)) * AR873/BN873 * AQ873) * BN873/(100*BB873) * 1000/(1000 - AP873)</f>
        <v>0</v>
      </c>
      <c r="AO873">
        <v>19.5000347920396</v>
      </c>
      <c r="AP873">
        <v>21.6126362637363</v>
      </c>
      <c r="AQ873">
        <v>5.38131985392209e-05</v>
      </c>
      <c r="AR873">
        <v>122.100083456999</v>
      </c>
      <c r="AS873">
        <v>0</v>
      </c>
      <c r="AT873">
        <v>0</v>
      </c>
      <c r="AU873">
        <f>IF(AS873*$H$13&gt;=AW873,1.0,(AW873/(AW873-AS873*$H$13)))</f>
        <v>0</v>
      </c>
      <c r="AV873">
        <f>(AU873-1)*100</f>
        <v>0</v>
      </c>
      <c r="AW873">
        <f>MAX(0,($B$13+$C$13*BV873)/(1+$D$13*BV873)*BO873/(BQ873+273)*$E$13)</f>
        <v>0</v>
      </c>
      <c r="AX873">
        <f>$B$11*BW873+$C$11*BX873+$F$11*CI873*(1-CL873)</f>
        <v>0</v>
      </c>
      <c r="AY873">
        <f>AX873*AZ873</f>
        <v>0</v>
      </c>
      <c r="AZ873">
        <f>($B$11*$D$9+$C$11*$D$9+$F$11*((CV873+CN873)/MAX(CV873+CN873+CW873, 0.1)*$I$9+CW873/MAX(CV873+CN873+CW873, 0.1)*$J$9))/($B$11+$C$11+$F$11)</f>
        <v>0</v>
      </c>
      <c r="BA873">
        <f>($B$11*$K$9+$C$11*$K$9+$F$11*((CV873+CN873)/MAX(CV873+CN873+CW873, 0.1)*$P$9+CW873/MAX(CV873+CN873+CW873, 0.1)*$Q$9))/($B$11+$C$11+$F$11)</f>
        <v>0</v>
      </c>
      <c r="BB873">
        <v>6</v>
      </c>
      <c r="BC873">
        <v>0.5</v>
      </c>
      <c r="BD873" t="s">
        <v>355</v>
      </c>
      <c r="BE873">
        <v>2</v>
      </c>
      <c r="BF873" t="b">
        <v>1</v>
      </c>
      <c r="BG873">
        <v>1663697223.31429</v>
      </c>
      <c r="BH873">
        <v>1407.57035714286</v>
      </c>
      <c r="BI873">
        <v>1451.15857142857</v>
      </c>
      <c r="BJ873">
        <v>21.6036892857143</v>
      </c>
      <c r="BK873">
        <v>19.4819785714286</v>
      </c>
      <c r="BL873">
        <v>1396.34392857143</v>
      </c>
      <c r="BM873">
        <v>21.2561464285714</v>
      </c>
      <c r="BN873">
        <v>500.080428571429</v>
      </c>
      <c r="BO873">
        <v>90.5047357142857</v>
      </c>
      <c r="BP873">
        <v>0.0999689535714286</v>
      </c>
      <c r="BQ873">
        <v>24.9943642857143</v>
      </c>
      <c r="BR873">
        <v>25.002475</v>
      </c>
      <c r="BS873">
        <v>999.9</v>
      </c>
      <c r="BT873">
        <v>0</v>
      </c>
      <c r="BU873">
        <v>0</v>
      </c>
      <c r="BV873">
        <v>10020.3571428571</v>
      </c>
      <c r="BW873">
        <v>0</v>
      </c>
      <c r="BX873">
        <v>17.2127571428571</v>
      </c>
      <c r="BY873">
        <v>-43.5877428571429</v>
      </c>
      <c r="BZ873">
        <v>1438.65035714286</v>
      </c>
      <c r="CA873">
        <v>1479.99071428571</v>
      </c>
      <c r="CB873">
        <v>2.12169428571429</v>
      </c>
      <c r="CC873">
        <v>1451.15857142857</v>
      </c>
      <c r="CD873">
        <v>19.4819785714286</v>
      </c>
      <c r="CE873">
        <v>1.95523642857143</v>
      </c>
      <c r="CF873">
        <v>1.76321357142857</v>
      </c>
      <c r="CG873">
        <v>17.0864071428571</v>
      </c>
      <c r="CH873">
        <v>15.4644107142857</v>
      </c>
      <c r="CI873">
        <v>2000.03928571429</v>
      </c>
      <c r="CJ873">
        <v>0.97999675</v>
      </c>
      <c r="CK873">
        <v>0.0200036</v>
      </c>
      <c r="CL873">
        <v>0</v>
      </c>
      <c r="CM873">
        <v>562.413428571428</v>
      </c>
      <c r="CN873">
        <v>5.00063</v>
      </c>
      <c r="CO873">
        <v>11177.65</v>
      </c>
      <c r="CP873">
        <v>17257.2285714286</v>
      </c>
      <c r="CQ873">
        <v>38.5</v>
      </c>
      <c r="CR873">
        <v>38.5287857142857</v>
      </c>
      <c r="CS873">
        <v>38.0531428571429</v>
      </c>
      <c r="CT873">
        <v>37.7765714285714</v>
      </c>
      <c r="CU873">
        <v>39.2566428571429</v>
      </c>
      <c r="CV873">
        <v>1955.12928571429</v>
      </c>
      <c r="CW873">
        <v>39.91</v>
      </c>
      <c r="CX873">
        <v>0</v>
      </c>
      <c r="CY873">
        <v>1663697228.3</v>
      </c>
      <c r="CZ873">
        <v>0</v>
      </c>
      <c r="DA873">
        <v>0</v>
      </c>
      <c r="DB873" t="s">
        <v>356</v>
      </c>
      <c r="DC873">
        <v>1660677648.1</v>
      </c>
      <c r="DD873">
        <v>1660677649.1</v>
      </c>
      <c r="DE873">
        <v>0</v>
      </c>
      <c r="DF873">
        <v>-1.042</v>
      </c>
      <c r="DG873">
        <v>0.003</v>
      </c>
      <c r="DH873">
        <v>5.218</v>
      </c>
      <c r="DI873">
        <v>0.344</v>
      </c>
      <c r="DJ873">
        <v>417</v>
      </c>
      <c r="DK873">
        <v>22</v>
      </c>
      <c r="DL873">
        <v>1.24</v>
      </c>
      <c r="DM873">
        <v>0.53</v>
      </c>
      <c r="DN873">
        <v>-43.7320853658537</v>
      </c>
      <c r="DO873">
        <v>0.972666898954765</v>
      </c>
      <c r="DP873">
        <v>0.427202483870198</v>
      </c>
      <c r="DQ873">
        <v>0</v>
      </c>
      <c r="DR873">
        <v>2.13439926829268</v>
      </c>
      <c r="DS873">
        <v>-0.230611567944247</v>
      </c>
      <c r="DT873">
        <v>0.025303822268895</v>
      </c>
      <c r="DU873">
        <v>0</v>
      </c>
      <c r="DV873">
        <v>0</v>
      </c>
      <c r="DW873">
        <v>2</v>
      </c>
      <c r="DX873" t="s">
        <v>357</v>
      </c>
      <c r="DY873">
        <v>2.97409</v>
      </c>
      <c r="DZ873">
        <v>2.75503</v>
      </c>
      <c r="EA873">
        <v>0.208298</v>
      </c>
      <c r="EB873">
        <v>0.212748</v>
      </c>
      <c r="EC873">
        <v>0.0961327</v>
      </c>
      <c r="ED873">
        <v>0.0903296</v>
      </c>
      <c r="EE873">
        <v>30873.1</v>
      </c>
      <c r="EF873">
        <v>33474.7</v>
      </c>
      <c r="EG873">
        <v>35335.4</v>
      </c>
      <c r="EH873">
        <v>38559.9</v>
      </c>
      <c r="EI873">
        <v>45287.2</v>
      </c>
      <c r="EJ873">
        <v>50663.3</v>
      </c>
      <c r="EK873">
        <v>55231</v>
      </c>
      <c r="EL873">
        <v>61848.1</v>
      </c>
      <c r="EM873">
        <v>1.9934</v>
      </c>
      <c r="EN873">
        <v>1.8344</v>
      </c>
      <c r="EO873">
        <v>0.0543594</v>
      </c>
      <c r="EP873">
        <v>0</v>
      </c>
      <c r="EQ873">
        <v>24.1077</v>
      </c>
      <c r="ER873">
        <v>999.9</v>
      </c>
      <c r="ES873">
        <v>47.711</v>
      </c>
      <c r="ET873">
        <v>30.101</v>
      </c>
      <c r="EU873">
        <v>22.5888</v>
      </c>
      <c r="EV873">
        <v>56.2261</v>
      </c>
      <c r="EW873">
        <v>48.5978</v>
      </c>
      <c r="EX873">
        <v>1</v>
      </c>
      <c r="EY873">
        <v>-0.0515854</v>
      </c>
      <c r="EZ873">
        <v>0.926732</v>
      </c>
      <c r="FA873">
        <v>20.1118</v>
      </c>
      <c r="FB873">
        <v>5.19932</v>
      </c>
      <c r="FC873">
        <v>12.004</v>
      </c>
      <c r="FD873">
        <v>4.976</v>
      </c>
      <c r="FE873">
        <v>3.2938</v>
      </c>
      <c r="FF873">
        <v>9999</v>
      </c>
      <c r="FG873">
        <v>9999</v>
      </c>
      <c r="FH873">
        <v>9999</v>
      </c>
      <c r="FI873">
        <v>695.5</v>
      </c>
      <c r="FJ873">
        <v>1.86356</v>
      </c>
      <c r="FK873">
        <v>1.86835</v>
      </c>
      <c r="FL873">
        <v>1.86813</v>
      </c>
      <c r="FM873">
        <v>1.86932</v>
      </c>
      <c r="FN873">
        <v>1.87012</v>
      </c>
      <c r="FO873">
        <v>1.86615</v>
      </c>
      <c r="FP873">
        <v>1.86722</v>
      </c>
      <c r="FQ873">
        <v>1.86859</v>
      </c>
      <c r="FR873">
        <v>5</v>
      </c>
      <c r="FS873">
        <v>0</v>
      </c>
      <c r="FT873">
        <v>0</v>
      </c>
      <c r="FU873">
        <v>0</v>
      </c>
      <c r="FV873" t="s">
        <v>358</v>
      </c>
      <c r="FW873" t="s">
        <v>359</v>
      </c>
      <c r="FX873" t="s">
        <v>360</v>
      </c>
      <c r="FY873" t="s">
        <v>360</v>
      </c>
      <c r="FZ873" t="s">
        <v>360</v>
      </c>
      <c r="GA873" t="s">
        <v>360</v>
      </c>
      <c r="GB873">
        <v>0</v>
      </c>
      <c r="GC873">
        <v>100</v>
      </c>
      <c r="GD873">
        <v>100</v>
      </c>
      <c r="GE873">
        <v>11.34</v>
      </c>
      <c r="GF873">
        <v>0.3479</v>
      </c>
      <c r="GG873">
        <v>3.61927167264205</v>
      </c>
      <c r="GH873">
        <v>0.00509506669552449</v>
      </c>
      <c r="GI873">
        <v>1.17866753763249e-06</v>
      </c>
      <c r="GJ873">
        <v>-6.62632595388568e-10</v>
      </c>
      <c r="GK873">
        <v>-0.0260112845827318</v>
      </c>
      <c r="GL873">
        <v>-0.0225051504344278</v>
      </c>
      <c r="GM873">
        <v>0.00262967521021688</v>
      </c>
      <c r="GN873">
        <v>-3.50088843362945e-05</v>
      </c>
      <c r="GO873">
        <v>-5</v>
      </c>
      <c r="GP873">
        <v>1640</v>
      </c>
      <c r="GQ873">
        <v>1</v>
      </c>
      <c r="GR873">
        <v>20</v>
      </c>
      <c r="GS873">
        <v>50326.4</v>
      </c>
      <c r="GT873">
        <v>50326.4</v>
      </c>
      <c r="GU873">
        <v>2.82837</v>
      </c>
      <c r="GV873">
        <v>2.59644</v>
      </c>
      <c r="GW873">
        <v>1.54785</v>
      </c>
      <c r="GX873">
        <v>2.30103</v>
      </c>
      <c r="GY873">
        <v>1.34644</v>
      </c>
      <c r="GZ873">
        <v>2.35474</v>
      </c>
      <c r="HA873">
        <v>34.2133</v>
      </c>
      <c r="HB873">
        <v>23.9737</v>
      </c>
      <c r="HC873">
        <v>18</v>
      </c>
      <c r="HD873">
        <v>505</v>
      </c>
      <c r="HE873">
        <v>403.707</v>
      </c>
      <c r="HF873">
        <v>20.7926</v>
      </c>
      <c r="HG873">
        <v>26.4913</v>
      </c>
      <c r="HH873">
        <v>29.9996</v>
      </c>
      <c r="HI873">
        <v>26.5291</v>
      </c>
      <c r="HJ873">
        <v>26.4818</v>
      </c>
      <c r="HK873">
        <v>56.6362</v>
      </c>
      <c r="HL873">
        <v>19.8747</v>
      </c>
      <c r="HM873">
        <v>32.4484</v>
      </c>
      <c r="HN873">
        <v>20.9131</v>
      </c>
      <c r="HO873">
        <v>1490.53</v>
      </c>
      <c r="HP873">
        <v>19.5658</v>
      </c>
      <c r="HQ873">
        <v>102.458</v>
      </c>
      <c r="HR873">
        <v>102.948</v>
      </c>
    </row>
    <row r="874" spans="1:226">
      <c r="A874">
        <v>858</v>
      </c>
      <c r="B874">
        <v>1663697236.1</v>
      </c>
      <c r="C874">
        <v>9461</v>
      </c>
      <c r="D874" t="s">
        <v>2083</v>
      </c>
      <c r="E874" t="s">
        <v>2084</v>
      </c>
      <c r="F874">
        <v>5</v>
      </c>
      <c r="G874" t="s">
        <v>1906</v>
      </c>
      <c r="H874" t="s">
        <v>354</v>
      </c>
      <c r="I874">
        <v>1663697228.6</v>
      </c>
      <c r="J874">
        <f>(K874)/1000</f>
        <v>0</v>
      </c>
      <c r="K874">
        <f>IF(BF874, AN874, AH874)</f>
        <v>0</v>
      </c>
      <c r="L874">
        <f>IF(BF874, AI874, AG874)</f>
        <v>0</v>
      </c>
      <c r="M874">
        <f>BH874 - IF(AU874&gt;1, L874*BB874*100.0/(AW874*BV874), 0)</f>
        <v>0</v>
      </c>
      <c r="N874">
        <f>((T874-J874/2)*M874-L874)/(T874+J874/2)</f>
        <v>0</v>
      </c>
      <c r="O874">
        <f>N874*(BO874+BP874)/1000.0</f>
        <v>0</v>
      </c>
      <c r="P874">
        <f>(BH874 - IF(AU874&gt;1, L874*BB874*100.0/(AW874*BV874), 0))*(BO874+BP874)/1000.0</f>
        <v>0</v>
      </c>
      <c r="Q874">
        <f>2.0/((1/S874-1/R874)+SIGN(S874)*SQRT((1/S874-1/R874)*(1/S874-1/R874) + 4*BC874/((BC874+1)*(BC874+1))*(2*1/S874*1/R874-1/R874*1/R874)))</f>
        <v>0</v>
      </c>
      <c r="R874">
        <f>IF(LEFT(BD874,1)&lt;&gt;"0",IF(LEFT(BD874,1)="1",3.0,BE874),$D$5+$E$5*(BV874*BO874/($K$5*1000))+$F$5*(BV874*BO874/($K$5*1000))*MAX(MIN(BB874,$J$5),$I$5)*MAX(MIN(BB874,$J$5),$I$5)+$G$5*MAX(MIN(BB874,$J$5),$I$5)*(BV874*BO874/($K$5*1000))+$H$5*(BV874*BO874/($K$5*1000))*(BV874*BO874/($K$5*1000)))</f>
        <v>0</v>
      </c>
      <c r="S874">
        <f>J874*(1000-(1000*0.61365*exp(17.502*W874/(240.97+W874))/(BO874+BP874)+BJ874)/2)/(1000*0.61365*exp(17.502*W874/(240.97+W874))/(BO874+BP874)-BJ874)</f>
        <v>0</v>
      </c>
      <c r="T874">
        <f>1/((BC874+1)/(Q874/1.6)+1/(R874/1.37)) + BC874/((BC874+1)/(Q874/1.6) + BC874/(R874/1.37))</f>
        <v>0</v>
      </c>
      <c r="U874">
        <f>(AX874*BA874)</f>
        <v>0</v>
      </c>
      <c r="V874">
        <f>(BQ874+(U874+2*0.95*5.67E-8*(((BQ874+$B$7)+273)^4-(BQ874+273)^4)-44100*J874)/(1.84*29.3*R874+8*0.95*5.67E-8*(BQ874+273)^3))</f>
        <v>0</v>
      </c>
      <c r="W874">
        <f>($C$7*BR874+$D$7*BS874+$E$7*V874)</f>
        <v>0</v>
      </c>
      <c r="X874">
        <f>0.61365*exp(17.502*W874/(240.97+W874))</f>
        <v>0</v>
      </c>
      <c r="Y874">
        <f>(Z874/AA874*100)</f>
        <v>0</v>
      </c>
      <c r="Z874">
        <f>BJ874*(BO874+BP874)/1000</f>
        <v>0</v>
      </c>
      <c r="AA874">
        <f>0.61365*exp(17.502*BQ874/(240.97+BQ874))</f>
        <v>0</v>
      </c>
      <c r="AB874">
        <f>(X874-BJ874*(BO874+BP874)/1000)</f>
        <v>0</v>
      </c>
      <c r="AC874">
        <f>(-J874*44100)</f>
        <v>0</v>
      </c>
      <c r="AD874">
        <f>2*29.3*R874*0.92*(BQ874-W874)</f>
        <v>0</v>
      </c>
      <c r="AE874">
        <f>2*0.95*5.67E-8*(((BQ874+$B$7)+273)^4-(W874+273)^4)</f>
        <v>0</v>
      </c>
      <c r="AF874">
        <f>U874+AE874+AC874+AD874</f>
        <v>0</v>
      </c>
      <c r="AG874">
        <f>BN874*AU874*(BI874-BH874*(1000-AU874*BK874)/(1000-AU874*BJ874))/(100*BB874)</f>
        <v>0</v>
      </c>
      <c r="AH874">
        <f>1000*BN874*AU874*(BJ874-BK874)/(100*BB874*(1000-AU874*BJ874))</f>
        <v>0</v>
      </c>
      <c r="AI874">
        <f>(AJ874 - AK874 - BO874*1E3/(8.314*(BQ874+273.15)) * AM874/BN874 * AL874) * BN874/(100*BB874) * (1000 - BK874)/1000</f>
        <v>0</v>
      </c>
      <c r="AJ874">
        <v>1515.03046602657</v>
      </c>
      <c r="AK874">
        <v>1480.15424242424</v>
      </c>
      <c r="AL874">
        <v>3.49266926380179</v>
      </c>
      <c r="AM874">
        <v>65.4883077396077</v>
      </c>
      <c r="AN874">
        <f>(AP874 - AO874 + BO874*1E3/(8.314*(BQ874+273.15)) * AR874/BN874 * AQ874) * BN874/(100*BB874) * 1000/(1000 - AP874)</f>
        <v>0</v>
      </c>
      <c r="AO874">
        <v>19.5007572553557</v>
      </c>
      <c r="AP874">
        <v>21.6277593406594</v>
      </c>
      <c r="AQ874">
        <v>3.3738416399058e-05</v>
      </c>
      <c r="AR874">
        <v>122.100083456999</v>
      </c>
      <c r="AS874">
        <v>0</v>
      </c>
      <c r="AT874">
        <v>0</v>
      </c>
      <c r="AU874">
        <f>IF(AS874*$H$13&gt;=AW874,1.0,(AW874/(AW874-AS874*$H$13)))</f>
        <v>0</v>
      </c>
      <c r="AV874">
        <f>(AU874-1)*100</f>
        <v>0</v>
      </c>
      <c r="AW874">
        <f>MAX(0,($B$13+$C$13*BV874)/(1+$D$13*BV874)*BO874/(BQ874+273)*$E$13)</f>
        <v>0</v>
      </c>
      <c r="AX874">
        <f>$B$11*BW874+$C$11*BX874+$F$11*CI874*(1-CL874)</f>
        <v>0</v>
      </c>
      <c r="AY874">
        <f>AX874*AZ874</f>
        <v>0</v>
      </c>
      <c r="AZ874">
        <f>($B$11*$D$9+$C$11*$D$9+$F$11*((CV874+CN874)/MAX(CV874+CN874+CW874, 0.1)*$I$9+CW874/MAX(CV874+CN874+CW874, 0.1)*$J$9))/($B$11+$C$11+$F$11)</f>
        <v>0</v>
      </c>
      <c r="BA874">
        <f>($B$11*$K$9+$C$11*$K$9+$F$11*((CV874+CN874)/MAX(CV874+CN874+CW874, 0.1)*$P$9+CW874/MAX(CV874+CN874+CW874, 0.1)*$Q$9))/($B$11+$C$11+$F$11)</f>
        <v>0</v>
      </c>
      <c r="BB874">
        <v>6</v>
      </c>
      <c r="BC874">
        <v>0.5</v>
      </c>
      <c r="BD874" t="s">
        <v>355</v>
      </c>
      <c r="BE874">
        <v>2</v>
      </c>
      <c r="BF874" t="b">
        <v>1</v>
      </c>
      <c r="BG874">
        <v>1663697228.6</v>
      </c>
      <c r="BH874">
        <v>1425.00592592593</v>
      </c>
      <c r="BI874">
        <v>1468.79481481481</v>
      </c>
      <c r="BJ874">
        <v>21.611237037037</v>
      </c>
      <c r="BK874">
        <v>19.5087592592593</v>
      </c>
      <c r="BL874">
        <v>1413.70259259259</v>
      </c>
      <c r="BM874">
        <v>21.2633925925926</v>
      </c>
      <c r="BN874">
        <v>500.079777777778</v>
      </c>
      <c r="BO874">
        <v>90.5034074074074</v>
      </c>
      <c r="BP874">
        <v>0.100026618518519</v>
      </c>
      <c r="BQ874">
        <v>24.9922074074074</v>
      </c>
      <c r="BR874">
        <v>25.0043407407407</v>
      </c>
      <c r="BS874">
        <v>999.9</v>
      </c>
      <c r="BT874">
        <v>0</v>
      </c>
      <c r="BU874">
        <v>0</v>
      </c>
      <c r="BV874">
        <v>10009.6296296296</v>
      </c>
      <c r="BW874">
        <v>0</v>
      </c>
      <c r="BX874">
        <v>17.2957666666667</v>
      </c>
      <c r="BY874">
        <v>-43.7876777777778</v>
      </c>
      <c r="BZ874">
        <v>1456.48296296296</v>
      </c>
      <c r="CA874">
        <v>1498.01777777778</v>
      </c>
      <c r="CB874">
        <v>2.10247222222222</v>
      </c>
      <c r="CC874">
        <v>1468.79481481481</v>
      </c>
      <c r="CD874">
        <v>19.5087592592593</v>
      </c>
      <c r="CE874">
        <v>1.95589111111111</v>
      </c>
      <c r="CF874">
        <v>1.76561074074074</v>
      </c>
      <c r="CG874">
        <v>17.0916888888889</v>
      </c>
      <c r="CH874">
        <v>15.4856037037037</v>
      </c>
      <c r="CI874">
        <v>2000.00407407407</v>
      </c>
      <c r="CJ874">
        <v>0.979996777777778</v>
      </c>
      <c r="CK874">
        <v>0.0200035703703704</v>
      </c>
      <c r="CL874">
        <v>0</v>
      </c>
      <c r="CM874">
        <v>562.09662962963</v>
      </c>
      <c r="CN874">
        <v>5.00063</v>
      </c>
      <c r="CO874">
        <v>11171.2555555556</v>
      </c>
      <c r="CP874">
        <v>17256.9259259259</v>
      </c>
      <c r="CQ874">
        <v>38.5</v>
      </c>
      <c r="CR874">
        <v>38.5160740740741</v>
      </c>
      <c r="CS874">
        <v>38.0482222222222</v>
      </c>
      <c r="CT874">
        <v>37.7660740740741</v>
      </c>
      <c r="CU874">
        <v>39.2545925925926</v>
      </c>
      <c r="CV874">
        <v>1955.09407407407</v>
      </c>
      <c r="CW874">
        <v>39.91</v>
      </c>
      <c r="CX874">
        <v>0</v>
      </c>
      <c r="CY874">
        <v>1663697233.1</v>
      </c>
      <c r="CZ874">
        <v>0</v>
      </c>
      <c r="DA874">
        <v>0</v>
      </c>
      <c r="DB874" t="s">
        <v>356</v>
      </c>
      <c r="DC874">
        <v>1660677648.1</v>
      </c>
      <c r="DD874">
        <v>1660677649.1</v>
      </c>
      <c r="DE874">
        <v>0</v>
      </c>
      <c r="DF874">
        <v>-1.042</v>
      </c>
      <c r="DG874">
        <v>0.003</v>
      </c>
      <c r="DH874">
        <v>5.218</v>
      </c>
      <c r="DI874">
        <v>0.344</v>
      </c>
      <c r="DJ874">
        <v>417</v>
      </c>
      <c r="DK874">
        <v>22</v>
      </c>
      <c r="DL874">
        <v>1.24</v>
      </c>
      <c r="DM874">
        <v>0.53</v>
      </c>
      <c r="DN874">
        <v>-43.7357317073171</v>
      </c>
      <c r="DO874">
        <v>0.786792334494737</v>
      </c>
      <c r="DP874">
        <v>0.711523609960507</v>
      </c>
      <c r="DQ874">
        <v>0</v>
      </c>
      <c r="DR874">
        <v>2.11890926829268</v>
      </c>
      <c r="DS874">
        <v>-0.213015470383279</v>
      </c>
      <c r="DT874">
        <v>0.0244447049870443</v>
      </c>
      <c r="DU874">
        <v>0</v>
      </c>
      <c r="DV874">
        <v>0</v>
      </c>
      <c r="DW874">
        <v>2</v>
      </c>
      <c r="DX874" t="s">
        <v>357</v>
      </c>
      <c r="DY874">
        <v>2.97278</v>
      </c>
      <c r="DZ874">
        <v>2.75417</v>
      </c>
      <c r="EA874">
        <v>0.209739</v>
      </c>
      <c r="EB874">
        <v>0.214363</v>
      </c>
      <c r="EC874">
        <v>0.096199</v>
      </c>
      <c r="ED874">
        <v>0.0904952</v>
      </c>
      <c r="EE874">
        <v>30816.9</v>
      </c>
      <c r="EF874">
        <v>33406.4</v>
      </c>
      <c r="EG874">
        <v>35335.3</v>
      </c>
      <c r="EH874">
        <v>38560.2</v>
      </c>
      <c r="EI874">
        <v>45284.2</v>
      </c>
      <c r="EJ874">
        <v>50654.7</v>
      </c>
      <c r="EK874">
        <v>55231.4</v>
      </c>
      <c r="EL874">
        <v>61848.9</v>
      </c>
      <c r="EM874">
        <v>1.9926</v>
      </c>
      <c r="EN874">
        <v>1.8356</v>
      </c>
      <c r="EO874">
        <v>0.0556707</v>
      </c>
      <c r="EP874">
        <v>0</v>
      </c>
      <c r="EQ874">
        <v>24.1057</v>
      </c>
      <c r="ER874">
        <v>999.9</v>
      </c>
      <c r="ES874">
        <v>47.76</v>
      </c>
      <c r="ET874">
        <v>30.101</v>
      </c>
      <c r="EU874">
        <v>22.6101</v>
      </c>
      <c r="EV874">
        <v>56.2361</v>
      </c>
      <c r="EW874">
        <v>48.8301</v>
      </c>
      <c r="EX874">
        <v>1</v>
      </c>
      <c r="EY874">
        <v>-0.052378</v>
      </c>
      <c r="EZ874">
        <v>1.41031</v>
      </c>
      <c r="FA874">
        <v>20.1086</v>
      </c>
      <c r="FB874">
        <v>5.19812</v>
      </c>
      <c r="FC874">
        <v>12.004</v>
      </c>
      <c r="FD874">
        <v>4.976</v>
      </c>
      <c r="FE874">
        <v>3.2938</v>
      </c>
      <c r="FF874">
        <v>9999</v>
      </c>
      <c r="FG874">
        <v>9999</v>
      </c>
      <c r="FH874">
        <v>9999</v>
      </c>
      <c r="FI874">
        <v>695.5</v>
      </c>
      <c r="FJ874">
        <v>1.86356</v>
      </c>
      <c r="FK874">
        <v>1.86832</v>
      </c>
      <c r="FL874">
        <v>1.86813</v>
      </c>
      <c r="FM874">
        <v>1.86932</v>
      </c>
      <c r="FN874">
        <v>1.87012</v>
      </c>
      <c r="FO874">
        <v>1.86615</v>
      </c>
      <c r="FP874">
        <v>1.86722</v>
      </c>
      <c r="FQ874">
        <v>1.86859</v>
      </c>
      <c r="FR874">
        <v>5</v>
      </c>
      <c r="FS874">
        <v>0</v>
      </c>
      <c r="FT874">
        <v>0</v>
      </c>
      <c r="FU874">
        <v>0</v>
      </c>
      <c r="FV874" t="s">
        <v>358</v>
      </c>
      <c r="FW874" t="s">
        <v>359</v>
      </c>
      <c r="FX874" t="s">
        <v>360</v>
      </c>
      <c r="FY874" t="s">
        <v>360</v>
      </c>
      <c r="FZ874" t="s">
        <v>360</v>
      </c>
      <c r="GA874" t="s">
        <v>360</v>
      </c>
      <c r="GB874">
        <v>0</v>
      </c>
      <c r="GC874">
        <v>100</v>
      </c>
      <c r="GD874">
        <v>100</v>
      </c>
      <c r="GE874">
        <v>11.41</v>
      </c>
      <c r="GF874">
        <v>0.3487</v>
      </c>
      <c r="GG874">
        <v>3.61927167264205</v>
      </c>
      <c r="GH874">
        <v>0.00509506669552449</v>
      </c>
      <c r="GI874">
        <v>1.17866753763249e-06</v>
      </c>
      <c r="GJ874">
        <v>-6.62632595388568e-10</v>
      </c>
      <c r="GK874">
        <v>-0.0260112845827318</v>
      </c>
      <c r="GL874">
        <v>-0.0225051504344278</v>
      </c>
      <c r="GM874">
        <v>0.00262967521021688</v>
      </c>
      <c r="GN874">
        <v>-3.50088843362945e-05</v>
      </c>
      <c r="GO874">
        <v>-5</v>
      </c>
      <c r="GP874">
        <v>1640</v>
      </c>
      <c r="GQ874">
        <v>1</v>
      </c>
      <c r="GR874">
        <v>20</v>
      </c>
      <c r="GS874">
        <v>50326.5</v>
      </c>
      <c r="GT874">
        <v>50326.4</v>
      </c>
      <c r="GU874">
        <v>2.85156</v>
      </c>
      <c r="GV874">
        <v>2.60132</v>
      </c>
      <c r="GW874">
        <v>1.54785</v>
      </c>
      <c r="GX874">
        <v>2.30103</v>
      </c>
      <c r="GY874">
        <v>1.34644</v>
      </c>
      <c r="GZ874">
        <v>2.28882</v>
      </c>
      <c r="HA874">
        <v>34.2133</v>
      </c>
      <c r="HB874">
        <v>23.9737</v>
      </c>
      <c r="HC874">
        <v>18</v>
      </c>
      <c r="HD874">
        <v>504.449</v>
      </c>
      <c r="HE874">
        <v>404.357</v>
      </c>
      <c r="HF874">
        <v>20.9195</v>
      </c>
      <c r="HG874">
        <v>26.4891</v>
      </c>
      <c r="HH874">
        <v>30</v>
      </c>
      <c r="HI874">
        <v>26.5269</v>
      </c>
      <c r="HJ874">
        <v>26.4795</v>
      </c>
      <c r="HK874">
        <v>57.0943</v>
      </c>
      <c r="HL874">
        <v>19.8747</v>
      </c>
      <c r="HM874">
        <v>32.4484</v>
      </c>
      <c r="HN874">
        <v>20.9062</v>
      </c>
      <c r="HO874">
        <v>1504.09</v>
      </c>
      <c r="HP874">
        <v>19.5718</v>
      </c>
      <c r="HQ874">
        <v>102.458</v>
      </c>
      <c r="HR874">
        <v>102.949</v>
      </c>
    </row>
    <row r="875" spans="1:226">
      <c r="A875">
        <v>859</v>
      </c>
      <c r="B875">
        <v>1663697241.1</v>
      </c>
      <c r="C875">
        <v>9466</v>
      </c>
      <c r="D875" t="s">
        <v>2085</v>
      </c>
      <c r="E875" t="s">
        <v>2086</v>
      </c>
      <c r="F875">
        <v>5</v>
      </c>
      <c r="G875" t="s">
        <v>1906</v>
      </c>
      <c r="H875" t="s">
        <v>354</v>
      </c>
      <c r="I875">
        <v>1663697233.31429</v>
      </c>
      <c r="J875">
        <f>(K875)/1000</f>
        <v>0</v>
      </c>
      <c r="K875">
        <f>IF(BF875, AN875, AH875)</f>
        <v>0</v>
      </c>
      <c r="L875">
        <f>IF(BF875, AI875, AG875)</f>
        <v>0</v>
      </c>
      <c r="M875">
        <f>BH875 - IF(AU875&gt;1, L875*BB875*100.0/(AW875*BV875), 0)</f>
        <v>0</v>
      </c>
      <c r="N875">
        <f>((T875-J875/2)*M875-L875)/(T875+J875/2)</f>
        <v>0</v>
      </c>
      <c r="O875">
        <f>N875*(BO875+BP875)/1000.0</f>
        <v>0</v>
      </c>
      <c r="P875">
        <f>(BH875 - IF(AU875&gt;1, L875*BB875*100.0/(AW875*BV875), 0))*(BO875+BP875)/1000.0</f>
        <v>0</v>
      </c>
      <c r="Q875">
        <f>2.0/((1/S875-1/R875)+SIGN(S875)*SQRT((1/S875-1/R875)*(1/S875-1/R875) + 4*BC875/((BC875+1)*(BC875+1))*(2*1/S875*1/R875-1/R875*1/R875)))</f>
        <v>0</v>
      </c>
      <c r="R875">
        <f>IF(LEFT(BD875,1)&lt;&gt;"0",IF(LEFT(BD875,1)="1",3.0,BE875),$D$5+$E$5*(BV875*BO875/($K$5*1000))+$F$5*(BV875*BO875/($K$5*1000))*MAX(MIN(BB875,$J$5),$I$5)*MAX(MIN(BB875,$J$5),$I$5)+$G$5*MAX(MIN(BB875,$J$5),$I$5)*(BV875*BO875/($K$5*1000))+$H$5*(BV875*BO875/($K$5*1000))*(BV875*BO875/($K$5*1000)))</f>
        <v>0</v>
      </c>
      <c r="S875">
        <f>J875*(1000-(1000*0.61365*exp(17.502*W875/(240.97+W875))/(BO875+BP875)+BJ875)/2)/(1000*0.61365*exp(17.502*W875/(240.97+W875))/(BO875+BP875)-BJ875)</f>
        <v>0</v>
      </c>
      <c r="T875">
        <f>1/((BC875+1)/(Q875/1.6)+1/(R875/1.37)) + BC875/((BC875+1)/(Q875/1.6) + BC875/(R875/1.37))</f>
        <v>0</v>
      </c>
      <c r="U875">
        <f>(AX875*BA875)</f>
        <v>0</v>
      </c>
      <c r="V875">
        <f>(BQ875+(U875+2*0.95*5.67E-8*(((BQ875+$B$7)+273)^4-(BQ875+273)^4)-44100*J875)/(1.84*29.3*R875+8*0.95*5.67E-8*(BQ875+273)^3))</f>
        <v>0</v>
      </c>
      <c r="W875">
        <f>($C$7*BR875+$D$7*BS875+$E$7*V875)</f>
        <v>0</v>
      </c>
      <c r="X875">
        <f>0.61365*exp(17.502*W875/(240.97+W875))</f>
        <v>0</v>
      </c>
      <c r="Y875">
        <f>(Z875/AA875*100)</f>
        <v>0</v>
      </c>
      <c r="Z875">
        <f>BJ875*(BO875+BP875)/1000</f>
        <v>0</v>
      </c>
      <c r="AA875">
        <f>0.61365*exp(17.502*BQ875/(240.97+BQ875))</f>
        <v>0</v>
      </c>
      <c r="AB875">
        <f>(X875-BJ875*(BO875+BP875)/1000)</f>
        <v>0</v>
      </c>
      <c r="AC875">
        <f>(-J875*44100)</f>
        <v>0</v>
      </c>
      <c r="AD875">
        <f>2*29.3*R875*0.92*(BQ875-W875)</f>
        <v>0</v>
      </c>
      <c r="AE875">
        <f>2*0.95*5.67E-8*(((BQ875+$B$7)+273)^4-(W875+273)^4)</f>
        <v>0</v>
      </c>
      <c r="AF875">
        <f>U875+AE875+AC875+AD875</f>
        <v>0</v>
      </c>
      <c r="AG875">
        <f>BN875*AU875*(BI875-BH875*(1000-AU875*BK875)/(1000-AU875*BJ875))/(100*BB875)</f>
        <v>0</v>
      </c>
      <c r="AH875">
        <f>1000*BN875*AU875*(BJ875-BK875)/(100*BB875*(1000-AU875*BJ875))</f>
        <v>0</v>
      </c>
      <c r="AI875">
        <f>(AJ875 - AK875 - BO875*1E3/(8.314*(BQ875+273.15)) * AM875/BN875 * AL875) * BN875/(100*BB875) * (1000 - BK875)/1000</f>
        <v>0</v>
      </c>
      <c r="AJ875">
        <v>1531.72053756362</v>
      </c>
      <c r="AK875">
        <v>1497.36048484848</v>
      </c>
      <c r="AL875">
        <v>3.37740125679141</v>
      </c>
      <c r="AM875">
        <v>65.4883077396077</v>
      </c>
      <c r="AN875">
        <f>(AP875 - AO875 + BO875*1E3/(8.314*(BQ875+273.15)) * AR875/BN875 * AQ875) * BN875/(100*BB875) * 1000/(1000 - AP875)</f>
        <v>0</v>
      </c>
      <c r="AO875">
        <v>19.5530457732269</v>
      </c>
      <c r="AP875">
        <v>21.6504516483517</v>
      </c>
      <c r="AQ875">
        <v>0.00796376150190086</v>
      </c>
      <c r="AR875">
        <v>122.100083456999</v>
      </c>
      <c r="AS875">
        <v>0</v>
      </c>
      <c r="AT875">
        <v>0</v>
      </c>
      <c r="AU875">
        <f>IF(AS875*$H$13&gt;=AW875,1.0,(AW875/(AW875-AS875*$H$13)))</f>
        <v>0</v>
      </c>
      <c r="AV875">
        <f>(AU875-1)*100</f>
        <v>0</v>
      </c>
      <c r="AW875">
        <f>MAX(0,($B$13+$C$13*BV875)/(1+$D$13*BV875)*BO875/(BQ875+273)*$E$13)</f>
        <v>0</v>
      </c>
      <c r="AX875">
        <f>$B$11*BW875+$C$11*BX875+$F$11*CI875*(1-CL875)</f>
        <v>0</v>
      </c>
      <c r="AY875">
        <f>AX875*AZ875</f>
        <v>0</v>
      </c>
      <c r="AZ875">
        <f>($B$11*$D$9+$C$11*$D$9+$F$11*((CV875+CN875)/MAX(CV875+CN875+CW875, 0.1)*$I$9+CW875/MAX(CV875+CN875+CW875, 0.1)*$J$9))/($B$11+$C$11+$F$11)</f>
        <v>0</v>
      </c>
      <c r="BA875">
        <f>($B$11*$K$9+$C$11*$K$9+$F$11*((CV875+CN875)/MAX(CV875+CN875+CW875, 0.1)*$P$9+CW875/MAX(CV875+CN875+CW875, 0.1)*$Q$9))/($B$11+$C$11+$F$11)</f>
        <v>0</v>
      </c>
      <c r="BB875">
        <v>6</v>
      </c>
      <c r="BC875">
        <v>0.5</v>
      </c>
      <c r="BD875" t="s">
        <v>355</v>
      </c>
      <c r="BE875">
        <v>2</v>
      </c>
      <c r="BF875" t="b">
        <v>1</v>
      </c>
      <c r="BG875">
        <v>1663697233.31429</v>
      </c>
      <c r="BH875">
        <v>1440.66678571429</v>
      </c>
      <c r="BI875">
        <v>1484.43321428571</v>
      </c>
      <c r="BJ875">
        <v>21.624575</v>
      </c>
      <c r="BK875">
        <v>19.5287607142857</v>
      </c>
      <c r="BL875">
        <v>1429.29392857143</v>
      </c>
      <c r="BM875">
        <v>21.2761821428571</v>
      </c>
      <c r="BN875">
        <v>500.100107142857</v>
      </c>
      <c r="BO875">
        <v>90.5033285714286</v>
      </c>
      <c r="BP875">
        <v>0.0998986</v>
      </c>
      <c r="BQ875">
        <v>24.9938</v>
      </c>
      <c r="BR875">
        <v>25.0095714285714</v>
      </c>
      <c r="BS875">
        <v>999.9</v>
      </c>
      <c r="BT875">
        <v>0</v>
      </c>
      <c r="BU875">
        <v>0</v>
      </c>
      <c r="BV875">
        <v>10017.5</v>
      </c>
      <c r="BW875">
        <v>0</v>
      </c>
      <c r="BX875">
        <v>17.1505</v>
      </c>
      <c r="BY875">
        <v>-43.7652214285714</v>
      </c>
      <c r="BZ875">
        <v>1472.50964285714</v>
      </c>
      <c r="CA875">
        <v>1513.99892857143</v>
      </c>
      <c r="CB875">
        <v>2.09580428571429</v>
      </c>
      <c r="CC875">
        <v>1484.43321428571</v>
      </c>
      <c r="CD875">
        <v>19.5287607142857</v>
      </c>
      <c r="CE875">
        <v>1.95709571428571</v>
      </c>
      <c r="CF875">
        <v>1.76741821428571</v>
      </c>
      <c r="CG875">
        <v>17.1014071428571</v>
      </c>
      <c r="CH875">
        <v>15.5015535714286</v>
      </c>
      <c r="CI875">
        <v>1999.97321428571</v>
      </c>
      <c r="CJ875">
        <v>0.97999675</v>
      </c>
      <c r="CK875">
        <v>0.0200036</v>
      </c>
      <c r="CL875">
        <v>0</v>
      </c>
      <c r="CM875">
        <v>561.813392857143</v>
      </c>
      <c r="CN875">
        <v>5.00063</v>
      </c>
      <c r="CO875">
        <v>11165.3571428571</v>
      </c>
      <c r="CP875">
        <v>17256.675</v>
      </c>
      <c r="CQ875">
        <v>38.5</v>
      </c>
      <c r="CR875">
        <v>38.5044285714286</v>
      </c>
      <c r="CS875">
        <v>38.0420714285714</v>
      </c>
      <c r="CT875">
        <v>37.7566428571429</v>
      </c>
      <c r="CU875">
        <v>39.25</v>
      </c>
      <c r="CV875">
        <v>1955.06321428571</v>
      </c>
      <c r="CW875">
        <v>39.91</v>
      </c>
      <c r="CX875">
        <v>0</v>
      </c>
      <c r="CY875">
        <v>1663697238.5</v>
      </c>
      <c r="CZ875">
        <v>0</v>
      </c>
      <c r="DA875">
        <v>0</v>
      </c>
      <c r="DB875" t="s">
        <v>356</v>
      </c>
      <c r="DC875">
        <v>1660677648.1</v>
      </c>
      <c r="DD875">
        <v>1660677649.1</v>
      </c>
      <c r="DE875">
        <v>0</v>
      </c>
      <c r="DF875">
        <v>-1.042</v>
      </c>
      <c r="DG875">
        <v>0.003</v>
      </c>
      <c r="DH875">
        <v>5.218</v>
      </c>
      <c r="DI875">
        <v>0.344</v>
      </c>
      <c r="DJ875">
        <v>417</v>
      </c>
      <c r="DK875">
        <v>22</v>
      </c>
      <c r="DL875">
        <v>1.24</v>
      </c>
      <c r="DM875">
        <v>0.53</v>
      </c>
      <c r="DN875">
        <v>-43.8196853658537</v>
      </c>
      <c r="DO875">
        <v>-1.59373379790948</v>
      </c>
      <c r="DP875">
        <v>0.878338071632174</v>
      </c>
      <c r="DQ875">
        <v>0</v>
      </c>
      <c r="DR875">
        <v>2.10094780487805</v>
      </c>
      <c r="DS875">
        <v>-0.112110104529617</v>
      </c>
      <c r="DT875">
        <v>0.0137391526191987</v>
      </c>
      <c r="DU875">
        <v>0</v>
      </c>
      <c r="DV875">
        <v>0</v>
      </c>
      <c r="DW875">
        <v>2</v>
      </c>
      <c r="DX875" t="s">
        <v>357</v>
      </c>
      <c r="DY875">
        <v>2.97281</v>
      </c>
      <c r="DZ875">
        <v>2.75369</v>
      </c>
      <c r="EA875">
        <v>0.211202</v>
      </c>
      <c r="EB875">
        <v>0.215645</v>
      </c>
      <c r="EC875">
        <v>0.0962512</v>
      </c>
      <c r="ED875">
        <v>0.0905184</v>
      </c>
      <c r="EE875">
        <v>30760.1</v>
      </c>
      <c r="EF875">
        <v>33351.9</v>
      </c>
      <c r="EG875">
        <v>35335.6</v>
      </c>
      <c r="EH875">
        <v>38560.1</v>
      </c>
      <c r="EI875">
        <v>45281.2</v>
      </c>
      <c r="EJ875">
        <v>50654.1</v>
      </c>
      <c r="EK875">
        <v>55230.9</v>
      </c>
      <c r="EL875">
        <v>61849.6</v>
      </c>
      <c r="EM875">
        <v>1.9924</v>
      </c>
      <c r="EN875">
        <v>1.836</v>
      </c>
      <c r="EO875">
        <v>0.0558794</v>
      </c>
      <c r="EP875">
        <v>0</v>
      </c>
      <c r="EQ875">
        <v>24.1057</v>
      </c>
      <c r="ER875">
        <v>999.9</v>
      </c>
      <c r="ES875">
        <v>47.784</v>
      </c>
      <c r="ET875">
        <v>30.101</v>
      </c>
      <c r="EU875">
        <v>22.6234</v>
      </c>
      <c r="EV875">
        <v>56.1861</v>
      </c>
      <c r="EW875">
        <v>49.2788</v>
      </c>
      <c r="EX875">
        <v>1</v>
      </c>
      <c r="EY875">
        <v>-0.0523171</v>
      </c>
      <c r="EZ875">
        <v>1.61386</v>
      </c>
      <c r="FA875">
        <v>20.1068</v>
      </c>
      <c r="FB875">
        <v>5.19812</v>
      </c>
      <c r="FC875">
        <v>12.004</v>
      </c>
      <c r="FD875">
        <v>4.9756</v>
      </c>
      <c r="FE875">
        <v>3.2936</v>
      </c>
      <c r="FF875">
        <v>9999</v>
      </c>
      <c r="FG875">
        <v>9999</v>
      </c>
      <c r="FH875">
        <v>9999</v>
      </c>
      <c r="FI875">
        <v>695.5</v>
      </c>
      <c r="FJ875">
        <v>1.86356</v>
      </c>
      <c r="FK875">
        <v>1.86832</v>
      </c>
      <c r="FL875">
        <v>1.86813</v>
      </c>
      <c r="FM875">
        <v>1.86932</v>
      </c>
      <c r="FN875">
        <v>1.87012</v>
      </c>
      <c r="FO875">
        <v>1.86615</v>
      </c>
      <c r="FP875">
        <v>1.86722</v>
      </c>
      <c r="FQ875">
        <v>1.86859</v>
      </c>
      <c r="FR875">
        <v>5</v>
      </c>
      <c r="FS875">
        <v>0</v>
      </c>
      <c r="FT875">
        <v>0</v>
      </c>
      <c r="FU875">
        <v>0</v>
      </c>
      <c r="FV875" t="s">
        <v>358</v>
      </c>
      <c r="FW875" t="s">
        <v>359</v>
      </c>
      <c r="FX875" t="s">
        <v>360</v>
      </c>
      <c r="FY875" t="s">
        <v>360</v>
      </c>
      <c r="FZ875" t="s">
        <v>360</v>
      </c>
      <c r="GA875" t="s">
        <v>360</v>
      </c>
      <c r="GB875">
        <v>0</v>
      </c>
      <c r="GC875">
        <v>100</v>
      </c>
      <c r="GD875">
        <v>100</v>
      </c>
      <c r="GE875">
        <v>11.49</v>
      </c>
      <c r="GF875">
        <v>0.3493</v>
      </c>
      <c r="GG875">
        <v>3.61927167264205</v>
      </c>
      <c r="GH875">
        <v>0.00509506669552449</v>
      </c>
      <c r="GI875">
        <v>1.17866753763249e-06</v>
      </c>
      <c r="GJ875">
        <v>-6.62632595388568e-10</v>
      </c>
      <c r="GK875">
        <v>-0.0260112845827318</v>
      </c>
      <c r="GL875">
        <v>-0.0225051504344278</v>
      </c>
      <c r="GM875">
        <v>0.00262967521021688</v>
      </c>
      <c r="GN875">
        <v>-3.50088843362945e-05</v>
      </c>
      <c r="GO875">
        <v>-5</v>
      </c>
      <c r="GP875">
        <v>1640</v>
      </c>
      <c r="GQ875">
        <v>1</v>
      </c>
      <c r="GR875">
        <v>20</v>
      </c>
      <c r="GS875">
        <v>50326.6</v>
      </c>
      <c r="GT875">
        <v>50326.5</v>
      </c>
      <c r="GU875">
        <v>2.87842</v>
      </c>
      <c r="GV875">
        <v>2.59033</v>
      </c>
      <c r="GW875">
        <v>1.54785</v>
      </c>
      <c r="GX875">
        <v>2.30103</v>
      </c>
      <c r="GY875">
        <v>1.34644</v>
      </c>
      <c r="GZ875">
        <v>2.38892</v>
      </c>
      <c r="HA875">
        <v>34.236</v>
      </c>
      <c r="HB875">
        <v>23.9737</v>
      </c>
      <c r="HC875">
        <v>18</v>
      </c>
      <c r="HD875">
        <v>504.316</v>
      </c>
      <c r="HE875">
        <v>404.563</v>
      </c>
      <c r="HF875">
        <v>20.9224</v>
      </c>
      <c r="HG875">
        <v>26.4891</v>
      </c>
      <c r="HH875">
        <v>30.0001</v>
      </c>
      <c r="HI875">
        <v>26.5265</v>
      </c>
      <c r="HJ875">
        <v>26.4773</v>
      </c>
      <c r="HK875">
        <v>57.6441</v>
      </c>
      <c r="HL875">
        <v>19.8747</v>
      </c>
      <c r="HM875">
        <v>32.4484</v>
      </c>
      <c r="HN875">
        <v>20.8901</v>
      </c>
      <c r="HO875">
        <v>1524.25</v>
      </c>
      <c r="HP875">
        <v>19.5667</v>
      </c>
      <c r="HQ875">
        <v>102.458</v>
      </c>
      <c r="HR875">
        <v>102.949</v>
      </c>
    </row>
    <row r="876" spans="1:226">
      <c r="A876">
        <v>860</v>
      </c>
      <c r="B876">
        <v>1663697246.1</v>
      </c>
      <c r="C876">
        <v>9471</v>
      </c>
      <c r="D876" t="s">
        <v>2087</v>
      </c>
      <c r="E876" t="s">
        <v>2088</v>
      </c>
      <c r="F876">
        <v>5</v>
      </c>
      <c r="G876" t="s">
        <v>1906</v>
      </c>
      <c r="H876" t="s">
        <v>354</v>
      </c>
      <c r="I876">
        <v>1663697238.6</v>
      </c>
      <c r="J876">
        <f>(K876)/1000</f>
        <v>0</v>
      </c>
      <c r="K876">
        <f>IF(BF876, AN876, AH876)</f>
        <v>0</v>
      </c>
      <c r="L876">
        <f>IF(BF876, AI876, AG876)</f>
        <v>0</v>
      </c>
      <c r="M876">
        <f>BH876 - IF(AU876&gt;1, L876*BB876*100.0/(AW876*BV876), 0)</f>
        <v>0</v>
      </c>
      <c r="N876">
        <f>((T876-J876/2)*M876-L876)/(T876+J876/2)</f>
        <v>0</v>
      </c>
      <c r="O876">
        <f>N876*(BO876+BP876)/1000.0</f>
        <v>0</v>
      </c>
      <c r="P876">
        <f>(BH876 - IF(AU876&gt;1, L876*BB876*100.0/(AW876*BV876), 0))*(BO876+BP876)/1000.0</f>
        <v>0</v>
      </c>
      <c r="Q876">
        <f>2.0/((1/S876-1/R876)+SIGN(S876)*SQRT((1/S876-1/R876)*(1/S876-1/R876) + 4*BC876/((BC876+1)*(BC876+1))*(2*1/S876*1/R876-1/R876*1/R876)))</f>
        <v>0</v>
      </c>
      <c r="R876">
        <f>IF(LEFT(BD876,1)&lt;&gt;"0",IF(LEFT(BD876,1)="1",3.0,BE876),$D$5+$E$5*(BV876*BO876/($K$5*1000))+$F$5*(BV876*BO876/($K$5*1000))*MAX(MIN(BB876,$J$5),$I$5)*MAX(MIN(BB876,$J$5),$I$5)+$G$5*MAX(MIN(BB876,$J$5),$I$5)*(BV876*BO876/($K$5*1000))+$H$5*(BV876*BO876/($K$5*1000))*(BV876*BO876/($K$5*1000)))</f>
        <v>0</v>
      </c>
      <c r="S876">
        <f>J876*(1000-(1000*0.61365*exp(17.502*W876/(240.97+W876))/(BO876+BP876)+BJ876)/2)/(1000*0.61365*exp(17.502*W876/(240.97+W876))/(BO876+BP876)-BJ876)</f>
        <v>0</v>
      </c>
      <c r="T876">
        <f>1/((BC876+1)/(Q876/1.6)+1/(R876/1.37)) + BC876/((BC876+1)/(Q876/1.6) + BC876/(R876/1.37))</f>
        <v>0</v>
      </c>
      <c r="U876">
        <f>(AX876*BA876)</f>
        <v>0</v>
      </c>
      <c r="V876">
        <f>(BQ876+(U876+2*0.95*5.67E-8*(((BQ876+$B$7)+273)^4-(BQ876+273)^4)-44100*J876)/(1.84*29.3*R876+8*0.95*5.67E-8*(BQ876+273)^3))</f>
        <v>0</v>
      </c>
      <c r="W876">
        <f>($C$7*BR876+$D$7*BS876+$E$7*V876)</f>
        <v>0</v>
      </c>
      <c r="X876">
        <f>0.61365*exp(17.502*W876/(240.97+W876))</f>
        <v>0</v>
      </c>
      <c r="Y876">
        <f>(Z876/AA876*100)</f>
        <v>0</v>
      </c>
      <c r="Z876">
        <f>BJ876*(BO876+BP876)/1000</f>
        <v>0</v>
      </c>
      <c r="AA876">
        <f>0.61365*exp(17.502*BQ876/(240.97+BQ876))</f>
        <v>0</v>
      </c>
      <c r="AB876">
        <f>(X876-BJ876*(BO876+BP876)/1000)</f>
        <v>0</v>
      </c>
      <c r="AC876">
        <f>(-J876*44100)</f>
        <v>0</v>
      </c>
      <c r="AD876">
        <f>2*29.3*R876*0.92*(BQ876-W876)</f>
        <v>0</v>
      </c>
      <c r="AE876">
        <f>2*0.95*5.67E-8*(((BQ876+$B$7)+273)^4-(W876+273)^4)</f>
        <v>0</v>
      </c>
      <c r="AF876">
        <f>U876+AE876+AC876+AD876</f>
        <v>0</v>
      </c>
      <c r="AG876">
        <f>BN876*AU876*(BI876-BH876*(1000-AU876*BK876)/(1000-AU876*BJ876))/(100*BB876)</f>
        <v>0</v>
      </c>
      <c r="AH876">
        <f>1000*BN876*AU876*(BJ876-BK876)/(100*BB876*(1000-AU876*BJ876))</f>
        <v>0</v>
      </c>
      <c r="AI876">
        <f>(AJ876 - AK876 - BO876*1E3/(8.314*(BQ876+273.15)) * AM876/BN876 * AL876) * BN876/(100*BB876) * (1000 - BK876)/1000</f>
        <v>0</v>
      </c>
      <c r="AJ876">
        <v>1549.45671967058</v>
      </c>
      <c r="AK876">
        <v>1514.40909090909</v>
      </c>
      <c r="AL876">
        <v>3.49937133713404</v>
      </c>
      <c r="AM876">
        <v>65.4883077396077</v>
      </c>
      <c r="AN876">
        <f>(AP876 - AO876 + BO876*1E3/(8.314*(BQ876+273.15)) * AR876/BN876 * AQ876) * BN876/(100*BB876) * 1000/(1000 - AP876)</f>
        <v>0</v>
      </c>
      <c r="AO876">
        <v>19.5609252901484</v>
      </c>
      <c r="AP876">
        <v>21.6453351648352</v>
      </c>
      <c r="AQ876">
        <v>0.000313619900521333</v>
      </c>
      <c r="AR876">
        <v>122.100083456999</v>
      </c>
      <c r="AS876">
        <v>0</v>
      </c>
      <c r="AT876">
        <v>0</v>
      </c>
      <c r="AU876">
        <f>IF(AS876*$H$13&gt;=AW876,1.0,(AW876/(AW876-AS876*$H$13)))</f>
        <v>0</v>
      </c>
      <c r="AV876">
        <f>(AU876-1)*100</f>
        <v>0</v>
      </c>
      <c r="AW876">
        <f>MAX(0,($B$13+$C$13*BV876)/(1+$D$13*BV876)*BO876/(BQ876+273)*$E$13)</f>
        <v>0</v>
      </c>
      <c r="AX876">
        <f>$B$11*BW876+$C$11*BX876+$F$11*CI876*(1-CL876)</f>
        <v>0</v>
      </c>
      <c r="AY876">
        <f>AX876*AZ876</f>
        <v>0</v>
      </c>
      <c r="AZ876">
        <f>($B$11*$D$9+$C$11*$D$9+$F$11*((CV876+CN876)/MAX(CV876+CN876+CW876, 0.1)*$I$9+CW876/MAX(CV876+CN876+CW876, 0.1)*$J$9))/($B$11+$C$11+$F$11)</f>
        <v>0</v>
      </c>
      <c r="BA876">
        <f>($B$11*$K$9+$C$11*$K$9+$F$11*((CV876+CN876)/MAX(CV876+CN876+CW876, 0.1)*$P$9+CW876/MAX(CV876+CN876+CW876, 0.1)*$Q$9))/($B$11+$C$11+$F$11)</f>
        <v>0</v>
      </c>
      <c r="BB876">
        <v>6</v>
      </c>
      <c r="BC876">
        <v>0.5</v>
      </c>
      <c r="BD876" t="s">
        <v>355</v>
      </c>
      <c r="BE876">
        <v>2</v>
      </c>
      <c r="BF876" t="b">
        <v>1</v>
      </c>
      <c r="BG876">
        <v>1663697238.6</v>
      </c>
      <c r="BH876">
        <v>1458.13777777778</v>
      </c>
      <c r="BI876">
        <v>1502.48148148148</v>
      </c>
      <c r="BJ876">
        <v>21.6381148148148</v>
      </c>
      <c r="BK876">
        <v>19.5499814814815</v>
      </c>
      <c r="BL876">
        <v>1446.68777777778</v>
      </c>
      <c r="BM876">
        <v>21.2891777777778</v>
      </c>
      <c r="BN876">
        <v>500.129185185185</v>
      </c>
      <c r="BO876">
        <v>90.5029962962963</v>
      </c>
      <c r="BP876">
        <v>0.100055948148148</v>
      </c>
      <c r="BQ876">
        <v>24.9970296296296</v>
      </c>
      <c r="BR876">
        <v>25.0192222222222</v>
      </c>
      <c r="BS876">
        <v>999.9</v>
      </c>
      <c r="BT876">
        <v>0</v>
      </c>
      <c r="BU876">
        <v>0</v>
      </c>
      <c r="BV876">
        <v>9995.92592592593</v>
      </c>
      <c r="BW876">
        <v>0</v>
      </c>
      <c r="BX876">
        <v>16.779262962963</v>
      </c>
      <c r="BY876">
        <v>-44.343937037037</v>
      </c>
      <c r="BZ876">
        <v>1490.38703703704</v>
      </c>
      <c r="CA876">
        <v>1532.44111111111</v>
      </c>
      <c r="CB876">
        <v>2.08812555555556</v>
      </c>
      <c r="CC876">
        <v>1502.48148148148</v>
      </c>
      <c r="CD876">
        <v>19.5499814814815</v>
      </c>
      <c r="CE876">
        <v>1.95831407407407</v>
      </c>
      <c r="CF876">
        <v>1.76933148148148</v>
      </c>
      <c r="CG876">
        <v>17.1112407407407</v>
      </c>
      <c r="CH876">
        <v>15.5184407407407</v>
      </c>
      <c r="CI876">
        <v>1999.96962962963</v>
      </c>
      <c r="CJ876">
        <v>0.979996777777778</v>
      </c>
      <c r="CK876">
        <v>0.0200035703703704</v>
      </c>
      <c r="CL876">
        <v>0</v>
      </c>
      <c r="CM876">
        <v>561.427962962963</v>
      </c>
      <c r="CN876">
        <v>5.00063</v>
      </c>
      <c r="CO876">
        <v>11158.737037037</v>
      </c>
      <c r="CP876">
        <v>17256.6333333333</v>
      </c>
      <c r="CQ876">
        <v>38.5</v>
      </c>
      <c r="CR876">
        <v>38.5</v>
      </c>
      <c r="CS876">
        <v>38.0344444444444</v>
      </c>
      <c r="CT876">
        <v>37.75</v>
      </c>
      <c r="CU876">
        <v>39.25</v>
      </c>
      <c r="CV876">
        <v>1955.05962962963</v>
      </c>
      <c r="CW876">
        <v>39.91</v>
      </c>
      <c r="CX876">
        <v>0</v>
      </c>
      <c r="CY876">
        <v>1663697243.3</v>
      </c>
      <c r="CZ876">
        <v>0</v>
      </c>
      <c r="DA876">
        <v>0</v>
      </c>
      <c r="DB876" t="s">
        <v>356</v>
      </c>
      <c r="DC876">
        <v>1660677648.1</v>
      </c>
      <c r="DD876">
        <v>1660677649.1</v>
      </c>
      <c r="DE876">
        <v>0</v>
      </c>
      <c r="DF876">
        <v>-1.042</v>
      </c>
      <c r="DG876">
        <v>0.003</v>
      </c>
      <c r="DH876">
        <v>5.218</v>
      </c>
      <c r="DI876">
        <v>0.344</v>
      </c>
      <c r="DJ876">
        <v>417</v>
      </c>
      <c r="DK876">
        <v>22</v>
      </c>
      <c r="DL876">
        <v>1.24</v>
      </c>
      <c r="DM876">
        <v>0.53</v>
      </c>
      <c r="DN876">
        <v>-43.9067463414634</v>
      </c>
      <c r="DO876">
        <v>-2.89687735191636</v>
      </c>
      <c r="DP876">
        <v>0.984418700602733</v>
      </c>
      <c r="DQ876">
        <v>0</v>
      </c>
      <c r="DR876">
        <v>2.09508536585366</v>
      </c>
      <c r="DS876">
        <v>-0.0875742857142827</v>
      </c>
      <c r="DT876">
        <v>0.0122542217906899</v>
      </c>
      <c r="DU876">
        <v>1</v>
      </c>
      <c r="DV876">
        <v>1</v>
      </c>
      <c r="DW876">
        <v>2</v>
      </c>
      <c r="DX876" t="s">
        <v>395</v>
      </c>
      <c r="DY876">
        <v>2.97397</v>
      </c>
      <c r="DZ876">
        <v>2.75338</v>
      </c>
      <c r="EA876">
        <v>0.21264</v>
      </c>
      <c r="EB876">
        <v>0.217211</v>
      </c>
      <c r="EC876">
        <v>0.0962469</v>
      </c>
      <c r="ED876">
        <v>0.0905216</v>
      </c>
      <c r="EE876">
        <v>30704.2</v>
      </c>
      <c r="EF876">
        <v>33286</v>
      </c>
      <c r="EG876">
        <v>35335.7</v>
      </c>
      <c r="EH876">
        <v>38561</v>
      </c>
      <c r="EI876">
        <v>45282.8</v>
      </c>
      <c r="EJ876">
        <v>50654.4</v>
      </c>
      <c r="EK876">
        <v>55232.6</v>
      </c>
      <c r="EL876">
        <v>61850.2</v>
      </c>
      <c r="EM876">
        <v>1.9926</v>
      </c>
      <c r="EN876">
        <v>1.8348</v>
      </c>
      <c r="EO876">
        <v>0.0557601</v>
      </c>
      <c r="EP876">
        <v>0</v>
      </c>
      <c r="EQ876">
        <v>24.1036</v>
      </c>
      <c r="ER876">
        <v>999.9</v>
      </c>
      <c r="ES876">
        <v>47.833</v>
      </c>
      <c r="ET876">
        <v>30.111</v>
      </c>
      <c r="EU876">
        <v>22.6616</v>
      </c>
      <c r="EV876">
        <v>56.1961</v>
      </c>
      <c r="EW876">
        <v>49.1627</v>
      </c>
      <c r="EX876">
        <v>1</v>
      </c>
      <c r="EY876">
        <v>-0.0521951</v>
      </c>
      <c r="EZ876">
        <v>1.73366</v>
      </c>
      <c r="FA876">
        <v>20.1056</v>
      </c>
      <c r="FB876">
        <v>5.20052</v>
      </c>
      <c r="FC876">
        <v>12.004</v>
      </c>
      <c r="FD876">
        <v>4.9756</v>
      </c>
      <c r="FE876">
        <v>3.2938</v>
      </c>
      <c r="FF876">
        <v>9999</v>
      </c>
      <c r="FG876">
        <v>9999</v>
      </c>
      <c r="FH876">
        <v>9999</v>
      </c>
      <c r="FI876">
        <v>695.5</v>
      </c>
      <c r="FJ876">
        <v>1.86356</v>
      </c>
      <c r="FK876">
        <v>1.86832</v>
      </c>
      <c r="FL876">
        <v>1.86813</v>
      </c>
      <c r="FM876">
        <v>1.86929</v>
      </c>
      <c r="FN876">
        <v>1.87012</v>
      </c>
      <c r="FO876">
        <v>1.86615</v>
      </c>
      <c r="FP876">
        <v>1.86722</v>
      </c>
      <c r="FQ876">
        <v>1.86859</v>
      </c>
      <c r="FR876">
        <v>5</v>
      </c>
      <c r="FS876">
        <v>0</v>
      </c>
      <c r="FT876">
        <v>0</v>
      </c>
      <c r="FU876">
        <v>0</v>
      </c>
      <c r="FV876" t="s">
        <v>358</v>
      </c>
      <c r="FW876" t="s">
        <v>359</v>
      </c>
      <c r="FX876" t="s">
        <v>360</v>
      </c>
      <c r="FY876" t="s">
        <v>360</v>
      </c>
      <c r="FZ876" t="s">
        <v>360</v>
      </c>
      <c r="GA876" t="s">
        <v>360</v>
      </c>
      <c r="GB876">
        <v>0</v>
      </c>
      <c r="GC876">
        <v>100</v>
      </c>
      <c r="GD876">
        <v>100</v>
      </c>
      <c r="GE876">
        <v>11.56</v>
      </c>
      <c r="GF876">
        <v>0.3494</v>
      </c>
      <c r="GG876">
        <v>3.61927167264205</v>
      </c>
      <c r="GH876">
        <v>0.00509506669552449</v>
      </c>
      <c r="GI876">
        <v>1.17866753763249e-06</v>
      </c>
      <c r="GJ876">
        <v>-6.62632595388568e-10</v>
      </c>
      <c r="GK876">
        <v>-0.0260112845827318</v>
      </c>
      <c r="GL876">
        <v>-0.0225051504344278</v>
      </c>
      <c r="GM876">
        <v>0.00262967521021688</v>
      </c>
      <c r="GN876">
        <v>-3.50088843362945e-05</v>
      </c>
      <c r="GO876">
        <v>-5</v>
      </c>
      <c r="GP876">
        <v>1640</v>
      </c>
      <c r="GQ876">
        <v>1</v>
      </c>
      <c r="GR876">
        <v>20</v>
      </c>
      <c r="GS876">
        <v>50326.6</v>
      </c>
      <c r="GT876">
        <v>50326.6</v>
      </c>
      <c r="GU876">
        <v>2.90283</v>
      </c>
      <c r="GV876">
        <v>2.58545</v>
      </c>
      <c r="GW876">
        <v>1.54785</v>
      </c>
      <c r="GX876">
        <v>2.30103</v>
      </c>
      <c r="GY876">
        <v>1.34644</v>
      </c>
      <c r="GZ876">
        <v>2.41821</v>
      </c>
      <c r="HA876">
        <v>34.236</v>
      </c>
      <c r="HB876">
        <v>23.9737</v>
      </c>
      <c r="HC876">
        <v>18</v>
      </c>
      <c r="HD876">
        <v>504.429</v>
      </c>
      <c r="HE876">
        <v>403.88</v>
      </c>
      <c r="HF876">
        <v>20.899</v>
      </c>
      <c r="HG876">
        <v>26.4868</v>
      </c>
      <c r="HH876">
        <v>30.0002</v>
      </c>
      <c r="HI876">
        <v>26.5247</v>
      </c>
      <c r="HJ876">
        <v>26.4751</v>
      </c>
      <c r="HK876">
        <v>58.1043</v>
      </c>
      <c r="HL876">
        <v>19.8747</v>
      </c>
      <c r="HM876">
        <v>32.8288</v>
      </c>
      <c r="HN876">
        <v>20.8699</v>
      </c>
      <c r="HO876">
        <v>1537.62</v>
      </c>
      <c r="HP876">
        <v>19.5779</v>
      </c>
      <c r="HQ876">
        <v>102.46</v>
      </c>
      <c r="HR876">
        <v>102.951</v>
      </c>
    </row>
    <row r="877" spans="1:226">
      <c r="A877">
        <v>861</v>
      </c>
      <c r="B877">
        <v>1663697251.1</v>
      </c>
      <c r="C877">
        <v>9476</v>
      </c>
      <c r="D877" t="s">
        <v>2089</v>
      </c>
      <c r="E877" t="s">
        <v>2090</v>
      </c>
      <c r="F877">
        <v>5</v>
      </c>
      <c r="G877" t="s">
        <v>1906</v>
      </c>
      <c r="H877" t="s">
        <v>354</v>
      </c>
      <c r="I877">
        <v>1663697243.31429</v>
      </c>
      <c r="J877">
        <f>(K877)/1000</f>
        <v>0</v>
      </c>
      <c r="K877">
        <f>IF(BF877, AN877, AH877)</f>
        <v>0</v>
      </c>
      <c r="L877">
        <f>IF(BF877, AI877, AG877)</f>
        <v>0</v>
      </c>
      <c r="M877">
        <f>BH877 - IF(AU877&gt;1, L877*BB877*100.0/(AW877*BV877), 0)</f>
        <v>0</v>
      </c>
      <c r="N877">
        <f>((T877-J877/2)*M877-L877)/(T877+J877/2)</f>
        <v>0</v>
      </c>
      <c r="O877">
        <f>N877*(BO877+BP877)/1000.0</f>
        <v>0</v>
      </c>
      <c r="P877">
        <f>(BH877 - IF(AU877&gt;1, L877*BB877*100.0/(AW877*BV877), 0))*(BO877+BP877)/1000.0</f>
        <v>0</v>
      </c>
      <c r="Q877">
        <f>2.0/((1/S877-1/R877)+SIGN(S877)*SQRT((1/S877-1/R877)*(1/S877-1/R877) + 4*BC877/((BC877+1)*(BC877+1))*(2*1/S877*1/R877-1/R877*1/R877)))</f>
        <v>0</v>
      </c>
      <c r="R877">
        <f>IF(LEFT(BD877,1)&lt;&gt;"0",IF(LEFT(BD877,1)="1",3.0,BE877),$D$5+$E$5*(BV877*BO877/($K$5*1000))+$F$5*(BV877*BO877/($K$5*1000))*MAX(MIN(BB877,$J$5),$I$5)*MAX(MIN(BB877,$J$5),$I$5)+$G$5*MAX(MIN(BB877,$J$5),$I$5)*(BV877*BO877/($K$5*1000))+$H$5*(BV877*BO877/($K$5*1000))*(BV877*BO877/($K$5*1000)))</f>
        <v>0</v>
      </c>
      <c r="S877">
        <f>J877*(1000-(1000*0.61365*exp(17.502*W877/(240.97+W877))/(BO877+BP877)+BJ877)/2)/(1000*0.61365*exp(17.502*W877/(240.97+W877))/(BO877+BP877)-BJ877)</f>
        <v>0</v>
      </c>
      <c r="T877">
        <f>1/((BC877+1)/(Q877/1.6)+1/(R877/1.37)) + BC877/((BC877+1)/(Q877/1.6) + BC877/(R877/1.37))</f>
        <v>0</v>
      </c>
      <c r="U877">
        <f>(AX877*BA877)</f>
        <v>0</v>
      </c>
      <c r="V877">
        <f>(BQ877+(U877+2*0.95*5.67E-8*(((BQ877+$B$7)+273)^4-(BQ877+273)^4)-44100*J877)/(1.84*29.3*R877+8*0.95*5.67E-8*(BQ877+273)^3))</f>
        <v>0</v>
      </c>
      <c r="W877">
        <f>($C$7*BR877+$D$7*BS877+$E$7*V877)</f>
        <v>0</v>
      </c>
      <c r="X877">
        <f>0.61365*exp(17.502*W877/(240.97+W877))</f>
        <v>0</v>
      </c>
      <c r="Y877">
        <f>(Z877/AA877*100)</f>
        <v>0</v>
      </c>
      <c r="Z877">
        <f>BJ877*(BO877+BP877)/1000</f>
        <v>0</v>
      </c>
      <c r="AA877">
        <f>0.61365*exp(17.502*BQ877/(240.97+BQ877))</f>
        <v>0</v>
      </c>
      <c r="AB877">
        <f>(X877-BJ877*(BO877+BP877)/1000)</f>
        <v>0</v>
      </c>
      <c r="AC877">
        <f>(-J877*44100)</f>
        <v>0</v>
      </c>
      <c r="AD877">
        <f>2*29.3*R877*0.92*(BQ877-W877)</f>
        <v>0</v>
      </c>
      <c r="AE877">
        <f>2*0.95*5.67E-8*(((BQ877+$B$7)+273)^4-(W877+273)^4)</f>
        <v>0</v>
      </c>
      <c r="AF877">
        <f>U877+AE877+AC877+AD877</f>
        <v>0</v>
      </c>
      <c r="AG877">
        <f>BN877*AU877*(BI877-BH877*(1000-AU877*BK877)/(1000-AU877*BJ877))/(100*BB877)</f>
        <v>0</v>
      </c>
      <c r="AH877">
        <f>1000*BN877*AU877*(BJ877-BK877)/(100*BB877*(1000-AU877*BJ877))</f>
        <v>0</v>
      </c>
      <c r="AI877">
        <f>(AJ877 - AK877 - BO877*1E3/(8.314*(BQ877+273.15)) * AM877/BN877 * AL877) * BN877/(100*BB877) * (1000 - BK877)/1000</f>
        <v>0</v>
      </c>
      <c r="AJ877">
        <v>1566.48985229143</v>
      </c>
      <c r="AK877">
        <v>1531.80606060606</v>
      </c>
      <c r="AL877">
        <v>3.4194191064932</v>
      </c>
      <c r="AM877">
        <v>65.4883077396077</v>
      </c>
      <c r="AN877">
        <f>(AP877 - AO877 + BO877*1E3/(8.314*(BQ877+273.15)) * AR877/BN877 * AQ877) * BN877/(100*BB877) * 1000/(1000 - AP877)</f>
        <v>0</v>
      </c>
      <c r="AO877">
        <v>19.5594746335118</v>
      </c>
      <c r="AP877">
        <v>21.6325087912088</v>
      </c>
      <c r="AQ877">
        <v>-0.000661992901524334</v>
      </c>
      <c r="AR877">
        <v>122.100083456999</v>
      </c>
      <c r="AS877">
        <v>0</v>
      </c>
      <c r="AT877">
        <v>0</v>
      </c>
      <c r="AU877">
        <f>IF(AS877*$H$13&gt;=AW877,1.0,(AW877/(AW877-AS877*$H$13)))</f>
        <v>0</v>
      </c>
      <c r="AV877">
        <f>(AU877-1)*100</f>
        <v>0</v>
      </c>
      <c r="AW877">
        <f>MAX(0,($B$13+$C$13*BV877)/(1+$D$13*BV877)*BO877/(BQ877+273)*$E$13)</f>
        <v>0</v>
      </c>
      <c r="AX877">
        <f>$B$11*BW877+$C$11*BX877+$F$11*CI877*(1-CL877)</f>
        <v>0</v>
      </c>
      <c r="AY877">
        <f>AX877*AZ877</f>
        <v>0</v>
      </c>
      <c r="AZ877">
        <f>($B$11*$D$9+$C$11*$D$9+$F$11*((CV877+CN877)/MAX(CV877+CN877+CW877, 0.1)*$I$9+CW877/MAX(CV877+CN877+CW877, 0.1)*$J$9))/($B$11+$C$11+$F$11)</f>
        <v>0</v>
      </c>
      <c r="BA877">
        <f>($B$11*$K$9+$C$11*$K$9+$F$11*((CV877+CN877)/MAX(CV877+CN877+CW877, 0.1)*$P$9+CW877/MAX(CV877+CN877+CW877, 0.1)*$Q$9))/($B$11+$C$11+$F$11)</f>
        <v>0</v>
      </c>
      <c r="BB877">
        <v>6</v>
      </c>
      <c r="BC877">
        <v>0.5</v>
      </c>
      <c r="BD877" t="s">
        <v>355</v>
      </c>
      <c r="BE877">
        <v>2</v>
      </c>
      <c r="BF877" t="b">
        <v>1</v>
      </c>
      <c r="BG877">
        <v>1663697243.31429</v>
      </c>
      <c r="BH877">
        <v>1474.08571428571</v>
      </c>
      <c r="BI877">
        <v>1518.23857142857</v>
      </c>
      <c r="BJ877">
        <v>21.6431428571429</v>
      </c>
      <c r="BK877">
        <v>19.5667964285714</v>
      </c>
      <c r="BL877">
        <v>1462.56678571429</v>
      </c>
      <c r="BM877">
        <v>21.2940071428571</v>
      </c>
      <c r="BN877">
        <v>500.131107142857</v>
      </c>
      <c r="BO877">
        <v>90.50335</v>
      </c>
      <c r="BP877">
        <v>0.100115871428571</v>
      </c>
      <c r="BQ877">
        <v>24.9982678571429</v>
      </c>
      <c r="BR877">
        <v>25.017775</v>
      </c>
      <c r="BS877">
        <v>999.9</v>
      </c>
      <c r="BT877">
        <v>0</v>
      </c>
      <c r="BU877">
        <v>0</v>
      </c>
      <c r="BV877">
        <v>9984.28571428571</v>
      </c>
      <c r="BW877">
        <v>0</v>
      </c>
      <c r="BX877">
        <v>16.7091821428571</v>
      </c>
      <c r="BY877">
        <v>-44.1531107142857</v>
      </c>
      <c r="BZ877">
        <v>1506.69464285714</v>
      </c>
      <c r="CA877">
        <v>1548.53964285714</v>
      </c>
      <c r="CB877">
        <v>2.07633714285714</v>
      </c>
      <c r="CC877">
        <v>1518.23857142857</v>
      </c>
      <c r="CD877">
        <v>19.5667964285714</v>
      </c>
      <c r="CE877">
        <v>1.95877678571429</v>
      </c>
      <c r="CF877">
        <v>1.77086</v>
      </c>
      <c r="CG877">
        <v>17.1149785714286</v>
      </c>
      <c r="CH877">
        <v>15.5319178571429</v>
      </c>
      <c r="CI877">
        <v>1999.98464285714</v>
      </c>
      <c r="CJ877">
        <v>0.979996857142857</v>
      </c>
      <c r="CK877">
        <v>0.0200034857142857</v>
      </c>
      <c r="CL877">
        <v>0</v>
      </c>
      <c r="CM877">
        <v>561.1105</v>
      </c>
      <c r="CN877">
        <v>5.00063</v>
      </c>
      <c r="CO877">
        <v>11153.0035714286</v>
      </c>
      <c r="CP877">
        <v>17256.7642857143</v>
      </c>
      <c r="CQ877">
        <v>38.491</v>
      </c>
      <c r="CR877">
        <v>38.5</v>
      </c>
      <c r="CS877">
        <v>38.0354285714286</v>
      </c>
      <c r="CT877">
        <v>37.75</v>
      </c>
      <c r="CU877">
        <v>39.25</v>
      </c>
      <c r="CV877">
        <v>1955.07464285714</v>
      </c>
      <c r="CW877">
        <v>39.91</v>
      </c>
      <c r="CX877">
        <v>0</v>
      </c>
      <c r="CY877">
        <v>1663697248.1</v>
      </c>
      <c r="CZ877">
        <v>0</v>
      </c>
      <c r="DA877">
        <v>0</v>
      </c>
      <c r="DB877" t="s">
        <v>356</v>
      </c>
      <c r="DC877">
        <v>1660677648.1</v>
      </c>
      <c r="DD877">
        <v>1660677649.1</v>
      </c>
      <c r="DE877">
        <v>0</v>
      </c>
      <c r="DF877">
        <v>-1.042</v>
      </c>
      <c r="DG877">
        <v>0.003</v>
      </c>
      <c r="DH877">
        <v>5.218</v>
      </c>
      <c r="DI877">
        <v>0.344</v>
      </c>
      <c r="DJ877">
        <v>417</v>
      </c>
      <c r="DK877">
        <v>22</v>
      </c>
      <c r="DL877">
        <v>1.24</v>
      </c>
      <c r="DM877">
        <v>0.53</v>
      </c>
      <c r="DN877">
        <v>-44.1143219512195</v>
      </c>
      <c r="DO877">
        <v>-3.66423344947742</v>
      </c>
      <c r="DP877">
        <v>1.07230911963609</v>
      </c>
      <c r="DQ877">
        <v>0</v>
      </c>
      <c r="DR877">
        <v>2.08546463414634</v>
      </c>
      <c r="DS877">
        <v>-0.11442961672474</v>
      </c>
      <c r="DT877">
        <v>0.0162349364474123</v>
      </c>
      <c r="DU877">
        <v>0</v>
      </c>
      <c r="DV877">
        <v>0</v>
      </c>
      <c r="DW877">
        <v>2</v>
      </c>
      <c r="DX877" t="s">
        <v>357</v>
      </c>
      <c r="DY877">
        <v>2.97405</v>
      </c>
      <c r="DZ877">
        <v>2.75444</v>
      </c>
      <c r="EA877">
        <v>0.21409</v>
      </c>
      <c r="EB877">
        <v>0.218477</v>
      </c>
      <c r="EC877">
        <v>0.0961967</v>
      </c>
      <c r="ED877">
        <v>0.0906735</v>
      </c>
      <c r="EE877">
        <v>30647.6</v>
      </c>
      <c r="EF877">
        <v>33232.5</v>
      </c>
      <c r="EG877">
        <v>35335.6</v>
      </c>
      <c r="EH877">
        <v>38561.2</v>
      </c>
      <c r="EI877">
        <v>45284.4</v>
      </c>
      <c r="EJ877">
        <v>50645.9</v>
      </c>
      <c r="EK877">
        <v>55231.4</v>
      </c>
      <c r="EL877">
        <v>61850.1</v>
      </c>
      <c r="EM877">
        <v>1.9922</v>
      </c>
      <c r="EN877">
        <v>1.8352</v>
      </c>
      <c r="EO877">
        <v>0.0558197</v>
      </c>
      <c r="EP877">
        <v>0</v>
      </c>
      <c r="EQ877">
        <v>24.1036</v>
      </c>
      <c r="ER877">
        <v>999.9</v>
      </c>
      <c r="ES877">
        <v>47.882</v>
      </c>
      <c r="ET877">
        <v>30.111</v>
      </c>
      <c r="EU877">
        <v>22.6857</v>
      </c>
      <c r="EV877">
        <v>56.6861</v>
      </c>
      <c r="EW877">
        <v>48.9183</v>
      </c>
      <c r="EX877">
        <v>1</v>
      </c>
      <c r="EY877">
        <v>-0.0521341</v>
      </c>
      <c r="EZ877">
        <v>1.77251</v>
      </c>
      <c r="FA877">
        <v>20.105</v>
      </c>
      <c r="FB877">
        <v>5.19812</v>
      </c>
      <c r="FC877">
        <v>12.004</v>
      </c>
      <c r="FD877">
        <v>4.976</v>
      </c>
      <c r="FE877">
        <v>3.294</v>
      </c>
      <c r="FF877">
        <v>9999</v>
      </c>
      <c r="FG877">
        <v>9999</v>
      </c>
      <c r="FH877">
        <v>9999</v>
      </c>
      <c r="FI877">
        <v>695.5</v>
      </c>
      <c r="FJ877">
        <v>1.86356</v>
      </c>
      <c r="FK877">
        <v>1.86829</v>
      </c>
      <c r="FL877">
        <v>1.86813</v>
      </c>
      <c r="FM877">
        <v>1.86923</v>
      </c>
      <c r="FN877">
        <v>1.87012</v>
      </c>
      <c r="FO877">
        <v>1.86615</v>
      </c>
      <c r="FP877">
        <v>1.86722</v>
      </c>
      <c r="FQ877">
        <v>1.86859</v>
      </c>
      <c r="FR877">
        <v>5</v>
      </c>
      <c r="FS877">
        <v>0</v>
      </c>
      <c r="FT877">
        <v>0</v>
      </c>
      <c r="FU877">
        <v>0</v>
      </c>
      <c r="FV877" t="s">
        <v>358</v>
      </c>
      <c r="FW877" t="s">
        <v>359</v>
      </c>
      <c r="FX877" t="s">
        <v>360</v>
      </c>
      <c r="FY877" t="s">
        <v>360</v>
      </c>
      <c r="FZ877" t="s">
        <v>360</v>
      </c>
      <c r="GA877" t="s">
        <v>360</v>
      </c>
      <c r="GB877">
        <v>0</v>
      </c>
      <c r="GC877">
        <v>100</v>
      </c>
      <c r="GD877">
        <v>100</v>
      </c>
      <c r="GE877">
        <v>11.63</v>
      </c>
      <c r="GF877">
        <v>0.3487</v>
      </c>
      <c r="GG877">
        <v>3.61927167264205</v>
      </c>
      <c r="GH877">
        <v>0.00509506669552449</v>
      </c>
      <c r="GI877">
        <v>1.17866753763249e-06</v>
      </c>
      <c r="GJ877">
        <v>-6.62632595388568e-10</v>
      </c>
      <c r="GK877">
        <v>-0.0260112845827318</v>
      </c>
      <c r="GL877">
        <v>-0.0225051504344278</v>
      </c>
      <c r="GM877">
        <v>0.00262967521021688</v>
      </c>
      <c r="GN877">
        <v>-3.50088843362945e-05</v>
      </c>
      <c r="GO877">
        <v>-5</v>
      </c>
      <c r="GP877">
        <v>1640</v>
      </c>
      <c r="GQ877">
        <v>1</v>
      </c>
      <c r="GR877">
        <v>20</v>
      </c>
      <c r="GS877">
        <v>50326.7</v>
      </c>
      <c r="GT877">
        <v>50326.7</v>
      </c>
      <c r="GU877">
        <v>2.92847</v>
      </c>
      <c r="GV877">
        <v>2.58301</v>
      </c>
      <c r="GW877">
        <v>1.54785</v>
      </c>
      <c r="GX877">
        <v>2.30103</v>
      </c>
      <c r="GY877">
        <v>1.34644</v>
      </c>
      <c r="GZ877">
        <v>2.42676</v>
      </c>
      <c r="HA877">
        <v>34.236</v>
      </c>
      <c r="HB877">
        <v>23.9737</v>
      </c>
      <c r="HC877">
        <v>18</v>
      </c>
      <c r="HD877">
        <v>504.143</v>
      </c>
      <c r="HE877">
        <v>404.103</v>
      </c>
      <c r="HF877">
        <v>20.8692</v>
      </c>
      <c r="HG877">
        <v>26.4846</v>
      </c>
      <c r="HH877">
        <v>30.0001</v>
      </c>
      <c r="HI877">
        <v>26.5225</v>
      </c>
      <c r="HJ877">
        <v>26.4751</v>
      </c>
      <c r="HK877">
        <v>58.6422</v>
      </c>
      <c r="HL877">
        <v>19.8747</v>
      </c>
      <c r="HM877">
        <v>32.8288</v>
      </c>
      <c r="HN877">
        <v>20.8519</v>
      </c>
      <c r="HO877">
        <v>1557.74</v>
      </c>
      <c r="HP877">
        <v>19.599</v>
      </c>
      <c r="HQ877">
        <v>102.459</v>
      </c>
      <c r="HR877">
        <v>102.951</v>
      </c>
    </row>
    <row r="878" spans="1:226">
      <c r="A878">
        <v>862</v>
      </c>
      <c r="B878">
        <v>1663697256.1</v>
      </c>
      <c r="C878">
        <v>9481</v>
      </c>
      <c r="D878" t="s">
        <v>2091</v>
      </c>
      <c r="E878" t="s">
        <v>2092</v>
      </c>
      <c r="F878">
        <v>5</v>
      </c>
      <c r="G878" t="s">
        <v>1906</v>
      </c>
      <c r="H878" t="s">
        <v>354</v>
      </c>
      <c r="I878">
        <v>1663697248.6</v>
      </c>
      <c r="J878">
        <f>(K878)/1000</f>
        <v>0</v>
      </c>
      <c r="K878">
        <f>IF(BF878, AN878, AH878)</f>
        <v>0</v>
      </c>
      <c r="L878">
        <f>IF(BF878, AI878, AG878)</f>
        <v>0</v>
      </c>
      <c r="M878">
        <f>BH878 - IF(AU878&gt;1, L878*BB878*100.0/(AW878*BV878), 0)</f>
        <v>0</v>
      </c>
      <c r="N878">
        <f>((T878-J878/2)*M878-L878)/(T878+J878/2)</f>
        <v>0</v>
      </c>
      <c r="O878">
        <f>N878*(BO878+BP878)/1000.0</f>
        <v>0</v>
      </c>
      <c r="P878">
        <f>(BH878 - IF(AU878&gt;1, L878*BB878*100.0/(AW878*BV878), 0))*(BO878+BP878)/1000.0</f>
        <v>0</v>
      </c>
      <c r="Q878">
        <f>2.0/((1/S878-1/R878)+SIGN(S878)*SQRT((1/S878-1/R878)*(1/S878-1/R878) + 4*BC878/((BC878+1)*(BC878+1))*(2*1/S878*1/R878-1/R878*1/R878)))</f>
        <v>0</v>
      </c>
      <c r="R878">
        <f>IF(LEFT(BD878,1)&lt;&gt;"0",IF(LEFT(BD878,1)="1",3.0,BE878),$D$5+$E$5*(BV878*BO878/($K$5*1000))+$F$5*(BV878*BO878/($K$5*1000))*MAX(MIN(BB878,$J$5),$I$5)*MAX(MIN(BB878,$J$5),$I$5)+$G$5*MAX(MIN(BB878,$J$5),$I$5)*(BV878*BO878/($K$5*1000))+$H$5*(BV878*BO878/($K$5*1000))*(BV878*BO878/($K$5*1000)))</f>
        <v>0</v>
      </c>
      <c r="S878">
        <f>J878*(1000-(1000*0.61365*exp(17.502*W878/(240.97+W878))/(BO878+BP878)+BJ878)/2)/(1000*0.61365*exp(17.502*W878/(240.97+W878))/(BO878+BP878)-BJ878)</f>
        <v>0</v>
      </c>
      <c r="T878">
        <f>1/((BC878+1)/(Q878/1.6)+1/(R878/1.37)) + BC878/((BC878+1)/(Q878/1.6) + BC878/(R878/1.37))</f>
        <v>0</v>
      </c>
      <c r="U878">
        <f>(AX878*BA878)</f>
        <v>0</v>
      </c>
      <c r="V878">
        <f>(BQ878+(U878+2*0.95*5.67E-8*(((BQ878+$B$7)+273)^4-(BQ878+273)^4)-44100*J878)/(1.84*29.3*R878+8*0.95*5.67E-8*(BQ878+273)^3))</f>
        <v>0</v>
      </c>
      <c r="W878">
        <f>($C$7*BR878+$D$7*BS878+$E$7*V878)</f>
        <v>0</v>
      </c>
      <c r="X878">
        <f>0.61365*exp(17.502*W878/(240.97+W878))</f>
        <v>0</v>
      </c>
      <c r="Y878">
        <f>(Z878/AA878*100)</f>
        <v>0</v>
      </c>
      <c r="Z878">
        <f>BJ878*(BO878+BP878)/1000</f>
        <v>0</v>
      </c>
      <c r="AA878">
        <f>0.61365*exp(17.502*BQ878/(240.97+BQ878))</f>
        <v>0</v>
      </c>
      <c r="AB878">
        <f>(X878-BJ878*(BO878+BP878)/1000)</f>
        <v>0</v>
      </c>
      <c r="AC878">
        <f>(-J878*44100)</f>
        <v>0</v>
      </c>
      <c r="AD878">
        <f>2*29.3*R878*0.92*(BQ878-W878)</f>
        <v>0</v>
      </c>
      <c r="AE878">
        <f>2*0.95*5.67E-8*(((BQ878+$B$7)+273)^4-(W878+273)^4)</f>
        <v>0</v>
      </c>
      <c r="AF878">
        <f>U878+AE878+AC878+AD878</f>
        <v>0</v>
      </c>
      <c r="AG878">
        <f>BN878*AU878*(BI878-BH878*(1000-AU878*BK878)/(1000-AU878*BJ878))/(100*BB878)</f>
        <v>0</v>
      </c>
      <c r="AH878">
        <f>1000*BN878*AU878*(BJ878-BK878)/(100*BB878*(1000-AU878*BJ878))</f>
        <v>0</v>
      </c>
      <c r="AI878">
        <f>(AJ878 - AK878 - BO878*1E3/(8.314*(BQ878+273.15)) * AM878/BN878 * AL878) * BN878/(100*BB878) * (1000 - BK878)/1000</f>
        <v>0</v>
      </c>
      <c r="AJ878">
        <v>1583.78784468663</v>
      </c>
      <c r="AK878">
        <v>1548.55115151515</v>
      </c>
      <c r="AL878">
        <v>3.42389176834327</v>
      </c>
      <c r="AM878">
        <v>65.4883077396077</v>
      </c>
      <c r="AN878">
        <f>(AP878 - AO878 + BO878*1E3/(8.314*(BQ878+273.15)) * AR878/BN878 * AQ878) * BN878/(100*BB878) * 1000/(1000 - AP878)</f>
        <v>0</v>
      </c>
      <c r="AO878">
        <v>19.6099402248559</v>
      </c>
      <c r="AP878">
        <v>21.6301593406594</v>
      </c>
      <c r="AQ878">
        <v>-5.67007730113022e-05</v>
      </c>
      <c r="AR878">
        <v>122.100083456999</v>
      </c>
      <c r="AS878">
        <v>0</v>
      </c>
      <c r="AT878">
        <v>0</v>
      </c>
      <c r="AU878">
        <f>IF(AS878*$H$13&gt;=AW878,1.0,(AW878/(AW878-AS878*$H$13)))</f>
        <v>0</v>
      </c>
      <c r="AV878">
        <f>(AU878-1)*100</f>
        <v>0</v>
      </c>
      <c r="AW878">
        <f>MAX(0,($B$13+$C$13*BV878)/(1+$D$13*BV878)*BO878/(BQ878+273)*$E$13)</f>
        <v>0</v>
      </c>
      <c r="AX878">
        <f>$B$11*BW878+$C$11*BX878+$F$11*CI878*(1-CL878)</f>
        <v>0</v>
      </c>
      <c r="AY878">
        <f>AX878*AZ878</f>
        <v>0</v>
      </c>
      <c r="AZ878">
        <f>($B$11*$D$9+$C$11*$D$9+$F$11*((CV878+CN878)/MAX(CV878+CN878+CW878, 0.1)*$I$9+CW878/MAX(CV878+CN878+CW878, 0.1)*$J$9))/($B$11+$C$11+$F$11)</f>
        <v>0</v>
      </c>
      <c r="BA878">
        <f>($B$11*$K$9+$C$11*$K$9+$F$11*((CV878+CN878)/MAX(CV878+CN878+CW878, 0.1)*$P$9+CW878/MAX(CV878+CN878+CW878, 0.1)*$Q$9))/($B$11+$C$11+$F$11)</f>
        <v>0</v>
      </c>
      <c r="BB878">
        <v>6</v>
      </c>
      <c r="BC878">
        <v>0.5</v>
      </c>
      <c r="BD878" t="s">
        <v>355</v>
      </c>
      <c r="BE878">
        <v>2</v>
      </c>
      <c r="BF878" t="b">
        <v>1</v>
      </c>
      <c r="BG878">
        <v>1663697248.6</v>
      </c>
      <c r="BH878">
        <v>1491.69740740741</v>
      </c>
      <c r="BI878">
        <v>1536.13259259259</v>
      </c>
      <c r="BJ878">
        <v>21.6393925925926</v>
      </c>
      <c r="BK878">
        <v>19.585237037037</v>
      </c>
      <c r="BL878">
        <v>1480.10481481481</v>
      </c>
      <c r="BM878">
        <v>21.2904148148148</v>
      </c>
      <c r="BN878">
        <v>500.158111111111</v>
      </c>
      <c r="BO878">
        <v>90.5042666666667</v>
      </c>
      <c r="BP878">
        <v>0.100095703703704</v>
      </c>
      <c r="BQ878">
        <v>24.9961592592593</v>
      </c>
      <c r="BR878">
        <v>25.0191666666667</v>
      </c>
      <c r="BS878">
        <v>999.9</v>
      </c>
      <c r="BT878">
        <v>0</v>
      </c>
      <c r="BU878">
        <v>0</v>
      </c>
      <c r="BV878">
        <v>9996.85185185185</v>
      </c>
      <c r="BW878">
        <v>0</v>
      </c>
      <c r="BX878">
        <v>16.6905777777778</v>
      </c>
      <c r="BY878">
        <v>-44.4344407407407</v>
      </c>
      <c r="BZ878">
        <v>1524.69111111111</v>
      </c>
      <c r="CA878">
        <v>1566.82037037037</v>
      </c>
      <c r="CB878">
        <v>2.05414925925926</v>
      </c>
      <c r="CC878">
        <v>1536.13259259259</v>
      </c>
      <c r="CD878">
        <v>19.585237037037</v>
      </c>
      <c r="CE878">
        <v>1.95845666666667</v>
      </c>
      <c r="CF878">
        <v>1.77254703703704</v>
      </c>
      <c r="CG878">
        <v>17.1124074074074</v>
      </c>
      <c r="CH878">
        <v>15.5467666666667</v>
      </c>
      <c r="CI878">
        <v>1999.98592592593</v>
      </c>
      <c r="CJ878">
        <v>0.979996777777778</v>
      </c>
      <c r="CK878">
        <v>0.0200035703703704</v>
      </c>
      <c r="CL878">
        <v>0</v>
      </c>
      <c r="CM878">
        <v>560.792037037037</v>
      </c>
      <c r="CN878">
        <v>5.00063</v>
      </c>
      <c r="CO878">
        <v>11146.7037037037</v>
      </c>
      <c r="CP878">
        <v>17256.7592592593</v>
      </c>
      <c r="CQ878">
        <v>38.4883333333333</v>
      </c>
      <c r="CR878">
        <v>38.5</v>
      </c>
      <c r="CS878">
        <v>38.0252592592593</v>
      </c>
      <c r="CT878">
        <v>37.75</v>
      </c>
      <c r="CU878">
        <v>39.25</v>
      </c>
      <c r="CV878">
        <v>1955.07592592593</v>
      </c>
      <c r="CW878">
        <v>39.91</v>
      </c>
      <c r="CX878">
        <v>0</v>
      </c>
      <c r="CY878">
        <v>1663697253.5</v>
      </c>
      <c r="CZ878">
        <v>0</v>
      </c>
      <c r="DA878">
        <v>0</v>
      </c>
      <c r="DB878" t="s">
        <v>356</v>
      </c>
      <c r="DC878">
        <v>1660677648.1</v>
      </c>
      <c r="DD878">
        <v>1660677649.1</v>
      </c>
      <c r="DE878">
        <v>0</v>
      </c>
      <c r="DF878">
        <v>-1.042</v>
      </c>
      <c r="DG878">
        <v>0.003</v>
      </c>
      <c r="DH878">
        <v>5.218</v>
      </c>
      <c r="DI878">
        <v>0.344</v>
      </c>
      <c r="DJ878">
        <v>417</v>
      </c>
      <c r="DK878">
        <v>22</v>
      </c>
      <c r="DL878">
        <v>1.24</v>
      </c>
      <c r="DM878">
        <v>0.53</v>
      </c>
      <c r="DN878">
        <v>-44.2567536585366</v>
      </c>
      <c r="DO878">
        <v>0.711832055749075</v>
      </c>
      <c r="DP878">
        <v>0.946650069557877</v>
      </c>
      <c r="DQ878">
        <v>0</v>
      </c>
      <c r="DR878">
        <v>2.06651097560976</v>
      </c>
      <c r="DS878">
        <v>-0.224430731707316</v>
      </c>
      <c r="DT878">
        <v>0.0271119600828857</v>
      </c>
      <c r="DU878">
        <v>0</v>
      </c>
      <c r="DV878">
        <v>0</v>
      </c>
      <c r="DW878">
        <v>2</v>
      </c>
      <c r="DX878" t="s">
        <v>357</v>
      </c>
      <c r="DY878">
        <v>2.97445</v>
      </c>
      <c r="DZ878">
        <v>2.7539</v>
      </c>
      <c r="EA878">
        <v>0.21551</v>
      </c>
      <c r="EB878">
        <v>0.220013</v>
      </c>
      <c r="EC878">
        <v>0.0961854</v>
      </c>
      <c r="ED878">
        <v>0.0906976</v>
      </c>
      <c r="EE878">
        <v>30592</v>
      </c>
      <c r="EF878">
        <v>33167.2</v>
      </c>
      <c r="EG878">
        <v>35335.3</v>
      </c>
      <c r="EH878">
        <v>38561.2</v>
      </c>
      <c r="EI878">
        <v>45284.3</v>
      </c>
      <c r="EJ878">
        <v>50644.9</v>
      </c>
      <c r="EK878">
        <v>55230.5</v>
      </c>
      <c r="EL878">
        <v>61850.5</v>
      </c>
      <c r="EM878">
        <v>1.9924</v>
      </c>
      <c r="EN878">
        <v>1.8358</v>
      </c>
      <c r="EO878">
        <v>0.0555515</v>
      </c>
      <c r="EP878">
        <v>0</v>
      </c>
      <c r="EQ878">
        <v>24.1016</v>
      </c>
      <c r="ER878">
        <v>999.9</v>
      </c>
      <c r="ES878">
        <v>47.882</v>
      </c>
      <c r="ET878">
        <v>30.101</v>
      </c>
      <c r="EU878">
        <v>22.67</v>
      </c>
      <c r="EV878">
        <v>56.1261</v>
      </c>
      <c r="EW878">
        <v>48.6298</v>
      </c>
      <c r="EX878">
        <v>1</v>
      </c>
      <c r="EY878">
        <v>-0.0523171</v>
      </c>
      <c r="EZ878">
        <v>1.7983</v>
      </c>
      <c r="FA878">
        <v>20.1042</v>
      </c>
      <c r="FB878">
        <v>5.19453</v>
      </c>
      <c r="FC878">
        <v>12.004</v>
      </c>
      <c r="FD878">
        <v>4.9752</v>
      </c>
      <c r="FE878">
        <v>3.293</v>
      </c>
      <c r="FF878">
        <v>9999</v>
      </c>
      <c r="FG878">
        <v>9999</v>
      </c>
      <c r="FH878">
        <v>9999</v>
      </c>
      <c r="FI878">
        <v>695.5</v>
      </c>
      <c r="FJ878">
        <v>1.86356</v>
      </c>
      <c r="FK878">
        <v>1.86835</v>
      </c>
      <c r="FL878">
        <v>1.8681</v>
      </c>
      <c r="FM878">
        <v>1.86935</v>
      </c>
      <c r="FN878">
        <v>1.87012</v>
      </c>
      <c r="FO878">
        <v>1.86615</v>
      </c>
      <c r="FP878">
        <v>1.86722</v>
      </c>
      <c r="FQ878">
        <v>1.86859</v>
      </c>
      <c r="FR878">
        <v>5</v>
      </c>
      <c r="FS878">
        <v>0</v>
      </c>
      <c r="FT878">
        <v>0</v>
      </c>
      <c r="FU878">
        <v>0</v>
      </c>
      <c r="FV878" t="s">
        <v>358</v>
      </c>
      <c r="FW878" t="s">
        <v>359</v>
      </c>
      <c r="FX878" t="s">
        <v>360</v>
      </c>
      <c r="FY878" t="s">
        <v>360</v>
      </c>
      <c r="FZ878" t="s">
        <v>360</v>
      </c>
      <c r="GA878" t="s">
        <v>360</v>
      </c>
      <c r="GB878">
        <v>0</v>
      </c>
      <c r="GC878">
        <v>100</v>
      </c>
      <c r="GD878">
        <v>100</v>
      </c>
      <c r="GE878">
        <v>11.7</v>
      </c>
      <c r="GF878">
        <v>0.3485</v>
      </c>
      <c r="GG878">
        <v>3.61927167264205</v>
      </c>
      <c r="GH878">
        <v>0.00509506669552449</v>
      </c>
      <c r="GI878">
        <v>1.17866753763249e-06</v>
      </c>
      <c r="GJ878">
        <v>-6.62632595388568e-10</v>
      </c>
      <c r="GK878">
        <v>-0.0260112845827318</v>
      </c>
      <c r="GL878">
        <v>-0.0225051504344278</v>
      </c>
      <c r="GM878">
        <v>0.00262967521021688</v>
      </c>
      <c r="GN878">
        <v>-3.50088843362945e-05</v>
      </c>
      <c r="GO878">
        <v>-5</v>
      </c>
      <c r="GP878">
        <v>1640</v>
      </c>
      <c r="GQ878">
        <v>1</v>
      </c>
      <c r="GR878">
        <v>20</v>
      </c>
      <c r="GS878">
        <v>50326.8</v>
      </c>
      <c r="GT878">
        <v>50326.8</v>
      </c>
      <c r="GU878">
        <v>2.95166</v>
      </c>
      <c r="GV878">
        <v>2.58789</v>
      </c>
      <c r="GW878">
        <v>1.54785</v>
      </c>
      <c r="GX878">
        <v>2.30103</v>
      </c>
      <c r="GY878">
        <v>1.34644</v>
      </c>
      <c r="GZ878">
        <v>2.33887</v>
      </c>
      <c r="HA878">
        <v>34.2587</v>
      </c>
      <c r="HB878">
        <v>23.9737</v>
      </c>
      <c r="HC878">
        <v>18</v>
      </c>
      <c r="HD878">
        <v>504.254</v>
      </c>
      <c r="HE878">
        <v>404.42</v>
      </c>
      <c r="HF878">
        <v>20.8445</v>
      </c>
      <c r="HG878">
        <v>26.4824</v>
      </c>
      <c r="HH878">
        <v>30</v>
      </c>
      <c r="HI878">
        <v>26.5202</v>
      </c>
      <c r="HJ878">
        <v>26.4729</v>
      </c>
      <c r="HK878">
        <v>59.1011</v>
      </c>
      <c r="HL878">
        <v>19.4914</v>
      </c>
      <c r="HM878">
        <v>33.2348</v>
      </c>
      <c r="HN878">
        <v>20.8321</v>
      </c>
      <c r="HO878">
        <v>1571.11</v>
      </c>
      <c r="HP878">
        <v>19.7318</v>
      </c>
      <c r="HQ878">
        <v>102.457</v>
      </c>
      <c r="HR878">
        <v>102.951</v>
      </c>
    </row>
    <row r="879" spans="1:226">
      <c r="A879">
        <v>863</v>
      </c>
      <c r="B879">
        <v>1663697261.1</v>
      </c>
      <c r="C879">
        <v>9486</v>
      </c>
      <c r="D879" t="s">
        <v>2093</v>
      </c>
      <c r="E879" t="s">
        <v>2094</v>
      </c>
      <c r="F879">
        <v>5</v>
      </c>
      <c r="G879" t="s">
        <v>1906</v>
      </c>
      <c r="H879" t="s">
        <v>354</v>
      </c>
      <c r="I879">
        <v>1663697253.31429</v>
      </c>
      <c r="J879">
        <f>(K879)/1000</f>
        <v>0</v>
      </c>
      <c r="K879">
        <f>IF(BF879, AN879, AH879)</f>
        <v>0</v>
      </c>
      <c r="L879">
        <f>IF(BF879, AI879, AG879)</f>
        <v>0</v>
      </c>
      <c r="M879">
        <f>BH879 - IF(AU879&gt;1, L879*BB879*100.0/(AW879*BV879), 0)</f>
        <v>0</v>
      </c>
      <c r="N879">
        <f>((T879-J879/2)*M879-L879)/(T879+J879/2)</f>
        <v>0</v>
      </c>
      <c r="O879">
        <f>N879*(BO879+BP879)/1000.0</f>
        <v>0</v>
      </c>
      <c r="P879">
        <f>(BH879 - IF(AU879&gt;1, L879*BB879*100.0/(AW879*BV879), 0))*(BO879+BP879)/1000.0</f>
        <v>0</v>
      </c>
      <c r="Q879">
        <f>2.0/((1/S879-1/R879)+SIGN(S879)*SQRT((1/S879-1/R879)*(1/S879-1/R879) + 4*BC879/((BC879+1)*(BC879+1))*(2*1/S879*1/R879-1/R879*1/R879)))</f>
        <v>0</v>
      </c>
      <c r="R879">
        <f>IF(LEFT(BD879,1)&lt;&gt;"0",IF(LEFT(BD879,1)="1",3.0,BE879),$D$5+$E$5*(BV879*BO879/($K$5*1000))+$F$5*(BV879*BO879/($K$5*1000))*MAX(MIN(BB879,$J$5),$I$5)*MAX(MIN(BB879,$J$5),$I$5)+$G$5*MAX(MIN(BB879,$J$5),$I$5)*(BV879*BO879/($K$5*1000))+$H$5*(BV879*BO879/($K$5*1000))*(BV879*BO879/($K$5*1000)))</f>
        <v>0</v>
      </c>
      <c r="S879">
        <f>J879*(1000-(1000*0.61365*exp(17.502*W879/(240.97+W879))/(BO879+BP879)+BJ879)/2)/(1000*0.61365*exp(17.502*W879/(240.97+W879))/(BO879+BP879)-BJ879)</f>
        <v>0</v>
      </c>
      <c r="T879">
        <f>1/((BC879+1)/(Q879/1.6)+1/(R879/1.37)) + BC879/((BC879+1)/(Q879/1.6) + BC879/(R879/1.37))</f>
        <v>0</v>
      </c>
      <c r="U879">
        <f>(AX879*BA879)</f>
        <v>0</v>
      </c>
      <c r="V879">
        <f>(BQ879+(U879+2*0.95*5.67E-8*(((BQ879+$B$7)+273)^4-(BQ879+273)^4)-44100*J879)/(1.84*29.3*R879+8*0.95*5.67E-8*(BQ879+273)^3))</f>
        <v>0</v>
      </c>
      <c r="W879">
        <f>($C$7*BR879+$D$7*BS879+$E$7*V879)</f>
        <v>0</v>
      </c>
      <c r="X879">
        <f>0.61365*exp(17.502*W879/(240.97+W879))</f>
        <v>0</v>
      </c>
      <c r="Y879">
        <f>(Z879/AA879*100)</f>
        <v>0</v>
      </c>
      <c r="Z879">
        <f>BJ879*(BO879+BP879)/1000</f>
        <v>0</v>
      </c>
      <c r="AA879">
        <f>0.61365*exp(17.502*BQ879/(240.97+BQ879))</f>
        <v>0</v>
      </c>
      <c r="AB879">
        <f>(X879-BJ879*(BO879+BP879)/1000)</f>
        <v>0</v>
      </c>
      <c r="AC879">
        <f>(-J879*44100)</f>
        <v>0</v>
      </c>
      <c r="AD879">
        <f>2*29.3*R879*0.92*(BQ879-W879)</f>
        <v>0</v>
      </c>
      <c r="AE879">
        <f>2*0.95*5.67E-8*(((BQ879+$B$7)+273)^4-(W879+273)^4)</f>
        <v>0</v>
      </c>
      <c r="AF879">
        <f>U879+AE879+AC879+AD879</f>
        <v>0</v>
      </c>
      <c r="AG879">
        <f>BN879*AU879*(BI879-BH879*(1000-AU879*BK879)/(1000-AU879*BJ879))/(100*BB879)</f>
        <v>0</v>
      </c>
      <c r="AH879">
        <f>1000*BN879*AU879*(BJ879-BK879)/(100*BB879*(1000-AU879*BJ879))</f>
        <v>0</v>
      </c>
      <c r="AI879">
        <f>(AJ879 - AK879 - BO879*1E3/(8.314*(BQ879+273.15)) * AM879/BN879 * AL879) * BN879/(100*BB879) * (1000 - BK879)/1000</f>
        <v>0</v>
      </c>
      <c r="AJ879">
        <v>1600.56696986308</v>
      </c>
      <c r="AK879">
        <v>1566.00787878788</v>
      </c>
      <c r="AL879">
        <v>3.39039694698623</v>
      </c>
      <c r="AM879">
        <v>65.4883077396077</v>
      </c>
      <c r="AN879">
        <f>(AP879 - AO879 + BO879*1E3/(8.314*(BQ879+273.15)) * AR879/BN879 * AQ879) * BN879/(100*BB879) * 1000/(1000 - AP879)</f>
        <v>0</v>
      </c>
      <c r="AO879">
        <v>19.6155359111324</v>
      </c>
      <c r="AP879">
        <v>21.6224186813187</v>
      </c>
      <c r="AQ879">
        <v>-0.000228881148863541</v>
      </c>
      <c r="AR879">
        <v>122.100083456999</v>
      </c>
      <c r="AS879">
        <v>0</v>
      </c>
      <c r="AT879">
        <v>0</v>
      </c>
      <c r="AU879">
        <f>IF(AS879*$H$13&gt;=AW879,1.0,(AW879/(AW879-AS879*$H$13)))</f>
        <v>0</v>
      </c>
      <c r="AV879">
        <f>(AU879-1)*100</f>
        <v>0</v>
      </c>
      <c r="AW879">
        <f>MAX(0,($B$13+$C$13*BV879)/(1+$D$13*BV879)*BO879/(BQ879+273)*$E$13)</f>
        <v>0</v>
      </c>
      <c r="AX879">
        <f>$B$11*BW879+$C$11*BX879+$F$11*CI879*(1-CL879)</f>
        <v>0</v>
      </c>
      <c r="AY879">
        <f>AX879*AZ879</f>
        <v>0</v>
      </c>
      <c r="AZ879">
        <f>($B$11*$D$9+$C$11*$D$9+$F$11*((CV879+CN879)/MAX(CV879+CN879+CW879, 0.1)*$I$9+CW879/MAX(CV879+CN879+CW879, 0.1)*$J$9))/($B$11+$C$11+$F$11)</f>
        <v>0</v>
      </c>
      <c r="BA879">
        <f>($B$11*$K$9+$C$11*$K$9+$F$11*((CV879+CN879)/MAX(CV879+CN879+CW879, 0.1)*$P$9+CW879/MAX(CV879+CN879+CW879, 0.1)*$Q$9))/($B$11+$C$11+$F$11)</f>
        <v>0</v>
      </c>
      <c r="BB879">
        <v>6</v>
      </c>
      <c r="BC879">
        <v>0.5</v>
      </c>
      <c r="BD879" t="s">
        <v>355</v>
      </c>
      <c r="BE879">
        <v>2</v>
      </c>
      <c r="BF879" t="b">
        <v>1</v>
      </c>
      <c r="BG879">
        <v>1663697253.31429</v>
      </c>
      <c r="BH879">
        <v>1507.66285714286</v>
      </c>
      <c r="BI879">
        <v>1551.81642857143</v>
      </c>
      <c r="BJ879">
        <v>21.6323928571429</v>
      </c>
      <c r="BK879">
        <v>19.6127035714286</v>
      </c>
      <c r="BL879">
        <v>1496.00321428571</v>
      </c>
      <c r="BM879">
        <v>21.2837035714286</v>
      </c>
      <c r="BN879">
        <v>500.113071428571</v>
      </c>
      <c r="BO879">
        <v>90.5048392857143</v>
      </c>
      <c r="BP879">
        <v>0.100019025</v>
      </c>
      <c r="BQ879">
        <v>24.9914428571429</v>
      </c>
      <c r="BR879">
        <v>25.0168928571429</v>
      </c>
      <c r="BS879">
        <v>999.9</v>
      </c>
      <c r="BT879">
        <v>0</v>
      </c>
      <c r="BU879">
        <v>0</v>
      </c>
      <c r="BV879">
        <v>10002.3214285714</v>
      </c>
      <c r="BW879">
        <v>0</v>
      </c>
      <c r="BX879">
        <v>16.6736964285714</v>
      </c>
      <c r="BY879">
        <v>-44.1523142857143</v>
      </c>
      <c r="BZ879">
        <v>1540.99857142857</v>
      </c>
      <c r="CA879">
        <v>1582.86142857143</v>
      </c>
      <c r="CB879">
        <v>2.01968964285714</v>
      </c>
      <c r="CC879">
        <v>1551.81642857143</v>
      </c>
      <c r="CD879">
        <v>19.6127035714286</v>
      </c>
      <c r="CE879">
        <v>1.95783535714286</v>
      </c>
      <c r="CF879">
        <v>1.77504428571429</v>
      </c>
      <c r="CG879">
        <v>17.1074035714286</v>
      </c>
      <c r="CH879">
        <v>15.568725</v>
      </c>
      <c r="CI879">
        <v>1999.98857142857</v>
      </c>
      <c r="CJ879">
        <v>0.979996642857143</v>
      </c>
      <c r="CK879">
        <v>0.0200037142857143</v>
      </c>
      <c r="CL879">
        <v>0</v>
      </c>
      <c r="CM879">
        <v>560.545928571429</v>
      </c>
      <c r="CN879">
        <v>5.00063</v>
      </c>
      <c r="CO879">
        <v>11141.3285714286</v>
      </c>
      <c r="CP879">
        <v>17256.7821428571</v>
      </c>
      <c r="CQ879">
        <v>38.48425</v>
      </c>
      <c r="CR879">
        <v>38.5022142857143</v>
      </c>
      <c r="CS879">
        <v>38.0243571428571</v>
      </c>
      <c r="CT879">
        <v>37.75</v>
      </c>
      <c r="CU879">
        <v>39.25</v>
      </c>
      <c r="CV879">
        <v>1955.07857142857</v>
      </c>
      <c r="CW879">
        <v>39.91</v>
      </c>
      <c r="CX879">
        <v>0</v>
      </c>
      <c r="CY879">
        <v>1663697258.3</v>
      </c>
      <c r="CZ879">
        <v>0</v>
      </c>
      <c r="DA879">
        <v>0</v>
      </c>
      <c r="DB879" t="s">
        <v>356</v>
      </c>
      <c r="DC879">
        <v>1660677648.1</v>
      </c>
      <c r="DD879">
        <v>1660677649.1</v>
      </c>
      <c r="DE879">
        <v>0</v>
      </c>
      <c r="DF879">
        <v>-1.042</v>
      </c>
      <c r="DG879">
        <v>0.003</v>
      </c>
      <c r="DH879">
        <v>5.218</v>
      </c>
      <c r="DI879">
        <v>0.344</v>
      </c>
      <c r="DJ879">
        <v>417</v>
      </c>
      <c r="DK879">
        <v>22</v>
      </c>
      <c r="DL879">
        <v>1.24</v>
      </c>
      <c r="DM879">
        <v>0.53</v>
      </c>
      <c r="DN879">
        <v>-44.2245365853659</v>
      </c>
      <c r="DO879">
        <v>1.51674564459936</v>
      </c>
      <c r="DP879">
        <v>0.950837003485927</v>
      </c>
      <c r="DQ879">
        <v>0</v>
      </c>
      <c r="DR879">
        <v>2.03800853658537</v>
      </c>
      <c r="DS879">
        <v>-0.43285400696864</v>
      </c>
      <c r="DT879">
        <v>0.0454490805703227</v>
      </c>
      <c r="DU879">
        <v>0</v>
      </c>
      <c r="DV879">
        <v>0</v>
      </c>
      <c r="DW879">
        <v>2</v>
      </c>
      <c r="DX879" t="s">
        <v>357</v>
      </c>
      <c r="DY879">
        <v>2.9729</v>
      </c>
      <c r="DZ879">
        <v>2.75312</v>
      </c>
      <c r="EA879">
        <v>0.216918</v>
      </c>
      <c r="EB879">
        <v>0.221211</v>
      </c>
      <c r="EC879">
        <v>0.0961867</v>
      </c>
      <c r="ED879">
        <v>0.0910003</v>
      </c>
      <c r="EE879">
        <v>30537.1</v>
      </c>
      <c r="EF879">
        <v>33116.3</v>
      </c>
      <c r="EG879">
        <v>35335.3</v>
      </c>
      <c r="EH879">
        <v>38561.2</v>
      </c>
      <c r="EI879">
        <v>45284.7</v>
      </c>
      <c r="EJ879">
        <v>50628</v>
      </c>
      <c r="EK879">
        <v>55231</v>
      </c>
      <c r="EL879">
        <v>61850.4</v>
      </c>
      <c r="EM879">
        <v>1.9914</v>
      </c>
      <c r="EN879">
        <v>1.8364</v>
      </c>
      <c r="EO879">
        <v>0.0557899</v>
      </c>
      <c r="EP879">
        <v>0</v>
      </c>
      <c r="EQ879">
        <v>24.0975</v>
      </c>
      <c r="ER879">
        <v>999.9</v>
      </c>
      <c r="ES879">
        <v>47.955</v>
      </c>
      <c r="ET879">
        <v>30.111</v>
      </c>
      <c r="EU879">
        <v>22.7172</v>
      </c>
      <c r="EV879">
        <v>56.1361</v>
      </c>
      <c r="EW879">
        <v>48.6418</v>
      </c>
      <c r="EX879">
        <v>1</v>
      </c>
      <c r="EY879">
        <v>-0.0519106</v>
      </c>
      <c r="EZ879">
        <v>1.77246</v>
      </c>
      <c r="FA879">
        <v>20.1046</v>
      </c>
      <c r="FB879">
        <v>5.19812</v>
      </c>
      <c r="FC879">
        <v>12.004</v>
      </c>
      <c r="FD879">
        <v>4.974</v>
      </c>
      <c r="FE879">
        <v>3.2936</v>
      </c>
      <c r="FF879">
        <v>9999</v>
      </c>
      <c r="FG879">
        <v>9999</v>
      </c>
      <c r="FH879">
        <v>9999</v>
      </c>
      <c r="FI879">
        <v>695.5</v>
      </c>
      <c r="FJ879">
        <v>1.86356</v>
      </c>
      <c r="FK879">
        <v>1.86832</v>
      </c>
      <c r="FL879">
        <v>1.86807</v>
      </c>
      <c r="FM879">
        <v>1.86926</v>
      </c>
      <c r="FN879">
        <v>1.87012</v>
      </c>
      <c r="FO879">
        <v>1.86615</v>
      </c>
      <c r="FP879">
        <v>1.86722</v>
      </c>
      <c r="FQ879">
        <v>1.86859</v>
      </c>
      <c r="FR879">
        <v>5</v>
      </c>
      <c r="FS879">
        <v>0</v>
      </c>
      <c r="FT879">
        <v>0</v>
      </c>
      <c r="FU879">
        <v>0</v>
      </c>
      <c r="FV879" t="s">
        <v>358</v>
      </c>
      <c r="FW879" t="s">
        <v>359</v>
      </c>
      <c r="FX879" t="s">
        <v>360</v>
      </c>
      <c r="FY879" t="s">
        <v>360</v>
      </c>
      <c r="FZ879" t="s">
        <v>360</v>
      </c>
      <c r="GA879" t="s">
        <v>360</v>
      </c>
      <c r="GB879">
        <v>0</v>
      </c>
      <c r="GC879">
        <v>100</v>
      </c>
      <c r="GD879">
        <v>100</v>
      </c>
      <c r="GE879">
        <v>11.77</v>
      </c>
      <c r="GF879">
        <v>0.3485</v>
      </c>
      <c r="GG879">
        <v>3.61927167264205</v>
      </c>
      <c r="GH879">
        <v>0.00509506669552449</v>
      </c>
      <c r="GI879">
        <v>1.17866753763249e-06</v>
      </c>
      <c r="GJ879">
        <v>-6.62632595388568e-10</v>
      </c>
      <c r="GK879">
        <v>-0.0260112845827318</v>
      </c>
      <c r="GL879">
        <v>-0.0225051504344278</v>
      </c>
      <c r="GM879">
        <v>0.00262967521021688</v>
      </c>
      <c r="GN879">
        <v>-3.50088843362945e-05</v>
      </c>
      <c r="GO879">
        <v>-5</v>
      </c>
      <c r="GP879">
        <v>1640</v>
      </c>
      <c r="GQ879">
        <v>1</v>
      </c>
      <c r="GR879">
        <v>20</v>
      </c>
      <c r="GS879">
        <v>50326.9</v>
      </c>
      <c r="GT879">
        <v>50326.9</v>
      </c>
      <c r="GU879">
        <v>2.97363</v>
      </c>
      <c r="GV879">
        <v>2.6001</v>
      </c>
      <c r="GW879">
        <v>1.54785</v>
      </c>
      <c r="GX879">
        <v>2.30103</v>
      </c>
      <c r="GY879">
        <v>1.34644</v>
      </c>
      <c r="GZ879">
        <v>2.24976</v>
      </c>
      <c r="HA879">
        <v>34.2587</v>
      </c>
      <c r="HB879">
        <v>23.9737</v>
      </c>
      <c r="HC879">
        <v>18</v>
      </c>
      <c r="HD879">
        <v>503.571</v>
      </c>
      <c r="HE879">
        <v>404.737</v>
      </c>
      <c r="HF879">
        <v>20.8206</v>
      </c>
      <c r="HG879">
        <v>26.4824</v>
      </c>
      <c r="HH879">
        <v>29.9999</v>
      </c>
      <c r="HI879">
        <v>26.518</v>
      </c>
      <c r="HJ879">
        <v>26.4706</v>
      </c>
      <c r="HK879">
        <v>59.593</v>
      </c>
      <c r="HL879">
        <v>19.4914</v>
      </c>
      <c r="HM879">
        <v>33.2348</v>
      </c>
      <c r="HN879">
        <v>20.8175</v>
      </c>
      <c r="HO879">
        <v>1591.3</v>
      </c>
      <c r="HP879">
        <v>19.7999</v>
      </c>
      <c r="HQ879">
        <v>102.458</v>
      </c>
      <c r="HR879">
        <v>102.951</v>
      </c>
    </row>
    <row r="880" spans="1:226">
      <c r="A880">
        <v>864</v>
      </c>
      <c r="B880">
        <v>1663697266.1</v>
      </c>
      <c r="C880">
        <v>9491</v>
      </c>
      <c r="D880" t="s">
        <v>2095</v>
      </c>
      <c r="E880" t="s">
        <v>2096</v>
      </c>
      <c r="F880">
        <v>5</v>
      </c>
      <c r="G880" t="s">
        <v>1906</v>
      </c>
      <c r="H880" t="s">
        <v>354</v>
      </c>
      <c r="I880">
        <v>1663697258.6</v>
      </c>
      <c r="J880">
        <f>(K880)/1000</f>
        <v>0</v>
      </c>
      <c r="K880">
        <f>IF(BF880, AN880, AH880)</f>
        <v>0</v>
      </c>
      <c r="L880">
        <f>IF(BF880, AI880, AG880)</f>
        <v>0</v>
      </c>
      <c r="M880">
        <f>BH880 - IF(AU880&gt;1, L880*BB880*100.0/(AW880*BV880), 0)</f>
        <v>0</v>
      </c>
      <c r="N880">
        <f>((T880-J880/2)*M880-L880)/(T880+J880/2)</f>
        <v>0</v>
      </c>
      <c r="O880">
        <f>N880*(BO880+BP880)/1000.0</f>
        <v>0</v>
      </c>
      <c r="P880">
        <f>(BH880 - IF(AU880&gt;1, L880*BB880*100.0/(AW880*BV880), 0))*(BO880+BP880)/1000.0</f>
        <v>0</v>
      </c>
      <c r="Q880">
        <f>2.0/((1/S880-1/R880)+SIGN(S880)*SQRT((1/S880-1/R880)*(1/S880-1/R880) + 4*BC880/((BC880+1)*(BC880+1))*(2*1/S880*1/R880-1/R880*1/R880)))</f>
        <v>0</v>
      </c>
      <c r="R880">
        <f>IF(LEFT(BD880,1)&lt;&gt;"0",IF(LEFT(BD880,1)="1",3.0,BE880),$D$5+$E$5*(BV880*BO880/($K$5*1000))+$F$5*(BV880*BO880/($K$5*1000))*MAX(MIN(BB880,$J$5),$I$5)*MAX(MIN(BB880,$J$5),$I$5)+$G$5*MAX(MIN(BB880,$J$5),$I$5)*(BV880*BO880/($K$5*1000))+$H$5*(BV880*BO880/($K$5*1000))*(BV880*BO880/($K$5*1000)))</f>
        <v>0</v>
      </c>
      <c r="S880">
        <f>J880*(1000-(1000*0.61365*exp(17.502*W880/(240.97+W880))/(BO880+BP880)+BJ880)/2)/(1000*0.61365*exp(17.502*W880/(240.97+W880))/(BO880+BP880)-BJ880)</f>
        <v>0</v>
      </c>
      <c r="T880">
        <f>1/((BC880+1)/(Q880/1.6)+1/(R880/1.37)) + BC880/((BC880+1)/(Q880/1.6) + BC880/(R880/1.37))</f>
        <v>0</v>
      </c>
      <c r="U880">
        <f>(AX880*BA880)</f>
        <v>0</v>
      </c>
      <c r="V880">
        <f>(BQ880+(U880+2*0.95*5.67E-8*(((BQ880+$B$7)+273)^4-(BQ880+273)^4)-44100*J880)/(1.84*29.3*R880+8*0.95*5.67E-8*(BQ880+273)^3))</f>
        <v>0</v>
      </c>
      <c r="W880">
        <f>($C$7*BR880+$D$7*BS880+$E$7*V880)</f>
        <v>0</v>
      </c>
      <c r="X880">
        <f>0.61365*exp(17.502*W880/(240.97+W880))</f>
        <v>0</v>
      </c>
      <c r="Y880">
        <f>(Z880/AA880*100)</f>
        <v>0</v>
      </c>
      <c r="Z880">
        <f>BJ880*(BO880+BP880)/1000</f>
        <v>0</v>
      </c>
      <c r="AA880">
        <f>0.61365*exp(17.502*BQ880/(240.97+BQ880))</f>
        <v>0</v>
      </c>
      <c r="AB880">
        <f>(X880-BJ880*(BO880+BP880)/1000)</f>
        <v>0</v>
      </c>
      <c r="AC880">
        <f>(-J880*44100)</f>
        <v>0</v>
      </c>
      <c r="AD880">
        <f>2*29.3*R880*0.92*(BQ880-W880)</f>
        <v>0</v>
      </c>
      <c r="AE880">
        <f>2*0.95*5.67E-8*(((BQ880+$B$7)+273)^4-(W880+273)^4)</f>
        <v>0</v>
      </c>
      <c r="AF880">
        <f>U880+AE880+AC880+AD880</f>
        <v>0</v>
      </c>
      <c r="AG880">
        <f>BN880*AU880*(BI880-BH880*(1000-AU880*BK880)/(1000-AU880*BJ880))/(100*BB880)</f>
        <v>0</v>
      </c>
      <c r="AH880">
        <f>1000*BN880*AU880*(BJ880-BK880)/(100*BB880*(1000-AU880*BJ880))</f>
        <v>0</v>
      </c>
      <c r="AI880">
        <f>(AJ880 - AK880 - BO880*1E3/(8.314*(BQ880+273.15)) * AM880/BN880 * AL880) * BN880/(100*BB880) * (1000 - BK880)/1000</f>
        <v>0</v>
      </c>
      <c r="AJ880">
        <v>1616.9490998908</v>
      </c>
      <c r="AK880">
        <v>1582.38284848485</v>
      </c>
      <c r="AL880">
        <v>3.31294876154238</v>
      </c>
      <c r="AM880">
        <v>65.4883077396077</v>
      </c>
      <c r="AN880">
        <f>(AP880 - AO880 + BO880*1E3/(8.314*(BQ880+273.15)) * AR880/BN880 * AQ880) * BN880/(100*BB880) * 1000/(1000 - AP880)</f>
        <v>0</v>
      </c>
      <c r="AO880">
        <v>19.7152139915983</v>
      </c>
      <c r="AP880">
        <v>21.6444571428571</v>
      </c>
      <c r="AQ880">
        <v>0.000387623721947509</v>
      </c>
      <c r="AR880">
        <v>122.100083456999</v>
      </c>
      <c r="AS880">
        <v>0</v>
      </c>
      <c r="AT880">
        <v>0</v>
      </c>
      <c r="AU880">
        <f>IF(AS880*$H$13&gt;=AW880,1.0,(AW880/(AW880-AS880*$H$13)))</f>
        <v>0</v>
      </c>
      <c r="AV880">
        <f>(AU880-1)*100</f>
        <v>0</v>
      </c>
      <c r="AW880">
        <f>MAX(0,($B$13+$C$13*BV880)/(1+$D$13*BV880)*BO880/(BQ880+273)*$E$13)</f>
        <v>0</v>
      </c>
      <c r="AX880">
        <f>$B$11*BW880+$C$11*BX880+$F$11*CI880*(1-CL880)</f>
        <v>0</v>
      </c>
      <c r="AY880">
        <f>AX880*AZ880</f>
        <v>0</v>
      </c>
      <c r="AZ880">
        <f>($B$11*$D$9+$C$11*$D$9+$F$11*((CV880+CN880)/MAX(CV880+CN880+CW880, 0.1)*$I$9+CW880/MAX(CV880+CN880+CW880, 0.1)*$J$9))/($B$11+$C$11+$F$11)</f>
        <v>0</v>
      </c>
      <c r="BA880">
        <f>($B$11*$K$9+$C$11*$K$9+$F$11*((CV880+CN880)/MAX(CV880+CN880+CW880, 0.1)*$P$9+CW880/MAX(CV880+CN880+CW880, 0.1)*$Q$9))/($B$11+$C$11+$F$11)</f>
        <v>0</v>
      </c>
      <c r="BB880">
        <v>6</v>
      </c>
      <c r="BC880">
        <v>0.5</v>
      </c>
      <c r="BD880" t="s">
        <v>355</v>
      </c>
      <c r="BE880">
        <v>2</v>
      </c>
      <c r="BF880" t="b">
        <v>1</v>
      </c>
      <c r="BG880">
        <v>1663697258.6</v>
      </c>
      <c r="BH880">
        <v>1525.17777777778</v>
      </c>
      <c r="BI880">
        <v>1569.25444444444</v>
      </c>
      <c r="BJ880">
        <v>21.631662962963</v>
      </c>
      <c r="BK880">
        <v>19.6632037037037</v>
      </c>
      <c r="BL880">
        <v>1513.44518518519</v>
      </c>
      <c r="BM880">
        <v>21.2830037037037</v>
      </c>
      <c r="BN880">
        <v>500.124666666667</v>
      </c>
      <c r="BO880">
        <v>90.5054481481481</v>
      </c>
      <c r="BP880">
        <v>0.100017003703704</v>
      </c>
      <c r="BQ880">
        <v>24.9857777777778</v>
      </c>
      <c r="BR880">
        <v>25.0146185185185</v>
      </c>
      <c r="BS880">
        <v>999.9</v>
      </c>
      <c r="BT880">
        <v>0</v>
      </c>
      <c r="BU880">
        <v>0</v>
      </c>
      <c r="BV880">
        <v>10018.8888888889</v>
      </c>
      <c r="BW880">
        <v>0</v>
      </c>
      <c r="BX880">
        <v>16.6595</v>
      </c>
      <c r="BY880">
        <v>-44.0763333333333</v>
      </c>
      <c r="BZ880">
        <v>1558.89888888889</v>
      </c>
      <c r="CA880">
        <v>1600.73074074074</v>
      </c>
      <c r="CB880">
        <v>1.96845666666667</v>
      </c>
      <c r="CC880">
        <v>1569.25444444444</v>
      </c>
      <c r="CD880">
        <v>19.6632037037037</v>
      </c>
      <c r="CE880">
        <v>1.95778185185185</v>
      </c>
      <c r="CF880">
        <v>1.77962740740741</v>
      </c>
      <c r="CG880">
        <v>17.1069740740741</v>
      </c>
      <c r="CH880">
        <v>15.6089333333333</v>
      </c>
      <c r="CI880">
        <v>1999.98666666667</v>
      </c>
      <c r="CJ880">
        <v>0.979996555555556</v>
      </c>
      <c r="CK880">
        <v>0.0200038074074074</v>
      </c>
      <c r="CL880">
        <v>0</v>
      </c>
      <c r="CM880">
        <v>560.274259259259</v>
      </c>
      <c r="CN880">
        <v>5.00063</v>
      </c>
      <c r="CO880">
        <v>11135.3703703704</v>
      </c>
      <c r="CP880">
        <v>17256.7666666667</v>
      </c>
      <c r="CQ880">
        <v>38.472</v>
      </c>
      <c r="CR880">
        <v>38.5022962962963</v>
      </c>
      <c r="CS880">
        <v>38.0160740740741</v>
      </c>
      <c r="CT880">
        <v>37.75</v>
      </c>
      <c r="CU880">
        <v>39.25</v>
      </c>
      <c r="CV880">
        <v>1955.07666666667</v>
      </c>
      <c r="CW880">
        <v>39.91</v>
      </c>
      <c r="CX880">
        <v>0</v>
      </c>
      <c r="CY880">
        <v>1663697263.1</v>
      </c>
      <c r="CZ880">
        <v>0</v>
      </c>
      <c r="DA880">
        <v>0</v>
      </c>
      <c r="DB880" t="s">
        <v>356</v>
      </c>
      <c r="DC880">
        <v>1660677648.1</v>
      </c>
      <c r="DD880">
        <v>1660677649.1</v>
      </c>
      <c r="DE880">
        <v>0</v>
      </c>
      <c r="DF880">
        <v>-1.042</v>
      </c>
      <c r="DG880">
        <v>0.003</v>
      </c>
      <c r="DH880">
        <v>5.218</v>
      </c>
      <c r="DI880">
        <v>0.344</v>
      </c>
      <c r="DJ880">
        <v>417</v>
      </c>
      <c r="DK880">
        <v>22</v>
      </c>
      <c r="DL880">
        <v>1.24</v>
      </c>
      <c r="DM880">
        <v>0.53</v>
      </c>
      <c r="DN880">
        <v>-44.1048951219512</v>
      </c>
      <c r="DO880">
        <v>3.56512473867584</v>
      </c>
      <c r="DP880">
        <v>0.936015584858584</v>
      </c>
      <c r="DQ880">
        <v>0</v>
      </c>
      <c r="DR880">
        <v>2.00331878048781</v>
      </c>
      <c r="DS880">
        <v>-0.5752837630662</v>
      </c>
      <c r="DT880">
        <v>0.0591524710819265</v>
      </c>
      <c r="DU880">
        <v>0</v>
      </c>
      <c r="DV880">
        <v>0</v>
      </c>
      <c r="DW880">
        <v>2</v>
      </c>
      <c r="DX880" t="s">
        <v>357</v>
      </c>
      <c r="DY880">
        <v>2.97332</v>
      </c>
      <c r="DZ880">
        <v>2.75364</v>
      </c>
      <c r="EA880">
        <v>0.218283</v>
      </c>
      <c r="EB880">
        <v>0.222681</v>
      </c>
      <c r="EC880">
        <v>0.0962453</v>
      </c>
      <c r="ED880">
        <v>0.0911362</v>
      </c>
      <c r="EE880">
        <v>30484.5</v>
      </c>
      <c r="EF880">
        <v>33054.1</v>
      </c>
      <c r="EG880">
        <v>35335.9</v>
      </c>
      <c r="EH880">
        <v>38561.5</v>
      </c>
      <c r="EI880">
        <v>45282</v>
      </c>
      <c r="EJ880">
        <v>50621.1</v>
      </c>
      <c r="EK880">
        <v>55231.4</v>
      </c>
      <c r="EL880">
        <v>61851.3</v>
      </c>
      <c r="EM880">
        <v>1.9932</v>
      </c>
      <c r="EN880">
        <v>1.836</v>
      </c>
      <c r="EO880">
        <v>0.0560284</v>
      </c>
      <c r="EP880">
        <v>0</v>
      </c>
      <c r="EQ880">
        <v>24.0935</v>
      </c>
      <c r="ER880">
        <v>999.9</v>
      </c>
      <c r="ES880">
        <v>47.979</v>
      </c>
      <c r="ET880">
        <v>30.111</v>
      </c>
      <c r="EU880">
        <v>22.73</v>
      </c>
      <c r="EV880">
        <v>55.9961</v>
      </c>
      <c r="EW880">
        <v>48.9383</v>
      </c>
      <c r="EX880">
        <v>1</v>
      </c>
      <c r="EY880">
        <v>-0.0523171</v>
      </c>
      <c r="EZ880">
        <v>1.7363</v>
      </c>
      <c r="FA880">
        <v>20.1056</v>
      </c>
      <c r="FB880">
        <v>5.19812</v>
      </c>
      <c r="FC880">
        <v>12.004</v>
      </c>
      <c r="FD880">
        <v>4.9756</v>
      </c>
      <c r="FE880">
        <v>3.294</v>
      </c>
      <c r="FF880">
        <v>9999</v>
      </c>
      <c r="FG880">
        <v>9999</v>
      </c>
      <c r="FH880">
        <v>9999</v>
      </c>
      <c r="FI880">
        <v>695.5</v>
      </c>
      <c r="FJ880">
        <v>1.86356</v>
      </c>
      <c r="FK880">
        <v>1.86829</v>
      </c>
      <c r="FL880">
        <v>1.8681</v>
      </c>
      <c r="FM880">
        <v>1.86926</v>
      </c>
      <c r="FN880">
        <v>1.87012</v>
      </c>
      <c r="FO880">
        <v>1.86615</v>
      </c>
      <c r="FP880">
        <v>1.86722</v>
      </c>
      <c r="FQ880">
        <v>1.86859</v>
      </c>
      <c r="FR880">
        <v>5</v>
      </c>
      <c r="FS880">
        <v>0</v>
      </c>
      <c r="FT880">
        <v>0</v>
      </c>
      <c r="FU880">
        <v>0</v>
      </c>
      <c r="FV880" t="s">
        <v>358</v>
      </c>
      <c r="FW880" t="s">
        <v>359</v>
      </c>
      <c r="FX880" t="s">
        <v>360</v>
      </c>
      <c r="FY880" t="s">
        <v>360</v>
      </c>
      <c r="FZ880" t="s">
        <v>360</v>
      </c>
      <c r="GA880" t="s">
        <v>360</v>
      </c>
      <c r="GB880">
        <v>0</v>
      </c>
      <c r="GC880">
        <v>100</v>
      </c>
      <c r="GD880">
        <v>100</v>
      </c>
      <c r="GE880">
        <v>11.83</v>
      </c>
      <c r="GF880">
        <v>0.3493</v>
      </c>
      <c r="GG880">
        <v>3.61927167264205</v>
      </c>
      <c r="GH880">
        <v>0.00509506669552449</v>
      </c>
      <c r="GI880">
        <v>1.17866753763249e-06</v>
      </c>
      <c r="GJ880">
        <v>-6.62632595388568e-10</v>
      </c>
      <c r="GK880">
        <v>-0.0260112845827318</v>
      </c>
      <c r="GL880">
        <v>-0.0225051504344278</v>
      </c>
      <c r="GM880">
        <v>0.00262967521021688</v>
      </c>
      <c r="GN880">
        <v>-3.50088843362945e-05</v>
      </c>
      <c r="GO880">
        <v>-5</v>
      </c>
      <c r="GP880">
        <v>1640</v>
      </c>
      <c r="GQ880">
        <v>1</v>
      </c>
      <c r="GR880">
        <v>20</v>
      </c>
      <c r="GS880">
        <v>50327</v>
      </c>
      <c r="GT880">
        <v>50326.9</v>
      </c>
      <c r="GU880">
        <v>3.00049</v>
      </c>
      <c r="GV880">
        <v>2.59766</v>
      </c>
      <c r="GW880">
        <v>1.54785</v>
      </c>
      <c r="GX880">
        <v>2.30103</v>
      </c>
      <c r="GY880">
        <v>1.34644</v>
      </c>
      <c r="GZ880">
        <v>2.34497</v>
      </c>
      <c r="HA880">
        <v>34.2814</v>
      </c>
      <c r="HB880">
        <v>23.9737</v>
      </c>
      <c r="HC880">
        <v>18</v>
      </c>
      <c r="HD880">
        <v>504.744</v>
      </c>
      <c r="HE880">
        <v>404.499</v>
      </c>
      <c r="HF880">
        <v>20.8062</v>
      </c>
      <c r="HG880">
        <v>26.4802</v>
      </c>
      <c r="HH880">
        <v>30</v>
      </c>
      <c r="HI880">
        <v>26.5158</v>
      </c>
      <c r="HJ880">
        <v>26.4684</v>
      </c>
      <c r="HK880">
        <v>60.0524</v>
      </c>
      <c r="HL880">
        <v>19.2167</v>
      </c>
      <c r="HM880">
        <v>33.6122</v>
      </c>
      <c r="HN880">
        <v>20.8082</v>
      </c>
      <c r="HO880">
        <v>1604.71</v>
      </c>
      <c r="HP880">
        <v>19.8525</v>
      </c>
      <c r="HQ880">
        <v>102.459</v>
      </c>
      <c r="HR880">
        <v>102.952</v>
      </c>
    </row>
    <row r="881" spans="1:226">
      <c r="A881">
        <v>865</v>
      </c>
      <c r="B881">
        <v>1663697826.6</v>
      </c>
      <c r="C881">
        <v>10051.5</v>
      </c>
      <c r="D881" t="s">
        <v>2097</v>
      </c>
      <c r="E881" t="s">
        <v>2098</v>
      </c>
      <c r="F881">
        <v>5</v>
      </c>
      <c r="G881" t="s">
        <v>2099</v>
      </c>
      <c r="H881" t="s">
        <v>354</v>
      </c>
      <c r="I881">
        <v>1663697818.85</v>
      </c>
      <c r="J881">
        <f>(K881)/1000</f>
        <v>0</v>
      </c>
      <c r="K881">
        <f>IF(BF881, AN881, AH881)</f>
        <v>0</v>
      </c>
      <c r="L881">
        <f>IF(BF881, AI881, AG881)</f>
        <v>0</v>
      </c>
      <c r="M881">
        <f>BH881 - IF(AU881&gt;1, L881*BB881*100.0/(AW881*BV881), 0)</f>
        <v>0</v>
      </c>
      <c r="N881">
        <f>((T881-J881/2)*M881-L881)/(T881+J881/2)</f>
        <v>0</v>
      </c>
      <c r="O881">
        <f>N881*(BO881+BP881)/1000.0</f>
        <v>0</v>
      </c>
      <c r="P881">
        <f>(BH881 - IF(AU881&gt;1, L881*BB881*100.0/(AW881*BV881), 0))*(BO881+BP881)/1000.0</f>
        <v>0</v>
      </c>
      <c r="Q881">
        <f>2.0/((1/S881-1/R881)+SIGN(S881)*SQRT((1/S881-1/R881)*(1/S881-1/R881) + 4*BC881/((BC881+1)*(BC881+1))*(2*1/S881*1/R881-1/R881*1/R881)))</f>
        <v>0</v>
      </c>
      <c r="R881">
        <f>IF(LEFT(BD881,1)&lt;&gt;"0",IF(LEFT(BD881,1)="1",3.0,BE881),$D$5+$E$5*(BV881*BO881/($K$5*1000))+$F$5*(BV881*BO881/($K$5*1000))*MAX(MIN(BB881,$J$5),$I$5)*MAX(MIN(BB881,$J$5),$I$5)+$G$5*MAX(MIN(BB881,$J$5),$I$5)*(BV881*BO881/($K$5*1000))+$H$5*(BV881*BO881/($K$5*1000))*(BV881*BO881/($K$5*1000)))</f>
        <v>0</v>
      </c>
      <c r="S881">
        <f>J881*(1000-(1000*0.61365*exp(17.502*W881/(240.97+W881))/(BO881+BP881)+BJ881)/2)/(1000*0.61365*exp(17.502*W881/(240.97+W881))/(BO881+BP881)-BJ881)</f>
        <v>0</v>
      </c>
      <c r="T881">
        <f>1/((BC881+1)/(Q881/1.6)+1/(R881/1.37)) + BC881/((BC881+1)/(Q881/1.6) + BC881/(R881/1.37))</f>
        <v>0</v>
      </c>
      <c r="U881">
        <f>(AX881*BA881)</f>
        <v>0</v>
      </c>
      <c r="V881">
        <f>(BQ881+(U881+2*0.95*5.67E-8*(((BQ881+$B$7)+273)^4-(BQ881+273)^4)-44100*J881)/(1.84*29.3*R881+8*0.95*5.67E-8*(BQ881+273)^3))</f>
        <v>0</v>
      </c>
      <c r="W881">
        <f>($C$7*BR881+$D$7*BS881+$E$7*V881)</f>
        <v>0</v>
      </c>
      <c r="X881">
        <f>0.61365*exp(17.502*W881/(240.97+W881))</f>
        <v>0</v>
      </c>
      <c r="Y881">
        <f>(Z881/AA881*100)</f>
        <v>0</v>
      </c>
      <c r="Z881">
        <f>BJ881*(BO881+BP881)/1000</f>
        <v>0</v>
      </c>
      <c r="AA881">
        <f>0.61365*exp(17.502*BQ881/(240.97+BQ881))</f>
        <v>0</v>
      </c>
      <c r="AB881">
        <f>(X881-BJ881*(BO881+BP881)/1000)</f>
        <v>0</v>
      </c>
      <c r="AC881">
        <f>(-J881*44100)</f>
        <v>0</v>
      </c>
      <c r="AD881">
        <f>2*29.3*R881*0.92*(BQ881-W881)</f>
        <v>0</v>
      </c>
      <c r="AE881">
        <f>2*0.95*5.67E-8*(((BQ881+$B$7)+273)^4-(W881+273)^4)</f>
        <v>0</v>
      </c>
      <c r="AF881">
        <f>U881+AE881+AC881+AD881</f>
        <v>0</v>
      </c>
      <c r="AG881">
        <f>BN881*AU881*(BI881-BH881*(1000-AU881*BK881)/(1000-AU881*BJ881))/(100*BB881)</f>
        <v>0</v>
      </c>
      <c r="AH881">
        <f>1000*BN881*AU881*(BJ881-BK881)/(100*BB881*(1000-AU881*BJ881))</f>
        <v>0</v>
      </c>
      <c r="AI881">
        <f>(AJ881 - AK881 - BO881*1E3/(8.314*(BQ881+273.15)) * AM881/BN881 * AL881) * BN881/(100*BB881) * (1000 - BK881)/1000</f>
        <v>0</v>
      </c>
      <c r="AJ881">
        <v>426.772270175778</v>
      </c>
      <c r="AK881">
        <v>400.458315151515</v>
      </c>
      <c r="AL881">
        <v>-0.0122562230319791</v>
      </c>
      <c r="AM881">
        <v>65.3821765594169</v>
      </c>
      <c r="AN881">
        <f>(AP881 - AO881 + BO881*1E3/(8.314*(BQ881+273.15)) * AR881/BN881 * AQ881) * BN881/(100*BB881) * 1000/(1000 - AP881)</f>
        <v>0</v>
      </c>
      <c r="AO881">
        <v>14.6173817778686</v>
      </c>
      <c r="AP881">
        <v>20.7340758241758</v>
      </c>
      <c r="AQ881">
        <v>-0.0148385926153142</v>
      </c>
      <c r="AR881">
        <v>122.885035500858</v>
      </c>
      <c r="AS881">
        <v>0</v>
      </c>
      <c r="AT881">
        <v>0</v>
      </c>
      <c r="AU881">
        <f>IF(AS881*$H$13&gt;=AW881,1.0,(AW881/(AW881-AS881*$H$13)))</f>
        <v>0</v>
      </c>
      <c r="AV881">
        <f>(AU881-1)*100</f>
        <v>0</v>
      </c>
      <c r="AW881">
        <f>MAX(0,($B$13+$C$13*BV881)/(1+$D$13*BV881)*BO881/(BQ881+273)*$E$13)</f>
        <v>0</v>
      </c>
      <c r="AX881">
        <f>$B$11*BW881+$C$11*BX881+$F$11*CI881*(1-CL881)</f>
        <v>0</v>
      </c>
      <c r="AY881">
        <f>AX881*AZ881</f>
        <v>0</v>
      </c>
      <c r="AZ881">
        <f>($B$11*$D$9+$C$11*$D$9+$F$11*((CV881+CN881)/MAX(CV881+CN881+CW881, 0.1)*$I$9+CW881/MAX(CV881+CN881+CW881, 0.1)*$J$9))/($B$11+$C$11+$F$11)</f>
        <v>0</v>
      </c>
      <c r="BA881">
        <f>($B$11*$K$9+$C$11*$K$9+$F$11*((CV881+CN881)/MAX(CV881+CN881+CW881, 0.1)*$P$9+CW881/MAX(CV881+CN881+CW881, 0.1)*$Q$9))/($B$11+$C$11+$F$11)</f>
        <v>0</v>
      </c>
      <c r="BB881">
        <v>6</v>
      </c>
      <c r="BC881">
        <v>0.5</v>
      </c>
      <c r="BD881" t="s">
        <v>355</v>
      </c>
      <c r="BE881">
        <v>2</v>
      </c>
      <c r="BF881" t="b">
        <v>1</v>
      </c>
      <c r="BG881">
        <v>1663697818.85</v>
      </c>
      <c r="BH881">
        <v>392.1445</v>
      </c>
      <c r="BI881">
        <v>420.641933333333</v>
      </c>
      <c r="BJ881">
        <v>20.8254166666667</v>
      </c>
      <c r="BK881">
        <v>14.62287</v>
      </c>
      <c r="BL881">
        <v>386.418533333333</v>
      </c>
      <c r="BM881">
        <v>20.52064</v>
      </c>
      <c r="BN881">
        <v>500.062833333333</v>
      </c>
      <c r="BO881">
        <v>90.49023</v>
      </c>
      <c r="BP881">
        <v>0.0998367533333333</v>
      </c>
      <c r="BQ881">
        <v>25.5179733333333</v>
      </c>
      <c r="BR881">
        <v>25.0993833333333</v>
      </c>
      <c r="BS881">
        <v>999.9</v>
      </c>
      <c r="BT881">
        <v>0</v>
      </c>
      <c r="BU881">
        <v>0</v>
      </c>
      <c r="BV881">
        <v>10013.1666666667</v>
      </c>
      <c r="BW881">
        <v>0</v>
      </c>
      <c r="BX881">
        <v>16.67054</v>
      </c>
      <c r="BY881">
        <v>-28.4974433333333</v>
      </c>
      <c r="BZ881">
        <v>400.484733333333</v>
      </c>
      <c r="CA881">
        <v>426.884133333333</v>
      </c>
      <c r="CB881">
        <v>6.20254966666667</v>
      </c>
      <c r="CC881">
        <v>420.641933333333</v>
      </c>
      <c r="CD881">
        <v>14.62287</v>
      </c>
      <c r="CE881">
        <v>1.884497</v>
      </c>
      <c r="CF881">
        <v>1.32322633333333</v>
      </c>
      <c r="CG881">
        <v>16.5058166666667</v>
      </c>
      <c r="CH881">
        <v>11.0652833333333</v>
      </c>
      <c r="CI881">
        <v>1999.99533333333</v>
      </c>
      <c r="CJ881">
        <v>0.980002566666667</v>
      </c>
      <c r="CK881">
        <v>0.0199976533333333</v>
      </c>
      <c r="CL881">
        <v>0</v>
      </c>
      <c r="CM881">
        <v>820.6414</v>
      </c>
      <c r="CN881">
        <v>5.00063</v>
      </c>
      <c r="CO881">
        <v>16161.4966666667</v>
      </c>
      <c r="CP881">
        <v>17256.8766666667</v>
      </c>
      <c r="CQ881">
        <v>38.5</v>
      </c>
      <c r="CR881">
        <v>38.562</v>
      </c>
      <c r="CS881">
        <v>38</v>
      </c>
      <c r="CT881">
        <v>37.9328666666667</v>
      </c>
      <c r="CU881">
        <v>39.3582</v>
      </c>
      <c r="CV881">
        <v>1955.103</v>
      </c>
      <c r="CW881">
        <v>39.892</v>
      </c>
      <c r="CX881">
        <v>0</v>
      </c>
      <c r="CY881">
        <v>1663697824.1</v>
      </c>
      <c r="CZ881">
        <v>0</v>
      </c>
      <c r="DA881">
        <v>0</v>
      </c>
      <c r="DB881" t="s">
        <v>356</v>
      </c>
      <c r="DC881">
        <v>1660677648.1</v>
      </c>
      <c r="DD881">
        <v>1660677649.1</v>
      </c>
      <c r="DE881">
        <v>0</v>
      </c>
      <c r="DF881">
        <v>-1.042</v>
      </c>
      <c r="DG881">
        <v>0.003</v>
      </c>
      <c r="DH881">
        <v>5.218</v>
      </c>
      <c r="DI881">
        <v>0.344</v>
      </c>
      <c r="DJ881">
        <v>417</v>
      </c>
      <c r="DK881">
        <v>22</v>
      </c>
      <c r="DL881">
        <v>1.24</v>
      </c>
      <c r="DM881">
        <v>0.53</v>
      </c>
      <c r="DN881">
        <v>-28.499775</v>
      </c>
      <c r="DO881">
        <v>0.410631894934277</v>
      </c>
      <c r="DP881">
        <v>0.125855287433624</v>
      </c>
      <c r="DQ881">
        <v>0</v>
      </c>
      <c r="DR881">
        <v>6.20797775</v>
      </c>
      <c r="DS881">
        <v>-0.304447992495319</v>
      </c>
      <c r="DT881">
        <v>0.040973141537323</v>
      </c>
      <c r="DU881">
        <v>0</v>
      </c>
      <c r="DV881">
        <v>0</v>
      </c>
      <c r="DW881">
        <v>2</v>
      </c>
      <c r="DX881" t="s">
        <v>357</v>
      </c>
      <c r="DY881">
        <v>2.9739</v>
      </c>
      <c r="DZ881">
        <v>2.75445</v>
      </c>
      <c r="EA881">
        <v>0.0859322</v>
      </c>
      <c r="EB881">
        <v>0.0918008</v>
      </c>
      <c r="EC881">
        <v>0.0934083</v>
      </c>
      <c r="ED881">
        <v>0.073419</v>
      </c>
      <c r="EE881">
        <v>35640.3</v>
      </c>
      <c r="EF881">
        <v>38614.4</v>
      </c>
      <c r="EG881">
        <v>35334</v>
      </c>
      <c r="EH881">
        <v>38561.4</v>
      </c>
      <c r="EI881">
        <v>45420.7</v>
      </c>
      <c r="EJ881">
        <v>51607.1</v>
      </c>
      <c r="EK881">
        <v>55228.2</v>
      </c>
      <c r="EL881">
        <v>61851.1</v>
      </c>
      <c r="EM881">
        <v>1.994</v>
      </c>
      <c r="EN881">
        <v>1.8188</v>
      </c>
      <c r="EO881">
        <v>0.0666082</v>
      </c>
      <c r="EP881">
        <v>0</v>
      </c>
      <c r="EQ881">
        <v>24.0307</v>
      </c>
      <c r="ER881">
        <v>999.9</v>
      </c>
      <c r="ES881">
        <v>45.996</v>
      </c>
      <c r="ET881">
        <v>30.273</v>
      </c>
      <c r="EU881">
        <v>21.9979</v>
      </c>
      <c r="EV881">
        <v>56.8462</v>
      </c>
      <c r="EW881">
        <v>49.0024</v>
      </c>
      <c r="EX881">
        <v>1</v>
      </c>
      <c r="EY881">
        <v>-0.0497967</v>
      </c>
      <c r="EZ881">
        <v>2.05288</v>
      </c>
      <c r="FA881">
        <v>20.1007</v>
      </c>
      <c r="FB881">
        <v>5.19932</v>
      </c>
      <c r="FC881">
        <v>12.004</v>
      </c>
      <c r="FD881">
        <v>4.976</v>
      </c>
      <c r="FE881">
        <v>3.294</v>
      </c>
      <c r="FF881">
        <v>9999</v>
      </c>
      <c r="FG881">
        <v>9999</v>
      </c>
      <c r="FH881">
        <v>9999</v>
      </c>
      <c r="FI881">
        <v>695.7</v>
      </c>
      <c r="FJ881">
        <v>1.86353</v>
      </c>
      <c r="FK881">
        <v>1.86829</v>
      </c>
      <c r="FL881">
        <v>1.86807</v>
      </c>
      <c r="FM881">
        <v>1.86929</v>
      </c>
      <c r="FN881">
        <v>1.87012</v>
      </c>
      <c r="FO881">
        <v>1.86615</v>
      </c>
      <c r="FP881">
        <v>1.86722</v>
      </c>
      <c r="FQ881">
        <v>1.86859</v>
      </c>
      <c r="FR881">
        <v>5</v>
      </c>
      <c r="FS881">
        <v>0</v>
      </c>
      <c r="FT881">
        <v>0</v>
      </c>
      <c r="FU881">
        <v>0</v>
      </c>
      <c r="FV881" t="s">
        <v>358</v>
      </c>
      <c r="FW881" t="s">
        <v>359</v>
      </c>
      <c r="FX881" t="s">
        <v>360</v>
      </c>
      <c r="FY881" t="s">
        <v>360</v>
      </c>
      <c r="FZ881" t="s">
        <v>360</v>
      </c>
      <c r="GA881" t="s">
        <v>360</v>
      </c>
      <c r="GB881">
        <v>0</v>
      </c>
      <c r="GC881">
        <v>100</v>
      </c>
      <c r="GD881">
        <v>100</v>
      </c>
      <c r="GE881">
        <v>5.726</v>
      </c>
      <c r="GF881">
        <v>0.3048</v>
      </c>
      <c r="GG881">
        <v>3.61927167264205</v>
      </c>
      <c r="GH881">
        <v>0.00509506669552449</v>
      </c>
      <c r="GI881">
        <v>1.17866753763249e-06</v>
      </c>
      <c r="GJ881">
        <v>-6.62632595388568e-10</v>
      </c>
      <c r="GK881">
        <v>0.304780318481584</v>
      </c>
      <c r="GL881">
        <v>0</v>
      </c>
      <c r="GM881">
        <v>0</v>
      </c>
      <c r="GN881">
        <v>0</v>
      </c>
      <c r="GO881">
        <v>-5</v>
      </c>
      <c r="GP881">
        <v>1640</v>
      </c>
      <c r="GQ881">
        <v>1</v>
      </c>
      <c r="GR881">
        <v>20</v>
      </c>
      <c r="GS881">
        <v>50336.3</v>
      </c>
      <c r="GT881">
        <v>50336.3</v>
      </c>
      <c r="GU881">
        <v>1.02783</v>
      </c>
      <c r="GV881">
        <v>2.60132</v>
      </c>
      <c r="GW881">
        <v>1.54785</v>
      </c>
      <c r="GX881">
        <v>2.2998</v>
      </c>
      <c r="GY881">
        <v>1.34644</v>
      </c>
      <c r="GZ881">
        <v>2.40967</v>
      </c>
      <c r="HA881">
        <v>34.9674</v>
      </c>
      <c r="HB881">
        <v>23.9649</v>
      </c>
      <c r="HC881">
        <v>18</v>
      </c>
      <c r="HD881">
        <v>504.822</v>
      </c>
      <c r="HE881">
        <v>394.622</v>
      </c>
      <c r="HF881">
        <v>21.7235</v>
      </c>
      <c r="HG881">
        <v>26.5025</v>
      </c>
      <c r="HH881">
        <v>30.0016</v>
      </c>
      <c r="HI881">
        <v>26.4666</v>
      </c>
      <c r="HJ881">
        <v>26.4108</v>
      </c>
      <c r="HK881">
        <v>20.5874</v>
      </c>
      <c r="HL881">
        <v>34.7634</v>
      </c>
      <c r="HM881">
        <v>22.5079</v>
      </c>
      <c r="HN881">
        <v>21.6814</v>
      </c>
      <c r="HO881">
        <v>413.896</v>
      </c>
      <c r="HP881">
        <v>14.7542</v>
      </c>
      <c r="HQ881">
        <v>102.453</v>
      </c>
      <c r="HR881">
        <v>102.952</v>
      </c>
    </row>
    <row r="882" spans="1:226">
      <c r="A882">
        <v>866</v>
      </c>
      <c r="B882">
        <v>1663697831.6</v>
      </c>
      <c r="C882">
        <v>10056.5</v>
      </c>
      <c r="D882" t="s">
        <v>2100</v>
      </c>
      <c r="E882" t="s">
        <v>2101</v>
      </c>
      <c r="F882">
        <v>5</v>
      </c>
      <c r="G882" t="s">
        <v>2099</v>
      </c>
      <c r="H882" t="s">
        <v>354</v>
      </c>
      <c r="I882">
        <v>1663697823.75517</v>
      </c>
      <c r="J882">
        <f>(K882)/1000</f>
        <v>0</v>
      </c>
      <c r="K882">
        <f>IF(BF882, AN882, AH882)</f>
        <v>0</v>
      </c>
      <c r="L882">
        <f>IF(BF882, AI882, AG882)</f>
        <v>0</v>
      </c>
      <c r="M882">
        <f>BH882 - IF(AU882&gt;1, L882*BB882*100.0/(AW882*BV882), 0)</f>
        <v>0</v>
      </c>
      <c r="N882">
        <f>((T882-J882/2)*M882-L882)/(T882+J882/2)</f>
        <v>0</v>
      </c>
      <c r="O882">
        <f>N882*(BO882+BP882)/1000.0</f>
        <v>0</v>
      </c>
      <c r="P882">
        <f>(BH882 - IF(AU882&gt;1, L882*BB882*100.0/(AW882*BV882), 0))*(BO882+BP882)/1000.0</f>
        <v>0</v>
      </c>
      <c r="Q882">
        <f>2.0/((1/S882-1/R882)+SIGN(S882)*SQRT((1/S882-1/R882)*(1/S882-1/R882) + 4*BC882/((BC882+1)*(BC882+1))*(2*1/S882*1/R882-1/R882*1/R882)))</f>
        <v>0</v>
      </c>
      <c r="R882">
        <f>IF(LEFT(BD882,1)&lt;&gt;"0",IF(LEFT(BD882,1)="1",3.0,BE882),$D$5+$E$5*(BV882*BO882/($K$5*1000))+$F$5*(BV882*BO882/($K$5*1000))*MAX(MIN(BB882,$J$5),$I$5)*MAX(MIN(BB882,$J$5),$I$5)+$G$5*MAX(MIN(BB882,$J$5),$I$5)*(BV882*BO882/($K$5*1000))+$H$5*(BV882*BO882/($K$5*1000))*(BV882*BO882/($K$5*1000)))</f>
        <v>0</v>
      </c>
      <c r="S882">
        <f>J882*(1000-(1000*0.61365*exp(17.502*W882/(240.97+W882))/(BO882+BP882)+BJ882)/2)/(1000*0.61365*exp(17.502*W882/(240.97+W882))/(BO882+BP882)-BJ882)</f>
        <v>0</v>
      </c>
      <c r="T882">
        <f>1/((BC882+1)/(Q882/1.6)+1/(R882/1.37)) + BC882/((BC882+1)/(Q882/1.6) + BC882/(R882/1.37))</f>
        <v>0</v>
      </c>
      <c r="U882">
        <f>(AX882*BA882)</f>
        <v>0</v>
      </c>
      <c r="V882">
        <f>(BQ882+(U882+2*0.95*5.67E-8*(((BQ882+$B$7)+273)^4-(BQ882+273)^4)-44100*J882)/(1.84*29.3*R882+8*0.95*5.67E-8*(BQ882+273)^3))</f>
        <v>0</v>
      </c>
      <c r="W882">
        <f>($C$7*BR882+$D$7*BS882+$E$7*V882)</f>
        <v>0</v>
      </c>
      <c r="X882">
        <f>0.61365*exp(17.502*W882/(240.97+W882))</f>
        <v>0</v>
      </c>
      <c r="Y882">
        <f>(Z882/AA882*100)</f>
        <v>0</v>
      </c>
      <c r="Z882">
        <f>BJ882*(BO882+BP882)/1000</f>
        <v>0</v>
      </c>
      <c r="AA882">
        <f>0.61365*exp(17.502*BQ882/(240.97+BQ882))</f>
        <v>0</v>
      </c>
      <c r="AB882">
        <f>(X882-BJ882*(BO882+BP882)/1000)</f>
        <v>0</v>
      </c>
      <c r="AC882">
        <f>(-J882*44100)</f>
        <v>0</v>
      </c>
      <c r="AD882">
        <f>2*29.3*R882*0.92*(BQ882-W882)</f>
        <v>0</v>
      </c>
      <c r="AE882">
        <f>2*0.95*5.67E-8*(((BQ882+$B$7)+273)^4-(W882+273)^4)</f>
        <v>0</v>
      </c>
      <c r="AF882">
        <f>U882+AE882+AC882+AD882</f>
        <v>0</v>
      </c>
      <c r="AG882">
        <f>BN882*AU882*(BI882-BH882*(1000-AU882*BK882)/(1000-AU882*BJ882))/(100*BB882)</f>
        <v>0</v>
      </c>
      <c r="AH882">
        <f>1000*BN882*AU882*(BJ882-BK882)/(100*BB882*(1000-AU882*BJ882))</f>
        <v>0</v>
      </c>
      <c r="AI882">
        <f>(AJ882 - AK882 - BO882*1E3/(8.314*(BQ882+273.15)) * AM882/BN882 * AL882) * BN882/(100*BB882) * (1000 - BK882)/1000</f>
        <v>0</v>
      </c>
      <c r="AJ882">
        <v>426.396125284583</v>
      </c>
      <c r="AK882">
        <v>400.188339393939</v>
      </c>
      <c r="AL882">
        <v>-0.0959188848401477</v>
      </c>
      <c r="AM882">
        <v>65.3821765594169</v>
      </c>
      <c r="AN882">
        <f>(AP882 - AO882 + BO882*1E3/(8.314*(BQ882+273.15)) * AR882/BN882 * AQ882) * BN882/(100*BB882) * 1000/(1000 - AP882)</f>
        <v>0</v>
      </c>
      <c r="AO882">
        <v>14.595516917868</v>
      </c>
      <c r="AP882">
        <v>20.6806747252747</v>
      </c>
      <c r="AQ882">
        <v>-0.0134268246375563</v>
      </c>
      <c r="AR882">
        <v>122.885035500858</v>
      </c>
      <c r="AS882">
        <v>0</v>
      </c>
      <c r="AT882">
        <v>0</v>
      </c>
      <c r="AU882">
        <f>IF(AS882*$H$13&gt;=AW882,1.0,(AW882/(AW882-AS882*$H$13)))</f>
        <v>0</v>
      </c>
      <c r="AV882">
        <f>(AU882-1)*100</f>
        <v>0</v>
      </c>
      <c r="AW882">
        <f>MAX(0,($B$13+$C$13*BV882)/(1+$D$13*BV882)*BO882/(BQ882+273)*$E$13)</f>
        <v>0</v>
      </c>
      <c r="AX882">
        <f>$B$11*BW882+$C$11*BX882+$F$11*CI882*(1-CL882)</f>
        <v>0</v>
      </c>
      <c r="AY882">
        <f>AX882*AZ882</f>
        <v>0</v>
      </c>
      <c r="AZ882">
        <f>($B$11*$D$9+$C$11*$D$9+$F$11*((CV882+CN882)/MAX(CV882+CN882+CW882, 0.1)*$I$9+CW882/MAX(CV882+CN882+CW882, 0.1)*$J$9))/($B$11+$C$11+$F$11)</f>
        <v>0</v>
      </c>
      <c r="BA882">
        <f>($B$11*$K$9+$C$11*$K$9+$F$11*((CV882+CN882)/MAX(CV882+CN882+CW882, 0.1)*$P$9+CW882/MAX(CV882+CN882+CW882, 0.1)*$Q$9))/($B$11+$C$11+$F$11)</f>
        <v>0</v>
      </c>
      <c r="BB882">
        <v>6</v>
      </c>
      <c r="BC882">
        <v>0.5</v>
      </c>
      <c r="BD882" t="s">
        <v>355</v>
      </c>
      <c r="BE882">
        <v>2</v>
      </c>
      <c r="BF882" t="b">
        <v>1</v>
      </c>
      <c r="BG882">
        <v>1663697823.75517</v>
      </c>
      <c r="BH882">
        <v>392.146206896552</v>
      </c>
      <c r="BI882">
        <v>420.212379310345</v>
      </c>
      <c r="BJ882">
        <v>20.7628103448276</v>
      </c>
      <c r="BK882">
        <v>14.6189931034483</v>
      </c>
      <c r="BL882">
        <v>386.420448275862</v>
      </c>
      <c r="BM882">
        <v>20.4580275862069</v>
      </c>
      <c r="BN882">
        <v>500.06875862069</v>
      </c>
      <c r="BO882">
        <v>90.4887275862069</v>
      </c>
      <c r="BP882">
        <v>0.0998427931034483</v>
      </c>
      <c r="BQ882">
        <v>25.5216793103448</v>
      </c>
      <c r="BR882">
        <v>25.1219655172414</v>
      </c>
      <c r="BS882">
        <v>999.9</v>
      </c>
      <c r="BT882">
        <v>0</v>
      </c>
      <c r="BU882">
        <v>0</v>
      </c>
      <c r="BV882">
        <v>10016.3793103448</v>
      </c>
      <c r="BW882">
        <v>0</v>
      </c>
      <c r="BX882">
        <v>16.6747275862069</v>
      </c>
      <c r="BY882">
        <v>-28.0660482758621</v>
      </c>
      <c r="BZ882">
        <v>400.460931034483</v>
      </c>
      <c r="CA882">
        <v>426.446413793103</v>
      </c>
      <c r="CB882">
        <v>6.14380896551724</v>
      </c>
      <c r="CC882">
        <v>420.212379310345</v>
      </c>
      <c r="CD882">
        <v>14.6189931034483</v>
      </c>
      <c r="CE882">
        <v>1.8788</v>
      </c>
      <c r="CF882">
        <v>1.32285413793103</v>
      </c>
      <c r="CG882">
        <v>16.4582413793103</v>
      </c>
      <c r="CH882">
        <v>11.0610448275862</v>
      </c>
      <c r="CI882">
        <v>2000.00517241379</v>
      </c>
      <c r="CJ882">
        <v>0.980000482758621</v>
      </c>
      <c r="CK882">
        <v>0.0199996931034483</v>
      </c>
      <c r="CL882">
        <v>0</v>
      </c>
      <c r="CM882">
        <v>819.722379310345</v>
      </c>
      <c r="CN882">
        <v>5.00063</v>
      </c>
      <c r="CO882">
        <v>16143.2655172414</v>
      </c>
      <c r="CP882">
        <v>17256.9413793103</v>
      </c>
      <c r="CQ882">
        <v>38.5106896551724</v>
      </c>
      <c r="CR882">
        <v>38.562</v>
      </c>
      <c r="CS882">
        <v>38</v>
      </c>
      <c r="CT882">
        <v>37.932724137931</v>
      </c>
      <c r="CU882">
        <v>39.3576206896552</v>
      </c>
      <c r="CV882">
        <v>1955.10827586207</v>
      </c>
      <c r="CW882">
        <v>39.8965517241379</v>
      </c>
      <c r="CX882">
        <v>0</v>
      </c>
      <c r="CY882">
        <v>1663697828.9</v>
      </c>
      <c r="CZ882">
        <v>0</v>
      </c>
      <c r="DA882">
        <v>0</v>
      </c>
      <c r="DB882" t="s">
        <v>356</v>
      </c>
      <c r="DC882">
        <v>1660677648.1</v>
      </c>
      <c r="DD882">
        <v>1660677649.1</v>
      </c>
      <c r="DE882">
        <v>0</v>
      </c>
      <c r="DF882">
        <v>-1.042</v>
      </c>
      <c r="DG882">
        <v>0.003</v>
      </c>
      <c r="DH882">
        <v>5.218</v>
      </c>
      <c r="DI882">
        <v>0.344</v>
      </c>
      <c r="DJ882">
        <v>417</v>
      </c>
      <c r="DK882">
        <v>22</v>
      </c>
      <c r="DL882">
        <v>1.24</v>
      </c>
      <c r="DM882">
        <v>0.53</v>
      </c>
      <c r="DN882">
        <v>-28.380655</v>
      </c>
      <c r="DO882">
        <v>2.37347392120085</v>
      </c>
      <c r="DP882">
        <v>0.428310548521748</v>
      </c>
      <c r="DQ882">
        <v>0</v>
      </c>
      <c r="DR882">
        <v>6.183058</v>
      </c>
      <c r="DS882">
        <v>-0.624191369606026</v>
      </c>
      <c r="DT882">
        <v>0.0617979141719201</v>
      </c>
      <c r="DU882">
        <v>0</v>
      </c>
      <c r="DV882">
        <v>0</v>
      </c>
      <c r="DW882">
        <v>2</v>
      </c>
      <c r="DX882" t="s">
        <v>357</v>
      </c>
      <c r="DY882">
        <v>2.97451</v>
      </c>
      <c r="DZ882">
        <v>2.75434</v>
      </c>
      <c r="EA882">
        <v>0.0858397</v>
      </c>
      <c r="EB882">
        <v>0.090773</v>
      </c>
      <c r="EC882">
        <v>0.0932421</v>
      </c>
      <c r="ED882">
        <v>0.0737964</v>
      </c>
      <c r="EE882">
        <v>35643.3</v>
      </c>
      <c r="EF882">
        <v>38657.5</v>
      </c>
      <c r="EG882">
        <v>35333.4</v>
      </c>
      <c r="EH882">
        <v>38560.8</v>
      </c>
      <c r="EI882">
        <v>45428.9</v>
      </c>
      <c r="EJ882">
        <v>51585.3</v>
      </c>
      <c r="EK882">
        <v>55227.9</v>
      </c>
      <c r="EL882">
        <v>61850.4</v>
      </c>
      <c r="EM882">
        <v>1.9938</v>
      </c>
      <c r="EN882">
        <v>1.8188</v>
      </c>
      <c r="EO882">
        <v>0.0678003</v>
      </c>
      <c r="EP882">
        <v>0</v>
      </c>
      <c r="EQ882">
        <v>24.0307</v>
      </c>
      <c r="ER882">
        <v>999.9</v>
      </c>
      <c r="ES882">
        <v>45.971</v>
      </c>
      <c r="ET882">
        <v>30.273</v>
      </c>
      <c r="EU882">
        <v>21.9849</v>
      </c>
      <c r="EV882">
        <v>56.2862</v>
      </c>
      <c r="EW882">
        <v>49.347</v>
      </c>
      <c r="EX882">
        <v>1</v>
      </c>
      <c r="EY882">
        <v>-0.049248</v>
      </c>
      <c r="EZ882">
        <v>2.15436</v>
      </c>
      <c r="FA882">
        <v>20.0998</v>
      </c>
      <c r="FB882">
        <v>5.19932</v>
      </c>
      <c r="FC882">
        <v>12.004</v>
      </c>
      <c r="FD882">
        <v>4.976</v>
      </c>
      <c r="FE882">
        <v>3.2934</v>
      </c>
      <c r="FF882">
        <v>9999</v>
      </c>
      <c r="FG882">
        <v>9999</v>
      </c>
      <c r="FH882">
        <v>9999</v>
      </c>
      <c r="FI882">
        <v>695.7</v>
      </c>
      <c r="FJ882">
        <v>1.86356</v>
      </c>
      <c r="FK882">
        <v>1.86829</v>
      </c>
      <c r="FL882">
        <v>1.8681</v>
      </c>
      <c r="FM882">
        <v>1.86929</v>
      </c>
      <c r="FN882">
        <v>1.87006</v>
      </c>
      <c r="FO882">
        <v>1.86615</v>
      </c>
      <c r="FP882">
        <v>1.86722</v>
      </c>
      <c r="FQ882">
        <v>1.86859</v>
      </c>
      <c r="FR882">
        <v>5</v>
      </c>
      <c r="FS882">
        <v>0</v>
      </c>
      <c r="FT882">
        <v>0</v>
      </c>
      <c r="FU882">
        <v>0</v>
      </c>
      <c r="FV882" t="s">
        <v>358</v>
      </c>
      <c r="FW882" t="s">
        <v>359</v>
      </c>
      <c r="FX882" t="s">
        <v>360</v>
      </c>
      <c r="FY882" t="s">
        <v>360</v>
      </c>
      <c r="FZ882" t="s">
        <v>360</v>
      </c>
      <c r="GA882" t="s">
        <v>360</v>
      </c>
      <c r="GB882">
        <v>0</v>
      </c>
      <c r="GC882">
        <v>100</v>
      </c>
      <c r="GD882">
        <v>100</v>
      </c>
      <c r="GE882">
        <v>5.723</v>
      </c>
      <c r="GF882">
        <v>0.3048</v>
      </c>
      <c r="GG882">
        <v>3.61927167264205</v>
      </c>
      <c r="GH882">
        <v>0.00509506669552449</v>
      </c>
      <c r="GI882">
        <v>1.17866753763249e-06</v>
      </c>
      <c r="GJ882">
        <v>-6.62632595388568e-10</v>
      </c>
      <c r="GK882">
        <v>0.304780318481584</v>
      </c>
      <c r="GL882">
        <v>0</v>
      </c>
      <c r="GM882">
        <v>0</v>
      </c>
      <c r="GN882">
        <v>0</v>
      </c>
      <c r="GO882">
        <v>-5</v>
      </c>
      <c r="GP882">
        <v>1640</v>
      </c>
      <c r="GQ882">
        <v>1</v>
      </c>
      <c r="GR882">
        <v>20</v>
      </c>
      <c r="GS882">
        <v>50336.4</v>
      </c>
      <c r="GT882">
        <v>50336.4</v>
      </c>
      <c r="GU882">
        <v>1.0022</v>
      </c>
      <c r="GV882">
        <v>2.61108</v>
      </c>
      <c r="GW882">
        <v>1.54785</v>
      </c>
      <c r="GX882">
        <v>2.2998</v>
      </c>
      <c r="GY882">
        <v>1.34644</v>
      </c>
      <c r="GZ882">
        <v>2.34131</v>
      </c>
      <c r="HA882">
        <v>34.9904</v>
      </c>
      <c r="HB882">
        <v>23.9649</v>
      </c>
      <c r="HC882">
        <v>18</v>
      </c>
      <c r="HD882">
        <v>504.69</v>
      </c>
      <c r="HE882">
        <v>394.638</v>
      </c>
      <c r="HF882">
        <v>21.5731</v>
      </c>
      <c r="HG882">
        <v>26.5025</v>
      </c>
      <c r="HH882">
        <v>30.0011</v>
      </c>
      <c r="HI882">
        <v>26.4666</v>
      </c>
      <c r="HJ882">
        <v>26.413</v>
      </c>
      <c r="HK882">
        <v>20.0478</v>
      </c>
      <c r="HL882">
        <v>34.1712</v>
      </c>
      <c r="HM882">
        <v>22.5079</v>
      </c>
      <c r="HN882">
        <v>21.5619</v>
      </c>
      <c r="HO882">
        <v>400.452</v>
      </c>
      <c r="HP882">
        <v>14.8229</v>
      </c>
      <c r="HQ882">
        <v>102.452</v>
      </c>
      <c r="HR882">
        <v>102.951</v>
      </c>
    </row>
    <row r="883" spans="1:226">
      <c r="A883">
        <v>867</v>
      </c>
      <c r="B883">
        <v>1663697836.6</v>
      </c>
      <c r="C883">
        <v>10061.5</v>
      </c>
      <c r="D883" t="s">
        <v>2102</v>
      </c>
      <c r="E883" t="s">
        <v>2103</v>
      </c>
      <c r="F883">
        <v>5</v>
      </c>
      <c r="G883" t="s">
        <v>2099</v>
      </c>
      <c r="H883" t="s">
        <v>354</v>
      </c>
      <c r="I883">
        <v>1663697828.83214</v>
      </c>
      <c r="J883">
        <f>(K883)/1000</f>
        <v>0</v>
      </c>
      <c r="K883">
        <f>IF(BF883, AN883, AH883)</f>
        <v>0</v>
      </c>
      <c r="L883">
        <f>IF(BF883, AI883, AG883)</f>
        <v>0</v>
      </c>
      <c r="M883">
        <f>BH883 - IF(AU883&gt;1, L883*BB883*100.0/(AW883*BV883), 0)</f>
        <v>0</v>
      </c>
      <c r="N883">
        <f>((T883-J883/2)*M883-L883)/(T883+J883/2)</f>
        <v>0</v>
      </c>
      <c r="O883">
        <f>N883*(BO883+BP883)/1000.0</f>
        <v>0</v>
      </c>
      <c r="P883">
        <f>(BH883 - IF(AU883&gt;1, L883*BB883*100.0/(AW883*BV883), 0))*(BO883+BP883)/1000.0</f>
        <v>0</v>
      </c>
      <c r="Q883">
        <f>2.0/((1/S883-1/R883)+SIGN(S883)*SQRT((1/S883-1/R883)*(1/S883-1/R883) + 4*BC883/((BC883+1)*(BC883+1))*(2*1/S883*1/R883-1/R883*1/R883)))</f>
        <v>0</v>
      </c>
      <c r="R883">
        <f>IF(LEFT(BD883,1)&lt;&gt;"0",IF(LEFT(BD883,1)="1",3.0,BE883),$D$5+$E$5*(BV883*BO883/($K$5*1000))+$F$5*(BV883*BO883/($K$5*1000))*MAX(MIN(BB883,$J$5),$I$5)*MAX(MIN(BB883,$J$5),$I$5)+$G$5*MAX(MIN(BB883,$J$5),$I$5)*(BV883*BO883/($K$5*1000))+$H$5*(BV883*BO883/($K$5*1000))*(BV883*BO883/($K$5*1000)))</f>
        <v>0</v>
      </c>
      <c r="S883">
        <f>J883*(1000-(1000*0.61365*exp(17.502*W883/(240.97+W883))/(BO883+BP883)+BJ883)/2)/(1000*0.61365*exp(17.502*W883/(240.97+W883))/(BO883+BP883)-BJ883)</f>
        <v>0</v>
      </c>
      <c r="T883">
        <f>1/((BC883+1)/(Q883/1.6)+1/(R883/1.37)) + BC883/((BC883+1)/(Q883/1.6) + BC883/(R883/1.37))</f>
        <v>0</v>
      </c>
      <c r="U883">
        <f>(AX883*BA883)</f>
        <v>0</v>
      </c>
      <c r="V883">
        <f>(BQ883+(U883+2*0.95*5.67E-8*(((BQ883+$B$7)+273)^4-(BQ883+273)^4)-44100*J883)/(1.84*29.3*R883+8*0.95*5.67E-8*(BQ883+273)^3))</f>
        <v>0</v>
      </c>
      <c r="W883">
        <f>($C$7*BR883+$D$7*BS883+$E$7*V883)</f>
        <v>0</v>
      </c>
      <c r="X883">
        <f>0.61365*exp(17.502*W883/(240.97+W883))</f>
        <v>0</v>
      </c>
      <c r="Y883">
        <f>(Z883/AA883*100)</f>
        <v>0</v>
      </c>
      <c r="Z883">
        <f>BJ883*(BO883+BP883)/1000</f>
        <v>0</v>
      </c>
      <c r="AA883">
        <f>0.61365*exp(17.502*BQ883/(240.97+BQ883))</f>
        <v>0</v>
      </c>
      <c r="AB883">
        <f>(X883-BJ883*(BO883+BP883)/1000)</f>
        <v>0</v>
      </c>
      <c r="AC883">
        <f>(-J883*44100)</f>
        <v>0</v>
      </c>
      <c r="AD883">
        <f>2*29.3*R883*0.92*(BQ883-W883)</f>
        <v>0</v>
      </c>
      <c r="AE883">
        <f>2*0.95*5.67E-8*(((BQ883+$B$7)+273)^4-(W883+273)^4)</f>
        <v>0</v>
      </c>
      <c r="AF883">
        <f>U883+AE883+AC883+AD883</f>
        <v>0</v>
      </c>
      <c r="AG883">
        <f>BN883*AU883*(BI883-BH883*(1000-AU883*BK883)/(1000-AU883*BJ883))/(100*BB883)</f>
        <v>0</v>
      </c>
      <c r="AH883">
        <f>1000*BN883*AU883*(BJ883-BK883)/(100*BB883*(1000-AU883*BJ883))</f>
        <v>0</v>
      </c>
      <c r="AI883">
        <f>(AJ883 - AK883 - BO883*1E3/(8.314*(BQ883+273.15)) * AM883/BN883 * AL883) * BN883/(100*BB883) * (1000 - BK883)/1000</f>
        <v>0</v>
      </c>
      <c r="AJ883">
        <v>414.500434207638</v>
      </c>
      <c r="AK883">
        <v>394.71533939394</v>
      </c>
      <c r="AL883">
        <v>-1.32525968891107</v>
      </c>
      <c r="AM883">
        <v>65.3821765594169</v>
      </c>
      <c r="AN883">
        <f>(AP883 - AO883 + BO883*1E3/(8.314*(BQ883+273.15)) * AR883/BN883 * AQ883) * BN883/(100*BB883) * 1000/(1000 - AP883)</f>
        <v>0</v>
      </c>
      <c r="AO883">
        <v>14.7163532826264</v>
      </c>
      <c r="AP883">
        <v>20.6785351648352</v>
      </c>
      <c r="AQ883">
        <v>-0.00577910659186431</v>
      </c>
      <c r="AR883">
        <v>122.885035500858</v>
      </c>
      <c r="AS883">
        <v>0</v>
      </c>
      <c r="AT883">
        <v>0</v>
      </c>
      <c r="AU883">
        <f>IF(AS883*$H$13&gt;=AW883,1.0,(AW883/(AW883-AS883*$H$13)))</f>
        <v>0</v>
      </c>
      <c r="AV883">
        <f>(AU883-1)*100</f>
        <v>0</v>
      </c>
      <c r="AW883">
        <f>MAX(0,($B$13+$C$13*BV883)/(1+$D$13*BV883)*BO883/(BQ883+273)*$E$13)</f>
        <v>0</v>
      </c>
      <c r="AX883">
        <f>$B$11*BW883+$C$11*BX883+$F$11*CI883*(1-CL883)</f>
        <v>0</v>
      </c>
      <c r="AY883">
        <f>AX883*AZ883</f>
        <v>0</v>
      </c>
      <c r="AZ883">
        <f>($B$11*$D$9+$C$11*$D$9+$F$11*((CV883+CN883)/MAX(CV883+CN883+CW883, 0.1)*$I$9+CW883/MAX(CV883+CN883+CW883, 0.1)*$J$9))/($B$11+$C$11+$F$11)</f>
        <v>0</v>
      </c>
      <c r="BA883">
        <f>($B$11*$K$9+$C$11*$K$9+$F$11*((CV883+CN883)/MAX(CV883+CN883+CW883, 0.1)*$P$9+CW883/MAX(CV883+CN883+CW883, 0.1)*$Q$9))/($B$11+$C$11+$F$11)</f>
        <v>0</v>
      </c>
      <c r="BB883">
        <v>6</v>
      </c>
      <c r="BC883">
        <v>0.5</v>
      </c>
      <c r="BD883" t="s">
        <v>355</v>
      </c>
      <c r="BE883">
        <v>2</v>
      </c>
      <c r="BF883" t="b">
        <v>1</v>
      </c>
      <c r="BG883">
        <v>1663697828.83214</v>
      </c>
      <c r="BH883">
        <v>391.228035714286</v>
      </c>
      <c r="BI883">
        <v>415.986285714286</v>
      </c>
      <c r="BJ883">
        <v>20.7125107142857</v>
      </c>
      <c r="BK883">
        <v>14.6584357142857</v>
      </c>
      <c r="BL883">
        <v>385.507428571429</v>
      </c>
      <c r="BM883">
        <v>20.4077214285714</v>
      </c>
      <c r="BN883">
        <v>500.06925</v>
      </c>
      <c r="BO883">
        <v>90.4874107142857</v>
      </c>
      <c r="BP883">
        <v>0.099921</v>
      </c>
      <c r="BQ883">
        <v>25.5164928571429</v>
      </c>
      <c r="BR883">
        <v>25.1297464285714</v>
      </c>
      <c r="BS883">
        <v>999.9</v>
      </c>
      <c r="BT883">
        <v>0</v>
      </c>
      <c r="BU883">
        <v>0</v>
      </c>
      <c r="BV883">
        <v>10007.8571428571</v>
      </c>
      <c r="BW883">
        <v>0</v>
      </c>
      <c r="BX883">
        <v>16.6831571428571</v>
      </c>
      <c r="BY883">
        <v>-24.7582357142857</v>
      </c>
      <c r="BZ883">
        <v>399.502785714286</v>
      </c>
      <c r="CA883">
        <v>422.17425</v>
      </c>
      <c r="CB883">
        <v>6.05407071428571</v>
      </c>
      <c r="CC883">
        <v>415.986285714286</v>
      </c>
      <c r="CD883">
        <v>14.6584357142857</v>
      </c>
      <c r="CE883">
        <v>1.87422071428571</v>
      </c>
      <c r="CF883">
        <v>1.32640392857143</v>
      </c>
      <c r="CG883">
        <v>16.419925</v>
      </c>
      <c r="CH883">
        <v>11.1013</v>
      </c>
      <c r="CI883">
        <v>2000.0025</v>
      </c>
      <c r="CJ883">
        <v>0.979998142857143</v>
      </c>
      <c r="CK883">
        <v>0.0200019928571429</v>
      </c>
      <c r="CL883">
        <v>0</v>
      </c>
      <c r="CM883">
        <v>818.833857142857</v>
      </c>
      <c r="CN883">
        <v>5.00063</v>
      </c>
      <c r="CO883">
        <v>16125.8464285714</v>
      </c>
      <c r="CP883">
        <v>17256.9035714286</v>
      </c>
      <c r="CQ883">
        <v>38.5265714285714</v>
      </c>
      <c r="CR883">
        <v>38.562</v>
      </c>
      <c r="CS883">
        <v>38</v>
      </c>
      <c r="CT883">
        <v>37.9325714285714</v>
      </c>
      <c r="CU883">
        <v>39.3615</v>
      </c>
      <c r="CV883">
        <v>1955.10071428571</v>
      </c>
      <c r="CW883">
        <v>39.9014285714286</v>
      </c>
      <c r="CX883">
        <v>0</v>
      </c>
      <c r="CY883">
        <v>1663697833.7</v>
      </c>
      <c r="CZ883">
        <v>0</v>
      </c>
      <c r="DA883">
        <v>0</v>
      </c>
      <c r="DB883" t="s">
        <v>356</v>
      </c>
      <c r="DC883">
        <v>1660677648.1</v>
      </c>
      <c r="DD883">
        <v>1660677649.1</v>
      </c>
      <c r="DE883">
        <v>0</v>
      </c>
      <c r="DF883">
        <v>-1.042</v>
      </c>
      <c r="DG883">
        <v>0.003</v>
      </c>
      <c r="DH883">
        <v>5.218</v>
      </c>
      <c r="DI883">
        <v>0.344</v>
      </c>
      <c r="DJ883">
        <v>417</v>
      </c>
      <c r="DK883">
        <v>22</v>
      </c>
      <c r="DL883">
        <v>1.24</v>
      </c>
      <c r="DM883">
        <v>0.53</v>
      </c>
      <c r="DN883">
        <v>-26.40164</v>
      </c>
      <c r="DO883">
        <v>29.1276787992496</v>
      </c>
      <c r="DP883">
        <v>3.61173190718802</v>
      </c>
      <c r="DQ883">
        <v>0</v>
      </c>
      <c r="DR883">
        <v>6.10773575</v>
      </c>
      <c r="DS883">
        <v>-1.00437917448406</v>
      </c>
      <c r="DT883">
        <v>0.100489824059143</v>
      </c>
      <c r="DU883">
        <v>0</v>
      </c>
      <c r="DV883">
        <v>0</v>
      </c>
      <c r="DW883">
        <v>2</v>
      </c>
      <c r="DX883" t="s">
        <v>357</v>
      </c>
      <c r="DY883">
        <v>2.97451</v>
      </c>
      <c r="DZ883">
        <v>2.75441</v>
      </c>
      <c r="EA883">
        <v>0.084832</v>
      </c>
      <c r="EB883">
        <v>0.0883196</v>
      </c>
      <c r="EC883">
        <v>0.0932412</v>
      </c>
      <c r="ED883">
        <v>0.0740339</v>
      </c>
      <c r="EE883">
        <v>35683.5</v>
      </c>
      <c r="EF883">
        <v>38761.8</v>
      </c>
      <c r="EG883">
        <v>35334.3</v>
      </c>
      <c r="EH883">
        <v>38560.9</v>
      </c>
      <c r="EI883">
        <v>45429.2</v>
      </c>
      <c r="EJ883">
        <v>51571.9</v>
      </c>
      <c r="EK883">
        <v>55228.2</v>
      </c>
      <c r="EL883">
        <v>61850.2</v>
      </c>
      <c r="EM883">
        <v>1.995</v>
      </c>
      <c r="EN883">
        <v>1.8194</v>
      </c>
      <c r="EO883">
        <v>0.0676513</v>
      </c>
      <c r="EP883">
        <v>0</v>
      </c>
      <c r="EQ883">
        <v>24.0307</v>
      </c>
      <c r="ER883">
        <v>999.9</v>
      </c>
      <c r="ES883">
        <v>45.922</v>
      </c>
      <c r="ET883">
        <v>30.283</v>
      </c>
      <c r="EU883">
        <v>21.9756</v>
      </c>
      <c r="EV883">
        <v>56.6862</v>
      </c>
      <c r="EW883">
        <v>48.9864</v>
      </c>
      <c r="EX883">
        <v>1</v>
      </c>
      <c r="EY883">
        <v>-0.0483537</v>
      </c>
      <c r="EZ883">
        <v>2.28105</v>
      </c>
      <c r="FA883">
        <v>20.098</v>
      </c>
      <c r="FB883">
        <v>5.19932</v>
      </c>
      <c r="FC883">
        <v>12.004</v>
      </c>
      <c r="FD883">
        <v>4.976</v>
      </c>
      <c r="FE883">
        <v>3.2934</v>
      </c>
      <c r="FF883">
        <v>9999</v>
      </c>
      <c r="FG883">
        <v>9999</v>
      </c>
      <c r="FH883">
        <v>9999</v>
      </c>
      <c r="FI883">
        <v>695.7</v>
      </c>
      <c r="FJ883">
        <v>1.86353</v>
      </c>
      <c r="FK883">
        <v>1.86829</v>
      </c>
      <c r="FL883">
        <v>1.8681</v>
      </c>
      <c r="FM883">
        <v>1.86929</v>
      </c>
      <c r="FN883">
        <v>1.87012</v>
      </c>
      <c r="FO883">
        <v>1.86615</v>
      </c>
      <c r="FP883">
        <v>1.86719</v>
      </c>
      <c r="FQ883">
        <v>1.86856</v>
      </c>
      <c r="FR883">
        <v>5</v>
      </c>
      <c r="FS883">
        <v>0</v>
      </c>
      <c r="FT883">
        <v>0</v>
      </c>
      <c r="FU883">
        <v>0</v>
      </c>
      <c r="FV883" t="s">
        <v>358</v>
      </c>
      <c r="FW883" t="s">
        <v>359</v>
      </c>
      <c r="FX883" t="s">
        <v>360</v>
      </c>
      <c r="FY883" t="s">
        <v>360</v>
      </c>
      <c r="FZ883" t="s">
        <v>360</v>
      </c>
      <c r="GA883" t="s">
        <v>360</v>
      </c>
      <c r="GB883">
        <v>0</v>
      </c>
      <c r="GC883">
        <v>100</v>
      </c>
      <c r="GD883">
        <v>100</v>
      </c>
      <c r="GE883">
        <v>5.69</v>
      </c>
      <c r="GF883">
        <v>0.3048</v>
      </c>
      <c r="GG883">
        <v>3.61927167264205</v>
      </c>
      <c r="GH883">
        <v>0.00509506669552449</v>
      </c>
      <c r="GI883">
        <v>1.17866753763249e-06</v>
      </c>
      <c r="GJ883">
        <v>-6.62632595388568e-10</v>
      </c>
      <c r="GK883">
        <v>0.304780318481584</v>
      </c>
      <c r="GL883">
        <v>0</v>
      </c>
      <c r="GM883">
        <v>0</v>
      </c>
      <c r="GN883">
        <v>0</v>
      </c>
      <c r="GO883">
        <v>-5</v>
      </c>
      <c r="GP883">
        <v>1640</v>
      </c>
      <c r="GQ883">
        <v>1</v>
      </c>
      <c r="GR883">
        <v>20</v>
      </c>
      <c r="GS883">
        <v>50336.5</v>
      </c>
      <c r="GT883">
        <v>50336.5</v>
      </c>
      <c r="GU883">
        <v>0.9729</v>
      </c>
      <c r="GV883">
        <v>2.62207</v>
      </c>
      <c r="GW883">
        <v>1.54785</v>
      </c>
      <c r="GX883">
        <v>2.2998</v>
      </c>
      <c r="GY883">
        <v>1.34644</v>
      </c>
      <c r="GZ883">
        <v>2.26074</v>
      </c>
      <c r="HA883">
        <v>34.9904</v>
      </c>
      <c r="HB883">
        <v>23.9562</v>
      </c>
      <c r="HC883">
        <v>18</v>
      </c>
      <c r="HD883">
        <v>505.508</v>
      </c>
      <c r="HE883">
        <v>394.98</v>
      </c>
      <c r="HF883">
        <v>21.4206</v>
      </c>
      <c r="HG883">
        <v>26.5048</v>
      </c>
      <c r="HH883">
        <v>30.0012</v>
      </c>
      <c r="HI883">
        <v>26.4689</v>
      </c>
      <c r="HJ883">
        <v>26.4152</v>
      </c>
      <c r="HK883">
        <v>19.4582</v>
      </c>
      <c r="HL883">
        <v>33.8974</v>
      </c>
      <c r="HM883">
        <v>22.1232</v>
      </c>
      <c r="HN883">
        <v>21.4214</v>
      </c>
      <c r="HO883">
        <v>387.011</v>
      </c>
      <c r="HP883">
        <v>14.8594</v>
      </c>
      <c r="HQ883">
        <v>102.454</v>
      </c>
      <c r="HR883">
        <v>102.951</v>
      </c>
    </row>
    <row r="884" spans="1:226">
      <c r="A884">
        <v>868</v>
      </c>
      <c r="B884">
        <v>1663697841.6</v>
      </c>
      <c r="C884">
        <v>10066.5</v>
      </c>
      <c r="D884" t="s">
        <v>2104</v>
      </c>
      <c r="E884" t="s">
        <v>2105</v>
      </c>
      <c r="F884">
        <v>5</v>
      </c>
      <c r="G884" t="s">
        <v>2099</v>
      </c>
      <c r="H884" t="s">
        <v>354</v>
      </c>
      <c r="I884">
        <v>1663697834.1</v>
      </c>
      <c r="J884">
        <f>(K884)/1000</f>
        <v>0</v>
      </c>
      <c r="K884">
        <f>IF(BF884, AN884, AH884)</f>
        <v>0</v>
      </c>
      <c r="L884">
        <f>IF(BF884, AI884, AG884)</f>
        <v>0</v>
      </c>
      <c r="M884">
        <f>BH884 - IF(AU884&gt;1, L884*BB884*100.0/(AW884*BV884), 0)</f>
        <v>0</v>
      </c>
      <c r="N884">
        <f>((T884-J884/2)*M884-L884)/(T884+J884/2)</f>
        <v>0</v>
      </c>
      <c r="O884">
        <f>N884*(BO884+BP884)/1000.0</f>
        <v>0</v>
      </c>
      <c r="P884">
        <f>(BH884 - IF(AU884&gt;1, L884*BB884*100.0/(AW884*BV884), 0))*(BO884+BP884)/1000.0</f>
        <v>0</v>
      </c>
      <c r="Q884">
        <f>2.0/((1/S884-1/R884)+SIGN(S884)*SQRT((1/S884-1/R884)*(1/S884-1/R884) + 4*BC884/((BC884+1)*(BC884+1))*(2*1/S884*1/R884-1/R884*1/R884)))</f>
        <v>0</v>
      </c>
      <c r="R884">
        <f>IF(LEFT(BD884,1)&lt;&gt;"0",IF(LEFT(BD884,1)="1",3.0,BE884),$D$5+$E$5*(BV884*BO884/($K$5*1000))+$F$5*(BV884*BO884/($K$5*1000))*MAX(MIN(BB884,$J$5),$I$5)*MAX(MIN(BB884,$J$5),$I$5)+$G$5*MAX(MIN(BB884,$J$5),$I$5)*(BV884*BO884/($K$5*1000))+$H$5*(BV884*BO884/($K$5*1000))*(BV884*BO884/($K$5*1000)))</f>
        <v>0</v>
      </c>
      <c r="S884">
        <f>J884*(1000-(1000*0.61365*exp(17.502*W884/(240.97+W884))/(BO884+BP884)+BJ884)/2)/(1000*0.61365*exp(17.502*W884/(240.97+W884))/(BO884+BP884)-BJ884)</f>
        <v>0</v>
      </c>
      <c r="T884">
        <f>1/((BC884+1)/(Q884/1.6)+1/(R884/1.37)) + BC884/((BC884+1)/(Q884/1.6) + BC884/(R884/1.37))</f>
        <v>0</v>
      </c>
      <c r="U884">
        <f>(AX884*BA884)</f>
        <v>0</v>
      </c>
      <c r="V884">
        <f>(BQ884+(U884+2*0.95*5.67E-8*(((BQ884+$B$7)+273)^4-(BQ884+273)^4)-44100*J884)/(1.84*29.3*R884+8*0.95*5.67E-8*(BQ884+273)^3))</f>
        <v>0</v>
      </c>
      <c r="W884">
        <f>($C$7*BR884+$D$7*BS884+$E$7*V884)</f>
        <v>0</v>
      </c>
      <c r="X884">
        <f>0.61365*exp(17.502*W884/(240.97+W884))</f>
        <v>0</v>
      </c>
      <c r="Y884">
        <f>(Z884/AA884*100)</f>
        <v>0</v>
      </c>
      <c r="Z884">
        <f>BJ884*(BO884+BP884)/1000</f>
        <v>0</v>
      </c>
      <c r="AA884">
        <f>0.61365*exp(17.502*BQ884/(240.97+BQ884))</f>
        <v>0</v>
      </c>
      <c r="AB884">
        <f>(X884-BJ884*(BO884+BP884)/1000)</f>
        <v>0</v>
      </c>
      <c r="AC884">
        <f>(-J884*44100)</f>
        <v>0</v>
      </c>
      <c r="AD884">
        <f>2*29.3*R884*0.92*(BQ884-W884)</f>
        <v>0</v>
      </c>
      <c r="AE884">
        <f>2*0.95*5.67E-8*(((BQ884+$B$7)+273)^4-(W884+273)^4)</f>
        <v>0</v>
      </c>
      <c r="AF884">
        <f>U884+AE884+AC884+AD884</f>
        <v>0</v>
      </c>
      <c r="AG884">
        <f>BN884*AU884*(BI884-BH884*(1000-AU884*BK884)/(1000-AU884*BJ884))/(100*BB884)</f>
        <v>0</v>
      </c>
      <c r="AH884">
        <f>1000*BN884*AU884*(BJ884-BK884)/(100*BB884*(1000-AU884*BJ884))</f>
        <v>0</v>
      </c>
      <c r="AI884">
        <f>(AJ884 - AK884 - BO884*1E3/(8.314*(BQ884+273.15)) * AM884/BN884 * AL884) * BN884/(100*BB884) * (1000 - BK884)/1000</f>
        <v>0</v>
      </c>
      <c r="AJ884">
        <v>398.053881723679</v>
      </c>
      <c r="AK884">
        <v>383.820412121212</v>
      </c>
      <c r="AL884">
        <v>-2.3111966674433</v>
      </c>
      <c r="AM884">
        <v>65.3821765594169</v>
      </c>
      <c r="AN884">
        <f>(AP884 - AO884 + BO884*1E3/(8.314*(BQ884+273.15)) * AR884/BN884 * AQ884) * BN884/(100*BB884) * 1000/(1000 - AP884)</f>
        <v>0</v>
      </c>
      <c r="AO884">
        <v>14.7447108911865</v>
      </c>
      <c r="AP884">
        <v>20.6690208791209</v>
      </c>
      <c r="AQ884">
        <v>0.000391383552030663</v>
      </c>
      <c r="AR884">
        <v>122.885035500858</v>
      </c>
      <c r="AS884">
        <v>0</v>
      </c>
      <c r="AT884">
        <v>0</v>
      </c>
      <c r="AU884">
        <f>IF(AS884*$H$13&gt;=AW884,1.0,(AW884/(AW884-AS884*$H$13)))</f>
        <v>0</v>
      </c>
      <c r="AV884">
        <f>(AU884-1)*100</f>
        <v>0</v>
      </c>
      <c r="AW884">
        <f>MAX(0,($B$13+$C$13*BV884)/(1+$D$13*BV884)*BO884/(BQ884+273)*$E$13)</f>
        <v>0</v>
      </c>
      <c r="AX884">
        <f>$B$11*BW884+$C$11*BX884+$F$11*CI884*(1-CL884)</f>
        <v>0</v>
      </c>
      <c r="AY884">
        <f>AX884*AZ884</f>
        <v>0</v>
      </c>
      <c r="AZ884">
        <f>($B$11*$D$9+$C$11*$D$9+$F$11*((CV884+CN884)/MAX(CV884+CN884+CW884, 0.1)*$I$9+CW884/MAX(CV884+CN884+CW884, 0.1)*$J$9))/($B$11+$C$11+$F$11)</f>
        <v>0</v>
      </c>
      <c r="BA884">
        <f>($B$11*$K$9+$C$11*$K$9+$F$11*((CV884+CN884)/MAX(CV884+CN884+CW884, 0.1)*$P$9+CW884/MAX(CV884+CN884+CW884, 0.1)*$Q$9))/($B$11+$C$11+$F$11)</f>
        <v>0</v>
      </c>
      <c r="BB884">
        <v>6</v>
      </c>
      <c r="BC884">
        <v>0.5</v>
      </c>
      <c r="BD884" t="s">
        <v>355</v>
      </c>
      <c r="BE884">
        <v>2</v>
      </c>
      <c r="BF884" t="b">
        <v>1</v>
      </c>
      <c r="BG884">
        <v>1663697834.1</v>
      </c>
      <c r="BH884">
        <v>387.298555555556</v>
      </c>
      <c r="BI884">
        <v>406.165074074074</v>
      </c>
      <c r="BJ884">
        <v>20.682762962963</v>
      </c>
      <c r="BK884">
        <v>14.7156259259259</v>
      </c>
      <c r="BL884">
        <v>381.600296296296</v>
      </c>
      <c r="BM884">
        <v>20.3779703703704</v>
      </c>
      <c r="BN884">
        <v>500.090777777778</v>
      </c>
      <c r="BO884">
        <v>90.4857851851852</v>
      </c>
      <c r="BP884">
        <v>0.100007555555556</v>
      </c>
      <c r="BQ884">
        <v>25.5062259259259</v>
      </c>
      <c r="BR884">
        <v>25.1401111111111</v>
      </c>
      <c r="BS884">
        <v>999.9</v>
      </c>
      <c r="BT884">
        <v>0</v>
      </c>
      <c r="BU884">
        <v>0</v>
      </c>
      <c r="BV884">
        <v>9992.77777777778</v>
      </c>
      <c r="BW884">
        <v>0</v>
      </c>
      <c r="BX884">
        <v>16.6717666666667</v>
      </c>
      <c r="BY884">
        <v>-18.8664766666667</v>
      </c>
      <c r="BZ884">
        <v>395.478185185185</v>
      </c>
      <c r="CA884">
        <v>412.230592592593</v>
      </c>
      <c r="CB884">
        <v>5.9671237037037</v>
      </c>
      <c r="CC884">
        <v>406.165074074074</v>
      </c>
      <c r="CD884">
        <v>14.7156259259259</v>
      </c>
      <c r="CE884">
        <v>1.87149481481481</v>
      </c>
      <c r="CF884">
        <v>1.33155555555556</v>
      </c>
      <c r="CG884">
        <v>16.3970925925926</v>
      </c>
      <c r="CH884">
        <v>11.1597037037037</v>
      </c>
      <c r="CI884">
        <v>2000.00666666667</v>
      </c>
      <c r="CJ884">
        <v>0.979994</v>
      </c>
      <c r="CK884">
        <v>0.0200061</v>
      </c>
      <c r="CL884">
        <v>0</v>
      </c>
      <c r="CM884">
        <v>817.760148148148</v>
      </c>
      <c r="CN884">
        <v>5.00063</v>
      </c>
      <c r="CO884">
        <v>16105.6555555556</v>
      </c>
      <c r="CP884">
        <v>17256.9222222222</v>
      </c>
      <c r="CQ884">
        <v>38.5482222222222</v>
      </c>
      <c r="CR884">
        <v>38.562</v>
      </c>
      <c r="CS884">
        <v>38</v>
      </c>
      <c r="CT884">
        <v>37.937</v>
      </c>
      <c r="CU884">
        <v>39.3703333333333</v>
      </c>
      <c r="CV884">
        <v>1955.09666666667</v>
      </c>
      <c r="CW884">
        <v>39.91</v>
      </c>
      <c r="CX884">
        <v>0</v>
      </c>
      <c r="CY884">
        <v>1663697838.5</v>
      </c>
      <c r="CZ884">
        <v>0</v>
      </c>
      <c r="DA884">
        <v>0</v>
      </c>
      <c r="DB884" t="s">
        <v>356</v>
      </c>
      <c r="DC884">
        <v>1660677648.1</v>
      </c>
      <c r="DD884">
        <v>1660677649.1</v>
      </c>
      <c r="DE884">
        <v>0</v>
      </c>
      <c r="DF884">
        <v>-1.042</v>
      </c>
      <c r="DG884">
        <v>0.003</v>
      </c>
      <c r="DH884">
        <v>5.218</v>
      </c>
      <c r="DI884">
        <v>0.344</v>
      </c>
      <c r="DJ884">
        <v>417</v>
      </c>
      <c r="DK884">
        <v>22</v>
      </c>
      <c r="DL884">
        <v>1.24</v>
      </c>
      <c r="DM884">
        <v>0.53</v>
      </c>
      <c r="DN884">
        <v>-21.46946175</v>
      </c>
      <c r="DO884">
        <v>70.4217139587242</v>
      </c>
      <c r="DP884">
        <v>7.08650110169535</v>
      </c>
      <c r="DQ884">
        <v>0</v>
      </c>
      <c r="DR884">
        <v>6.01644975</v>
      </c>
      <c r="DS884">
        <v>-1.05580514071296</v>
      </c>
      <c r="DT884">
        <v>0.105059245630442</v>
      </c>
      <c r="DU884">
        <v>0</v>
      </c>
      <c r="DV884">
        <v>0</v>
      </c>
      <c r="DW884">
        <v>2</v>
      </c>
      <c r="DX884" t="s">
        <v>357</v>
      </c>
      <c r="DY884">
        <v>2.97285</v>
      </c>
      <c r="DZ884">
        <v>2.75444</v>
      </c>
      <c r="EA884">
        <v>0.0828737</v>
      </c>
      <c r="EB884">
        <v>0.0855554</v>
      </c>
      <c r="EC884">
        <v>0.0931823</v>
      </c>
      <c r="ED884">
        <v>0.0742244</v>
      </c>
      <c r="EE884">
        <v>35758.6</v>
      </c>
      <c r="EF884">
        <v>38878.9</v>
      </c>
      <c r="EG884">
        <v>35333.1</v>
      </c>
      <c r="EH884">
        <v>38560.5</v>
      </c>
      <c r="EI884">
        <v>45430.9</v>
      </c>
      <c r="EJ884">
        <v>51560.2</v>
      </c>
      <c r="EK884">
        <v>55226.7</v>
      </c>
      <c r="EL884">
        <v>61849.1</v>
      </c>
      <c r="EM884">
        <v>1.994</v>
      </c>
      <c r="EN884">
        <v>1.8194</v>
      </c>
      <c r="EO884">
        <v>0.0669062</v>
      </c>
      <c r="EP884">
        <v>0</v>
      </c>
      <c r="EQ884">
        <v>24.0287</v>
      </c>
      <c r="ER884">
        <v>999.9</v>
      </c>
      <c r="ES884">
        <v>45.898</v>
      </c>
      <c r="ET884">
        <v>30.273</v>
      </c>
      <c r="EU884">
        <v>21.9509</v>
      </c>
      <c r="EV884">
        <v>57.0562</v>
      </c>
      <c r="EW884">
        <v>49.0144</v>
      </c>
      <c r="EX884">
        <v>1</v>
      </c>
      <c r="EY884">
        <v>-0.0478049</v>
      </c>
      <c r="EZ884">
        <v>2.38004</v>
      </c>
      <c r="FA884">
        <v>20.0967</v>
      </c>
      <c r="FB884">
        <v>5.19932</v>
      </c>
      <c r="FC884">
        <v>12.004</v>
      </c>
      <c r="FD884">
        <v>4.9756</v>
      </c>
      <c r="FE884">
        <v>3.294</v>
      </c>
      <c r="FF884">
        <v>9999</v>
      </c>
      <c r="FG884">
        <v>9999</v>
      </c>
      <c r="FH884">
        <v>9999</v>
      </c>
      <c r="FI884">
        <v>695.7</v>
      </c>
      <c r="FJ884">
        <v>1.86356</v>
      </c>
      <c r="FK884">
        <v>1.86829</v>
      </c>
      <c r="FL884">
        <v>1.86801</v>
      </c>
      <c r="FM884">
        <v>1.86926</v>
      </c>
      <c r="FN884">
        <v>1.87012</v>
      </c>
      <c r="FO884">
        <v>1.86615</v>
      </c>
      <c r="FP884">
        <v>1.86722</v>
      </c>
      <c r="FQ884">
        <v>1.86859</v>
      </c>
      <c r="FR884">
        <v>5</v>
      </c>
      <c r="FS884">
        <v>0</v>
      </c>
      <c r="FT884">
        <v>0</v>
      </c>
      <c r="FU884">
        <v>0</v>
      </c>
      <c r="FV884" t="s">
        <v>358</v>
      </c>
      <c r="FW884" t="s">
        <v>359</v>
      </c>
      <c r="FX884" t="s">
        <v>360</v>
      </c>
      <c r="FY884" t="s">
        <v>360</v>
      </c>
      <c r="FZ884" t="s">
        <v>360</v>
      </c>
      <c r="GA884" t="s">
        <v>360</v>
      </c>
      <c r="GB884">
        <v>0</v>
      </c>
      <c r="GC884">
        <v>100</v>
      </c>
      <c r="GD884">
        <v>100</v>
      </c>
      <c r="GE884">
        <v>5.627</v>
      </c>
      <c r="GF884">
        <v>0.3048</v>
      </c>
      <c r="GG884">
        <v>3.61927167264205</v>
      </c>
      <c r="GH884">
        <v>0.00509506669552449</v>
      </c>
      <c r="GI884">
        <v>1.17866753763249e-06</v>
      </c>
      <c r="GJ884">
        <v>-6.62632595388568e-10</v>
      </c>
      <c r="GK884">
        <v>0.304780318481584</v>
      </c>
      <c r="GL884">
        <v>0</v>
      </c>
      <c r="GM884">
        <v>0</v>
      </c>
      <c r="GN884">
        <v>0</v>
      </c>
      <c r="GO884">
        <v>-5</v>
      </c>
      <c r="GP884">
        <v>1640</v>
      </c>
      <c r="GQ884">
        <v>1</v>
      </c>
      <c r="GR884">
        <v>20</v>
      </c>
      <c r="GS884">
        <v>50336.6</v>
      </c>
      <c r="GT884">
        <v>50336.5</v>
      </c>
      <c r="GU884">
        <v>0.938721</v>
      </c>
      <c r="GV884">
        <v>2.61475</v>
      </c>
      <c r="GW884">
        <v>1.54785</v>
      </c>
      <c r="GX884">
        <v>2.2998</v>
      </c>
      <c r="GY884">
        <v>1.34644</v>
      </c>
      <c r="GZ884">
        <v>2.35962</v>
      </c>
      <c r="HA884">
        <v>34.9904</v>
      </c>
      <c r="HB884">
        <v>23.9649</v>
      </c>
      <c r="HC884">
        <v>18</v>
      </c>
      <c r="HD884">
        <v>504.864</v>
      </c>
      <c r="HE884">
        <v>394.986</v>
      </c>
      <c r="HF884">
        <v>21.2753</v>
      </c>
      <c r="HG884">
        <v>26.507</v>
      </c>
      <c r="HH884">
        <v>30.0012</v>
      </c>
      <c r="HI884">
        <v>26.4711</v>
      </c>
      <c r="HJ884">
        <v>26.4165</v>
      </c>
      <c r="HK884">
        <v>18.7592</v>
      </c>
      <c r="HL884">
        <v>33.8974</v>
      </c>
      <c r="HM884">
        <v>22.1232</v>
      </c>
      <c r="HN884">
        <v>21.2824</v>
      </c>
      <c r="HO884">
        <v>366.758</v>
      </c>
      <c r="HP884">
        <v>14.906</v>
      </c>
      <c r="HQ884">
        <v>102.451</v>
      </c>
      <c r="HR884">
        <v>102.949</v>
      </c>
    </row>
    <row r="885" spans="1:226">
      <c r="A885">
        <v>869</v>
      </c>
      <c r="B885">
        <v>1663697846.6</v>
      </c>
      <c r="C885">
        <v>10071.5</v>
      </c>
      <c r="D885" t="s">
        <v>2106</v>
      </c>
      <c r="E885" t="s">
        <v>2107</v>
      </c>
      <c r="F885">
        <v>5</v>
      </c>
      <c r="G885" t="s">
        <v>2099</v>
      </c>
      <c r="H885" t="s">
        <v>354</v>
      </c>
      <c r="I885">
        <v>1663697838.81429</v>
      </c>
      <c r="J885">
        <f>(K885)/1000</f>
        <v>0</v>
      </c>
      <c r="K885">
        <f>IF(BF885, AN885, AH885)</f>
        <v>0</v>
      </c>
      <c r="L885">
        <f>IF(BF885, AI885, AG885)</f>
        <v>0</v>
      </c>
      <c r="M885">
        <f>BH885 - IF(AU885&gt;1, L885*BB885*100.0/(AW885*BV885), 0)</f>
        <v>0</v>
      </c>
      <c r="N885">
        <f>((T885-J885/2)*M885-L885)/(T885+J885/2)</f>
        <v>0</v>
      </c>
      <c r="O885">
        <f>N885*(BO885+BP885)/1000.0</f>
        <v>0</v>
      </c>
      <c r="P885">
        <f>(BH885 - IF(AU885&gt;1, L885*BB885*100.0/(AW885*BV885), 0))*(BO885+BP885)/1000.0</f>
        <v>0</v>
      </c>
      <c r="Q885">
        <f>2.0/((1/S885-1/R885)+SIGN(S885)*SQRT((1/S885-1/R885)*(1/S885-1/R885) + 4*BC885/((BC885+1)*(BC885+1))*(2*1/S885*1/R885-1/R885*1/R885)))</f>
        <v>0</v>
      </c>
      <c r="R885">
        <f>IF(LEFT(BD885,1)&lt;&gt;"0",IF(LEFT(BD885,1)="1",3.0,BE885),$D$5+$E$5*(BV885*BO885/($K$5*1000))+$F$5*(BV885*BO885/($K$5*1000))*MAX(MIN(BB885,$J$5),$I$5)*MAX(MIN(BB885,$J$5),$I$5)+$G$5*MAX(MIN(BB885,$J$5),$I$5)*(BV885*BO885/($K$5*1000))+$H$5*(BV885*BO885/($K$5*1000))*(BV885*BO885/($K$5*1000)))</f>
        <v>0</v>
      </c>
      <c r="S885">
        <f>J885*(1000-(1000*0.61365*exp(17.502*W885/(240.97+W885))/(BO885+BP885)+BJ885)/2)/(1000*0.61365*exp(17.502*W885/(240.97+W885))/(BO885+BP885)-BJ885)</f>
        <v>0</v>
      </c>
      <c r="T885">
        <f>1/((BC885+1)/(Q885/1.6)+1/(R885/1.37)) + BC885/((BC885+1)/(Q885/1.6) + BC885/(R885/1.37))</f>
        <v>0</v>
      </c>
      <c r="U885">
        <f>(AX885*BA885)</f>
        <v>0</v>
      </c>
      <c r="V885">
        <f>(BQ885+(U885+2*0.95*5.67E-8*(((BQ885+$B$7)+273)^4-(BQ885+273)^4)-44100*J885)/(1.84*29.3*R885+8*0.95*5.67E-8*(BQ885+273)^3))</f>
        <v>0</v>
      </c>
      <c r="W885">
        <f>($C$7*BR885+$D$7*BS885+$E$7*V885)</f>
        <v>0</v>
      </c>
      <c r="X885">
        <f>0.61365*exp(17.502*W885/(240.97+W885))</f>
        <v>0</v>
      </c>
      <c r="Y885">
        <f>(Z885/AA885*100)</f>
        <v>0</v>
      </c>
      <c r="Z885">
        <f>BJ885*(BO885+BP885)/1000</f>
        <v>0</v>
      </c>
      <c r="AA885">
        <f>0.61365*exp(17.502*BQ885/(240.97+BQ885))</f>
        <v>0</v>
      </c>
      <c r="AB885">
        <f>(X885-BJ885*(BO885+BP885)/1000)</f>
        <v>0</v>
      </c>
      <c r="AC885">
        <f>(-J885*44100)</f>
        <v>0</v>
      </c>
      <c r="AD885">
        <f>2*29.3*R885*0.92*(BQ885-W885)</f>
        <v>0</v>
      </c>
      <c r="AE885">
        <f>2*0.95*5.67E-8*(((BQ885+$B$7)+273)^4-(W885+273)^4)</f>
        <v>0</v>
      </c>
      <c r="AF885">
        <f>U885+AE885+AC885+AD885</f>
        <v>0</v>
      </c>
      <c r="AG885">
        <f>BN885*AU885*(BI885-BH885*(1000-AU885*BK885)/(1000-AU885*BJ885))/(100*BB885)</f>
        <v>0</v>
      </c>
      <c r="AH885">
        <f>1000*BN885*AU885*(BJ885-BK885)/(100*BB885*(1000-AU885*BJ885))</f>
        <v>0</v>
      </c>
      <c r="AI885">
        <f>(AJ885 - AK885 - BO885*1E3/(8.314*(BQ885+273.15)) * AM885/BN885 * AL885) * BN885/(100*BB885) * (1000 - BK885)/1000</f>
        <v>0</v>
      </c>
      <c r="AJ885">
        <v>381.625768496397</v>
      </c>
      <c r="AK885">
        <v>370.238733333333</v>
      </c>
      <c r="AL885">
        <v>-2.79093780752707</v>
      </c>
      <c r="AM885">
        <v>65.3821765594169</v>
      </c>
      <c r="AN885">
        <f>(AP885 - AO885 + BO885*1E3/(8.314*(BQ885+273.15)) * AR885/BN885 * AQ885) * BN885/(100*BB885) * 1000/(1000 - AP885)</f>
        <v>0</v>
      </c>
      <c r="AO885">
        <v>14.8188011843028</v>
      </c>
      <c r="AP885">
        <v>20.6733395604396</v>
      </c>
      <c r="AQ885">
        <v>0.000197417023395835</v>
      </c>
      <c r="AR885">
        <v>122.885035500858</v>
      </c>
      <c r="AS885">
        <v>0</v>
      </c>
      <c r="AT885">
        <v>0</v>
      </c>
      <c r="AU885">
        <f>IF(AS885*$H$13&gt;=AW885,1.0,(AW885/(AW885-AS885*$H$13)))</f>
        <v>0</v>
      </c>
      <c r="AV885">
        <f>(AU885-1)*100</f>
        <v>0</v>
      </c>
      <c r="AW885">
        <f>MAX(0,($B$13+$C$13*BV885)/(1+$D$13*BV885)*BO885/(BQ885+273)*$E$13)</f>
        <v>0</v>
      </c>
      <c r="AX885">
        <f>$B$11*BW885+$C$11*BX885+$F$11*CI885*(1-CL885)</f>
        <v>0</v>
      </c>
      <c r="AY885">
        <f>AX885*AZ885</f>
        <v>0</v>
      </c>
      <c r="AZ885">
        <f>($B$11*$D$9+$C$11*$D$9+$F$11*((CV885+CN885)/MAX(CV885+CN885+CW885, 0.1)*$I$9+CW885/MAX(CV885+CN885+CW885, 0.1)*$J$9))/($B$11+$C$11+$F$11)</f>
        <v>0</v>
      </c>
      <c r="BA885">
        <f>($B$11*$K$9+$C$11*$K$9+$F$11*((CV885+CN885)/MAX(CV885+CN885+CW885, 0.1)*$P$9+CW885/MAX(CV885+CN885+CW885, 0.1)*$Q$9))/($B$11+$C$11+$F$11)</f>
        <v>0</v>
      </c>
      <c r="BB885">
        <v>6</v>
      </c>
      <c r="BC885">
        <v>0.5</v>
      </c>
      <c r="BD885" t="s">
        <v>355</v>
      </c>
      <c r="BE885">
        <v>2</v>
      </c>
      <c r="BF885" t="b">
        <v>1</v>
      </c>
      <c r="BG885">
        <v>1663697838.81429</v>
      </c>
      <c r="BH885">
        <v>379.737392857143</v>
      </c>
      <c r="BI885">
        <v>392.347892857143</v>
      </c>
      <c r="BJ885">
        <v>20.67405</v>
      </c>
      <c r="BK885">
        <v>14.780175</v>
      </c>
      <c r="BL885">
        <v>374.081892857143</v>
      </c>
      <c r="BM885">
        <v>20.3692571428571</v>
      </c>
      <c r="BN885">
        <v>500.078535714286</v>
      </c>
      <c r="BO885">
        <v>90.4841785714286</v>
      </c>
      <c r="BP885">
        <v>0.099991175</v>
      </c>
      <c r="BQ885">
        <v>25.4933107142857</v>
      </c>
      <c r="BR885">
        <v>25.1329142857143</v>
      </c>
      <c r="BS885">
        <v>999.9</v>
      </c>
      <c r="BT885">
        <v>0</v>
      </c>
      <c r="BU885">
        <v>0</v>
      </c>
      <c r="BV885">
        <v>9994.46428571429</v>
      </c>
      <c r="BW885">
        <v>0</v>
      </c>
      <c r="BX885">
        <v>16.6673857142857</v>
      </c>
      <c r="BY885">
        <v>-12.6105221428571</v>
      </c>
      <c r="BZ885">
        <v>387.753821428571</v>
      </c>
      <c r="CA885">
        <v>398.23325</v>
      </c>
      <c r="CB885">
        <v>5.89387142857143</v>
      </c>
      <c r="CC885">
        <v>392.347892857143</v>
      </c>
      <c r="CD885">
        <v>14.780175</v>
      </c>
      <c r="CE885">
        <v>1.87067357142857</v>
      </c>
      <c r="CF885">
        <v>1.33737214285714</v>
      </c>
      <c r="CG885">
        <v>16.3902</v>
      </c>
      <c r="CH885">
        <v>11.2254892857143</v>
      </c>
      <c r="CI885">
        <v>1999.99857142857</v>
      </c>
      <c r="CJ885">
        <v>0.979994</v>
      </c>
      <c r="CK885">
        <v>0.0200061</v>
      </c>
      <c r="CL885">
        <v>0</v>
      </c>
      <c r="CM885">
        <v>816.258928571429</v>
      </c>
      <c r="CN885">
        <v>5.00063</v>
      </c>
      <c r="CO885">
        <v>16076.4607142857</v>
      </c>
      <c r="CP885">
        <v>17256.8642857143</v>
      </c>
      <c r="CQ885">
        <v>38.5575714285714</v>
      </c>
      <c r="CR885">
        <v>38.56425</v>
      </c>
      <c r="CS885">
        <v>38.0022142857143</v>
      </c>
      <c r="CT885">
        <v>37.937</v>
      </c>
      <c r="CU885">
        <v>39.375</v>
      </c>
      <c r="CV885">
        <v>1955.08857142857</v>
      </c>
      <c r="CW885">
        <v>39.91</v>
      </c>
      <c r="CX885">
        <v>0</v>
      </c>
      <c r="CY885">
        <v>1663697843.9</v>
      </c>
      <c r="CZ885">
        <v>0</v>
      </c>
      <c r="DA885">
        <v>0</v>
      </c>
      <c r="DB885" t="s">
        <v>356</v>
      </c>
      <c r="DC885">
        <v>1660677648.1</v>
      </c>
      <c r="DD885">
        <v>1660677649.1</v>
      </c>
      <c r="DE885">
        <v>0</v>
      </c>
      <c r="DF885">
        <v>-1.042</v>
      </c>
      <c r="DG885">
        <v>0.003</v>
      </c>
      <c r="DH885">
        <v>5.218</v>
      </c>
      <c r="DI885">
        <v>0.344</v>
      </c>
      <c r="DJ885">
        <v>417</v>
      </c>
      <c r="DK885">
        <v>22</v>
      </c>
      <c r="DL885">
        <v>1.24</v>
      </c>
      <c r="DM885">
        <v>0.53</v>
      </c>
      <c r="DN885">
        <v>-17.31479125</v>
      </c>
      <c r="DO885">
        <v>80.4511712195122</v>
      </c>
      <c r="DP885">
        <v>7.84604109527034</v>
      </c>
      <c r="DQ885">
        <v>0</v>
      </c>
      <c r="DR885">
        <v>5.954579</v>
      </c>
      <c r="DS885">
        <v>-0.964417035647291</v>
      </c>
      <c r="DT885">
        <v>0.0973440878738919</v>
      </c>
      <c r="DU885">
        <v>0</v>
      </c>
      <c r="DV885">
        <v>0</v>
      </c>
      <c r="DW885">
        <v>2</v>
      </c>
      <c r="DX885" t="s">
        <v>357</v>
      </c>
      <c r="DY885">
        <v>2.97336</v>
      </c>
      <c r="DZ885">
        <v>2.75369</v>
      </c>
      <c r="EA885">
        <v>0.0805226</v>
      </c>
      <c r="EB885">
        <v>0.0825884</v>
      </c>
      <c r="EC885">
        <v>0.0932194</v>
      </c>
      <c r="ED885">
        <v>0.0743963</v>
      </c>
      <c r="EE885">
        <v>35850.9</v>
      </c>
      <c r="EF885">
        <v>39004.7</v>
      </c>
      <c r="EG885">
        <v>35333.8</v>
      </c>
      <c r="EH885">
        <v>38560.2</v>
      </c>
      <c r="EI885">
        <v>45429.7</v>
      </c>
      <c r="EJ885">
        <v>51550.6</v>
      </c>
      <c r="EK885">
        <v>55227.7</v>
      </c>
      <c r="EL885">
        <v>61849.3</v>
      </c>
      <c r="EM885">
        <v>1.9938</v>
      </c>
      <c r="EN885">
        <v>1.8184</v>
      </c>
      <c r="EO885">
        <v>0.0680983</v>
      </c>
      <c r="EP885">
        <v>0</v>
      </c>
      <c r="EQ885">
        <v>24.0267</v>
      </c>
      <c r="ER885">
        <v>999.9</v>
      </c>
      <c r="ES885">
        <v>45.849</v>
      </c>
      <c r="ET885">
        <v>30.283</v>
      </c>
      <c r="EU885">
        <v>21.9403</v>
      </c>
      <c r="EV885">
        <v>57.1862</v>
      </c>
      <c r="EW885">
        <v>49.2228</v>
      </c>
      <c r="EX885">
        <v>1</v>
      </c>
      <c r="EY885">
        <v>-0.047439</v>
      </c>
      <c r="EZ885">
        <v>2.45353</v>
      </c>
      <c r="FA885">
        <v>20.0956</v>
      </c>
      <c r="FB885">
        <v>5.19812</v>
      </c>
      <c r="FC885">
        <v>12.004</v>
      </c>
      <c r="FD885">
        <v>4.9756</v>
      </c>
      <c r="FE885">
        <v>3.2938</v>
      </c>
      <c r="FF885">
        <v>9999</v>
      </c>
      <c r="FG885">
        <v>9999</v>
      </c>
      <c r="FH885">
        <v>9999</v>
      </c>
      <c r="FI885">
        <v>695.7</v>
      </c>
      <c r="FJ885">
        <v>1.86356</v>
      </c>
      <c r="FK885">
        <v>1.86829</v>
      </c>
      <c r="FL885">
        <v>1.86801</v>
      </c>
      <c r="FM885">
        <v>1.86929</v>
      </c>
      <c r="FN885">
        <v>1.87012</v>
      </c>
      <c r="FO885">
        <v>1.86615</v>
      </c>
      <c r="FP885">
        <v>1.86722</v>
      </c>
      <c r="FQ885">
        <v>1.86859</v>
      </c>
      <c r="FR885">
        <v>5</v>
      </c>
      <c r="FS885">
        <v>0</v>
      </c>
      <c r="FT885">
        <v>0</v>
      </c>
      <c r="FU885">
        <v>0</v>
      </c>
      <c r="FV885" t="s">
        <v>358</v>
      </c>
      <c r="FW885" t="s">
        <v>359</v>
      </c>
      <c r="FX885" t="s">
        <v>360</v>
      </c>
      <c r="FY885" t="s">
        <v>360</v>
      </c>
      <c r="FZ885" t="s">
        <v>360</v>
      </c>
      <c r="GA885" t="s">
        <v>360</v>
      </c>
      <c r="GB885">
        <v>0</v>
      </c>
      <c r="GC885">
        <v>100</v>
      </c>
      <c r="GD885">
        <v>100</v>
      </c>
      <c r="GE885">
        <v>5.551</v>
      </c>
      <c r="GF885">
        <v>0.3048</v>
      </c>
      <c r="GG885">
        <v>3.61927167264205</v>
      </c>
      <c r="GH885">
        <v>0.00509506669552449</v>
      </c>
      <c r="GI885">
        <v>1.17866753763249e-06</v>
      </c>
      <c r="GJ885">
        <v>-6.62632595388568e-10</v>
      </c>
      <c r="GK885">
        <v>0.304780318481584</v>
      </c>
      <c r="GL885">
        <v>0</v>
      </c>
      <c r="GM885">
        <v>0</v>
      </c>
      <c r="GN885">
        <v>0</v>
      </c>
      <c r="GO885">
        <v>-5</v>
      </c>
      <c r="GP885">
        <v>1640</v>
      </c>
      <c r="GQ885">
        <v>1</v>
      </c>
      <c r="GR885">
        <v>20</v>
      </c>
      <c r="GS885">
        <v>50336.6</v>
      </c>
      <c r="GT885">
        <v>50336.6</v>
      </c>
      <c r="GU885">
        <v>0.906982</v>
      </c>
      <c r="GV885">
        <v>2.62207</v>
      </c>
      <c r="GW885">
        <v>1.54785</v>
      </c>
      <c r="GX885">
        <v>2.2998</v>
      </c>
      <c r="GY885">
        <v>1.34644</v>
      </c>
      <c r="GZ885">
        <v>2.41577</v>
      </c>
      <c r="HA885">
        <v>34.9904</v>
      </c>
      <c r="HB885">
        <v>23.9649</v>
      </c>
      <c r="HC885">
        <v>18</v>
      </c>
      <c r="HD885">
        <v>504.732</v>
      </c>
      <c r="HE885">
        <v>394.451</v>
      </c>
      <c r="HF885">
        <v>21.1348</v>
      </c>
      <c r="HG885">
        <v>26.507</v>
      </c>
      <c r="HH885">
        <v>30.001</v>
      </c>
      <c r="HI885">
        <v>26.4711</v>
      </c>
      <c r="HJ885">
        <v>26.4174</v>
      </c>
      <c r="HK885">
        <v>18.133</v>
      </c>
      <c r="HL885">
        <v>33.6116</v>
      </c>
      <c r="HM885">
        <v>22.1232</v>
      </c>
      <c r="HN885">
        <v>21.1469</v>
      </c>
      <c r="HO885">
        <v>353.191</v>
      </c>
      <c r="HP885">
        <v>14.9414</v>
      </c>
      <c r="HQ885">
        <v>102.452</v>
      </c>
      <c r="HR885">
        <v>102.949</v>
      </c>
    </row>
    <row r="886" spans="1:226">
      <c r="A886">
        <v>870</v>
      </c>
      <c r="B886">
        <v>1663697851.6</v>
      </c>
      <c r="C886">
        <v>10076.5</v>
      </c>
      <c r="D886" t="s">
        <v>2108</v>
      </c>
      <c r="E886" t="s">
        <v>2109</v>
      </c>
      <c r="F886">
        <v>5</v>
      </c>
      <c r="G886" t="s">
        <v>2099</v>
      </c>
      <c r="H886" t="s">
        <v>354</v>
      </c>
      <c r="I886">
        <v>1663697844.1</v>
      </c>
      <c r="J886">
        <f>(K886)/1000</f>
        <v>0</v>
      </c>
      <c r="K886">
        <f>IF(BF886, AN886, AH886)</f>
        <v>0</v>
      </c>
      <c r="L886">
        <f>IF(BF886, AI886, AG886)</f>
        <v>0</v>
      </c>
      <c r="M886">
        <f>BH886 - IF(AU886&gt;1, L886*BB886*100.0/(AW886*BV886), 0)</f>
        <v>0</v>
      </c>
      <c r="N886">
        <f>((T886-J886/2)*M886-L886)/(T886+J886/2)</f>
        <v>0</v>
      </c>
      <c r="O886">
        <f>N886*(BO886+BP886)/1000.0</f>
        <v>0</v>
      </c>
      <c r="P886">
        <f>(BH886 - IF(AU886&gt;1, L886*BB886*100.0/(AW886*BV886), 0))*(BO886+BP886)/1000.0</f>
        <v>0</v>
      </c>
      <c r="Q886">
        <f>2.0/((1/S886-1/R886)+SIGN(S886)*SQRT((1/S886-1/R886)*(1/S886-1/R886) + 4*BC886/((BC886+1)*(BC886+1))*(2*1/S886*1/R886-1/R886*1/R886)))</f>
        <v>0</v>
      </c>
      <c r="R886">
        <f>IF(LEFT(BD886,1)&lt;&gt;"0",IF(LEFT(BD886,1)="1",3.0,BE886),$D$5+$E$5*(BV886*BO886/($K$5*1000))+$F$5*(BV886*BO886/($K$5*1000))*MAX(MIN(BB886,$J$5),$I$5)*MAX(MIN(BB886,$J$5),$I$5)+$G$5*MAX(MIN(BB886,$J$5),$I$5)*(BV886*BO886/($K$5*1000))+$H$5*(BV886*BO886/($K$5*1000))*(BV886*BO886/($K$5*1000)))</f>
        <v>0</v>
      </c>
      <c r="S886">
        <f>J886*(1000-(1000*0.61365*exp(17.502*W886/(240.97+W886))/(BO886+BP886)+BJ886)/2)/(1000*0.61365*exp(17.502*W886/(240.97+W886))/(BO886+BP886)-BJ886)</f>
        <v>0</v>
      </c>
      <c r="T886">
        <f>1/((BC886+1)/(Q886/1.6)+1/(R886/1.37)) + BC886/((BC886+1)/(Q886/1.6) + BC886/(R886/1.37))</f>
        <v>0</v>
      </c>
      <c r="U886">
        <f>(AX886*BA886)</f>
        <v>0</v>
      </c>
      <c r="V886">
        <f>(BQ886+(U886+2*0.95*5.67E-8*(((BQ886+$B$7)+273)^4-(BQ886+273)^4)-44100*J886)/(1.84*29.3*R886+8*0.95*5.67E-8*(BQ886+273)^3))</f>
        <v>0</v>
      </c>
      <c r="W886">
        <f>($C$7*BR886+$D$7*BS886+$E$7*V886)</f>
        <v>0</v>
      </c>
      <c r="X886">
        <f>0.61365*exp(17.502*W886/(240.97+W886))</f>
        <v>0</v>
      </c>
      <c r="Y886">
        <f>(Z886/AA886*100)</f>
        <v>0</v>
      </c>
      <c r="Z886">
        <f>BJ886*(BO886+BP886)/1000</f>
        <v>0</v>
      </c>
      <c r="AA886">
        <f>0.61365*exp(17.502*BQ886/(240.97+BQ886))</f>
        <v>0</v>
      </c>
      <c r="AB886">
        <f>(X886-BJ886*(BO886+BP886)/1000)</f>
        <v>0</v>
      </c>
      <c r="AC886">
        <f>(-J886*44100)</f>
        <v>0</v>
      </c>
      <c r="AD886">
        <f>2*29.3*R886*0.92*(BQ886-W886)</f>
        <v>0</v>
      </c>
      <c r="AE886">
        <f>2*0.95*5.67E-8*(((BQ886+$B$7)+273)^4-(W886+273)^4)</f>
        <v>0</v>
      </c>
      <c r="AF886">
        <f>U886+AE886+AC886+AD886</f>
        <v>0</v>
      </c>
      <c r="AG886">
        <f>BN886*AU886*(BI886-BH886*(1000-AU886*BK886)/(1000-AU886*BJ886))/(100*BB886)</f>
        <v>0</v>
      </c>
      <c r="AH886">
        <f>1000*BN886*AU886*(BJ886-BK886)/(100*BB886*(1000-AU886*BJ886))</f>
        <v>0</v>
      </c>
      <c r="AI886">
        <f>(AJ886 - AK886 - BO886*1E3/(8.314*(BQ886+273.15)) * AM886/BN886 * AL886) * BN886/(100*BB886) * (1000 - BK886)/1000</f>
        <v>0</v>
      </c>
      <c r="AJ886">
        <v>364.610586401144</v>
      </c>
      <c r="AK886">
        <v>355.377090909091</v>
      </c>
      <c r="AL886">
        <v>-2.98617174305613</v>
      </c>
      <c r="AM886">
        <v>65.3821765594169</v>
      </c>
      <c r="AN886">
        <f>(AP886 - AO886 + BO886*1E3/(8.314*(BQ886+273.15)) * AR886/BN886 * AQ886) * BN886/(100*BB886) * 1000/(1000 - AP886)</f>
        <v>0</v>
      </c>
      <c r="AO886">
        <v>14.8621876021258</v>
      </c>
      <c r="AP886">
        <v>20.6744945054945</v>
      </c>
      <c r="AQ886">
        <v>0.00013682109975197</v>
      </c>
      <c r="AR886">
        <v>122.885035500858</v>
      </c>
      <c r="AS886">
        <v>0</v>
      </c>
      <c r="AT886">
        <v>0</v>
      </c>
      <c r="AU886">
        <f>IF(AS886*$H$13&gt;=AW886,1.0,(AW886/(AW886-AS886*$H$13)))</f>
        <v>0</v>
      </c>
      <c r="AV886">
        <f>(AU886-1)*100</f>
        <v>0</v>
      </c>
      <c r="AW886">
        <f>MAX(0,($B$13+$C$13*BV886)/(1+$D$13*BV886)*BO886/(BQ886+273)*$E$13)</f>
        <v>0</v>
      </c>
      <c r="AX886">
        <f>$B$11*BW886+$C$11*BX886+$F$11*CI886*(1-CL886)</f>
        <v>0</v>
      </c>
      <c r="AY886">
        <f>AX886*AZ886</f>
        <v>0</v>
      </c>
      <c r="AZ886">
        <f>($B$11*$D$9+$C$11*$D$9+$F$11*((CV886+CN886)/MAX(CV886+CN886+CW886, 0.1)*$I$9+CW886/MAX(CV886+CN886+CW886, 0.1)*$J$9))/($B$11+$C$11+$F$11)</f>
        <v>0</v>
      </c>
      <c r="BA886">
        <f>($B$11*$K$9+$C$11*$K$9+$F$11*((CV886+CN886)/MAX(CV886+CN886+CW886, 0.1)*$P$9+CW886/MAX(CV886+CN886+CW886, 0.1)*$Q$9))/($B$11+$C$11+$F$11)</f>
        <v>0</v>
      </c>
      <c r="BB886">
        <v>6</v>
      </c>
      <c r="BC886">
        <v>0.5</v>
      </c>
      <c r="BD886" t="s">
        <v>355</v>
      </c>
      <c r="BE886">
        <v>2</v>
      </c>
      <c r="BF886" t="b">
        <v>1</v>
      </c>
      <c r="BG886">
        <v>1663697844.1</v>
      </c>
      <c r="BH886">
        <v>367.483037037037</v>
      </c>
      <c r="BI886">
        <v>375.237962962963</v>
      </c>
      <c r="BJ886">
        <v>20.6731407407407</v>
      </c>
      <c r="BK886">
        <v>14.8243888888889</v>
      </c>
      <c r="BL886">
        <v>361.896888888889</v>
      </c>
      <c r="BM886">
        <v>20.3683555555556</v>
      </c>
      <c r="BN886">
        <v>500.08337037037</v>
      </c>
      <c r="BO886">
        <v>90.4838666666667</v>
      </c>
      <c r="BP886">
        <v>0.100090233333333</v>
      </c>
      <c r="BQ886">
        <v>25.4758518518519</v>
      </c>
      <c r="BR886">
        <v>25.1295666666667</v>
      </c>
      <c r="BS886">
        <v>999.9</v>
      </c>
      <c r="BT886">
        <v>0</v>
      </c>
      <c r="BU886">
        <v>0</v>
      </c>
      <c r="BV886">
        <v>9998.88888888889</v>
      </c>
      <c r="BW886">
        <v>0</v>
      </c>
      <c r="BX886">
        <v>16.6660444444444</v>
      </c>
      <c r="BY886">
        <v>-7.75487222222222</v>
      </c>
      <c r="BZ886">
        <v>375.240407407407</v>
      </c>
      <c r="CA886">
        <v>380.883777777778</v>
      </c>
      <c r="CB886">
        <v>5.84875296296296</v>
      </c>
      <c r="CC886">
        <v>375.237962962963</v>
      </c>
      <c r="CD886">
        <v>14.8243888888889</v>
      </c>
      <c r="CE886">
        <v>1.87058555555556</v>
      </c>
      <c r="CF886">
        <v>1.34136740740741</v>
      </c>
      <c r="CG886">
        <v>16.3894518518519</v>
      </c>
      <c r="CH886">
        <v>11.2705</v>
      </c>
      <c r="CI886">
        <v>1999.99222222222</v>
      </c>
      <c r="CJ886">
        <v>0.979994</v>
      </c>
      <c r="CK886">
        <v>0.0200061</v>
      </c>
      <c r="CL886">
        <v>0</v>
      </c>
      <c r="CM886">
        <v>813.602037037037</v>
      </c>
      <c r="CN886">
        <v>5.00063</v>
      </c>
      <c r="CO886">
        <v>16023.6444444444</v>
      </c>
      <c r="CP886">
        <v>17256.8037037037</v>
      </c>
      <c r="CQ886">
        <v>38.562</v>
      </c>
      <c r="CR886">
        <v>38.5783333333333</v>
      </c>
      <c r="CS886">
        <v>38.0183703703704</v>
      </c>
      <c r="CT886">
        <v>37.9416666666667</v>
      </c>
      <c r="CU886">
        <v>39.375</v>
      </c>
      <c r="CV886">
        <v>1955.08222222222</v>
      </c>
      <c r="CW886">
        <v>39.91</v>
      </c>
      <c r="CX886">
        <v>0</v>
      </c>
      <c r="CY886">
        <v>1663697848.7</v>
      </c>
      <c r="CZ886">
        <v>0</v>
      </c>
      <c r="DA886">
        <v>0</v>
      </c>
      <c r="DB886" t="s">
        <v>356</v>
      </c>
      <c r="DC886">
        <v>1660677648.1</v>
      </c>
      <c r="DD886">
        <v>1660677649.1</v>
      </c>
      <c r="DE886">
        <v>0</v>
      </c>
      <c r="DF886">
        <v>-1.042</v>
      </c>
      <c r="DG886">
        <v>0.003</v>
      </c>
      <c r="DH886">
        <v>5.218</v>
      </c>
      <c r="DI886">
        <v>0.344</v>
      </c>
      <c r="DJ886">
        <v>417</v>
      </c>
      <c r="DK886">
        <v>22</v>
      </c>
      <c r="DL886">
        <v>1.24</v>
      </c>
      <c r="DM886">
        <v>0.53</v>
      </c>
      <c r="DN886">
        <v>-10.63387075</v>
      </c>
      <c r="DO886">
        <v>54.110792532833</v>
      </c>
      <c r="DP886">
        <v>5.44792116753142</v>
      </c>
      <c r="DQ886">
        <v>0</v>
      </c>
      <c r="DR886">
        <v>5.87151325</v>
      </c>
      <c r="DS886">
        <v>-0.541454971857412</v>
      </c>
      <c r="DT886">
        <v>0.0541748783287742</v>
      </c>
      <c r="DU886">
        <v>0</v>
      </c>
      <c r="DV886">
        <v>0</v>
      </c>
      <c r="DW886">
        <v>2</v>
      </c>
      <c r="DX886" t="s">
        <v>357</v>
      </c>
      <c r="DY886">
        <v>2.97264</v>
      </c>
      <c r="DZ886">
        <v>2.75369</v>
      </c>
      <c r="EA886">
        <v>0.0779008</v>
      </c>
      <c r="EB886">
        <v>0.0800672</v>
      </c>
      <c r="EC886">
        <v>0.0932184</v>
      </c>
      <c r="ED886">
        <v>0.0743524</v>
      </c>
      <c r="EE886">
        <v>35952</v>
      </c>
      <c r="EF886">
        <v>39111.7</v>
      </c>
      <c r="EG886">
        <v>35332.7</v>
      </c>
      <c r="EH886">
        <v>38560.1</v>
      </c>
      <c r="EI886">
        <v>45428.9</v>
      </c>
      <c r="EJ886">
        <v>51552</v>
      </c>
      <c r="EK886">
        <v>55226.7</v>
      </c>
      <c r="EL886">
        <v>61848.1</v>
      </c>
      <c r="EM886">
        <v>1.994</v>
      </c>
      <c r="EN886">
        <v>1.8188</v>
      </c>
      <c r="EO886">
        <v>0.0663996</v>
      </c>
      <c r="EP886">
        <v>0</v>
      </c>
      <c r="EQ886">
        <v>24.0247</v>
      </c>
      <c r="ER886">
        <v>999.9</v>
      </c>
      <c r="ES886">
        <v>45.825</v>
      </c>
      <c r="ET886">
        <v>30.273</v>
      </c>
      <c r="EU886">
        <v>21.918</v>
      </c>
      <c r="EV886">
        <v>56.7762</v>
      </c>
      <c r="EW886">
        <v>49.5593</v>
      </c>
      <c r="EX886">
        <v>1</v>
      </c>
      <c r="EY886">
        <v>-0.0474797</v>
      </c>
      <c r="EZ886">
        <v>2.48272</v>
      </c>
      <c r="FA886">
        <v>20.0952</v>
      </c>
      <c r="FB886">
        <v>5.19932</v>
      </c>
      <c r="FC886">
        <v>12.004</v>
      </c>
      <c r="FD886">
        <v>4.976</v>
      </c>
      <c r="FE886">
        <v>3.2936</v>
      </c>
      <c r="FF886">
        <v>9999</v>
      </c>
      <c r="FG886">
        <v>9999</v>
      </c>
      <c r="FH886">
        <v>9999</v>
      </c>
      <c r="FI886">
        <v>695.7</v>
      </c>
      <c r="FJ886">
        <v>1.8635</v>
      </c>
      <c r="FK886">
        <v>1.86829</v>
      </c>
      <c r="FL886">
        <v>1.8681</v>
      </c>
      <c r="FM886">
        <v>1.86929</v>
      </c>
      <c r="FN886">
        <v>1.87006</v>
      </c>
      <c r="FO886">
        <v>1.86615</v>
      </c>
      <c r="FP886">
        <v>1.86722</v>
      </c>
      <c r="FQ886">
        <v>1.86856</v>
      </c>
      <c r="FR886">
        <v>5</v>
      </c>
      <c r="FS886">
        <v>0</v>
      </c>
      <c r="FT886">
        <v>0</v>
      </c>
      <c r="FU886">
        <v>0</v>
      </c>
      <c r="FV886" t="s">
        <v>358</v>
      </c>
      <c r="FW886" t="s">
        <v>359</v>
      </c>
      <c r="FX886" t="s">
        <v>360</v>
      </c>
      <c r="FY886" t="s">
        <v>360</v>
      </c>
      <c r="FZ886" t="s">
        <v>360</v>
      </c>
      <c r="GA886" t="s">
        <v>360</v>
      </c>
      <c r="GB886">
        <v>0</v>
      </c>
      <c r="GC886">
        <v>100</v>
      </c>
      <c r="GD886">
        <v>100</v>
      </c>
      <c r="GE886">
        <v>5.468</v>
      </c>
      <c r="GF886">
        <v>0.3048</v>
      </c>
      <c r="GG886">
        <v>3.61927167264205</v>
      </c>
      <c r="GH886">
        <v>0.00509506669552449</v>
      </c>
      <c r="GI886">
        <v>1.17866753763249e-06</v>
      </c>
      <c r="GJ886">
        <v>-6.62632595388568e-10</v>
      </c>
      <c r="GK886">
        <v>0.304780318481584</v>
      </c>
      <c r="GL886">
        <v>0</v>
      </c>
      <c r="GM886">
        <v>0</v>
      </c>
      <c r="GN886">
        <v>0</v>
      </c>
      <c r="GO886">
        <v>-5</v>
      </c>
      <c r="GP886">
        <v>1640</v>
      </c>
      <c r="GQ886">
        <v>1</v>
      </c>
      <c r="GR886">
        <v>20</v>
      </c>
      <c r="GS886">
        <v>50336.7</v>
      </c>
      <c r="GT886">
        <v>50336.7</v>
      </c>
      <c r="GU886">
        <v>0.872803</v>
      </c>
      <c r="GV886">
        <v>2.61597</v>
      </c>
      <c r="GW886">
        <v>1.54785</v>
      </c>
      <c r="GX886">
        <v>2.2998</v>
      </c>
      <c r="GY886">
        <v>1.34644</v>
      </c>
      <c r="GZ886">
        <v>2.44507</v>
      </c>
      <c r="HA886">
        <v>34.9904</v>
      </c>
      <c r="HB886">
        <v>23.9649</v>
      </c>
      <c r="HC886">
        <v>18</v>
      </c>
      <c r="HD886">
        <v>504.885</v>
      </c>
      <c r="HE886">
        <v>394.684</v>
      </c>
      <c r="HF886">
        <v>21.0056</v>
      </c>
      <c r="HG886">
        <v>26.5092</v>
      </c>
      <c r="HH886">
        <v>30.0007</v>
      </c>
      <c r="HI886">
        <v>26.4734</v>
      </c>
      <c r="HJ886">
        <v>26.4196</v>
      </c>
      <c r="HK886">
        <v>17.4294</v>
      </c>
      <c r="HL886">
        <v>33.3089</v>
      </c>
      <c r="HM886">
        <v>21.739</v>
      </c>
      <c r="HN886">
        <v>21.0231</v>
      </c>
      <c r="HO886">
        <v>333.022</v>
      </c>
      <c r="HP886">
        <v>14.9825</v>
      </c>
      <c r="HQ886">
        <v>102.45</v>
      </c>
      <c r="HR886">
        <v>102.948</v>
      </c>
    </row>
    <row r="887" spans="1:226">
      <c r="A887">
        <v>871</v>
      </c>
      <c r="B887">
        <v>1663697856.6</v>
      </c>
      <c r="C887">
        <v>10081.5</v>
      </c>
      <c r="D887" t="s">
        <v>2110</v>
      </c>
      <c r="E887" t="s">
        <v>2111</v>
      </c>
      <c r="F887">
        <v>5</v>
      </c>
      <c r="G887" t="s">
        <v>2099</v>
      </c>
      <c r="H887" t="s">
        <v>354</v>
      </c>
      <c r="I887">
        <v>1663697848.81429</v>
      </c>
      <c r="J887">
        <f>(K887)/1000</f>
        <v>0</v>
      </c>
      <c r="K887">
        <f>IF(BF887, AN887, AH887)</f>
        <v>0</v>
      </c>
      <c r="L887">
        <f>IF(BF887, AI887, AG887)</f>
        <v>0</v>
      </c>
      <c r="M887">
        <f>BH887 - IF(AU887&gt;1, L887*BB887*100.0/(AW887*BV887), 0)</f>
        <v>0</v>
      </c>
      <c r="N887">
        <f>((T887-J887/2)*M887-L887)/(T887+J887/2)</f>
        <v>0</v>
      </c>
      <c r="O887">
        <f>N887*(BO887+BP887)/1000.0</f>
        <v>0</v>
      </c>
      <c r="P887">
        <f>(BH887 - IF(AU887&gt;1, L887*BB887*100.0/(AW887*BV887), 0))*(BO887+BP887)/1000.0</f>
        <v>0</v>
      </c>
      <c r="Q887">
        <f>2.0/((1/S887-1/R887)+SIGN(S887)*SQRT((1/S887-1/R887)*(1/S887-1/R887) + 4*BC887/((BC887+1)*(BC887+1))*(2*1/S887*1/R887-1/R887*1/R887)))</f>
        <v>0</v>
      </c>
      <c r="R887">
        <f>IF(LEFT(BD887,1)&lt;&gt;"0",IF(LEFT(BD887,1)="1",3.0,BE887),$D$5+$E$5*(BV887*BO887/($K$5*1000))+$F$5*(BV887*BO887/($K$5*1000))*MAX(MIN(BB887,$J$5),$I$5)*MAX(MIN(BB887,$J$5),$I$5)+$G$5*MAX(MIN(BB887,$J$5),$I$5)*(BV887*BO887/($K$5*1000))+$H$5*(BV887*BO887/($K$5*1000))*(BV887*BO887/($K$5*1000)))</f>
        <v>0</v>
      </c>
      <c r="S887">
        <f>J887*(1000-(1000*0.61365*exp(17.502*W887/(240.97+W887))/(BO887+BP887)+BJ887)/2)/(1000*0.61365*exp(17.502*W887/(240.97+W887))/(BO887+BP887)-BJ887)</f>
        <v>0</v>
      </c>
      <c r="T887">
        <f>1/((BC887+1)/(Q887/1.6)+1/(R887/1.37)) + BC887/((BC887+1)/(Q887/1.6) + BC887/(R887/1.37))</f>
        <v>0</v>
      </c>
      <c r="U887">
        <f>(AX887*BA887)</f>
        <v>0</v>
      </c>
      <c r="V887">
        <f>(BQ887+(U887+2*0.95*5.67E-8*(((BQ887+$B$7)+273)^4-(BQ887+273)^4)-44100*J887)/(1.84*29.3*R887+8*0.95*5.67E-8*(BQ887+273)^3))</f>
        <v>0</v>
      </c>
      <c r="W887">
        <f>($C$7*BR887+$D$7*BS887+$E$7*V887)</f>
        <v>0</v>
      </c>
      <c r="X887">
        <f>0.61365*exp(17.502*W887/(240.97+W887))</f>
        <v>0</v>
      </c>
      <c r="Y887">
        <f>(Z887/AA887*100)</f>
        <v>0</v>
      </c>
      <c r="Z887">
        <f>BJ887*(BO887+BP887)/1000</f>
        <v>0</v>
      </c>
      <c r="AA887">
        <f>0.61365*exp(17.502*BQ887/(240.97+BQ887))</f>
        <v>0</v>
      </c>
      <c r="AB887">
        <f>(X887-BJ887*(BO887+BP887)/1000)</f>
        <v>0</v>
      </c>
      <c r="AC887">
        <f>(-J887*44100)</f>
        <v>0</v>
      </c>
      <c r="AD887">
        <f>2*29.3*R887*0.92*(BQ887-W887)</f>
        <v>0</v>
      </c>
      <c r="AE887">
        <f>2*0.95*5.67E-8*(((BQ887+$B$7)+273)^4-(W887+273)^4)</f>
        <v>0</v>
      </c>
      <c r="AF887">
        <f>U887+AE887+AC887+AD887</f>
        <v>0</v>
      </c>
      <c r="AG887">
        <f>BN887*AU887*(BI887-BH887*(1000-AU887*BK887)/(1000-AU887*BJ887))/(100*BB887)</f>
        <v>0</v>
      </c>
      <c r="AH887">
        <f>1000*BN887*AU887*(BJ887-BK887)/(100*BB887*(1000-AU887*BJ887))</f>
        <v>0</v>
      </c>
      <c r="AI887">
        <f>(AJ887 - AK887 - BO887*1E3/(8.314*(BQ887+273.15)) * AM887/BN887 * AL887) * BN887/(100*BB887) * (1000 - BK887)/1000</f>
        <v>0</v>
      </c>
      <c r="AJ887">
        <v>347.82791206402</v>
      </c>
      <c r="AK887">
        <v>340.429975757576</v>
      </c>
      <c r="AL887">
        <v>-3.08499734072337</v>
      </c>
      <c r="AM887">
        <v>65.3821765594169</v>
      </c>
      <c r="AN887">
        <f>(AP887 - AO887 + BO887*1E3/(8.314*(BQ887+273.15)) * AR887/BN887 * AQ887) * BN887/(100*BB887) * 1000/(1000 - AP887)</f>
        <v>0</v>
      </c>
      <c r="AO887">
        <v>14.868867390635</v>
      </c>
      <c r="AP887">
        <v>20.6692274725275</v>
      </c>
      <c r="AQ887">
        <v>-0.000567927527477198</v>
      </c>
      <c r="AR887">
        <v>122.885035500858</v>
      </c>
      <c r="AS887">
        <v>0</v>
      </c>
      <c r="AT887">
        <v>0</v>
      </c>
      <c r="AU887">
        <f>IF(AS887*$H$13&gt;=AW887,1.0,(AW887/(AW887-AS887*$H$13)))</f>
        <v>0</v>
      </c>
      <c r="AV887">
        <f>(AU887-1)*100</f>
        <v>0</v>
      </c>
      <c r="AW887">
        <f>MAX(0,($B$13+$C$13*BV887)/(1+$D$13*BV887)*BO887/(BQ887+273)*$E$13)</f>
        <v>0</v>
      </c>
      <c r="AX887">
        <f>$B$11*BW887+$C$11*BX887+$F$11*CI887*(1-CL887)</f>
        <v>0</v>
      </c>
      <c r="AY887">
        <f>AX887*AZ887</f>
        <v>0</v>
      </c>
      <c r="AZ887">
        <f>($B$11*$D$9+$C$11*$D$9+$F$11*((CV887+CN887)/MAX(CV887+CN887+CW887, 0.1)*$I$9+CW887/MAX(CV887+CN887+CW887, 0.1)*$J$9))/($B$11+$C$11+$F$11)</f>
        <v>0</v>
      </c>
      <c r="BA887">
        <f>($B$11*$K$9+$C$11*$K$9+$F$11*((CV887+CN887)/MAX(CV887+CN887+CW887, 0.1)*$P$9+CW887/MAX(CV887+CN887+CW887, 0.1)*$Q$9))/($B$11+$C$11+$F$11)</f>
        <v>0</v>
      </c>
      <c r="BB887">
        <v>6</v>
      </c>
      <c r="BC887">
        <v>0.5</v>
      </c>
      <c r="BD887" t="s">
        <v>355</v>
      </c>
      <c r="BE887">
        <v>2</v>
      </c>
      <c r="BF887" t="b">
        <v>1</v>
      </c>
      <c r="BG887">
        <v>1663697848.81429</v>
      </c>
      <c r="BH887">
        <v>354.60425</v>
      </c>
      <c r="BI887">
        <v>359.672642857143</v>
      </c>
      <c r="BJ887">
        <v>20.6710857142857</v>
      </c>
      <c r="BK887">
        <v>14.8664214285714</v>
      </c>
      <c r="BL887">
        <v>349.09075</v>
      </c>
      <c r="BM887">
        <v>20.3663</v>
      </c>
      <c r="BN887">
        <v>500.103107142857</v>
      </c>
      <c r="BO887">
        <v>90.4849214285714</v>
      </c>
      <c r="BP887">
        <v>0.0999656857142857</v>
      </c>
      <c r="BQ887">
        <v>25.4596392857143</v>
      </c>
      <c r="BR887">
        <v>25.116475</v>
      </c>
      <c r="BS887">
        <v>999.9</v>
      </c>
      <c r="BT887">
        <v>0</v>
      </c>
      <c r="BU887">
        <v>0</v>
      </c>
      <c r="BV887">
        <v>10020.7142857143</v>
      </c>
      <c r="BW887">
        <v>0</v>
      </c>
      <c r="BX887">
        <v>16.6658107142857</v>
      </c>
      <c r="BY887">
        <v>-5.06845071428571</v>
      </c>
      <c r="BZ887">
        <v>362.088928571429</v>
      </c>
      <c r="CA887">
        <v>365.099928571429</v>
      </c>
      <c r="CB887">
        <v>5.80466428571429</v>
      </c>
      <c r="CC887">
        <v>359.672642857143</v>
      </c>
      <c r="CD887">
        <v>14.8664214285714</v>
      </c>
      <c r="CE887">
        <v>1.87042178571429</v>
      </c>
      <c r="CF887">
        <v>1.34518642857143</v>
      </c>
      <c r="CG887">
        <v>16.3880678571429</v>
      </c>
      <c r="CH887">
        <v>11.3134214285714</v>
      </c>
      <c r="CI887">
        <v>1999.98821428571</v>
      </c>
      <c r="CJ887">
        <v>0.979994</v>
      </c>
      <c r="CK887">
        <v>0.0200061</v>
      </c>
      <c r="CL887">
        <v>0</v>
      </c>
      <c r="CM887">
        <v>810.132964285714</v>
      </c>
      <c r="CN887">
        <v>5.00063</v>
      </c>
      <c r="CO887">
        <v>15955.5857142857</v>
      </c>
      <c r="CP887">
        <v>17256.7642857143</v>
      </c>
      <c r="CQ887">
        <v>38.562</v>
      </c>
      <c r="CR887">
        <v>38.57775</v>
      </c>
      <c r="CS887">
        <v>38.0221428571429</v>
      </c>
      <c r="CT887">
        <v>37.955</v>
      </c>
      <c r="CU887">
        <v>39.375</v>
      </c>
      <c r="CV887">
        <v>1955.07821428571</v>
      </c>
      <c r="CW887">
        <v>39.91</v>
      </c>
      <c r="CX887">
        <v>0</v>
      </c>
      <c r="CY887">
        <v>1663697853.5</v>
      </c>
      <c r="CZ887">
        <v>0</v>
      </c>
      <c r="DA887">
        <v>0</v>
      </c>
      <c r="DB887" t="s">
        <v>356</v>
      </c>
      <c r="DC887">
        <v>1660677648.1</v>
      </c>
      <c r="DD887">
        <v>1660677649.1</v>
      </c>
      <c r="DE887">
        <v>0</v>
      </c>
      <c r="DF887">
        <v>-1.042</v>
      </c>
      <c r="DG887">
        <v>0.003</v>
      </c>
      <c r="DH887">
        <v>5.218</v>
      </c>
      <c r="DI887">
        <v>0.344</v>
      </c>
      <c r="DJ887">
        <v>417</v>
      </c>
      <c r="DK887">
        <v>22</v>
      </c>
      <c r="DL887">
        <v>1.24</v>
      </c>
      <c r="DM887">
        <v>0.53</v>
      </c>
      <c r="DN887">
        <v>-7.370698</v>
      </c>
      <c r="DO887">
        <v>36.0186688930582</v>
      </c>
      <c r="DP887">
        <v>3.62147144512227</v>
      </c>
      <c r="DQ887">
        <v>0</v>
      </c>
      <c r="DR887">
        <v>5.838189</v>
      </c>
      <c r="DS887">
        <v>-0.521038424015019</v>
      </c>
      <c r="DT887">
        <v>0.0527275288535315</v>
      </c>
      <c r="DU887">
        <v>0</v>
      </c>
      <c r="DV887">
        <v>0</v>
      </c>
      <c r="DW887">
        <v>2</v>
      </c>
      <c r="DX887" t="s">
        <v>357</v>
      </c>
      <c r="DY887">
        <v>2.97331</v>
      </c>
      <c r="DZ887">
        <v>2.7541</v>
      </c>
      <c r="EA887">
        <v>0.0751827</v>
      </c>
      <c r="EB887">
        <v>0.0765661</v>
      </c>
      <c r="EC887">
        <v>0.0932056</v>
      </c>
      <c r="ED887">
        <v>0.0746341</v>
      </c>
      <c r="EE887">
        <v>36058.3</v>
      </c>
      <c r="EF887">
        <v>39260.7</v>
      </c>
      <c r="EG887">
        <v>35333.1</v>
      </c>
      <c r="EH887">
        <v>38560.3</v>
      </c>
      <c r="EI887">
        <v>45429.7</v>
      </c>
      <c r="EJ887">
        <v>51537.4</v>
      </c>
      <c r="EK887">
        <v>55227</v>
      </c>
      <c r="EL887">
        <v>61849.5</v>
      </c>
      <c r="EM887">
        <v>1.9944</v>
      </c>
      <c r="EN887">
        <v>1.8186</v>
      </c>
      <c r="EO887">
        <v>0.0665188</v>
      </c>
      <c r="EP887">
        <v>0</v>
      </c>
      <c r="EQ887">
        <v>24.0206</v>
      </c>
      <c r="ER887">
        <v>999.9</v>
      </c>
      <c r="ES887">
        <v>45.776</v>
      </c>
      <c r="ET887">
        <v>30.283</v>
      </c>
      <c r="EU887">
        <v>21.9051</v>
      </c>
      <c r="EV887">
        <v>56.2462</v>
      </c>
      <c r="EW887">
        <v>49.6715</v>
      </c>
      <c r="EX887">
        <v>1</v>
      </c>
      <c r="EY887">
        <v>-0.0470732</v>
      </c>
      <c r="EZ887">
        <v>2.52723</v>
      </c>
      <c r="FA887">
        <v>20.0947</v>
      </c>
      <c r="FB887">
        <v>5.19812</v>
      </c>
      <c r="FC887">
        <v>12.004</v>
      </c>
      <c r="FD887">
        <v>4.9756</v>
      </c>
      <c r="FE887">
        <v>3.294</v>
      </c>
      <c r="FF887">
        <v>9999</v>
      </c>
      <c r="FG887">
        <v>9999</v>
      </c>
      <c r="FH887">
        <v>9999</v>
      </c>
      <c r="FI887">
        <v>695.7</v>
      </c>
      <c r="FJ887">
        <v>1.86356</v>
      </c>
      <c r="FK887">
        <v>1.86832</v>
      </c>
      <c r="FL887">
        <v>1.86807</v>
      </c>
      <c r="FM887">
        <v>1.86935</v>
      </c>
      <c r="FN887">
        <v>1.87012</v>
      </c>
      <c r="FO887">
        <v>1.86615</v>
      </c>
      <c r="FP887">
        <v>1.86722</v>
      </c>
      <c r="FQ887">
        <v>1.86859</v>
      </c>
      <c r="FR887">
        <v>5</v>
      </c>
      <c r="FS887">
        <v>0</v>
      </c>
      <c r="FT887">
        <v>0</v>
      </c>
      <c r="FU887">
        <v>0</v>
      </c>
      <c r="FV887" t="s">
        <v>358</v>
      </c>
      <c r="FW887" t="s">
        <v>359</v>
      </c>
      <c r="FX887" t="s">
        <v>360</v>
      </c>
      <c r="FY887" t="s">
        <v>360</v>
      </c>
      <c r="FZ887" t="s">
        <v>360</v>
      </c>
      <c r="GA887" t="s">
        <v>360</v>
      </c>
      <c r="GB887">
        <v>0</v>
      </c>
      <c r="GC887">
        <v>100</v>
      </c>
      <c r="GD887">
        <v>100</v>
      </c>
      <c r="GE887">
        <v>5.384</v>
      </c>
      <c r="GF887">
        <v>0.3048</v>
      </c>
      <c r="GG887">
        <v>3.61927167264205</v>
      </c>
      <c r="GH887">
        <v>0.00509506669552449</v>
      </c>
      <c r="GI887">
        <v>1.17866753763249e-06</v>
      </c>
      <c r="GJ887">
        <v>-6.62632595388568e-10</v>
      </c>
      <c r="GK887">
        <v>0.304780318481584</v>
      </c>
      <c r="GL887">
        <v>0</v>
      </c>
      <c r="GM887">
        <v>0</v>
      </c>
      <c r="GN887">
        <v>0</v>
      </c>
      <c r="GO887">
        <v>-5</v>
      </c>
      <c r="GP887">
        <v>1640</v>
      </c>
      <c r="GQ887">
        <v>1</v>
      </c>
      <c r="GR887">
        <v>20</v>
      </c>
      <c r="GS887">
        <v>50336.8</v>
      </c>
      <c r="GT887">
        <v>50336.8</v>
      </c>
      <c r="GU887">
        <v>0.839844</v>
      </c>
      <c r="GV887">
        <v>2.61353</v>
      </c>
      <c r="GW887">
        <v>1.54785</v>
      </c>
      <c r="GX887">
        <v>2.2998</v>
      </c>
      <c r="GY887">
        <v>1.34644</v>
      </c>
      <c r="GZ887">
        <v>2.42065</v>
      </c>
      <c r="HA887">
        <v>34.9904</v>
      </c>
      <c r="HB887">
        <v>23.9649</v>
      </c>
      <c r="HC887">
        <v>18</v>
      </c>
      <c r="HD887">
        <v>505.171</v>
      </c>
      <c r="HE887">
        <v>394.575</v>
      </c>
      <c r="HF887">
        <v>20.8882</v>
      </c>
      <c r="HG887">
        <v>26.5114</v>
      </c>
      <c r="HH887">
        <v>30.0008</v>
      </c>
      <c r="HI887">
        <v>26.4756</v>
      </c>
      <c r="HJ887">
        <v>26.4196</v>
      </c>
      <c r="HK887">
        <v>16.798</v>
      </c>
      <c r="HL887">
        <v>33.0322</v>
      </c>
      <c r="HM887">
        <v>21.739</v>
      </c>
      <c r="HN887">
        <v>20.9052</v>
      </c>
      <c r="HO887">
        <v>319.595</v>
      </c>
      <c r="HP887">
        <v>15.0279</v>
      </c>
      <c r="HQ887">
        <v>102.451</v>
      </c>
      <c r="HR887">
        <v>102.949</v>
      </c>
    </row>
    <row r="888" spans="1:226">
      <c r="A888">
        <v>872</v>
      </c>
      <c r="B888">
        <v>1663697861.6</v>
      </c>
      <c r="C888">
        <v>10086.5</v>
      </c>
      <c r="D888" t="s">
        <v>2112</v>
      </c>
      <c r="E888" t="s">
        <v>2113</v>
      </c>
      <c r="F888">
        <v>5</v>
      </c>
      <c r="G888" t="s">
        <v>2099</v>
      </c>
      <c r="H888" t="s">
        <v>354</v>
      </c>
      <c r="I888">
        <v>1663697854.1</v>
      </c>
      <c r="J888">
        <f>(K888)/1000</f>
        <v>0</v>
      </c>
      <c r="K888">
        <f>IF(BF888, AN888, AH888)</f>
        <v>0</v>
      </c>
      <c r="L888">
        <f>IF(BF888, AI888, AG888)</f>
        <v>0</v>
      </c>
      <c r="M888">
        <f>BH888 - IF(AU888&gt;1, L888*BB888*100.0/(AW888*BV888), 0)</f>
        <v>0</v>
      </c>
      <c r="N888">
        <f>((T888-J888/2)*M888-L888)/(T888+J888/2)</f>
        <v>0</v>
      </c>
      <c r="O888">
        <f>N888*(BO888+BP888)/1000.0</f>
        <v>0</v>
      </c>
      <c r="P888">
        <f>(BH888 - IF(AU888&gt;1, L888*BB888*100.0/(AW888*BV888), 0))*(BO888+BP888)/1000.0</f>
        <v>0</v>
      </c>
      <c r="Q888">
        <f>2.0/((1/S888-1/R888)+SIGN(S888)*SQRT((1/S888-1/R888)*(1/S888-1/R888) + 4*BC888/((BC888+1)*(BC888+1))*(2*1/S888*1/R888-1/R888*1/R888)))</f>
        <v>0</v>
      </c>
      <c r="R888">
        <f>IF(LEFT(BD888,1)&lt;&gt;"0",IF(LEFT(BD888,1)="1",3.0,BE888),$D$5+$E$5*(BV888*BO888/($K$5*1000))+$F$5*(BV888*BO888/($K$5*1000))*MAX(MIN(BB888,$J$5),$I$5)*MAX(MIN(BB888,$J$5),$I$5)+$G$5*MAX(MIN(BB888,$J$5),$I$5)*(BV888*BO888/($K$5*1000))+$H$5*(BV888*BO888/($K$5*1000))*(BV888*BO888/($K$5*1000)))</f>
        <v>0</v>
      </c>
      <c r="S888">
        <f>J888*(1000-(1000*0.61365*exp(17.502*W888/(240.97+W888))/(BO888+BP888)+BJ888)/2)/(1000*0.61365*exp(17.502*W888/(240.97+W888))/(BO888+BP888)-BJ888)</f>
        <v>0</v>
      </c>
      <c r="T888">
        <f>1/((BC888+1)/(Q888/1.6)+1/(R888/1.37)) + BC888/((BC888+1)/(Q888/1.6) + BC888/(R888/1.37))</f>
        <v>0</v>
      </c>
      <c r="U888">
        <f>(AX888*BA888)</f>
        <v>0</v>
      </c>
      <c r="V888">
        <f>(BQ888+(U888+2*0.95*5.67E-8*(((BQ888+$B$7)+273)^4-(BQ888+273)^4)-44100*J888)/(1.84*29.3*R888+8*0.95*5.67E-8*(BQ888+273)^3))</f>
        <v>0</v>
      </c>
      <c r="W888">
        <f>($C$7*BR888+$D$7*BS888+$E$7*V888)</f>
        <v>0</v>
      </c>
      <c r="X888">
        <f>0.61365*exp(17.502*W888/(240.97+W888))</f>
        <v>0</v>
      </c>
      <c r="Y888">
        <f>(Z888/AA888*100)</f>
        <v>0</v>
      </c>
      <c r="Z888">
        <f>BJ888*(BO888+BP888)/1000</f>
        <v>0</v>
      </c>
      <c r="AA888">
        <f>0.61365*exp(17.502*BQ888/(240.97+BQ888))</f>
        <v>0</v>
      </c>
      <c r="AB888">
        <f>(X888-BJ888*(BO888+BP888)/1000)</f>
        <v>0</v>
      </c>
      <c r="AC888">
        <f>(-J888*44100)</f>
        <v>0</v>
      </c>
      <c r="AD888">
        <f>2*29.3*R888*0.92*(BQ888-W888)</f>
        <v>0</v>
      </c>
      <c r="AE888">
        <f>2*0.95*5.67E-8*(((BQ888+$B$7)+273)^4-(W888+273)^4)</f>
        <v>0</v>
      </c>
      <c r="AF888">
        <f>U888+AE888+AC888+AD888</f>
        <v>0</v>
      </c>
      <c r="AG888">
        <f>BN888*AU888*(BI888-BH888*(1000-AU888*BK888)/(1000-AU888*BJ888))/(100*BB888)</f>
        <v>0</v>
      </c>
      <c r="AH888">
        <f>1000*BN888*AU888*(BJ888-BK888)/(100*BB888*(1000-AU888*BJ888))</f>
        <v>0</v>
      </c>
      <c r="AI888">
        <f>(AJ888 - AK888 - BO888*1E3/(8.314*(BQ888+273.15)) * AM888/BN888 * AL888) * BN888/(100*BB888) * (1000 - BK888)/1000</f>
        <v>0</v>
      </c>
      <c r="AJ888">
        <v>330.890569074731</v>
      </c>
      <c r="AK888">
        <v>324.429333333333</v>
      </c>
      <c r="AL888">
        <v>-3.13520267589545</v>
      </c>
      <c r="AM888">
        <v>65.3821765594169</v>
      </c>
      <c r="AN888">
        <f>(AP888 - AO888 + BO888*1E3/(8.314*(BQ888+273.15)) * AR888/BN888 * AQ888) * BN888/(100*BB888) * 1000/(1000 - AP888)</f>
        <v>0</v>
      </c>
      <c r="AO888">
        <v>14.9291598714391</v>
      </c>
      <c r="AP888">
        <v>20.6734340659341</v>
      </c>
      <c r="AQ888">
        <v>-0.000128595527198589</v>
      </c>
      <c r="AR888">
        <v>122.885035500858</v>
      </c>
      <c r="AS888">
        <v>0</v>
      </c>
      <c r="AT888">
        <v>0</v>
      </c>
      <c r="AU888">
        <f>IF(AS888*$H$13&gt;=AW888,1.0,(AW888/(AW888-AS888*$H$13)))</f>
        <v>0</v>
      </c>
      <c r="AV888">
        <f>(AU888-1)*100</f>
        <v>0</v>
      </c>
      <c r="AW888">
        <f>MAX(0,($B$13+$C$13*BV888)/(1+$D$13*BV888)*BO888/(BQ888+273)*$E$13)</f>
        <v>0</v>
      </c>
      <c r="AX888">
        <f>$B$11*BW888+$C$11*BX888+$F$11*CI888*(1-CL888)</f>
        <v>0</v>
      </c>
      <c r="AY888">
        <f>AX888*AZ888</f>
        <v>0</v>
      </c>
      <c r="AZ888">
        <f>($B$11*$D$9+$C$11*$D$9+$F$11*((CV888+CN888)/MAX(CV888+CN888+CW888, 0.1)*$I$9+CW888/MAX(CV888+CN888+CW888, 0.1)*$J$9))/($B$11+$C$11+$F$11)</f>
        <v>0</v>
      </c>
      <c r="BA888">
        <f>($B$11*$K$9+$C$11*$K$9+$F$11*((CV888+CN888)/MAX(CV888+CN888+CW888, 0.1)*$P$9+CW888/MAX(CV888+CN888+CW888, 0.1)*$Q$9))/($B$11+$C$11+$F$11)</f>
        <v>0</v>
      </c>
      <c r="BB888">
        <v>6</v>
      </c>
      <c r="BC888">
        <v>0.5</v>
      </c>
      <c r="BD888" t="s">
        <v>355</v>
      </c>
      <c r="BE888">
        <v>2</v>
      </c>
      <c r="BF888" t="b">
        <v>1</v>
      </c>
      <c r="BG888">
        <v>1663697854.1</v>
      </c>
      <c r="BH888">
        <v>339.063962962963</v>
      </c>
      <c r="BI888">
        <v>342.157666666667</v>
      </c>
      <c r="BJ888">
        <v>20.6699777777778</v>
      </c>
      <c r="BK888">
        <v>14.9109148148148</v>
      </c>
      <c r="BL888">
        <v>333.638</v>
      </c>
      <c r="BM888">
        <v>20.3651962962963</v>
      </c>
      <c r="BN888">
        <v>500.078851851852</v>
      </c>
      <c r="BO888">
        <v>90.4861185185185</v>
      </c>
      <c r="BP888">
        <v>0.1001898</v>
      </c>
      <c r="BQ888">
        <v>25.4433777777778</v>
      </c>
      <c r="BR888">
        <v>25.1110888888889</v>
      </c>
      <c r="BS888">
        <v>999.9</v>
      </c>
      <c r="BT888">
        <v>0</v>
      </c>
      <c r="BU888">
        <v>0</v>
      </c>
      <c r="BV888">
        <v>9991.66666666667</v>
      </c>
      <c r="BW888">
        <v>0</v>
      </c>
      <c r="BX888">
        <v>16.6762666666667</v>
      </c>
      <c r="BY888">
        <v>-3.09378444444444</v>
      </c>
      <c r="BZ888">
        <v>346.220296296296</v>
      </c>
      <c r="CA888">
        <v>347.336259259259</v>
      </c>
      <c r="CB888">
        <v>5.7590637037037</v>
      </c>
      <c r="CC888">
        <v>342.157666666667</v>
      </c>
      <c r="CD888">
        <v>14.9109148148148</v>
      </c>
      <c r="CE888">
        <v>1.8703462962963</v>
      </c>
      <c r="CF888">
        <v>1.34923037037037</v>
      </c>
      <c r="CG888">
        <v>16.387437037037</v>
      </c>
      <c r="CH888">
        <v>11.3587148148148</v>
      </c>
      <c r="CI888">
        <v>1999.98481481481</v>
      </c>
      <c r="CJ888">
        <v>0.979994</v>
      </c>
      <c r="CK888">
        <v>0.0200061</v>
      </c>
      <c r="CL888">
        <v>0</v>
      </c>
      <c r="CM888">
        <v>805.680555555556</v>
      </c>
      <c r="CN888">
        <v>5.00063</v>
      </c>
      <c r="CO888">
        <v>15867.4222222222</v>
      </c>
      <c r="CP888">
        <v>17256.7222222222</v>
      </c>
      <c r="CQ888">
        <v>38.562</v>
      </c>
      <c r="CR888">
        <v>38.5806666666667</v>
      </c>
      <c r="CS888">
        <v>38.0321481481481</v>
      </c>
      <c r="CT888">
        <v>37.9766666666667</v>
      </c>
      <c r="CU888">
        <v>39.375</v>
      </c>
      <c r="CV888">
        <v>1955.07481481481</v>
      </c>
      <c r="CW888">
        <v>39.91</v>
      </c>
      <c r="CX888">
        <v>0</v>
      </c>
      <c r="CY888">
        <v>1663697858.9</v>
      </c>
      <c r="CZ888">
        <v>0</v>
      </c>
      <c r="DA888">
        <v>0</v>
      </c>
      <c r="DB888" t="s">
        <v>356</v>
      </c>
      <c r="DC888">
        <v>1660677648.1</v>
      </c>
      <c r="DD888">
        <v>1660677649.1</v>
      </c>
      <c r="DE888">
        <v>0</v>
      </c>
      <c r="DF888">
        <v>-1.042</v>
      </c>
      <c r="DG888">
        <v>0.003</v>
      </c>
      <c r="DH888">
        <v>5.218</v>
      </c>
      <c r="DI888">
        <v>0.344</v>
      </c>
      <c r="DJ888">
        <v>417</v>
      </c>
      <c r="DK888">
        <v>22</v>
      </c>
      <c r="DL888">
        <v>1.24</v>
      </c>
      <c r="DM888">
        <v>0.53</v>
      </c>
      <c r="DN888">
        <v>-4.22745225</v>
      </c>
      <c r="DO888">
        <v>22.8484888930582</v>
      </c>
      <c r="DP888">
        <v>2.36014177824393</v>
      </c>
      <c r="DQ888">
        <v>0</v>
      </c>
      <c r="DR888">
        <v>5.78124175</v>
      </c>
      <c r="DS888">
        <v>-0.512093921200766</v>
      </c>
      <c r="DT888">
        <v>0.0511233328279515</v>
      </c>
      <c r="DU888">
        <v>0</v>
      </c>
      <c r="DV888">
        <v>0</v>
      </c>
      <c r="DW888">
        <v>2</v>
      </c>
      <c r="DX888" t="s">
        <v>357</v>
      </c>
      <c r="DY888">
        <v>2.97385</v>
      </c>
      <c r="DZ888">
        <v>2.75385</v>
      </c>
      <c r="EA888">
        <v>0.0723077</v>
      </c>
      <c r="EB888">
        <v>0.0737289</v>
      </c>
      <c r="EC888">
        <v>0.0932322</v>
      </c>
      <c r="ED888">
        <v>0.0748336</v>
      </c>
      <c r="EE888">
        <v>36169.7</v>
      </c>
      <c r="EF888">
        <v>39381.4</v>
      </c>
      <c r="EG888">
        <v>35332.5</v>
      </c>
      <c r="EH888">
        <v>38560.4</v>
      </c>
      <c r="EI888">
        <v>45427.9</v>
      </c>
      <c r="EJ888">
        <v>51525.5</v>
      </c>
      <c r="EK888">
        <v>55226.5</v>
      </c>
      <c r="EL888">
        <v>61848.8</v>
      </c>
      <c r="EM888">
        <v>1.9942</v>
      </c>
      <c r="EN888">
        <v>1.8188</v>
      </c>
      <c r="EO888">
        <v>0.0659227</v>
      </c>
      <c r="EP888">
        <v>0</v>
      </c>
      <c r="EQ888">
        <v>24.0158</v>
      </c>
      <c r="ER888">
        <v>999.9</v>
      </c>
      <c r="ES888">
        <v>45.751</v>
      </c>
      <c r="ET888">
        <v>30.283</v>
      </c>
      <c r="EU888">
        <v>21.8941</v>
      </c>
      <c r="EV888">
        <v>57.3062</v>
      </c>
      <c r="EW888">
        <v>49.371</v>
      </c>
      <c r="EX888">
        <v>1</v>
      </c>
      <c r="EY888">
        <v>-0.0468293</v>
      </c>
      <c r="EZ888">
        <v>2.54218</v>
      </c>
      <c r="FA888">
        <v>20.0943</v>
      </c>
      <c r="FB888">
        <v>5.19932</v>
      </c>
      <c r="FC888">
        <v>12.004</v>
      </c>
      <c r="FD888">
        <v>4.9756</v>
      </c>
      <c r="FE888">
        <v>3.2938</v>
      </c>
      <c r="FF888">
        <v>9999</v>
      </c>
      <c r="FG888">
        <v>9999</v>
      </c>
      <c r="FH888">
        <v>9999</v>
      </c>
      <c r="FI888">
        <v>695.7</v>
      </c>
      <c r="FJ888">
        <v>1.86356</v>
      </c>
      <c r="FK888">
        <v>1.86835</v>
      </c>
      <c r="FL888">
        <v>1.8681</v>
      </c>
      <c r="FM888">
        <v>1.86935</v>
      </c>
      <c r="FN888">
        <v>1.87012</v>
      </c>
      <c r="FO888">
        <v>1.86615</v>
      </c>
      <c r="FP888">
        <v>1.86722</v>
      </c>
      <c r="FQ888">
        <v>1.86856</v>
      </c>
      <c r="FR888">
        <v>5</v>
      </c>
      <c r="FS888">
        <v>0</v>
      </c>
      <c r="FT888">
        <v>0</v>
      </c>
      <c r="FU888">
        <v>0</v>
      </c>
      <c r="FV888" t="s">
        <v>358</v>
      </c>
      <c r="FW888" t="s">
        <v>359</v>
      </c>
      <c r="FX888" t="s">
        <v>360</v>
      </c>
      <c r="FY888" t="s">
        <v>360</v>
      </c>
      <c r="FZ888" t="s">
        <v>360</v>
      </c>
      <c r="GA888" t="s">
        <v>360</v>
      </c>
      <c r="GB888">
        <v>0</v>
      </c>
      <c r="GC888">
        <v>100</v>
      </c>
      <c r="GD888">
        <v>100</v>
      </c>
      <c r="GE888">
        <v>5.298</v>
      </c>
      <c r="GF888">
        <v>0.3048</v>
      </c>
      <c r="GG888">
        <v>3.61927167264205</v>
      </c>
      <c r="GH888">
        <v>0.00509506669552449</v>
      </c>
      <c r="GI888">
        <v>1.17866753763249e-06</v>
      </c>
      <c r="GJ888">
        <v>-6.62632595388568e-10</v>
      </c>
      <c r="GK888">
        <v>0.304780318481584</v>
      </c>
      <c r="GL888">
        <v>0</v>
      </c>
      <c r="GM888">
        <v>0</v>
      </c>
      <c r="GN888">
        <v>0</v>
      </c>
      <c r="GO888">
        <v>-5</v>
      </c>
      <c r="GP888">
        <v>1640</v>
      </c>
      <c r="GQ888">
        <v>1</v>
      </c>
      <c r="GR888">
        <v>20</v>
      </c>
      <c r="GS888">
        <v>50336.9</v>
      </c>
      <c r="GT888">
        <v>50336.9</v>
      </c>
      <c r="GU888">
        <v>0.805664</v>
      </c>
      <c r="GV888">
        <v>2.61963</v>
      </c>
      <c r="GW888">
        <v>1.54785</v>
      </c>
      <c r="GX888">
        <v>2.2998</v>
      </c>
      <c r="GY888">
        <v>1.34644</v>
      </c>
      <c r="GZ888">
        <v>2.33765</v>
      </c>
      <c r="HA888">
        <v>35.0134</v>
      </c>
      <c r="HB888">
        <v>23.9562</v>
      </c>
      <c r="HC888">
        <v>18</v>
      </c>
      <c r="HD888">
        <v>505.038</v>
      </c>
      <c r="HE888">
        <v>394.7</v>
      </c>
      <c r="HF888">
        <v>20.7807</v>
      </c>
      <c r="HG888">
        <v>26.5133</v>
      </c>
      <c r="HH888">
        <v>30.0008</v>
      </c>
      <c r="HI888">
        <v>26.4756</v>
      </c>
      <c r="HJ888">
        <v>26.4219</v>
      </c>
      <c r="HK888">
        <v>16.0959</v>
      </c>
      <c r="HL888">
        <v>33.0322</v>
      </c>
      <c r="HM888">
        <v>21.739</v>
      </c>
      <c r="HN888">
        <v>20.7995</v>
      </c>
      <c r="HO888">
        <v>299.474</v>
      </c>
      <c r="HP888">
        <v>15.062</v>
      </c>
      <c r="HQ888">
        <v>102.45</v>
      </c>
      <c r="HR888">
        <v>102.949</v>
      </c>
    </row>
    <row r="889" spans="1:226">
      <c r="A889">
        <v>873</v>
      </c>
      <c r="B889">
        <v>1663697866.6</v>
      </c>
      <c r="C889">
        <v>10091.5</v>
      </c>
      <c r="D889" t="s">
        <v>2114</v>
      </c>
      <c r="E889" t="s">
        <v>2115</v>
      </c>
      <c r="F889">
        <v>5</v>
      </c>
      <c r="G889" t="s">
        <v>2099</v>
      </c>
      <c r="H889" t="s">
        <v>354</v>
      </c>
      <c r="I889">
        <v>1663697858.81429</v>
      </c>
      <c r="J889">
        <f>(K889)/1000</f>
        <v>0</v>
      </c>
      <c r="K889">
        <f>IF(BF889, AN889, AH889)</f>
        <v>0</v>
      </c>
      <c r="L889">
        <f>IF(BF889, AI889, AG889)</f>
        <v>0</v>
      </c>
      <c r="M889">
        <f>BH889 - IF(AU889&gt;1, L889*BB889*100.0/(AW889*BV889), 0)</f>
        <v>0</v>
      </c>
      <c r="N889">
        <f>((T889-J889/2)*M889-L889)/(T889+J889/2)</f>
        <v>0</v>
      </c>
      <c r="O889">
        <f>N889*(BO889+BP889)/1000.0</f>
        <v>0</v>
      </c>
      <c r="P889">
        <f>(BH889 - IF(AU889&gt;1, L889*BB889*100.0/(AW889*BV889), 0))*(BO889+BP889)/1000.0</f>
        <v>0</v>
      </c>
      <c r="Q889">
        <f>2.0/((1/S889-1/R889)+SIGN(S889)*SQRT((1/S889-1/R889)*(1/S889-1/R889) + 4*BC889/((BC889+1)*(BC889+1))*(2*1/S889*1/R889-1/R889*1/R889)))</f>
        <v>0</v>
      </c>
      <c r="R889">
        <f>IF(LEFT(BD889,1)&lt;&gt;"0",IF(LEFT(BD889,1)="1",3.0,BE889),$D$5+$E$5*(BV889*BO889/($K$5*1000))+$F$5*(BV889*BO889/($K$5*1000))*MAX(MIN(BB889,$J$5),$I$5)*MAX(MIN(BB889,$J$5),$I$5)+$G$5*MAX(MIN(BB889,$J$5),$I$5)*(BV889*BO889/($K$5*1000))+$H$5*(BV889*BO889/($K$5*1000))*(BV889*BO889/($K$5*1000)))</f>
        <v>0</v>
      </c>
      <c r="S889">
        <f>J889*(1000-(1000*0.61365*exp(17.502*W889/(240.97+W889))/(BO889+BP889)+BJ889)/2)/(1000*0.61365*exp(17.502*W889/(240.97+W889))/(BO889+BP889)-BJ889)</f>
        <v>0</v>
      </c>
      <c r="T889">
        <f>1/((BC889+1)/(Q889/1.6)+1/(R889/1.37)) + BC889/((BC889+1)/(Q889/1.6) + BC889/(R889/1.37))</f>
        <v>0</v>
      </c>
      <c r="U889">
        <f>(AX889*BA889)</f>
        <v>0</v>
      </c>
      <c r="V889">
        <f>(BQ889+(U889+2*0.95*5.67E-8*(((BQ889+$B$7)+273)^4-(BQ889+273)^4)-44100*J889)/(1.84*29.3*R889+8*0.95*5.67E-8*(BQ889+273)^3))</f>
        <v>0</v>
      </c>
      <c r="W889">
        <f>($C$7*BR889+$D$7*BS889+$E$7*V889)</f>
        <v>0</v>
      </c>
      <c r="X889">
        <f>0.61365*exp(17.502*W889/(240.97+W889))</f>
        <v>0</v>
      </c>
      <c r="Y889">
        <f>(Z889/AA889*100)</f>
        <v>0</v>
      </c>
      <c r="Z889">
        <f>BJ889*(BO889+BP889)/1000</f>
        <v>0</v>
      </c>
      <c r="AA889">
        <f>0.61365*exp(17.502*BQ889/(240.97+BQ889))</f>
        <v>0</v>
      </c>
      <c r="AB889">
        <f>(X889-BJ889*(BO889+BP889)/1000)</f>
        <v>0</v>
      </c>
      <c r="AC889">
        <f>(-J889*44100)</f>
        <v>0</v>
      </c>
      <c r="AD889">
        <f>2*29.3*R889*0.92*(BQ889-W889)</f>
        <v>0</v>
      </c>
      <c r="AE889">
        <f>2*0.95*5.67E-8*(((BQ889+$B$7)+273)^4-(W889+273)^4)</f>
        <v>0</v>
      </c>
      <c r="AF889">
        <f>U889+AE889+AC889+AD889</f>
        <v>0</v>
      </c>
      <c r="AG889">
        <f>BN889*AU889*(BI889-BH889*(1000-AU889*BK889)/(1000-AU889*BJ889))/(100*BB889)</f>
        <v>0</v>
      </c>
      <c r="AH889">
        <f>1000*BN889*AU889*(BJ889-BK889)/(100*BB889*(1000-AU889*BJ889))</f>
        <v>0</v>
      </c>
      <c r="AI889">
        <f>(AJ889 - AK889 - BO889*1E3/(8.314*(BQ889+273.15)) * AM889/BN889 * AL889) * BN889/(100*BB889) * (1000 - BK889)/1000</f>
        <v>0</v>
      </c>
      <c r="AJ889">
        <v>314.266613299778</v>
      </c>
      <c r="AK889">
        <v>308.869703030303</v>
      </c>
      <c r="AL889">
        <v>-3.15315690622691</v>
      </c>
      <c r="AM889">
        <v>65.3821765594169</v>
      </c>
      <c r="AN889">
        <f>(AP889 - AO889 + BO889*1E3/(8.314*(BQ889+273.15)) * AR889/BN889 * AQ889) * BN889/(100*BB889) * 1000/(1000 - AP889)</f>
        <v>0</v>
      </c>
      <c r="AO889">
        <v>14.9838807290423</v>
      </c>
      <c r="AP889">
        <v>20.6727252747253</v>
      </c>
      <c r="AQ889">
        <v>0.000243055640628753</v>
      </c>
      <c r="AR889">
        <v>122.885035500858</v>
      </c>
      <c r="AS889">
        <v>0</v>
      </c>
      <c r="AT889">
        <v>0</v>
      </c>
      <c r="AU889">
        <f>IF(AS889*$H$13&gt;=AW889,1.0,(AW889/(AW889-AS889*$H$13)))</f>
        <v>0</v>
      </c>
      <c r="AV889">
        <f>(AU889-1)*100</f>
        <v>0</v>
      </c>
      <c r="AW889">
        <f>MAX(0,($B$13+$C$13*BV889)/(1+$D$13*BV889)*BO889/(BQ889+273)*$E$13)</f>
        <v>0</v>
      </c>
      <c r="AX889">
        <f>$B$11*BW889+$C$11*BX889+$F$11*CI889*(1-CL889)</f>
        <v>0</v>
      </c>
      <c r="AY889">
        <f>AX889*AZ889</f>
        <v>0</v>
      </c>
      <c r="AZ889">
        <f>($B$11*$D$9+$C$11*$D$9+$F$11*((CV889+CN889)/MAX(CV889+CN889+CW889, 0.1)*$I$9+CW889/MAX(CV889+CN889+CW889, 0.1)*$J$9))/($B$11+$C$11+$F$11)</f>
        <v>0</v>
      </c>
      <c r="BA889">
        <f>($B$11*$K$9+$C$11*$K$9+$F$11*((CV889+CN889)/MAX(CV889+CN889+CW889, 0.1)*$P$9+CW889/MAX(CV889+CN889+CW889, 0.1)*$Q$9))/($B$11+$C$11+$F$11)</f>
        <v>0</v>
      </c>
      <c r="BB889">
        <v>6</v>
      </c>
      <c r="BC889">
        <v>0.5</v>
      </c>
      <c r="BD889" t="s">
        <v>355</v>
      </c>
      <c r="BE889">
        <v>2</v>
      </c>
      <c r="BF889" t="b">
        <v>1</v>
      </c>
      <c r="BG889">
        <v>1663697858.81429</v>
      </c>
      <c r="BH889">
        <v>324.864428571429</v>
      </c>
      <c r="BI889">
        <v>326.468</v>
      </c>
      <c r="BJ889">
        <v>20.6706357142857</v>
      </c>
      <c r="BK889">
        <v>14.9468035714286</v>
      </c>
      <c r="BL889">
        <v>319.518214285714</v>
      </c>
      <c r="BM889">
        <v>20.3658535714286</v>
      </c>
      <c r="BN889">
        <v>500.099857142857</v>
      </c>
      <c r="BO889">
        <v>90.485625</v>
      </c>
      <c r="BP889">
        <v>0.100093521428571</v>
      </c>
      <c r="BQ889">
        <v>25.4273357142857</v>
      </c>
      <c r="BR889">
        <v>25.0981142857143</v>
      </c>
      <c r="BS889">
        <v>999.9</v>
      </c>
      <c r="BT889">
        <v>0</v>
      </c>
      <c r="BU889">
        <v>0</v>
      </c>
      <c r="BV889">
        <v>9982.32142857143</v>
      </c>
      <c r="BW889">
        <v>0</v>
      </c>
      <c r="BX889">
        <v>16.6713285714286</v>
      </c>
      <c r="BY889">
        <v>-1.60376075</v>
      </c>
      <c r="BZ889">
        <v>331.721214285714</v>
      </c>
      <c r="CA889">
        <v>331.421285714286</v>
      </c>
      <c r="CB889">
        <v>5.7238375</v>
      </c>
      <c r="CC889">
        <v>326.468</v>
      </c>
      <c r="CD889">
        <v>14.9468035714286</v>
      </c>
      <c r="CE889">
        <v>1.87039607142857</v>
      </c>
      <c r="CF889">
        <v>1.35247142857143</v>
      </c>
      <c r="CG889">
        <v>16.3878642857143</v>
      </c>
      <c r="CH889">
        <v>11.3949321428571</v>
      </c>
      <c r="CI889">
        <v>1999.98071428571</v>
      </c>
      <c r="CJ889">
        <v>0.979994</v>
      </c>
      <c r="CK889">
        <v>0.0200061</v>
      </c>
      <c r="CL889">
        <v>0</v>
      </c>
      <c r="CM889">
        <v>801.354678571429</v>
      </c>
      <c r="CN889">
        <v>5.00063</v>
      </c>
      <c r="CO889">
        <v>15783.9428571429</v>
      </c>
      <c r="CP889">
        <v>17256.6928571429</v>
      </c>
      <c r="CQ889">
        <v>38.562</v>
      </c>
      <c r="CR889">
        <v>38.57775</v>
      </c>
      <c r="CS889">
        <v>38.0243571428571</v>
      </c>
      <c r="CT889">
        <v>37.991</v>
      </c>
      <c r="CU889">
        <v>39.375</v>
      </c>
      <c r="CV889">
        <v>1955.07071428571</v>
      </c>
      <c r="CW889">
        <v>39.91</v>
      </c>
      <c r="CX889">
        <v>0</v>
      </c>
      <c r="CY889">
        <v>1663697863.7</v>
      </c>
      <c r="CZ889">
        <v>0</v>
      </c>
      <c r="DA889">
        <v>0</v>
      </c>
      <c r="DB889" t="s">
        <v>356</v>
      </c>
      <c r="DC889">
        <v>1660677648.1</v>
      </c>
      <c r="DD889">
        <v>1660677649.1</v>
      </c>
      <c r="DE889">
        <v>0</v>
      </c>
      <c r="DF889">
        <v>-1.042</v>
      </c>
      <c r="DG889">
        <v>0.003</v>
      </c>
      <c r="DH889">
        <v>5.218</v>
      </c>
      <c r="DI889">
        <v>0.344</v>
      </c>
      <c r="DJ889">
        <v>417</v>
      </c>
      <c r="DK889">
        <v>22</v>
      </c>
      <c r="DL889">
        <v>1.24</v>
      </c>
      <c r="DM889">
        <v>0.53</v>
      </c>
      <c r="DN889">
        <v>-2.79195535</v>
      </c>
      <c r="DO889">
        <v>18.718312750469</v>
      </c>
      <c r="DP889">
        <v>1.97213844411125</v>
      </c>
      <c r="DQ889">
        <v>0</v>
      </c>
      <c r="DR889">
        <v>5.7515165</v>
      </c>
      <c r="DS889">
        <v>-0.488749643527216</v>
      </c>
      <c r="DT889">
        <v>0.0493868454930056</v>
      </c>
      <c r="DU889">
        <v>0</v>
      </c>
      <c r="DV889">
        <v>0</v>
      </c>
      <c r="DW889">
        <v>2</v>
      </c>
      <c r="DX889" t="s">
        <v>357</v>
      </c>
      <c r="DY889">
        <v>2.97425</v>
      </c>
      <c r="DZ889">
        <v>2.75401</v>
      </c>
      <c r="EA889">
        <v>0.0693983</v>
      </c>
      <c r="EB889">
        <v>0.0703728</v>
      </c>
      <c r="EC889">
        <v>0.0931974</v>
      </c>
      <c r="ED889">
        <v>0.0749418</v>
      </c>
      <c r="EE889">
        <v>36283.6</v>
      </c>
      <c r="EF889">
        <v>39523.1</v>
      </c>
      <c r="EG889">
        <v>35333</v>
      </c>
      <c r="EH889">
        <v>38559.5</v>
      </c>
      <c r="EI889">
        <v>45429.2</v>
      </c>
      <c r="EJ889">
        <v>51519.2</v>
      </c>
      <c r="EK889">
        <v>55226</v>
      </c>
      <c r="EL889">
        <v>61848.6</v>
      </c>
      <c r="EM889">
        <v>1.9948</v>
      </c>
      <c r="EN889">
        <v>1.818</v>
      </c>
      <c r="EO889">
        <v>0.0652373</v>
      </c>
      <c r="EP889">
        <v>0</v>
      </c>
      <c r="EQ889">
        <v>24.0117</v>
      </c>
      <c r="ER889">
        <v>999.9</v>
      </c>
      <c r="ES889">
        <v>45.703</v>
      </c>
      <c r="ET889">
        <v>30.293</v>
      </c>
      <c r="EU889">
        <v>21.8833</v>
      </c>
      <c r="EV889">
        <v>57.5562</v>
      </c>
      <c r="EW889">
        <v>49.0224</v>
      </c>
      <c r="EX889">
        <v>1</v>
      </c>
      <c r="EY889">
        <v>-0.0471545</v>
      </c>
      <c r="EZ889">
        <v>2.57015</v>
      </c>
      <c r="FA889">
        <v>20.0941</v>
      </c>
      <c r="FB889">
        <v>5.19932</v>
      </c>
      <c r="FC889">
        <v>12.004</v>
      </c>
      <c r="FD889">
        <v>4.976</v>
      </c>
      <c r="FE889">
        <v>3.294</v>
      </c>
      <c r="FF889">
        <v>9999</v>
      </c>
      <c r="FG889">
        <v>9999</v>
      </c>
      <c r="FH889">
        <v>9999</v>
      </c>
      <c r="FI889">
        <v>695.7</v>
      </c>
      <c r="FJ889">
        <v>1.86353</v>
      </c>
      <c r="FK889">
        <v>1.86832</v>
      </c>
      <c r="FL889">
        <v>1.86804</v>
      </c>
      <c r="FM889">
        <v>1.86929</v>
      </c>
      <c r="FN889">
        <v>1.87012</v>
      </c>
      <c r="FO889">
        <v>1.86615</v>
      </c>
      <c r="FP889">
        <v>1.86722</v>
      </c>
      <c r="FQ889">
        <v>1.86859</v>
      </c>
      <c r="FR889">
        <v>5</v>
      </c>
      <c r="FS889">
        <v>0</v>
      </c>
      <c r="FT889">
        <v>0</v>
      </c>
      <c r="FU889">
        <v>0</v>
      </c>
      <c r="FV889" t="s">
        <v>358</v>
      </c>
      <c r="FW889" t="s">
        <v>359</v>
      </c>
      <c r="FX889" t="s">
        <v>360</v>
      </c>
      <c r="FY889" t="s">
        <v>360</v>
      </c>
      <c r="FZ889" t="s">
        <v>360</v>
      </c>
      <c r="GA889" t="s">
        <v>360</v>
      </c>
      <c r="GB889">
        <v>0</v>
      </c>
      <c r="GC889">
        <v>100</v>
      </c>
      <c r="GD889">
        <v>100</v>
      </c>
      <c r="GE889">
        <v>5.212</v>
      </c>
      <c r="GF889">
        <v>0.3048</v>
      </c>
      <c r="GG889">
        <v>3.61927167264205</v>
      </c>
      <c r="GH889">
        <v>0.00509506669552449</v>
      </c>
      <c r="GI889">
        <v>1.17866753763249e-06</v>
      </c>
      <c r="GJ889">
        <v>-6.62632595388568e-10</v>
      </c>
      <c r="GK889">
        <v>0.304780318481584</v>
      </c>
      <c r="GL889">
        <v>0</v>
      </c>
      <c r="GM889">
        <v>0</v>
      </c>
      <c r="GN889">
        <v>0</v>
      </c>
      <c r="GO889">
        <v>-5</v>
      </c>
      <c r="GP889">
        <v>1640</v>
      </c>
      <c r="GQ889">
        <v>1</v>
      </c>
      <c r="GR889">
        <v>20</v>
      </c>
      <c r="GS889">
        <v>50337</v>
      </c>
      <c r="GT889">
        <v>50337</v>
      </c>
      <c r="GU889">
        <v>0.773926</v>
      </c>
      <c r="GV889">
        <v>2.62817</v>
      </c>
      <c r="GW889">
        <v>1.54785</v>
      </c>
      <c r="GX889">
        <v>2.2998</v>
      </c>
      <c r="GY889">
        <v>1.34644</v>
      </c>
      <c r="GZ889">
        <v>2.2937</v>
      </c>
      <c r="HA889">
        <v>35.0134</v>
      </c>
      <c r="HB889">
        <v>23.9562</v>
      </c>
      <c r="HC889">
        <v>18</v>
      </c>
      <c r="HD889">
        <v>505.457</v>
      </c>
      <c r="HE889">
        <v>394.28</v>
      </c>
      <c r="HF889">
        <v>20.6824</v>
      </c>
      <c r="HG889">
        <v>26.5137</v>
      </c>
      <c r="HH889">
        <v>30.0004</v>
      </c>
      <c r="HI889">
        <v>26.4778</v>
      </c>
      <c r="HJ889">
        <v>26.4241</v>
      </c>
      <c r="HK889">
        <v>15.4699</v>
      </c>
      <c r="HL889">
        <v>32.7365</v>
      </c>
      <c r="HM889">
        <v>21.3603</v>
      </c>
      <c r="HN889">
        <v>20.6988</v>
      </c>
      <c r="HO889">
        <v>285.99</v>
      </c>
      <c r="HP889">
        <v>15.1066</v>
      </c>
      <c r="HQ889">
        <v>102.45</v>
      </c>
      <c r="HR889">
        <v>102.948</v>
      </c>
    </row>
    <row r="890" spans="1:226">
      <c r="A890">
        <v>874</v>
      </c>
      <c r="B890">
        <v>1663697871.6</v>
      </c>
      <c r="C890">
        <v>10096.5</v>
      </c>
      <c r="D890" t="s">
        <v>2116</v>
      </c>
      <c r="E890" t="s">
        <v>2117</v>
      </c>
      <c r="F890">
        <v>5</v>
      </c>
      <c r="G890" t="s">
        <v>2099</v>
      </c>
      <c r="H890" t="s">
        <v>354</v>
      </c>
      <c r="I890">
        <v>1663697864.1</v>
      </c>
      <c r="J890">
        <f>(K890)/1000</f>
        <v>0</v>
      </c>
      <c r="K890">
        <f>IF(BF890, AN890, AH890)</f>
        <v>0</v>
      </c>
      <c r="L890">
        <f>IF(BF890, AI890, AG890)</f>
        <v>0</v>
      </c>
      <c r="M890">
        <f>BH890 - IF(AU890&gt;1, L890*BB890*100.0/(AW890*BV890), 0)</f>
        <v>0</v>
      </c>
      <c r="N890">
        <f>((T890-J890/2)*M890-L890)/(T890+J890/2)</f>
        <v>0</v>
      </c>
      <c r="O890">
        <f>N890*(BO890+BP890)/1000.0</f>
        <v>0</v>
      </c>
      <c r="P890">
        <f>(BH890 - IF(AU890&gt;1, L890*BB890*100.0/(AW890*BV890), 0))*(BO890+BP890)/1000.0</f>
        <v>0</v>
      </c>
      <c r="Q890">
        <f>2.0/((1/S890-1/R890)+SIGN(S890)*SQRT((1/S890-1/R890)*(1/S890-1/R890) + 4*BC890/((BC890+1)*(BC890+1))*(2*1/S890*1/R890-1/R890*1/R890)))</f>
        <v>0</v>
      </c>
      <c r="R890">
        <f>IF(LEFT(BD890,1)&lt;&gt;"0",IF(LEFT(BD890,1)="1",3.0,BE890),$D$5+$E$5*(BV890*BO890/($K$5*1000))+$F$5*(BV890*BO890/($K$5*1000))*MAX(MIN(BB890,$J$5),$I$5)*MAX(MIN(BB890,$J$5),$I$5)+$G$5*MAX(MIN(BB890,$J$5),$I$5)*(BV890*BO890/($K$5*1000))+$H$5*(BV890*BO890/($K$5*1000))*(BV890*BO890/($K$5*1000)))</f>
        <v>0</v>
      </c>
      <c r="S890">
        <f>J890*(1000-(1000*0.61365*exp(17.502*W890/(240.97+W890))/(BO890+BP890)+BJ890)/2)/(1000*0.61365*exp(17.502*W890/(240.97+W890))/(BO890+BP890)-BJ890)</f>
        <v>0</v>
      </c>
      <c r="T890">
        <f>1/((BC890+1)/(Q890/1.6)+1/(R890/1.37)) + BC890/((BC890+1)/(Q890/1.6) + BC890/(R890/1.37))</f>
        <v>0</v>
      </c>
      <c r="U890">
        <f>(AX890*BA890)</f>
        <v>0</v>
      </c>
      <c r="V890">
        <f>(BQ890+(U890+2*0.95*5.67E-8*(((BQ890+$B$7)+273)^4-(BQ890+273)^4)-44100*J890)/(1.84*29.3*R890+8*0.95*5.67E-8*(BQ890+273)^3))</f>
        <v>0</v>
      </c>
      <c r="W890">
        <f>($C$7*BR890+$D$7*BS890+$E$7*V890)</f>
        <v>0</v>
      </c>
      <c r="X890">
        <f>0.61365*exp(17.502*W890/(240.97+W890))</f>
        <v>0</v>
      </c>
      <c r="Y890">
        <f>(Z890/AA890*100)</f>
        <v>0</v>
      </c>
      <c r="Z890">
        <f>BJ890*(BO890+BP890)/1000</f>
        <v>0</v>
      </c>
      <c r="AA890">
        <f>0.61365*exp(17.502*BQ890/(240.97+BQ890))</f>
        <v>0</v>
      </c>
      <c r="AB890">
        <f>(X890-BJ890*(BO890+BP890)/1000)</f>
        <v>0</v>
      </c>
      <c r="AC890">
        <f>(-J890*44100)</f>
        <v>0</v>
      </c>
      <c r="AD890">
        <f>2*29.3*R890*0.92*(BQ890-W890)</f>
        <v>0</v>
      </c>
      <c r="AE890">
        <f>2*0.95*5.67E-8*(((BQ890+$B$7)+273)^4-(W890+273)^4)</f>
        <v>0</v>
      </c>
      <c r="AF890">
        <f>U890+AE890+AC890+AD890</f>
        <v>0</v>
      </c>
      <c r="AG890">
        <f>BN890*AU890*(BI890-BH890*(1000-AU890*BK890)/(1000-AU890*BJ890))/(100*BB890)</f>
        <v>0</v>
      </c>
      <c r="AH890">
        <f>1000*BN890*AU890*(BJ890-BK890)/(100*BB890*(1000-AU890*BJ890))</f>
        <v>0</v>
      </c>
      <c r="AI890">
        <f>(AJ890 - AK890 - BO890*1E3/(8.314*(BQ890+273.15)) * AM890/BN890 * AL890) * BN890/(100*BB890) * (1000 - BK890)/1000</f>
        <v>0</v>
      </c>
      <c r="AJ890">
        <v>297.706052877201</v>
      </c>
      <c r="AK890">
        <v>293.11236969697</v>
      </c>
      <c r="AL890">
        <v>-3.12042946380185</v>
      </c>
      <c r="AM890">
        <v>65.3821765594169</v>
      </c>
      <c r="AN890">
        <f>(AP890 - AO890 + BO890*1E3/(8.314*(BQ890+273.15)) * AR890/BN890 * AQ890) * BN890/(100*BB890) * 1000/(1000 - AP890)</f>
        <v>0</v>
      </c>
      <c r="AO890">
        <v>15.0270907545024</v>
      </c>
      <c r="AP890">
        <v>20.6872835164835</v>
      </c>
      <c r="AQ890">
        <v>-0.000217138361694171</v>
      </c>
      <c r="AR890">
        <v>122.885035500858</v>
      </c>
      <c r="AS890">
        <v>0</v>
      </c>
      <c r="AT890">
        <v>0</v>
      </c>
      <c r="AU890">
        <f>IF(AS890*$H$13&gt;=AW890,1.0,(AW890/(AW890-AS890*$H$13)))</f>
        <v>0</v>
      </c>
      <c r="AV890">
        <f>(AU890-1)*100</f>
        <v>0</v>
      </c>
      <c r="AW890">
        <f>MAX(0,($B$13+$C$13*BV890)/(1+$D$13*BV890)*BO890/(BQ890+273)*$E$13)</f>
        <v>0</v>
      </c>
      <c r="AX890">
        <f>$B$11*BW890+$C$11*BX890+$F$11*CI890*(1-CL890)</f>
        <v>0</v>
      </c>
      <c r="AY890">
        <f>AX890*AZ890</f>
        <v>0</v>
      </c>
      <c r="AZ890">
        <f>($B$11*$D$9+$C$11*$D$9+$F$11*((CV890+CN890)/MAX(CV890+CN890+CW890, 0.1)*$I$9+CW890/MAX(CV890+CN890+CW890, 0.1)*$J$9))/($B$11+$C$11+$F$11)</f>
        <v>0</v>
      </c>
      <c r="BA890">
        <f>($B$11*$K$9+$C$11*$K$9+$F$11*((CV890+CN890)/MAX(CV890+CN890+CW890, 0.1)*$P$9+CW890/MAX(CV890+CN890+CW890, 0.1)*$Q$9))/($B$11+$C$11+$F$11)</f>
        <v>0</v>
      </c>
      <c r="BB890">
        <v>6</v>
      </c>
      <c r="BC890">
        <v>0.5</v>
      </c>
      <c r="BD890" t="s">
        <v>355</v>
      </c>
      <c r="BE890">
        <v>2</v>
      </c>
      <c r="BF890" t="b">
        <v>1</v>
      </c>
      <c r="BG890">
        <v>1663697864.1</v>
      </c>
      <c r="BH890">
        <v>308.553777777778</v>
      </c>
      <c r="BI890">
        <v>308.988666666667</v>
      </c>
      <c r="BJ890">
        <v>20.6734148148148</v>
      </c>
      <c r="BK890">
        <v>14.9943259259259</v>
      </c>
      <c r="BL890">
        <v>303.299111111111</v>
      </c>
      <c r="BM890">
        <v>20.3686296296296</v>
      </c>
      <c r="BN890">
        <v>500.103851851852</v>
      </c>
      <c r="BO890">
        <v>90.4842518518519</v>
      </c>
      <c r="BP890">
        <v>0.100107844444444</v>
      </c>
      <c r="BQ890">
        <v>25.4061037037037</v>
      </c>
      <c r="BR890">
        <v>25.0882851851852</v>
      </c>
      <c r="BS890">
        <v>999.9</v>
      </c>
      <c r="BT890">
        <v>0</v>
      </c>
      <c r="BU890">
        <v>0</v>
      </c>
      <c r="BV890">
        <v>9983.14814814815</v>
      </c>
      <c r="BW890">
        <v>0</v>
      </c>
      <c r="BX890">
        <v>16.6697222222222</v>
      </c>
      <c r="BY890">
        <v>-0.435025740740741</v>
      </c>
      <c r="BZ890">
        <v>315.067259259259</v>
      </c>
      <c r="CA890">
        <v>313.692</v>
      </c>
      <c r="CB890">
        <v>5.67909518518518</v>
      </c>
      <c r="CC890">
        <v>308.988666666667</v>
      </c>
      <c r="CD890">
        <v>14.9943259259259</v>
      </c>
      <c r="CE890">
        <v>1.87061925925926</v>
      </c>
      <c r="CF890">
        <v>1.35675074074074</v>
      </c>
      <c r="CG890">
        <v>16.3897407407407</v>
      </c>
      <c r="CH890">
        <v>11.4426555555556</v>
      </c>
      <c r="CI890">
        <v>1999.98296296296</v>
      </c>
      <c r="CJ890">
        <v>0.979994111111111</v>
      </c>
      <c r="CK890">
        <v>0.0200059814814815</v>
      </c>
      <c r="CL890">
        <v>0</v>
      </c>
      <c r="CM890">
        <v>796.615296296296</v>
      </c>
      <c r="CN890">
        <v>5.00063</v>
      </c>
      <c r="CO890">
        <v>15691.3518518519</v>
      </c>
      <c r="CP890">
        <v>17256.7185185185</v>
      </c>
      <c r="CQ890">
        <v>38.562</v>
      </c>
      <c r="CR890">
        <v>38.5946666666667</v>
      </c>
      <c r="CS890">
        <v>38.0298518518518</v>
      </c>
      <c r="CT890">
        <v>38</v>
      </c>
      <c r="CU890">
        <v>39.375</v>
      </c>
      <c r="CV890">
        <v>1955.07296296296</v>
      </c>
      <c r="CW890">
        <v>39.91</v>
      </c>
      <c r="CX890">
        <v>0</v>
      </c>
      <c r="CY890">
        <v>1663697868.5</v>
      </c>
      <c r="CZ890">
        <v>0</v>
      </c>
      <c r="DA890">
        <v>0</v>
      </c>
      <c r="DB890" t="s">
        <v>356</v>
      </c>
      <c r="DC890">
        <v>1660677648.1</v>
      </c>
      <c r="DD890">
        <v>1660677649.1</v>
      </c>
      <c r="DE890">
        <v>0</v>
      </c>
      <c r="DF890">
        <v>-1.042</v>
      </c>
      <c r="DG890">
        <v>0.003</v>
      </c>
      <c r="DH890">
        <v>5.218</v>
      </c>
      <c r="DI890">
        <v>0.344</v>
      </c>
      <c r="DJ890">
        <v>417</v>
      </c>
      <c r="DK890">
        <v>22</v>
      </c>
      <c r="DL890">
        <v>1.24</v>
      </c>
      <c r="DM890">
        <v>0.53</v>
      </c>
      <c r="DN890">
        <v>-1.06950385</v>
      </c>
      <c r="DO890">
        <v>14.2142215834897</v>
      </c>
      <c r="DP890">
        <v>1.58547404987441</v>
      </c>
      <c r="DQ890">
        <v>0</v>
      </c>
      <c r="DR890">
        <v>5.7027335</v>
      </c>
      <c r="DS890">
        <v>-0.48456923076924</v>
      </c>
      <c r="DT890">
        <v>0.0488781290839779</v>
      </c>
      <c r="DU890">
        <v>0</v>
      </c>
      <c r="DV890">
        <v>0</v>
      </c>
      <c r="DW890">
        <v>2</v>
      </c>
      <c r="DX890" t="s">
        <v>357</v>
      </c>
      <c r="DY890">
        <v>2.97293</v>
      </c>
      <c r="DZ890">
        <v>2.7542</v>
      </c>
      <c r="EA890">
        <v>0.0664264</v>
      </c>
      <c r="EB890">
        <v>0.06744</v>
      </c>
      <c r="EC890">
        <v>0.0932576</v>
      </c>
      <c r="ED890">
        <v>0.0750529</v>
      </c>
      <c r="EE890">
        <v>36399.5</v>
      </c>
      <c r="EF890">
        <v>39647.7</v>
      </c>
      <c r="EG890">
        <v>35333</v>
      </c>
      <c r="EH890">
        <v>38559.4</v>
      </c>
      <c r="EI890">
        <v>45427.2</v>
      </c>
      <c r="EJ890">
        <v>51512.5</v>
      </c>
      <c r="EK890">
        <v>55227.4</v>
      </c>
      <c r="EL890">
        <v>61848</v>
      </c>
      <c r="EM890">
        <v>1.993</v>
      </c>
      <c r="EN890">
        <v>1.8188</v>
      </c>
      <c r="EO890">
        <v>0.0650883</v>
      </c>
      <c r="EP890">
        <v>0</v>
      </c>
      <c r="EQ890">
        <v>24.0057</v>
      </c>
      <c r="ER890">
        <v>999.9</v>
      </c>
      <c r="ES890">
        <v>45.678</v>
      </c>
      <c r="ET890">
        <v>30.283</v>
      </c>
      <c r="EU890">
        <v>21.8595</v>
      </c>
      <c r="EV890">
        <v>57.0862</v>
      </c>
      <c r="EW890">
        <v>49.0345</v>
      </c>
      <c r="EX890">
        <v>1</v>
      </c>
      <c r="EY890">
        <v>-0.0471341</v>
      </c>
      <c r="EZ890">
        <v>2.54499</v>
      </c>
      <c r="FA890">
        <v>20.0943</v>
      </c>
      <c r="FB890">
        <v>5.19812</v>
      </c>
      <c r="FC890">
        <v>12.004</v>
      </c>
      <c r="FD890">
        <v>4.9752</v>
      </c>
      <c r="FE890">
        <v>3.2934</v>
      </c>
      <c r="FF890">
        <v>9999</v>
      </c>
      <c r="FG890">
        <v>9999</v>
      </c>
      <c r="FH890">
        <v>9999</v>
      </c>
      <c r="FI890">
        <v>695.7</v>
      </c>
      <c r="FJ890">
        <v>1.86356</v>
      </c>
      <c r="FK890">
        <v>1.86832</v>
      </c>
      <c r="FL890">
        <v>1.8681</v>
      </c>
      <c r="FM890">
        <v>1.86926</v>
      </c>
      <c r="FN890">
        <v>1.87012</v>
      </c>
      <c r="FO890">
        <v>1.86615</v>
      </c>
      <c r="FP890">
        <v>1.86722</v>
      </c>
      <c r="FQ890">
        <v>1.86859</v>
      </c>
      <c r="FR890">
        <v>5</v>
      </c>
      <c r="FS890">
        <v>0</v>
      </c>
      <c r="FT890">
        <v>0</v>
      </c>
      <c r="FU890">
        <v>0</v>
      </c>
      <c r="FV890" t="s">
        <v>358</v>
      </c>
      <c r="FW890" t="s">
        <v>359</v>
      </c>
      <c r="FX890" t="s">
        <v>360</v>
      </c>
      <c r="FY890" t="s">
        <v>360</v>
      </c>
      <c r="FZ890" t="s">
        <v>360</v>
      </c>
      <c r="GA890" t="s">
        <v>360</v>
      </c>
      <c r="GB890">
        <v>0</v>
      </c>
      <c r="GC890">
        <v>100</v>
      </c>
      <c r="GD890">
        <v>100</v>
      </c>
      <c r="GE890">
        <v>5.126</v>
      </c>
      <c r="GF890">
        <v>0.3047</v>
      </c>
      <c r="GG890">
        <v>3.61927167264205</v>
      </c>
      <c r="GH890">
        <v>0.00509506669552449</v>
      </c>
      <c r="GI890">
        <v>1.17866753763249e-06</v>
      </c>
      <c r="GJ890">
        <v>-6.62632595388568e-10</v>
      </c>
      <c r="GK890">
        <v>0.304780318481584</v>
      </c>
      <c r="GL890">
        <v>0</v>
      </c>
      <c r="GM890">
        <v>0</v>
      </c>
      <c r="GN890">
        <v>0</v>
      </c>
      <c r="GO890">
        <v>-5</v>
      </c>
      <c r="GP890">
        <v>1640</v>
      </c>
      <c r="GQ890">
        <v>1</v>
      </c>
      <c r="GR890">
        <v>20</v>
      </c>
      <c r="GS890">
        <v>50337.1</v>
      </c>
      <c r="GT890">
        <v>50337</v>
      </c>
      <c r="GU890">
        <v>0.743408</v>
      </c>
      <c r="GV890">
        <v>2.62573</v>
      </c>
      <c r="GW890">
        <v>1.54785</v>
      </c>
      <c r="GX890">
        <v>2.2998</v>
      </c>
      <c r="GY890">
        <v>1.34644</v>
      </c>
      <c r="GZ890">
        <v>2.39868</v>
      </c>
      <c r="HA890">
        <v>35.0134</v>
      </c>
      <c r="HB890">
        <v>23.9649</v>
      </c>
      <c r="HC890">
        <v>18</v>
      </c>
      <c r="HD890">
        <v>504.275</v>
      </c>
      <c r="HE890">
        <v>394.716</v>
      </c>
      <c r="HF890">
        <v>20.5986</v>
      </c>
      <c r="HG890">
        <v>26.5159</v>
      </c>
      <c r="HH890">
        <v>30.0002</v>
      </c>
      <c r="HI890">
        <v>26.4796</v>
      </c>
      <c r="HJ890">
        <v>26.4241</v>
      </c>
      <c r="HK890">
        <v>14.7929</v>
      </c>
      <c r="HL890">
        <v>32.4516</v>
      </c>
      <c r="HM890">
        <v>21.3603</v>
      </c>
      <c r="HN890">
        <v>20.6187</v>
      </c>
      <c r="HO890">
        <v>265.862</v>
      </c>
      <c r="HP890">
        <v>15.1329</v>
      </c>
      <c r="HQ890">
        <v>102.451</v>
      </c>
      <c r="HR890">
        <v>102.947</v>
      </c>
    </row>
    <row r="891" spans="1:226">
      <c r="A891">
        <v>875</v>
      </c>
      <c r="B891">
        <v>1663697876.6</v>
      </c>
      <c r="C891">
        <v>10101.5</v>
      </c>
      <c r="D891" t="s">
        <v>2118</v>
      </c>
      <c r="E891" t="s">
        <v>2119</v>
      </c>
      <c r="F891">
        <v>5</v>
      </c>
      <c r="G891" t="s">
        <v>2099</v>
      </c>
      <c r="H891" t="s">
        <v>354</v>
      </c>
      <c r="I891">
        <v>1663697868.81429</v>
      </c>
      <c r="J891">
        <f>(K891)/1000</f>
        <v>0</v>
      </c>
      <c r="K891">
        <f>IF(BF891, AN891, AH891)</f>
        <v>0</v>
      </c>
      <c r="L891">
        <f>IF(BF891, AI891, AG891)</f>
        <v>0</v>
      </c>
      <c r="M891">
        <f>BH891 - IF(AU891&gt;1, L891*BB891*100.0/(AW891*BV891), 0)</f>
        <v>0</v>
      </c>
      <c r="N891">
        <f>((T891-J891/2)*M891-L891)/(T891+J891/2)</f>
        <v>0</v>
      </c>
      <c r="O891">
        <f>N891*(BO891+BP891)/1000.0</f>
        <v>0</v>
      </c>
      <c r="P891">
        <f>(BH891 - IF(AU891&gt;1, L891*BB891*100.0/(AW891*BV891), 0))*(BO891+BP891)/1000.0</f>
        <v>0</v>
      </c>
      <c r="Q891">
        <f>2.0/((1/S891-1/R891)+SIGN(S891)*SQRT((1/S891-1/R891)*(1/S891-1/R891) + 4*BC891/((BC891+1)*(BC891+1))*(2*1/S891*1/R891-1/R891*1/R891)))</f>
        <v>0</v>
      </c>
      <c r="R891">
        <f>IF(LEFT(BD891,1)&lt;&gt;"0",IF(LEFT(BD891,1)="1",3.0,BE891),$D$5+$E$5*(BV891*BO891/($K$5*1000))+$F$5*(BV891*BO891/($K$5*1000))*MAX(MIN(BB891,$J$5),$I$5)*MAX(MIN(BB891,$J$5),$I$5)+$G$5*MAX(MIN(BB891,$J$5),$I$5)*(BV891*BO891/($K$5*1000))+$H$5*(BV891*BO891/($K$5*1000))*(BV891*BO891/($K$5*1000)))</f>
        <v>0</v>
      </c>
      <c r="S891">
        <f>J891*(1000-(1000*0.61365*exp(17.502*W891/(240.97+W891))/(BO891+BP891)+BJ891)/2)/(1000*0.61365*exp(17.502*W891/(240.97+W891))/(BO891+BP891)-BJ891)</f>
        <v>0</v>
      </c>
      <c r="T891">
        <f>1/((BC891+1)/(Q891/1.6)+1/(R891/1.37)) + BC891/((BC891+1)/(Q891/1.6) + BC891/(R891/1.37))</f>
        <v>0</v>
      </c>
      <c r="U891">
        <f>(AX891*BA891)</f>
        <v>0</v>
      </c>
      <c r="V891">
        <f>(BQ891+(U891+2*0.95*5.67E-8*(((BQ891+$B$7)+273)^4-(BQ891+273)^4)-44100*J891)/(1.84*29.3*R891+8*0.95*5.67E-8*(BQ891+273)^3))</f>
        <v>0</v>
      </c>
      <c r="W891">
        <f>($C$7*BR891+$D$7*BS891+$E$7*V891)</f>
        <v>0</v>
      </c>
      <c r="X891">
        <f>0.61365*exp(17.502*W891/(240.97+W891))</f>
        <v>0</v>
      </c>
      <c r="Y891">
        <f>(Z891/AA891*100)</f>
        <v>0</v>
      </c>
      <c r="Z891">
        <f>BJ891*(BO891+BP891)/1000</f>
        <v>0</v>
      </c>
      <c r="AA891">
        <f>0.61365*exp(17.502*BQ891/(240.97+BQ891))</f>
        <v>0</v>
      </c>
      <c r="AB891">
        <f>(X891-BJ891*(BO891+BP891)/1000)</f>
        <v>0</v>
      </c>
      <c r="AC891">
        <f>(-J891*44100)</f>
        <v>0</v>
      </c>
      <c r="AD891">
        <f>2*29.3*R891*0.92*(BQ891-W891)</f>
        <v>0</v>
      </c>
      <c r="AE891">
        <f>2*0.95*5.67E-8*(((BQ891+$B$7)+273)^4-(W891+273)^4)</f>
        <v>0</v>
      </c>
      <c r="AF891">
        <f>U891+AE891+AC891+AD891</f>
        <v>0</v>
      </c>
      <c r="AG891">
        <f>BN891*AU891*(BI891-BH891*(1000-AU891*BK891)/(1000-AU891*BJ891))/(100*BB891)</f>
        <v>0</v>
      </c>
      <c r="AH891">
        <f>1000*BN891*AU891*(BJ891-BK891)/(100*BB891*(1000-AU891*BJ891))</f>
        <v>0</v>
      </c>
      <c r="AI891">
        <f>(AJ891 - AK891 - BO891*1E3/(8.314*(BQ891+273.15)) * AM891/BN891 * AL891) * BN891/(100*BB891) * (1000 - BK891)/1000</f>
        <v>0</v>
      </c>
      <c r="AJ891">
        <v>281.452693869731</v>
      </c>
      <c r="AK891">
        <v>277.869872727273</v>
      </c>
      <c r="AL891">
        <v>-3.07570009077617</v>
      </c>
      <c r="AM891">
        <v>65.3821765594169</v>
      </c>
      <c r="AN891">
        <f>(AP891 - AO891 + BO891*1E3/(8.314*(BQ891+273.15)) * AR891/BN891 * AQ891) * BN891/(100*BB891) * 1000/(1000 - AP891)</f>
        <v>0</v>
      </c>
      <c r="AO891">
        <v>15.0464971879769</v>
      </c>
      <c r="AP891">
        <v>20.6834461538462</v>
      </c>
      <c r="AQ891">
        <v>-0.000393778445984057</v>
      </c>
      <c r="AR891">
        <v>122.885035500858</v>
      </c>
      <c r="AS891">
        <v>0</v>
      </c>
      <c r="AT891">
        <v>0</v>
      </c>
      <c r="AU891">
        <f>IF(AS891*$H$13&gt;=AW891,1.0,(AW891/(AW891-AS891*$H$13)))</f>
        <v>0</v>
      </c>
      <c r="AV891">
        <f>(AU891-1)*100</f>
        <v>0</v>
      </c>
      <c r="AW891">
        <f>MAX(0,($B$13+$C$13*BV891)/(1+$D$13*BV891)*BO891/(BQ891+273)*$E$13)</f>
        <v>0</v>
      </c>
      <c r="AX891">
        <f>$B$11*BW891+$C$11*BX891+$F$11*CI891*(1-CL891)</f>
        <v>0</v>
      </c>
      <c r="AY891">
        <f>AX891*AZ891</f>
        <v>0</v>
      </c>
      <c r="AZ891">
        <f>($B$11*$D$9+$C$11*$D$9+$F$11*((CV891+CN891)/MAX(CV891+CN891+CW891, 0.1)*$I$9+CW891/MAX(CV891+CN891+CW891, 0.1)*$J$9))/($B$11+$C$11+$F$11)</f>
        <v>0</v>
      </c>
      <c r="BA891">
        <f>($B$11*$K$9+$C$11*$K$9+$F$11*((CV891+CN891)/MAX(CV891+CN891+CW891, 0.1)*$P$9+CW891/MAX(CV891+CN891+CW891, 0.1)*$Q$9))/($B$11+$C$11+$F$11)</f>
        <v>0</v>
      </c>
      <c r="BB891">
        <v>6</v>
      </c>
      <c r="BC891">
        <v>0.5</v>
      </c>
      <c r="BD891" t="s">
        <v>355</v>
      </c>
      <c r="BE891">
        <v>2</v>
      </c>
      <c r="BF891" t="b">
        <v>1</v>
      </c>
      <c r="BG891">
        <v>1663697868.81429</v>
      </c>
      <c r="BH891">
        <v>294.19575</v>
      </c>
      <c r="BI891">
        <v>293.600071428571</v>
      </c>
      <c r="BJ891">
        <v>20.67805</v>
      </c>
      <c r="BK891">
        <v>15.02855</v>
      </c>
      <c r="BL891">
        <v>289.021357142857</v>
      </c>
      <c r="BM891">
        <v>20.3732642857143</v>
      </c>
      <c r="BN891">
        <v>500.093571428571</v>
      </c>
      <c r="BO891">
        <v>90.4838214285714</v>
      </c>
      <c r="BP891">
        <v>0.1000574</v>
      </c>
      <c r="BQ891">
        <v>25.3848928571429</v>
      </c>
      <c r="BR891">
        <v>25.0737785714286</v>
      </c>
      <c r="BS891">
        <v>999.9</v>
      </c>
      <c r="BT891">
        <v>0</v>
      </c>
      <c r="BU891">
        <v>0</v>
      </c>
      <c r="BV891">
        <v>9995.89285714286</v>
      </c>
      <c r="BW891">
        <v>0</v>
      </c>
      <c r="BX891">
        <v>16.6614714285714</v>
      </c>
      <c r="BY891">
        <v>0.595591607142857</v>
      </c>
      <c r="BZ891">
        <v>300.407571428571</v>
      </c>
      <c r="CA891">
        <v>298.079392857143</v>
      </c>
      <c r="CB891">
        <v>5.64950321428572</v>
      </c>
      <c r="CC891">
        <v>293.600071428571</v>
      </c>
      <c r="CD891">
        <v>15.02855</v>
      </c>
      <c r="CE891">
        <v>1.87102928571429</v>
      </c>
      <c r="CF891">
        <v>1.35984142857143</v>
      </c>
      <c r="CG891">
        <v>16.3931821428571</v>
      </c>
      <c r="CH891">
        <v>11.4770178571429</v>
      </c>
      <c r="CI891">
        <v>1999.98107142857</v>
      </c>
      <c r="CJ891">
        <v>0.979994214285715</v>
      </c>
      <c r="CK891">
        <v>0.0200058714285714</v>
      </c>
      <c r="CL891">
        <v>0</v>
      </c>
      <c r="CM891">
        <v>792.550285714286</v>
      </c>
      <c r="CN891">
        <v>5.00063</v>
      </c>
      <c r="CO891">
        <v>15612.4892857143</v>
      </c>
      <c r="CP891">
        <v>17256.7</v>
      </c>
      <c r="CQ891">
        <v>38.562</v>
      </c>
      <c r="CR891">
        <v>38.60925</v>
      </c>
      <c r="CS891">
        <v>38.0398571428571</v>
      </c>
      <c r="CT891">
        <v>38</v>
      </c>
      <c r="CU891">
        <v>39.375</v>
      </c>
      <c r="CV891">
        <v>1955.07107142857</v>
      </c>
      <c r="CW891">
        <v>39.91</v>
      </c>
      <c r="CX891">
        <v>0</v>
      </c>
      <c r="CY891">
        <v>1663697873.9</v>
      </c>
      <c r="CZ891">
        <v>0</v>
      </c>
      <c r="DA891">
        <v>0</v>
      </c>
      <c r="DB891" t="s">
        <v>356</v>
      </c>
      <c r="DC891">
        <v>1660677648.1</v>
      </c>
      <c r="DD891">
        <v>1660677649.1</v>
      </c>
      <c r="DE891">
        <v>0</v>
      </c>
      <c r="DF891">
        <v>-1.042</v>
      </c>
      <c r="DG891">
        <v>0.003</v>
      </c>
      <c r="DH891">
        <v>5.218</v>
      </c>
      <c r="DI891">
        <v>0.344</v>
      </c>
      <c r="DJ891">
        <v>417</v>
      </c>
      <c r="DK891">
        <v>22</v>
      </c>
      <c r="DL891">
        <v>1.24</v>
      </c>
      <c r="DM891">
        <v>0.53</v>
      </c>
      <c r="DN891">
        <v>-0.12101845</v>
      </c>
      <c r="DO891">
        <v>11.2557384765478</v>
      </c>
      <c r="DP891">
        <v>1.21145387738948</v>
      </c>
      <c r="DQ891">
        <v>0</v>
      </c>
      <c r="DR891">
        <v>5.67175825</v>
      </c>
      <c r="DS891">
        <v>-0.407328292682942</v>
      </c>
      <c r="DT891">
        <v>0.0408532637550233</v>
      </c>
      <c r="DU891">
        <v>0</v>
      </c>
      <c r="DV891">
        <v>0</v>
      </c>
      <c r="DW891">
        <v>2</v>
      </c>
      <c r="DX891" t="s">
        <v>357</v>
      </c>
      <c r="DY891">
        <v>2.97305</v>
      </c>
      <c r="DZ891">
        <v>2.75391</v>
      </c>
      <c r="EA891">
        <v>0.0634734</v>
      </c>
      <c r="EB891">
        <v>0.0641236</v>
      </c>
      <c r="EC891">
        <v>0.0932669</v>
      </c>
      <c r="ED891">
        <v>0.0752151</v>
      </c>
      <c r="EE891">
        <v>36514.3</v>
      </c>
      <c r="EF891">
        <v>39789.1</v>
      </c>
      <c r="EG891">
        <v>35332.8</v>
      </c>
      <c r="EH891">
        <v>38559.9</v>
      </c>
      <c r="EI891">
        <v>45425.6</v>
      </c>
      <c r="EJ891">
        <v>51504.1</v>
      </c>
      <c r="EK891">
        <v>55226.1</v>
      </c>
      <c r="EL891">
        <v>61849</v>
      </c>
      <c r="EM891">
        <v>1.994</v>
      </c>
      <c r="EN891">
        <v>1.8186</v>
      </c>
      <c r="EO891">
        <v>0.0640154</v>
      </c>
      <c r="EP891">
        <v>0</v>
      </c>
      <c r="EQ891">
        <v>24.0004</v>
      </c>
      <c r="ER891">
        <v>999.9</v>
      </c>
      <c r="ES891">
        <v>45.654</v>
      </c>
      <c r="ET891">
        <v>30.293</v>
      </c>
      <c r="EU891">
        <v>21.8612</v>
      </c>
      <c r="EV891">
        <v>57.1862</v>
      </c>
      <c r="EW891">
        <v>49.3069</v>
      </c>
      <c r="EX891">
        <v>1</v>
      </c>
      <c r="EY891">
        <v>-0.0471951</v>
      </c>
      <c r="EZ891">
        <v>2.53632</v>
      </c>
      <c r="FA891">
        <v>20.0948</v>
      </c>
      <c r="FB891">
        <v>5.19932</v>
      </c>
      <c r="FC891">
        <v>12.004</v>
      </c>
      <c r="FD891">
        <v>4.976</v>
      </c>
      <c r="FE891">
        <v>3.2936</v>
      </c>
      <c r="FF891">
        <v>9999</v>
      </c>
      <c r="FG891">
        <v>9999</v>
      </c>
      <c r="FH891">
        <v>9999</v>
      </c>
      <c r="FI891">
        <v>695.7</v>
      </c>
      <c r="FJ891">
        <v>1.86356</v>
      </c>
      <c r="FK891">
        <v>1.86832</v>
      </c>
      <c r="FL891">
        <v>1.86804</v>
      </c>
      <c r="FM891">
        <v>1.86932</v>
      </c>
      <c r="FN891">
        <v>1.87012</v>
      </c>
      <c r="FO891">
        <v>1.86615</v>
      </c>
      <c r="FP891">
        <v>1.86722</v>
      </c>
      <c r="FQ891">
        <v>1.86859</v>
      </c>
      <c r="FR891">
        <v>5</v>
      </c>
      <c r="FS891">
        <v>0</v>
      </c>
      <c r="FT891">
        <v>0</v>
      </c>
      <c r="FU891">
        <v>0</v>
      </c>
      <c r="FV891" t="s">
        <v>358</v>
      </c>
      <c r="FW891" t="s">
        <v>359</v>
      </c>
      <c r="FX891" t="s">
        <v>360</v>
      </c>
      <c r="FY891" t="s">
        <v>360</v>
      </c>
      <c r="FZ891" t="s">
        <v>360</v>
      </c>
      <c r="GA891" t="s">
        <v>360</v>
      </c>
      <c r="GB891">
        <v>0</v>
      </c>
      <c r="GC891">
        <v>100</v>
      </c>
      <c r="GD891">
        <v>100</v>
      </c>
      <c r="GE891">
        <v>5.043</v>
      </c>
      <c r="GF891">
        <v>0.3048</v>
      </c>
      <c r="GG891">
        <v>3.61927167264205</v>
      </c>
      <c r="GH891">
        <v>0.00509506669552449</v>
      </c>
      <c r="GI891">
        <v>1.17866753763249e-06</v>
      </c>
      <c r="GJ891">
        <v>-6.62632595388568e-10</v>
      </c>
      <c r="GK891">
        <v>0.304780318481584</v>
      </c>
      <c r="GL891">
        <v>0</v>
      </c>
      <c r="GM891">
        <v>0</v>
      </c>
      <c r="GN891">
        <v>0</v>
      </c>
      <c r="GO891">
        <v>-5</v>
      </c>
      <c r="GP891">
        <v>1640</v>
      </c>
      <c r="GQ891">
        <v>1</v>
      </c>
      <c r="GR891">
        <v>20</v>
      </c>
      <c r="GS891">
        <v>50337.1</v>
      </c>
      <c r="GT891">
        <v>50337.1</v>
      </c>
      <c r="GU891">
        <v>0.708008</v>
      </c>
      <c r="GV891">
        <v>2.62207</v>
      </c>
      <c r="GW891">
        <v>1.54785</v>
      </c>
      <c r="GX891">
        <v>2.2998</v>
      </c>
      <c r="GY891">
        <v>1.34644</v>
      </c>
      <c r="GZ891">
        <v>2.43164</v>
      </c>
      <c r="HA891">
        <v>35.0364</v>
      </c>
      <c r="HB891">
        <v>23.9649</v>
      </c>
      <c r="HC891">
        <v>18</v>
      </c>
      <c r="HD891">
        <v>504.947</v>
      </c>
      <c r="HE891">
        <v>394.622</v>
      </c>
      <c r="HF891">
        <v>20.5335</v>
      </c>
      <c r="HG891">
        <v>26.5182</v>
      </c>
      <c r="HH891">
        <v>30.0003</v>
      </c>
      <c r="HI891">
        <v>26.4801</v>
      </c>
      <c r="HJ891">
        <v>26.4263</v>
      </c>
      <c r="HK891">
        <v>14.1363</v>
      </c>
      <c r="HL891">
        <v>32.4516</v>
      </c>
      <c r="HM891">
        <v>20.9821</v>
      </c>
      <c r="HN891">
        <v>20.55</v>
      </c>
      <c r="HO891">
        <v>252.42</v>
      </c>
      <c r="HP891">
        <v>15.1673</v>
      </c>
      <c r="HQ891">
        <v>102.449</v>
      </c>
      <c r="HR891">
        <v>102.948</v>
      </c>
    </row>
    <row r="892" spans="1:226">
      <c r="A892">
        <v>876</v>
      </c>
      <c r="B892">
        <v>1663697881.6</v>
      </c>
      <c r="C892">
        <v>10106.5</v>
      </c>
      <c r="D892" t="s">
        <v>2120</v>
      </c>
      <c r="E892" t="s">
        <v>2121</v>
      </c>
      <c r="F892">
        <v>5</v>
      </c>
      <c r="G892" t="s">
        <v>2099</v>
      </c>
      <c r="H892" t="s">
        <v>354</v>
      </c>
      <c r="I892">
        <v>1663697874.1</v>
      </c>
      <c r="J892">
        <f>(K892)/1000</f>
        <v>0</v>
      </c>
      <c r="K892">
        <f>IF(BF892, AN892, AH892)</f>
        <v>0</v>
      </c>
      <c r="L892">
        <f>IF(BF892, AI892, AG892)</f>
        <v>0</v>
      </c>
      <c r="M892">
        <f>BH892 - IF(AU892&gt;1, L892*BB892*100.0/(AW892*BV892), 0)</f>
        <v>0</v>
      </c>
      <c r="N892">
        <f>((T892-J892/2)*M892-L892)/(T892+J892/2)</f>
        <v>0</v>
      </c>
      <c r="O892">
        <f>N892*(BO892+BP892)/1000.0</f>
        <v>0</v>
      </c>
      <c r="P892">
        <f>(BH892 - IF(AU892&gt;1, L892*BB892*100.0/(AW892*BV892), 0))*(BO892+BP892)/1000.0</f>
        <v>0</v>
      </c>
      <c r="Q892">
        <f>2.0/((1/S892-1/R892)+SIGN(S892)*SQRT((1/S892-1/R892)*(1/S892-1/R892) + 4*BC892/((BC892+1)*(BC892+1))*(2*1/S892*1/R892-1/R892*1/R892)))</f>
        <v>0</v>
      </c>
      <c r="R892">
        <f>IF(LEFT(BD892,1)&lt;&gt;"0",IF(LEFT(BD892,1)="1",3.0,BE892),$D$5+$E$5*(BV892*BO892/($K$5*1000))+$F$5*(BV892*BO892/($K$5*1000))*MAX(MIN(BB892,$J$5),$I$5)*MAX(MIN(BB892,$J$5),$I$5)+$G$5*MAX(MIN(BB892,$J$5),$I$5)*(BV892*BO892/($K$5*1000))+$H$5*(BV892*BO892/($K$5*1000))*(BV892*BO892/($K$5*1000)))</f>
        <v>0</v>
      </c>
      <c r="S892">
        <f>J892*(1000-(1000*0.61365*exp(17.502*W892/(240.97+W892))/(BO892+BP892)+BJ892)/2)/(1000*0.61365*exp(17.502*W892/(240.97+W892))/(BO892+BP892)-BJ892)</f>
        <v>0</v>
      </c>
      <c r="T892">
        <f>1/((BC892+1)/(Q892/1.6)+1/(R892/1.37)) + BC892/((BC892+1)/(Q892/1.6) + BC892/(R892/1.37))</f>
        <v>0</v>
      </c>
      <c r="U892">
        <f>(AX892*BA892)</f>
        <v>0</v>
      </c>
      <c r="V892">
        <f>(BQ892+(U892+2*0.95*5.67E-8*(((BQ892+$B$7)+273)^4-(BQ892+273)^4)-44100*J892)/(1.84*29.3*R892+8*0.95*5.67E-8*(BQ892+273)^3))</f>
        <v>0</v>
      </c>
      <c r="W892">
        <f>($C$7*BR892+$D$7*BS892+$E$7*V892)</f>
        <v>0</v>
      </c>
      <c r="X892">
        <f>0.61365*exp(17.502*W892/(240.97+W892))</f>
        <v>0</v>
      </c>
      <c r="Y892">
        <f>(Z892/AA892*100)</f>
        <v>0</v>
      </c>
      <c r="Z892">
        <f>BJ892*(BO892+BP892)/1000</f>
        <v>0</v>
      </c>
      <c r="AA892">
        <f>0.61365*exp(17.502*BQ892/(240.97+BQ892))</f>
        <v>0</v>
      </c>
      <c r="AB892">
        <f>(X892-BJ892*(BO892+BP892)/1000)</f>
        <v>0</v>
      </c>
      <c r="AC892">
        <f>(-J892*44100)</f>
        <v>0</v>
      </c>
      <c r="AD892">
        <f>2*29.3*R892*0.92*(BQ892-W892)</f>
        <v>0</v>
      </c>
      <c r="AE892">
        <f>2*0.95*5.67E-8*(((BQ892+$B$7)+273)^4-(W892+273)^4)</f>
        <v>0</v>
      </c>
      <c r="AF892">
        <f>U892+AE892+AC892+AD892</f>
        <v>0</v>
      </c>
      <c r="AG892">
        <f>BN892*AU892*(BI892-BH892*(1000-AU892*BK892)/(1000-AU892*BJ892))/(100*BB892)</f>
        <v>0</v>
      </c>
      <c r="AH892">
        <f>1000*BN892*AU892*(BJ892-BK892)/(100*BB892*(1000-AU892*BJ892))</f>
        <v>0</v>
      </c>
      <c r="AI892">
        <f>(AJ892 - AK892 - BO892*1E3/(8.314*(BQ892+273.15)) * AM892/BN892 * AL892) * BN892/(100*BB892) * (1000 - BK892)/1000</f>
        <v>0</v>
      </c>
      <c r="AJ892">
        <v>264.743382916283</v>
      </c>
      <c r="AK892">
        <v>262.486454545454</v>
      </c>
      <c r="AL892">
        <v>-3.04847379459757</v>
      </c>
      <c r="AM892">
        <v>65.3821765594169</v>
      </c>
      <c r="AN892">
        <f>(AP892 - AO892 + BO892*1E3/(8.314*(BQ892+273.15)) * AR892/BN892 * AQ892) * BN892/(100*BB892) * 1000/(1000 - AP892)</f>
        <v>0</v>
      </c>
      <c r="AO892">
        <v>15.0900222988291</v>
      </c>
      <c r="AP892">
        <v>20.6889307692308</v>
      </c>
      <c r="AQ892">
        <v>0.000902418004061329</v>
      </c>
      <c r="AR892">
        <v>122.885035500858</v>
      </c>
      <c r="AS892">
        <v>0</v>
      </c>
      <c r="AT892">
        <v>0</v>
      </c>
      <c r="AU892">
        <f>IF(AS892*$H$13&gt;=AW892,1.0,(AW892/(AW892-AS892*$H$13)))</f>
        <v>0</v>
      </c>
      <c r="AV892">
        <f>(AU892-1)*100</f>
        <v>0</v>
      </c>
      <c r="AW892">
        <f>MAX(0,($B$13+$C$13*BV892)/(1+$D$13*BV892)*BO892/(BQ892+273)*$E$13)</f>
        <v>0</v>
      </c>
      <c r="AX892">
        <f>$B$11*BW892+$C$11*BX892+$F$11*CI892*(1-CL892)</f>
        <v>0</v>
      </c>
      <c r="AY892">
        <f>AX892*AZ892</f>
        <v>0</v>
      </c>
      <c r="AZ892">
        <f>($B$11*$D$9+$C$11*$D$9+$F$11*((CV892+CN892)/MAX(CV892+CN892+CW892, 0.1)*$I$9+CW892/MAX(CV892+CN892+CW892, 0.1)*$J$9))/($B$11+$C$11+$F$11)</f>
        <v>0</v>
      </c>
      <c r="BA892">
        <f>($B$11*$K$9+$C$11*$K$9+$F$11*((CV892+CN892)/MAX(CV892+CN892+CW892, 0.1)*$P$9+CW892/MAX(CV892+CN892+CW892, 0.1)*$Q$9))/($B$11+$C$11+$F$11)</f>
        <v>0</v>
      </c>
      <c r="BB892">
        <v>6</v>
      </c>
      <c r="BC892">
        <v>0.5</v>
      </c>
      <c r="BD892" t="s">
        <v>355</v>
      </c>
      <c r="BE892">
        <v>2</v>
      </c>
      <c r="BF892" t="b">
        <v>1</v>
      </c>
      <c r="BG892">
        <v>1663697874.1</v>
      </c>
      <c r="BH892">
        <v>278.093444444444</v>
      </c>
      <c r="BI892">
        <v>276.418592592593</v>
      </c>
      <c r="BJ892">
        <v>20.6831518518519</v>
      </c>
      <c r="BK892">
        <v>15.0625888888889</v>
      </c>
      <c r="BL892">
        <v>273.008703703704</v>
      </c>
      <c r="BM892">
        <v>20.3783703703704</v>
      </c>
      <c r="BN892">
        <v>500.071851851852</v>
      </c>
      <c r="BO892">
        <v>90.483962962963</v>
      </c>
      <c r="BP892">
        <v>0.0999986111111111</v>
      </c>
      <c r="BQ892">
        <v>25.3651444444444</v>
      </c>
      <c r="BR892">
        <v>25.0635259259259</v>
      </c>
      <c r="BS892">
        <v>999.9</v>
      </c>
      <c r="BT892">
        <v>0</v>
      </c>
      <c r="BU892">
        <v>0</v>
      </c>
      <c r="BV892">
        <v>10007.4074074074</v>
      </c>
      <c r="BW892">
        <v>0</v>
      </c>
      <c r="BX892">
        <v>16.6595</v>
      </c>
      <c r="BY892">
        <v>1.67482614814815</v>
      </c>
      <c r="BZ892">
        <v>283.966703703704</v>
      </c>
      <c r="CA892">
        <v>280.645666666667</v>
      </c>
      <c r="CB892">
        <v>5.62056148148148</v>
      </c>
      <c r="CC892">
        <v>276.418592592593</v>
      </c>
      <c r="CD892">
        <v>15.0625888888889</v>
      </c>
      <c r="CE892">
        <v>1.87149296296296</v>
      </c>
      <c r="CF892">
        <v>1.36292296296296</v>
      </c>
      <c r="CG892">
        <v>16.3970777777778</v>
      </c>
      <c r="CH892">
        <v>11.5112666666667</v>
      </c>
      <c r="CI892">
        <v>1999.99814814815</v>
      </c>
      <c r="CJ892">
        <v>0.979994333333334</v>
      </c>
      <c r="CK892">
        <v>0.0200057444444444</v>
      </c>
      <c r="CL892">
        <v>0</v>
      </c>
      <c r="CM892">
        <v>788.459666666667</v>
      </c>
      <c r="CN892">
        <v>5.00063</v>
      </c>
      <c r="CO892">
        <v>15532.3222222222</v>
      </c>
      <c r="CP892">
        <v>17256.8518518518</v>
      </c>
      <c r="CQ892">
        <v>38.562</v>
      </c>
      <c r="CR892">
        <v>38.6203333333333</v>
      </c>
      <c r="CS892">
        <v>38.0528148148148</v>
      </c>
      <c r="CT892">
        <v>38</v>
      </c>
      <c r="CU892">
        <v>39.3795925925926</v>
      </c>
      <c r="CV892">
        <v>1955.08740740741</v>
      </c>
      <c r="CW892">
        <v>39.9107407407407</v>
      </c>
      <c r="CX892">
        <v>0</v>
      </c>
      <c r="CY892">
        <v>1663697878.7</v>
      </c>
      <c r="CZ892">
        <v>0</v>
      </c>
      <c r="DA892">
        <v>0</v>
      </c>
      <c r="DB892" t="s">
        <v>356</v>
      </c>
      <c r="DC892">
        <v>1660677648.1</v>
      </c>
      <c r="DD892">
        <v>1660677649.1</v>
      </c>
      <c r="DE892">
        <v>0</v>
      </c>
      <c r="DF892">
        <v>-1.042</v>
      </c>
      <c r="DG892">
        <v>0.003</v>
      </c>
      <c r="DH892">
        <v>5.218</v>
      </c>
      <c r="DI892">
        <v>0.344</v>
      </c>
      <c r="DJ892">
        <v>417</v>
      </c>
      <c r="DK892">
        <v>22</v>
      </c>
      <c r="DL892">
        <v>1.24</v>
      </c>
      <c r="DM892">
        <v>0.53</v>
      </c>
      <c r="DN892">
        <v>1.17457605</v>
      </c>
      <c r="DO892">
        <v>12.251745140713</v>
      </c>
      <c r="DP892">
        <v>1.25352150521393</v>
      </c>
      <c r="DQ892">
        <v>0</v>
      </c>
      <c r="DR892">
        <v>5.639343</v>
      </c>
      <c r="DS892">
        <v>-0.317312870544089</v>
      </c>
      <c r="DT892">
        <v>0.0343801454476272</v>
      </c>
      <c r="DU892">
        <v>0</v>
      </c>
      <c r="DV892">
        <v>0</v>
      </c>
      <c r="DW892">
        <v>2</v>
      </c>
      <c r="DX892" t="s">
        <v>357</v>
      </c>
      <c r="DY892">
        <v>2.97249</v>
      </c>
      <c r="DZ892">
        <v>2.75343</v>
      </c>
      <c r="EA892">
        <v>0.060425</v>
      </c>
      <c r="EB892">
        <v>0.0609142</v>
      </c>
      <c r="EC892">
        <v>0.0932561</v>
      </c>
      <c r="ED892">
        <v>0.0751949</v>
      </c>
      <c r="EE892">
        <v>36632.9</v>
      </c>
      <c r="EF892">
        <v>39925.5</v>
      </c>
      <c r="EG892">
        <v>35332.6</v>
      </c>
      <c r="EH892">
        <v>38559.9</v>
      </c>
      <c r="EI892">
        <v>45427.1</v>
      </c>
      <c r="EJ892">
        <v>51504.5</v>
      </c>
      <c r="EK892">
        <v>55227.4</v>
      </c>
      <c r="EL892">
        <v>61848.2</v>
      </c>
      <c r="EM892">
        <v>1.994</v>
      </c>
      <c r="EN892">
        <v>1.8186</v>
      </c>
      <c r="EO892">
        <v>0.0635087</v>
      </c>
      <c r="EP892">
        <v>0</v>
      </c>
      <c r="EQ892">
        <v>23.9935</v>
      </c>
      <c r="ER892">
        <v>999.9</v>
      </c>
      <c r="ES892">
        <v>45.605</v>
      </c>
      <c r="ET892">
        <v>30.283</v>
      </c>
      <c r="EU892">
        <v>21.8233</v>
      </c>
      <c r="EV892">
        <v>57.0462</v>
      </c>
      <c r="EW892">
        <v>49.5994</v>
      </c>
      <c r="EX892">
        <v>1</v>
      </c>
      <c r="EY892">
        <v>-0.0471951</v>
      </c>
      <c r="EZ892">
        <v>2.50346</v>
      </c>
      <c r="FA892">
        <v>20.0951</v>
      </c>
      <c r="FB892">
        <v>5.19812</v>
      </c>
      <c r="FC892">
        <v>12.004</v>
      </c>
      <c r="FD892">
        <v>4.9756</v>
      </c>
      <c r="FE892">
        <v>3.2936</v>
      </c>
      <c r="FF892">
        <v>9999</v>
      </c>
      <c r="FG892">
        <v>9999</v>
      </c>
      <c r="FH892">
        <v>9999</v>
      </c>
      <c r="FI892">
        <v>695.7</v>
      </c>
      <c r="FJ892">
        <v>1.86356</v>
      </c>
      <c r="FK892">
        <v>1.86832</v>
      </c>
      <c r="FL892">
        <v>1.86813</v>
      </c>
      <c r="FM892">
        <v>1.86935</v>
      </c>
      <c r="FN892">
        <v>1.87012</v>
      </c>
      <c r="FO892">
        <v>1.86615</v>
      </c>
      <c r="FP892">
        <v>1.86722</v>
      </c>
      <c r="FQ892">
        <v>1.86859</v>
      </c>
      <c r="FR892">
        <v>5</v>
      </c>
      <c r="FS892">
        <v>0</v>
      </c>
      <c r="FT892">
        <v>0</v>
      </c>
      <c r="FU892">
        <v>0</v>
      </c>
      <c r="FV892" t="s">
        <v>358</v>
      </c>
      <c r="FW892" t="s">
        <v>359</v>
      </c>
      <c r="FX892" t="s">
        <v>360</v>
      </c>
      <c r="FY892" t="s">
        <v>360</v>
      </c>
      <c r="FZ892" t="s">
        <v>360</v>
      </c>
      <c r="GA892" t="s">
        <v>360</v>
      </c>
      <c r="GB892">
        <v>0</v>
      </c>
      <c r="GC892">
        <v>100</v>
      </c>
      <c r="GD892">
        <v>100</v>
      </c>
      <c r="GE892">
        <v>4.959</v>
      </c>
      <c r="GF892">
        <v>0.3048</v>
      </c>
      <c r="GG892">
        <v>3.61927167264205</v>
      </c>
      <c r="GH892">
        <v>0.00509506669552449</v>
      </c>
      <c r="GI892">
        <v>1.17866753763249e-06</v>
      </c>
      <c r="GJ892">
        <v>-6.62632595388568e-10</v>
      </c>
      <c r="GK892">
        <v>0.304780318481584</v>
      </c>
      <c r="GL892">
        <v>0</v>
      </c>
      <c r="GM892">
        <v>0</v>
      </c>
      <c r="GN892">
        <v>0</v>
      </c>
      <c r="GO892">
        <v>-5</v>
      </c>
      <c r="GP892">
        <v>1640</v>
      </c>
      <c r="GQ892">
        <v>1</v>
      </c>
      <c r="GR892">
        <v>20</v>
      </c>
      <c r="GS892">
        <v>50337.2</v>
      </c>
      <c r="GT892">
        <v>50337.2</v>
      </c>
      <c r="GU892">
        <v>0.675049</v>
      </c>
      <c r="GV892">
        <v>2.62207</v>
      </c>
      <c r="GW892">
        <v>1.54785</v>
      </c>
      <c r="GX892">
        <v>2.2998</v>
      </c>
      <c r="GY892">
        <v>1.34644</v>
      </c>
      <c r="GZ892">
        <v>2.43286</v>
      </c>
      <c r="HA892">
        <v>35.0364</v>
      </c>
      <c r="HB892">
        <v>23.9649</v>
      </c>
      <c r="HC892">
        <v>18</v>
      </c>
      <c r="HD892">
        <v>504.967</v>
      </c>
      <c r="HE892">
        <v>394.625</v>
      </c>
      <c r="HF892">
        <v>20.475</v>
      </c>
      <c r="HG892">
        <v>26.5204</v>
      </c>
      <c r="HH892">
        <v>30.0002</v>
      </c>
      <c r="HI892">
        <v>26.4823</v>
      </c>
      <c r="HJ892">
        <v>26.4272</v>
      </c>
      <c r="HK892">
        <v>13.4199</v>
      </c>
      <c r="HL892">
        <v>32.1659</v>
      </c>
      <c r="HM892">
        <v>20.9821</v>
      </c>
      <c r="HN892">
        <v>20.4928</v>
      </c>
      <c r="HO892">
        <v>232.275</v>
      </c>
      <c r="HP892">
        <v>15.2039</v>
      </c>
      <c r="HQ892">
        <v>102.451</v>
      </c>
      <c r="HR892">
        <v>102.948</v>
      </c>
    </row>
    <row r="893" spans="1:226">
      <c r="A893">
        <v>877</v>
      </c>
      <c r="B893">
        <v>1663697886.6</v>
      </c>
      <c r="C893">
        <v>10111.5</v>
      </c>
      <c r="D893" t="s">
        <v>2122</v>
      </c>
      <c r="E893" t="s">
        <v>2123</v>
      </c>
      <c r="F893">
        <v>5</v>
      </c>
      <c r="G893" t="s">
        <v>2099</v>
      </c>
      <c r="H893" t="s">
        <v>354</v>
      </c>
      <c r="I893">
        <v>1663697878.81429</v>
      </c>
      <c r="J893">
        <f>(K893)/1000</f>
        <v>0</v>
      </c>
      <c r="K893">
        <f>IF(BF893, AN893, AH893)</f>
        <v>0</v>
      </c>
      <c r="L893">
        <f>IF(BF893, AI893, AG893)</f>
        <v>0</v>
      </c>
      <c r="M893">
        <f>BH893 - IF(AU893&gt;1, L893*BB893*100.0/(AW893*BV893), 0)</f>
        <v>0</v>
      </c>
      <c r="N893">
        <f>((T893-J893/2)*M893-L893)/(T893+J893/2)</f>
        <v>0</v>
      </c>
      <c r="O893">
        <f>N893*(BO893+BP893)/1000.0</f>
        <v>0</v>
      </c>
      <c r="P893">
        <f>(BH893 - IF(AU893&gt;1, L893*BB893*100.0/(AW893*BV893), 0))*(BO893+BP893)/1000.0</f>
        <v>0</v>
      </c>
      <c r="Q893">
        <f>2.0/((1/S893-1/R893)+SIGN(S893)*SQRT((1/S893-1/R893)*(1/S893-1/R893) + 4*BC893/((BC893+1)*(BC893+1))*(2*1/S893*1/R893-1/R893*1/R893)))</f>
        <v>0</v>
      </c>
      <c r="R893">
        <f>IF(LEFT(BD893,1)&lt;&gt;"0",IF(LEFT(BD893,1)="1",3.0,BE893),$D$5+$E$5*(BV893*BO893/($K$5*1000))+$F$5*(BV893*BO893/($K$5*1000))*MAX(MIN(BB893,$J$5),$I$5)*MAX(MIN(BB893,$J$5),$I$5)+$G$5*MAX(MIN(BB893,$J$5),$I$5)*(BV893*BO893/($K$5*1000))+$H$5*(BV893*BO893/($K$5*1000))*(BV893*BO893/($K$5*1000)))</f>
        <v>0</v>
      </c>
      <c r="S893">
        <f>J893*(1000-(1000*0.61365*exp(17.502*W893/(240.97+W893))/(BO893+BP893)+BJ893)/2)/(1000*0.61365*exp(17.502*W893/(240.97+W893))/(BO893+BP893)-BJ893)</f>
        <v>0</v>
      </c>
      <c r="T893">
        <f>1/((BC893+1)/(Q893/1.6)+1/(R893/1.37)) + BC893/((BC893+1)/(Q893/1.6) + BC893/(R893/1.37))</f>
        <v>0</v>
      </c>
      <c r="U893">
        <f>(AX893*BA893)</f>
        <v>0</v>
      </c>
      <c r="V893">
        <f>(BQ893+(U893+2*0.95*5.67E-8*(((BQ893+$B$7)+273)^4-(BQ893+273)^4)-44100*J893)/(1.84*29.3*R893+8*0.95*5.67E-8*(BQ893+273)^3))</f>
        <v>0</v>
      </c>
      <c r="W893">
        <f>($C$7*BR893+$D$7*BS893+$E$7*V893)</f>
        <v>0</v>
      </c>
      <c r="X893">
        <f>0.61365*exp(17.502*W893/(240.97+W893))</f>
        <v>0</v>
      </c>
      <c r="Y893">
        <f>(Z893/AA893*100)</f>
        <v>0</v>
      </c>
      <c r="Z893">
        <f>BJ893*(BO893+BP893)/1000</f>
        <v>0</v>
      </c>
      <c r="AA893">
        <f>0.61365*exp(17.502*BQ893/(240.97+BQ893))</f>
        <v>0</v>
      </c>
      <c r="AB893">
        <f>(X893-BJ893*(BO893+BP893)/1000)</f>
        <v>0</v>
      </c>
      <c r="AC893">
        <f>(-J893*44100)</f>
        <v>0</v>
      </c>
      <c r="AD893">
        <f>2*29.3*R893*0.92*(BQ893-W893)</f>
        <v>0</v>
      </c>
      <c r="AE893">
        <f>2*0.95*5.67E-8*(((BQ893+$B$7)+273)^4-(W893+273)^4)</f>
        <v>0</v>
      </c>
      <c r="AF893">
        <f>U893+AE893+AC893+AD893</f>
        <v>0</v>
      </c>
      <c r="AG893">
        <f>BN893*AU893*(BI893-BH893*(1000-AU893*BK893)/(1000-AU893*BJ893))/(100*BB893)</f>
        <v>0</v>
      </c>
      <c r="AH893">
        <f>1000*BN893*AU893*(BJ893-BK893)/(100*BB893*(1000-AU893*BJ893))</f>
        <v>0</v>
      </c>
      <c r="AI893">
        <f>(AJ893 - AK893 - BO893*1E3/(8.314*(BQ893+273.15)) * AM893/BN893 * AL893) * BN893/(100*BB893) * (1000 - BK893)/1000</f>
        <v>0</v>
      </c>
      <c r="AJ893">
        <v>247.824878196953</v>
      </c>
      <c r="AK893">
        <v>246.899872727273</v>
      </c>
      <c r="AL893">
        <v>-3.14241736687655</v>
      </c>
      <c r="AM893">
        <v>65.3821765594169</v>
      </c>
      <c r="AN893">
        <f>(AP893 - AO893 + BO893*1E3/(8.314*(BQ893+273.15)) * AR893/BN893 * AQ893) * BN893/(100*BB893) * 1000/(1000 - AP893)</f>
        <v>0</v>
      </c>
      <c r="AO893">
        <v>15.0902692901021</v>
      </c>
      <c r="AP893">
        <v>20.6846417582418</v>
      </c>
      <c r="AQ893">
        <v>-0.000409089381488339</v>
      </c>
      <c r="AR893">
        <v>122.885035500858</v>
      </c>
      <c r="AS893">
        <v>0</v>
      </c>
      <c r="AT893">
        <v>0</v>
      </c>
      <c r="AU893">
        <f>IF(AS893*$H$13&gt;=AW893,1.0,(AW893/(AW893-AS893*$H$13)))</f>
        <v>0</v>
      </c>
      <c r="AV893">
        <f>(AU893-1)*100</f>
        <v>0</v>
      </c>
      <c r="AW893">
        <f>MAX(0,($B$13+$C$13*BV893)/(1+$D$13*BV893)*BO893/(BQ893+273)*$E$13)</f>
        <v>0</v>
      </c>
      <c r="AX893">
        <f>$B$11*BW893+$C$11*BX893+$F$11*CI893*(1-CL893)</f>
        <v>0</v>
      </c>
      <c r="AY893">
        <f>AX893*AZ893</f>
        <v>0</v>
      </c>
      <c r="AZ893">
        <f>($B$11*$D$9+$C$11*$D$9+$F$11*((CV893+CN893)/MAX(CV893+CN893+CW893, 0.1)*$I$9+CW893/MAX(CV893+CN893+CW893, 0.1)*$J$9))/($B$11+$C$11+$F$11)</f>
        <v>0</v>
      </c>
      <c r="BA893">
        <f>($B$11*$K$9+$C$11*$K$9+$F$11*((CV893+CN893)/MAX(CV893+CN893+CW893, 0.1)*$P$9+CW893/MAX(CV893+CN893+CW893, 0.1)*$Q$9))/($B$11+$C$11+$F$11)</f>
        <v>0</v>
      </c>
      <c r="BB893">
        <v>6</v>
      </c>
      <c r="BC893">
        <v>0.5</v>
      </c>
      <c r="BD893" t="s">
        <v>355</v>
      </c>
      <c r="BE893">
        <v>2</v>
      </c>
      <c r="BF893" t="b">
        <v>1</v>
      </c>
      <c r="BG893">
        <v>1663697878.81429</v>
      </c>
      <c r="BH893">
        <v>263.897107142857</v>
      </c>
      <c r="BI893">
        <v>260.953357142857</v>
      </c>
      <c r="BJ893">
        <v>20.6858285714286</v>
      </c>
      <c r="BK893">
        <v>15.0857214285714</v>
      </c>
      <c r="BL893">
        <v>258.891071428571</v>
      </c>
      <c r="BM893">
        <v>20.3810535714286</v>
      </c>
      <c r="BN893">
        <v>500.09075</v>
      </c>
      <c r="BO893">
        <v>90.4844214285714</v>
      </c>
      <c r="BP893">
        <v>0.100043182142857</v>
      </c>
      <c r="BQ893">
        <v>25.3480821428571</v>
      </c>
      <c r="BR893">
        <v>25.0561392857143</v>
      </c>
      <c r="BS893">
        <v>999.9</v>
      </c>
      <c r="BT893">
        <v>0</v>
      </c>
      <c r="BU893">
        <v>0</v>
      </c>
      <c r="BV893">
        <v>9999.82142857143</v>
      </c>
      <c r="BW893">
        <v>0</v>
      </c>
      <c r="BX893">
        <v>16.6595</v>
      </c>
      <c r="BY893">
        <v>2.94370746428572</v>
      </c>
      <c r="BZ893">
        <v>269.471392857143</v>
      </c>
      <c r="CA893">
        <v>264.95</v>
      </c>
      <c r="CB893">
        <v>5.60010571428571</v>
      </c>
      <c r="CC893">
        <v>260.953357142857</v>
      </c>
      <c r="CD893">
        <v>15.0857214285714</v>
      </c>
      <c r="CE893">
        <v>1.87174464285714</v>
      </c>
      <c r="CF893">
        <v>1.3650225</v>
      </c>
      <c r="CG893">
        <v>16.3991892857143</v>
      </c>
      <c r="CH893">
        <v>11.5345392857143</v>
      </c>
      <c r="CI893">
        <v>1999.985</v>
      </c>
      <c r="CJ893">
        <v>0.979994321428572</v>
      </c>
      <c r="CK893">
        <v>0.0200057571428571</v>
      </c>
      <c r="CL893">
        <v>0</v>
      </c>
      <c r="CM893">
        <v>785.247964285714</v>
      </c>
      <c r="CN893">
        <v>5.00063</v>
      </c>
      <c r="CO893">
        <v>15469.5785714286</v>
      </c>
      <c r="CP893">
        <v>17256.7357142857</v>
      </c>
      <c r="CQ893">
        <v>38.562</v>
      </c>
      <c r="CR893">
        <v>38.625</v>
      </c>
      <c r="CS893">
        <v>38.062</v>
      </c>
      <c r="CT893">
        <v>38</v>
      </c>
      <c r="CU893">
        <v>39.3794285714286</v>
      </c>
      <c r="CV893">
        <v>1955.07428571429</v>
      </c>
      <c r="CW893">
        <v>39.9107142857143</v>
      </c>
      <c r="CX893">
        <v>0</v>
      </c>
      <c r="CY893">
        <v>1663697883.5</v>
      </c>
      <c r="CZ893">
        <v>0</v>
      </c>
      <c r="DA893">
        <v>0</v>
      </c>
      <c r="DB893" t="s">
        <v>356</v>
      </c>
      <c r="DC893">
        <v>1660677648.1</v>
      </c>
      <c r="DD893">
        <v>1660677649.1</v>
      </c>
      <c r="DE893">
        <v>0</v>
      </c>
      <c r="DF893">
        <v>-1.042</v>
      </c>
      <c r="DG893">
        <v>0.003</v>
      </c>
      <c r="DH893">
        <v>5.218</v>
      </c>
      <c r="DI893">
        <v>0.344</v>
      </c>
      <c r="DJ893">
        <v>417</v>
      </c>
      <c r="DK893">
        <v>22</v>
      </c>
      <c r="DL893">
        <v>1.24</v>
      </c>
      <c r="DM893">
        <v>0.53</v>
      </c>
      <c r="DN893">
        <v>2.1330559</v>
      </c>
      <c r="DO893">
        <v>14.0683838499062</v>
      </c>
      <c r="DP893">
        <v>1.42689906168146</v>
      </c>
      <c r="DQ893">
        <v>0</v>
      </c>
      <c r="DR893">
        <v>5.61763225</v>
      </c>
      <c r="DS893">
        <v>-0.236711932457798</v>
      </c>
      <c r="DT893">
        <v>0.0263683844297959</v>
      </c>
      <c r="DU893">
        <v>0</v>
      </c>
      <c r="DV893">
        <v>0</v>
      </c>
      <c r="DW893">
        <v>2</v>
      </c>
      <c r="DX893" t="s">
        <v>357</v>
      </c>
      <c r="DY893">
        <v>2.97382</v>
      </c>
      <c r="DZ893">
        <v>2.75444</v>
      </c>
      <c r="EA893">
        <v>0.0572931</v>
      </c>
      <c r="EB893">
        <v>0.0573399</v>
      </c>
      <c r="EC893">
        <v>0.0932604</v>
      </c>
      <c r="ED893">
        <v>0.0754922</v>
      </c>
      <c r="EE893">
        <v>36754.6</v>
      </c>
      <c r="EF893">
        <v>40076.6</v>
      </c>
      <c r="EG893">
        <v>35332.3</v>
      </c>
      <c r="EH893">
        <v>38559.2</v>
      </c>
      <c r="EI893">
        <v>45426.2</v>
      </c>
      <c r="EJ893">
        <v>51487</v>
      </c>
      <c r="EK893">
        <v>55226.6</v>
      </c>
      <c r="EL893">
        <v>61847.2</v>
      </c>
      <c r="EM893">
        <v>1.9938</v>
      </c>
      <c r="EN893">
        <v>1.8182</v>
      </c>
      <c r="EO893">
        <v>0.0650585</v>
      </c>
      <c r="EP893">
        <v>0</v>
      </c>
      <c r="EQ893">
        <v>23.9875</v>
      </c>
      <c r="ER893">
        <v>999.9</v>
      </c>
      <c r="ES893">
        <v>45.581</v>
      </c>
      <c r="ET893">
        <v>30.293</v>
      </c>
      <c r="EU893">
        <v>21.8235</v>
      </c>
      <c r="EV893">
        <v>57.2662</v>
      </c>
      <c r="EW893">
        <v>49.5192</v>
      </c>
      <c r="EX893">
        <v>1</v>
      </c>
      <c r="EY893">
        <v>-0.047378</v>
      </c>
      <c r="EZ893">
        <v>2.48336</v>
      </c>
      <c r="FA893">
        <v>20.0958</v>
      </c>
      <c r="FB893">
        <v>5.19932</v>
      </c>
      <c r="FC893">
        <v>12.004</v>
      </c>
      <c r="FD893">
        <v>4.976</v>
      </c>
      <c r="FE893">
        <v>3.2938</v>
      </c>
      <c r="FF893">
        <v>9999</v>
      </c>
      <c r="FG893">
        <v>9999</v>
      </c>
      <c r="FH893">
        <v>9999</v>
      </c>
      <c r="FI893">
        <v>695.7</v>
      </c>
      <c r="FJ893">
        <v>1.86356</v>
      </c>
      <c r="FK893">
        <v>1.86832</v>
      </c>
      <c r="FL893">
        <v>1.8681</v>
      </c>
      <c r="FM893">
        <v>1.86932</v>
      </c>
      <c r="FN893">
        <v>1.87009</v>
      </c>
      <c r="FO893">
        <v>1.86615</v>
      </c>
      <c r="FP893">
        <v>1.86719</v>
      </c>
      <c r="FQ893">
        <v>1.86859</v>
      </c>
      <c r="FR893">
        <v>5</v>
      </c>
      <c r="FS893">
        <v>0</v>
      </c>
      <c r="FT893">
        <v>0</v>
      </c>
      <c r="FU893">
        <v>0</v>
      </c>
      <c r="FV893" t="s">
        <v>358</v>
      </c>
      <c r="FW893" t="s">
        <v>359</v>
      </c>
      <c r="FX893" t="s">
        <v>360</v>
      </c>
      <c r="FY893" t="s">
        <v>360</v>
      </c>
      <c r="FZ893" t="s">
        <v>360</v>
      </c>
      <c r="GA893" t="s">
        <v>360</v>
      </c>
      <c r="GB893">
        <v>0</v>
      </c>
      <c r="GC893">
        <v>100</v>
      </c>
      <c r="GD893">
        <v>100</v>
      </c>
      <c r="GE893">
        <v>4.875</v>
      </c>
      <c r="GF893">
        <v>0.3048</v>
      </c>
      <c r="GG893">
        <v>3.61927167264205</v>
      </c>
      <c r="GH893">
        <v>0.00509506669552449</v>
      </c>
      <c r="GI893">
        <v>1.17866753763249e-06</v>
      </c>
      <c r="GJ893">
        <v>-6.62632595388568e-10</v>
      </c>
      <c r="GK893">
        <v>0.304780318481584</v>
      </c>
      <c r="GL893">
        <v>0</v>
      </c>
      <c r="GM893">
        <v>0</v>
      </c>
      <c r="GN893">
        <v>0</v>
      </c>
      <c r="GO893">
        <v>-5</v>
      </c>
      <c r="GP893">
        <v>1640</v>
      </c>
      <c r="GQ893">
        <v>1</v>
      </c>
      <c r="GR893">
        <v>20</v>
      </c>
      <c r="GS893">
        <v>50337.3</v>
      </c>
      <c r="GT893">
        <v>50337.3</v>
      </c>
      <c r="GU893">
        <v>0.637207</v>
      </c>
      <c r="GV893">
        <v>2.62329</v>
      </c>
      <c r="GW893">
        <v>1.54785</v>
      </c>
      <c r="GX893">
        <v>2.2998</v>
      </c>
      <c r="GY893">
        <v>1.34644</v>
      </c>
      <c r="GZ893">
        <v>2.33276</v>
      </c>
      <c r="HA893">
        <v>35.0364</v>
      </c>
      <c r="HB893">
        <v>23.9649</v>
      </c>
      <c r="HC893">
        <v>18</v>
      </c>
      <c r="HD893">
        <v>504.835</v>
      </c>
      <c r="HE893">
        <v>394.42</v>
      </c>
      <c r="HF893">
        <v>20.4284</v>
      </c>
      <c r="HG893">
        <v>26.5227</v>
      </c>
      <c r="HH893">
        <v>30.0001</v>
      </c>
      <c r="HI893">
        <v>26.4823</v>
      </c>
      <c r="HJ893">
        <v>26.4285</v>
      </c>
      <c r="HK893">
        <v>12.7444</v>
      </c>
      <c r="HL893">
        <v>31.8653</v>
      </c>
      <c r="HM893">
        <v>20.9821</v>
      </c>
      <c r="HN893">
        <v>20.444</v>
      </c>
      <c r="HO893">
        <v>218.803</v>
      </c>
      <c r="HP893">
        <v>15.2386</v>
      </c>
      <c r="HQ893">
        <v>102.45</v>
      </c>
      <c r="HR893">
        <v>102.946</v>
      </c>
    </row>
    <row r="894" spans="1:226">
      <c r="A894">
        <v>878</v>
      </c>
      <c r="B894">
        <v>1663697891.6</v>
      </c>
      <c r="C894">
        <v>10116.5</v>
      </c>
      <c r="D894" t="s">
        <v>2124</v>
      </c>
      <c r="E894" t="s">
        <v>2125</v>
      </c>
      <c r="F894">
        <v>5</v>
      </c>
      <c r="G894" t="s">
        <v>2099</v>
      </c>
      <c r="H894" t="s">
        <v>354</v>
      </c>
      <c r="I894">
        <v>1663697884.1</v>
      </c>
      <c r="J894">
        <f>(K894)/1000</f>
        <v>0</v>
      </c>
      <c r="K894">
        <f>IF(BF894, AN894, AH894)</f>
        <v>0</v>
      </c>
      <c r="L894">
        <f>IF(BF894, AI894, AG894)</f>
        <v>0</v>
      </c>
      <c r="M894">
        <f>BH894 - IF(AU894&gt;1, L894*BB894*100.0/(AW894*BV894), 0)</f>
        <v>0</v>
      </c>
      <c r="N894">
        <f>((T894-J894/2)*M894-L894)/(T894+J894/2)</f>
        <v>0</v>
      </c>
      <c r="O894">
        <f>N894*(BO894+BP894)/1000.0</f>
        <v>0</v>
      </c>
      <c r="P894">
        <f>(BH894 - IF(AU894&gt;1, L894*BB894*100.0/(AW894*BV894), 0))*(BO894+BP894)/1000.0</f>
        <v>0</v>
      </c>
      <c r="Q894">
        <f>2.0/((1/S894-1/R894)+SIGN(S894)*SQRT((1/S894-1/R894)*(1/S894-1/R894) + 4*BC894/((BC894+1)*(BC894+1))*(2*1/S894*1/R894-1/R894*1/R894)))</f>
        <v>0</v>
      </c>
      <c r="R894">
        <f>IF(LEFT(BD894,1)&lt;&gt;"0",IF(LEFT(BD894,1)="1",3.0,BE894),$D$5+$E$5*(BV894*BO894/($K$5*1000))+$F$5*(BV894*BO894/($K$5*1000))*MAX(MIN(BB894,$J$5),$I$5)*MAX(MIN(BB894,$J$5),$I$5)+$G$5*MAX(MIN(BB894,$J$5),$I$5)*(BV894*BO894/($K$5*1000))+$H$5*(BV894*BO894/($K$5*1000))*(BV894*BO894/($K$5*1000)))</f>
        <v>0</v>
      </c>
      <c r="S894">
        <f>J894*(1000-(1000*0.61365*exp(17.502*W894/(240.97+W894))/(BO894+BP894)+BJ894)/2)/(1000*0.61365*exp(17.502*W894/(240.97+W894))/(BO894+BP894)-BJ894)</f>
        <v>0</v>
      </c>
      <c r="T894">
        <f>1/((BC894+1)/(Q894/1.6)+1/(R894/1.37)) + BC894/((BC894+1)/(Q894/1.6) + BC894/(R894/1.37))</f>
        <v>0</v>
      </c>
      <c r="U894">
        <f>(AX894*BA894)</f>
        <v>0</v>
      </c>
      <c r="V894">
        <f>(BQ894+(U894+2*0.95*5.67E-8*(((BQ894+$B$7)+273)^4-(BQ894+273)^4)-44100*J894)/(1.84*29.3*R894+8*0.95*5.67E-8*(BQ894+273)^3))</f>
        <v>0</v>
      </c>
      <c r="W894">
        <f>($C$7*BR894+$D$7*BS894+$E$7*V894)</f>
        <v>0</v>
      </c>
      <c r="X894">
        <f>0.61365*exp(17.502*W894/(240.97+W894))</f>
        <v>0</v>
      </c>
      <c r="Y894">
        <f>(Z894/AA894*100)</f>
        <v>0</v>
      </c>
      <c r="Z894">
        <f>BJ894*(BO894+BP894)/1000</f>
        <v>0</v>
      </c>
      <c r="AA894">
        <f>0.61365*exp(17.502*BQ894/(240.97+BQ894))</f>
        <v>0</v>
      </c>
      <c r="AB894">
        <f>(X894-BJ894*(BO894+BP894)/1000)</f>
        <v>0</v>
      </c>
      <c r="AC894">
        <f>(-J894*44100)</f>
        <v>0</v>
      </c>
      <c r="AD894">
        <f>2*29.3*R894*0.92*(BQ894-W894)</f>
        <v>0</v>
      </c>
      <c r="AE894">
        <f>2*0.95*5.67E-8*(((BQ894+$B$7)+273)^4-(W894+273)^4)</f>
        <v>0</v>
      </c>
      <c r="AF894">
        <f>U894+AE894+AC894+AD894</f>
        <v>0</v>
      </c>
      <c r="AG894">
        <f>BN894*AU894*(BI894-BH894*(1000-AU894*BK894)/(1000-AU894*BJ894))/(100*BB894)</f>
        <v>0</v>
      </c>
      <c r="AH894">
        <f>1000*BN894*AU894*(BJ894-BK894)/(100*BB894*(1000-AU894*BJ894))</f>
        <v>0</v>
      </c>
      <c r="AI894">
        <f>(AJ894 - AK894 - BO894*1E3/(8.314*(BQ894+273.15)) * AM894/BN894 * AL894) * BN894/(100*BB894) * (1000 - BK894)/1000</f>
        <v>0</v>
      </c>
      <c r="AJ894">
        <v>230.794048575682</v>
      </c>
      <c r="AK894">
        <v>231.139375757576</v>
      </c>
      <c r="AL894">
        <v>-3.15924099884519</v>
      </c>
      <c r="AM894">
        <v>65.3821765594169</v>
      </c>
      <c r="AN894">
        <f>(AP894 - AO894 + BO894*1E3/(8.314*(BQ894+273.15)) * AR894/BN894 * AQ894) * BN894/(100*BB894) * 1000/(1000 - AP894)</f>
        <v>0</v>
      </c>
      <c r="AO894">
        <v>15.1739010170702</v>
      </c>
      <c r="AP894">
        <v>20.7010208791209</v>
      </c>
      <c r="AQ894">
        <v>0.00024511990998734</v>
      </c>
      <c r="AR894">
        <v>122.885035500858</v>
      </c>
      <c r="AS894">
        <v>0</v>
      </c>
      <c r="AT894">
        <v>0</v>
      </c>
      <c r="AU894">
        <f>IF(AS894*$H$13&gt;=AW894,1.0,(AW894/(AW894-AS894*$H$13)))</f>
        <v>0</v>
      </c>
      <c r="AV894">
        <f>(AU894-1)*100</f>
        <v>0</v>
      </c>
      <c r="AW894">
        <f>MAX(0,($B$13+$C$13*BV894)/(1+$D$13*BV894)*BO894/(BQ894+273)*$E$13)</f>
        <v>0</v>
      </c>
      <c r="AX894">
        <f>$B$11*BW894+$C$11*BX894+$F$11*CI894*(1-CL894)</f>
        <v>0</v>
      </c>
      <c r="AY894">
        <f>AX894*AZ894</f>
        <v>0</v>
      </c>
      <c r="AZ894">
        <f>($B$11*$D$9+$C$11*$D$9+$F$11*((CV894+CN894)/MAX(CV894+CN894+CW894, 0.1)*$I$9+CW894/MAX(CV894+CN894+CW894, 0.1)*$J$9))/($B$11+$C$11+$F$11)</f>
        <v>0</v>
      </c>
      <c r="BA894">
        <f>($B$11*$K$9+$C$11*$K$9+$F$11*((CV894+CN894)/MAX(CV894+CN894+CW894, 0.1)*$P$9+CW894/MAX(CV894+CN894+CW894, 0.1)*$Q$9))/($B$11+$C$11+$F$11)</f>
        <v>0</v>
      </c>
      <c r="BB894">
        <v>6</v>
      </c>
      <c r="BC894">
        <v>0.5</v>
      </c>
      <c r="BD894" t="s">
        <v>355</v>
      </c>
      <c r="BE894">
        <v>2</v>
      </c>
      <c r="BF894" t="b">
        <v>1</v>
      </c>
      <c r="BG894">
        <v>1663697884.1</v>
      </c>
      <c r="BH894">
        <v>247.836111111111</v>
      </c>
      <c r="BI894">
        <v>243.424518518519</v>
      </c>
      <c r="BJ894">
        <v>20.6898111111111</v>
      </c>
      <c r="BK894">
        <v>15.1238740740741</v>
      </c>
      <c r="BL894">
        <v>242.918925925926</v>
      </c>
      <c r="BM894">
        <v>20.385037037037</v>
      </c>
      <c r="BN894">
        <v>500.108111111111</v>
      </c>
      <c r="BO894">
        <v>90.4851740740741</v>
      </c>
      <c r="BP894">
        <v>0.0999423777777778</v>
      </c>
      <c r="BQ894">
        <v>25.326262962963</v>
      </c>
      <c r="BR894">
        <v>25.0441407407407</v>
      </c>
      <c r="BS894">
        <v>999.9</v>
      </c>
      <c r="BT894">
        <v>0</v>
      </c>
      <c r="BU894">
        <v>0</v>
      </c>
      <c r="BV894">
        <v>10009.0740740741</v>
      </c>
      <c r="BW894">
        <v>0</v>
      </c>
      <c r="BX894">
        <v>16.6444</v>
      </c>
      <c r="BY894">
        <v>4.41155703703704</v>
      </c>
      <c r="BZ894">
        <v>253.072185185185</v>
      </c>
      <c r="CA894">
        <v>247.162037037037</v>
      </c>
      <c r="CB894">
        <v>5.56594111111111</v>
      </c>
      <c r="CC894">
        <v>243.424518518519</v>
      </c>
      <c r="CD894">
        <v>15.1238740740741</v>
      </c>
      <c r="CE894">
        <v>1.87212074074074</v>
      </c>
      <c r="CF894">
        <v>1.36848555555556</v>
      </c>
      <c r="CG894">
        <v>16.4023444444444</v>
      </c>
      <c r="CH894">
        <v>11.5728148148148</v>
      </c>
      <c r="CI894">
        <v>2000.00185185185</v>
      </c>
      <c r="CJ894">
        <v>0.979994444444445</v>
      </c>
      <c r="CK894">
        <v>0.0200056259259259</v>
      </c>
      <c r="CL894">
        <v>0</v>
      </c>
      <c r="CM894">
        <v>782.226</v>
      </c>
      <c r="CN894">
        <v>5.00063</v>
      </c>
      <c r="CO894">
        <v>15409.7481481481</v>
      </c>
      <c r="CP894">
        <v>17256.8814814815</v>
      </c>
      <c r="CQ894">
        <v>38.562</v>
      </c>
      <c r="CR894">
        <v>38.625</v>
      </c>
      <c r="CS894">
        <v>38.062</v>
      </c>
      <c r="CT894">
        <v>38</v>
      </c>
      <c r="CU894">
        <v>39.3795925925926</v>
      </c>
      <c r="CV894">
        <v>1955.09074074074</v>
      </c>
      <c r="CW894">
        <v>39.9111111111111</v>
      </c>
      <c r="CX894">
        <v>0</v>
      </c>
      <c r="CY894">
        <v>1663697888.9</v>
      </c>
      <c r="CZ894">
        <v>0</v>
      </c>
      <c r="DA894">
        <v>0</v>
      </c>
      <c r="DB894" t="s">
        <v>356</v>
      </c>
      <c r="DC894">
        <v>1660677648.1</v>
      </c>
      <c r="DD894">
        <v>1660677649.1</v>
      </c>
      <c r="DE894">
        <v>0</v>
      </c>
      <c r="DF894">
        <v>-1.042</v>
      </c>
      <c r="DG894">
        <v>0.003</v>
      </c>
      <c r="DH894">
        <v>5.218</v>
      </c>
      <c r="DI894">
        <v>0.344</v>
      </c>
      <c r="DJ894">
        <v>417</v>
      </c>
      <c r="DK894">
        <v>22</v>
      </c>
      <c r="DL894">
        <v>1.24</v>
      </c>
      <c r="DM894">
        <v>0.53</v>
      </c>
      <c r="DN894">
        <v>3.383532725</v>
      </c>
      <c r="DO894">
        <v>17.5736907804878</v>
      </c>
      <c r="DP894">
        <v>1.71465319238087</v>
      </c>
      <c r="DQ894">
        <v>0</v>
      </c>
      <c r="DR894">
        <v>5.58528375</v>
      </c>
      <c r="DS894">
        <v>-0.388373020637908</v>
      </c>
      <c r="DT894">
        <v>0.0419497565360932</v>
      </c>
      <c r="DU894">
        <v>0</v>
      </c>
      <c r="DV894">
        <v>0</v>
      </c>
      <c r="DW894">
        <v>2</v>
      </c>
      <c r="DX894" t="s">
        <v>357</v>
      </c>
      <c r="DY894">
        <v>2.97443</v>
      </c>
      <c r="DZ894">
        <v>2.75452</v>
      </c>
      <c r="EA894">
        <v>0.0540564</v>
      </c>
      <c r="EB894">
        <v>0.0539611</v>
      </c>
      <c r="EC894">
        <v>0.0933301</v>
      </c>
      <c r="ED894">
        <v>0.0755643</v>
      </c>
      <c r="EE894">
        <v>36880.9</v>
      </c>
      <c r="EF894">
        <v>40220.8</v>
      </c>
      <c r="EG894">
        <v>35332.4</v>
      </c>
      <c r="EH894">
        <v>38559.7</v>
      </c>
      <c r="EI894">
        <v>45423</v>
      </c>
      <c r="EJ894">
        <v>51483.8</v>
      </c>
      <c r="EK894">
        <v>55227.1</v>
      </c>
      <c r="EL894">
        <v>61848.3</v>
      </c>
      <c r="EM894">
        <v>1.9946</v>
      </c>
      <c r="EN894">
        <v>1.8184</v>
      </c>
      <c r="EO894">
        <v>0.0635087</v>
      </c>
      <c r="EP894">
        <v>0</v>
      </c>
      <c r="EQ894">
        <v>23.9794</v>
      </c>
      <c r="ER894">
        <v>999.9</v>
      </c>
      <c r="ES894">
        <v>45.556</v>
      </c>
      <c r="ET894">
        <v>30.293</v>
      </c>
      <c r="EU894">
        <v>21.8112</v>
      </c>
      <c r="EV894">
        <v>57.2762</v>
      </c>
      <c r="EW894">
        <v>49.2348</v>
      </c>
      <c r="EX894">
        <v>1</v>
      </c>
      <c r="EY894">
        <v>-0.047439</v>
      </c>
      <c r="EZ894">
        <v>2.49462</v>
      </c>
      <c r="FA894">
        <v>20.095</v>
      </c>
      <c r="FB894">
        <v>5.19812</v>
      </c>
      <c r="FC894">
        <v>12.0052</v>
      </c>
      <c r="FD894">
        <v>4.976</v>
      </c>
      <c r="FE894">
        <v>3.2934</v>
      </c>
      <c r="FF894">
        <v>9999</v>
      </c>
      <c r="FG894">
        <v>9999</v>
      </c>
      <c r="FH894">
        <v>9999</v>
      </c>
      <c r="FI894">
        <v>695.7</v>
      </c>
      <c r="FJ894">
        <v>1.86356</v>
      </c>
      <c r="FK894">
        <v>1.86829</v>
      </c>
      <c r="FL894">
        <v>1.86801</v>
      </c>
      <c r="FM894">
        <v>1.86929</v>
      </c>
      <c r="FN894">
        <v>1.87012</v>
      </c>
      <c r="FO894">
        <v>1.86615</v>
      </c>
      <c r="FP894">
        <v>1.86722</v>
      </c>
      <c r="FQ894">
        <v>1.86859</v>
      </c>
      <c r="FR894">
        <v>5</v>
      </c>
      <c r="FS894">
        <v>0</v>
      </c>
      <c r="FT894">
        <v>0</v>
      </c>
      <c r="FU894">
        <v>0</v>
      </c>
      <c r="FV894" t="s">
        <v>358</v>
      </c>
      <c r="FW894" t="s">
        <v>359</v>
      </c>
      <c r="FX894" t="s">
        <v>360</v>
      </c>
      <c r="FY894" t="s">
        <v>360</v>
      </c>
      <c r="FZ894" t="s">
        <v>360</v>
      </c>
      <c r="GA894" t="s">
        <v>360</v>
      </c>
      <c r="GB894">
        <v>0</v>
      </c>
      <c r="GC894">
        <v>100</v>
      </c>
      <c r="GD894">
        <v>100</v>
      </c>
      <c r="GE894">
        <v>4.791</v>
      </c>
      <c r="GF894">
        <v>0.3048</v>
      </c>
      <c r="GG894">
        <v>3.61927167264205</v>
      </c>
      <c r="GH894">
        <v>0.00509506669552449</v>
      </c>
      <c r="GI894">
        <v>1.17866753763249e-06</v>
      </c>
      <c r="GJ894">
        <v>-6.62632595388568e-10</v>
      </c>
      <c r="GK894">
        <v>0.304780318481584</v>
      </c>
      <c r="GL894">
        <v>0</v>
      </c>
      <c r="GM894">
        <v>0</v>
      </c>
      <c r="GN894">
        <v>0</v>
      </c>
      <c r="GO894">
        <v>-5</v>
      </c>
      <c r="GP894">
        <v>1640</v>
      </c>
      <c r="GQ894">
        <v>1</v>
      </c>
      <c r="GR894">
        <v>20</v>
      </c>
      <c r="GS894">
        <v>50337.4</v>
      </c>
      <c r="GT894">
        <v>50337.4</v>
      </c>
      <c r="GU894">
        <v>0.605469</v>
      </c>
      <c r="GV894">
        <v>2.63916</v>
      </c>
      <c r="GW894">
        <v>1.54785</v>
      </c>
      <c r="GX894">
        <v>2.2998</v>
      </c>
      <c r="GY894">
        <v>1.34644</v>
      </c>
      <c r="GZ894">
        <v>2.27661</v>
      </c>
      <c r="HA894">
        <v>35.0364</v>
      </c>
      <c r="HB894">
        <v>23.9562</v>
      </c>
      <c r="HC894">
        <v>18</v>
      </c>
      <c r="HD894">
        <v>505.386</v>
      </c>
      <c r="HE894">
        <v>394.544</v>
      </c>
      <c r="HF894">
        <v>20.381</v>
      </c>
      <c r="HG894">
        <v>26.5245</v>
      </c>
      <c r="HH894">
        <v>30</v>
      </c>
      <c r="HI894">
        <v>26.4846</v>
      </c>
      <c r="HJ894">
        <v>26.4307</v>
      </c>
      <c r="HK894">
        <v>12.0221</v>
      </c>
      <c r="HL894">
        <v>31.8653</v>
      </c>
      <c r="HM894">
        <v>20.6097</v>
      </c>
      <c r="HN894">
        <v>20.3925</v>
      </c>
      <c r="HO894">
        <v>198.642</v>
      </c>
      <c r="HP894">
        <v>15.2582</v>
      </c>
      <c r="HQ894">
        <v>102.45</v>
      </c>
      <c r="HR894">
        <v>102.947</v>
      </c>
    </row>
    <row r="895" spans="1:226">
      <c r="A895">
        <v>879</v>
      </c>
      <c r="B895">
        <v>1663697896.6</v>
      </c>
      <c r="C895">
        <v>10121.5</v>
      </c>
      <c r="D895" t="s">
        <v>2126</v>
      </c>
      <c r="E895" t="s">
        <v>2127</v>
      </c>
      <c r="F895">
        <v>5</v>
      </c>
      <c r="G895" t="s">
        <v>2099</v>
      </c>
      <c r="H895" t="s">
        <v>354</v>
      </c>
      <c r="I895">
        <v>1663697888.81429</v>
      </c>
      <c r="J895">
        <f>(K895)/1000</f>
        <v>0</v>
      </c>
      <c r="K895">
        <f>IF(BF895, AN895, AH895)</f>
        <v>0</v>
      </c>
      <c r="L895">
        <f>IF(BF895, AI895, AG895)</f>
        <v>0</v>
      </c>
      <c r="M895">
        <f>BH895 - IF(AU895&gt;1, L895*BB895*100.0/(AW895*BV895), 0)</f>
        <v>0</v>
      </c>
      <c r="N895">
        <f>((T895-J895/2)*M895-L895)/(T895+J895/2)</f>
        <v>0</v>
      </c>
      <c r="O895">
        <f>N895*(BO895+BP895)/1000.0</f>
        <v>0</v>
      </c>
      <c r="P895">
        <f>(BH895 - IF(AU895&gt;1, L895*BB895*100.0/(AW895*BV895), 0))*(BO895+BP895)/1000.0</f>
        <v>0</v>
      </c>
      <c r="Q895">
        <f>2.0/((1/S895-1/R895)+SIGN(S895)*SQRT((1/S895-1/R895)*(1/S895-1/R895) + 4*BC895/((BC895+1)*(BC895+1))*(2*1/S895*1/R895-1/R895*1/R895)))</f>
        <v>0</v>
      </c>
      <c r="R895">
        <f>IF(LEFT(BD895,1)&lt;&gt;"0",IF(LEFT(BD895,1)="1",3.0,BE895),$D$5+$E$5*(BV895*BO895/($K$5*1000))+$F$5*(BV895*BO895/($K$5*1000))*MAX(MIN(BB895,$J$5),$I$5)*MAX(MIN(BB895,$J$5),$I$5)+$G$5*MAX(MIN(BB895,$J$5),$I$5)*(BV895*BO895/($K$5*1000))+$H$5*(BV895*BO895/($K$5*1000))*(BV895*BO895/($K$5*1000)))</f>
        <v>0</v>
      </c>
      <c r="S895">
        <f>J895*(1000-(1000*0.61365*exp(17.502*W895/(240.97+W895))/(BO895+BP895)+BJ895)/2)/(1000*0.61365*exp(17.502*W895/(240.97+W895))/(BO895+BP895)-BJ895)</f>
        <v>0</v>
      </c>
      <c r="T895">
        <f>1/((BC895+1)/(Q895/1.6)+1/(R895/1.37)) + BC895/((BC895+1)/(Q895/1.6) + BC895/(R895/1.37))</f>
        <v>0</v>
      </c>
      <c r="U895">
        <f>(AX895*BA895)</f>
        <v>0</v>
      </c>
      <c r="V895">
        <f>(BQ895+(U895+2*0.95*5.67E-8*(((BQ895+$B$7)+273)^4-(BQ895+273)^4)-44100*J895)/(1.84*29.3*R895+8*0.95*5.67E-8*(BQ895+273)^3))</f>
        <v>0</v>
      </c>
      <c r="W895">
        <f>($C$7*BR895+$D$7*BS895+$E$7*V895)</f>
        <v>0</v>
      </c>
      <c r="X895">
        <f>0.61365*exp(17.502*W895/(240.97+W895))</f>
        <v>0</v>
      </c>
      <c r="Y895">
        <f>(Z895/AA895*100)</f>
        <v>0</v>
      </c>
      <c r="Z895">
        <f>BJ895*(BO895+BP895)/1000</f>
        <v>0</v>
      </c>
      <c r="AA895">
        <f>0.61365*exp(17.502*BQ895/(240.97+BQ895))</f>
        <v>0</v>
      </c>
      <c r="AB895">
        <f>(X895-BJ895*(BO895+BP895)/1000)</f>
        <v>0</v>
      </c>
      <c r="AC895">
        <f>(-J895*44100)</f>
        <v>0</v>
      </c>
      <c r="AD895">
        <f>2*29.3*R895*0.92*(BQ895-W895)</f>
        <v>0</v>
      </c>
      <c r="AE895">
        <f>2*0.95*5.67E-8*(((BQ895+$B$7)+273)^4-(W895+273)^4)</f>
        <v>0</v>
      </c>
      <c r="AF895">
        <f>U895+AE895+AC895+AD895</f>
        <v>0</v>
      </c>
      <c r="AG895">
        <f>BN895*AU895*(BI895-BH895*(1000-AU895*BK895)/(1000-AU895*BJ895))/(100*BB895)</f>
        <v>0</v>
      </c>
      <c r="AH895">
        <f>1000*BN895*AU895*(BJ895-BK895)/(100*BB895*(1000-AU895*BJ895))</f>
        <v>0</v>
      </c>
      <c r="AI895">
        <f>(AJ895 - AK895 - BO895*1E3/(8.314*(BQ895+273.15)) * AM895/BN895 * AL895) * BN895/(100*BB895) * (1000 - BK895)/1000</f>
        <v>0</v>
      </c>
      <c r="AJ895">
        <v>213.850399627307</v>
      </c>
      <c r="AK895">
        <v>215.546581818182</v>
      </c>
      <c r="AL895">
        <v>-3.15992623063376</v>
      </c>
      <c r="AM895">
        <v>65.3821765594169</v>
      </c>
      <c r="AN895">
        <f>(AP895 - AO895 + BO895*1E3/(8.314*(BQ895+273.15)) * AR895/BN895 * AQ895) * BN895/(100*BB895) * 1000/(1000 - AP895)</f>
        <v>0</v>
      </c>
      <c r="AO895">
        <v>15.1901887795414</v>
      </c>
      <c r="AP895">
        <v>20.7060461538462</v>
      </c>
      <c r="AQ895">
        <v>0.00144431054531463</v>
      </c>
      <c r="AR895">
        <v>122.885035500858</v>
      </c>
      <c r="AS895">
        <v>0</v>
      </c>
      <c r="AT895">
        <v>0</v>
      </c>
      <c r="AU895">
        <f>IF(AS895*$H$13&gt;=AW895,1.0,(AW895/(AW895-AS895*$H$13)))</f>
        <v>0</v>
      </c>
      <c r="AV895">
        <f>(AU895-1)*100</f>
        <v>0</v>
      </c>
      <c r="AW895">
        <f>MAX(0,($B$13+$C$13*BV895)/(1+$D$13*BV895)*BO895/(BQ895+273)*$E$13)</f>
        <v>0</v>
      </c>
      <c r="AX895">
        <f>$B$11*BW895+$C$11*BX895+$F$11*CI895*(1-CL895)</f>
        <v>0</v>
      </c>
      <c r="AY895">
        <f>AX895*AZ895</f>
        <v>0</v>
      </c>
      <c r="AZ895">
        <f>($B$11*$D$9+$C$11*$D$9+$F$11*((CV895+CN895)/MAX(CV895+CN895+CW895, 0.1)*$I$9+CW895/MAX(CV895+CN895+CW895, 0.1)*$J$9))/($B$11+$C$11+$F$11)</f>
        <v>0</v>
      </c>
      <c r="BA895">
        <f>($B$11*$K$9+$C$11*$K$9+$F$11*((CV895+CN895)/MAX(CV895+CN895+CW895, 0.1)*$P$9+CW895/MAX(CV895+CN895+CW895, 0.1)*$Q$9))/($B$11+$C$11+$F$11)</f>
        <v>0</v>
      </c>
      <c r="BB895">
        <v>6</v>
      </c>
      <c r="BC895">
        <v>0.5</v>
      </c>
      <c r="BD895" t="s">
        <v>355</v>
      </c>
      <c r="BE895">
        <v>2</v>
      </c>
      <c r="BF895" t="b">
        <v>1</v>
      </c>
      <c r="BG895">
        <v>1663697888.81429</v>
      </c>
      <c r="BH895">
        <v>233.47075</v>
      </c>
      <c r="BI895">
        <v>227.650607142857</v>
      </c>
      <c r="BJ895">
        <v>20.6946928571429</v>
      </c>
      <c r="BK895">
        <v>15.1539142857143</v>
      </c>
      <c r="BL895">
        <v>228.63275</v>
      </c>
      <c r="BM895">
        <v>20.3899178571429</v>
      </c>
      <c r="BN895">
        <v>500.098321428571</v>
      </c>
      <c r="BO895">
        <v>90.4878321428572</v>
      </c>
      <c r="BP895">
        <v>0.100014085714286</v>
      </c>
      <c r="BQ895">
        <v>25.3076178571429</v>
      </c>
      <c r="BR895">
        <v>25.0358035714286</v>
      </c>
      <c r="BS895">
        <v>999.9</v>
      </c>
      <c r="BT895">
        <v>0</v>
      </c>
      <c r="BU895">
        <v>0</v>
      </c>
      <c r="BV895">
        <v>10017.8571428571</v>
      </c>
      <c r="BW895">
        <v>0</v>
      </c>
      <c r="BX895">
        <v>16.6378535714286</v>
      </c>
      <c r="BY895">
        <v>5.82006</v>
      </c>
      <c r="BZ895">
        <v>238.404392857143</v>
      </c>
      <c r="CA895">
        <v>231.153071428571</v>
      </c>
      <c r="CB895">
        <v>5.54078142857143</v>
      </c>
      <c r="CC895">
        <v>227.650607142857</v>
      </c>
      <c r="CD895">
        <v>15.1539142857143</v>
      </c>
      <c r="CE895">
        <v>1.87261785714286</v>
      </c>
      <c r="CF895">
        <v>1.37124428571429</v>
      </c>
      <c r="CG895">
        <v>16.4065</v>
      </c>
      <c r="CH895">
        <v>11.6032857142857</v>
      </c>
      <c r="CI895">
        <v>1999.98285714286</v>
      </c>
      <c r="CJ895">
        <v>0.979994535714286</v>
      </c>
      <c r="CK895">
        <v>0.0200055285714286</v>
      </c>
      <c r="CL895">
        <v>0</v>
      </c>
      <c r="CM895">
        <v>779.94975</v>
      </c>
      <c r="CN895">
        <v>5.00063</v>
      </c>
      <c r="CO895">
        <v>15365.1178571429</v>
      </c>
      <c r="CP895">
        <v>17256.7214285714</v>
      </c>
      <c r="CQ895">
        <v>38.562</v>
      </c>
      <c r="CR895">
        <v>38.625</v>
      </c>
      <c r="CS895">
        <v>38.062</v>
      </c>
      <c r="CT895">
        <v>38</v>
      </c>
      <c r="CU895">
        <v>39.3794285714286</v>
      </c>
      <c r="CV895">
        <v>1955.0725</v>
      </c>
      <c r="CW895">
        <v>39.9103571428571</v>
      </c>
      <c r="CX895">
        <v>0</v>
      </c>
      <c r="CY895">
        <v>1663697893.7</v>
      </c>
      <c r="CZ895">
        <v>0</v>
      </c>
      <c r="DA895">
        <v>0</v>
      </c>
      <c r="DB895" t="s">
        <v>356</v>
      </c>
      <c r="DC895">
        <v>1660677648.1</v>
      </c>
      <c r="DD895">
        <v>1660677649.1</v>
      </c>
      <c r="DE895">
        <v>0</v>
      </c>
      <c r="DF895">
        <v>-1.042</v>
      </c>
      <c r="DG895">
        <v>0.003</v>
      </c>
      <c r="DH895">
        <v>5.218</v>
      </c>
      <c r="DI895">
        <v>0.344</v>
      </c>
      <c r="DJ895">
        <v>417</v>
      </c>
      <c r="DK895">
        <v>22</v>
      </c>
      <c r="DL895">
        <v>1.24</v>
      </c>
      <c r="DM895">
        <v>0.53</v>
      </c>
      <c r="DN895">
        <v>5.06156525</v>
      </c>
      <c r="DO895">
        <v>17.2883309943715</v>
      </c>
      <c r="DP895">
        <v>1.69300038252799</v>
      </c>
      <c r="DQ895">
        <v>0</v>
      </c>
      <c r="DR895">
        <v>5.5566075</v>
      </c>
      <c r="DS895">
        <v>-0.353560075046919</v>
      </c>
      <c r="DT895">
        <v>0.0404253253388269</v>
      </c>
      <c r="DU895">
        <v>0</v>
      </c>
      <c r="DV895">
        <v>0</v>
      </c>
      <c r="DW895">
        <v>2</v>
      </c>
      <c r="DX895" t="s">
        <v>357</v>
      </c>
      <c r="DY895">
        <v>2.97445</v>
      </c>
      <c r="DZ895">
        <v>2.75415</v>
      </c>
      <c r="EA895">
        <v>0.0507634</v>
      </c>
      <c r="EB895">
        <v>0.0502008</v>
      </c>
      <c r="EC895">
        <v>0.093329</v>
      </c>
      <c r="ED895">
        <v>0.0755848</v>
      </c>
      <c r="EE895">
        <v>37009</v>
      </c>
      <c r="EF895">
        <v>40379.7</v>
      </c>
      <c r="EG895">
        <v>35332.2</v>
      </c>
      <c r="EH895">
        <v>38558.8</v>
      </c>
      <c r="EI895">
        <v>45422.2</v>
      </c>
      <c r="EJ895">
        <v>51482.1</v>
      </c>
      <c r="EK895">
        <v>55226.1</v>
      </c>
      <c r="EL895">
        <v>61847.8</v>
      </c>
      <c r="EM895">
        <v>1.9944</v>
      </c>
      <c r="EN895">
        <v>1.8182</v>
      </c>
      <c r="EO895">
        <v>0.063628</v>
      </c>
      <c r="EP895">
        <v>0</v>
      </c>
      <c r="EQ895">
        <v>23.9722</v>
      </c>
      <c r="ER895">
        <v>999.9</v>
      </c>
      <c r="ES895">
        <v>45.501</v>
      </c>
      <c r="ET895">
        <v>30.313</v>
      </c>
      <c r="EU895">
        <v>21.8134</v>
      </c>
      <c r="EV895">
        <v>57.4662</v>
      </c>
      <c r="EW895">
        <v>48.9623</v>
      </c>
      <c r="EX895">
        <v>1</v>
      </c>
      <c r="EY895">
        <v>-0.047439</v>
      </c>
      <c r="EZ895">
        <v>2.40867</v>
      </c>
      <c r="FA895">
        <v>20.0971</v>
      </c>
      <c r="FB895">
        <v>5.19932</v>
      </c>
      <c r="FC895">
        <v>12.0064</v>
      </c>
      <c r="FD895">
        <v>4.9756</v>
      </c>
      <c r="FE895">
        <v>3.2938</v>
      </c>
      <c r="FF895">
        <v>9999</v>
      </c>
      <c r="FG895">
        <v>9999</v>
      </c>
      <c r="FH895">
        <v>9999</v>
      </c>
      <c r="FI895">
        <v>695.7</v>
      </c>
      <c r="FJ895">
        <v>1.86356</v>
      </c>
      <c r="FK895">
        <v>1.86829</v>
      </c>
      <c r="FL895">
        <v>1.86801</v>
      </c>
      <c r="FM895">
        <v>1.86926</v>
      </c>
      <c r="FN895">
        <v>1.87012</v>
      </c>
      <c r="FO895">
        <v>1.86615</v>
      </c>
      <c r="FP895">
        <v>1.86722</v>
      </c>
      <c r="FQ895">
        <v>1.86859</v>
      </c>
      <c r="FR895">
        <v>5</v>
      </c>
      <c r="FS895">
        <v>0</v>
      </c>
      <c r="FT895">
        <v>0</v>
      </c>
      <c r="FU895">
        <v>0</v>
      </c>
      <c r="FV895" t="s">
        <v>358</v>
      </c>
      <c r="FW895" t="s">
        <v>359</v>
      </c>
      <c r="FX895" t="s">
        <v>360</v>
      </c>
      <c r="FY895" t="s">
        <v>360</v>
      </c>
      <c r="FZ895" t="s">
        <v>360</v>
      </c>
      <c r="GA895" t="s">
        <v>360</v>
      </c>
      <c r="GB895">
        <v>0</v>
      </c>
      <c r="GC895">
        <v>100</v>
      </c>
      <c r="GD895">
        <v>100</v>
      </c>
      <c r="GE895">
        <v>4.707</v>
      </c>
      <c r="GF895">
        <v>0.3048</v>
      </c>
      <c r="GG895">
        <v>3.61927167264205</v>
      </c>
      <c r="GH895">
        <v>0.00509506669552449</v>
      </c>
      <c r="GI895">
        <v>1.17866753763249e-06</v>
      </c>
      <c r="GJ895">
        <v>-6.62632595388568e-10</v>
      </c>
      <c r="GK895">
        <v>0.304780318481584</v>
      </c>
      <c r="GL895">
        <v>0</v>
      </c>
      <c r="GM895">
        <v>0</v>
      </c>
      <c r="GN895">
        <v>0</v>
      </c>
      <c r="GO895">
        <v>-5</v>
      </c>
      <c r="GP895">
        <v>1640</v>
      </c>
      <c r="GQ895">
        <v>1</v>
      </c>
      <c r="GR895">
        <v>20</v>
      </c>
      <c r="GS895">
        <v>50337.5</v>
      </c>
      <c r="GT895">
        <v>50337.5</v>
      </c>
      <c r="GU895">
        <v>0.567627</v>
      </c>
      <c r="GV895">
        <v>2.64038</v>
      </c>
      <c r="GW895">
        <v>1.54785</v>
      </c>
      <c r="GX895">
        <v>2.2998</v>
      </c>
      <c r="GY895">
        <v>1.34644</v>
      </c>
      <c r="GZ895">
        <v>2.32544</v>
      </c>
      <c r="HA895">
        <v>35.0594</v>
      </c>
      <c r="HB895">
        <v>23.9562</v>
      </c>
      <c r="HC895">
        <v>18</v>
      </c>
      <c r="HD895">
        <v>505.273</v>
      </c>
      <c r="HE895">
        <v>394.435</v>
      </c>
      <c r="HF895">
        <v>20.3559</v>
      </c>
      <c r="HG895">
        <v>26.5249</v>
      </c>
      <c r="HH895">
        <v>30</v>
      </c>
      <c r="HI895">
        <v>26.4867</v>
      </c>
      <c r="HJ895">
        <v>26.4307</v>
      </c>
      <c r="HK895">
        <v>11.3409</v>
      </c>
      <c r="HL895">
        <v>31.5633</v>
      </c>
      <c r="HM895">
        <v>20.6097</v>
      </c>
      <c r="HN895">
        <v>20.3731</v>
      </c>
      <c r="HO895">
        <v>185.218</v>
      </c>
      <c r="HP895">
        <v>15.2856</v>
      </c>
      <c r="HQ895">
        <v>102.449</v>
      </c>
      <c r="HR895">
        <v>102.946</v>
      </c>
    </row>
    <row r="896" spans="1:226">
      <c r="A896">
        <v>880</v>
      </c>
      <c r="B896">
        <v>1663697901.6</v>
      </c>
      <c r="C896">
        <v>10126.5</v>
      </c>
      <c r="D896" t="s">
        <v>2128</v>
      </c>
      <c r="E896" t="s">
        <v>2129</v>
      </c>
      <c r="F896">
        <v>5</v>
      </c>
      <c r="G896" t="s">
        <v>2099</v>
      </c>
      <c r="H896" t="s">
        <v>354</v>
      </c>
      <c r="I896">
        <v>1663697894.1</v>
      </c>
      <c r="J896">
        <f>(K896)/1000</f>
        <v>0</v>
      </c>
      <c r="K896">
        <f>IF(BF896, AN896, AH896)</f>
        <v>0</v>
      </c>
      <c r="L896">
        <f>IF(BF896, AI896, AG896)</f>
        <v>0</v>
      </c>
      <c r="M896">
        <f>BH896 - IF(AU896&gt;1, L896*BB896*100.0/(AW896*BV896), 0)</f>
        <v>0</v>
      </c>
      <c r="N896">
        <f>((T896-J896/2)*M896-L896)/(T896+J896/2)</f>
        <v>0</v>
      </c>
      <c r="O896">
        <f>N896*(BO896+BP896)/1000.0</f>
        <v>0</v>
      </c>
      <c r="P896">
        <f>(BH896 - IF(AU896&gt;1, L896*BB896*100.0/(AW896*BV896), 0))*(BO896+BP896)/1000.0</f>
        <v>0</v>
      </c>
      <c r="Q896">
        <f>2.0/((1/S896-1/R896)+SIGN(S896)*SQRT((1/S896-1/R896)*(1/S896-1/R896) + 4*BC896/((BC896+1)*(BC896+1))*(2*1/S896*1/R896-1/R896*1/R896)))</f>
        <v>0</v>
      </c>
      <c r="R896">
        <f>IF(LEFT(BD896,1)&lt;&gt;"0",IF(LEFT(BD896,1)="1",3.0,BE896),$D$5+$E$5*(BV896*BO896/($K$5*1000))+$F$5*(BV896*BO896/($K$5*1000))*MAX(MIN(BB896,$J$5),$I$5)*MAX(MIN(BB896,$J$5),$I$5)+$G$5*MAX(MIN(BB896,$J$5),$I$5)*(BV896*BO896/($K$5*1000))+$H$5*(BV896*BO896/($K$5*1000))*(BV896*BO896/($K$5*1000)))</f>
        <v>0</v>
      </c>
      <c r="S896">
        <f>J896*(1000-(1000*0.61365*exp(17.502*W896/(240.97+W896))/(BO896+BP896)+BJ896)/2)/(1000*0.61365*exp(17.502*W896/(240.97+W896))/(BO896+BP896)-BJ896)</f>
        <v>0</v>
      </c>
      <c r="T896">
        <f>1/((BC896+1)/(Q896/1.6)+1/(R896/1.37)) + BC896/((BC896+1)/(Q896/1.6) + BC896/(R896/1.37))</f>
        <v>0</v>
      </c>
      <c r="U896">
        <f>(AX896*BA896)</f>
        <v>0</v>
      </c>
      <c r="V896">
        <f>(BQ896+(U896+2*0.95*5.67E-8*(((BQ896+$B$7)+273)^4-(BQ896+273)^4)-44100*J896)/(1.84*29.3*R896+8*0.95*5.67E-8*(BQ896+273)^3))</f>
        <v>0</v>
      </c>
      <c r="W896">
        <f>($C$7*BR896+$D$7*BS896+$E$7*V896)</f>
        <v>0</v>
      </c>
      <c r="X896">
        <f>0.61365*exp(17.502*W896/(240.97+W896))</f>
        <v>0</v>
      </c>
      <c r="Y896">
        <f>(Z896/AA896*100)</f>
        <v>0</v>
      </c>
      <c r="Z896">
        <f>BJ896*(BO896+BP896)/1000</f>
        <v>0</v>
      </c>
      <c r="AA896">
        <f>0.61365*exp(17.502*BQ896/(240.97+BQ896))</f>
        <v>0</v>
      </c>
      <c r="AB896">
        <f>(X896-BJ896*(BO896+BP896)/1000)</f>
        <v>0</v>
      </c>
      <c r="AC896">
        <f>(-J896*44100)</f>
        <v>0</v>
      </c>
      <c r="AD896">
        <f>2*29.3*R896*0.92*(BQ896-W896)</f>
        <v>0</v>
      </c>
      <c r="AE896">
        <f>2*0.95*5.67E-8*(((BQ896+$B$7)+273)^4-(W896+273)^4)</f>
        <v>0</v>
      </c>
      <c r="AF896">
        <f>U896+AE896+AC896+AD896</f>
        <v>0</v>
      </c>
      <c r="AG896">
        <f>BN896*AU896*(BI896-BH896*(1000-AU896*BK896)/(1000-AU896*BJ896))/(100*BB896)</f>
        <v>0</v>
      </c>
      <c r="AH896">
        <f>1000*BN896*AU896*(BJ896-BK896)/(100*BB896*(1000-AU896*BJ896))</f>
        <v>0</v>
      </c>
      <c r="AI896">
        <f>(AJ896 - AK896 - BO896*1E3/(8.314*(BQ896+273.15)) * AM896/BN896 * AL896) * BN896/(100*BB896) * (1000 - BK896)/1000</f>
        <v>0</v>
      </c>
      <c r="AJ896">
        <v>197.285122401623</v>
      </c>
      <c r="AK896">
        <v>199.888406060606</v>
      </c>
      <c r="AL896">
        <v>-3.11102905023463</v>
      </c>
      <c r="AM896">
        <v>65.3821765594169</v>
      </c>
      <c r="AN896">
        <f>(AP896 - AO896 + BO896*1E3/(8.314*(BQ896+273.15)) * AR896/BN896 * AQ896) * BN896/(100*BB896) * 1000/(1000 - AP896)</f>
        <v>0</v>
      </c>
      <c r="AO896">
        <v>15.2050387191955</v>
      </c>
      <c r="AP896">
        <v>20.7123032967033</v>
      </c>
      <c r="AQ896">
        <v>-0.000214320715676589</v>
      </c>
      <c r="AR896">
        <v>122.885035500858</v>
      </c>
      <c r="AS896">
        <v>0</v>
      </c>
      <c r="AT896">
        <v>0</v>
      </c>
      <c r="AU896">
        <f>IF(AS896*$H$13&gt;=AW896,1.0,(AW896/(AW896-AS896*$H$13)))</f>
        <v>0</v>
      </c>
      <c r="AV896">
        <f>(AU896-1)*100</f>
        <v>0</v>
      </c>
      <c r="AW896">
        <f>MAX(0,($B$13+$C$13*BV896)/(1+$D$13*BV896)*BO896/(BQ896+273)*$E$13)</f>
        <v>0</v>
      </c>
      <c r="AX896">
        <f>$B$11*BW896+$C$11*BX896+$F$11*CI896*(1-CL896)</f>
        <v>0</v>
      </c>
      <c r="AY896">
        <f>AX896*AZ896</f>
        <v>0</v>
      </c>
      <c r="AZ896">
        <f>($B$11*$D$9+$C$11*$D$9+$F$11*((CV896+CN896)/MAX(CV896+CN896+CW896, 0.1)*$I$9+CW896/MAX(CV896+CN896+CW896, 0.1)*$J$9))/($B$11+$C$11+$F$11)</f>
        <v>0</v>
      </c>
      <c r="BA896">
        <f>($B$11*$K$9+$C$11*$K$9+$F$11*((CV896+CN896)/MAX(CV896+CN896+CW896, 0.1)*$P$9+CW896/MAX(CV896+CN896+CW896, 0.1)*$Q$9))/($B$11+$C$11+$F$11)</f>
        <v>0</v>
      </c>
      <c r="BB896">
        <v>6</v>
      </c>
      <c r="BC896">
        <v>0.5</v>
      </c>
      <c r="BD896" t="s">
        <v>355</v>
      </c>
      <c r="BE896">
        <v>2</v>
      </c>
      <c r="BF896" t="b">
        <v>1</v>
      </c>
      <c r="BG896">
        <v>1663697894.1</v>
      </c>
      <c r="BH896">
        <v>217.218444444444</v>
      </c>
      <c r="BI896">
        <v>210.085666666667</v>
      </c>
      <c r="BJ896">
        <v>20.702837037037</v>
      </c>
      <c r="BK896">
        <v>15.192462962963</v>
      </c>
      <c r="BL896">
        <v>212.469666666667</v>
      </c>
      <c r="BM896">
        <v>20.3980481481481</v>
      </c>
      <c r="BN896">
        <v>500.113148148148</v>
      </c>
      <c r="BO896">
        <v>90.4876851851852</v>
      </c>
      <c r="BP896">
        <v>0.10003837037037</v>
      </c>
      <c r="BQ896">
        <v>25.2868259259259</v>
      </c>
      <c r="BR896">
        <v>25.0279037037037</v>
      </c>
      <c r="BS896">
        <v>999.9</v>
      </c>
      <c r="BT896">
        <v>0</v>
      </c>
      <c r="BU896">
        <v>0</v>
      </c>
      <c r="BV896">
        <v>10020.3703703704</v>
      </c>
      <c r="BW896">
        <v>0</v>
      </c>
      <c r="BX896">
        <v>16.6370518518519</v>
      </c>
      <c r="BY896">
        <v>7.13269592592593</v>
      </c>
      <c r="BZ896">
        <v>221.810444444444</v>
      </c>
      <c r="CA896">
        <v>213.326555555556</v>
      </c>
      <c r="CB896">
        <v>5.51037148148148</v>
      </c>
      <c r="CC896">
        <v>210.085666666667</v>
      </c>
      <c r="CD896">
        <v>15.192462962963</v>
      </c>
      <c r="CE896">
        <v>1.87335074074074</v>
      </c>
      <c r="CF896">
        <v>1.37473037037037</v>
      </c>
      <c r="CG896">
        <v>16.4126481481481</v>
      </c>
      <c r="CH896">
        <v>11.6417185185185</v>
      </c>
      <c r="CI896">
        <v>2000</v>
      </c>
      <c r="CJ896">
        <v>0.979994777777778</v>
      </c>
      <c r="CK896">
        <v>0.0200052703703704</v>
      </c>
      <c r="CL896">
        <v>0</v>
      </c>
      <c r="CM896">
        <v>778.000851851852</v>
      </c>
      <c r="CN896">
        <v>5.00063</v>
      </c>
      <c r="CO896">
        <v>15324.7259259259</v>
      </c>
      <c r="CP896">
        <v>17256.8777777778</v>
      </c>
      <c r="CQ896">
        <v>38.562</v>
      </c>
      <c r="CR896">
        <v>38.625</v>
      </c>
      <c r="CS896">
        <v>38.062</v>
      </c>
      <c r="CT896">
        <v>38</v>
      </c>
      <c r="CU896">
        <v>39.397962962963</v>
      </c>
      <c r="CV896">
        <v>1955.08962962963</v>
      </c>
      <c r="CW896">
        <v>39.9103703703704</v>
      </c>
      <c r="CX896">
        <v>0</v>
      </c>
      <c r="CY896">
        <v>1663697898.5</v>
      </c>
      <c r="CZ896">
        <v>0</v>
      </c>
      <c r="DA896">
        <v>0</v>
      </c>
      <c r="DB896" t="s">
        <v>356</v>
      </c>
      <c r="DC896">
        <v>1660677648.1</v>
      </c>
      <c r="DD896">
        <v>1660677649.1</v>
      </c>
      <c r="DE896">
        <v>0</v>
      </c>
      <c r="DF896">
        <v>-1.042</v>
      </c>
      <c r="DG896">
        <v>0.003</v>
      </c>
      <c r="DH896">
        <v>5.218</v>
      </c>
      <c r="DI896">
        <v>0.344</v>
      </c>
      <c r="DJ896">
        <v>417</v>
      </c>
      <c r="DK896">
        <v>22</v>
      </c>
      <c r="DL896">
        <v>1.24</v>
      </c>
      <c r="DM896">
        <v>0.53</v>
      </c>
      <c r="DN896">
        <v>6.413032</v>
      </c>
      <c r="DO896">
        <v>15.2573718574109</v>
      </c>
      <c r="DP896">
        <v>1.49610755199986</v>
      </c>
      <c r="DQ896">
        <v>0</v>
      </c>
      <c r="DR896">
        <v>5.527314</v>
      </c>
      <c r="DS896">
        <v>-0.287020637898701</v>
      </c>
      <c r="DT896">
        <v>0.0337777825500727</v>
      </c>
      <c r="DU896">
        <v>0</v>
      </c>
      <c r="DV896">
        <v>0</v>
      </c>
      <c r="DW896">
        <v>2</v>
      </c>
      <c r="DX896" t="s">
        <v>357</v>
      </c>
      <c r="DY896">
        <v>2.97297</v>
      </c>
      <c r="DZ896">
        <v>2.75399</v>
      </c>
      <c r="EA896">
        <v>0.0474221</v>
      </c>
      <c r="EB896">
        <v>0.046725</v>
      </c>
      <c r="EC896">
        <v>0.0933413</v>
      </c>
      <c r="ED896">
        <v>0.0757178</v>
      </c>
      <c r="EE896">
        <v>37139.4</v>
      </c>
      <c r="EF896">
        <v>40527.5</v>
      </c>
      <c r="EG896">
        <v>35332.4</v>
      </c>
      <c r="EH896">
        <v>38558.9</v>
      </c>
      <c r="EI896">
        <v>45421.8</v>
      </c>
      <c r="EJ896">
        <v>51474.8</v>
      </c>
      <c r="EK896">
        <v>55226.5</v>
      </c>
      <c r="EL896">
        <v>61848.1</v>
      </c>
      <c r="EM896">
        <v>1.9938</v>
      </c>
      <c r="EN896">
        <v>1.8182</v>
      </c>
      <c r="EO896">
        <v>0.0648499</v>
      </c>
      <c r="EP896">
        <v>0</v>
      </c>
      <c r="EQ896">
        <v>23.9653</v>
      </c>
      <c r="ER896">
        <v>999.9</v>
      </c>
      <c r="ES896">
        <v>45.452</v>
      </c>
      <c r="ET896">
        <v>30.293</v>
      </c>
      <c r="EU896">
        <v>21.7661</v>
      </c>
      <c r="EV896">
        <v>56.9062</v>
      </c>
      <c r="EW896">
        <v>49.0064</v>
      </c>
      <c r="EX896">
        <v>1</v>
      </c>
      <c r="EY896">
        <v>-0.0473984</v>
      </c>
      <c r="EZ896">
        <v>2.39852</v>
      </c>
      <c r="FA896">
        <v>20.0966</v>
      </c>
      <c r="FB896">
        <v>5.19812</v>
      </c>
      <c r="FC896">
        <v>12.0052</v>
      </c>
      <c r="FD896">
        <v>4.9756</v>
      </c>
      <c r="FE896">
        <v>3.2934</v>
      </c>
      <c r="FF896">
        <v>9999</v>
      </c>
      <c r="FG896">
        <v>9999</v>
      </c>
      <c r="FH896">
        <v>9999</v>
      </c>
      <c r="FI896">
        <v>695.7</v>
      </c>
      <c r="FJ896">
        <v>1.8635</v>
      </c>
      <c r="FK896">
        <v>1.86829</v>
      </c>
      <c r="FL896">
        <v>1.86804</v>
      </c>
      <c r="FM896">
        <v>1.86929</v>
      </c>
      <c r="FN896">
        <v>1.87012</v>
      </c>
      <c r="FO896">
        <v>1.86615</v>
      </c>
      <c r="FP896">
        <v>1.86716</v>
      </c>
      <c r="FQ896">
        <v>1.86859</v>
      </c>
      <c r="FR896">
        <v>5</v>
      </c>
      <c r="FS896">
        <v>0</v>
      </c>
      <c r="FT896">
        <v>0</v>
      </c>
      <c r="FU896">
        <v>0</v>
      </c>
      <c r="FV896" t="s">
        <v>358</v>
      </c>
      <c r="FW896" t="s">
        <v>359</v>
      </c>
      <c r="FX896" t="s">
        <v>360</v>
      </c>
      <c r="FY896" t="s">
        <v>360</v>
      </c>
      <c r="FZ896" t="s">
        <v>360</v>
      </c>
      <c r="GA896" t="s">
        <v>360</v>
      </c>
      <c r="GB896">
        <v>0</v>
      </c>
      <c r="GC896">
        <v>100</v>
      </c>
      <c r="GD896">
        <v>100</v>
      </c>
      <c r="GE896">
        <v>4.623</v>
      </c>
      <c r="GF896">
        <v>0.3048</v>
      </c>
      <c r="GG896">
        <v>3.61927167264205</v>
      </c>
      <c r="GH896">
        <v>0.00509506669552449</v>
      </c>
      <c r="GI896">
        <v>1.17866753763249e-06</v>
      </c>
      <c r="GJ896">
        <v>-6.62632595388568e-10</v>
      </c>
      <c r="GK896">
        <v>0.304780318481584</v>
      </c>
      <c r="GL896">
        <v>0</v>
      </c>
      <c r="GM896">
        <v>0</v>
      </c>
      <c r="GN896">
        <v>0</v>
      </c>
      <c r="GO896">
        <v>-5</v>
      </c>
      <c r="GP896">
        <v>1640</v>
      </c>
      <c r="GQ896">
        <v>1</v>
      </c>
      <c r="GR896">
        <v>20</v>
      </c>
      <c r="GS896">
        <v>50337.6</v>
      </c>
      <c r="GT896">
        <v>50337.5</v>
      </c>
      <c r="GU896">
        <v>0.535889</v>
      </c>
      <c r="GV896">
        <v>2.64282</v>
      </c>
      <c r="GW896">
        <v>1.54785</v>
      </c>
      <c r="GX896">
        <v>2.2998</v>
      </c>
      <c r="GY896">
        <v>1.34644</v>
      </c>
      <c r="GZ896">
        <v>2.39868</v>
      </c>
      <c r="HA896">
        <v>35.0594</v>
      </c>
      <c r="HB896">
        <v>23.9649</v>
      </c>
      <c r="HC896">
        <v>18</v>
      </c>
      <c r="HD896">
        <v>504.875</v>
      </c>
      <c r="HE896">
        <v>394.451</v>
      </c>
      <c r="HF896">
        <v>20.3353</v>
      </c>
      <c r="HG896">
        <v>26.5272</v>
      </c>
      <c r="HH896">
        <v>30.0001</v>
      </c>
      <c r="HI896">
        <v>26.4867</v>
      </c>
      <c r="HJ896">
        <v>26.4329</v>
      </c>
      <c r="HK896">
        <v>10.623</v>
      </c>
      <c r="HL896">
        <v>31.5633</v>
      </c>
      <c r="HM896">
        <v>20.6097</v>
      </c>
      <c r="HN896">
        <v>20.3468</v>
      </c>
      <c r="HO896">
        <v>164.948</v>
      </c>
      <c r="HP896">
        <v>15.1942</v>
      </c>
      <c r="HQ896">
        <v>102.45</v>
      </c>
      <c r="HR896">
        <v>102.947</v>
      </c>
    </row>
    <row r="897" spans="1:226">
      <c r="A897">
        <v>881</v>
      </c>
      <c r="B897">
        <v>1663697906.6</v>
      </c>
      <c r="C897">
        <v>10131.5</v>
      </c>
      <c r="D897" t="s">
        <v>2130</v>
      </c>
      <c r="E897" t="s">
        <v>2131</v>
      </c>
      <c r="F897">
        <v>5</v>
      </c>
      <c r="G897" t="s">
        <v>2099</v>
      </c>
      <c r="H897" t="s">
        <v>354</v>
      </c>
      <c r="I897">
        <v>1663697898.81429</v>
      </c>
      <c r="J897">
        <f>(K897)/1000</f>
        <v>0</v>
      </c>
      <c r="K897">
        <f>IF(BF897, AN897, AH897)</f>
        <v>0</v>
      </c>
      <c r="L897">
        <f>IF(BF897, AI897, AG897)</f>
        <v>0</v>
      </c>
      <c r="M897">
        <f>BH897 - IF(AU897&gt;1, L897*BB897*100.0/(AW897*BV897), 0)</f>
        <v>0</v>
      </c>
      <c r="N897">
        <f>((T897-J897/2)*M897-L897)/(T897+J897/2)</f>
        <v>0</v>
      </c>
      <c r="O897">
        <f>N897*(BO897+BP897)/1000.0</f>
        <v>0</v>
      </c>
      <c r="P897">
        <f>(BH897 - IF(AU897&gt;1, L897*BB897*100.0/(AW897*BV897), 0))*(BO897+BP897)/1000.0</f>
        <v>0</v>
      </c>
      <c r="Q897">
        <f>2.0/((1/S897-1/R897)+SIGN(S897)*SQRT((1/S897-1/R897)*(1/S897-1/R897) + 4*BC897/((BC897+1)*(BC897+1))*(2*1/S897*1/R897-1/R897*1/R897)))</f>
        <v>0</v>
      </c>
      <c r="R897">
        <f>IF(LEFT(BD897,1)&lt;&gt;"0",IF(LEFT(BD897,1)="1",3.0,BE897),$D$5+$E$5*(BV897*BO897/($K$5*1000))+$F$5*(BV897*BO897/($K$5*1000))*MAX(MIN(BB897,$J$5),$I$5)*MAX(MIN(BB897,$J$5),$I$5)+$G$5*MAX(MIN(BB897,$J$5),$I$5)*(BV897*BO897/($K$5*1000))+$H$5*(BV897*BO897/($K$5*1000))*(BV897*BO897/($K$5*1000)))</f>
        <v>0</v>
      </c>
      <c r="S897">
        <f>J897*(1000-(1000*0.61365*exp(17.502*W897/(240.97+W897))/(BO897+BP897)+BJ897)/2)/(1000*0.61365*exp(17.502*W897/(240.97+W897))/(BO897+BP897)-BJ897)</f>
        <v>0</v>
      </c>
      <c r="T897">
        <f>1/((BC897+1)/(Q897/1.6)+1/(R897/1.37)) + BC897/((BC897+1)/(Q897/1.6) + BC897/(R897/1.37))</f>
        <v>0</v>
      </c>
      <c r="U897">
        <f>(AX897*BA897)</f>
        <v>0</v>
      </c>
      <c r="V897">
        <f>(BQ897+(U897+2*0.95*5.67E-8*(((BQ897+$B$7)+273)^4-(BQ897+273)^4)-44100*J897)/(1.84*29.3*R897+8*0.95*5.67E-8*(BQ897+273)^3))</f>
        <v>0</v>
      </c>
      <c r="W897">
        <f>($C$7*BR897+$D$7*BS897+$E$7*V897)</f>
        <v>0</v>
      </c>
      <c r="X897">
        <f>0.61365*exp(17.502*W897/(240.97+W897))</f>
        <v>0</v>
      </c>
      <c r="Y897">
        <f>(Z897/AA897*100)</f>
        <v>0</v>
      </c>
      <c r="Z897">
        <f>BJ897*(BO897+BP897)/1000</f>
        <v>0</v>
      </c>
      <c r="AA897">
        <f>0.61365*exp(17.502*BQ897/(240.97+BQ897))</f>
        <v>0</v>
      </c>
      <c r="AB897">
        <f>(X897-BJ897*(BO897+BP897)/1000)</f>
        <v>0</v>
      </c>
      <c r="AC897">
        <f>(-J897*44100)</f>
        <v>0</v>
      </c>
      <c r="AD897">
        <f>2*29.3*R897*0.92*(BQ897-W897)</f>
        <v>0</v>
      </c>
      <c r="AE897">
        <f>2*0.95*5.67E-8*(((BQ897+$B$7)+273)^4-(W897+273)^4)</f>
        <v>0</v>
      </c>
      <c r="AF897">
        <f>U897+AE897+AC897+AD897</f>
        <v>0</v>
      </c>
      <c r="AG897">
        <f>BN897*AU897*(BI897-BH897*(1000-AU897*BK897)/(1000-AU897*BJ897))/(100*BB897)</f>
        <v>0</v>
      </c>
      <c r="AH897">
        <f>1000*BN897*AU897*(BJ897-BK897)/(100*BB897*(1000-AU897*BJ897))</f>
        <v>0</v>
      </c>
      <c r="AI897">
        <f>(AJ897 - AK897 - BO897*1E3/(8.314*(BQ897+273.15)) * AM897/BN897 * AL897) * BN897/(100*BB897) * (1000 - BK897)/1000</f>
        <v>0</v>
      </c>
      <c r="AJ897">
        <v>180.83657064583</v>
      </c>
      <c r="AK897">
        <v>184.449927272727</v>
      </c>
      <c r="AL897">
        <v>-3.09820566136007</v>
      </c>
      <c r="AM897">
        <v>65.3821765594169</v>
      </c>
      <c r="AN897">
        <f>(AP897 - AO897 + BO897*1E3/(8.314*(BQ897+273.15)) * AR897/BN897 * AQ897) * BN897/(100*BB897) * 1000/(1000 - AP897)</f>
        <v>0</v>
      </c>
      <c r="AO897">
        <v>15.2287402404835</v>
      </c>
      <c r="AP897">
        <v>20.7153714285714</v>
      </c>
      <c r="AQ897">
        <v>0.000121645535493501</v>
      </c>
      <c r="AR897">
        <v>122.885035500858</v>
      </c>
      <c r="AS897">
        <v>0</v>
      </c>
      <c r="AT897">
        <v>0</v>
      </c>
      <c r="AU897">
        <f>IF(AS897*$H$13&gt;=AW897,1.0,(AW897/(AW897-AS897*$H$13)))</f>
        <v>0</v>
      </c>
      <c r="AV897">
        <f>(AU897-1)*100</f>
        <v>0</v>
      </c>
      <c r="AW897">
        <f>MAX(0,($B$13+$C$13*BV897)/(1+$D$13*BV897)*BO897/(BQ897+273)*$E$13)</f>
        <v>0</v>
      </c>
      <c r="AX897">
        <f>$B$11*BW897+$C$11*BX897+$F$11*CI897*(1-CL897)</f>
        <v>0</v>
      </c>
      <c r="AY897">
        <f>AX897*AZ897</f>
        <v>0</v>
      </c>
      <c r="AZ897">
        <f>($B$11*$D$9+$C$11*$D$9+$F$11*((CV897+CN897)/MAX(CV897+CN897+CW897, 0.1)*$I$9+CW897/MAX(CV897+CN897+CW897, 0.1)*$J$9))/($B$11+$C$11+$F$11)</f>
        <v>0</v>
      </c>
      <c r="BA897">
        <f>($B$11*$K$9+$C$11*$K$9+$F$11*((CV897+CN897)/MAX(CV897+CN897+CW897, 0.1)*$P$9+CW897/MAX(CV897+CN897+CW897, 0.1)*$Q$9))/($B$11+$C$11+$F$11)</f>
        <v>0</v>
      </c>
      <c r="BB897">
        <v>6</v>
      </c>
      <c r="BC897">
        <v>0.5</v>
      </c>
      <c r="BD897" t="s">
        <v>355</v>
      </c>
      <c r="BE897">
        <v>2</v>
      </c>
      <c r="BF897" t="b">
        <v>1</v>
      </c>
      <c r="BG897">
        <v>1663697898.81429</v>
      </c>
      <c r="BH897">
        <v>202.817285714286</v>
      </c>
      <c r="BI897">
        <v>194.552642857143</v>
      </c>
      <c r="BJ897">
        <v>20.7089071428571</v>
      </c>
      <c r="BK897">
        <v>15.2088642857143</v>
      </c>
      <c r="BL897">
        <v>198.147178571429</v>
      </c>
      <c r="BM897">
        <v>20.4041178571429</v>
      </c>
      <c r="BN897">
        <v>500.099535714286</v>
      </c>
      <c r="BO897">
        <v>90.4861357142857</v>
      </c>
      <c r="BP897">
        <v>0.099904975</v>
      </c>
      <c r="BQ897">
        <v>25.2742928571429</v>
      </c>
      <c r="BR897">
        <v>25.0244928571429</v>
      </c>
      <c r="BS897">
        <v>999.9</v>
      </c>
      <c r="BT897">
        <v>0</v>
      </c>
      <c r="BU897">
        <v>0</v>
      </c>
      <c r="BV897">
        <v>10046.0714285714</v>
      </c>
      <c r="BW897">
        <v>0</v>
      </c>
      <c r="BX897">
        <v>16.6610928571429</v>
      </c>
      <c r="BY897">
        <v>8.26458214285714</v>
      </c>
      <c r="BZ897">
        <v>207.106214285714</v>
      </c>
      <c r="CA897">
        <v>197.557071428571</v>
      </c>
      <c r="CB897">
        <v>5.50003428571429</v>
      </c>
      <c r="CC897">
        <v>194.552642857143</v>
      </c>
      <c r="CD897">
        <v>15.2088642857143</v>
      </c>
      <c r="CE897">
        <v>1.87386785714286</v>
      </c>
      <c r="CF897">
        <v>1.37619142857143</v>
      </c>
      <c r="CG897">
        <v>16.4169857142857</v>
      </c>
      <c r="CH897">
        <v>11.6577892857143</v>
      </c>
      <c r="CI897">
        <v>1999.9725</v>
      </c>
      <c r="CJ897">
        <v>0.97999475</v>
      </c>
      <c r="CK897">
        <v>0.0200053</v>
      </c>
      <c r="CL897">
        <v>0</v>
      </c>
      <c r="CM897">
        <v>776.627178571429</v>
      </c>
      <c r="CN897">
        <v>5.00063</v>
      </c>
      <c r="CO897">
        <v>15296.4321428571</v>
      </c>
      <c r="CP897">
        <v>17256.6464285714</v>
      </c>
      <c r="CQ897">
        <v>38.562</v>
      </c>
      <c r="CR897">
        <v>38.625</v>
      </c>
      <c r="CS897">
        <v>38.062</v>
      </c>
      <c r="CT897">
        <v>38</v>
      </c>
      <c r="CU897">
        <v>39.4126428571428</v>
      </c>
      <c r="CV897">
        <v>1955.0625</v>
      </c>
      <c r="CW897">
        <v>39.91</v>
      </c>
      <c r="CX897">
        <v>0</v>
      </c>
      <c r="CY897">
        <v>1663697903.9</v>
      </c>
      <c r="CZ897">
        <v>0</v>
      </c>
      <c r="DA897">
        <v>0</v>
      </c>
      <c r="DB897" t="s">
        <v>356</v>
      </c>
      <c r="DC897">
        <v>1660677648.1</v>
      </c>
      <c r="DD897">
        <v>1660677649.1</v>
      </c>
      <c r="DE897">
        <v>0</v>
      </c>
      <c r="DF897">
        <v>-1.042</v>
      </c>
      <c r="DG897">
        <v>0.003</v>
      </c>
      <c r="DH897">
        <v>5.218</v>
      </c>
      <c r="DI897">
        <v>0.344</v>
      </c>
      <c r="DJ897">
        <v>417</v>
      </c>
      <c r="DK897">
        <v>22</v>
      </c>
      <c r="DL897">
        <v>1.24</v>
      </c>
      <c r="DM897">
        <v>0.53</v>
      </c>
      <c r="DN897">
        <v>7.37267375</v>
      </c>
      <c r="DO897">
        <v>13.9490347091932</v>
      </c>
      <c r="DP897">
        <v>1.3747786265499</v>
      </c>
      <c r="DQ897">
        <v>0</v>
      </c>
      <c r="DR897">
        <v>5.50653425</v>
      </c>
      <c r="DS897">
        <v>-0.156338048780499</v>
      </c>
      <c r="DT897">
        <v>0.0194500422734116</v>
      </c>
      <c r="DU897">
        <v>0</v>
      </c>
      <c r="DV897">
        <v>0</v>
      </c>
      <c r="DW897">
        <v>2</v>
      </c>
      <c r="DX897" t="s">
        <v>357</v>
      </c>
      <c r="DY897">
        <v>2.97293</v>
      </c>
      <c r="DZ897">
        <v>2.75427</v>
      </c>
      <c r="EA897">
        <v>0.0440297</v>
      </c>
      <c r="EB897">
        <v>0.0426989</v>
      </c>
      <c r="EC897">
        <v>0.0933493</v>
      </c>
      <c r="ED897">
        <v>0.0757282</v>
      </c>
      <c r="EE897">
        <v>37271.3</v>
      </c>
      <c r="EF897">
        <v>40698.7</v>
      </c>
      <c r="EG897">
        <v>35332.1</v>
      </c>
      <c r="EH897">
        <v>38559</v>
      </c>
      <c r="EI897">
        <v>45421.2</v>
      </c>
      <c r="EJ897">
        <v>51473.6</v>
      </c>
      <c r="EK897">
        <v>55226.4</v>
      </c>
      <c r="EL897">
        <v>61847.4</v>
      </c>
      <c r="EM897">
        <v>1.9938</v>
      </c>
      <c r="EN897">
        <v>1.8172</v>
      </c>
      <c r="EO897">
        <v>0.0645816</v>
      </c>
      <c r="EP897">
        <v>0</v>
      </c>
      <c r="EQ897">
        <v>23.9572</v>
      </c>
      <c r="ER897">
        <v>999.9</v>
      </c>
      <c r="ES897">
        <v>45.428</v>
      </c>
      <c r="ET897">
        <v>30.313</v>
      </c>
      <c r="EU897">
        <v>21.7759</v>
      </c>
      <c r="EV897">
        <v>56.5262</v>
      </c>
      <c r="EW897">
        <v>49.2308</v>
      </c>
      <c r="EX897">
        <v>1</v>
      </c>
      <c r="EY897">
        <v>-0.0473577</v>
      </c>
      <c r="EZ897">
        <v>2.42231</v>
      </c>
      <c r="FA897">
        <v>20.0973</v>
      </c>
      <c r="FB897">
        <v>5.19932</v>
      </c>
      <c r="FC897">
        <v>12.004</v>
      </c>
      <c r="FD897">
        <v>4.976</v>
      </c>
      <c r="FE897">
        <v>3.2938</v>
      </c>
      <c r="FF897">
        <v>9999</v>
      </c>
      <c r="FG897">
        <v>9999</v>
      </c>
      <c r="FH897">
        <v>9999</v>
      </c>
      <c r="FI897">
        <v>695.7</v>
      </c>
      <c r="FJ897">
        <v>1.86356</v>
      </c>
      <c r="FK897">
        <v>1.86829</v>
      </c>
      <c r="FL897">
        <v>1.86807</v>
      </c>
      <c r="FM897">
        <v>1.86929</v>
      </c>
      <c r="FN897">
        <v>1.87012</v>
      </c>
      <c r="FO897">
        <v>1.86615</v>
      </c>
      <c r="FP897">
        <v>1.86722</v>
      </c>
      <c r="FQ897">
        <v>1.86859</v>
      </c>
      <c r="FR897">
        <v>5</v>
      </c>
      <c r="FS897">
        <v>0</v>
      </c>
      <c r="FT897">
        <v>0</v>
      </c>
      <c r="FU897">
        <v>0</v>
      </c>
      <c r="FV897" t="s">
        <v>358</v>
      </c>
      <c r="FW897" t="s">
        <v>359</v>
      </c>
      <c r="FX897" t="s">
        <v>360</v>
      </c>
      <c r="FY897" t="s">
        <v>360</v>
      </c>
      <c r="FZ897" t="s">
        <v>360</v>
      </c>
      <c r="GA897" t="s">
        <v>360</v>
      </c>
      <c r="GB897">
        <v>0</v>
      </c>
      <c r="GC897">
        <v>100</v>
      </c>
      <c r="GD897">
        <v>100</v>
      </c>
      <c r="GE897">
        <v>4.541</v>
      </c>
      <c r="GF897">
        <v>0.3048</v>
      </c>
      <c r="GG897">
        <v>3.61927167264205</v>
      </c>
      <c r="GH897">
        <v>0.00509506669552449</v>
      </c>
      <c r="GI897">
        <v>1.17866753763249e-06</v>
      </c>
      <c r="GJ897">
        <v>-6.62632595388568e-10</v>
      </c>
      <c r="GK897">
        <v>0.304780318481584</v>
      </c>
      <c r="GL897">
        <v>0</v>
      </c>
      <c r="GM897">
        <v>0</v>
      </c>
      <c r="GN897">
        <v>0</v>
      </c>
      <c r="GO897">
        <v>-5</v>
      </c>
      <c r="GP897">
        <v>1640</v>
      </c>
      <c r="GQ897">
        <v>1</v>
      </c>
      <c r="GR897">
        <v>20</v>
      </c>
      <c r="GS897">
        <v>50337.6</v>
      </c>
      <c r="GT897">
        <v>50337.6</v>
      </c>
      <c r="GU897">
        <v>0.495605</v>
      </c>
      <c r="GV897">
        <v>2.63306</v>
      </c>
      <c r="GW897">
        <v>1.54785</v>
      </c>
      <c r="GX897">
        <v>2.2998</v>
      </c>
      <c r="GY897">
        <v>1.34644</v>
      </c>
      <c r="GZ897">
        <v>2.44507</v>
      </c>
      <c r="HA897">
        <v>35.0594</v>
      </c>
      <c r="HB897">
        <v>23.9649</v>
      </c>
      <c r="HC897">
        <v>18</v>
      </c>
      <c r="HD897">
        <v>504.895</v>
      </c>
      <c r="HE897">
        <v>393.921</v>
      </c>
      <c r="HF897">
        <v>20.3128</v>
      </c>
      <c r="HG897">
        <v>26.5294</v>
      </c>
      <c r="HH897">
        <v>30.0001</v>
      </c>
      <c r="HI897">
        <v>26.489</v>
      </c>
      <c r="HJ897">
        <v>26.4351</v>
      </c>
      <c r="HK897">
        <v>9.89865</v>
      </c>
      <c r="HL897">
        <v>31.5633</v>
      </c>
      <c r="HM897">
        <v>20.2385</v>
      </c>
      <c r="HN897">
        <v>20.3179</v>
      </c>
      <c r="HO897">
        <v>151.39</v>
      </c>
      <c r="HP897">
        <v>15.1758</v>
      </c>
      <c r="HQ897">
        <v>102.449</v>
      </c>
      <c r="HR897">
        <v>102.946</v>
      </c>
    </row>
    <row r="898" spans="1:226">
      <c r="A898">
        <v>882</v>
      </c>
      <c r="B898">
        <v>1663697911.6</v>
      </c>
      <c r="C898">
        <v>10136.5</v>
      </c>
      <c r="D898" t="s">
        <v>2132</v>
      </c>
      <c r="E898" t="s">
        <v>2133</v>
      </c>
      <c r="F898">
        <v>5</v>
      </c>
      <c r="G898" t="s">
        <v>2099</v>
      </c>
      <c r="H898" t="s">
        <v>354</v>
      </c>
      <c r="I898">
        <v>1663697904.1</v>
      </c>
      <c r="J898">
        <f>(K898)/1000</f>
        <v>0</v>
      </c>
      <c r="K898">
        <f>IF(BF898, AN898, AH898)</f>
        <v>0</v>
      </c>
      <c r="L898">
        <f>IF(BF898, AI898, AG898)</f>
        <v>0</v>
      </c>
      <c r="M898">
        <f>BH898 - IF(AU898&gt;1, L898*BB898*100.0/(AW898*BV898), 0)</f>
        <v>0</v>
      </c>
      <c r="N898">
        <f>((T898-J898/2)*M898-L898)/(T898+J898/2)</f>
        <v>0</v>
      </c>
      <c r="O898">
        <f>N898*(BO898+BP898)/1000.0</f>
        <v>0</v>
      </c>
      <c r="P898">
        <f>(BH898 - IF(AU898&gt;1, L898*BB898*100.0/(AW898*BV898), 0))*(BO898+BP898)/1000.0</f>
        <v>0</v>
      </c>
      <c r="Q898">
        <f>2.0/((1/S898-1/R898)+SIGN(S898)*SQRT((1/S898-1/R898)*(1/S898-1/R898) + 4*BC898/((BC898+1)*(BC898+1))*(2*1/S898*1/R898-1/R898*1/R898)))</f>
        <v>0</v>
      </c>
      <c r="R898">
        <f>IF(LEFT(BD898,1)&lt;&gt;"0",IF(LEFT(BD898,1)="1",3.0,BE898),$D$5+$E$5*(BV898*BO898/($K$5*1000))+$F$5*(BV898*BO898/($K$5*1000))*MAX(MIN(BB898,$J$5),$I$5)*MAX(MIN(BB898,$J$5),$I$5)+$G$5*MAX(MIN(BB898,$J$5),$I$5)*(BV898*BO898/($K$5*1000))+$H$5*(BV898*BO898/($K$5*1000))*(BV898*BO898/($K$5*1000)))</f>
        <v>0</v>
      </c>
      <c r="S898">
        <f>J898*(1000-(1000*0.61365*exp(17.502*W898/(240.97+W898))/(BO898+BP898)+BJ898)/2)/(1000*0.61365*exp(17.502*W898/(240.97+W898))/(BO898+BP898)-BJ898)</f>
        <v>0</v>
      </c>
      <c r="T898">
        <f>1/((BC898+1)/(Q898/1.6)+1/(R898/1.37)) + BC898/((BC898+1)/(Q898/1.6) + BC898/(R898/1.37))</f>
        <v>0</v>
      </c>
      <c r="U898">
        <f>(AX898*BA898)</f>
        <v>0</v>
      </c>
      <c r="V898">
        <f>(BQ898+(U898+2*0.95*5.67E-8*(((BQ898+$B$7)+273)^4-(BQ898+273)^4)-44100*J898)/(1.84*29.3*R898+8*0.95*5.67E-8*(BQ898+273)^3))</f>
        <v>0</v>
      </c>
      <c r="W898">
        <f>($C$7*BR898+$D$7*BS898+$E$7*V898)</f>
        <v>0</v>
      </c>
      <c r="X898">
        <f>0.61365*exp(17.502*W898/(240.97+W898))</f>
        <v>0</v>
      </c>
      <c r="Y898">
        <f>(Z898/AA898*100)</f>
        <v>0</v>
      </c>
      <c r="Z898">
        <f>BJ898*(BO898+BP898)/1000</f>
        <v>0</v>
      </c>
      <c r="AA898">
        <f>0.61365*exp(17.502*BQ898/(240.97+BQ898))</f>
        <v>0</v>
      </c>
      <c r="AB898">
        <f>(X898-BJ898*(BO898+BP898)/1000)</f>
        <v>0</v>
      </c>
      <c r="AC898">
        <f>(-J898*44100)</f>
        <v>0</v>
      </c>
      <c r="AD898">
        <f>2*29.3*R898*0.92*(BQ898-W898)</f>
        <v>0</v>
      </c>
      <c r="AE898">
        <f>2*0.95*5.67E-8*(((BQ898+$B$7)+273)^4-(W898+273)^4)</f>
        <v>0</v>
      </c>
      <c r="AF898">
        <f>U898+AE898+AC898+AD898</f>
        <v>0</v>
      </c>
      <c r="AG898">
        <f>BN898*AU898*(BI898-BH898*(1000-AU898*BK898)/(1000-AU898*BJ898))/(100*BB898)</f>
        <v>0</v>
      </c>
      <c r="AH898">
        <f>1000*BN898*AU898*(BJ898-BK898)/(100*BB898*(1000-AU898*BJ898))</f>
        <v>0</v>
      </c>
      <c r="AI898">
        <f>(AJ898 - AK898 - BO898*1E3/(8.314*(BQ898+273.15)) * AM898/BN898 * AL898) * BN898/(100*BB898) * (1000 - BK898)/1000</f>
        <v>0</v>
      </c>
      <c r="AJ898">
        <v>162.983127273306</v>
      </c>
      <c r="AK898">
        <v>168.41856969697</v>
      </c>
      <c r="AL898">
        <v>-3.20040266174334</v>
      </c>
      <c r="AM898">
        <v>65.3821765594169</v>
      </c>
      <c r="AN898">
        <f>(AP898 - AO898 + BO898*1E3/(8.314*(BQ898+273.15)) * AR898/BN898 * AQ898) * BN898/(100*BB898) * 1000/(1000 - AP898)</f>
        <v>0</v>
      </c>
      <c r="AO898">
        <v>15.2291574851577</v>
      </c>
      <c r="AP898">
        <v>20.7052461538462</v>
      </c>
      <c r="AQ898">
        <v>0.00020332018808302</v>
      </c>
      <c r="AR898">
        <v>122.885035500858</v>
      </c>
      <c r="AS898">
        <v>0</v>
      </c>
      <c r="AT898">
        <v>0</v>
      </c>
      <c r="AU898">
        <f>IF(AS898*$H$13&gt;=AW898,1.0,(AW898/(AW898-AS898*$H$13)))</f>
        <v>0</v>
      </c>
      <c r="AV898">
        <f>(AU898-1)*100</f>
        <v>0</v>
      </c>
      <c r="AW898">
        <f>MAX(0,($B$13+$C$13*BV898)/(1+$D$13*BV898)*BO898/(BQ898+273)*$E$13)</f>
        <v>0</v>
      </c>
      <c r="AX898">
        <f>$B$11*BW898+$C$11*BX898+$F$11*CI898*(1-CL898)</f>
        <v>0</v>
      </c>
      <c r="AY898">
        <f>AX898*AZ898</f>
        <v>0</v>
      </c>
      <c r="AZ898">
        <f>($B$11*$D$9+$C$11*$D$9+$F$11*((CV898+CN898)/MAX(CV898+CN898+CW898, 0.1)*$I$9+CW898/MAX(CV898+CN898+CW898, 0.1)*$J$9))/($B$11+$C$11+$F$11)</f>
        <v>0</v>
      </c>
      <c r="BA898">
        <f>($B$11*$K$9+$C$11*$K$9+$F$11*((CV898+CN898)/MAX(CV898+CN898+CW898, 0.1)*$P$9+CW898/MAX(CV898+CN898+CW898, 0.1)*$Q$9))/($B$11+$C$11+$F$11)</f>
        <v>0</v>
      </c>
      <c r="BB898">
        <v>6</v>
      </c>
      <c r="BC898">
        <v>0.5</v>
      </c>
      <c r="BD898" t="s">
        <v>355</v>
      </c>
      <c r="BE898">
        <v>2</v>
      </c>
      <c r="BF898" t="b">
        <v>1</v>
      </c>
      <c r="BG898">
        <v>1663697904.1</v>
      </c>
      <c r="BH898">
        <v>186.585037037037</v>
      </c>
      <c r="BI898">
        <v>176.931925925926</v>
      </c>
      <c r="BJ898">
        <v>20.7113259259259</v>
      </c>
      <c r="BK898">
        <v>15.2175111111111</v>
      </c>
      <c r="BL898">
        <v>182.003222222222</v>
      </c>
      <c r="BM898">
        <v>20.4065333333333</v>
      </c>
      <c r="BN898">
        <v>500.100444444444</v>
      </c>
      <c r="BO898">
        <v>90.4839296296296</v>
      </c>
      <c r="BP898">
        <v>0.0999903851851852</v>
      </c>
      <c r="BQ898">
        <v>25.2585777777778</v>
      </c>
      <c r="BR898">
        <v>25.019062962963</v>
      </c>
      <c r="BS898">
        <v>999.9</v>
      </c>
      <c r="BT898">
        <v>0</v>
      </c>
      <c r="BU898">
        <v>0</v>
      </c>
      <c r="BV898">
        <v>10021.8518518519</v>
      </c>
      <c r="BW898">
        <v>0</v>
      </c>
      <c r="BX898">
        <v>16.680762962963</v>
      </c>
      <c r="BY898">
        <v>9.65306962962963</v>
      </c>
      <c r="BZ898">
        <v>190.531222222222</v>
      </c>
      <c r="CA898">
        <v>179.666185185185</v>
      </c>
      <c r="CB898">
        <v>5.49380444444445</v>
      </c>
      <c r="CC898">
        <v>176.931925925926</v>
      </c>
      <c r="CD898">
        <v>15.2175111111111</v>
      </c>
      <c r="CE898">
        <v>1.87404111111111</v>
      </c>
      <c r="CF898">
        <v>1.37694037037037</v>
      </c>
      <c r="CG898">
        <v>16.4184407407407</v>
      </c>
      <c r="CH898">
        <v>11.6660333333333</v>
      </c>
      <c r="CI898">
        <v>1999.98851851852</v>
      </c>
      <c r="CJ898">
        <v>0.979994777777778</v>
      </c>
      <c r="CK898">
        <v>0.0200052703703704</v>
      </c>
      <c r="CL898">
        <v>0</v>
      </c>
      <c r="CM898">
        <v>775.547777777778</v>
      </c>
      <c r="CN898">
        <v>5.00063</v>
      </c>
      <c r="CO898">
        <v>15273.737037037</v>
      </c>
      <c r="CP898">
        <v>17256.7814814815</v>
      </c>
      <c r="CQ898">
        <v>38.5736666666667</v>
      </c>
      <c r="CR898">
        <v>38.625</v>
      </c>
      <c r="CS898">
        <v>38.062</v>
      </c>
      <c r="CT898">
        <v>38</v>
      </c>
      <c r="CU898">
        <v>39.4163333333333</v>
      </c>
      <c r="CV898">
        <v>1955.07777777778</v>
      </c>
      <c r="CW898">
        <v>39.9107407407407</v>
      </c>
      <c r="CX898">
        <v>0</v>
      </c>
      <c r="CY898">
        <v>1663697908.7</v>
      </c>
      <c r="CZ898">
        <v>0</v>
      </c>
      <c r="DA898">
        <v>0</v>
      </c>
      <c r="DB898" t="s">
        <v>356</v>
      </c>
      <c r="DC898">
        <v>1660677648.1</v>
      </c>
      <c r="DD898">
        <v>1660677649.1</v>
      </c>
      <c r="DE898">
        <v>0</v>
      </c>
      <c r="DF898">
        <v>-1.042</v>
      </c>
      <c r="DG898">
        <v>0.003</v>
      </c>
      <c r="DH898">
        <v>5.218</v>
      </c>
      <c r="DI898">
        <v>0.344</v>
      </c>
      <c r="DJ898">
        <v>417</v>
      </c>
      <c r="DK898">
        <v>22</v>
      </c>
      <c r="DL898">
        <v>1.24</v>
      </c>
      <c r="DM898">
        <v>0.53</v>
      </c>
      <c r="DN898">
        <v>8.723815</v>
      </c>
      <c r="DO898">
        <v>16.4320500562852</v>
      </c>
      <c r="DP898">
        <v>1.62095133641328</v>
      </c>
      <c r="DQ898">
        <v>0</v>
      </c>
      <c r="DR898">
        <v>5.5017255</v>
      </c>
      <c r="DS898">
        <v>-0.0936310694183928</v>
      </c>
      <c r="DT898">
        <v>0.0195280982112955</v>
      </c>
      <c r="DU898">
        <v>1</v>
      </c>
      <c r="DV898">
        <v>1</v>
      </c>
      <c r="DW898">
        <v>2</v>
      </c>
      <c r="DX898" t="s">
        <v>395</v>
      </c>
      <c r="DY898">
        <v>2.97245</v>
      </c>
      <c r="DZ898">
        <v>2.75384</v>
      </c>
      <c r="EA898">
        <v>0.0404484</v>
      </c>
      <c r="EB898">
        <v>0.0389743</v>
      </c>
      <c r="EC898">
        <v>0.0933048</v>
      </c>
      <c r="ED898">
        <v>0.0755612</v>
      </c>
      <c r="EE898">
        <v>37410.5</v>
      </c>
      <c r="EF898">
        <v>40856.7</v>
      </c>
      <c r="EG898">
        <v>35331.8</v>
      </c>
      <c r="EH898">
        <v>38558.8</v>
      </c>
      <c r="EI898">
        <v>45422.6</v>
      </c>
      <c r="EJ898">
        <v>51482.4</v>
      </c>
      <c r="EK898">
        <v>55225.5</v>
      </c>
      <c r="EL898">
        <v>61846.9</v>
      </c>
      <c r="EM898">
        <v>1.9936</v>
      </c>
      <c r="EN898">
        <v>1.8182</v>
      </c>
      <c r="EO898">
        <v>0.0647306</v>
      </c>
      <c r="EP898">
        <v>0</v>
      </c>
      <c r="EQ898">
        <v>23.95</v>
      </c>
      <c r="ER898">
        <v>999.9</v>
      </c>
      <c r="ES898">
        <v>45.403</v>
      </c>
      <c r="ET898">
        <v>30.323</v>
      </c>
      <c r="EU898">
        <v>21.7777</v>
      </c>
      <c r="EV898">
        <v>57.0162</v>
      </c>
      <c r="EW898">
        <v>49.3429</v>
      </c>
      <c r="EX898">
        <v>1</v>
      </c>
      <c r="EY898">
        <v>-0.0468293</v>
      </c>
      <c r="EZ898">
        <v>2.38183</v>
      </c>
      <c r="FA898">
        <v>20.0978</v>
      </c>
      <c r="FB898">
        <v>5.19812</v>
      </c>
      <c r="FC898">
        <v>12.0052</v>
      </c>
      <c r="FD898">
        <v>4.9756</v>
      </c>
      <c r="FE898">
        <v>3.2934</v>
      </c>
      <c r="FF898">
        <v>9999</v>
      </c>
      <c r="FG898">
        <v>9999</v>
      </c>
      <c r="FH898">
        <v>9999</v>
      </c>
      <c r="FI898">
        <v>695.7</v>
      </c>
      <c r="FJ898">
        <v>1.86356</v>
      </c>
      <c r="FK898">
        <v>1.86829</v>
      </c>
      <c r="FL898">
        <v>1.86804</v>
      </c>
      <c r="FM898">
        <v>1.86929</v>
      </c>
      <c r="FN898">
        <v>1.87009</v>
      </c>
      <c r="FO898">
        <v>1.86615</v>
      </c>
      <c r="FP898">
        <v>1.86722</v>
      </c>
      <c r="FQ898">
        <v>1.86859</v>
      </c>
      <c r="FR898">
        <v>5</v>
      </c>
      <c r="FS898">
        <v>0</v>
      </c>
      <c r="FT898">
        <v>0</v>
      </c>
      <c r="FU898">
        <v>0</v>
      </c>
      <c r="FV898" t="s">
        <v>358</v>
      </c>
      <c r="FW898" t="s">
        <v>359</v>
      </c>
      <c r="FX898" t="s">
        <v>360</v>
      </c>
      <c r="FY898" t="s">
        <v>360</v>
      </c>
      <c r="FZ898" t="s">
        <v>360</v>
      </c>
      <c r="GA898" t="s">
        <v>360</v>
      </c>
      <c r="GB898">
        <v>0</v>
      </c>
      <c r="GC898">
        <v>100</v>
      </c>
      <c r="GD898">
        <v>100</v>
      </c>
      <c r="GE898">
        <v>4.457</v>
      </c>
      <c r="GF898">
        <v>0.3048</v>
      </c>
      <c r="GG898">
        <v>3.61927167264205</v>
      </c>
      <c r="GH898">
        <v>0.00509506669552449</v>
      </c>
      <c r="GI898">
        <v>1.17866753763249e-06</v>
      </c>
      <c r="GJ898">
        <v>-6.62632595388568e-10</v>
      </c>
      <c r="GK898">
        <v>0.304780318481584</v>
      </c>
      <c r="GL898">
        <v>0</v>
      </c>
      <c r="GM898">
        <v>0</v>
      </c>
      <c r="GN898">
        <v>0</v>
      </c>
      <c r="GO898">
        <v>-5</v>
      </c>
      <c r="GP898">
        <v>1640</v>
      </c>
      <c r="GQ898">
        <v>1</v>
      </c>
      <c r="GR898">
        <v>20</v>
      </c>
      <c r="GS898">
        <v>50337.7</v>
      </c>
      <c r="GT898">
        <v>50337.7</v>
      </c>
      <c r="GU898">
        <v>0.461426</v>
      </c>
      <c r="GV898">
        <v>2.63916</v>
      </c>
      <c r="GW898">
        <v>1.54785</v>
      </c>
      <c r="GX898">
        <v>2.2998</v>
      </c>
      <c r="GY898">
        <v>1.34644</v>
      </c>
      <c r="GZ898">
        <v>2.40112</v>
      </c>
      <c r="HA898">
        <v>35.0594</v>
      </c>
      <c r="HB898">
        <v>23.9649</v>
      </c>
      <c r="HC898">
        <v>18</v>
      </c>
      <c r="HD898">
        <v>504.784</v>
      </c>
      <c r="HE898">
        <v>394.466</v>
      </c>
      <c r="HF898">
        <v>20.2966</v>
      </c>
      <c r="HG898">
        <v>26.5316</v>
      </c>
      <c r="HH898">
        <v>30.0005</v>
      </c>
      <c r="HI898">
        <v>26.4912</v>
      </c>
      <c r="HJ898">
        <v>26.4351</v>
      </c>
      <c r="HK898">
        <v>9.15411</v>
      </c>
      <c r="HL898">
        <v>31.5633</v>
      </c>
      <c r="HM898">
        <v>20.2385</v>
      </c>
      <c r="HN898">
        <v>20.3049</v>
      </c>
      <c r="HO898">
        <v>131.247</v>
      </c>
      <c r="HP898">
        <v>15.1655</v>
      </c>
      <c r="HQ898">
        <v>102.448</v>
      </c>
      <c r="HR898">
        <v>102.945</v>
      </c>
    </row>
    <row r="899" spans="1:226">
      <c r="A899">
        <v>883</v>
      </c>
      <c r="B899">
        <v>1663697916.6</v>
      </c>
      <c r="C899">
        <v>10141.5</v>
      </c>
      <c r="D899" t="s">
        <v>2134</v>
      </c>
      <c r="E899" t="s">
        <v>2135</v>
      </c>
      <c r="F899">
        <v>5</v>
      </c>
      <c r="G899" t="s">
        <v>2099</v>
      </c>
      <c r="H899" t="s">
        <v>354</v>
      </c>
      <c r="I899">
        <v>1663697908.81429</v>
      </c>
      <c r="J899">
        <f>(K899)/1000</f>
        <v>0</v>
      </c>
      <c r="K899">
        <f>IF(BF899, AN899, AH899)</f>
        <v>0</v>
      </c>
      <c r="L899">
        <f>IF(BF899, AI899, AG899)</f>
        <v>0</v>
      </c>
      <c r="M899">
        <f>BH899 - IF(AU899&gt;1, L899*BB899*100.0/(AW899*BV899), 0)</f>
        <v>0</v>
      </c>
      <c r="N899">
        <f>((T899-J899/2)*M899-L899)/(T899+J899/2)</f>
        <v>0</v>
      </c>
      <c r="O899">
        <f>N899*(BO899+BP899)/1000.0</f>
        <v>0</v>
      </c>
      <c r="P899">
        <f>(BH899 - IF(AU899&gt;1, L899*BB899*100.0/(AW899*BV899), 0))*(BO899+BP899)/1000.0</f>
        <v>0</v>
      </c>
      <c r="Q899">
        <f>2.0/((1/S899-1/R899)+SIGN(S899)*SQRT((1/S899-1/R899)*(1/S899-1/R899) + 4*BC899/((BC899+1)*(BC899+1))*(2*1/S899*1/R899-1/R899*1/R899)))</f>
        <v>0</v>
      </c>
      <c r="R899">
        <f>IF(LEFT(BD899,1)&lt;&gt;"0",IF(LEFT(BD899,1)="1",3.0,BE899),$D$5+$E$5*(BV899*BO899/($K$5*1000))+$F$5*(BV899*BO899/($K$5*1000))*MAX(MIN(BB899,$J$5),$I$5)*MAX(MIN(BB899,$J$5),$I$5)+$G$5*MAX(MIN(BB899,$J$5),$I$5)*(BV899*BO899/($K$5*1000))+$H$5*(BV899*BO899/($K$5*1000))*(BV899*BO899/($K$5*1000)))</f>
        <v>0</v>
      </c>
      <c r="S899">
        <f>J899*(1000-(1000*0.61365*exp(17.502*W899/(240.97+W899))/(BO899+BP899)+BJ899)/2)/(1000*0.61365*exp(17.502*W899/(240.97+W899))/(BO899+BP899)-BJ899)</f>
        <v>0</v>
      </c>
      <c r="T899">
        <f>1/((BC899+1)/(Q899/1.6)+1/(R899/1.37)) + BC899/((BC899+1)/(Q899/1.6) + BC899/(R899/1.37))</f>
        <v>0</v>
      </c>
      <c r="U899">
        <f>(AX899*BA899)</f>
        <v>0</v>
      </c>
      <c r="V899">
        <f>(BQ899+(U899+2*0.95*5.67E-8*(((BQ899+$B$7)+273)^4-(BQ899+273)^4)-44100*J899)/(1.84*29.3*R899+8*0.95*5.67E-8*(BQ899+273)^3))</f>
        <v>0</v>
      </c>
      <c r="W899">
        <f>($C$7*BR899+$D$7*BS899+$E$7*V899)</f>
        <v>0</v>
      </c>
      <c r="X899">
        <f>0.61365*exp(17.502*W899/(240.97+W899))</f>
        <v>0</v>
      </c>
      <c r="Y899">
        <f>(Z899/AA899*100)</f>
        <v>0</v>
      </c>
      <c r="Z899">
        <f>BJ899*(BO899+BP899)/1000</f>
        <v>0</v>
      </c>
      <c r="AA899">
        <f>0.61365*exp(17.502*BQ899/(240.97+BQ899))</f>
        <v>0</v>
      </c>
      <c r="AB899">
        <f>(X899-BJ899*(BO899+BP899)/1000)</f>
        <v>0</v>
      </c>
      <c r="AC899">
        <f>(-J899*44100)</f>
        <v>0</v>
      </c>
      <c r="AD899">
        <f>2*29.3*R899*0.92*(BQ899-W899)</f>
        <v>0</v>
      </c>
      <c r="AE899">
        <f>2*0.95*5.67E-8*(((BQ899+$B$7)+273)^4-(W899+273)^4)</f>
        <v>0</v>
      </c>
      <c r="AF899">
        <f>U899+AE899+AC899+AD899</f>
        <v>0</v>
      </c>
      <c r="AG899">
        <f>BN899*AU899*(BI899-BH899*(1000-AU899*BK899)/(1000-AU899*BJ899))/(100*BB899)</f>
        <v>0</v>
      </c>
      <c r="AH899">
        <f>1000*BN899*AU899*(BJ899-BK899)/(100*BB899*(1000-AU899*BJ899))</f>
        <v>0</v>
      </c>
      <c r="AI899">
        <f>(AJ899 - AK899 - BO899*1E3/(8.314*(BQ899+273.15)) * AM899/BN899 * AL899) * BN899/(100*BB899) * (1000 - BK899)/1000</f>
        <v>0</v>
      </c>
      <c r="AJ899">
        <v>146.232290949136</v>
      </c>
      <c r="AK899">
        <v>152.723581818182</v>
      </c>
      <c r="AL899">
        <v>-3.14854372613338</v>
      </c>
      <c r="AM899">
        <v>65.3821765594169</v>
      </c>
      <c r="AN899">
        <f>(AP899 - AO899 + BO899*1E3/(8.314*(BQ899+273.15)) * AR899/BN899 * AQ899) * BN899/(100*BB899) * 1000/(1000 - AP899)</f>
        <v>0</v>
      </c>
      <c r="AO899">
        <v>15.187186900659</v>
      </c>
      <c r="AP899">
        <v>20.6914021978022</v>
      </c>
      <c r="AQ899">
        <v>-0.00539665687211814</v>
      </c>
      <c r="AR899">
        <v>122.885035500858</v>
      </c>
      <c r="AS899">
        <v>0</v>
      </c>
      <c r="AT899">
        <v>0</v>
      </c>
      <c r="AU899">
        <f>IF(AS899*$H$13&gt;=AW899,1.0,(AW899/(AW899-AS899*$H$13)))</f>
        <v>0</v>
      </c>
      <c r="AV899">
        <f>(AU899-1)*100</f>
        <v>0</v>
      </c>
      <c r="AW899">
        <f>MAX(0,($B$13+$C$13*BV899)/(1+$D$13*BV899)*BO899/(BQ899+273)*$E$13)</f>
        <v>0</v>
      </c>
      <c r="AX899">
        <f>$B$11*BW899+$C$11*BX899+$F$11*CI899*(1-CL899)</f>
        <v>0</v>
      </c>
      <c r="AY899">
        <f>AX899*AZ899</f>
        <v>0</v>
      </c>
      <c r="AZ899">
        <f>($B$11*$D$9+$C$11*$D$9+$F$11*((CV899+CN899)/MAX(CV899+CN899+CW899, 0.1)*$I$9+CW899/MAX(CV899+CN899+CW899, 0.1)*$J$9))/($B$11+$C$11+$F$11)</f>
        <v>0</v>
      </c>
      <c r="BA899">
        <f>($B$11*$K$9+$C$11*$K$9+$F$11*((CV899+CN899)/MAX(CV899+CN899+CW899, 0.1)*$P$9+CW899/MAX(CV899+CN899+CW899, 0.1)*$Q$9))/($B$11+$C$11+$F$11)</f>
        <v>0</v>
      </c>
      <c r="BB899">
        <v>6</v>
      </c>
      <c r="BC899">
        <v>0.5</v>
      </c>
      <c r="BD899" t="s">
        <v>355</v>
      </c>
      <c r="BE899">
        <v>2</v>
      </c>
      <c r="BF899" t="b">
        <v>1</v>
      </c>
      <c r="BG899">
        <v>1663697908.81429</v>
      </c>
      <c r="BH899">
        <v>172.093071428571</v>
      </c>
      <c r="BI899">
        <v>161.121071428571</v>
      </c>
      <c r="BJ899">
        <v>20.7069</v>
      </c>
      <c r="BK899">
        <v>15.2066571428571</v>
      </c>
      <c r="BL899">
        <v>167.58975</v>
      </c>
      <c r="BM899">
        <v>20.4021107142857</v>
      </c>
      <c r="BN899">
        <v>500.124642857143</v>
      </c>
      <c r="BO899">
        <v>90.4837107142857</v>
      </c>
      <c r="BP899">
        <v>0.100062810714286</v>
      </c>
      <c r="BQ899">
        <v>25.245025</v>
      </c>
      <c r="BR899">
        <v>25.0129892857143</v>
      </c>
      <c r="BS899">
        <v>999.9</v>
      </c>
      <c r="BT899">
        <v>0</v>
      </c>
      <c r="BU899">
        <v>0</v>
      </c>
      <c r="BV899">
        <v>10011.7857142857</v>
      </c>
      <c r="BW899">
        <v>0</v>
      </c>
      <c r="BX899">
        <v>16.6977464285714</v>
      </c>
      <c r="BY899">
        <v>10.9720292857143</v>
      </c>
      <c r="BZ899">
        <v>175.732142857143</v>
      </c>
      <c r="CA899">
        <v>163.609357142857</v>
      </c>
      <c r="CB899">
        <v>5.50023464285714</v>
      </c>
      <c r="CC899">
        <v>161.121071428571</v>
      </c>
      <c r="CD899">
        <v>15.2066571428571</v>
      </c>
      <c r="CE899">
        <v>1.87363607142857</v>
      </c>
      <c r="CF899">
        <v>1.37595464285714</v>
      </c>
      <c r="CG899">
        <v>16.4150464285714</v>
      </c>
      <c r="CH899">
        <v>11.6551928571429</v>
      </c>
      <c r="CI899">
        <v>1999.99107142857</v>
      </c>
      <c r="CJ899">
        <v>0.979994642857143</v>
      </c>
      <c r="CK899">
        <v>0.0200054142857143</v>
      </c>
      <c r="CL899">
        <v>0</v>
      </c>
      <c r="CM899">
        <v>774.901464285714</v>
      </c>
      <c r="CN899">
        <v>5.00063</v>
      </c>
      <c r="CO899">
        <v>15261.3107142857</v>
      </c>
      <c r="CP899">
        <v>17256.7964285714</v>
      </c>
      <c r="CQ899">
        <v>38.57775</v>
      </c>
      <c r="CR899">
        <v>38.625</v>
      </c>
      <c r="CS899">
        <v>38.062</v>
      </c>
      <c r="CT899">
        <v>38</v>
      </c>
      <c r="CU899">
        <v>39.4192857142857</v>
      </c>
      <c r="CV899">
        <v>1955.07964285714</v>
      </c>
      <c r="CW899">
        <v>39.9114285714286</v>
      </c>
      <c r="CX899">
        <v>0</v>
      </c>
      <c r="CY899">
        <v>1663697913.5</v>
      </c>
      <c r="CZ899">
        <v>0</v>
      </c>
      <c r="DA899">
        <v>0</v>
      </c>
      <c r="DB899" t="s">
        <v>356</v>
      </c>
      <c r="DC899">
        <v>1660677648.1</v>
      </c>
      <c r="DD899">
        <v>1660677649.1</v>
      </c>
      <c r="DE899">
        <v>0</v>
      </c>
      <c r="DF899">
        <v>-1.042</v>
      </c>
      <c r="DG899">
        <v>0.003</v>
      </c>
      <c r="DH899">
        <v>5.218</v>
      </c>
      <c r="DI899">
        <v>0.344</v>
      </c>
      <c r="DJ899">
        <v>417</v>
      </c>
      <c r="DK899">
        <v>22</v>
      </c>
      <c r="DL899">
        <v>1.24</v>
      </c>
      <c r="DM899">
        <v>0.53</v>
      </c>
      <c r="DN899">
        <v>10.0359035</v>
      </c>
      <c r="DO899">
        <v>16.6435285553471</v>
      </c>
      <c r="DP899">
        <v>1.63305484469835</v>
      </c>
      <c r="DQ899">
        <v>0</v>
      </c>
      <c r="DR899">
        <v>5.4994205</v>
      </c>
      <c r="DS899">
        <v>0.0502946341463217</v>
      </c>
      <c r="DT899">
        <v>0.0170674221764741</v>
      </c>
      <c r="DU899">
        <v>1</v>
      </c>
      <c r="DV899">
        <v>1</v>
      </c>
      <c r="DW899">
        <v>2</v>
      </c>
      <c r="DX899" t="s">
        <v>395</v>
      </c>
      <c r="DY899">
        <v>2.97364</v>
      </c>
      <c r="DZ899">
        <v>2.75422</v>
      </c>
      <c r="EA899">
        <v>0.0368409</v>
      </c>
      <c r="EB899">
        <v>0.0347749</v>
      </c>
      <c r="EC899">
        <v>0.0932698</v>
      </c>
      <c r="ED899">
        <v>0.0755522</v>
      </c>
      <c r="EE899">
        <v>37550.9</v>
      </c>
      <c r="EF899">
        <v>41035</v>
      </c>
      <c r="EG899">
        <v>35331.6</v>
      </c>
      <c r="EH899">
        <v>38558.7</v>
      </c>
      <c r="EI899">
        <v>45425.3</v>
      </c>
      <c r="EJ899">
        <v>51482.3</v>
      </c>
      <c r="EK899">
        <v>55226.6</v>
      </c>
      <c r="EL899">
        <v>61846.4</v>
      </c>
      <c r="EM899">
        <v>1.9938</v>
      </c>
      <c r="EN899">
        <v>1.8178</v>
      </c>
      <c r="EO899">
        <v>0.0644624</v>
      </c>
      <c r="EP899">
        <v>0</v>
      </c>
      <c r="EQ899">
        <v>23.9411</v>
      </c>
      <c r="ER899">
        <v>999.9</v>
      </c>
      <c r="ES899">
        <v>45.379</v>
      </c>
      <c r="ET899">
        <v>30.313</v>
      </c>
      <c r="EU899">
        <v>21.7543</v>
      </c>
      <c r="EV899">
        <v>57.1462</v>
      </c>
      <c r="EW899">
        <v>49.5954</v>
      </c>
      <c r="EX899">
        <v>1</v>
      </c>
      <c r="EY899">
        <v>-0.0471951</v>
      </c>
      <c r="EZ899">
        <v>2.36856</v>
      </c>
      <c r="FA899">
        <v>20.0979</v>
      </c>
      <c r="FB899">
        <v>5.20052</v>
      </c>
      <c r="FC899">
        <v>12.004</v>
      </c>
      <c r="FD899">
        <v>4.976</v>
      </c>
      <c r="FE899">
        <v>3.2938</v>
      </c>
      <c r="FF899">
        <v>9999</v>
      </c>
      <c r="FG899">
        <v>9999</v>
      </c>
      <c r="FH899">
        <v>9999</v>
      </c>
      <c r="FI899">
        <v>695.7</v>
      </c>
      <c r="FJ899">
        <v>1.86356</v>
      </c>
      <c r="FK899">
        <v>1.86829</v>
      </c>
      <c r="FL899">
        <v>1.86807</v>
      </c>
      <c r="FM899">
        <v>1.86929</v>
      </c>
      <c r="FN899">
        <v>1.87012</v>
      </c>
      <c r="FO899">
        <v>1.86618</v>
      </c>
      <c r="FP899">
        <v>1.86719</v>
      </c>
      <c r="FQ899">
        <v>1.86856</v>
      </c>
      <c r="FR899">
        <v>5</v>
      </c>
      <c r="FS899">
        <v>0</v>
      </c>
      <c r="FT899">
        <v>0</v>
      </c>
      <c r="FU899">
        <v>0</v>
      </c>
      <c r="FV899" t="s">
        <v>358</v>
      </c>
      <c r="FW899" t="s">
        <v>359</v>
      </c>
      <c r="FX899" t="s">
        <v>360</v>
      </c>
      <c r="FY899" t="s">
        <v>360</v>
      </c>
      <c r="FZ899" t="s">
        <v>360</v>
      </c>
      <c r="GA899" t="s">
        <v>360</v>
      </c>
      <c r="GB899">
        <v>0</v>
      </c>
      <c r="GC899">
        <v>100</v>
      </c>
      <c r="GD899">
        <v>100</v>
      </c>
      <c r="GE899">
        <v>4.373</v>
      </c>
      <c r="GF899">
        <v>0.3048</v>
      </c>
      <c r="GG899">
        <v>3.61927167264205</v>
      </c>
      <c r="GH899">
        <v>0.00509506669552449</v>
      </c>
      <c r="GI899">
        <v>1.17866753763249e-06</v>
      </c>
      <c r="GJ899">
        <v>-6.62632595388568e-10</v>
      </c>
      <c r="GK899">
        <v>0.304780318481584</v>
      </c>
      <c r="GL899">
        <v>0</v>
      </c>
      <c r="GM899">
        <v>0</v>
      </c>
      <c r="GN899">
        <v>0</v>
      </c>
      <c r="GO899">
        <v>-5</v>
      </c>
      <c r="GP899">
        <v>1640</v>
      </c>
      <c r="GQ899">
        <v>1</v>
      </c>
      <c r="GR899">
        <v>20</v>
      </c>
      <c r="GS899">
        <v>50337.8</v>
      </c>
      <c r="GT899">
        <v>50337.8</v>
      </c>
      <c r="GU899">
        <v>0.422363</v>
      </c>
      <c r="GV899">
        <v>2.65503</v>
      </c>
      <c r="GW899">
        <v>1.54785</v>
      </c>
      <c r="GX899">
        <v>2.2998</v>
      </c>
      <c r="GY899">
        <v>1.34644</v>
      </c>
      <c r="GZ899">
        <v>2.32788</v>
      </c>
      <c r="HA899">
        <v>35.0594</v>
      </c>
      <c r="HB899">
        <v>23.9649</v>
      </c>
      <c r="HC899">
        <v>18</v>
      </c>
      <c r="HD899">
        <v>504.916</v>
      </c>
      <c r="HE899">
        <v>394.264</v>
      </c>
      <c r="HF899">
        <v>20.2835</v>
      </c>
      <c r="HG899">
        <v>26.5339</v>
      </c>
      <c r="HH899">
        <v>30.0002</v>
      </c>
      <c r="HI899">
        <v>26.4912</v>
      </c>
      <c r="HJ899">
        <v>26.4374</v>
      </c>
      <c r="HK899">
        <v>8.44052</v>
      </c>
      <c r="HL899">
        <v>31.5633</v>
      </c>
      <c r="HM899">
        <v>20.2385</v>
      </c>
      <c r="HN899">
        <v>20.29</v>
      </c>
      <c r="HO899">
        <v>117.72</v>
      </c>
      <c r="HP899">
        <v>15.1641</v>
      </c>
      <c r="HQ899">
        <v>102.449</v>
      </c>
      <c r="HR899">
        <v>102.945</v>
      </c>
    </row>
    <row r="900" spans="1:226">
      <c r="A900">
        <v>884</v>
      </c>
      <c r="B900">
        <v>1663697921.6</v>
      </c>
      <c r="C900">
        <v>10146.5</v>
      </c>
      <c r="D900" t="s">
        <v>2136</v>
      </c>
      <c r="E900" t="s">
        <v>2137</v>
      </c>
      <c r="F900">
        <v>5</v>
      </c>
      <c r="G900" t="s">
        <v>2099</v>
      </c>
      <c r="H900" t="s">
        <v>354</v>
      </c>
      <c r="I900">
        <v>1663697914.1</v>
      </c>
      <c r="J900">
        <f>(K900)/1000</f>
        <v>0</v>
      </c>
      <c r="K900">
        <f>IF(BF900, AN900, AH900)</f>
        <v>0</v>
      </c>
      <c r="L900">
        <f>IF(BF900, AI900, AG900)</f>
        <v>0</v>
      </c>
      <c r="M900">
        <f>BH900 - IF(AU900&gt;1, L900*BB900*100.0/(AW900*BV900), 0)</f>
        <v>0</v>
      </c>
      <c r="N900">
        <f>((T900-J900/2)*M900-L900)/(T900+J900/2)</f>
        <v>0</v>
      </c>
      <c r="O900">
        <f>N900*(BO900+BP900)/1000.0</f>
        <v>0</v>
      </c>
      <c r="P900">
        <f>(BH900 - IF(AU900&gt;1, L900*BB900*100.0/(AW900*BV900), 0))*(BO900+BP900)/1000.0</f>
        <v>0</v>
      </c>
      <c r="Q900">
        <f>2.0/((1/S900-1/R900)+SIGN(S900)*SQRT((1/S900-1/R900)*(1/S900-1/R900) + 4*BC900/((BC900+1)*(BC900+1))*(2*1/S900*1/R900-1/R900*1/R900)))</f>
        <v>0</v>
      </c>
      <c r="R900">
        <f>IF(LEFT(BD900,1)&lt;&gt;"0",IF(LEFT(BD900,1)="1",3.0,BE900),$D$5+$E$5*(BV900*BO900/($K$5*1000))+$F$5*(BV900*BO900/($K$5*1000))*MAX(MIN(BB900,$J$5),$I$5)*MAX(MIN(BB900,$J$5),$I$5)+$G$5*MAX(MIN(BB900,$J$5),$I$5)*(BV900*BO900/($K$5*1000))+$H$5*(BV900*BO900/($K$5*1000))*(BV900*BO900/($K$5*1000)))</f>
        <v>0</v>
      </c>
      <c r="S900">
        <f>J900*(1000-(1000*0.61365*exp(17.502*W900/(240.97+W900))/(BO900+BP900)+BJ900)/2)/(1000*0.61365*exp(17.502*W900/(240.97+W900))/(BO900+BP900)-BJ900)</f>
        <v>0</v>
      </c>
      <c r="T900">
        <f>1/((BC900+1)/(Q900/1.6)+1/(R900/1.37)) + BC900/((BC900+1)/(Q900/1.6) + BC900/(R900/1.37))</f>
        <v>0</v>
      </c>
      <c r="U900">
        <f>(AX900*BA900)</f>
        <v>0</v>
      </c>
      <c r="V900">
        <f>(BQ900+(U900+2*0.95*5.67E-8*(((BQ900+$B$7)+273)^4-(BQ900+273)^4)-44100*J900)/(1.84*29.3*R900+8*0.95*5.67E-8*(BQ900+273)^3))</f>
        <v>0</v>
      </c>
      <c r="W900">
        <f>($C$7*BR900+$D$7*BS900+$E$7*V900)</f>
        <v>0</v>
      </c>
      <c r="X900">
        <f>0.61365*exp(17.502*W900/(240.97+W900))</f>
        <v>0</v>
      </c>
      <c r="Y900">
        <f>(Z900/AA900*100)</f>
        <v>0</v>
      </c>
      <c r="Z900">
        <f>BJ900*(BO900+BP900)/1000</f>
        <v>0</v>
      </c>
      <c r="AA900">
        <f>0.61365*exp(17.502*BQ900/(240.97+BQ900))</f>
        <v>0</v>
      </c>
      <c r="AB900">
        <f>(X900-BJ900*(BO900+BP900)/1000)</f>
        <v>0</v>
      </c>
      <c r="AC900">
        <f>(-J900*44100)</f>
        <v>0</v>
      </c>
      <c r="AD900">
        <f>2*29.3*R900*0.92*(BQ900-W900)</f>
        <v>0</v>
      </c>
      <c r="AE900">
        <f>2*0.95*5.67E-8*(((BQ900+$B$7)+273)^4-(W900+273)^4)</f>
        <v>0</v>
      </c>
      <c r="AF900">
        <f>U900+AE900+AC900+AD900</f>
        <v>0</v>
      </c>
      <c r="AG900">
        <f>BN900*AU900*(BI900-BH900*(1000-AU900*BK900)/(1000-AU900*BJ900))/(100*BB900)</f>
        <v>0</v>
      </c>
      <c r="AH900">
        <f>1000*BN900*AU900*(BJ900-BK900)/(100*BB900*(1000-AU900*BJ900))</f>
        <v>0</v>
      </c>
      <c r="AI900">
        <f>(AJ900 - AK900 - BO900*1E3/(8.314*(BQ900+273.15)) * AM900/BN900 * AL900) * BN900/(100*BB900) * (1000 - BK900)/1000</f>
        <v>0</v>
      </c>
      <c r="AJ900">
        <v>128.754192578903</v>
      </c>
      <c r="AK900">
        <v>136.671315151515</v>
      </c>
      <c r="AL900">
        <v>-3.21496507608215</v>
      </c>
      <c r="AM900">
        <v>65.3821765594169</v>
      </c>
      <c r="AN900">
        <f>(AP900 - AO900 + BO900*1E3/(8.314*(BQ900+273.15)) * AR900/BN900 * AQ900) * BN900/(100*BB900) * 1000/(1000 - AP900)</f>
        <v>0</v>
      </c>
      <c r="AO900">
        <v>15.1829377694566</v>
      </c>
      <c r="AP900">
        <v>20.6776087912088</v>
      </c>
      <c r="AQ900">
        <v>-0.00118749106267531</v>
      </c>
      <c r="AR900">
        <v>122.885035500858</v>
      </c>
      <c r="AS900">
        <v>0</v>
      </c>
      <c r="AT900">
        <v>0</v>
      </c>
      <c r="AU900">
        <f>IF(AS900*$H$13&gt;=AW900,1.0,(AW900/(AW900-AS900*$H$13)))</f>
        <v>0</v>
      </c>
      <c r="AV900">
        <f>(AU900-1)*100</f>
        <v>0</v>
      </c>
      <c r="AW900">
        <f>MAX(0,($B$13+$C$13*BV900)/(1+$D$13*BV900)*BO900/(BQ900+273)*$E$13)</f>
        <v>0</v>
      </c>
      <c r="AX900">
        <f>$B$11*BW900+$C$11*BX900+$F$11*CI900*(1-CL900)</f>
        <v>0</v>
      </c>
      <c r="AY900">
        <f>AX900*AZ900</f>
        <v>0</v>
      </c>
      <c r="AZ900">
        <f>($B$11*$D$9+$C$11*$D$9+$F$11*((CV900+CN900)/MAX(CV900+CN900+CW900, 0.1)*$I$9+CW900/MAX(CV900+CN900+CW900, 0.1)*$J$9))/($B$11+$C$11+$F$11)</f>
        <v>0</v>
      </c>
      <c r="BA900">
        <f>($B$11*$K$9+$C$11*$K$9+$F$11*((CV900+CN900)/MAX(CV900+CN900+CW900, 0.1)*$P$9+CW900/MAX(CV900+CN900+CW900, 0.1)*$Q$9))/($B$11+$C$11+$F$11)</f>
        <v>0</v>
      </c>
      <c r="BB900">
        <v>6</v>
      </c>
      <c r="BC900">
        <v>0.5</v>
      </c>
      <c r="BD900" t="s">
        <v>355</v>
      </c>
      <c r="BE900">
        <v>2</v>
      </c>
      <c r="BF900" t="b">
        <v>1</v>
      </c>
      <c r="BG900">
        <v>1663697914.1</v>
      </c>
      <c r="BH900">
        <v>155.690259259259</v>
      </c>
      <c r="BI900">
        <v>143.163296296296</v>
      </c>
      <c r="BJ900">
        <v>20.6958148148148</v>
      </c>
      <c r="BK900">
        <v>15.1899814814815</v>
      </c>
      <c r="BL900">
        <v>151.275407407407</v>
      </c>
      <c r="BM900">
        <v>20.3910296296296</v>
      </c>
      <c r="BN900">
        <v>500.101222222222</v>
      </c>
      <c r="BO900">
        <v>90.4836703703704</v>
      </c>
      <c r="BP900">
        <v>0.100136262962963</v>
      </c>
      <c r="BQ900">
        <v>25.2300444444444</v>
      </c>
      <c r="BR900">
        <v>25.0045592592593</v>
      </c>
      <c r="BS900">
        <v>999.9</v>
      </c>
      <c r="BT900">
        <v>0</v>
      </c>
      <c r="BU900">
        <v>0</v>
      </c>
      <c r="BV900">
        <v>9987.40740740741</v>
      </c>
      <c r="BW900">
        <v>0</v>
      </c>
      <c r="BX900">
        <v>16.7065222222222</v>
      </c>
      <c r="BY900">
        <v>12.5269666666667</v>
      </c>
      <c r="BZ900">
        <v>158.980666666667</v>
      </c>
      <c r="CA900">
        <v>145.371592592593</v>
      </c>
      <c r="CB900">
        <v>5.50582851851852</v>
      </c>
      <c r="CC900">
        <v>143.163296296296</v>
      </c>
      <c r="CD900">
        <v>15.1899814814815</v>
      </c>
      <c r="CE900">
        <v>1.87263185185185</v>
      </c>
      <c r="CF900">
        <v>1.37444518518518</v>
      </c>
      <c r="CG900">
        <v>16.4066296296296</v>
      </c>
      <c r="CH900">
        <v>11.6385888888889</v>
      </c>
      <c r="CI900">
        <v>1999.99518518518</v>
      </c>
      <c r="CJ900">
        <v>0.979994666666667</v>
      </c>
      <c r="CK900">
        <v>0.0200053888888889</v>
      </c>
      <c r="CL900">
        <v>0</v>
      </c>
      <c r="CM900">
        <v>774.593777777778</v>
      </c>
      <c r="CN900">
        <v>5.00063</v>
      </c>
      <c r="CO900">
        <v>15254.7888888889</v>
      </c>
      <c r="CP900">
        <v>17256.8185185185</v>
      </c>
      <c r="CQ900">
        <v>38.5993333333333</v>
      </c>
      <c r="CR900">
        <v>38.625</v>
      </c>
      <c r="CS900">
        <v>38.062</v>
      </c>
      <c r="CT900">
        <v>38</v>
      </c>
      <c r="CU900">
        <v>39.4232222222222</v>
      </c>
      <c r="CV900">
        <v>1955.0837037037</v>
      </c>
      <c r="CW900">
        <v>39.9114814814815</v>
      </c>
      <c r="CX900">
        <v>0</v>
      </c>
      <c r="CY900">
        <v>1663697918.9</v>
      </c>
      <c r="CZ900">
        <v>0</v>
      </c>
      <c r="DA900">
        <v>0</v>
      </c>
      <c r="DB900" t="s">
        <v>356</v>
      </c>
      <c r="DC900">
        <v>1660677648.1</v>
      </c>
      <c r="DD900">
        <v>1660677649.1</v>
      </c>
      <c r="DE900">
        <v>0</v>
      </c>
      <c r="DF900">
        <v>-1.042</v>
      </c>
      <c r="DG900">
        <v>0.003</v>
      </c>
      <c r="DH900">
        <v>5.218</v>
      </c>
      <c r="DI900">
        <v>0.344</v>
      </c>
      <c r="DJ900">
        <v>417</v>
      </c>
      <c r="DK900">
        <v>22</v>
      </c>
      <c r="DL900">
        <v>1.24</v>
      </c>
      <c r="DM900">
        <v>0.53</v>
      </c>
      <c r="DN900">
        <v>11.6956065</v>
      </c>
      <c r="DO900">
        <v>17.4041099437148</v>
      </c>
      <c r="DP900">
        <v>1.7038506818594</v>
      </c>
      <c r="DQ900">
        <v>0</v>
      </c>
      <c r="DR900">
        <v>5.499585</v>
      </c>
      <c r="DS900">
        <v>0.0632107317073205</v>
      </c>
      <c r="DT900">
        <v>0.0135558389633398</v>
      </c>
      <c r="DU900">
        <v>1</v>
      </c>
      <c r="DV900">
        <v>1</v>
      </c>
      <c r="DW900">
        <v>2</v>
      </c>
      <c r="DX900" t="s">
        <v>395</v>
      </c>
      <c r="DY900">
        <v>2.97452</v>
      </c>
      <c r="DZ900">
        <v>2.75396</v>
      </c>
      <c r="EA900">
        <v>0.0331051</v>
      </c>
      <c r="EB900">
        <v>0.0309375</v>
      </c>
      <c r="EC900">
        <v>0.093219</v>
      </c>
      <c r="ED900">
        <v>0.0755044</v>
      </c>
      <c r="EE900">
        <v>37695.6</v>
      </c>
      <c r="EF900">
        <v>41197.6</v>
      </c>
      <c r="EG900">
        <v>35330.8</v>
      </c>
      <c r="EH900">
        <v>38558.3</v>
      </c>
      <c r="EI900">
        <v>45426.6</v>
      </c>
      <c r="EJ900">
        <v>51484.5</v>
      </c>
      <c r="EK900">
        <v>55225.1</v>
      </c>
      <c r="EL900">
        <v>61845.9</v>
      </c>
      <c r="EM900">
        <v>1.9944</v>
      </c>
      <c r="EN900">
        <v>1.8172</v>
      </c>
      <c r="EO900">
        <v>0.0645816</v>
      </c>
      <c r="EP900">
        <v>0</v>
      </c>
      <c r="EQ900">
        <v>23.9355</v>
      </c>
      <c r="ER900">
        <v>999.9</v>
      </c>
      <c r="ES900">
        <v>45.33</v>
      </c>
      <c r="ET900">
        <v>30.313</v>
      </c>
      <c r="EU900">
        <v>21.7324</v>
      </c>
      <c r="EV900">
        <v>57.0662</v>
      </c>
      <c r="EW900">
        <v>49.3429</v>
      </c>
      <c r="EX900">
        <v>1</v>
      </c>
      <c r="EY900">
        <v>-0.0475</v>
      </c>
      <c r="EZ900">
        <v>2.31786</v>
      </c>
      <c r="FA900">
        <v>20.0984</v>
      </c>
      <c r="FB900">
        <v>5.19932</v>
      </c>
      <c r="FC900">
        <v>12.0064</v>
      </c>
      <c r="FD900">
        <v>4.976</v>
      </c>
      <c r="FE900">
        <v>3.2938</v>
      </c>
      <c r="FF900">
        <v>9999</v>
      </c>
      <c r="FG900">
        <v>9999</v>
      </c>
      <c r="FH900">
        <v>9999</v>
      </c>
      <c r="FI900">
        <v>695.7</v>
      </c>
      <c r="FJ900">
        <v>1.86356</v>
      </c>
      <c r="FK900">
        <v>1.86829</v>
      </c>
      <c r="FL900">
        <v>1.86798</v>
      </c>
      <c r="FM900">
        <v>1.86932</v>
      </c>
      <c r="FN900">
        <v>1.87012</v>
      </c>
      <c r="FO900">
        <v>1.86615</v>
      </c>
      <c r="FP900">
        <v>1.86722</v>
      </c>
      <c r="FQ900">
        <v>1.86859</v>
      </c>
      <c r="FR900">
        <v>5</v>
      </c>
      <c r="FS900">
        <v>0</v>
      </c>
      <c r="FT900">
        <v>0</v>
      </c>
      <c r="FU900">
        <v>0</v>
      </c>
      <c r="FV900" t="s">
        <v>358</v>
      </c>
      <c r="FW900" t="s">
        <v>359</v>
      </c>
      <c r="FX900" t="s">
        <v>360</v>
      </c>
      <c r="FY900" t="s">
        <v>360</v>
      </c>
      <c r="FZ900" t="s">
        <v>360</v>
      </c>
      <c r="GA900" t="s">
        <v>360</v>
      </c>
      <c r="GB900">
        <v>0</v>
      </c>
      <c r="GC900">
        <v>100</v>
      </c>
      <c r="GD900">
        <v>100</v>
      </c>
      <c r="GE900">
        <v>4.29</v>
      </c>
      <c r="GF900">
        <v>0.3048</v>
      </c>
      <c r="GG900">
        <v>3.61927167264205</v>
      </c>
      <c r="GH900">
        <v>0.00509506669552449</v>
      </c>
      <c r="GI900">
        <v>1.17866753763249e-06</v>
      </c>
      <c r="GJ900">
        <v>-6.62632595388568e-10</v>
      </c>
      <c r="GK900">
        <v>0.304780318481584</v>
      </c>
      <c r="GL900">
        <v>0</v>
      </c>
      <c r="GM900">
        <v>0</v>
      </c>
      <c r="GN900">
        <v>0</v>
      </c>
      <c r="GO900">
        <v>-5</v>
      </c>
      <c r="GP900">
        <v>1640</v>
      </c>
      <c r="GQ900">
        <v>1</v>
      </c>
      <c r="GR900">
        <v>20</v>
      </c>
      <c r="GS900">
        <v>50337.9</v>
      </c>
      <c r="GT900">
        <v>50337.9</v>
      </c>
      <c r="GU900">
        <v>0.390625</v>
      </c>
      <c r="GV900">
        <v>2.66235</v>
      </c>
      <c r="GW900">
        <v>1.54785</v>
      </c>
      <c r="GX900">
        <v>2.2998</v>
      </c>
      <c r="GY900">
        <v>1.34644</v>
      </c>
      <c r="GZ900">
        <v>2.27051</v>
      </c>
      <c r="HA900">
        <v>35.0594</v>
      </c>
      <c r="HB900">
        <v>23.9562</v>
      </c>
      <c r="HC900">
        <v>18</v>
      </c>
      <c r="HD900">
        <v>505.335</v>
      </c>
      <c r="HE900">
        <v>393.938</v>
      </c>
      <c r="HF900">
        <v>20.2803</v>
      </c>
      <c r="HG900">
        <v>26.5352</v>
      </c>
      <c r="HH900">
        <v>30</v>
      </c>
      <c r="HI900">
        <v>26.4935</v>
      </c>
      <c r="HJ900">
        <v>26.4374</v>
      </c>
      <c r="HK900">
        <v>7.80441</v>
      </c>
      <c r="HL900">
        <v>31.5633</v>
      </c>
      <c r="HM900">
        <v>19.8681</v>
      </c>
      <c r="HN900">
        <v>20.289</v>
      </c>
      <c r="HO900">
        <v>97.5598</v>
      </c>
      <c r="HP900">
        <v>15.1656</v>
      </c>
      <c r="HQ900">
        <v>102.446</v>
      </c>
      <c r="HR900">
        <v>102.944</v>
      </c>
    </row>
    <row r="901" spans="1:226">
      <c r="A901">
        <v>885</v>
      </c>
      <c r="B901">
        <v>1663697926.6</v>
      </c>
      <c r="C901">
        <v>10151.5</v>
      </c>
      <c r="D901" t="s">
        <v>2138</v>
      </c>
      <c r="E901" t="s">
        <v>2139</v>
      </c>
      <c r="F901">
        <v>5</v>
      </c>
      <c r="G901" t="s">
        <v>2099</v>
      </c>
      <c r="H901" t="s">
        <v>354</v>
      </c>
      <c r="I901">
        <v>1663697918.81429</v>
      </c>
      <c r="J901">
        <f>(K901)/1000</f>
        <v>0</v>
      </c>
      <c r="K901">
        <f>IF(BF901, AN901, AH901)</f>
        <v>0</v>
      </c>
      <c r="L901">
        <f>IF(BF901, AI901, AG901)</f>
        <v>0</v>
      </c>
      <c r="M901">
        <f>BH901 - IF(AU901&gt;1, L901*BB901*100.0/(AW901*BV901), 0)</f>
        <v>0</v>
      </c>
      <c r="N901">
        <f>((T901-J901/2)*M901-L901)/(T901+J901/2)</f>
        <v>0</v>
      </c>
      <c r="O901">
        <f>N901*(BO901+BP901)/1000.0</f>
        <v>0</v>
      </c>
      <c r="P901">
        <f>(BH901 - IF(AU901&gt;1, L901*BB901*100.0/(AW901*BV901), 0))*(BO901+BP901)/1000.0</f>
        <v>0</v>
      </c>
      <c r="Q901">
        <f>2.0/((1/S901-1/R901)+SIGN(S901)*SQRT((1/S901-1/R901)*(1/S901-1/R901) + 4*BC901/((BC901+1)*(BC901+1))*(2*1/S901*1/R901-1/R901*1/R901)))</f>
        <v>0</v>
      </c>
      <c r="R901">
        <f>IF(LEFT(BD901,1)&lt;&gt;"0",IF(LEFT(BD901,1)="1",3.0,BE901),$D$5+$E$5*(BV901*BO901/($K$5*1000))+$F$5*(BV901*BO901/($K$5*1000))*MAX(MIN(BB901,$J$5),$I$5)*MAX(MIN(BB901,$J$5),$I$5)+$G$5*MAX(MIN(BB901,$J$5),$I$5)*(BV901*BO901/($K$5*1000))+$H$5*(BV901*BO901/($K$5*1000))*(BV901*BO901/($K$5*1000)))</f>
        <v>0</v>
      </c>
      <c r="S901">
        <f>J901*(1000-(1000*0.61365*exp(17.502*W901/(240.97+W901))/(BO901+BP901)+BJ901)/2)/(1000*0.61365*exp(17.502*W901/(240.97+W901))/(BO901+BP901)-BJ901)</f>
        <v>0</v>
      </c>
      <c r="T901">
        <f>1/((BC901+1)/(Q901/1.6)+1/(R901/1.37)) + BC901/((BC901+1)/(Q901/1.6) + BC901/(R901/1.37))</f>
        <v>0</v>
      </c>
      <c r="U901">
        <f>(AX901*BA901)</f>
        <v>0</v>
      </c>
      <c r="V901">
        <f>(BQ901+(U901+2*0.95*5.67E-8*(((BQ901+$B$7)+273)^4-(BQ901+273)^4)-44100*J901)/(1.84*29.3*R901+8*0.95*5.67E-8*(BQ901+273)^3))</f>
        <v>0</v>
      </c>
      <c r="W901">
        <f>($C$7*BR901+$D$7*BS901+$E$7*V901)</f>
        <v>0</v>
      </c>
      <c r="X901">
        <f>0.61365*exp(17.502*W901/(240.97+W901))</f>
        <v>0</v>
      </c>
      <c r="Y901">
        <f>(Z901/AA901*100)</f>
        <v>0</v>
      </c>
      <c r="Z901">
        <f>BJ901*(BO901+BP901)/1000</f>
        <v>0</v>
      </c>
      <c r="AA901">
        <f>0.61365*exp(17.502*BQ901/(240.97+BQ901))</f>
        <v>0</v>
      </c>
      <c r="AB901">
        <f>(X901-BJ901*(BO901+BP901)/1000)</f>
        <v>0</v>
      </c>
      <c r="AC901">
        <f>(-J901*44100)</f>
        <v>0</v>
      </c>
      <c r="AD901">
        <f>2*29.3*R901*0.92*(BQ901-W901)</f>
        <v>0</v>
      </c>
      <c r="AE901">
        <f>2*0.95*5.67E-8*(((BQ901+$B$7)+273)^4-(W901+273)^4)</f>
        <v>0</v>
      </c>
      <c r="AF901">
        <f>U901+AE901+AC901+AD901</f>
        <v>0</v>
      </c>
      <c r="AG901">
        <f>BN901*AU901*(BI901-BH901*(1000-AU901*BK901)/(1000-AU901*BJ901))/(100*BB901)</f>
        <v>0</v>
      </c>
      <c r="AH901">
        <f>1000*BN901*AU901*(BJ901-BK901)/(100*BB901*(1000-AU901*BJ901))</f>
        <v>0</v>
      </c>
      <c r="AI901">
        <f>(AJ901 - AK901 - BO901*1E3/(8.314*(BQ901+273.15)) * AM901/BN901 * AL901) * BN901/(100*BB901) * (1000 - BK901)/1000</f>
        <v>0</v>
      </c>
      <c r="AJ901">
        <v>112.84573429105</v>
      </c>
      <c r="AK901">
        <v>121.247715151515</v>
      </c>
      <c r="AL901">
        <v>-3.07815473067174</v>
      </c>
      <c r="AM901">
        <v>65.3821765594169</v>
      </c>
      <c r="AN901">
        <f>(AP901 - AO901 + BO901*1E3/(8.314*(BQ901+273.15)) * AR901/BN901 * AQ901) * BN901/(100*BB901) * 1000/(1000 - AP901)</f>
        <v>0</v>
      </c>
      <c r="AO901">
        <v>15.1591974189896</v>
      </c>
      <c r="AP901">
        <v>20.6701681318682</v>
      </c>
      <c r="AQ901">
        <v>-0.00649348046887992</v>
      </c>
      <c r="AR901">
        <v>122.885035500858</v>
      </c>
      <c r="AS901">
        <v>0</v>
      </c>
      <c r="AT901">
        <v>0</v>
      </c>
      <c r="AU901">
        <f>IF(AS901*$H$13&gt;=AW901,1.0,(AW901/(AW901-AS901*$H$13)))</f>
        <v>0</v>
      </c>
      <c r="AV901">
        <f>(AU901-1)*100</f>
        <v>0</v>
      </c>
      <c r="AW901">
        <f>MAX(0,($B$13+$C$13*BV901)/(1+$D$13*BV901)*BO901/(BQ901+273)*$E$13)</f>
        <v>0</v>
      </c>
      <c r="AX901">
        <f>$B$11*BW901+$C$11*BX901+$F$11*CI901*(1-CL901)</f>
        <v>0</v>
      </c>
      <c r="AY901">
        <f>AX901*AZ901</f>
        <v>0</v>
      </c>
      <c r="AZ901">
        <f>($B$11*$D$9+$C$11*$D$9+$F$11*((CV901+CN901)/MAX(CV901+CN901+CW901, 0.1)*$I$9+CW901/MAX(CV901+CN901+CW901, 0.1)*$J$9))/($B$11+$C$11+$F$11)</f>
        <v>0</v>
      </c>
      <c r="BA901">
        <f>($B$11*$K$9+$C$11*$K$9+$F$11*((CV901+CN901)/MAX(CV901+CN901+CW901, 0.1)*$P$9+CW901/MAX(CV901+CN901+CW901, 0.1)*$Q$9))/($B$11+$C$11+$F$11)</f>
        <v>0</v>
      </c>
      <c r="BB901">
        <v>6</v>
      </c>
      <c r="BC901">
        <v>0.5</v>
      </c>
      <c r="BD901" t="s">
        <v>355</v>
      </c>
      <c r="BE901">
        <v>2</v>
      </c>
      <c r="BF901" t="b">
        <v>1</v>
      </c>
      <c r="BG901">
        <v>1663697918.81429</v>
      </c>
      <c r="BH901">
        <v>141.097678571429</v>
      </c>
      <c r="BI901">
        <v>127.621107142857</v>
      </c>
      <c r="BJ901">
        <v>20.6822928571429</v>
      </c>
      <c r="BK901">
        <v>15.1722071428571</v>
      </c>
      <c r="BL901">
        <v>136.761107142857</v>
      </c>
      <c r="BM901">
        <v>20.3775071428571</v>
      </c>
      <c r="BN901">
        <v>500.102571428571</v>
      </c>
      <c r="BO901">
        <v>90.4820964285714</v>
      </c>
      <c r="BP901">
        <v>0.100053757142857</v>
      </c>
      <c r="BQ901">
        <v>25.2196142857143</v>
      </c>
      <c r="BR901">
        <v>24.99615</v>
      </c>
      <c r="BS901">
        <v>999.9</v>
      </c>
      <c r="BT901">
        <v>0</v>
      </c>
      <c r="BU901">
        <v>0</v>
      </c>
      <c r="BV901">
        <v>10006.4285714286</v>
      </c>
      <c r="BW901">
        <v>0</v>
      </c>
      <c r="BX901">
        <v>16.699725</v>
      </c>
      <c r="BY901">
        <v>13.4765892857143</v>
      </c>
      <c r="BZ901">
        <v>144.077714285714</v>
      </c>
      <c r="CA901">
        <v>129.587392857143</v>
      </c>
      <c r="CB901">
        <v>5.51008178571429</v>
      </c>
      <c r="CC901">
        <v>127.621107142857</v>
      </c>
      <c r="CD901">
        <v>15.1722071428571</v>
      </c>
      <c r="CE901">
        <v>1.87137535714286</v>
      </c>
      <c r="CF901">
        <v>1.37281321428571</v>
      </c>
      <c r="CG901">
        <v>16.3960857142857</v>
      </c>
      <c r="CH901">
        <v>11.6206071428571</v>
      </c>
      <c r="CI901">
        <v>2000.00071428571</v>
      </c>
      <c r="CJ901">
        <v>0.97999475</v>
      </c>
      <c r="CK901">
        <v>0.0200053</v>
      </c>
      <c r="CL901">
        <v>0</v>
      </c>
      <c r="CM901">
        <v>774.7175</v>
      </c>
      <c r="CN901">
        <v>5.00063</v>
      </c>
      <c r="CO901">
        <v>15255.525</v>
      </c>
      <c r="CP901">
        <v>17256.8607142857</v>
      </c>
      <c r="CQ901">
        <v>38.607</v>
      </c>
      <c r="CR901">
        <v>38.625</v>
      </c>
      <c r="CS901">
        <v>38.062</v>
      </c>
      <c r="CT901">
        <v>38</v>
      </c>
      <c r="CU901">
        <v>39.4325714285714</v>
      </c>
      <c r="CV901">
        <v>1955.08928571429</v>
      </c>
      <c r="CW901">
        <v>39.9114285714286</v>
      </c>
      <c r="CX901">
        <v>0</v>
      </c>
      <c r="CY901">
        <v>1663697923.7</v>
      </c>
      <c r="CZ901">
        <v>0</v>
      </c>
      <c r="DA901">
        <v>0</v>
      </c>
      <c r="DB901" t="s">
        <v>356</v>
      </c>
      <c r="DC901">
        <v>1660677648.1</v>
      </c>
      <c r="DD901">
        <v>1660677649.1</v>
      </c>
      <c r="DE901">
        <v>0</v>
      </c>
      <c r="DF901">
        <v>-1.042</v>
      </c>
      <c r="DG901">
        <v>0.003</v>
      </c>
      <c r="DH901">
        <v>5.218</v>
      </c>
      <c r="DI901">
        <v>0.344</v>
      </c>
      <c r="DJ901">
        <v>417</v>
      </c>
      <c r="DK901">
        <v>22</v>
      </c>
      <c r="DL901">
        <v>1.24</v>
      </c>
      <c r="DM901">
        <v>0.53</v>
      </c>
      <c r="DN901">
        <v>12.707015</v>
      </c>
      <c r="DO901">
        <v>13.237861913696</v>
      </c>
      <c r="DP901">
        <v>1.31212829432758</v>
      </c>
      <c r="DQ901">
        <v>0</v>
      </c>
      <c r="DR901">
        <v>5.506609</v>
      </c>
      <c r="DS901">
        <v>0.0426310694183828</v>
      </c>
      <c r="DT901">
        <v>0.0120672164976021</v>
      </c>
      <c r="DU901">
        <v>1</v>
      </c>
      <c r="DV901">
        <v>1</v>
      </c>
      <c r="DW901">
        <v>2</v>
      </c>
      <c r="DX901" t="s">
        <v>395</v>
      </c>
      <c r="DY901">
        <v>2.97483</v>
      </c>
      <c r="DZ901">
        <v>2.75405</v>
      </c>
      <c r="EA901">
        <v>0.0294493</v>
      </c>
      <c r="EB901">
        <v>0.0268704</v>
      </c>
      <c r="EC901">
        <v>0.093214</v>
      </c>
      <c r="ED901">
        <v>0.0753897</v>
      </c>
      <c r="EE901">
        <v>37838.5</v>
      </c>
      <c r="EF901">
        <v>41370.7</v>
      </c>
      <c r="EG901">
        <v>35331.2</v>
      </c>
      <c r="EH901">
        <v>38558.5</v>
      </c>
      <c r="EI901">
        <v>45427.1</v>
      </c>
      <c r="EJ901">
        <v>51491.1</v>
      </c>
      <c r="EK901">
        <v>55225.6</v>
      </c>
      <c r="EL901">
        <v>61846.2</v>
      </c>
      <c r="EM901">
        <v>1.9952</v>
      </c>
      <c r="EN901">
        <v>1.8164</v>
      </c>
      <c r="EO901">
        <v>0.063926</v>
      </c>
      <c r="EP901">
        <v>0</v>
      </c>
      <c r="EQ901">
        <v>23.927</v>
      </c>
      <c r="ER901">
        <v>999.9</v>
      </c>
      <c r="ES901">
        <v>45.281</v>
      </c>
      <c r="ET901">
        <v>30.323</v>
      </c>
      <c r="EU901">
        <v>21.7187</v>
      </c>
      <c r="EV901">
        <v>56.8662</v>
      </c>
      <c r="EW901">
        <v>49.0104</v>
      </c>
      <c r="EX901">
        <v>1</v>
      </c>
      <c r="EY901">
        <v>-0.0494309</v>
      </c>
      <c r="EZ901">
        <v>-0.5761</v>
      </c>
      <c r="FA901">
        <v>20.1106</v>
      </c>
      <c r="FB901">
        <v>5.19812</v>
      </c>
      <c r="FC901">
        <v>12.004</v>
      </c>
      <c r="FD901">
        <v>4.9752</v>
      </c>
      <c r="FE901">
        <v>3.2938</v>
      </c>
      <c r="FF901">
        <v>9999</v>
      </c>
      <c r="FG901">
        <v>9999</v>
      </c>
      <c r="FH901">
        <v>9999</v>
      </c>
      <c r="FI901">
        <v>695.7</v>
      </c>
      <c r="FJ901">
        <v>1.86356</v>
      </c>
      <c r="FK901">
        <v>1.86829</v>
      </c>
      <c r="FL901">
        <v>1.86804</v>
      </c>
      <c r="FM901">
        <v>1.86932</v>
      </c>
      <c r="FN901">
        <v>1.87012</v>
      </c>
      <c r="FO901">
        <v>1.86615</v>
      </c>
      <c r="FP901">
        <v>1.86722</v>
      </c>
      <c r="FQ901">
        <v>1.86859</v>
      </c>
      <c r="FR901">
        <v>5</v>
      </c>
      <c r="FS901">
        <v>0</v>
      </c>
      <c r="FT901">
        <v>0</v>
      </c>
      <c r="FU901">
        <v>0</v>
      </c>
      <c r="FV901" t="s">
        <v>358</v>
      </c>
      <c r="FW901" t="s">
        <v>359</v>
      </c>
      <c r="FX901" t="s">
        <v>360</v>
      </c>
      <c r="FY901" t="s">
        <v>360</v>
      </c>
      <c r="FZ901" t="s">
        <v>360</v>
      </c>
      <c r="GA901" t="s">
        <v>360</v>
      </c>
      <c r="GB901">
        <v>0</v>
      </c>
      <c r="GC901">
        <v>100</v>
      </c>
      <c r="GD901">
        <v>100</v>
      </c>
      <c r="GE901">
        <v>4.209</v>
      </c>
      <c r="GF901">
        <v>0.3048</v>
      </c>
      <c r="GG901">
        <v>3.61927167264205</v>
      </c>
      <c r="GH901">
        <v>0.00509506669552449</v>
      </c>
      <c r="GI901">
        <v>1.17866753763249e-06</v>
      </c>
      <c r="GJ901">
        <v>-6.62632595388568e-10</v>
      </c>
      <c r="GK901">
        <v>0.304780318481584</v>
      </c>
      <c r="GL901">
        <v>0</v>
      </c>
      <c r="GM901">
        <v>0</v>
      </c>
      <c r="GN901">
        <v>0</v>
      </c>
      <c r="GO901">
        <v>-5</v>
      </c>
      <c r="GP901">
        <v>1640</v>
      </c>
      <c r="GQ901">
        <v>1</v>
      </c>
      <c r="GR901">
        <v>20</v>
      </c>
      <c r="GS901">
        <v>50338</v>
      </c>
      <c r="GT901">
        <v>50338</v>
      </c>
      <c r="GU901">
        <v>0.354004</v>
      </c>
      <c r="GV901">
        <v>2.65991</v>
      </c>
      <c r="GW901">
        <v>1.54785</v>
      </c>
      <c r="GX901">
        <v>2.2998</v>
      </c>
      <c r="GY901">
        <v>1.34644</v>
      </c>
      <c r="GZ901">
        <v>2.35596</v>
      </c>
      <c r="HA901">
        <v>35.0825</v>
      </c>
      <c r="HB901">
        <v>23.9649</v>
      </c>
      <c r="HC901">
        <v>18</v>
      </c>
      <c r="HD901">
        <v>505.879</v>
      </c>
      <c r="HE901">
        <v>393.517</v>
      </c>
      <c r="HF901">
        <v>20.8836</v>
      </c>
      <c r="HG901">
        <v>26.5379</v>
      </c>
      <c r="HH901">
        <v>29.9984</v>
      </c>
      <c r="HI901">
        <v>26.4953</v>
      </c>
      <c r="HJ901">
        <v>26.4396</v>
      </c>
      <c r="HK901">
        <v>7.04839</v>
      </c>
      <c r="HL901">
        <v>31.5633</v>
      </c>
      <c r="HM901">
        <v>19.8681</v>
      </c>
      <c r="HN901">
        <v>21.109</v>
      </c>
      <c r="HO901">
        <v>84.1231</v>
      </c>
      <c r="HP901">
        <v>15.1639</v>
      </c>
      <c r="HQ901">
        <v>102.447</v>
      </c>
      <c r="HR901">
        <v>102.944</v>
      </c>
    </row>
    <row r="902" spans="1:226">
      <c r="A902">
        <v>886</v>
      </c>
      <c r="B902">
        <v>1663697931.6</v>
      </c>
      <c r="C902">
        <v>10156.5</v>
      </c>
      <c r="D902" t="s">
        <v>2140</v>
      </c>
      <c r="E902" t="s">
        <v>2141</v>
      </c>
      <c r="F902">
        <v>5</v>
      </c>
      <c r="G902" t="s">
        <v>2099</v>
      </c>
      <c r="H902" t="s">
        <v>354</v>
      </c>
      <c r="I902">
        <v>1663697924.1</v>
      </c>
      <c r="J902">
        <f>(K902)/1000</f>
        <v>0</v>
      </c>
      <c r="K902">
        <f>IF(BF902, AN902, AH902)</f>
        <v>0</v>
      </c>
      <c r="L902">
        <f>IF(BF902, AI902, AG902)</f>
        <v>0</v>
      </c>
      <c r="M902">
        <f>BH902 - IF(AU902&gt;1, L902*BB902*100.0/(AW902*BV902), 0)</f>
        <v>0</v>
      </c>
      <c r="N902">
        <f>((T902-J902/2)*M902-L902)/(T902+J902/2)</f>
        <v>0</v>
      </c>
      <c r="O902">
        <f>N902*(BO902+BP902)/1000.0</f>
        <v>0</v>
      </c>
      <c r="P902">
        <f>(BH902 - IF(AU902&gt;1, L902*BB902*100.0/(AW902*BV902), 0))*(BO902+BP902)/1000.0</f>
        <v>0</v>
      </c>
      <c r="Q902">
        <f>2.0/((1/S902-1/R902)+SIGN(S902)*SQRT((1/S902-1/R902)*(1/S902-1/R902) + 4*BC902/((BC902+1)*(BC902+1))*(2*1/S902*1/R902-1/R902*1/R902)))</f>
        <v>0</v>
      </c>
      <c r="R902">
        <f>IF(LEFT(BD902,1)&lt;&gt;"0",IF(LEFT(BD902,1)="1",3.0,BE902),$D$5+$E$5*(BV902*BO902/($K$5*1000))+$F$5*(BV902*BO902/($K$5*1000))*MAX(MIN(BB902,$J$5),$I$5)*MAX(MIN(BB902,$J$5),$I$5)+$G$5*MAX(MIN(BB902,$J$5),$I$5)*(BV902*BO902/($K$5*1000))+$H$5*(BV902*BO902/($K$5*1000))*(BV902*BO902/($K$5*1000)))</f>
        <v>0</v>
      </c>
      <c r="S902">
        <f>J902*(1000-(1000*0.61365*exp(17.502*W902/(240.97+W902))/(BO902+BP902)+BJ902)/2)/(1000*0.61365*exp(17.502*W902/(240.97+W902))/(BO902+BP902)-BJ902)</f>
        <v>0</v>
      </c>
      <c r="T902">
        <f>1/((BC902+1)/(Q902/1.6)+1/(R902/1.37)) + BC902/((BC902+1)/(Q902/1.6) + BC902/(R902/1.37))</f>
        <v>0</v>
      </c>
      <c r="U902">
        <f>(AX902*BA902)</f>
        <v>0</v>
      </c>
      <c r="V902">
        <f>(BQ902+(U902+2*0.95*5.67E-8*(((BQ902+$B$7)+273)^4-(BQ902+273)^4)-44100*J902)/(1.84*29.3*R902+8*0.95*5.67E-8*(BQ902+273)^3))</f>
        <v>0</v>
      </c>
      <c r="W902">
        <f>($C$7*BR902+$D$7*BS902+$E$7*V902)</f>
        <v>0</v>
      </c>
      <c r="X902">
        <f>0.61365*exp(17.502*W902/(240.97+W902))</f>
        <v>0</v>
      </c>
      <c r="Y902">
        <f>(Z902/AA902*100)</f>
        <v>0</v>
      </c>
      <c r="Z902">
        <f>BJ902*(BO902+BP902)/1000</f>
        <v>0</v>
      </c>
      <c r="AA902">
        <f>0.61365*exp(17.502*BQ902/(240.97+BQ902))</f>
        <v>0</v>
      </c>
      <c r="AB902">
        <f>(X902-BJ902*(BO902+BP902)/1000)</f>
        <v>0</v>
      </c>
      <c r="AC902">
        <f>(-J902*44100)</f>
        <v>0</v>
      </c>
      <c r="AD902">
        <f>2*29.3*R902*0.92*(BQ902-W902)</f>
        <v>0</v>
      </c>
      <c r="AE902">
        <f>2*0.95*5.67E-8*(((BQ902+$B$7)+273)^4-(W902+273)^4)</f>
        <v>0</v>
      </c>
      <c r="AF902">
        <f>U902+AE902+AC902+AD902</f>
        <v>0</v>
      </c>
      <c r="AG902">
        <f>BN902*AU902*(BI902-BH902*(1000-AU902*BK902)/(1000-AU902*BJ902))/(100*BB902)</f>
        <v>0</v>
      </c>
      <c r="AH902">
        <f>1000*BN902*AU902*(BJ902-BK902)/(100*BB902*(1000-AU902*BJ902))</f>
        <v>0</v>
      </c>
      <c r="AI902">
        <f>(AJ902 - AK902 - BO902*1E3/(8.314*(BQ902+273.15)) * AM902/BN902 * AL902) * BN902/(100*BB902) * (1000 - BK902)/1000</f>
        <v>0</v>
      </c>
      <c r="AJ902">
        <v>96.1663039413428</v>
      </c>
      <c r="AK902">
        <v>105.851018181818</v>
      </c>
      <c r="AL902">
        <v>-3.09425547503635</v>
      </c>
      <c r="AM902">
        <v>65.3821765594169</v>
      </c>
      <c r="AN902">
        <f>(AP902 - AO902 + BO902*1E3/(8.314*(BQ902+273.15)) * AR902/BN902 * AQ902) * BN902/(100*BB902) * 1000/(1000 - AP902)</f>
        <v>0</v>
      </c>
      <c r="AO902">
        <v>15.1387610253748</v>
      </c>
      <c r="AP902">
        <v>20.7430681318681</v>
      </c>
      <c r="AQ902">
        <v>0.0106254347802541</v>
      </c>
      <c r="AR902">
        <v>122.885035500858</v>
      </c>
      <c r="AS902">
        <v>0</v>
      </c>
      <c r="AT902">
        <v>0</v>
      </c>
      <c r="AU902">
        <f>IF(AS902*$H$13&gt;=AW902,1.0,(AW902/(AW902-AS902*$H$13)))</f>
        <v>0</v>
      </c>
      <c r="AV902">
        <f>(AU902-1)*100</f>
        <v>0</v>
      </c>
      <c r="AW902">
        <f>MAX(0,($B$13+$C$13*BV902)/(1+$D$13*BV902)*BO902/(BQ902+273)*$E$13)</f>
        <v>0</v>
      </c>
      <c r="AX902">
        <f>$B$11*BW902+$C$11*BX902+$F$11*CI902*(1-CL902)</f>
        <v>0</v>
      </c>
      <c r="AY902">
        <f>AX902*AZ902</f>
        <v>0</v>
      </c>
      <c r="AZ902">
        <f>($B$11*$D$9+$C$11*$D$9+$F$11*((CV902+CN902)/MAX(CV902+CN902+CW902, 0.1)*$I$9+CW902/MAX(CV902+CN902+CW902, 0.1)*$J$9))/($B$11+$C$11+$F$11)</f>
        <v>0</v>
      </c>
      <c r="BA902">
        <f>($B$11*$K$9+$C$11*$K$9+$F$11*((CV902+CN902)/MAX(CV902+CN902+CW902, 0.1)*$P$9+CW902/MAX(CV902+CN902+CW902, 0.1)*$Q$9))/($B$11+$C$11+$F$11)</f>
        <v>0</v>
      </c>
      <c r="BB902">
        <v>6</v>
      </c>
      <c r="BC902">
        <v>0.5</v>
      </c>
      <c r="BD902" t="s">
        <v>355</v>
      </c>
      <c r="BE902">
        <v>2</v>
      </c>
      <c r="BF902" t="b">
        <v>1</v>
      </c>
      <c r="BG902">
        <v>1663697924.1</v>
      </c>
      <c r="BH902">
        <v>124.874777777778</v>
      </c>
      <c r="BI902">
        <v>110.230433333333</v>
      </c>
      <c r="BJ902">
        <v>20.6874</v>
      </c>
      <c r="BK902">
        <v>15.155662962963</v>
      </c>
      <c r="BL902">
        <v>120.624648148148</v>
      </c>
      <c r="BM902">
        <v>20.3826148148148</v>
      </c>
      <c r="BN902">
        <v>500.120814814815</v>
      </c>
      <c r="BO902">
        <v>90.4825333333333</v>
      </c>
      <c r="BP902">
        <v>0.100106507407407</v>
      </c>
      <c r="BQ902">
        <v>25.2149666666667</v>
      </c>
      <c r="BR902">
        <v>24.9887777777778</v>
      </c>
      <c r="BS902">
        <v>999.9</v>
      </c>
      <c r="BT902">
        <v>0</v>
      </c>
      <c r="BU902">
        <v>0</v>
      </c>
      <c r="BV902">
        <v>9998.7037037037</v>
      </c>
      <c r="BW902">
        <v>0</v>
      </c>
      <c r="BX902">
        <v>16.6448222222222</v>
      </c>
      <c r="BY902">
        <v>14.6442555555556</v>
      </c>
      <c r="BZ902">
        <v>127.512444444444</v>
      </c>
      <c r="CA902">
        <v>111.926896296296</v>
      </c>
      <c r="CB902">
        <v>5.53173592592593</v>
      </c>
      <c r="CC902">
        <v>110.230433333333</v>
      </c>
      <c r="CD902">
        <v>15.155662962963</v>
      </c>
      <c r="CE902">
        <v>1.87184703703704</v>
      </c>
      <c r="CF902">
        <v>1.37132259259259</v>
      </c>
      <c r="CG902">
        <v>16.4000296296296</v>
      </c>
      <c r="CH902">
        <v>11.6041777777778</v>
      </c>
      <c r="CI902">
        <v>1999.98148148148</v>
      </c>
      <c r="CJ902">
        <v>0.979994888888889</v>
      </c>
      <c r="CK902">
        <v>0.0200051518518519</v>
      </c>
      <c r="CL902">
        <v>0</v>
      </c>
      <c r="CM902">
        <v>775.117555555556</v>
      </c>
      <c r="CN902">
        <v>5.00063</v>
      </c>
      <c r="CO902">
        <v>15261.6555555556</v>
      </c>
      <c r="CP902">
        <v>17256.7</v>
      </c>
      <c r="CQ902">
        <v>38.6226666666667</v>
      </c>
      <c r="CR902">
        <v>38.625</v>
      </c>
      <c r="CS902">
        <v>38.062</v>
      </c>
      <c r="CT902">
        <v>38</v>
      </c>
      <c r="CU902">
        <v>39.4324074074074</v>
      </c>
      <c r="CV902">
        <v>1955.07111111111</v>
      </c>
      <c r="CW902">
        <v>39.9103703703704</v>
      </c>
      <c r="CX902">
        <v>0</v>
      </c>
      <c r="CY902">
        <v>1663697929.1</v>
      </c>
      <c r="CZ902">
        <v>0</v>
      </c>
      <c r="DA902">
        <v>0</v>
      </c>
      <c r="DB902" t="s">
        <v>356</v>
      </c>
      <c r="DC902">
        <v>1660677648.1</v>
      </c>
      <c r="DD902">
        <v>1660677649.1</v>
      </c>
      <c r="DE902">
        <v>0</v>
      </c>
      <c r="DF902">
        <v>-1.042</v>
      </c>
      <c r="DG902">
        <v>0.003</v>
      </c>
      <c r="DH902">
        <v>5.218</v>
      </c>
      <c r="DI902">
        <v>0.344</v>
      </c>
      <c r="DJ902">
        <v>417</v>
      </c>
      <c r="DK902">
        <v>22</v>
      </c>
      <c r="DL902">
        <v>1.24</v>
      </c>
      <c r="DM902">
        <v>0.53</v>
      </c>
      <c r="DN902">
        <v>14.025985</v>
      </c>
      <c r="DO902">
        <v>12.5838056285178</v>
      </c>
      <c r="DP902">
        <v>1.24916394491476</v>
      </c>
      <c r="DQ902">
        <v>0</v>
      </c>
      <c r="DR902">
        <v>5.52527075</v>
      </c>
      <c r="DS902">
        <v>0.24717917448404</v>
      </c>
      <c r="DT902">
        <v>0.0307368769873828</v>
      </c>
      <c r="DU902">
        <v>0</v>
      </c>
      <c r="DV902">
        <v>0</v>
      </c>
      <c r="DW902">
        <v>2</v>
      </c>
      <c r="DX902" t="s">
        <v>357</v>
      </c>
      <c r="DY902">
        <v>2.97457</v>
      </c>
      <c r="DZ902">
        <v>2.75397</v>
      </c>
      <c r="EA902">
        <v>0.0257027</v>
      </c>
      <c r="EB902">
        <v>0.022668</v>
      </c>
      <c r="EC902">
        <v>0.0934465</v>
      </c>
      <c r="ED902">
        <v>0.0753766</v>
      </c>
      <c r="EE902">
        <v>37984.7</v>
      </c>
      <c r="EF902">
        <v>41549.1</v>
      </c>
      <c r="EG902">
        <v>35331.4</v>
      </c>
      <c r="EH902">
        <v>38558.3</v>
      </c>
      <c r="EI902">
        <v>45416</v>
      </c>
      <c r="EJ902">
        <v>51491.7</v>
      </c>
      <c r="EK902">
        <v>55226.6</v>
      </c>
      <c r="EL902">
        <v>61846.3</v>
      </c>
      <c r="EM902">
        <v>1.994</v>
      </c>
      <c r="EN902">
        <v>1.8174</v>
      </c>
      <c r="EO902">
        <v>0.0658929</v>
      </c>
      <c r="EP902">
        <v>0</v>
      </c>
      <c r="EQ902">
        <v>23.919</v>
      </c>
      <c r="ER902">
        <v>999.9</v>
      </c>
      <c r="ES902">
        <v>45.208</v>
      </c>
      <c r="ET902">
        <v>30.323</v>
      </c>
      <c r="EU902">
        <v>21.684</v>
      </c>
      <c r="EV902">
        <v>56.9362</v>
      </c>
      <c r="EW902">
        <v>49.0986</v>
      </c>
      <c r="EX902">
        <v>1</v>
      </c>
      <c r="EY902">
        <v>-0.0511992</v>
      </c>
      <c r="EZ902">
        <v>0.846885</v>
      </c>
      <c r="FA902">
        <v>20.1118</v>
      </c>
      <c r="FB902">
        <v>5.20052</v>
      </c>
      <c r="FC902">
        <v>12.0064</v>
      </c>
      <c r="FD902">
        <v>4.9756</v>
      </c>
      <c r="FE902">
        <v>3.2938</v>
      </c>
      <c r="FF902">
        <v>9999</v>
      </c>
      <c r="FG902">
        <v>9999</v>
      </c>
      <c r="FH902">
        <v>9999</v>
      </c>
      <c r="FI902">
        <v>695.7</v>
      </c>
      <c r="FJ902">
        <v>1.86356</v>
      </c>
      <c r="FK902">
        <v>1.86829</v>
      </c>
      <c r="FL902">
        <v>1.86798</v>
      </c>
      <c r="FM902">
        <v>1.86932</v>
      </c>
      <c r="FN902">
        <v>1.87012</v>
      </c>
      <c r="FO902">
        <v>1.86615</v>
      </c>
      <c r="FP902">
        <v>1.86722</v>
      </c>
      <c r="FQ902">
        <v>1.86859</v>
      </c>
      <c r="FR902">
        <v>5</v>
      </c>
      <c r="FS902">
        <v>0</v>
      </c>
      <c r="FT902">
        <v>0</v>
      </c>
      <c r="FU902">
        <v>0</v>
      </c>
      <c r="FV902" t="s">
        <v>358</v>
      </c>
      <c r="FW902" t="s">
        <v>359</v>
      </c>
      <c r="FX902" t="s">
        <v>360</v>
      </c>
      <c r="FY902" t="s">
        <v>360</v>
      </c>
      <c r="FZ902" t="s">
        <v>360</v>
      </c>
      <c r="GA902" t="s">
        <v>360</v>
      </c>
      <c r="GB902">
        <v>0</v>
      </c>
      <c r="GC902">
        <v>100</v>
      </c>
      <c r="GD902">
        <v>100</v>
      </c>
      <c r="GE902">
        <v>4.129</v>
      </c>
      <c r="GF902">
        <v>0.3048</v>
      </c>
      <c r="GG902">
        <v>3.61927167264205</v>
      </c>
      <c r="GH902">
        <v>0.00509506669552449</v>
      </c>
      <c r="GI902">
        <v>1.17866753763249e-06</v>
      </c>
      <c r="GJ902">
        <v>-6.62632595388568e-10</v>
      </c>
      <c r="GK902">
        <v>0.304780318481584</v>
      </c>
      <c r="GL902">
        <v>0</v>
      </c>
      <c r="GM902">
        <v>0</v>
      </c>
      <c r="GN902">
        <v>0</v>
      </c>
      <c r="GO902">
        <v>-5</v>
      </c>
      <c r="GP902">
        <v>1640</v>
      </c>
      <c r="GQ902">
        <v>1</v>
      </c>
      <c r="GR902">
        <v>20</v>
      </c>
      <c r="GS902">
        <v>50338.1</v>
      </c>
      <c r="GT902">
        <v>50338</v>
      </c>
      <c r="GU902">
        <v>0.318604</v>
      </c>
      <c r="GV902">
        <v>2.65381</v>
      </c>
      <c r="GW902">
        <v>1.54785</v>
      </c>
      <c r="GX902">
        <v>2.2998</v>
      </c>
      <c r="GY902">
        <v>1.34644</v>
      </c>
      <c r="GZ902">
        <v>2.40234</v>
      </c>
      <c r="HA902">
        <v>35.0825</v>
      </c>
      <c r="HB902">
        <v>23.9649</v>
      </c>
      <c r="HC902">
        <v>18</v>
      </c>
      <c r="HD902">
        <v>505.09</v>
      </c>
      <c r="HE902">
        <v>394.077</v>
      </c>
      <c r="HF902">
        <v>21.199</v>
      </c>
      <c r="HG902">
        <v>26.5384</v>
      </c>
      <c r="HH902">
        <v>29.9986</v>
      </c>
      <c r="HI902">
        <v>26.4957</v>
      </c>
      <c r="HJ902">
        <v>26.4418</v>
      </c>
      <c r="HK902">
        <v>6.35857</v>
      </c>
      <c r="HL902">
        <v>31.5633</v>
      </c>
      <c r="HM902">
        <v>19.8681</v>
      </c>
      <c r="HN902">
        <v>21.1196</v>
      </c>
      <c r="HO902">
        <v>63.8605</v>
      </c>
      <c r="HP902">
        <v>15.0975</v>
      </c>
      <c r="HQ902">
        <v>102.448</v>
      </c>
      <c r="HR902">
        <v>102.944</v>
      </c>
    </row>
    <row r="903" spans="1:226">
      <c r="A903">
        <v>887</v>
      </c>
      <c r="B903">
        <v>1663697936.6</v>
      </c>
      <c r="C903">
        <v>10161.5</v>
      </c>
      <c r="D903" t="s">
        <v>2142</v>
      </c>
      <c r="E903" t="s">
        <v>2143</v>
      </c>
      <c r="F903">
        <v>5</v>
      </c>
      <c r="G903" t="s">
        <v>2099</v>
      </c>
      <c r="H903" t="s">
        <v>354</v>
      </c>
      <c r="I903">
        <v>1663697928.81429</v>
      </c>
      <c r="J903">
        <f>(K903)/1000</f>
        <v>0</v>
      </c>
      <c r="K903">
        <f>IF(BF903, AN903, AH903)</f>
        <v>0</v>
      </c>
      <c r="L903">
        <f>IF(BF903, AI903, AG903)</f>
        <v>0</v>
      </c>
      <c r="M903">
        <f>BH903 - IF(AU903&gt;1, L903*BB903*100.0/(AW903*BV903), 0)</f>
        <v>0</v>
      </c>
      <c r="N903">
        <f>((T903-J903/2)*M903-L903)/(T903+J903/2)</f>
        <v>0</v>
      </c>
      <c r="O903">
        <f>N903*(BO903+BP903)/1000.0</f>
        <v>0</v>
      </c>
      <c r="P903">
        <f>(BH903 - IF(AU903&gt;1, L903*BB903*100.0/(AW903*BV903), 0))*(BO903+BP903)/1000.0</f>
        <v>0</v>
      </c>
      <c r="Q903">
        <f>2.0/((1/S903-1/R903)+SIGN(S903)*SQRT((1/S903-1/R903)*(1/S903-1/R903) + 4*BC903/((BC903+1)*(BC903+1))*(2*1/S903*1/R903-1/R903*1/R903)))</f>
        <v>0</v>
      </c>
      <c r="R903">
        <f>IF(LEFT(BD903,1)&lt;&gt;"0",IF(LEFT(BD903,1)="1",3.0,BE903),$D$5+$E$5*(BV903*BO903/($K$5*1000))+$F$5*(BV903*BO903/($K$5*1000))*MAX(MIN(BB903,$J$5),$I$5)*MAX(MIN(BB903,$J$5),$I$5)+$G$5*MAX(MIN(BB903,$J$5),$I$5)*(BV903*BO903/($K$5*1000))+$H$5*(BV903*BO903/($K$5*1000))*(BV903*BO903/($K$5*1000)))</f>
        <v>0</v>
      </c>
      <c r="S903">
        <f>J903*(1000-(1000*0.61365*exp(17.502*W903/(240.97+W903))/(BO903+BP903)+BJ903)/2)/(1000*0.61365*exp(17.502*W903/(240.97+W903))/(BO903+BP903)-BJ903)</f>
        <v>0</v>
      </c>
      <c r="T903">
        <f>1/((BC903+1)/(Q903/1.6)+1/(R903/1.37)) + BC903/((BC903+1)/(Q903/1.6) + BC903/(R903/1.37))</f>
        <v>0</v>
      </c>
      <c r="U903">
        <f>(AX903*BA903)</f>
        <v>0</v>
      </c>
      <c r="V903">
        <f>(BQ903+(U903+2*0.95*5.67E-8*(((BQ903+$B$7)+273)^4-(BQ903+273)^4)-44100*J903)/(1.84*29.3*R903+8*0.95*5.67E-8*(BQ903+273)^3))</f>
        <v>0</v>
      </c>
      <c r="W903">
        <f>($C$7*BR903+$D$7*BS903+$E$7*V903)</f>
        <v>0</v>
      </c>
      <c r="X903">
        <f>0.61365*exp(17.502*W903/(240.97+W903))</f>
        <v>0</v>
      </c>
      <c r="Y903">
        <f>(Z903/AA903*100)</f>
        <v>0</v>
      </c>
      <c r="Z903">
        <f>BJ903*(BO903+BP903)/1000</f>
        <v>0</v>
      </c>
      <c r="AA903">
        <f>0.61365*exp(17.502*BQ903/(240.97+BQ903))</f>
        <v>0</v>
      </c>
      <c r="AB903">
        <f>(X903-BJ903*(BO903+BP903)/1000)</f>
        <v>0</v>
      </c>
      <c r="AC903">
        <f>(-J903*44100)</f>
        <v>0</v>
      </c>
      <c r="AD903">
        <f>2*29.3*R903*0.92*(BQ903-W903)</f>
        <v>0</v>
      </c>
      <c r="AE903">
        <f>2*0.95*5.67E-8*(((BQ903+$B$7)+273)^4-(W903+273)^4)</f>
        <v>0</v>
      </c>
      <c r="AF903">
        <f>U903+AE903+AC903+AD903</f>
        <v>0</v>
      </c>
      <c r="AG903">
        <f>BN903*AU903*(BI903-BH903*(1000-AU903*BK903)/(1000-AU903*BJ903))/(100*BB903)</f>
        <v>0</v>
      </c>
      <c r="AH903">
        <f>1000*BN903*AU903*(BJ903-BK903)/(100*BB903*(1000-AU903*BJ903))</f>
        <v>0</v>
      </c>
      <c r="AI903">
        <f>(AJ903 - AK903 - BO903*1E3/(8.314*(BQ903+273.15)) * AM903/BN903 * AL903) * BN903/(100*BB903) * (1000 - BK903)/1000</f>
        <v>0</v>
      </c>
      <c r="AJ903">
        <v>79.0995190749778</v>
      </c>
      <c r="AK903">
        <v>90.2114333333333</v>
      </c>
      <c r="AL903">
        <v>-3.15126528268388</v>
      </c>
      <c r="AM903">
        <v>65.3821765594169</v>
      </c>
      <c r="AN903">
        <f>(AP903 - AO903 + BO903*1E3/(8.314*(BQ903+273.15)) * AR903/BN903 * AQ903) * BN903/(100*BB903) * 1000/(1000 - AP903)</f>
        <v>0</v>
      </c>
      <c r="AO903">
        <v>15.1355373172348</v>
      </c>
      <c r="AP903">
        <v>20.7477054945055</v>
      </c>
      <c r="AQ903">
        <v>0.0102476024844234</v>
      </c>
      <c r="AR903">
        <v>122.885035500858</v>
      </c>
      <c r="AS903">
        <v>0</v>
      </c>
      <c r="AT903">
        <v>0</v>
      </c>
      <c r="AU903">
        <f>IF(AS903*$H$13&gt;=AW903,1.0,(AW903/(AW903-AS903*$H$13)))</f>
        <v>0</v>
      </c>
      <c r="AV903">
        <f>(AU903-1)*100</f>
        <v>0</v>
      </c>
      <c r="AW903">
        <f>MAX(0,($B$13+$C$13*BV903)/(1+$D$13*BV903)*BO903/(BQ903+273)*$E$13)</f>
        <v>0</v>
      </c>
      <c r="AX903">
        <f>$B$11*BW903+$C$11*BX903+$F$11*CI903*(1-CL903)</f>
        <v>0</v>
      </c>
      <c r="AY903">
        <f>AX903*AZ903</f>
        <v>0</v>
      </c>
      <c r="AZ903">
        <f>($B$11*$D$9+$C$11*$D$9+$F$11*((CV903+CN903)/MAX(CV903+CN903+CW903, 0.1)*$I$9+CW903/MAX(CV903+CN903+CW903, 0.1)*$J$9))/($B$11+$C$11+$F$11)</f>
        <v>0</v>
      </c>
      <c r="BA903">
        <f>($B$11*$K$9+$C$11*$K$9+$F$11*((CV903+CN903)/MAX(CV903+CN903+CW903, 0.1)*$P$9+CW903/MAX(CV903+CN903+CW903, 0.1)*$Q$9))/($B$11+$C$11+$F$11)</f>
        <v>0</v>
      </c>
      <c r="BB903">
        <v>6</v>
      </c>
      <c r="BC903">
        <v>0.5</v>
      </c>
      <c r="BD903" t="s">
        <v>355</v>
      </c>
      <c r="BE903">
        <v>2</v>
      </c>
      <c r="BF903" t="b">
        <v>1</v>
      </c>
      <c r="BG903">
        <v>1663697928.81429</v>
      </c>
      <c r="BH903">
        <v>110.531789285714</v>
      </c>
      <c r="BI903">
        <v>94.8059142857143</v>
      </c>
      <c r="BJ903">
        <v>20.7095857142857</v>
      </c>
      <c r="BK903">
        <v>15.1402785714286</v>
      </c>
      <c r="BL903">
        <v>106.357771428571</v>
      </c>
      <c r="BM903">
        <v>20.4048</v>
      </c>
      <c r="BN903">
        <v>500.132928571429</v>
      </c>
      <c r="BO903">
        <v>90.4828607142857</v>
      </c>
      <c r="BP903">
        <v>0.100053539285714</v>
      </c>
      <c r="BQ903">
        <v>25.2225535714286</v>
      </c>
      <c r="BR903">
        <v>24.9933428571429</v>
      </c>
      <c r="BS903">
        <v>999.9</v>
      </c>
      <c r="BT903">
        <v>0</v>
      </c>
      <c r="BU903">
        <v>0</v>
      </c>
      <c r="BV903">
        <v>9999.28571428571</v>
      </c>
      <c r="BW903">
        <v>0</v>
      </c>
      <c r="BX903">
        <v>16.629575</v>
      </c>
      <c r="BY903">
        <v>15.7257785714286</v>
      </c>
      <c r="BZ903">
        <v>112.868767857143</v>
      </c>
      <c r="CA903">
        <v>96.2634178571429</v>
      </c>
      <c r="CB903">
        <v>5.56930142857143</v>
      </c>
      <c r="CC903">
        <v>94.8059142857143</v>
      </c>
      <c r="CD903">
        <v>15.1402785714286</v>
      </c>
      <c r="CE903">
        <v>1.87386178571429</v>
      </c>
      <c r="CF903">
        <v>1.36993571428571</v>
      </c>
      <c r="CG903">
        <v>16.4169107142857</v>
      </c>
      <c r="CH903">
        <v>11.5888857142857</v>
      </c>
      <c r="CI903">
        <v>1999.97714285714</v>
      </c>
      <c r="CJ903">
        <v>0.979994857142857</v>
      </c>
      <c r="CK903">
        <v>0.0200051857142857</v>
      </c>
      <c r="CL903">
        <v>0</v>
      </c>
      <c r="CM903">
        <v>775.742964285714</v>
      </c>
      <c r="CN903">
        <v>5.00063</v>
      </c>
      <c r="CO903">
        <v>15272.1178571429</v>
      </c>
      <c r="CP903">
        <v>17256.6678571429</v>
      </c>
      <c r="CQ903">
        <v>38.62275</v>
      </c>
      <c r="CR903">
        <v>38.625</v>
      </c>
      <c r="CS903">
        <v>38.062</v>
      </c>
      <c r="CT903">
        <v>38</v>
      </c>
      <c r="CU903">
        <v>39.4325714285714</v>
      </c>
      <c r="CV903">
        <v>1955.06678571429</v>
      </c>
      <c r="CW903">
        <v>39.9103571428571</v>
      </c>
      <c r="CX903">
        <v>0</v>
      </c>
      <c r="CY903">
        <v>1663697933.9</v>
      </c>
      <c r="CZ903">
        <v>0</v>
      </c>
      <c r="DA903">
        <v>0</v>
      </c>
      <c r="DB903" t="s">
        <v>356</v>
      </c>
      <c r="DC903">
        <v>1660677648.1</v>
      </c>
      <c r="DD903">
        <v>1660677649.1</v>
      </c>
      <c r="DE903">
        <v>0</v>
      </c>
      <c r="DF903">
        <v>-1.042</v>
      </c>
      <c r="DG903">
        <v>0.003</v>
      </c>
      <c r="DH903">
        <v>5.218</v>
      </c>
      <c r="DI903">
        <v>0.344</v>
      </c>
      <c r="DJ903">
        <v>417</v>
      </c>
      <c r="DK903">
        <v>22</v>
      </c>
      <c r="DL903">
        <v>1.24</v>
      </c>
      <c r="DM903">
        <v>0.53</v>
      </c>
      <c r="DN903">
        <v>15.01351</v>
      </c>
      <c r="DO903">
        <v>13.5272757973733</v>
      </c>
      <c r="DP903">
        <v>1.34576861398979</v>
      </c>
      <c r="DQ903">
        <v>0</v>
      </c>
      <c r="DR903">
        <v>5.545895</v>
      </c>
      <c r="DS903">
        <v>0.446816735459644</v>
      </c>
      <c r="DT903">
        <v>0.0455704229188187</v>
      </c>
      <c r="DU903">
        <v>0</v>
      </c>
      <c r="DV903">
        <v>0</v>
      </c>
      <c r="DW903">
        <v>2</v>
      </c>
      <c r="DX903" t="s">
        <v>357</v>
      </c>
      <c r="DY903">
        <v>2.97309</v>
      </c>
      <c r="DZ903">
        <v>2.75413</v>
      </c>
      <c r="EA903">
        <v>0.0218474</v>
      </c>
      <c r="EB903">
        <v>0.0183184</v>
      </c>
      <c r="EC903">
        <v>0.0934368</v>
      </c>
      <c r="ED903">
        <v>0.0752701</v>
      </c>
      <c r="EE903">
        <v>38134.9</v>
      </c>
      <c r="EF903">
        <v>41734.4</v>
      </c>
      <c r="EG903">
        <v>35331.3</v>
      </c>
      <c r="EH903">
        <v>38558.8</v>
      </c>
      <c r="EI903">
        <v>45415.6</v>
      </c>
      <c r="EJ903">
        <v>51497.3</v>
      </c>
      <c r="EK903">
        <v>55225.6</v>
      </c>
      <c r="EL903">
        <v>61846</v>
      </c>
      <c r="EM903">
        <v>1.993</v>
      </c>
      <c r="EN903">
        <v>1.8168</v>
      </c>
      <c r="EO903">
        <v>0.0674427</v>
      </c>
      <c r="EP903">
        <v>0</v>
      </c>
      <c r="EQ903">
        <v>23.9129</v>
      </c>
      <c r="ER903">
        <v>999.9</v>
      </c>
      <c r="ES903">
        <v>45.184</v>
      </c>
      <c r="ET903">
        <v>30.323</v>
      </c>
      <c r="EU903">
        <v>21.6725</v>
      </c>
      <c r="EV903">
        <v>56.9162</v>
      </c>
      <c r="EW903">
        <v>49.4191</v>
      </c>
      <c r="EX903">
        <v>1</v>
      </c>
      <c r="EY903">
        <v>-0.0501829</v>
      </c>
      <c r="EZ903">
        <v>1.43107</v>
      </c>
      <c r="FA903">
        <v>20.108</v>
      </c>
      <c r="FB903">
        <v>5.19932</v>
      </c>
      <c r="FC903">
        <v>12.0052</v>
      </c>
      <c r="FD903">
        <v>4.976</v>
      </c>
      <c r="FE903">
        <v>3.294</v>
      </c>
      <c r="FF903">
        <v>9999</v>
      </c>
      <c r="FG903">
        <v>9999</v>
      </c>
      <c r="FH903">
        <v>9999</v>
      </c>
      <c r="FI903">
        <v>695.7</v>
      </c>
      <c r="FJ903">
        <v>1.86356</v>
      </c>
      <c r="FK903">
        <v>1.86829</v>
      </c>
      <c r="FL903">
        <v>1.86813</v>
      </c>
      <c r="FM903">
        <v>1.86935</v>
      </c>
      <c r="FN903">
        <v>1.87012</v>
      </c>
      <c r="FO903">
        <v>1.86615</v>
      </c>
      <c r="FP903">
        <v>1.86722</v>
      </c>
      <c r="FQ903">
        <v>1.86859</v>
      </c>
      <c r="FR903">
        <v>5</v>
      </c>
      <c r="FS903">
        <v>0</v>
      </c>
      <c r="FT903">
        <v>0</v>
      </c>
      <c r="FU903">
        <v>0</v>
      </c>
      <c r="FV903" t="s">
        <v>358</v>
      </c>
      <c r="FW903" t="s">
        <v>359</v>
      </c>
      <c r="FX903" t="s">
        <v>360</v>
      </c>
      <c r="FY903" t="s">
        <v>360</v>
      </c>
      <c r="FZ903" t="s">
        <v>360</v>
      </c>
      <c r="GA903" t="s">
        <v>360</v>
      </c>
      <c r="GB903">
        <v>0</v>
      </c>
      <c r="GC903">
        <v>100</v>
      </c>
      <c r="GD903">
        <v>100</v>
      </c>
      <c r="GE903">
        <v>4.049</v>
      </c>
      <c r="GF903">
        <v>0.3048</v>
      </c>
      <c r="GG903">
        <v>3.61927167264205</v>
      </c>
      <c r="GH903">
        <v>0.00509506669552449</v>
      </c>
      <c r="GI903">
        <v>1.17866753763249e-06</v>
      </c>
      <c r="GJ903">
        <v>-6.62632595388568e-10</v>
      </c>
      <c r="GK903">
        <v>0.304780318481584</v>
      </c>
      <c r="GL903">
        <v>0</v>
      </c>
      <c r="GM903">
        <v>0</v>
      </c>
      <c r="GN903">
        <v>0</v>
      </c>
      <c r="GO903">
        <v>-5</v>
      </c>
      <c r="GP903">
        <v>1640</v>
      </c>
      <c r="GQ903">
        <v>1</v>
      </c>
      <c r="GR903">
        <v>20</v>
      </c>
      <c r="GS903">
        <v>50338.1</v>
      </c>
      <c r="GT903">
        <v>50338.1</v>
      </c>
      <c r="GU903">
        <v>0.280762</v>
      </c>
      <c r="GV903">
        <v>2.66113</v>
      </c>
      <c r="GW903">
        <v>1.54785</v>
      </c>
      <c r="GX903">
        <v>2.2998</v>
      </c>
      <c r="GY903">
        <v>1.34644</v>
      </c>
      <c r="GZ903">
        <v>2.43164</v>
      </c>
      <c r="HA903">
        <v>35.0825</v>
      </c>
      <c r="HB903">
        <v>23.9649</v>
      </c>
      <c r="HC903">
        <v>18</v>
      </c>
      <c r="HD903">
        <v>504.447</v>
      </c>
      <c r="HE903">
        <v>393.75</v>
      </c>
      <c r="HF903">
        <v>21.2298</v>
      </c>
      <c r="HG903">
        <v>26.5406</v>
      </c>
      <c r="HH903">
        <v>29.9999</v>
      </c>
      <c r="HI903">
        <v>26.4979</v>
      </c>
      <c r="HJ903">
        <v>26.4418</v>
      </c>
      <c r="HK903">
        <v>5.59025</v>
      </c>
      <c r="HL903">
        <v>31.5633</v>
      </c>
      <c r="HM903">
        <v>19.4852</v>
      </c>
      <c r="HN903">
        <v>21.1265</v>
      </c>
      <c r="HO903">
        <v>50.4293</v>
      </c>
      <c r="HP903">
        <v>15.065</v>
      </c>
      <c r="HQ903">
        <v>102.447</v>
      </c>
      <c r="HR903">
        <v>102.944</v>
      </c>
    </row>
    <row r="904" spans="1:226">
      <c r="A904">
        <v>888</v>
      </c>
      <c r="B904">
        <v>1663697941.6</v>
      </c>
      <c r="C904">
        <v>10166.5</v>
      </c>
      <c r="D904" t="s">
        <v>2144</v>
      </c>
      <c r="E904" t="s">
        <v>2145</v>
      </c>
      <c r="F904">
        <v>5</v>
      </c>
      <c r="G904" t="s">
        <v>2099</v>
      </c>
      <c r="H904" t="s">
        <v>354</v>
      </c>
      <c r="I904">
        <v>1663697934.1</v>
      </c>
      <c r="J904">
        <f>(K904)/1000</f>
        <v>0</v>
      </c>
      <c r="K904">
        <f>IF(BF904, AN904, AH904)</f>
        <v>0</v>
      </c>
      <c r="L904">
        <f>IF(BF904, AI904, AG904)</f>
        <v>0</v>
      </c>
      <c r="M904">
        <f>BH904 - IF(AU904&gt;1, L904*BB904*100.0/(AW904*BV904), 0)</f>
        <v>0</v>
      </c>
      <c r="N904">
        <f>((T904-J904/2)*M904-L904)/(T904+J904/2)</f>
        <v>0</v>
      </c>
      <c r="O904">
        <f>N904*(BO904+BP904)/1000.0</f>
        <v>0</v>
      </c>
      <c r="P904">
        <f>(BH904 - IF(AU904&gt;1, L904*BB904*100.0/(AW904*BV904), 0))*(BO904+BP904)/1000.0</f>
        <v>0</v>
      </c>
      <c r="Q904">
        <f>2.0/((1/S904-1/R904)+SIGN(S904)*SQRT((1/S904-1/R904)*(1/S904-1/R904) + 4*BC904/((BC904+1)*(BC904+1))*(2*1/S904*1/R904-1/R904*1/R904)))</f>
        <v>0</v>
      </c>
      <c r="R904">
        <f>IF(LEFT(BD904,1)&lt;&gt;"0",IF(LEFT(BD904,1)="1",3.0,BE904),$D$5+$E$5*(BV904*BO904/($K$5*1000))+$F$5*(BV904*BO904/($K$5*1000))*MAX(MIN(BB904,$J$5),$I$5)*MAX(MIN(BB904,$J$5),$I$5)+$G$5*MAX(MIN(BB904,$J$5),$I$5)*(BV904*BO904/($K$5*1000))+$H$5*(BV904*BO904/($K$5*1000))*(BV904*BO904/($K$5*1000)))</f>
        <v>0</v>
      </c>
      <c r="S904">
        <f>J904*(1000-(1000*0.61365*exp(17.502*W904/(240.97+W904))/(BO904+BP904)+BJ904)/2)/(1000*0.61365*exp(17.502*W904/(240.97+W904))/(BO904+BP904)-BJ904)</f>
        <v>0</v>
      </c>
      <c r="T904">
        <f>1/((BC904+1)/(Q904/1.6)+1/(R904/1.37)) + BC904/((BC904+1)/(Q904/1.6) + BC904/(R904/1.37))</f>
        <v>0</v>
      </c>
      <c r="U904">
        <f>(AX904*BA904)</f>
        <v>0</v>
      </c>
      <c r="V904">
        <f>(BQ904+(U904+2*0.95*5.67E-8*(((BQ904+$B$7)+273)^4-(BQ904+273)^4)-44100*J904)/(1.84*29.3*R904+8*0.95*5.67E-8*(BQ904+273)^3))</f>
        <v>0</v>
      </c>
      <c r="W904">
        <f>($C$7*BR904+$D$7*BS904+$E$7*V904)</f>
        <v>0</v>
      </c>
      <c r="X904">
        <f>0.61365*exp(17.502*W904/(240.97+W904))</f>
        <v>0</v>
      </c>
      <c r="Y904">
        <f>(Z904/AA904*100)</f>
        <v>0</v>
      </c>
      <c r="Z904">
        <f>BJ904*(BO904+BP904)/1000</f>
        <v>0</v>
      </c>
      <c r="AA904">
        <f>0.61365*exp(17.502*BQ904/(240.97+BQ904))</f>
        <v>0</v>
      </c>
      <c r="AB904">
        <f>(X904-BJ904*(BO904+BP904)/1000)</f>
        <v>0</v>
      </c>
      <c r="AC904">
        <f>(-J904*44100)</f>
        <v>0</v>
      </c>
      <c r="AD904">
        <f>2*29.3*R904*0.92*(BQ904-W904)</f>
        <v>0</v>
      </c>
      <c r="AE904">
        <f>2*0.95*5.67E-8*(((BQ904+$B$7)+273)^4-(W904+273)^4)</f>
        <v>0</v>
      </c>
      <c r="AF904">
        <f>U904+AE904+AC904+AD904</f>
        <v>0</v>
      </c>
      <c r="AG904">
        <f>BN904*AU904*(BI904-BH904*(1000-AU904*BK904)/(1000-AU904*BJ904))/(100*BB904)</f>
        <v>0</v>
      </c>
      <c r="AH904">
        <f>1000*BN904*AU904*(BJ904-BK904)/(100*BB904*(1000-AU904*BJ904))</f>
        <v>0</v>
      </c>
      <c r="AI904">
        <f>(AJ904 - AK904 - BO904*1E3/(8.314*(BQ904+273.15)) * AM904/BN904 * AL904) * BN904/(100*BB904) * (1000 - BK904)/1000</f>
        <v>0</v>
      </c>
      <c r="AJ904">
        <v>62.0318066595116</v>
      </c>
      <c r="AK904">
        <v>74.5906254545454</v>
      </c>
      <c r="AL904">
        <v>-3.11632664438706</v>
      </c>
      <c r="AM904">
        <v>65.3821765594169</v>
      </c>
      <c r="AN904">
        <f>(AP904 - AO904 + BO904*1E3/(8.314*(BQ904+273.15)) * AR904/BN904 * AQ904) * BN904/(100*BB904) * 1000/(1000 - AP904)</f>
        <v>0</v>
      </c>
      <c r="AO904">
        <v>15.1000121391771</v>
      </c>
      <c r="AP904">
        <v>20.7155857142857</v>
      </c>
      <c r="AQ904">
        <v>-0.00126245639766801</v>
      </c>
      <c r="AR904">
        <v>122.885035500858</v>
      </c>
      <c r="AS904">
        <v>0</v>
      </c>
      <c r="AT904">
        <v>0</v>
      </c>
      <c r="AU904">
        <f>IF(AS904*$H$13&gt;=AW904,1.0,(AW904/(AW904-AS904*$H$13)))</f>
        <v>0</v>
      </c>
      <c r="AV904">
        <f>(AU904-1)*100</f>
        <v>0</v>
      </c>
      <c r="AW904">
        <f>MAX(0,($B$13+$C$13*BV904)/(1+$D$13*BV904)*BO904/(BQ904+273)*$E$13)</f>
        <v>0</v>
      </c>
      <c r="AX904">
        <f>$B$11*BW904+$C$11*BX904+$F$11*CI904*(1-CL904)</f>
        <v>0</v>
      </c>
      <c r="AY904">
        <f>AX904*AZ904</f>
        <v>0</v>
      </c>
      <c r="AZ904">
        <f>($B$11*$D$9+$C$11*$D$9+$F$11*((CV904+CN904)/MAX(CV904+CN904+CW904, 0.1)*$I$9+CW904/MAX(CV904+CN904+CW904, 0.1)*$J$9))/($B$11+$C$11+$F$11)</f>
        <v>0</v>
      </c>
      <c r="BA904">
        <f>($B$11*$K$9+$C$11*$K$9+$F$11*((CV904+CN904)/MAX(CV904+CN904+CW904, 0.1)*$P$9+CW904/MAX(CV904+CN904+CW904, 0.1)*$Q$9))/($B$11+$C$11+$F$11)</f>
        <v>0</v>
      </c>
      <c r="BB904">
        <v>6</v>
      </c>
      <c r="BC904">
        <v>0.5</v>
      </c>
      <c r="BD904" t="s">
        <v>355</v>
      </c>
      <c r="BE904">
        <v>2</v>
      </c>
      <c r="BF904" t="b">
        <v>1</v>
      </c>
      <c r="BG904">
        <v>1663697934.1</v>
      </c>
      <c r="BH904">
        <v>94.4572592592592</v>
      </c>
      <c r="BI904">
        <v>77.1852407407408</v>
      </c>
      <c r="BJ904">
        <v>20.7315148148148</v>
      </c>
      <c r="BK904">
        <v>15.1211037037037</v>
      </c>
      <c r="BL904">
        <v>90.3680925925926</v>
      </c>
      <c r="BM904">
        <v>20.4267333333333</v>
      </c>
      <c r="BN904">
        <v>500.076518518518</v>
      </c>
      <c r="BO904">
        <v>90.4844666666667</v>
      </c>
      <c r="BP904">
        <v>0.0999104518518519</v>
      </c>
      <c r="BQ904">
        <v>25.2398074074074</v>
      </c>
      <c r="BR904">
        <v>25.0119888888889</v>
      </c>
      <c r="BS904">
        <v>999.9</v>
      </c>
      <c r="BT904">
        <v>0</v>
      </c>
      <c r="BU904">
        <v>0</v>
      </c>
      <c r="BV904">
        <v>9999.81481481482</v>
      </c>
      <c r="BW904">
        <v>0</v>
      </c>
      <c r="BX904">
        <v>16.6235518518519</v>
      </c>
      <c r="BY904">
        <v>17.2719481481481</v>
      </c>
      <c r="BZ904">
        <v>96.4567962962963</v>
      </c>
      <c r="CA904">
        <v>78.3705037037037</v>
      </c>
      <c r="CB904">
        <v>5.61040777777778</v>
      </c>
      <c r="CC904">
        <v>77.1852407407408</v>
      </c>
      <c r="CD904">
        <v>15.1211037037037</v>
      </c>
      <c r="CE904">
        <v>1.87588</v>
      </c>
      <c r="CF904">
        <v>1.36822481481481</v>
      </c>
      <c r="CG904">
        <v>16.433837037037</v>
      </c>
      <c r="CH904">
        <v>11.5699814814815</v>
      </c>
      <c r="CI904">
        <v>2000.00666666667</v>
      </c>
      <c r="CJ904">
        <v>0.979995</v>
      </c>
      <c r="CK904">
        <v>0.0200050333333333</v>
      </c>
      <c r="CL904">
        <v>0</v>
      </c>
      <c r="CM904">
        <v>776.666148148148</v>
      </c>
      <c r="CN904">
        <v>5.00063</v>
      </c>
      <c r="CO904">
        <v>15288.7777777778</v>
      </c>
      <c r="CP904">
        <v>17256.9296296296</v>
      </c>
      <c r="CQ904">
        <v>38.625</v>
      </c>
      <c r="CR904">
        <v>38.625</v>
      </c>
      <c r="CS904">
        <v>38.062</v>
      </c>
      <c r="CT904">
        <v>38.0068888888889</v>
      </c>
      <c r="CU904">
        <v>39.437</v>
      </c>
      <c r="CV904">
        <v>1955.09592592593</v>
      </c>
      <c r="CW904">
        <v>39.9107407407407</v>
      </c>
      <c r="CX904">
        <v>0</v>
      </c>
      <c r="CY904">
        <v>1663697938.7</v>
      </c>
      <c r="CZ904">
        <v>0</v>
      </c>
      <c r="DA904">
        <v>0</v>
      </c>
      <c r="DB904" t="s">
        <v>356</v>
      </c>
      <c r="DC904">
        <v>1660677648.1</v>
      </c>
      <c r="DD904">
        <v>1660677649.1</v>
      </c>
      <c r="DE904">
        <v>0</v>
      </c>
      <c r="DF904">
        <v>-1.042</v>
      </c>
      <c r="DG904">
        <v>0.003</v>
      </c>
      <c r="DH904">
        <v>5.218</v>
      </c>
      <c r="DI904">
        <v>0.344</v>
      </c>
      <c r="DJ904">
        <v>417</v>
      </c>
      <c r="DK904">
        <v>22</v>
      </c>
      <c r="DL904">
        <v>1.24</v>
      </c>
      <c r="DM904">
        <v>0.53</v>
      </c>
      <c r="DN904">
        <v>16.4644625</v>
      </c>
      <c r="DO904">
        <v>17.7634300187617</v>
      </c>
      <c r="DP904">
        <v>1.71334742969538</v>
      </c>
      <c r="DQ904">
        <v>0</v>
      </c>
      <c r="DR904">
        <v>5.5865865</v>
      </c>
      <c r="DS904">
        <v>0.465596172607869</v>
      </c>
      <c r="DT904">
        <v>0.0469696186140573</v>
      </c>
      <c r="DU904">
        <v>0</v>
      </c>
      <c r="DV904">
        <v>0</v>
      </c>
      <c r="DW904">
        <v>2</v>
      </c>
      <c r="DX904" t="s">
        <v>357</v>
      </c>
      <c r="DY904">
        <v>2.97317</v>
      </c>
      <c r="DZ904">
        <v>2.75395</v>
      </c>
      <c r="EA904">
        <v>0.0179172</v>
      </c>
      <c r="EB904">
        <v>0.013967</v>
      </c>
      <c r="EC904">
        <v>0.0933414</v>
      </c>
      <c r="ED904">
        <v>0.0752078</v>
      </c>
      <c r="EE904">
        <v>38287.6</v>
      </c>
      <c r="EF904">
        <v>41919.1</v>
      </c>
      <c r="EG904">
        <v>35330.9</v>
      </c>
      <c r="EH904">
        <v>38558.6</v>
      </c>
      <c r="EI904">
        <v>45419.9</v>
      </c>
      <c r="EJ904">
        <v>51500.7</v>
      </c>
      <c r="EK904">
        <v>55225.1</v>
      </c>
      <c r="EL904">
        <v>61846.1</v>
      </c>
      <c r="EM904">
        <v>1.9942</v>
      </c>
      <c r="EN904">
        <v>1.8168</v>
      </c>
      <c r="EO904">
        <v>0.0697076</v>
      </c>
      <c r="EP904">
        <v>0</v>
      </c>
      <c r="EQ904">
        <v>23.9077</v>
      </c>
      <c r="ER904">
        <v>999.9</v>
      </c>
      <c r="ES904">
        <v>45.135</v>
      </c>
      <c r="ET904">
        <v>30.343</v>
      </c>
      <c r="EU904">
        <v>21.6733</v>
      </c>
      <c r="EV904">
        <v>56.3562</v>
      </c>
      <c r="EW904">
        <v>49.6474</v>
      </c>
      <c r="EX904">
        <v>1</v>
      </c>
      <c r="EY904">
        <v>-0.0490244</v>
      </c>
      <c r="EZ904">
        <v>1.56704</v>
      </c>
      <c r="FA904">
        <v>20.1069</v>
      </c>
      <c r="FB904">
        <v>5.19932</v>
      </c>
      <c r="FC904">
        <v>12.0052</v>
      </c>
      <c r="FD904">
        <v>4.976</v>
      </c>
      <c r="FE904">
        <v>3.2934</v>
      </c>
      <c r="FF904">
        <v>9999</v>
      </c>
      <c r="FG904">
        <v>9999</v>
      </c>
      <c r="FH904">
        <v>9999</v>
      </c>
      <c r="FI904">
        <v>695.7</v>
      </c>
      <c r="FJ904">
        <v>1.86356</v>
      </c>
      <c r="FK904">
        <v>1.86832</v>
      </c>
      <c r="FL904">
        <v>1.86807</v>
      </c>
      <c r="FM904">
        <v>1.86932</v>
      </c>
      <c r="FN904">
        <v>1.87012</v>
      </c>
      <c r="FO904">
        <v>1.86615</v>
      </c>
      <c r="FP904">
        <v>1.86722</v>
      </c>
      <c r="FQ904">
        <v>1.86859</v>
      </c>
      <c r="FR904">
        <v>5</v>
      </c>
      <c r="FS904">
        <v>0</v>
      </c>
      <c r="FT904">
        <v>0</v>
      </c>
      <c r="FU904">
        <v>0</v>
      </c>
      <c r="FV904" t="s">
        <v>358</v>
      </c>
      <c r="FW904" t="s">
        <v>359</v>
      </c>
      <c r="FX904" t="s">
        <v>360</v>
      </c>
      <c r="FY904" t="s">
        <v>360</v>
      </c>
      <c r="FZ904" t="s">
        <v>360</v>
      </c>
      <c r="GA904" t="s">
        <v>360</v>
      </c>
      <c r="GB904">
        <v>0</v>
      </c>
      <c r="GC904">
        <v>100</v>
      </c>
      <c r="GD904">
        <v>100</v>
      </c>
      <c r="GE904">
        <v>3.968</v>
      </c>
      <c r="GF904">
        <v>0.3048</v>
      </c>
      <c r="GG904">
        <v>3.61927167264205</v>
      </c>
      <c r="GH904">
        <v>0.00509506669552449</v>
      </c>
      <c r="GI904">
        <v>1.17866753763249e-06</v>
      </c>
      <c r="GJ904">
        <v>-6.62632595388568e-10</v>
      </c>
      <c r="GK904">
        <v>0.304780318481584</v>
      </c>
      <c r="GL904">
        <v>0</v>
      </c>
      <c r="GM904">
        <v>0</v>
      </c>
      <c r="GN904">
        <v>0</v>
      </c>
      <c r="GO904">
        <v>-5</v>
      </c>
      <c r="GP904">
        <v>1640</v>
      </c>
      <c r="GQ904">
        <v>1</v>
      </c>
      <c r="GR904">
        <v>20</v>
      </c>
      <c r="GS904">
        <v>50338.2</v>
      </c>
      <c r="GT904">
        <v>50338.2</v>
      </c>
      <c r="GU904">
        <v>0.245361</v>
      </c>
      <c r="GV904">
        <v>2.67822</v>
      </c>
      <c r="GW904">
        <v>1.54785</v>
      </c>
      <c r="GX904">
        <v>2.2998</v>
      </c>
      <c r="GY904">
        <v>1.34644</v>
      </c>
      <c r="GZ904">
        <v>2.35229</v>
      </c>
      <c r="HA904">
        <v>35.0825</v>
      </c>
      <c r="HB904">
        <v>23.9649</v>
      </c>
      <c r="HC904">
        <v>18</v>
      </c>
      <c r="HD904">
        <v>505.263</v>
      </c>
      <c r="HE904">
        <v>393.766</v>
      </c>
      <c r="HF904">
        <v>21.2272</v>
      </c>
      <c r="HG904">
        <v>26.5428</v>
      </c>
      <c r="HH904">
        <v>30.0007</v>
      </c>
      <c r="HI904">
        <v>26.5001</v>
      </c>
      <c r="HJ904">
        <v>26.444</v>
      </c>
      <c r="HK904">
        <v>4.90325</v>
      </c>
      <c r="HL904">
        <v>31.5633</v>
      </c>
      <c r="HM904">
        <v>19.4852</v>
      </c>
      <c r="HN904">
        <v>21.1666</v>
      </c>
      <c r="HO904">
        <v>37.0126</v>
      </c>
      <c r="HP904">
        <v>15.062</v>
      </c>
      <c r="HQ904">
        <v>102.446</v>
      </c>
      <c r="HR904">
        <v>102.944</v>
      </c>
    </row>
    <row r="905" spans="1:226">
      <c r="A905">
        <v>889</v>
      </c>
      <c r="B905">
        <v>1663698038.6</v>
      </c>
      <c r="C905">
        <v>10263.5</v>
      </c>
      <c r="D905" t="s">
        <v>2146</v>
      </c>
      <c r="E905" t="s">
        <v>2147</v>
      </c>
      <c r="F905">
        <v>5</v>
      </c>
      <c r="G905" t="s">
        <v>2099</v>
      </c>
      <c r="H905" t="s">
        <v>354</v>
      </c>
      <c r="I905">
        <v>1663698030.6</v>
      </c>
      <c r="J905">
        <f>(K905)/1000</f>
        <v>0</v>
      </c>
      <c r="K905">
        <f>IF(BF905, AN905, AH905)</f>
        <v>0</v>
      </c>
      <c r="L905">
        <f>IF(BF905, AI905, AG905)</f>
        <v>0</v>
      </c>
      <c r="M905">
        <f>BH905 - IF(AU905&gt;1, L905*BB905*100.0/(AW905*BV905), 0)</f>
        <v>0</v>
      </c>
      <c r="N905">
        <f>((T905-J905/2)*M905-L905)/(T905+J905/2)</f>
        <v>0</v>
      </c>
      <c r="O905">
        <f>N905*(BO905+BP905)/1000.0</f>
        <v>0</v>
      </c>
      <c r="P905">
        <f>(BH905 - IF(AU905&gt;1, L905*BB905*100.0/(AW905*BV905), 0))*(BO905+BP905)/1000.0</f>
        <v>0</v>
      </c>
      <c r="Q905">
        <f>2.0/((1/S905-1/R905)+SIGN(S905)*SQRT((1/S905-1/R905)*(1/S905-1/R905) + 4*BC905/((BC905+1)*(BC905+1))*(2*1/S905*1/R905-1/R905*1/R905)))</f>
        <v>0</v>
      </c>
      <c r="R905">
        <f>IF(LEFT(BD905,1)&lt;&gt;"0",IF(LEFT(BD905,1)="1",3.0,BE905),$D$5+$E$5*(BV905*BO905/($K$5*1000))+$F$5*(BV905*BO905/($K$5*1000))*MAX(MIN(BB905,$J$5),$I$5)*MAX(MIN(BB905,$J$5),$I$5)+$G$5*MAX(MIN(BB905,$J$5),$I$5)*(BV905*BO905/($K$5*1000))+$H$5*(BV905*BO905/($K$5*1000))*(BV905*BO905/($K$5*1000)))</f>
        <v>0</v>
      </c>
      <c r="S905">
        <f>J905*(1000-(1000*0.61365*exp(17.502*W905/(240.97+W905))/(BO905+BP905)+BJ905)/2)/(1000*0.61365*exp(17.502*W905/(240.97+W905))/(BO905+BP905)-BJ905)</f>
        <v>0</v>
      </c>
      <c r="T905">
        <f>1/((BC905+1)/(Q905/1.6)+1/(R905/1.37)) + BC905/((BC905+1)/(Q905/1.6) + BC905/(R905/1.37))</f>
        <v>0</v>
      </c>
      <c r="U905">
        <f>(AX905*BA905)</f>
        <v>0</v>
      </c>
      <c r="V905">
        <f>(BQ905+(U905+2*0.95*5.67E-8*(((BQ905+$B$7)+273)^4-(BQ905+273)^4)-44100*J905)/(1.84*29.3*R905+8*0.95*5.67E-8*(BQ905+273)^3))</f>
        <v>0</v>
      </c>
      <c r="W905">
        <f>($C$7*BR905+$D$7*BS905+$E$7*V905)</f>
        <v>0</v>
      </c>
      <c r="X905">
        <f>0.61365*exp(17.502*W905/(240.97+W905))</f>
        <v>0</v>
      </c>
      <c r="Y905">
        <f>(Z905/AA905*100)</f>
        <v>0</v>
      </c>
      <c r="Z905">
        <f>BJ905*(BO905+BP905)/1000</f>
        <v>0</v>
      </c>
      <c r="AA905">
        <f>0.61365*exp(17.502*BQ905/(240.97+BQ905))</f>
        <v>0</v>
      </c>
      <c r="AB905">
        <f>(X905-BJ905*(BO905+BP905)/1000)</f>
        <v>0</v>
      </c>
      <c r="AC905">
        <f>(-J905*44100)</f>
        <v>0</v>
      </c>
      <c r="AD905">
        <f>2*29.3*R905*0.92*(BQ905-W905)</f>
        <v>0</v>
      </c>
      <c r="AE905">
        <f>2*0.95*5.67E-8*(((BQ905+$B$7)+273)^4-(W905+273)^4)</f>
        <v>0</v>
      </c>
      <c r="AF905">
        <f>U905+AE905+AC905+AD905</f>
        <v>0</v>
      </c>
      <c r="AG905">
        <f>BN905*AU905*(BI905-BH905*(1000-AU905*BK905)/(1000-AU905*BJ905))/(100*BB905)</f>
        <v>0</v>
      </c>
      <c r="AH905">
        <f>1000*BN905*AU905*(BJ905-BK905)/(100*BB905*(1000-AU905*BJ905))</f>
        <v>0</v>
      </c>
      <c r="AI905">
        <f>(AJ905 - AK905 - BO905*1E3/(8.314*(BQ905+273.15)) * AM905/BN905 * AL905) * BN905/(100*BB905) * (1000 - BK905)/1000</f>
        <v>0</v>
      </c>
      <c r="AJ905">
        <v>427.210999505488</v>
      </c>
      <c r="AK905">
        <v>401.523290909091</v>
      </c>
      <c r="AL905">
        <v>-0.000114864713186644</v>
      </c>
      <c r="AM905">
        <v>65.3821765594169</v>
      </c>
      <c r="AN905">
        <f>(AP905 - AO905 + BO905*1E3/(8.314*(BQ905+273.15)) * AR905/BN905 * AQ905) * BN905/(100*BB905) * 1000/(1000 - AP905)</f>
        <v>0</v>
      </c>
      <c r="AO905">
        <v>15.123474826318</v>
      </c>
      <c r="AP905">
        <v>20.6197494505495</v>
      </c>
      <c r="AQ905">
        <v>-0.000386458894384159</v>
      </c>
      <c r="AR905">
        <v>122.885035500858</v>
      </c>
      <c r="AS905">
        <v>0</v>
      </c>
      <c r="AT905">
        <v>0</v>
      </c>
      <c r="AU905">
        <f>IF(AS905*$H$13&gt;=AW905,1.0,(AW905/(AW905-AS905*$H$13)))</f>
        <v>0</v>
      </c>
      <c r="AV905">
        <f>(AU905-1)*100</f>
        <v>0</v>
      </c>
      <c r="AW905">
        <f>MAX(0,($B$13+$C$13*BV905)/(1+$D$13*BV905)*BO905/(BQ905+273)*$E$13)</f>
        <v>0</v>
      </c>
      <c r="AX905">
        <f>$B$11*BW905+$C$11*BX905+$F$11*CI905*(1-CL905)</f>
        <v>0</v>
      </c>
      <c r="AY905">
        <f>AX905*AZ905</f>
        <v>0</v>
      </c>
      <c r="AZ905">
        <f>($B$11*$D$9+$C$11*$D$9+$F$11*((CV905+CN905)/MAX(CV905+CN905+CW905, 0.1)*$I$9+CW905/MAX(CV905+CN905+CW905, 0.1)*$J$9))/($B$11+$C$11+$F$11)</f>
        <v>0</v>
      </c>
      <c r="BA905">
        <f>($B$11*$K$9+$C$11*$K$9+$F$11*((CV905+CN905)/MAX(CV905+CN905+CW905, 0.1)*$P$9+CW905/MAX(CV905+CN905+CW905, 0.1)*$Q$9))/($B$11+$C$11+$F$11)</f>
        <v>0</v>
      </c>
      <c r="BB905">
        <v>6</v>
      </c>
      <c r="BC905">
        <v>0.5</v>
      </c>
      <c r="BD905" t="s">
        <v>355</v>
      </c>
      <c r="BE905">
        <v>2</v>
      </c>
      <c r="BF905" t="b">
        <v>1</v>
      </c>
      <c r="BG905">
        <v>1663698030.6</v>
      </c>
      <c r="BH905">
        <v>393.317032258064</v>
      </c>
      <c r="BI905">
        <v>420.652225806452</v>
      </c>
      <c r="BJ905">
        <v>20.6175290322581</v>
      </c>
      <c r="BK905">
        <v>15.1383225806452</v>
      </c>
      <c r="BL905">
        <v>387.58435483871</v>
      </c>
      <c r="BM905">
        <v>20.3127516129032</v>
      </c>
      <c r="BN905">
        <v>500.088</v>
      </c>
      <c r="BO905">
        <v>90.4835935483871</v>
      </c>
      <c r="BP905">
        <v>0.100114203225806</v>
      </c>
      <c r="BQ905">
        <v>25.2140903225806</v>
      </c>
      <c r="BR905">
        <v>24.9652258064516</v>
      </c>
      <c r="BS905">
        <v>999.9</v>
      </c>
      <c r="BT905">
        <v>0</v>
      </c>
      <c r="BU905">
        <v>0</v>
      </c>
      <c r="BV905">
        <v>9990.96774193548</v>
      </c>
      <c r="BW905">
        <v>0</v>
      </c>
      <c r="BX905">
        <v>16.7147</v>
      </c>
      <c r="BY905">
        <v>-27.3352903225806</v>
      </c>
      <c r="BZ905">
        <v>401.596838709677</v>
      </c>
      <c r="CA905">
        <v>427.118193548387</v>
      </c>
      <c r="CB905">
        <v>5.47920322580645</v>
      </c>
      <c r="CC905">
        <v>420.652225806452</v>
      </c>
      <c r="CD905">
        <v>15.1383225806452</v>
      </c>
      <c r="CE905">
        <v>1.86554774193548</v>
      </c>
      <c r="CF905">
        <v>1.36977064516129</v>
      </c>
      <c r="CG905">
        <v>16.3471</v>
      </c>
      <c r="CH905">
        <v>11.5870516129032</v>
      </c>
      <c r="CI905">
        <v>1999.99258064516</v>
      </c>
      <c r="CJ905">
        <v>0.979994967741936</v>
      </c>
      <c r="CK905">
        <v>0.0200050677419355</v>
      </c>
      <c r="CL905">
        <v>0</v>
      </c>
      <c r="CM905">
        <v>787.792225806452</v>
      </c>
      <c r="CN905">
        <v>5.00063</v>
      </c>
      <c r="CO905">
        <v>15529.3774193548</v>
      </c>
      <c r="CP905">
        <v>17256.8161290323</v>
      </c>
      <c r="CQ905">
        <v>38.629</v>
      </c>
      <c r="CR905">
        <v>38.675</v>
      </c>
      <c r="CS905">
        <v>38.120935483871</v>
      </c>
      <c r="CT905">
        <v>38.0640322580645</v>
      </c>
      <c r="CU905">
        <v>39.437</v>
      </c>
      <c r="CV905">
        <v>1955.08161290323</v>
      </c>
      <c r="CW905">
        <v>39.9109677419355</v>
      </c>
      <c r="CX905">
        <v>0</v>
      </c>
      <c r="CY905">
        <v>1663698035.9</v>
      </c>
      <c r="CZ905">
        <v>0</v>
      </c>
      <c r="DA905">
        <v>0</v>
      </c>
      <c r="DB905" t="s">
        <v>356</v>
      </c>
      <c r="DC905">
        <v>1660677648.1</v>
      </c>
      <c r="DD905">
        <v>1660677649.1</v>
      </c>
      <c r="DE905">
        <v>0</v>
      </c>
      <c r="DF905">
        <v>-1.042</v>
      </c>
      <c r="DG905">
        <v>0.003</v>
      </c>
      <c r="DH905">
        <v>5.218</v>
      </c>
      <c r="DI905">
        <v>0.344</v>
      </c>
      <c r="DJ905">
        <v>417</v>
      </c>
      <c r="DK905">
        <v>22</v>
      </c>
      <c r="DL905">
        <v>1.24</v>
      </c>
      <c r="DM905">
        <v>0.53</v>
      </c>
      <c r="DN905">
        <v>-27.3229075</v>
      </c>
      <c r="DO905">
        <v>-0.616936210131242</v>
      </c>
      <c r="DP905">
        <v>0.113881487493578</v>
      </c>
      <c r="DQ905">
        <v>0</v>
      </c>
      <c r="DR905">
        <v>5.4713875</v>
      </c>
      <c r="DS905">
        <v>0.224460787992491</v>
      </c>
      <c r="DT905">
        <v>0.0240651406343283</v>
      </c>
      <c r="DU905">
        <v>0</v>
      </c>
      <c r="DV905">
        <v>0</v>
      </c>
      <c r="DW905">
        <v>2</v>
      </c>
      <c r="DX905" t="s">
        <v>357</v>
      </c>
      <c r="DY905">
        <v>2.9735</v>
      </c>
      <c r="DZ905">
        <v>2.75336</v>
      </c>
      <c r="EA905">
        <v>0.086085</v>
      </c>
      <c r="EB905">
        <v>0.0917846</v>
      </c>
      <c r="EC905">
        <v>0.0930247</v>
      </c>
      <c r="ED905">
        <v>0.0753178</v>
      </c>
      <c r="EE905">
        <v>35628.4</v>
      </c>
      <c r="EF905">
        <v>38608.7</v>
      </c>
      <c r="EG905">
        <v>35328.5</v>
      </c>
      <c r="EH905">
        <v>38555.3</v>
      </c>
      <c r="EI905">
        <v>45435.4</v>
      </c>
      <c r="EJ905">
        <v>51493.1</v>
      </c>
      <c r="EK905">
        <v>55222.3</v>
      </c>
      <c r="EL905">
        <v>61841.7</v>
      </c>
      <c r="EM905">
        <v>1.9924</v>
      </c>
      <c r="EN905">
        <v>1.817</v>
      </c>
      <c r="EO905">
        <v>0.0687838</v>
      </c>
      <c r="EP905">
        <v>0</v>
      </c>
      <c r="EQ905">
        <v>23.8274</v>
      </c>
      <c r="ER905">
        <v>999.9</v>
      </c>
      <c r="ES905">
        <v>44.372</v>
      </c>
      <c r="ET905">
        <v>30.383</v>
      </c>
      <c r="EU905">
        <v>21.3564</v>
      </c>
      <c r="EV905">
        <v>56.9162</v>
      </c>
      <c r="EW905">
        <v>48.8982</v>
      </c>
      <c r="EX905">
        <v>1</v>
      </c>
      <c r="EY905">
        <v>-0.0457927</v>
      </c>
      <c r="EZ905">
        <v>1.45682</v>
      </c>
      <c r="FA905">
        <v>20.1071</v>
      </c>
      <c r="FB905">
        <v>5.19932</v>
      </c>
      <c r="FC905">
        <v>12.004</v>
      </c>
      <c r="FD905">
        <v>4.9752</v>
      </c>
      <c r="FE905">
        <v>3.294</v>
      </c>
      <c r="FF905">
        <v>9999</v>
      </c>
      <c r="FG905">
        <v>9999</v>
      </c>
      <c r="FH905">
        <v>9999</v>
      </c>
      <c r="FI905">
        <v>695.7</v>
      </c>
      <c r="FJ905">
        <v>1.86356</v>
      </c>
      <c r="FK905">
        <v>1.86835</v>
      </c>
      <c r="FL905">
        <v>1.86801</v>
      </c>
      <c r="FM905">
        <v>1.86929</v>
      </c>
      <c r="FN905">
        <v>1.87012</v>
      </c>
      <c r="FO905">
        <v>1.86615</v>
      </c>
      <c r="FP905">
        <v>1.86722</v>
      </c>
      <c r="FQ905">
        <v>1.86859</v>
      </c>
      <c r="FR905">
        <v>5</v>
      </c>
      <c r="FS905">
        <v>0</v>
      </c>
      <c r="FT905">
        <v>0</v>
      </c>
      <c r="FU905">
        <v>0</v>
      </c>
      <c r="FV905" t="s">
        <v>358</v>
      </c>
      <c r="FW905" t="s">
        <v>359</v>
      </c>
      <c r="FX905" t="s">
        <v>360</v>
      </c>
      <c r="FY905" t="s">
        <v>360</v>
      </c>
      <c r="FZ905" t="s">
        <v>360</v>
      </c>
      <c r="GA905" t="s">
        <v>360</v>
      </c>
      <c r="GB905">
        <v>0</v>
      </c>
      <c r="GC905">
        <v>100</v>
      </c>
      <c r="GD905">
        <v>100</v>
      </c>
      <c r="GE905">
        <v>5.732</v>
      </c>
      <c r="GF905">
        <v>0.3048</v>
      </c>
      <c r="GG905">
        <v>3.61927167264205</v>
      </c>
      <c r="GH905">
        <v>0.00509506669552449</v>
      </c>
      <c r="GI905">
        <v>1.17866753763249e-06</v>
      </c>
      <c r="GJ905">
        <v>-6.62632595388568e-10</v>
      </c>
      <c r="GK905">
        <v>0.304780318481584</v>
      </c>
      <c r="GL905">
        <v>0</v>
      </c>
      <c r="GM905">
        <v>0</v>
      </c>
      <c r="GN905">
        <v>0</v>
      </c>
      <c r="GO905">
        <v>-5</v>
      </c>
      <c r="GP905">
        <v>1640</v>
      </c>
      <c r="GQ905">
        <v>1</v>
      </c>
      <c r="GR905">
        <v>20</v>
      </c>
      <c r="GS905">
        <v>50339.8</v>
      </c>
      <c r="GT905">
        <v>50339.8</v>
      </c>
      <c r="GU905">
        <v>1.02783</v>
      </c>
      <c r="GV905">
        <v>2.63062</v>
      </c>
      <c r="GW905">
        <v>1.54785</v>
      </c>
      <c r="GX905">
        <v>2.2998</v>
      </c>
      <c r="GY905">
        <v>1.34644</v>
      </c>
      <c r="GZ905">
        <v>2.43774</v>
      </c>
      <c r="HA905">
        <v>35.1747</v>
      </c>
      <c r="HB905">
        <v>23.9649</v>
      </c>
      <c r="HC905">
        <v>18</v>
      </c>
      <c r="HD905">
        <v>504.324</v>
      </c>
      <c r="HE905">
        <v>394.077</v>
      </c>
      <c r="HF905">
        <v>21.2386</v>
      </c>
      <c r="HG905">
        <v>26.5675</v>
      </c>
      <c r="HH905">
        <v>30.0003</v>
      </c>
      <c r="HI905">
        <v>26.5283</v>
      </c>
      <c r="HJ905">
        <v>26.4729</v>
      </c>
      <c r="HK905">
        <v>20.5909</v>
      </c>
      <c r="HL905">
        <v>30.1479</v>
      </c>
      <c r="HM905">
        <v>17.2268</v>
      </c>
      <c r="HN905">
        <v>21.2538</v>
      </c>
      <c r="HO905">
        <v>427.398</v>
      </c>
      <c r="HP905">
        <v>15.1803</v>
      </c>
      <c r="HQ905">
        <v>102.44</v>
      </c>
      <c r="HR905">
        <v>102.936</v>
      </c>
    </row>
    <row r="906" spans="1:226">
      <c r="A906">
        <v>890</v>
      </c>
      <c r="B906">
        <v>1663698043.6</v>
      </c>
      <c r="C906">
        <v>10268.5</v>
      </c>
      <c r="D906" t="s">
        <v>2148</v>
      </c>
      <c r="E906" t="s">
        <v>2149</v>
      </c>
      <c r="F906">
        <v>5</v>
      </c>
      <c r="G906" t="s">
        <v>2099</v>
      </c>
      <c r="H906" t="s">
        <v>354</v>
      </c>
      <c r="I906">
        <v>1663698035.75517</v>
      </c>
      <c r="J906">
        <f>(K906)/1000</f>
        <v>0</v>
      </c>
      <c r="K906">
        <f>IF(BF906, AN906, AH906)</f>
        <v>0</v>
      </c>
      <c r="L906">
        <f>IF(BF906, AI906, AG906)</f>
        <v>0</v>
      </c>
      <c r="M906">
        <f>BH906 - IF(AU906&gt;1, L906*BB906*100.0/(AW906*BV906), 0)</f>
        <v>0</v>
      </c>
      <c r="N906">
        <f>((T906-J906/2)*M906-L906)/(T906+J906/2)</f>
        <v>0</v>
      </c>
      <c r="O906">
        <f>N906*(BO906+BP906)/1000.0</f>
        <v>0</v>
      </c>
      <c r="P906">
        <f>(BH906 - IF(AU906&gt;1, L906*BB906*100.0/(AW906*BV906), 0))*(BO906+BP906)/1000.0</f>
        <v>0</v>
      </c>
      <c r="Q906">
        <f>2.0/((1/S906-1/R906)+SIGN(S906)*SQRT((1/S906-1/R906)*(1/S906-1/R906) + 4*BC906/((BC906+1)*(BC906+1))*(2*1/S906*1/R906-1/R906*1/R906)))</f>
        <v>0</v>
      </c>
      <c r="R906">
        <f>IF(LEFT(BD906,1)&lt;&gt;"0",IF(LEFT(BD906,1)="1",3.0,BE906),$D$5+$E$5*(BV906*BO906/($K$5*1000))+$F$5*(BV906*BO906/($K$5*1000))*MAX(MIN(BB906,$J$5),$I$5)*MAX(MIN(BB906,$J$5),$I$5)+$G$5*MAX(MIN(BB906,$J$5),$I$5)*(BV906*BO906/($K$5*1000))+$H$5*(BV906*BO906/($K$5*1000))*(BV906*BO906/($K$5*1000)))</f>
        <v>0</v>
      </c>
      <c r="S906">
        <f>J906*(1000-(1000*0.61365*exp(17.502*W906/(240.97+W906))/(BO906+BP906)+BJ906)/2)/(1000*0.61365*exp(17.502*W906/(240.97+W906))/(BO906+BP906)-BJ906)</f>
        <v>0</v>
      </c>
      <c r="T906">
        <f>1/((BC906+1)/(Q906/1.6)+1/(R906/1.37)) + BC906/((BC906+1)/(Q906/1.6) + BC906/(R906/1.37))</f>
        <v>0</v>
      </c>
      <c r="U906">
        <f>(AX906*BA906)</f>
        <v>0</v>
      </c>
      <c r="V906">
        <f>(BQ906+(U906+2*0.95*5.67E-8*(((BQ906+$B$7)+273)^4-(BQ906+273)^4)-44100*J906)/(1.84*29.3*R906+8*0.95*5.67E-8*(BQ906+273)^3))</f>
        <v>0</v>
      </c>
      <c r="W906">
        <f>($C$7*BR906+$D$7*BS906+$E$7*V906)</f>
        <v>0</v>
      </c>
      <c r="X906">
        <f>0.61365*exp(17.502*W906/(240.97+W906))</f>
        <v>0</v>
      </c>
      <c r="Y906">
        <f>(Z906/AA906*100)</f>
        <v>0</v>
      </c>
      <c r="Z906">
        <f>BJ906*(BO906+BP906)/1000</f>
        <v>0</v>
      </c>
      <c r="AA906">
        <f>0.61365*exp(17.502*BQ906/(240.97+BQ906))</f>
        <v>0</v>
      </c>
      <c r="AB906">
        <f>(X906-BJ906*(BO906+BP906)/1000)</f>
        <v>0</v>
      </c>
      <c r="AC906">
        <f>(-J906*44100)</f>
        <v>0</v>
      </c>
      <c r="AD906">
        <f>2*29.3*R906*0.92*(BQ906-W906)</f>
        <v>0</v>
      </c>
      <c r="AE906">
        <f>2*0.95*5.67E-8*(((BQ906+$B$7)+273)^4-(W906+273)^4)</f>
        <v>0</v>
      </c>
      <c r="AF906">
        <f>U906+AE906+AC906+AD906</f>
        <v>0</v>
      </c>
      <c r="AG906">
        <f>BN906*AU906*(BI906-BH906*(1000-AU906*BK906)/(1000-AU906*BJ906))/(100*BB906)</f>
        <v>0</v>
      </c>
      <c r="AH906">
        <f>1000*BN906*AU906*(BJ906-BK906)/(100*BB906*(1000-AU906*BJ906))</f>
        <v>0</v>
      </c>
      <c r="AI906">
        <f>(AJ906 - AK906 - BO906*1E3/(8.314*(BQ906+273.15)) * AM906/BN906 * AL906) * BN906/(100*BB906) * (1000 - BK906)/1000</f>
        <v>0</v>
      </c>
      <c r="AJ906">
        <v>427.582185630641</v>
      </c>
      <c r="AK906">
        <v>401.784036363636</v>
      </c>
      <c r="AL906">
        <v>0.0570914070347613</v>
      </c>
      <c r="AM906">
        <v>65.3821765594169</v>
      </c>
      <c r="AN906">
        <f>(AP906 - AO906 + BO906*1E3/(8.314*(BQ906+273.15)) * AR906/BN906 * AQ906) * BN906/(100*BB906) * 1000/(1000 - AP906)</f>
        <v>0</v>
      </c>
      <c r="AO906">
        <v>15.1232852703331</v>
      </c>
      <c r="AP906">
        <v>20.6174483516484</v>
      </c>
      <c r="AQ906">
        <v>4.4263141697191e-05</v>
      </c>
      <c r="AR906">
        <v>122.885035500858</v>
      </c>
      <c r="AS906">
        <v>0</v>
      </c>
      <c r="AT906">
        <v>0</v>
      </c>
      <c r="AU906">
        <f>IF(AS906*$H$13&gt;=AW906,1.0,(AW906/(AW906-AS906*$H$13)))</f>
        <v>0</v>
      </c>
      <c r="AV906">
        <f>(AU906-1)*100</f>
        <v>0</v>
      </c>
      <c r="AW906">
        <f>MAX(0,($B$13+$C$13*BV906)/(1+$D$13*BV906)*BO906/(BQ906+273)*$E$13)</f>
        <v>0</v>
      </c>
      <c r="AX906">
        <f>$B$11*BW906+$C$11*BX906+$F$11*CI906*(1-CL906)</f>
        <v>0</v>
      </c>
      <c r="AY906">
        <f>AX906*AZ906</f>
        <v>0</v>
      </c>
      <c r="AZ906">
        <f>($B$11*$D$9+$C$11*$D$9+$F$11*((CV906+CN906)/MAX(CV906+CN906+CW906, 0.1)*$I$9+CW906/MAX(CV906+CN906+CW906, 0.1)*$J$9))/($B$11+$C$11+$F$11)</f>
        <v>0</v>
      </c>
      <c r="BA906">
        <f>($B$11*$K$9+$C$11*$K$9+$F$11*((CV906+CN906)/MAX(CV906+CN906+CW906, 0.1)*$P$9+CW906/MAX(CV906+CN906+CW906, 0.1)*$Q$9))/($B$11+$C$11+$F$11)</f>
        <v>0</v>
      </c>
      <c r="BB906">
        <v>6</v>
      </c>
      <c r="BC906">
        <v>0.5</v>
      </c>
      <c r="BD906" t="s">
        <v>355</v>
      </c>
      <c r="BE906">
        <v>2</v>
      </c>
      <c r="BF906" t="b">
        <v>1</v>
      </c>
      <c r="BG906">
        <v>1663698035.75517</v>
      </c>
      <c r="BH906">
        <v>393.308068965517</v>
      </c>
      <c r="BI906">
        <v>421.083137931034</v>
      </c>
      <c r="BJ906">
        <v>20.6199655172414</v>
      </c>
      <c r="BK906">
        <v>15.1250827586207</v>
      </c>
      <c r="BL906">
        <v>387.575551724138</v>
      </c>
      <c r="BM906">
        <v>20.3151896551724</v>
      </c>
      <c r="BN906">
        <v>500.079413793104</v>
      </c>
      <c r="BO906">
        <v>90.4835965517241</v>
      </c>
      <c r="BP906">
        <v>0.100100751724138</v>
      </c>
      <c r="BQ906">
        <v>25.211924137931</v>
      </c>
      <c r="BR906">
        <v>24.9600517241379</v>
      </c>
      <c r="BS906">
        <v>999.9</v>
      </c>
      <c r="BT906">
        <v>0</v>
      </c>
      <c r="BU906">
        <v>0</v>
      </c>
      <c r="BV906">
        <v>9988.10344827586</v>
      </c>
      <c r="BW906">
        <v>0</v>
      </c>
      <c r="BX906">
        <v>16.7147</v>
      </c>
      <c r="BY906">
        <v>-27.7750448275862</v>
      </c>
      <c r="BZ906">
        <v>401.588862068966</v>
      </c>
      <c r="CA906">
        <v>427.549793103448</v>
      </c>
      <c r="CB906">
        <v>5.49489</v>
      </c>
      <c r="CC906">
        <v>421.083137931034</v>
      </c>
      <c r="CD906">
        <v>15.1250827586207</v>
      </c>
      <c r="CE906">
        <v>1.86576931034483</v>
      </c>
      <c r="CF906">
        <v>1.36857275862069</v>
      </c>
      <c r="CG906">
        <v>16.3489655172414</v>
      </c>
      <c r="CH906">
        <v>11.5738206896552</v>
      </c>
      <c r="CI906">
        <v>1999.98344827586</v>
      </c>
      <c r="CJ906">
        <v>0.979994827586207</v>
      </c>
      <c r="CK906">
        <v>0.0200052172413793</v>
      </c>
      <c r="CL906">
        <v>0</v>
      </c>
      <c r="CM906">
        <v>787.995172413793</v>
      </c>
      <c r="CN906">
        <v>5.00063</v>
      </c>
      <c r="CO906">
        <v>15533.2689655172</v>
      </c>
      <c r="CP906">
        <v>17256.7379310345</v>
      </c>
      <c r="CQ906">
        <v>38.629275862069</v>
      </c>
      <c r="CR906">
        <v>38.6741724137931</v>
      </c>
      <c r="CS906">
        <v>38.125</v>
      </c>
      <c r="CT906">
        <v>38.0772068965517</v>
      </c>
      <c r="CU906">
        <v>39.437</v>
      </c>
      <c r="CV906">
        <v>1955.0724137931</v>
      </c>
      <c r="CW906">
        <v>39.9110344827586</v>
      </c>
      <c r="CX906">
        <v>0</v>
      </c>
      <c r="CY906">
        <v>1663698040.7</v>
      </c>
      <c r="CZ906">
        <v>0</v>
      </c>
      <c r="DA906">
        <v>0</v>
      </c>
      <c r="DB906" t="s">
        <v>356</v>
      </c>
      <c r="DC906">
        <v>1660677648.1</v>
      </c>
      <c r="DD906">
        <v>1660677649.1</v>
      </c>
      <c r="DE906">
        <v>0</v>
      </c>
      <c r="DF906">
        <v>-1.042</v>
      </c>
      <c r="DG906">
        <v>0.003</v>
      </c>
      <c r="DH906">
        <v>5.218</v>
      </c>
      <c r="DI906">
        <v>0.344</v>
      </c>
      <c r="DJ906">
        <v>417</v>
      </c>
      <c r="DK906">
        <v>22</v>
      </c>
      <c r="DL906">
        <v>1.24</v>
      </c>
      <c r="DM906">
        <v>0.53</v>
      </c>
      <c r="DN906">
        <v>-27.4509325</v>
      </c>
      <c r="DO906">
        <v>-2.41923939962469</v>
      </c>
      <c r="DP906">
        <v>0.462814768772292</v>
      </c>
      <c r="DQ906">
        <v>0</v>
      </c>
      <c r="DR906">
        <v>5.481722</v>
      </c>
      <c r="DS906">
        <v>0.18451609756096</v>
      </c>
      <c r="DT906">
        <v>0.0209809112290195</v>
      </c>
      <c r="DU906">
        <v>0</v>
      </c>
      <c r="DV906">
        <v>0</v>
      </c>
      <c r="DW906">
        <v>2</v>
      </c>
      <c r="DX906" t="s">
        <v>357</v>
      </c>
      <c r="DY906">
        <v>2.97352</v>
      </c>
      <c r="DZ906">
        <v>2.75413</v>
      </c>
      <c r="EA906">
        <v>0.0861911</v>
      </c>
      <c r="EB906">
        <v>0.0927493</v>
      </c>
      <c r="EC906">
        <v>0.0930249</v>
      </c>
      <c r="ED906">
        <v>0.0752906</v>
      </c>
      <c r="EE906">
        <v>35624.5</v>
      </c>
      <c r="EF906">
        <v>38567.3</v>
      </c>
      <c r="EG906">
        <v>35328.7</v>
      </c>
      <c r="EH906">
        <v>38554.9</v>
      </c>
      <c r="EI906">
        <v>45434.9</v>
      </c>
      <c r="EJ906">
        <v>51495.1</v>
      </c>
      <c r="EK906">
        <v>55221.7</v>
      </c>
      <c r="EL906">
        <v>61842.3</v>
      </c>
      <c r="EM906">
        <v>1.9936</v>
      </c>
      <c r="EN906">
        <v>1.8176</v>
      </c>
      <c r="EO906">
        <v>0.0694394</v>
      </c>
      <c r="EP906">
        <v>0</v>
      </c>
      <c r="EQ906">
        <v>23.8246</v>
      </c>
      <c r="ER906">
        <v>999.9</v>
      </c>
      <c r="ES906">
        <v>44.347</v>
      </c>
      <c r="ET906">
        <v>30.363</v>
      </c>
      <c r="EU906">
        <v>21.3203</v>
      </c>
      <c r="EV906">
        <v>56.4462</v>
      </c>
      <c r="EW906">
        <v>49.0585</v>
      </c>
      <c r="EX906">
        <v>1</v>
      </c>
      <c r="EY906">
        <v>-0.0459146</v>
      </c>
      <c r="EZ906">
        <v>1.3727</v>
      </c>
      <c r="FA906">
        <v>20.1078</v>
      </c>
      <c r="FB906">
        <v>5.19932</v>
      </c>
      <c r="FC906">
        <v>12.004</v>
      </c>
      <c r="FD906">
        <v>4.976</v>
      </c>
      <c r="FE906">
        <v>3.2936</v>
      </c>
      <c r="FF906">
        <v>9999</v>
      </c>
      <c r="FG906">
        <v>9999</v>
      </c>
      <c r="FH906">
        <v>9999</v>
      </c>
      <c r="FI906">
        <v>695.7</v>
      </c>
      <c r="FJ906">
        <v>1.86356</v>
      </c>
      <c r="FK906">
        <v>1.86838</v>
      </c>
      <c r="FL906">
        <v>1.86807</v>
      </c>
      <c r="FM906">
        <v>1.86926</v>
      </c>
      <c r="FN906">
        <v>1.87012</v>
      </c>
      <c r="FO906">
        <v>1.86615</v>
      </c>
      <c r="FP906">
        <v>1.86722</v>
      </c>
      <c r="FQ906">
        <v>1.86859</v>
      </c>
      <c r="FR906">
        <v>5</v>
      </c>
      <c r="FS906">
        <v>0</v>
      </c>
      <c r="FT906">
        <v>0</v>
      </c>
      <c r="FU906">
        <v>0</v>
      </c>
      <c r="FV906" t="s">
        <v>358</v>
      </c>
      <c r="FW906" t="s">
        <v>359</v>
      </c>
      <c r="FX906" t="s">
        <v>360</v>
      </c>
      <c r="FY906" t="s">
        <v>360</v>
      </c>
      <c r="FZ906" t="s">
        <v>360</v>
      </c>
      <c r="GA906" t="s">
        <v>360</v>
      </c>
      <c r="GB906">
        <v>0</v>
      </c>
      <c r="GC906">
        <v>100</v>
      </c>
      <c r="GD906">
        <v>100</v>
      </c>
      <c r="GE906">
        <v>5.736</v>
      </c>
      <c r="GF906">
        <v>0.3048</v>
      </c>
      <c r="GG906">
        <v>3.61927167264205</v>
      </c>
      <c r="GH906">
        <v>0.00509506669552449</v>
      </c>
      <c r="GI906">
        <v>1.17866753763249e-06</v>
      </c>
      <c r="GJ906">
        <v>-6.62632595388568e-10</v>
      </c>
      <c r="GK906">
        <v>0.304780318481584</v>
      </c>
      <c r="GL906">
        <v>0</v>
      </c>
      <c r="GM906">
        <v>0</v>
      </c>
      <c r="GN906">
        <v>0</v>
      </c>
      <c r="GO906">
        <v>-5</v>
      </c>
      <c r="GP906">
        <v>1640</v>
      </c>
      <c r="GQ906">
        <v>1</v>
      </c>
      <c r="GR906">
        <v>20</v>
      </c>
      <c r="GS906">
        <v>50339.9</v>
      </c>
      <c r="GT906">
        <v>50339.9</v>
      </c>
      <c r="GU906">
        <v>1.05225</v>
      </c>
      <c r="GV906">
        <v>2.62695</v>
      </c>
      <c r="GW906">
        <v>1.54785</v>
      </c>
      <c r="GX906">
        <v>2.2998</v>
      </c>
      <c r="GY906">
        <v>1.34644</v>
      </c>
      <c r="GZ906">
        <v>2.4292</v>
      </c>
      <c r="HA906">
        <v>35.1978</v>
      </c>
      <c r="HB906">
        <v>23.9649</v>
      </c>
      <c r="HC906">
        <v>18</v>
      </c>
      <c r="HD906">
        <v>505.132</v>
      </c>
      <c r="HE906">
        <v>394.407</v>
      </c>
      <c r="HF906">
        <v>21.263</v>
      </c>
      <c r="HG906">
        <v>26.5698</v>
      </c>
      <c r="HH906">
        <v>30.0002</v>
      </c>
      <c r="HI906">
        <v>26.5291</v>
      </c>
      <c r="HJ906">
        <v>26.4737</v>
      </c>
      <c r="HK906">
        <v>21.132</v>
      </c>
      <c r="HL906">
        <v>30.1479</v>
      </c>
      <c r="HM906">
        <v>16.8555</v>
      </c>
      <c r="HN906">
        <v>21.2876</v>
      </c>
      <c r="HO906">
        <v>440.813</v>
      </c>
      <c r="HP906">
        <v>15.1803</v>
      </c>
      <c r="HQ906">
        <v>102.44</v>
      </c>
      <c r="HR906">
        <v>102.936</v>
      </c>
    </row>
    <row r="907" spans="1:226">
      <c r="A907">
        <v>891</v>
      </c>
      <c r="B907">
        <v>1663698048.6</v>
      </c>
      <c r="C907">
        <v>10273.5</v>
      </c>
      <c r="D907" t="s">
        <v>2150</v>
      </c>
      <c r="E907" t="s">
        <v>2151</v>
      </c>
      <c r="F907">
        <v>5</v>
      </c>
      <c r="G907" t="s">
        <v>2099</v>
      </c>
      <c r="H907" t="s">
        <v>354</v>
      </c>
      <c r="I907">
        <v>1663698040.83214</v>
      </c>
      <c r="J907">
        <f>(K907)/1000</f>
        <v>0</v>
      </c>
      <c r="K907">
        <f>IF(BF907, AN907, AH907)</f>
        <v>0</v>
      </c>
      <c r="L907">
        <f>IF(BF907, AI907, AG907)</f>
        <v>0</v>
      </c>
      <c r="M907">
        <f>BH907 - IF(AU907&gt;1, L907*BB907*100.0/(AW907*BV907), 0)</f>
        <v>0</v>
      </c>
      <c r="N907">
        <f>((T907-J907/2)*M907-L907)/(T907+J907/2)</f>
        <v>0</v>
      </c>
      <c r="O907">
        <f>N907*(BO907+BP907)/1000.0</f>
        <v>0</v>
      </c>
      <c r="P907">
        <f>(BH907 - IF(AU907&gt;1, L907*BB907*100.0/(AW907*BV907), 0))*(BO907+BP907)/1000.0</f>
        <v>0</v>
      </c>
      <c r="Q907">
        <f>2.0/((1/S907-1/R907)+SIGN(S907)*SQRT((1/S907-1/R907)*(1/S907-1/R907) + 4*BC907/((BC907+1)*(BC907+1))*(2*1/S907*1/R907-1/R907*1/R907)))</f>
        <v>0</v>
      </c>
      <c r="R907">
        <f>IF(LEFT(BD907,1)&lt;&gt;"0",IF(LEFT(BD907,1)="1",3.0,BE907),$D$5+$E$5*(BV907*BO907/($K$5*1000))+$F$5*(BV907*BO907/($K$5*1000))*MAX(MIN(BB907,$J$5),$I$5)*MAX(MIN(BB907,$J$5),$I$5)+$G$5*MAX(MIN(BB907,$J$5),$I$5)*(BV907*BO907/($K$5*1000))+$H$5*(BV907*BO907/($K$5*1000))*(BV907*BO907/($K$5*1000)))</f>
        <v>0</v>
      </c>
      <c r="S907">
        <f>J907*(1000-(1000*0.61365*exp(17.502*W907/(240.97+W907))/(BO907+BP907)+BJ907)/2)/(1000*0.61365*exp(17.502*W907/(240.97+W907))/(BO907+BP907)-BJ907)</f>
        <v>0</v>
      </c>
      <c r="T907">
        <f>1/((BC907+1)/(Q907/1.6)+1/(R907/1.37)) + BC907/((BC907+1)/(Q907/1.6) + BC907/(R907/1.37))</f>
        <v>0</v>
      </c>
      <c r="U907">
        <f>(AX907*BA907)</f>
        <v>0</v>
      </c>
      <c r="V907">
        <f>(BQ907+(U907+2*0.95*5.67E-8*(((BQ907+$B$7)+273)^4-(BQ907+273)^4)-44100*J907)/(1.84*29.3*R907+8*0.95*5.67E-8*(BQ907+273)^3))</f>
        <v>0</v>
      </c>
      <c r="W907">
        <f>($C$7*BR907+$D$7*BS907+$E$7*V907)</f>
        <v>0</v>
      </c>
      <c r="X907">
        <f>0.61365*exp(17.502*W907/(240.97+W907))</f>
        <v>0</v>
      </c>
      <c r="Y907">
        <f>(Z907/AA907*100)</f>
        <v>0</v>
      </c>
      <c r="Z907">
        <f>BJ907*(BO907+BP907)/1000</f>
        <v>0</v>
      </c>
      <c r="AA907">
        <f>0.61365*exp(17.502*BQ907/(240.97+BQ907))</f>
        <v>0</v>
      </c>
      <c r="AB907">
        <f>(X907-BJ907*(BO907+BP907)/1000)</f>
        <v>0</v>
      </c>
      <c r="AC907">
        <f>(-J907*44100)</f>
        <v>0</v>
      </c>
      <c r="AD907">
        <f>2*29.3*R907*0.92*(BQ907-W907)</f>
        <v>0</v>
      </c>
      <c r="AE907">
        <f>2*0.95*5.67E-8*(((BQ907+$B$7)+273)^4-(W907+273)^4)</f>
        <v>0</v>
      </c>
      <c r="AF907">
        <f>U907+AE907+AC907+AD907</f>
        <v>0</v>
      </c>
      <c r="AG907">
        <f>BN907*AU907*(BI907-BH907*(1000-AU907*BK907)/(1000-AU907*BJ907))/(100*BB907)</f>
        <v>0</v>
      </c>
      <c r="AH907">
        <f>1000*BN907*AU907*(BJ907-BK907)/(100*BB907*(1000-AU907*BJ907))</f>
        <v>0</v>
      </c>
      <c r="AI907">
        <f>(AJ907 - AK907 - BO907*1E3/(8.314*(BQ907+273.15)) * AM907/BN907 * AL907) * BN907/(100*BB907) * (1000 - BK907)/1000</f>
        <v>0</v>
      </c>
      <c r="AJ907">
        <v>439.674896554403</v>
      </c>
      <c r="AK907">
        <v>407.327381818182</v>
      </c>
      <c r="AL907">
        <v>1.3392109590092</v>
      </c>
      <c r="AM907">
        <v>65.3821765594169</v>
      </c>
      <c r="AN907">
        <f>(AP907 - AO907 + BO907*1E3/(8.314*(BQ907+273.15)) * AR907/BN907 * AQ907) * BN907/(100*BB907) * 1000/(1000 - AP907)</f>
        <v>0</v>
      </c>
      <c r="AO907">
        <v>15.1020026539455</v>
      </c>
      <c r="AP907">
        <v>20.6174637362638</v>
      </c>
      <c r="AQ907">
        <v>3.70704528550729e-05</v>
      </c>
      <c r="AR907">
        <v>122.885035500858</v>
      </c>
      <c r="AS907">
        <v>0</v>
      </c>
      <c r="AT907">
        <v>0</v>
      </c>
      <c r="AU907">
        <f>IF(AS907*$H$13&gt;=AW907,1.0,(AW907/(AW907-AS907*$H$13)))</f>
        <v>0</v>
      </c>
      <c r="AV907">
        <f>(AU907-1)*100</f>
        <v>0</v>
      </c>
      <c r="AW907">
        <f>MAX(0,($B$13+$C$13*BV907)/(1+$D$13*BV907)*BO907/(BQ907+273)*$E$13)</f>
        <v>0</v>
      </c>
      <c r="AX907">
        <f>$B$11*BW907+$C$11*BX907+$F$11*CI907*(1-CL907)</f>
        <v>0</v>
      </c>
      <c r="AY907">
        <f>AX907*AZ907</f>
        <v>0</v>
      </c>
      <c r="AZ907">
        <f>($B$11*$D$9+$C$11*$D$9+$F$11*((CV907+CN907)/MAX(CV907+CN907+CW907, 0.1)*$I$9+CW907/MAX(CV907+CN907+CW907, 0.1)*$J$9))/($B$11+$C$11+$F$11)</f>
        <v>0</v>
      </c>
      <c r="BA907">
        <f>($B$11*$K$9+$C$11*$K$9+$F$11*((CV907+CN907)/MAX(CV907+CN907+CW907, 0.1)*$P$9+CW907/MAX(CV907+CN907+CW907, 0.1)*$Q$9))/($B$11+$C$11+$F$11)</f>
        <v>0</v>
      </c>
      <c r="BB907">
        <v>6</v>
      </c>
      <c r="BC907">
        <v>0.5</v>
      </c>
      <c r="BD907" t="s">
        <v>355</v>
      </c>
      <c r="BE907">
        <v>2</v>
      </c>
      <c r="BF907" t="b">
        <v>1</v>
      </c>
      <c r="BG907">
        <v>1663698040.83214</v>
      </c>
      <c r="BH907">
        <v>394.225178571429</v>
      </c>
      <c r="BI907">
        <v>425.314178571429</v>
      </c>
      <c r="BJ907">
        <v>20.6185142857143</v>
      </c>
      <c r="BK907">
        <v>15.1126285714286</v>
      </c>
      <c r="BL907">
        <v>388.487535714286</v>
      </c>
      <c r="BM907">
        <v>20.3137285714286</v>
      </c>
      <c r="BN907">
        <v>500.062678571429</v>
      </c>
      <c r="BO907">
        <v>90.483275</v>
      </c>
      <c r="BP907">
        <v>0.09986885</v>
      </c>
      <c r="BQ907">
        <v>25.213275</v>
      </c>
      <c r="BR907">
        <v>24.9584464285714</v>
      </c>
      <c r="BS907">
        <v>999.9</v>
      </c>
      <c r="BT907">
        <v>0</v>
      </c>
      <c r="BU907">
        <v>0</v>
      </c>
      <c r="BV907">
        <v>9994.10714285714</v>
      </c>
      <c r="BW907">
        <v>0</v>
      </c>
      <c r="BX907">
        <v>16.7147</v>
      </c>
      <c r="BY907">
        <v>-31.0889678571429</v>
      </c>
      <c r="BZ907">
        <v>402.52475</v>
      </c>
      <c r="CA907">
        <v>431.840285714286</v>
      </c>
      <c r="CB907">
        <v>5.50588607142857</v>
      </c>
      <c r="CC907">
        <v>425.314178571429</v>
      </c>
      <c r="CD907">
        <v>15.1126285714286</v>
      </c>
      <c r="CE907">
        <v>1.86563035714286</v>
      </c>
      <c r="CF907">
        <v>1.36744</v>
      </c>
      <c r="CG907">
        <v>16.3478035714286</v>
      </c>
      <c r="CH907">
        <v>11.5613</v>
      </c>
      <c r="CI907">
        <v>2000.00214285714</v>
      </c>
      <c r="CJ907">
        <v>0.97999475</v>
      </c>
      <c r="CK907">
        <v>0.0200053</v>
      </c>
      <c r="CL907">
        <v>0</v>
      </c>
      <c r="CM907">
        <v>788.146607142857</v>
      </c>
      <c r="CN907">
        <v>5.00063</v>
      </c>
      <c r="CO907">
        <v>15536.0964285714</v>
      </c>
      <c r="CP907">
        <v>17256.8964285714</v>
      </c>
      <c r="CQ907">
        <v>38.625</v>
      </c>
      <c r="CR907">
        <v>38.6825714285714</v>
      </c>
      <c r="CS907">
        <v>38.125</v>
      </c>
      <c r="CT907">
        <v>38.07775</v>
      </c>
      <c r="CU907">
        <v>39.4415</v>
      </c>
      <c r="CV907">
        <v>1955.09035714286</v>
      </c>
      <c r="CW907">
        <v>39.9117857142857</v>
      </c>
      <c r="CX907">
        <v>0</v>
      </c>
      <c r="CY907">
        <v>1663698046.1</v>
      </c>
      <c r="CZ907">
        <v>0</v>
      </c>
      <c r="DA907">
        <v>0</v>
      </c>
      <c r="DB907" t="s">
        <v>356</v>
      </c>
      <c r="DC907">
        <v>1660677648.1</v>
      </c>
      <c r="DD907">
        <v>1660677649.1</v>
      </c>
      <c r="DE907">
        <v>0</v>
      </c>
      <c r="DF907">
        <v>-1.042</v>
      </c>
      <c r="DG907">
        <v>0.003</v>
      </c>
      <c r="DH907">
        <v>5.218</v>
      </c>
      <c r="DI907">
        <v>0.344</v>
      </c>
      <c r="DJ907">
        <v>417</v>
      </c>
      <c r="DK907">
        <v>22</v>
      </c>
      <c r="DL907">
        <v>1.24</v>
      </c>
      <c r="DM907">
        <v>0.53</v>
      </c>
      <c r="DN907">
        <v>-30.0907025</v>
      </c>
      <c r="DO907">
        <v>-36.9050600375234</v>
      </c>
      <c r="DP907">
        <v>4.33827267374283</v>
      </c>
      <c r="DQ907">
        <v>0</v>
      </c>
      <c r="DR907">
        <v>5.50235375</v>
      </c>
      <c r="DS907">
        <v>0.116323114446518</v>
      </c>
      <c r="DT907">
        <v>0.0140171371341476</v>
      </c>
      <c r="DU907">
        <v>0</v>
      </c>
      <c r="DV907">
        <v>0</v>
      </c>
      <c r="DW907">
        <v>2</v>
      </c>
      <c r="DX907" t="s">
        <v>357</v>
      </c>
      <c r="DY907">
        <v>2.97341</v>
      </c>
      <c r="DZ907">
        <v>2.75386</v>
      </c>
      <c r="EA907">
        <v>0.0872076</v>
      </c>
      <c r="EB907">
        <v>0.0951458</v>
      </c>
      <c r="EC907">
        <v>0.0930165</v>
      </c>
      <c r="ED907">
        <v>0.0751999</v>
      </c>
      <c r="EE907">
        <v>35584.8</v>
      </c>
      <c r="EF907">
        <v>38465.2</v>
      </c>
      <c r="EG907">
        <v>35328.6</v>
      </c>
      <c r="EH907">
        <v>38554.7</v>
      </c>
      <c r="EI907">
        <v>45435.6</v>
      </c>
      <c r="EJ907">
        <v>51499.9</v>
      </c>
      <c r="EK907">
        <v>55222</v>
      </c>
      <c r="EL907">
        <v>61841.9</v>
      </c>
      <c r="EM907">
        <v>1.993</v>
      </c>
      <c r="EN907">
        <v>1.8172</v>
      </c>
      <c r="EO907">
        <v>0.0694692</v>
      </c>
      <c r="EP907">
        <v>0</v>
      </c>
      <c r="EQ907">
        <v>23.8214</v>
      </c>
      <c r="ER907">
        <v>999.9</v>
      </c>
      <c r="ES907">
        <v>44.299</v>
      </c>
      <c r="ET907">
        <v>30.383</v>
      </c>
      <c r="EU907">
        <v>21.3229</v>
      </c>
      <c r="EV907">
        <v>56.2762</v>
      </c>
      <c r="EW907">
        <v>49.5353</v>
      </c>
      <c r="EX907">
        <v>1</v>
      </c>
      <c r="EY907">
        <v>-0.0456504</v>
      </c>
      <c r="EZ907">
        <v>1.36891</v>
      </c>
      <c r="FA907">
        <v>20.1078</v>
      </c>
      <c r="FB907">
        <v>5.19932</v>
      </c>
      <c r="FC907">
        <v>12.004</v>
      </c>
      <c r="FD907">
        <v>4.9756</v>
      </c>
      <c r="FE907">
        <v>3.2936</v>
      </c>
      <c r="FF907">
        <v>9999</v>
      </c>
      <c r="FG907">
        <v>9999</v>
      </c>
      <c r="FH907">
        <v>9999</v>
      </c>
      <c r="FI907">
        <v>695.7</v>
      </c>
      <c r="FJ907">
        <v>1.86356</v>
      </c>
      <c r="FK907">
        <v>1.86832</v>
      </c>
      <c r="FL907">
        <v>1.86807</v>
      </c>
      <c r="FM907">
        <v>1.86935</v>
      </c>
      <c r="FN907">
        <v>1.87012</v>
      </c>
      <c r="FO907">
        <v>1.86615</v>
      </c>
      <c r="FP907">
        <v>1.86722</v>
      </c>
      <c r="FQ907">
        <v>1.86859</v>
      </c>
      <c r="FR907">
        <v>5</v>
      </c>
      <c r="FS907">
        <v>0</v>
      </c>
      <c r="FT907">
        <v>0</v>
      </c>
      <c r="FU907">
        <v>0</v>
      </c>
      <c r="FV907" t="s">
        <v>358</v>
      </c>
      <c r="FW907" t="s">
        <v>359</v>
      </c>
      <c r="FX907" t="s">
        <v>360</v>
      </c>
      <c r="FY907" t="s">
        <v>360</v>
      </c>
      <c r="FZ907" t="s">
        <v>360</v>
      </c>
      <c r="GA907" t="s">
        <v>360</v>
      </c>
      <c r="GB907">
        <v>0</v>
      </c>
      <c r="GC907">
        <v>100</v>
      </c>
      <c r="GD907">
        <v>100</v>
      </c>
      <c r="GE907">
        <v>5.769</v>
      </c>
      <c r="GF907">
        <v>0.3048</v>
      </c>
      <c r="GG907">
        <v>3.61927167264205</v>
      </c>
      <c r="GH907">
        <v>0.00509506669552449</v>
      </c>
      <c r="GI907">
        <v>1.17866753763249e-06</v>
      </c>
      <c r="GJ907">
        <v>-6.62632595388568e-10</v>
      </c>
      <c r="GK907">
        <v>0.304780318481584</v>
      </c>
      <c r="GL907">
        <v>0</v>
      </c>
      <c r="GM907">
        <v>0</v>
      </c>
      <c r="GN907">
        <v>0</v>
      </c>
      <c r="GO907">
        <v>-5</v>
      </c>
      <c r="GP907">
        <v>1640</v>
      </c>
      <c r="GQ907">
        <v>1</v>
      </c>
      <c r="GR907">
        <v>20</v>
      </c>
      <c r="GS907">
        <v>50340</v>
      </c>
      <c r="GT907">
        <v>50340</v>
      </c>
      <c r="GU907">
        <v>1.08154</v>
      </c>
      <c r="GV907">
        <v>2.62573</v>
      </c>
      <c r="GW907">
        <v>1.54785</v>
      </c>
      <c r="GX907">
        <v>2.2998</v>
      </c>
      <c r="GY907">
        <v>1.34644</v>
      </c>
      <c r="GZ907">
        <v>2.34863</v>
      </c>
      <c r="HA907">
        <v>35.1978</v>
      </c>
      <c r="HB907">
        <v>23.9649</v>
      </c>
      <c r="HC907">
        <v>18</v>
      </c>
      <c r="HD907">
        <v>504.755</v>
      </c>
      <c r="HE907">
        <v>394.202</v>
      </c>
      <c r="HF907">
        <v>21.2958</v>
      </c>
      <c r="HG907">
        <v>26.5698</v>
      </c>
      <c r="HH907">
        <v>30</v>
      </c>
      <c r="HI907">
        <v>26.5314</v>
      </c>
      <c r="HJ907">
        <v>26.4751</v>
      </c>
      <c r="HK907">
        <v>21.7219</v>
      </c>
      <c r="HL907">
        <v>29.8589</v>
      </c>
      <c r="HM907">
        <v>16.8555</v>
      </c>
      <c r="HN907">
        <v>21.3163</v>
      </c>
      <c r="HO907">
        <v>461.008</v>
      </c>
      <c r="HP907">
        <v>15.1803</v>
      </c>
      <c r="HQ907">
        <v>102.44</v>
      </c>
      <c r="HR907">
        <v>102.936</v>
      </c>
    </row>
    <row r="908" spans="1:226">
      <c r="A908">
        <v>892</v>
      </c>
      <c r="B908">
        <v>1663698053.6</v>
      </c>
      <c r="C908">
        <v>10278.5</v>
      </c>
      <c r="D908" t="s">
        <v>2152</v>
      </c>
      <c r="E908" t="s">
        <v>2153</v>
      </c>
      <c r="F908">
        <v>5</v>
      </c>
      <c r="G908" t="s">
        <v>2099</v>
      </c>
      <c r="H908" t="s">
        <v>354</v>
      </c>
      <c r="I908">
        <v>1663698046.1</v>
      </c>
      <c r="J908">
        <f>(K908)/1000</f>
        <v>0</v>
      </c>
      <c r="K908">
        <f>IF(BF908, AN908, AH908)</f>
        <v>0</v>
      </c>
      <c r="L908">
        <f>IF(BF908, AI908, AG908)</f>
        <v>0</v>
      </c>
      <c r="M908">
        <f>BH908 - IF(AU908&gt;1, L908*BB908*100.0/(AW908*BV908), 0)</f>
        <v>0</v>
      </c>
      <c r="N908">
        <f>((T908-J908/2)*M908-L908)/(T908+J908/2)</f>
        <v>0</v>
      </c>
      <c r="O908">
        <f>N908*(BO908+BP908)/1000.0</f>
        <v>0</v>
      </c>
      <c r="P908">
        <f>(BH908 - IF(AU908&gt;1, L908*BB908*100.0/(AW908*BV908), 0))*(BO908+BP908)/1000.0</f>
        <v>0</v>
      </c>
      <c r="Q908">
        <f>2.0/((1/S908-1/R908)+SIGN(S908)*SQRT((1/S908-1/R908)*(1/S908-1/R908) + 4*BC908/((BC908+1)*(BC908+1))*(2*1/S908*1/R908-1/R908*1/R908)))</f>
        <v>0</v>
      </c>
      <c r="R908">
        <f>IF(LEFT(BD908,1)&lt;&gt;"0",IF(LEFT(BD908,1)="1",3.0,BE908),$D$5+$E$5*(BV908*BO908/($K$5*1000))+$F$5*(BV908*BO908/($K$5*1000))*MAX(MIN(BB908,$J$5),$I$5)*MAX(MIN(BB908,$J$5),$I$5)+$G$5*MAX(MIN(BB908,$J$5),$I$5)*(BV908*BO908/($K$5*1000))+$H$5*(BV908*BO908/($K$5*1000))*(BV908*BO908/($K$5*1000)))</f>
        <v>0</v>
      </c>
      <c r="S908">
        <f>J908*(1000-(1000*0.61365*exp(17.502*W908/(240.97+W908))/(BO908+BP908)+BJ908)/2)/(1000*0.61365*exp(17.502*W908/(240.97+W908))/(BO908+BP908)-BJ908)</f>
        <v>0</v>
      </c>
      <c r="T908">
        <f>1/((BC908+1)/(Q908/1.6)+1/(R908/1.37)) + BC908/((BC908+1)/(Q908/1.6) + BC908/(R908/1.37))</f>
        <v>0</v>
      </c>
      <c r="U908">
        <f>(AX908*BA908)</f>
        <v>0</v>
      </c>
      <c r="V908">
        <f>(BQ908+(U908+2*0.95*5.67E-8*(((BQ908+$B$7)+273)^4-(BQ908+273)^4)-44100*J908)/(1.84*29.3*R908+8*0.95*5.67E-8*(BQ908+273)^3))</f>
        <v>0</v>
      </c>
      <c r="W908">
        <f>($C$7*BR908+$D$7*BS908+$E$7*V908)</f>
        <v>0</v>
      </c>
      <c r="X908">
        <f>0.61365*exp(17.502*W908/(240.97+W908))</f>
        <v>0</v>
      </c>
      <c r="Y908">
        <f>(Z908/AA908*100)</f>
        <v>0</v>
      </c>
      <c r="Z908">
        <f>BJ908*(BO908+BP908)/1000</f>
        <v>0</v>
      </c>
      <c r="AA908">
        <f>0.61365*exp(17.502*BQ908/(240.97+BQ908))</f>
        <v>0</v>
      </c>
      <c r="AB908">
        <f>(X908-BJ908*(BO908+BP908)/1000)</f>
        <v>0</v>
      </c>
      <c r="AC908">
        <f>(-J908*44100)</f>
        <v>0</v>
      </c>
      <c r="AD908">
        <f>2*29.3*R908*0.92*(BQ908-W908)</f>
        <v>0</v>
      </c>
      <c r="AE908">
        <f>2*0.95*5.67E-8*(((BQ908+$B$7)+273)^4-(W908+273)^4)</f>
        <v>0</v>
      </c>
      <c r="AF908">
        <f>U908+AE908+AC908+AD908</f>
        <v>0</v>
      </c>
      <c r="AG908">
        <f>BN908*AU908*(BI908-BH908*(1000-AU908*BK908)/(1000-AU908*BJ908))/(100*BB908)</f>
        <v>0</v>
      </c>
      <c r="AH908">
        <f>1000*BN908*AU908*(BJ908-BK908)/(100*BB908*(1000-AU908*BJ908))</f>
        <v>0</v>
      </c>
      <c r="AI908">
        <f>(AJ908 - AK908 - BO908*1E3/(8.314*(BQ908+273.15)) * AM908/BN908 * AL908) * BN908/(100*BB908) * (1000 - BK908)/1000</f>
        <v>0</v>
      </c>
      <c r="AJ908">
        <v>456.039982004294</v>
      </c>
      <c r="AK908">
        <v>418.079139393939</v>
      </c>
      <c r="AL908">
        <v>2.2830843517249</v>
      </c>
      <c r="AM908">
        <v>65.3821765594169</v>
      </c>
      <c r="AN908">
        <f>(AP908 - AO908 + BO908*1E3/(8.314*(BQ908+273.15)) * AR908/BN908 * AQ908) * BN908/(100*BB908) * 1000/(1000 - AP908)</f>
        <v>0</v>
      </c>
      <c r="AO908">
        <v>15.0989615511526</v>
      </c>
      <c r="AP908">
        <v>20.6213791208791</v>
      </c>
      <c r="AQ908">
        <v>-0.000204131961791768</v>
      </c>
      <c r="AR908">
        <v>122.885035500858</v>
      </c>
      <c r="AS908">
        <v>0</v>
      </c>
      <c r="AT908">
        <v>0</v>
      </c>
      <c r="AU908">
        <f>IF(AS908*$H$13&gt;=AW908,1.0,(AW908/(AW908-AS908*$H$13)))</f>
        <v>0</v>
      </c>
      <c r="AV908">
        <f>(AU908-1)*100</f>
        <v>0</v>
      </c>
      <c r="AW908">
        <f>MAX(0,($B$13+$C$13*BV908)/(1+$D$13*BV908)*BO908/(BQ908+273)*$E$13)</f>
        <v>0</v>
      </c>
      <c r="AX908">
        <f>$B$11*BW908+$C$11*BX908+$F$11*CI908*(1-CL908)</f>
        <v>0</v>
      </c>
      <c r="AY908">
        <f>AX908*AZ908</f>
        <v>0</v>
      </c>
      <c r="AZ908">
        <f>($B$11*$D$9+$C$11*$D$9+$F$11*((CV908+CN908)/MAX(CV908+CN908+CW908, 0.1)*$I$9+CW908/MAX(CV908+CN908+CW908, 0.1)*$J$9))/($B$11+$C$11+$F$11)</f>
        <v>0</v>
      </c>
      <c r="BA908">
        <f>($B$11*$K$9+$C$11*$K$9+$F$11*((CV908+CN908)/MAX(CV908+CN908+CW908, 0.1)*$P$9+CW908/MAX(CV908+CN908+CW908, 0.1)*$Q$9))/($B$11+$C$11+$F$11)</f>
        <v>0</v>
      </c>
      <c r="BB908">
        <v>6</v>
      </c>
      <c r="BC908">
        <v>0.5</v>
      </c>
      <c r="BD908" t="s">
        <v>355</v>
      </c>
      <c r="BE908">
        <v>2</v>
      </c>
      <c r="BF908" t="b">
        <v>1</v>
      </c>
      <c r="BG908">
        <v>1663698046.1</v>
      </c>
      <c r="BH908">
        <v>398.149296296296</v>
      </c>
      <c r="BI908">
        <v>435.180814814815</v>
      </c>
      <c r="BJ908">
        <v>20.6175148148148</v>
      </c>
      <c r="BK908">
        <v>15.1078333333333</v>
      </c>
      <c r="BL908">
        <v>392.38937037037</v>
      </c>
      <c r="BM908">
        <v>20.3127185185185</v>
      </c>
      <c r="BN908">
        <v>500.068518518519</v>
      </c>
      <c r="BO908">
        <v>90.4830148148148</v>
      </c>
      <c r="BP908">
        <v>0.0998522592592593</v>
      </c>
      <c r="BQ908">
        <v>25.2171111111111</v>
      </c>
      <c r="BR908">
        <v>24.9553888888889</v>
      </c>
      <c r="BS908">
        <v>999.9</v>
      </c>
      <c r="BT908">
        <v>0</v>
      </c>
      <c r="BU908">
        <v>0</v>
      </c>
      <c r="BV908">
        <v>9997.22222222222</v>
      </c>
      <c r="BW908">
        <v>0</v>
      </c>
      <c r="BX908">
        <v>16.7147</v>
      </c>
      <c r="BY908">
        <v>-37.031537037037</v>
      </c>
      <c r="BZ908">
        <v>406.531111111111</v>
      </c>
      <c r="CA908">
        <v>441.856296296296</v>
      </c>
      <c r="CB908">
        <v>5.50967259259259</v>
      </c>
      <c r="CC908">
        <v>435.180814814815</v>
      </c>
      <c r="CD908">
        <v>15.1078333333333</v>
      </c>
      <c r="CE908">
        <v>1.86553407407407</v>
      </c>
      <c r="CF908">
        <v>1.36700185185185</v>
      </c>
      <c r="CG908">
        <v>16.3469962962963</v>
      </c>
      <c r="CH908">
        <v>11.5564592592593</v>
      </c>
      <c r="CI908">
        <v>1999.99851851852</v>
      </c>
      <c r="CJ908">
        <v>0.979994888888889</v>
      </c>
      <c r="CK908">
        <v>0.0200051518518519</v>
      </c>
      <c r="CL908">
        <v>0</v>
      </c>
      <c r="CM908">
        <v>788.157851851852</v>
      </c>
      <c r="CN908">
        <v>5.00063</v>
      </c>
      <c r="CO908">
        <v>15537.8259259259</v>
      </c>
      <c r="CP908">
        <v>17256.862962963</v>
      </c>
      <c r="CQ908">
        <v>38.625</v>
      </c>
      <c r="CR908">
        <v>38.687</v>
      </c>
      <c r="CS908">
        <v>38.125</v>
      </c>
      <c r="CT908">
        <v>38.0783333333333</v>
      </c>
      <c r="CU908">
        <v>39.4416666666667</v>
      </c>
      <c r="CV908">
        <v>1955.08740740741</v>
      </c>
      <c r="CW908">
        <v>39.9111111111111</v>
      </c>
      <c r="CX908">
        <v>0</v>
      </c>
      <c r="CY908">
        <v>1663698050.9</v>
      </c>
      <c r="CZ908">
        <v>0</v>
      </c>
      <c r="DA908">
        <v>0</v>
      </c>
      <c r="DB908" t="s">
        <v>356</v>
      </c>
      <c r="DC908">
        <v>1660677648.1</v>
      </c>
      <c r="DD908">
        <v>1660677649.1</v>
      </c>
      <c r="DE908">
        <v>0</v>
      </c>
      <c r="DF908">
        <v>-1.042</v>
      </c>
      <c r="DG908">
        <v>0.003</v>
      </c>
      <c r="DH908">
        <v>5.218</v>
      </c>
      <c r="DI908">
        <v>0.344</v>
      </c>
      <c r="DJ908">
        <v>417</v>
      </c>
      <c r="DK908">
        <v>22</v>
      </c>
      <c r="DL908">
        <v>1.24</v>
      </c>
      <c r="DM908">
        <v>0.53</v>
      </c>
      <c r="DN908">
        <v>-33.423705</v>
      </c>
      <c r="DO908">
        <v>-65.5061155722326</v>
      </c>
      <c r="DP908">
        <v>6.72136218187764</v>
      </c>
      <c r="DQ908">
        <v>0</v>
      </c>
      <c r="DR908">
        <v>5.50567575</v>
      </c>
      <c r="DS908">
        <v>0.0814114446529036</v>
      </c>
      <c r="DT908">
        <v>0.0134373823506478</v>
      </c>
      <c r="DU908">
        <v>1</v>
      </c>
      <c r="DV908">
        <v>1</v>
      </c>
      <c r="DW908">
        <v>2</v>
      </c>
      <c r="DX908" t="s">
        <v>395</v>
      </c>
      <c r="DY908">
        <v>2.973</v>
      </c>
      <c r="DZ908">
        <v>2.75373</v>
      </c>
      <c r="EA908">
        <v>0.0890741</v>
      </c>
      <c r="EB908">
        <v>0.0979004</v>
      </c>
      <c r="EC908">
        <v>0.0930175</v>
      </c>
      <c r="ED908">
        <v>0.0752917</v>
      </c>
      <c r="EE908">
        <v>35512.3</v>
      </c>
      <c r="EF908">
        <v>38348.7</v>
      </c>
      <c r="EG908">
        <v>35328.8</v>
      </c>
      <c r="EH908">
        <v>38555.2</v>
      </c>
      <c r="EI908">
        <v>45434.5</v>
      </c>
      <c r="EJ908">
        <v>51494.7</v>
      </c>
      <c r="EK908">
        <v>55220.7</v>
      </c>
      <c r="EL908">
        <v>61841.7</v>
      </c>
      <c r="EM908">
        <v>1.9928</v>
      </c>
      <c r="EN908">
        <v>1.8172</v>
      </c>
      <c r="EO908">
        <v>0.0691712</v>
      </c>
      <c r="EP908">
        <v>0</v>
      </c>
      <c r="EQ908">
        <v>23.8194</v>
      </c>
      <c r="ER908">
        <v>999.9</v>
      </c>
      <c r="ES908">
        <v>44.25</v>
      </c>
      <c r="ET908">
        <v>30.383</v>
      </c>
      <c r="EU908">
        <v>21.2981</v>
      </c>
      <c r="EV908">
        <v>56.4362</v>
      </c>
      <c r="EW908">
        <v>49.6755</v>
      </c>
      <c r="EX908">
        <v>1</v>
      </c>
      <c r="EY908">
        <v>-0.0454472</v>
      </c>
      <c r="EZ908">
        <v>1.33919</v>
      </c>
      <c r="FA908">
        <v>20.1081</v>
      </c>
      <c r="FB908">
        <v>5.19932</v>
      </c>
      <c r="FC908">
        <v>12.0052</v>
      </c>
      <c r="FD908">
        <v>4.9752</v>
      </c>
      <c r="FE908">
        <v>3.2938</v>
      </c>
      <c r="FF908">
        <v>9999</v>
      </c>
      <c r="FG908">
        <v>9999</v>
      </c>
      <c r="FH908">
        <v>9999</v>
      </c>
      <c r="FI908">
        <v>695.7</v>
      </c>
      <c r="FJ908">
        <v>1.86356</v>
      </c>
      <c r="FK908">
        <v>1.86829</v>
      </c>
      <c r="FL908">
        <v>1.86813</v>
      </c>
      <c r="FM908">
        <v>1.86932</v>
      </c>
      <c r="FN908">
        <v>1.87012</v>
      </c>
      <c r="FO908">
        <v>1.86615</v>
      </c>
      <c r="FP908">
        <v>1.86722</v>
      </c>
      <c r="FQ908">
        <v>1.86859</v>
      </c>
      <c r="FR908">
        <v>5</v>
      </c>
      <c r="FS908">
        <v>0</v>
      </c>
      <c r="FT908">
        <v>0</v>
      </c>
      <c r="FU908">
        <v>0</v>
      </c>
      <c r="FV908" t="s">
        <v>358</v>
      </c>
      <c r="FW908" t="s">
        <v>359</v>
      </c>
      <c r="FX908" t="s">
        <v>360</v>
      </c>
      <c r="FY908" t="s">
        <v>360</v>
      </c>
      <c r="FZ908" t="s">
        <v>360</v>
      </c>
      <c r="GA908" t="s">
        <v>360</v>
      </c>
      <c r="GB908">
        <v>0</v>
      </c>
      <c r="GC908">
        <v>100</v>
      </c>
      <c r="GD908">
        <v>100</v>
      </c>
      <c r="GE908">
        <v>5.833</v>
      </c>
      <c r="GF908">
        <v>0.3048</v>
      </c>
      <c r="GG908">
        <v>3.61927167264205</v>
      </c>
      <c r="GH908">
        <v>0.00509506669552449</v>
      </c>
      <c r="GI908">
        <v>1.17866753763249e-06</v>
      </c>
      <c r="GJ908">
        <v>-6.62632595388568e-10</v>
      </c>
      <c r="GK908">
        <v>0.304780318481584</v>
      </c>
      <c r="GL908">
        <v>0</v>
      </c>
      <c r="GM908">
        <v>0</v>
      </c>
      <c r="GN908">
        <v>0</v>
      </c>
      <c r="GO908">
        <v>-5</v>
      </c>
      <c r="GP908">
        <v>1640</v>
      </c>
      <c r="GQ908">
        <v>1</v>
      </c>
      <c r="GR908">
        <v>20</v>
      </c>
      <c r="GS908">
        <v>50340.1</v>
      </c>
      <c r="GT908">
        <v>50340.1</v>
      </c>
      <c r="GU908">
        <v>1.11572</v>
      </c>
      <c r="GV908">
        <v>2.63428</v>
      </c>
      <c r="GW908">
        <v>1.54785</v>
      </c>
      <c r="GX908">
        <v>2.2998</v>
      </c>
      <c r="GY908">
        <v>1.34644</v>
      </c>
      <c r="GZ908">
        <v>2.28882</v>
      </c>
      <c r="HA908">
        <v>35.1978</v>
      </c>
      <c r="HB908">
        <v>23.9649</v>
      </c>
      <c r="HC908">
        <v>18</v>
      </c>
      <c r="HD908">
        <v>504.622</v>
      </c>
      <c r="HE908">
        <v>394.217</v>
      </c>
      <c r="HF908">
        <v>21.3269</v>
      </c>
      <c r="HG908">
        <v>26.572</v>
      </c>
      <c r="HH908">
        <v>30.0002</v>
      </c>
      <c r="HI908">
        <v>26.5314</v>
      </c>
      <c r="HJ908">
        <v>26.4773</v>
      </c>
      <c r="HK908">
        <v>22.4061</v>
      </c>
      <c r="HL908">
        <v>29.8589</v>
      </c>
      <c r="HM908">
        <v>16.8555</v>
      </c>
      <c r="HN908">
        <v>21.3462</v>
      </c>
      <c r="HO908">
        <v>474.453</v>
      </c>
      <c r="HP908">
        <v>15.1803</v>
      </c>
      <c r="HQ908">
        <v>102.439</v>
      </c>
      <c r="HR908">
        <v>102.936</v>
      </c>
    </row>
    <row r="909" spans="1:226">
      <c r="A909">
        <v>893</v>
      </c>
      <c r="B909">
        <v>1663698058.6</v>
      </c>
      <c r="C909">
        <v>10283.5</v>
      </c>
      <c r="D909" t="s">
        <v>2154</v>
      </c>
      <c r="E909" t="s">
        <v>2155</v>
      </c>
      <c r="F909">
        <v>5</v>
      </c>
      <c r="G909" t="s">
        <v>2099</v>
      </c>
      <c r="H909" t="s">
        <v>354</v>
      </c>
      <c r="I909">
        <v>1663698050.81429</v>
      </c>
      <c r="J909">
        <f>(K909)/1000</f>
        <v>0</v>
      </c>
      <c r="K909">
        <f>IF(BF909, AN909, AH909)</f>
        <v>0</v>
      </c>
      <c r="L909">
        <f>IF(BF909, AI909, AG909)</f>
        <v>0</v>
      </c>
      <c r="M909">
        <f>BH909 - IF(AU909&gt;1, L909*BB909*100.0/(AW909*BV909), 0)</f>
        <v>0</v>
      </c>
      <c r="N909">
        <f>((T909-J909/2)*M909-L909)/(T909+J909/2)</f>
        <v>0</v>
      </c>
      <c r="O909">
        <f>N909*(BO909+BP909)/1000.0</f>
        <v>0</v>
      </c>
      <c r="P909">
        <f>(BH909 - IF(AU909&gt;1, L909*BB909*100.0/(AW909*BV909), 0))*(BO909+BP909)/1000.0</f>
        <v>0</v>
      </c>
      <c r="Q909">
        <f>2.0/((1/S909-1/R909)+SIGN(S909)*SQRT((1/S909-1/R909)*(1/S909-1/R909) + 4*BC909/((BC909+1)*(BC909+1))*(2*1/S909*1/R909-1/R909*1/R909)))</f>
        <v>0</v>
      </c>
      <c r="R909">
        <f>IF(LEFT(BD909,1)&lt;&gt;"0",IF(LEFT(BD909,1)="1",3.0,BE909),$D$5+$E$5*(BV909*BO909/($K$5*1000))+$F$5*(BV909*BO909/($K$5*1000))*MAX(MIN(BB909,$J$5),$I$5)*MAX(MIN(BB909,$J$5),$I$5)+$G$5*MAX(MIN(BB909,$J$5),$I$5)*(BV909*BO909/($K$5*1000))+$H$5*(BV909*BO909/($K$5*1000))*(BV909*BO909/($K$5*1000)))</f>
        <v>0</v>
      </c>
      <c r="S909">
        <f>J909*(1000-(1000*0.61365*exp(17.502*W909/(240.97+W909))/(BO909+BP909)+BJ909)/2)/(1000*0.61365*exp(17.502*W909/(240.97+W909))/(BO909+BP909)-BJ909)</f>
        <v>0</v>
      </c>
      <c r="T909">
        <f>1/((BC909+1)/(Q909/1.6)+1/(R909/1.37)) + BC909/((BC909+1)/(Q909/1.6) + BC909/(R909/1.37))</f>
        <v>0</v>
      </c>
      <c r="U909">
        <f>(AX909*BA909)</f>
        <v>0</v>
      </c>
      <c r="V909">
        <f>(BQ909+(U909+2*0.95*5.67E-8*(((BQ909+$B$7)+273)^4-(BQ909+273)^4)-44100*J909)/(1.84*29.3*R909+8*0.95*5.67E-8*(BQ909+273)^3))</f>
        <v>0</v>
      </c>
      <c r="W909">
        <f>($C$7*BR909+$D$7*BS909+$E$7*V909)</f>
        <v>0</v>
      </c>
      <c r="X909">
        <f>0.61365*exp(17.502*W909/(240.97+W909))</f>
        <v>0</v>
      </c>
      <c r="Y909">
        <f>(Z909/AA909*100)</f>
        <v>0</v>
      </c>
      <c r="Z909">
        <f>BJ909*(BO909+BP909)/1000</f>
        <v>0</v>
      </c>
      <c r="AA909">
        <f>0.61365*exp(17.502*BQ909/(240.97+BQ909))</f>
        <v>0</v>
      </c>
      <c r="AB909">
        <f>(X909-BJ909*(BO909+BP909)/1000)</f>
        <v>0</v>
      </c>
      <c r="AC909">
        <f>(-J909*44100)</f>
        <v>0</v>
      </c>
      <c r="AD909">
        <f>2*29.3*R909*0.92*(BQ909-W909)</f>
        <v>0</v>
      </c>
      <c r="AE909">
        <f>2*0.95*5.67E-8*(((BQ909+$B$7)+273)^4-(W909+273)^4)</f>
        <v>0</v>
      </c>
      <c r="AF909">
        <f>U909+AE909+AC909+AD909</f>
        <v>0</v>
      </c>
      <c r="AG909">
        <f>BN909*AU909*(BI909-BH909*(1000-AU909*BK909)/(1000-AU909*BJ909))/(100*BB909)</f>
        <v>0</v>
      </c>
      <c r="AH909">
        <f>1000*BN909*AU909*(BJ909-BK909)/(100*BB909*(1000-AU909*BJ909))</f>
        <v>0</v>
      </c>
      <c r="AI909">
        <f>(AJ909 - AK909 - BO909*1E3/(8.314*(BQ909+273.15)) * AM909/BN909 * AL909) * BN909/(100*BB909) * (1000 - BK909)/1000</f>
        <v>0</v>
      </c>
      <c r="AJ909">
        <v>473.16999087219</v>
      </c>
      <c r="AK909">
        <v>431.996460606061</v>
      </c>
      <c r="AL909">
        <v>2.82578886683852</v>
      </c>
      <c r="AM909">
        <v>65.3821765594169</v>
      </c>
      <c r="AN909">
        <f>(AP909 - AO909 + BO909*1E3/(8.314*(BQ909+273.15)) * AR909/BN909 * AQ909) * BN909/(100*BB909) * 1000/(1000 - AP909)</f>
        <v>0</v>
      </c>
      <c r="AO909">
        <v>15.1170738506308</v>
      </c>
      <c r="AP909">
        <v>20.6282318681319</v>
      </c>
      <c r="AQ909">
        <v>8.11044117340007e-05</v>
      </c>
      <c r="AR909">
        <v>122.885035500858</v>
      </c>
      <c r="AS909">
        <v>0</v>
      </c>
      <c r="AT909">
        <v>0</v>
      </c>
      <c r="AU909">
        <f>IF(AS909*$H$13&gt;=AW909,1.0,(AW909/(AW909-AS909*$H$13)))</f>
        <v>0</v>
      </c>
      <c r="AV909">
        <f>(AU909-1)*100</f>
        <v>0</v>
      </c>
      <c r="AW909">
        <f>MAX(0,($B$13+$C$13*BV909)/(1+$D$13*BV909)*BO909/(BQ909+273)*$E$13)</f>
        <v>0</v>
      </c>
      <c r="AX909">
        <f>$B$11*BW909+$C$11*BX909+$F$11*CI909*(1-CL909)</f>
        <v>0</v>
      </c>
      <c r="AY909">
        <f>AX909*AZ909</f>
        <v>0</v>
      </c>
      <c r="AZ909">
        <f>($B$11*$D$9+$C$11*$D$9+$F$11*((CV909+CN909)/MAX(CV909+CN909+CW909, 0.1)*$I$9+CW909/MAX(CV909+CN909+CW909, 0.1)*$J$9))/($B$11+$C$11+$F$11)</f>
        <v>0</v>
      </c>
      <c r="BA909">
        <f>($B$11*$K$9+$C$11*$K$9+$F$11*((CV909+CN909)/MAX(CV909+CN909+CW909, 0.1)*$P$9+CW909/MAX(CV909+CN909+CW909, 0.1)*$Q$9))/($B$11+$C$11+$F$11)</f>
        <v>0</v>
      </c>
      <c r="BB909">
        <v>6</v>
      </c>
      <c r="BC909">
        <v>0.5</v>
      </c>
      <c r="BD909" t="s">
        <v>355</v>
      </c>
      <c r="BE909">
        <v>2</v>
      </c>
      <c r="BF909" t="b">
        <v>1</v>
      </c>
      <c r="BG909">
        <v>1663698050.81429</v>
      </c>
      <c r="BH909">
        <v>405.756285714286</v>
      </c>
      <c r="BI909">
        <v>449.18075</v>
      </c>
      <c r="BJ909">
        <v>20.619175</v>
      </c>
      <c r="BK909">
        <v>15.1066857142857</v>
      </c>
      <c r="BL909">
        <v>399.953035714286</v>
      </c>
      <c r="BM909">
        <v>20.3143857142857</v>
      </c>
      <c r="BN909">
        <v>500.103571428571</v>
      </c>
      <c r="BO909">
        <v>90.4836607142857</v>
      </c>
      <c r="BP909">
        <v>0.0999155535714286</v>
      </c>
      <c r="BQ909">
        <v>25.2216285714286</v>
      </c>
      <c r="BR909">
        <v>24.9587285714286</v>
      </c>
      <c r="BS909">
        <v>999.9</v>
      </c>
      <c r="BT909">
        <v>0</v>
      </c>
      <c r="BU909">
        <v>0</v>
      </c>
      <c r="BV909">
        <v>9998.39285714286</v>
      </c>
      <c r="BW909">
        <v>0</v>
      </c>
      <c r="BX909">
        <v>16.7147</v>
      </c>
      <c r="BY909">
        <v>-43.4245107142857</v>
      </c>
      <c r="BZ909">
        <v>414.298892857143</v>
      </c>
      <c r="CA909">
        <v>456.070607142857</v>
      </c>
      <c r="CB909">
        <v>5.51248107142857</v>
      </c>
      <c r="CC909">
        <v>449.18075</v>
      </c>
      <c r="CD909">
        <v>15.1066857142857</v>
      </c>
      <c r="CE909">
        <v>1.86569785714286</v>
      </c>
      <c r="CF909">
        <v>1.3669075</v>
      </c>
      <c r="CG909">
        <v>16.3483785714286</v>
      </c>
      <c r="CH909">
        <v>11.5554214285714</v>
      </c>
      <c r="CI909">
        <v>2000.02678571429</v>
      </c>
      <c r="CJ909">
        <v>0.979994857142857</v>
      </c>
      <c r="CK909">
        <v>0.0200051857142857</v>
      </c>
      <c r="CL909">
        <v>0</v>
      </c>
      <c r="CM909">
        <v>788.411892857143</v>
      </c>
      <c r="CN909">
        <v>5.00063</v>
      </c>
      <c r="CO909">
        <v>15543.3678571429</v>
      </c>
      <c r="CP909">
        <v>17257.1</v>
      </c>
      <c r="CQ909">
        <v>38.625</v>
      </c>
      <c r="CR909">
        <v>38.687</v>
      </c>
      <c r="CS909">
        <v>38.125</v>
      </c>
      <c r="CT909">
        <v>38.07325</v>
      </c>
      <c r="CU909">
        <v>39.4415</v>
      </c>
      <c r="CV909">
        <v>1955.11464285714</v>
      </c>
      <c r="CW909">
        <v>39.9121428571429</v>
      </c>
      <c r="CX909">
        <v>0</v>
      </c>
      <c r="CY909">
        <v>1663698055.7</v>
      </c>
      <c r="CZ909">
        <v>0</v>
      </c>
      <c r="DA909">
        <v>0</v>
      </c>
      <c r="DB909" t="s">
        <v>356</v>
      </c>
      <c r="DC909">
        <v>1660677648.1</v>
      </c>
      <c r="DD909">
        <v>1660677649.1</v>
      </c>
      <c r="DE909">
        <v>0</v>
      </c>
      <c r="DF909">
        <v>-1.042</v>
      </c>
      <c r="DG909">
        <v>0.003</v>
      </c>
      <c r="DH909">
        <v>5.218</v>
      </c>
      <c r="DI909">
        <v>0.344</v>
      </c>
      <c r="DJ909">
        <v>417</v>
      </c>
      <c r="DK909">
        <v>22</v>
      </c>
      <c r="DL909">
        <v>1.24</v>
      </c>
      <c r="DM909">
        <v>0.53</v>
      </c>
      <c r="DN909">
        <v>-39.7810375</v>
      </c>
      <c r="DO909">
        <v>-81.6761437148217</v>
      </c>
      <c r="DP909">
        <v>7.96359648531012</v>
      </c>
      <c r="DQ909">
        <v>0</v>
      </c>
      <c r="DR909">
        <v>5.5088795</v>
      </c>
      <c r="DS909">
        <v>0.0188418011256852</v>
      </c>
      <c r="DT909">
        <v>0.012072100676767</v>
      </c>
      <c r="DU909">
        <v>1</v>
      </c>
      <c r="DV909">
        <v>1</v>
      </c>
      <c r="DW909">
        <v>2</v>
      </c>
      <c r="DX909" t="s">
        <v>395</v>
      </c>
      <c r="DY909">
        <v>2.97411</v>
      </c>
      <c r="DZ909">
        <v>2.75379</v>
      </c>
      <c r="EA909">
        <v>0.0913488</v>
      </c>
      <c r="EB909">
        <v>0.100535</v>
      </c>
      <c r="EC909">
        <v>0.0930491</v>
      </c>
      <c r="ED909">
        <v>0.0753023</v>
      </c>
      <c r="EE909">
        <v>35423</v>
      </c>
      <c r="EF909">
        <v>38236.2</v>
      </c>
      <c r="EG909">
        <v>35328.2</v>
      </c>
      <c r="EH909">
        <v>38554.6</v>
      </c>
      <c r="EI909">
        <v>45432.9</v>
      </c>
      <c r="EJ909">
        <v>51493.8</v>
      </c>
      <c r="EK909">
        <v>55220.6</v>
      </c>
      <c r="EL909">
        <v>61841.2</v>
      </c>
      <c r="EM909">
        <v>1.9932</v>
      </c>
      <c r="EN909">
        <v>1.8172</v>
      </c>
      <c r="EO909">
        <v>0.0702143</v>
      </c>
      <c r="EP909">
        <v>0</v>
      </c>
      <c r="EQ909">
        <v>23.8174</v>
      </c>
      <c r="ER909">
        <v>999.9</v>
      </c>
      <c r="ES909">
        <v>44.225</v>
      </c>
      <c r="ET909">
        <v>30.383</v>
      </c>
      <c r="EU909">
        <v>21.2852</v>
      </c>
      <c r="EV909">
        <v>56.3262</v>
      </c>
      <c r="EW909">
        <v>49.2548</v>
      </c>
      <c r="EX909">
        <v>1</v>
      </c>
      <c r="EY909">
        <v>-0.0456098</v>
      </c>
      <c r="EZ909">
        <v>1.329</v>
      </c>
      <c r="FA909">
        <v>20.1079</v>
      </c>
      <c r="FB909">
        <v>5.20052</v>
      </c>
      <c r="FC909">
        <v>12.004</v>
      </c>
      <c r="FD909">
        <v>4.9756</v>
      </c>
      <c r="FE909">
        <v>3.2934</v>
      </c>
      <c r="FF909">
        <v>9999</v>
      </c>
      <c r="FG909">
        <v>9999</v>
      </c>
      <c r="FH909">
        <v>9999</v>
      </c>
      <c r="FI909">
        <v>695.7</v>
      </c>
      <c r="FJ909">
        <v>1.86356</v>
      </c>
      <c r="FK909">
        <v>1.86829</v>
      </c>
      <c r="FL909">
        <v>1.8681</v>
      </c>
      <c r="FM909">
        <v>1.86932</v>
      </c>
      <c r="FN909">
        <v>1.87012</v>
      </c>
      <c r="FO909">
        <v>1.86615</v>
      </c>
      <c r="FP909">
        <v>1.86722</v>
      </c>
      <c r="FQ909">
        <v>1.86859</v>
      </c>
      <c r="FR909">
        <v>5</v>
      </c>
      <c r="FS909">
        <v>0</v>
      </c>
      <c r="FT909">
        <v>0</v>
      </c>
      <c r="FU909">
        <v>0</v>
      </c>
      <c r="FV909" t="s">
        <v>358</v>
      </c>
      <c r="FW909" t="s">
        <v>359</v>
      </c>
      <c r="FX909" t="s">
        <v>360</v>
      </c>
      <c r="FY909" t="s">
        <v>360</v>
      </c>
      <c r="FZ909" t="s">
        <v>360</v>
      </c>
      <c r="GA909" t="s">
        <v>360</v>
      </c>
      <c r="GB909">
        <v>0</v>
      </c>
      <c r="GC909">
        <v>100</v>
      </c>
      <c r="GD909">
        <v>100</v>
      </c>
      <c r="GE909">
        <v>5.91</v>
      </c>
      <c r="GF909">
        <v>0.3048</v>
      </c>
      <c r="GG909">
        <v>3.61927167264205</v>
      </c>
      <c r="GH909">
        <v>0.00509506669552449</v>
      </c>
      <c r="GI909">
        <v>1.17866753763249e-06</v>
      </c>
      <c r="GJ909">
        <v>-6.62632595388568e-10</v>
      </c>
      <c r="GK909">
        <v>0.304780318481584</v>
      </c>
      <c r="GL909">
        <v>0</v>
      </c>
      <c r="GM909">
        <v>0</v>
      </c>
      <c r="GN909">
        <v>0</v>
      </c>
      <c r="GO909">
        <v>-5</v>
      </c>
      <c r="GP909">
        <v>1640</v>
      </c>
      <c r="GQ909">
        <v>1</v>
      </c>
      <c r="GR909">
        <v>20</v>
      </c>
      <c r="GS909">
        <v>50340.2</v>
      </c>
      <c r="GT909">
        <v>50340.2</v>
      </c>
      <c r="GU909">
        <v>1.14624</v>
      </c>
      <c r="GV909">
        <v>2.62573</v>
      </c>
      <c r="GW909">
        <v>1.54785</v>
      </c>
      <c r="GX909">
        <v>2.2998</v>
      </c>
      <c r="GY909">
        <v>1.34644</v>
      </c>
      <c r="GZ909">
        <v>2.40112</v>
      </c>
      <c r="HA909">
        <v>35.1978</v>
      </c>
      <c r="HB909">
        <v>23.9649</v>
      </c>
      <c r="HC909">
        <v>18</v>
      </c>
      <c r="HD909">
        <v>504.91</v>
      </c>
      <c r="HE909">
        <v>394.217</v>
      </c>
      <c r="HF909">
        <v>21.3569</v>
      </c>
      <c r="HG909">
        <v>26.572</v>
      </c>
      <c r="HH909">
        <v>30.0001</v>
      </c>
      <c r="HI909">
        <v>26.5336</v>
      </c>
      <c r="HJ909">
        <v>26.4773</v>
      </c>
      <c r="HK909">
        <v>23.0051</v>
      </c>
      <c r="HL909">
        <v>29.8589</v>
      </c>
      <c r="HM909">
        <v>16.4849</v>
      </c>
      <c r="HN909">
        <v>21.3736</v>
      </c>
      <c r="HO909">
        <v>487.89</v>
      </c>
      <c r="HP909">
        <v>15.1803</v>
      </c>
      <c r="HQ909">
        <v>102.438</v>
      </c>
      <c r="HR909">
        <v>102.935</v>
      </c>
    </row>
    <row r="910" spans="1:226">
      <c r="A910">
        <v>894</v>
      </c>
      <c r="B910">
        <v>1663698063.6</v>
      </c>
      <c r="C910">
        <v>10288.5</v>
      </c>
      <c r="D910" t="s">
        <v>2156</v>
      </c>
      <c r="E910" t="s">
        <v>2157</v>
      </c>
      <c r="F910">
        <v>5</v>
      </c>
      <c r="G910" t="s">
        <v>2099</v>
      </c>
      <c r="H910" t="s">
        <v>354</v>
      </c>
      <c r="I910">
        <v>1663698056.1</v>
      </c>
      <c r="J910">
        <f>(K910)/1000</f>
        <v>0</v>
      </c>
      <c r="K910">
        <f>IF(BF910, AN910, AH910)</f>
        <v>0</v>
      </c>
      <c r="L910">
        <f>IF(BF910, AI910, AG910)</f>
        <v>0</v>
      </c>
      <c r="M910">
        <f>BH910 - IF(AU910&gt;1, L910*BB910*100.0/(AW910*BV910), 0)</f>
        <v>0</v>
      </c>
      <c r="N910">
        <f>((T910-J910/2)*M910-L910)/(T910+J910/2)</f>
        <v>0</v>
      </c>
      <c r="O910">
        <f>N910*(BO910+BP910)/1000.0</f>
        <v>0</v>
      </c>
      <c r="P910">
        <f>(BH910 - IF(AU910&gt;1, L910*BB910*100.0/(AW910*BV910), 0))*(BO910+BP910)/1000.0</f>
        <v>0</v>
      </c>
      <c r="Q910">
        <f>2.0/((1/S910-1/R910)+SIGN(S910)*SQRT((1/S910-1/R910)*(1/S910-1/R910) + 4*BC910/((BC910+1)*(BC910+1))*(2*1/S910*1/R910-1/R910*1/R910)))</f>
        <v>0</v>
      </c>
      <c r="R910">
        <f>IF(LEFT(BD910,1)&lt;&gt;"0",IF(LEFT(BD910,1)="1",3.0,BE910),$D$5+$E$5*(BV910*BO910/($K$5*1000))+$F$5*(BV910*BO910/($K$5*1000))*MAX(MIN(BB910,$J$5),$I$5)*MAX(MIN(BB910,$J$5),$I$5)+$G$5*MAX(MIN(BB910,$J$5),$I$5)*(BV910*BO910/($K$5*1000))+$H$5*(BV910*BO910/($K$5*1000))*(BV910*BO910/($K$5*1000)))</f>
        <v>0</v>
      </c>
      <c r="S910">
        <f>J910*(1000-(1000*0.61365*exp(17.502*W910/(240.97+W910))/(BO910+BP910)+BJ910)/2)/(1000*0.61365*exp(17.502*W910/(240.97+W910))/(BO910+BP910)-BJ910)</f>
        <v>0</v>
      </c>
      <c r="T910">
        <f>1/((BC910+1)/(Q910/1.6)+1/(R910/1.37)) + BC910/((BC910+1)/(Q910/1.6) + BC910/(R910/1.37))</f>
        <v>0</v>
      </c>
      <c r="U910">
        <f>(AX910*BA910)</f>
        <v>0</v>
      </c>
      <c r="V910">
        <f>(BQ910+(U910+2*0.95*5.67E-8*(((BQ910+$B$7)+273)^4-(BQ910+273)^4)-44100*J910)/(1.84*29.3*R910+8*0.95*5.67E-8*(BQ910+273)^3))</f>
        <v>0</v>
      </c>
      <c r="W910">
        <f>($C$7*BR910+$D$7*BS910+$E$7*V910)</f>
        <v>0</v>
      </c>
      <c r="X910">
        <f>0.61365*exp(17.502*W910/(240.97+W910))</f>
        <v>0</v>
      </c>
      <c r="Y910">
        <f>(Z910/AA910*100)</f>
        <v>0</v>
      </c>
      <c r="Z910">
        <f>BJ910*(BO910+BP910)/1000</f>
        <v>0</v>
      </c>
      <c r="AA910">
        <f>0.61365*exp(17.502*BQ910/(240.97+BQ910))</f>
        <v>0</v>
      </c>
      <c r="AB910">
        <f>(X910-BJ910*(BO910+BP910)/1000)</f>
        <v>0</v>
      </c>
      <c r="AC910">
        <f>(-J910*44100)</f>
        <v>0</v>
      </c>
      <c r="AD910">
        <f>2*29.3*R910*0.92*(BQ910-W910)</f>
        <v>0</v>
      </c>
      <c r="AE910">
        <f>2*0.95*5.67E-8*(((BQ910+$B$7)+273)^4-(W910+273)^4)</f>
        <v>0</v>
      </c>
      <c r="AF910">
        <f>U910+AE910+AC910+AD910</f>
        <v>0</v>
      </c>
      <c r="AG910">
        <f>BN910*AU910*(BI910-BH910*(1000-AU910*BK910)/(1000-AU910*BJ910))/(100*BB910)</f>
        <v>0</v>
      </c>
      <c r="AH910">
        <f>1000*BN910*AU910*(BJ910-BK910)/(100*BB910*(1000-AU910*BJ910))</f>
        <v>0</v>
      </c>
      <c r="AI910">
        <f>(AJ910 - AK910 - BO910*1E3/(8.314*(BQ910+273.15)) * AM910/BN910 * AL910) * BN910/(100*BB910) * (1000 - BK910)/1000</f>
        <v>0</v>
      </c>
      <c r="AJ910">
        <v>490.343059427439</v>
      </c>
      <c r="AK910">
        <v>447.295624242424</v>
      </c>
      <c r="AL910">
        <v>3.09216197000066</v>
      </c>
      <c r="AM910">
        <v>65.3821765594169</v>
      </c>
      <c r="AN910">
        <f>(AP910 - AO910 + BO910*1E3/(8.314*(BQ910+273.15)) * AR910/BN910 * AQ910) * BN910/(100*BB910) * 1000/(1000 - AP910)</f>
        <v>0</v>
      </c>
      <c r="AO910">
        <v>15.1191901871343</v>
      </c>
      <c r="AP910">
        <v>20.6301087912088</v>
      </c>
      <c r="AQ910">
        <v>7.37786568132579e-05</v>
      </c>
      <c r="AR910">
        <v>122.885035500858</v>
      </c>
      <c r="AS910">
        <v>0</v>
      </c>
      <c r="AT910">
        <v>0</v>
      </c>
      <c r="AU910">
        <f>IF(AS910*$H$13&gt;=AW910,1.0,(AW910/(AW910-AS910*$H$13)))</f>
        <v>0</v>
      </c>
      <c r="AV910">
        <f>(AU910-1)*100</f>
        <v>0</v>
      </c>
      <c r="AW910">
        <f>MAX(0,($B$13+$C$13*BV910)/(1+$D$13*BV910)*BO910/(BQ910+273)*$E$13)</f>
        <v>0</v>
      </c>
      <c r="AX910">
        <f>$B$11*BW910+$C$11*BX910+$F$11*CI910*(1-CL910)</f>
        <v>0</v>
      </c>
      <c r="AY910">
        <f>AX910*AZ910</f>
        <v>0</v>
      </c>
      <c r="AZ910">
        <f>($B$11*$D$9+$C$11*$D$9+$F$11*((CV910+CN910)/MAX(CV910+CN910+CW910, 0.1)*$I$9+CW910/MAX(CV910+CN910+CW910, 0.1)*$J$9))/($B$11+$C$11+$F$11)</f>
        <v>0</v>
      </c>
      <c r="BA910">
        <f>($B$11*$K$9+$C$11*$K$9+$F$11*((CV910+CN910)/MAX(CV910+CN910+CW910, 0.1)*$P$9+CW910/MAX(CV910+CN910+CW910, 0.1)*$Q$9))/($B$11+$C$11+$F$11)</f>
        <v>0</v>
      </c>
      <c r="BB910">
        <v>6</v>
      </c>
      <c r="BC910">
        <v>0.5</v>
      </c>
      <c r="BD910" t="s">
        <v>355</v>
      </c>
      <c r="BE910">
        <v>2</v>
      </c>
      <c r="BF910" t="b">
        <v>1</v>
      </c>
      <c r="BG910">
        <v>1663698056.1</v>
      </c>
      <c r="BH910">
        <v>418.143222222222</v>
      </c>
      <c r="BI910">
        <v>466.694962962963</v>
      </c>
      <c r="BJ910">
        <v>20.6232222222222</v>
      </c>
      <c r="BK910">
        <v>15.1093740740741</v>
      </c>
      <c r="BL910">
        <v>412.269444444445</v>
      </c>
      <c r="BM910">
        <v>20.318437037037</v>
      </c>
      <c r="BN910">
        <v>500.114888888889</v>
      </c>
      <c r="BO910">
        <v>90.4833</v>
      </c>
      <c r="BP910">
        <v>0.100178818518519</v>
      </c>
      <c r="BQ910">
        <v>25.2266888888889</v>
      </c>
      <c r="BR910">
        <v>24.9603333333333</v>
      </c>
      <c r="BS910">
        <v>999.9</v>
      </c>
      <c r="BT910">
        <v>0</v>
      </c>
      <c r="BU910">
        <v>0</v>
      </c>
      <c r="BV910">
        <v>9983.33333333333</v>
      </c>
      <c r="BW910">
        <v>0</v>
      </c>
      <c r="BX910">
        <v>16.7147</v>
      </c>
      <c r="BY910">
        <v>-48.5517481481481</v>
      </c>
      <c r="BZ910">
        <v>426.948296296296</v>
      </c>
      <c r="CA910">
        <v>473.854481481482</v>
      </c>
      <c r="CB910">
        <v>5.51384592592593</v>
      </c>
      <c r="CC910">
        <v>466.694962962963</v>
      </c>
      <c r="CD910">
        <v>15.1093740740741</v>
      </c>
      <c r="CE910">
        <v>1.86605777777778</v>
      </c>
      <c r="CF910">
        <v>1.36714518518519</v>
      </c>
      <c r="CG910">
        <v>16.3513962962963</v>
      </c>
      <c r="CH910">
        <v>11.5580555555556</v>
      </c>
      <c r="CI910">
        <v>2000.0037037037</v>
      </c>
      <c r="CJ910">
        <v>0.979994888888889</v>
      </c>
      <c r="CK910">
        <v>0.0200051518518519</v>
      </c>
      <c r="CL910">
        <v>0</v>
      </c>
      <c r="CM910">
        <v>789.189962962963</v>
      </c>
      <c r="CN910">
        <v>5.00063</v>
      </c>
      <c r="CO910">
        <v>15559.7074074074</v>
      </c>
      <c r="CP910">
        <v>17256.9111111111</v>
      </c>
      <c r="CQ910">
        <v>38.6295925925926</v>
      </c>
      <c r="CR910">
        <v>38.687</v>
      </c>
      <c r="CS910">
        <v>38.125</v>
      </c>
      <c r="CT910">
        <v>38.09</v>
      </c>
      <c r="CU910">
        <v>39.437</v>
      </c>
      <c r="CV910">
        <v>1955.09222222222</v>
      </c>
      <c r="CW910">
        <v>39.9114814814815</v>
      </c>
      <c r="CX910">
        <v>0</v>
      </c>
      <c r="CY910">
        <v>1663698060.5</v>
      </c>
      <c r="CZ910">
        <v>0</v>
      </c>
      <c r="DA910">
        <v>0</v>
      </c>
      <c r="DB910" t="s">
        <v>356</v>
      </c>
      <c r="DC910">
        <v>1660677648.1</v>
      </c>
      <c r="DD910">
        <v>1660677649.1</v>
      </c>
      <c r="DE910">
        <v>0</v>
      </c>
      <c r="DF910">
        <v>-1.042</v>
      </c>
      <c r="DG910">
        <v>0.003</v>
      </c>
      <c r="DH910">
        <v>5.218</v>
      </c>
      <c r="DI910">
        <v>0.344</v>
      </c>
      <c r="DJ910">
        <v>417</v>
      </c>
      <c r="DK910">
        <v>22</v>
      </c>
      <c r="DL910">
        <v>1.24</v>
      </c>
      <c r="DM910">
        <v>0.53</v>
      </c>
      <c r="DN910">
        <v>-44.474165</v>
      </c>
      <c r="DO910">
        <v>-63.7811414634146</v>
      </c>
      <c r="DP910">
        <v>6.33329717783518</v>
      </c>
      <c r="DQ910">
        <v>0</v>
      </c>
      <c r="DR910">
        <v>5.5143465</v>
      </c>
      <c r="DS910">
        <v>0.0130748217635939</v>
      </c>
      <c r="DT910">
        <v>0.0126374118295638</v>
      </c>
      <c r="DU910">
        <v>1</v>
      </c>
      <c r="DV910">
        <v>1</v>
      </c>
      <c r="DW910">
        <v>2</v>
      </c>
      <c r="DX910" t="s">
        <v>395</v>
      </c>
      <c r="DY910">
        <v>2.97449</v>
      </c>
      <c r="DZ910">
        <v>2.7541</v>
      </c>
      <c r="EA910">
        <v>0.093803</v>
      </c>
      <c r="EB910">
        <v>0.103177</v>
      </c>
      <c r="EC910">
        <v>0.0930491</v>
      </c>
      <c r="ED910">
        <v>0.0752661</v>
      </c>
      <c r="EE910">
        <v>35327.2</v>
      </c>
      <c r="EF910">
        <v>38123.7</v>
      </c>
      <c r="EG910">
        <v>35328</v>
      </c>
      <c r="EH910">
        <v>38554.4</v>
      </c>
      <c r="EI910">
        <v>45433.6</v>
      </c>
      <c r="EJ910">
        <v>51495.4</v>
      </c>
      <c r="EK910">
        <v>55221.3</v>
      </c>
      <c r="EL910">
        <v>61840.6</v>
      </c>
      <c r="EM910">
        <v>1.9938</v>
      </c>
      <c r="EN910">
        <v>1.8174</v>
      </c>
      <c r="EO910">
        <v>0.069201</v>
      </c>
      <c r="EP910">
        <v>0</v>
      </c>
      <c r="EQ910">
        <v>23.8146</v>
      </c>
      <c r="ER910">
        <v>999.9</v>
      </c>
      <c r="ES910">
        <v>44.177</v>
      </c>
      <c r="ET910">
        <v>30.393</v>
      </c>
      <c r="EU910">
        <v>21.2762</v>
      </c>
      <c r="EV910">
        <v>57.3862</v>
      </c>
      <c r="EW910">
        <v>48.8782</v>
      </c>
      <c r="EX910">
        <v>1</v>
      </c>
      <c r="EY910">
        <v>-0.0456098</v>
      </c>
      <c r="EZ910">
        <v>1.32571</v>
      </c>
      <c r="FA910">
        <v>20.1077</v>
      </c>
      <c r="FB910">
        <v>5.20052</v>
      </c>
      <c r="FC910">
        <v>12.004</v>
      </c>
      <c r="FD910">
        <v>4.976</v>
      </c>
      <c r="FE910">
        <v>3.2934</v>
      </c>
      <c r="FF910">
        <v>9999</v>
      </c>
      <c r="FG910">
        <v>9999</v>
      </c>
      <c r="FH910">
        <v>9999</v>
      </c>
      <c r="FI910">
        <v>695.7</v>
      </c>
      <c r="FJ910">
        <v>1.86356</v>
      </c>
      <c r="FK910">
        <v>1.86829</v>
      </c>
      <c r="FL910">
        <v>1.86807</v>
      </c>
      <c r="FM910">
        <v>1.86935</v>
      </c>
      <c r="FN910">
        <v>1.87012</v>
      </c>
      <c r="FO910">
        <v>1.86618</v>
      </c>
      <c r="FP910">
        <v>1.86722</v>
      </c>
      <c r="FQ910">
        <v>1.86859</v>
      </c>
      <c r="FR910">
        <v>5</v>
      </c>
      <c r="FS910">
        <v>0</v>
      </c>
      <c r="FT910">
        <v>0</v>
      </c>
      <c r="FU910">
        <v>0</v>
      </c>
      <c r="FV910" t="s">
        <v>358</v>
      </c>
      <c r="FW910" t="s">
        <v>359</v>
      </c>
      <c r="FX910" t="s">
        <v>360</v>
      </c>
      <c r="FY910" t="s">
        <v>360</v>
      </c>
      <c r="FZ910" t="s">
        <v>360</v>
      </c>
      <c r="GA910" t="s">
        <v>360</v>
      </c>
      <c r="GB910">
        <v>0</v>
      </c>
      <c r="GC910">
        <v>100</v>
      </c>
      <c r="GD910">
        <v>100</v>
      </c>
      <c r="GE910">
        <v>5.996</v>
      </c>
      <c r="GF910">
        <v>0.3047</v>
      </c>
      <c r="GG910">
        <v>3.61927167264205</v>
      </c>
      <c r="GH910">
        <v>0.00509506669552449</v>
      </c>
      <c r="GI910">
        <v>1.17866753763249e-06</v>
      </c>
      <c r="GJ910">
        <v>-6.62632595388568e-10</v>
      </c>
      <c r="GK910">
        <v>0.304780318481584</v>
      </c>
      <c r="GL910">
        <v>0</v>
      </c>
      <c r="GM910">
        <v>0</v>
      </c>
      <c r="GN910">
        <v>0</v>
      </c>
      <c r="GO910">
        <v>-5</v>
      </c>
      <c r="GP910">
        <v>1640</v>
      </c>
      <c r="GQ910">
        <v>1</v>
      </c>
      <c r="GR910">
        <v>20</v>
      </c>
      <c r="GS910">
        <v>50340.3</v>
      </c>
      <c r="GT910">
        <v>50340.2</v>
      </c>
      <c r="GU910">
        <v>1.1792</v>
      </c>
      <c r="GV910">
        <v>2.62085</v>
      </c>
      <c r="GW910">
        <v>1.54785</v>
      </c>
      <c r="GX910">
        <v>2.2998</v>
      </c>
      <c r="GY910">
        <v>1.34644</v>
      </c>
      <c r="GZ910">
        <v>2.43164</v>
      </c>
      <c r="HA910">
        <v>35.1978</v>
      </c>
      <c r="HB910">
        <v>23.9649</v>
      </c>
      <c r="HC910">
        <v>18</v>
      </c>
      <c r="HD910">
        <v>505.327</v>
      </c>
      <c r="HE910">
        <v>394.342</v>
      </c>
      <c r="HF910">
        <v>21.3843</v>
      </c>
      <c r="HG910">
        <v>26.5743</v>
      </c>
      <c r="HH910">
        <v>30.0001</v>
      </c>
      <c r="HI910">
        <v>26.5359</v>
      </c>
      <c r="HJ910">
        <v>26.4795</v>
      </c>
      <c r="HK910">
        <v>23.6752</v>
      </c>
      <c r="HL910">
        <v>29.5834</v>
      </c>
      <c r="HM910">
        <v>16.4849</v>
      </c>
      <c r="HN910">
        <v>21.3991</v>
      </c>
      <c r="HO910">
        <v>507.981</v>
      </c>
      <c r="HP910">
        <v>15.1803</v>
      </c>
      <c r="HQ910">
        <v>102.439</v>
      </c>
      <c r="HR910">
        <v>102.934</v>
      </c>
    </row>
    <row r="911" spans="1:226">
      <c r="A911">
        <v>895</v>
      </c>
      <c r="B911">
        <v>1663698068.6</v>
      </c>
      <c r="C911">
        <v>10293.5</v>
      </c>
      <c r="D911" t="s">
        <v>2158</v>
      </c>
      <c r="E911" t="s">
        <v>2159</v>
      </c>
      <c r="F911">
        <v>5</v>
      </c>
      <c r="G911" t="s">
        <v>2099</v>
      </c>
      <c r="H911" t="s">
        <v>354</v>
      </c>
      <c r="I911">
        <v>1663698060.81429</v>
      </c>
      <c r="J911">
        <f>(K911)/1000</f>
        <v>0</v>
      </c>
      <c r="K911">
        <f>IF(BF911, AN911, AH911)</f>
        <v>0</v>
      </c>
      <c r="L911">
        <f>IF(BF911, AI911, AG911)</f>
        <v>0</v>
      </c>
      <c r="M911">
        <f>BH911 - IF(AU911&gt;1, L911*BB911*100.0/(AW911*BV911), 0)</f>
        <v>0</v>
      </c>
      <c r="N911">
        <f>((T911-J911/2)*M911-L911)/(T911+J911/2)</f>
        <v>0</v>
      </c>
      <c r="O911">
        <f>N911*(BO911+BP911)/1000.0</f>
        <v>0</v>
      </c>
      <c r="P911">
        <f>(BH911 - IF(AU911&gt;1, L911*BB911*100.0/(AW911*BV911), 0))*(BO911+BP911)/1000.0</f>
        <v>0</v>
      </c>
      <c r="Q911">
        <f>2.0/((1/S911-1/R911)+SIGN(S911)*SQRT((1/S911-1/R911)*(1/S911-1/R911) + 4*BC911/((BC911+1)*(BC911+1))*(2*1/S911*1/R911-1/R911*1/R911)))</f>
        <v>0</v>
      </c>
      <c r="R911">
        <f>IF(LEFT(BD911,1)&lt;&gt;"0",IF(LEFT(BD911,1)="1",3.0,BE911),$D$5+$E$5*(BV911*BO911/($K$5*1000))+$F$5*(BV911*BO911/($K$5*1000))*MAX(MIN(BB911,$J$5),$I$5)*MAX(MIN(BB911,$J$5),$I$5)+$G$5*MAX(MIN(BB911,$J$5),$I$5)*(BV911*BO911/($K$5*1000))+$H$5*(BV911*BO911/($K$5*1000))*(BV911*BO911/($K$5*1000)))</f>
        <v>0</v>
      </c>
      <c r="S911">
        <f>J911*(1000-(1000*0.61365*exp(17.502*W911/(240.97+W911))/(BO911+BP911)+BJ911)/2)/(1000*0.61365*exp(17.502*W911/(240.97+W911))/(BO911+BP911)-BJ911)</f>
        <v>0</v>
      </c>
      <c r="T911">
        <f>1/((BC911+1)/(Q911/1.6)+1/(R911/1.37)) + BC911/((BC911+1)/(Q911/1.6) + BC911/(R911/1.37))</f>
        <v>0</v>
      </c>
      <c r="U911">
        <f>(AX911*BA911)</f>
        <v>0</v>
      </c>
      <c r="V911">
        <f>(BQ911+(U911+2*0.95*5.67E-8*(((BQ911+$B$7)+273)^4-(BQ911+273)^4)-44100*J911)/(1.84*29.3*R911+8*0.95*5.67E-8*(BQ911+273)^3))</f>
        <v>0</v>
      </c>
      <c r="W911">
        <f>($C$7*BR911+$D$7*BS911+$E$7*V911)</f>
        <v>0</v>
      </c>
      <c r="X911">
        <f>0.61365*exp(17.502*W911/(240.97+W911))</f>
        <v>0</v>
      </c>
      <c r="Y911">
        <f>(Z911/AA911*100)</f>
        <v>0</v>
      </c>
      <c r="Z911">
        <f>BJ911*(BO911+BP911)/1000</f>
        <v>0</v>
      </c>
      <c r="AA911">
        <f>0.61365*exp(17.502*BQ911/(240.97+BQ911))</f>
        <v>0</v>
      </c>
      <c r="AB911">
        <f>(X911-BJ911*(BO911+BP911)/1000)</f>
        <v>0</v>
      </c>
      <c r="AC911">
        <f>(-J911*44100)</f>
        <v>0</v>
      </c>
      <c r="AD911">
        <f>2*29.3*R911*0.92*(BQ911-W911)</f>
        <v>0</v>
      </c>
      <c r="AE911">
        <f>2*0.95*5.67E-8*(((BQ911+$B$7)+273)^4-(W911+273)^4)</f>
        <v>0</v>
      </c>
      <c r="AF911">
        <f>U911+AE911+AC911+AD911</f>
        <v>0</v>
      </c>
      <c r="AG911">
        <f>BN911*AU911*(BI911-BH911*(1000-AU911*BK911)/(1000-AU911*BJ911))/(100*BB911)</f>
        <v>0</v>
      </c>
      <c r="AH911">
        <f>1000*BN911*AU911*(BJ911-BK911)/(100*BB911*(1000-AU911*BJ911))</f>
        <v>0</v>
      </c>
      <c r="AI911">
        <f>(AJ911 - AK911 - BO911*1E3/(8.314*(BQ911+273.15)) * AM911/BN911 * AL911) * BN911/(100*BB911) * (1000 - BK911)/1000</f>
        <v>0</v>
      </c>
      <c r="AJ911">
        <v>507.042962359901</v>
      </c>
      <c r="AK911">
        <v>462.833945454545</v>
      </c>
      <c r="AL911">
        <v>3.11873526886722</v>
      </c>
      <c r="AM911">
        <v>65.3821765594169</v>
      </c>
      <c r="AN911">
        <f>(AP911 - AO911 + BO911*1E3/(8.314*(BQ911+273.15)) * AR911/BN911 * AQ911) * BN911/(100*BB911) * 1000/(1000 - AP911)</f>
        <v>0</v>
      </c>
      <c r="AO911">
        <v>15.1258539462886</v>
      </c>
      <c r="AP911">
        <v>20.6448725274725</v>
      </c>
      <c r="AQ911">
        <v>-0.000185990290910592</v>
      </c>
      <c r="AR911">
        <v>122.885035500858</v>
      </c>
      <c r="AS911">
        <v>0</v>
      </c>
      <c r="AT911">
        <v>0</v>
      </c>
      <c r="AU911">
        <f>IF(AS911*$H$13&gt;=AW911,1.0,(AW911/(AW911-AS911*$H$13)))</f>
        <v>0</v>
      </c>
      <c r="AV911">
        <f>(AU911-1)*100</f>
        <v>0</v>
      </c>
      <c r="AW911">
        <f>MAX(0,($B$13+$C$13*BV911)/(1+$D$13*BV911)*BO911/(BQ911+273)*$E$13)</f>
        <v>0</v>
      </c>
      <c r="AX911">
        <f>$B$11*BW911+$C$11*BX911+$F$11*CI911*(1-CL911)</f>
        <v>0</v>
      </c>
      <c r="AY911">
        <f>AX911*AZ911</f>
        <v>0</v>
      </c>
      <c r="AZ911">
        <f>($B$11*$D$9+$C$11*$D$9+$F$11*((CV911+CN911)/MAX(CV911+CN911+CW911, 0.1)*$I$9+CW911/MAX(CV911+CN911+CW911, 0.1)*$J$9))/($B$11+$C$11+$F$11)</f>
        <v>0</v>
      </c>
      <c r="BA911">
        <f>($B$11*$K$9+$C$11*$K$9+$F$11*((CV911+CN911)/MAX(CV911+CN911+CW911, 0.1)*$P$9+CW911/MAX(CV911+CN911+CW911, 0.1)*$Q$9))/($B$11+$C$11+$F$11)</f>
        <v>0</v>
      </c>
      <c r="BB911">
        <v>6</v>
      </c>
      <c r="BC911">
        <v>0.5</v>
      </c>
      <c r="BD911" t="s">
        <v>355</v>
      </c>
      <c r="BE911">
        <v>2</v>
      </c>
      <c r="BF911" t="b">
        <v>1</v>
      </c>
      <c r="BG911">
        <v>1663698060.81429</v>
      </c>
      <c r="BH911">
        <v>431.411964285714</v>
      </c>
      <c r="BI911">
        <v>482.524142857143</v>
      </c>
      <c r="BJ911">
        <v>20.6283607142857</v>
      </c>
      <c r="BK911">
        <v>15.1193035714286</v>
      </c>
      <c r="BL911">
        <v>425.462571428571</v>
      </c>
      <c r="BM911">
        <v>20.3235821428571</v>
      </c>
      <c r="BN911">
        <v>500.0755</v>
      </c>
      <c r="BO911">
        <v>90.4827035714286</v>
      </c>
      <c r="BP911">
        <v>0.100005364285714</v>
      </c>
      <c r="BQ911">
        <v>25.2284428571429</v>
      </c>
      <c r="BR911">
        <v>24.9567392857143</v>
      </c>
      <c r="BS911">
        <v>999.9</v>
      </c>
      <c r="BT911">
        <v>0</v>
      </c>
      <c r="BU911">
        <v>0</v>
      </c>
      <c r="BV911">
        <v>9987.67857142857</v>
      </c>
      <c r="BW911">
        <v>0</v>
      </c>
      <c r="BX911">
        <v>16.7147</v>
      </c>
      <c r="BY911">
        <v>-51.1121357142857</v>
      </c>
      <c r="BZ911">
        <v>440.498714285714</v>
      </c>
      <c r="CA911">
        <v>489.931642857143</v>
      </c>
      <c r="CB911">
        <v>5.50905785714286</v>
      </c>
      <c r="CC911">
        <v>482.524142857143</v>
      </c>
      <c r="CD911">
        <v>15.1193035714286</v>
      </c>
      <c r="CE911">
        <v>1.86651071428571</v>
      </c>
      <c r="CF911">
        <v>1.36803428571429</v>
      </c>
      <c r="CG911">
        <v>16.3552071428571</v>
      </c>
      <c r="CH911">
        <v>11.5678785714286</v>
      </c>
      <c r="CI911">
        <v>2000.01857142857</v>
      </c>
      <c r="CJ911">
        <v>0.979994964285715</v>
      </c>
      <c r="CK911">
        <v>0.0200050714285714</v>
      </c>
      <c r="CL911">
        <v>0</v>
      </c>
      <c r="CM911">
        <v>790.6755</v>
      </c>
      <c r="CN911">
        <v>5.00063</v>
      </c>
      <c r="CO911">
        <v>15588.2285714286</v>
      </c>
      <c r="CP911">
        <v>17257.0392857143</v>
      </c>
      <c r="CQ911">
        <v>38.6382857142857</v>
      </c>
      <c r="CR911">
        <v>38.687</v>
      </c>
      <c r="CS911">
        <v>38.125</v>
      </c>
      <c r="CT911">
        <v>38.10925</v>
      </c>
      <c r="CU911">
        <v>39.437</v>
      </c>
      <c r="CV911">
        <v>1955.10678571429</v>
      </c>
      <c r="CW911">
        <v>39.9117857142857</v>
      </c>
      <c r="CX911">
        <v>0</v>
      </c>
      <c r="CY911">
        <v>1663698065.9</v>
      </c>
      <c r="CZ911">
        <v>0</v>
      </c>
      <c r="DA911">
        <v>0</v>
      </c>
      <c r="DB911" t="s">
        <v>356</v>
      </c>
      <c r="DC911">
        <v>1660677648.1</v>
      </c>
      <c r="DD911">
        <v>1660677649.1</v>
      </c>
      <c r="DE911">
        <v>0</v>
      </c>
      <c r="DF911">
        <v>-1.042</v>
      </c>
      <c r="DG911">
        <v>0.003</v>
      </c>
      <c r="DH911">
        <v>5.218</v>
      </c>
      <c r="DI911">
        <v>0.344</v>
      </c>
      <c r="DJ911">
        <v>417</v>
      </c>
      <c r="DK911">
        <v>22</v>
      </c>
      <c r="DL911">
        <v>1.24</v>
      </c>
      <c r="DM911">
        <v>0.53</v>
      </c>
      <c r="DN911">
        <v>-48.8490975</v>
      </c>
      <c r="DO911">
        <v>-37.4750893058161</v>
      </c>
      <c r="DP911">
        <v>3.76165122608991</v>
      </c>
      <c r="DQ911">
        <v>0</v>
      </c>
      <c r="DR911">
        <v>5.51084475</v>
      </c>
      <c r="DS911">
        <v>-0.0242925703564712</v>
      </c>
      <c r="DT911">
        <v>0.0150880321757842</v>
      </c>
      <c r="DU911">
        <v>1</v>
      </c>
      <c r="DV911">
        <v>1</v>
      </c>
      <c r="DW911">
        <v>2</v>
      </c>
      <c r="DX911" t="s">
        <v>395</v>
      </c>
      <c r="DY911">
        <v>2.9726</v>
      </c>
      <c r="DZ911">
        <v>2.75395</v>
      </c>
      <c r="EA911">
        <v>0.0962881</v>
      </c>
      <c r="EB911">
        <v>0.10568</v>
      </c>
      <c r="EC911">
        <v>0.09311</v>
      </c>
      <c r="ED911">
        <v>0.0754165</v>
      </c>
      <c r="EE911">
        <v>35230.5</v>
      </c>
      <c r="EF911">
        <v>38017.4</v>
      </c>
      <c r="EG911">
        <v>35328.2</v>
      </c>
      <c r="EH911">
        <v>38554.5</v>
      </c>
      <c r="EI911">
        <v>45430</v>
      </c>
      <c r="EJ911">
        <v>51487.4</v>
      </c>
      <c r="EK911">
        <v>55220.7</v>
      </c>
      <c r="EL911">
        <v>61841.1</v>
      </c>
      <c r="EM911">
        <v>1.993</v>
      </c>
      <c r="EN911">
        <v>1.818</v>
      </c>
      <c r="EO911">
        <v>0.0688434</v>
      </c>
      <c r="EP911">
        <v>0</v>
      </c>
      <c r="EQ911">
        <v>23.8113</v>
      </c>
      <c r="ER911">
        <v>999.9</v>
      </c>
      <c r="ES911">
        <v>44.152</v>
      </c>
      <c r="ET911">
        <v>30.393</v>
      </c>
      <c r="EU911">
        <v>21.263</v>
      </c>
      <c r="EV911">
        <v>56.8562</v>
      </c>
      <c r="EW911">
        <v>49.1506</v>
      </c>
      <c r="EX911">
        <v>1</v>
      </c>
      <c r="EY911">
        <v>-0.0453252</v>
      </c>
      <c r="EZ911">
        <v>1.26198</v>
      </c>
      <c r="FA911">
        <v>20.1087</v>
      </c>
      <c r="FB911">
        <v>5.20052</v>
      </c>
      <c r="FC911">
        <v>12.004</v>
      </c>
      <c r="FD911">
        <v>4.976</v>
      </c>
      <c r="FE911">
        <v>3.2938</v>
      </c>
      <c r="FF911">
        <v>9999</v>
      </c>
      <c r="FG911">
        <v>9999</v>
      </c>
      <c r="FH911">
        <v>9999</v>
      </c>
      <c r="FI911">
        <v>695.7</v>
      </c>
      <c r="FJ911">
        <v>1.86356</v>
      </c>
      <c r="FK911">
        <v>1.86829</v>
      </c>
      <c r="FL911">
        <v>1.8681</v>
      </c>
      <c r="FM911">
        <v>1.86935</v>
      </c>
      <c r="FN911">
        <v>1.87012</v>
      </c>
      <c r="FO911">
        <v>1.86615</v>
      </c>
      <c r="FP911">
        <v>1.86722</v>
      </c>
      <c r="FQ911">
        <v>1.86859</v>
      </c>
      <c r="FR911">
        <v>5</v>
      </c>
      <c r="FS911">
        <v>0</v>
      </c>
      <c r="FT911">
        <v>0</v>
      </c>
      <c r="FU911">
        <v>0</v>
      </c>
      <c r="FV911" t="s">
        <v>358</v>
      </c>
      <c r="FW911" t="s">
        <v>359</v>
      </c>
      <c r="FX911" t="s">
        <v>360</v>
      </c>
      <c r="FY911" t="s">
        <v>360</v>
      </c>
      <c r="FZ911" t="s">
        <v>360</v>
      </c>
      <c r="GA911" t="s">
        <v>360</v>
      </c>
      <c r="GB911">
        <v>0</v>
      </c>
      <c r="GC911">
        <v>100</v>
      </c>
      <c r="GD911">
        <v>100</v>
      </c>
      <c r="GE911">
        <v>6.083</v>
      </c>
      <c r="GF911">
        <v>0.3048</v>
      </c>
      <c r="GG911">
        <v>3.61927167264205</v>
      </c>
      <c r="GH911">
        <v>0.00509506669552449</v>
      </c>
      <c r="GI911">
        <v>1.17866753763249e-06</v>
      </c>
      <c r="GJ911">
        <v>-6.62632595388568e-10</v>
      </c>
      <c r="GK911">
        <v>0.304780318481584</v>
      </c>
      <c r="GL911">
        <v>0</v>
      </c>
      <c r="GM911">
        <v>0</v>
      </c>
      <c r="GN911">
        <v>0</v>
      </c>
      <c r="GO911">
        <v>-5</v>
      </c>
      <c r="GP911">
        <v>1640</v>
      </c>
      <c r="GQ911">
        <v>1</v>
      </c>
      <c r="GR911">
        <v>20</v>
      </c>
      <c r="GS911">
        <v>50340.3</v>
      </c>
      <c r="GT911">
        <v>50340.3</v>
      </c>
      <c r="GU911">
        <v>1.20972</v>
      </c>
      <c r="GV911">
        <v>2.61963</v>
      </c>
      <c r="GW911">
        <v>1.54785</v>
      </c>
      <c r="GX911">
        <v>2.2998</v>
      </c>
      <c r="GY911">
        <v>1.34644</v>
      </c>
      <c r="GZ911">
        <v>2.35596</v>
      </c>
      <c r="HA911">
        <v>35.1978</v>
      </c>
      <c r="HB911">
        <v>23.9649</v>
      </c>
      <c r="HC911">
        <v>18</v>
      </c>
      <c r="HD911">
        <v>504.797</v>
      </c>
      <c r="HE911">
        <v>394.684</v>
      </c>
      <c r="HF911">
        <v>21.4103</v>
      </c>
      <c r="HG911">
        <v>26.5743</v>
      </c>
      <c r="HH911">
        <v>30.0004</v>
      </c>
      <c r="HI911">
        <v>26.5359</v>
      </c>
      <c r="HJ911">
        <v>26.4818</v>
      </c>
      <c r="HK911">
        <v>24.282</v>
      </c>
      <c r="HL911">
        <v>29.5834</v>
      </c>
      <c r="HM911">
        <v>16.4849</v>
      </c>
      <c r="HN911">
        <v>21.4366</v>
      </c>
      <c r="HO911">
        <v>521.543</v>
      </c>
      <c r="HP911">
        <v>15.1803</v>
      </c>
      <c r="HQ911">
        <v>102.438</v>
      </c>
      <c r="HR911">
        <v>102.935</v>
      </c>
    </row>
    <row r="912" spans="1:226">
      <c r="A912">
        <v>896</v>
      </c>
      <c r="B912">
        <v>1663698073.6</v>
      </c>
      <c r="C912">
        <v>10298.5</v>
      </c>
      <c r="D912" t="s">
        <v>2160</v>
      </c>
      <c r="E912" t="s">
        <v>2161</v>
      </c>
      <c r="F912">
        <v>5</v>
      </c>
      <c r="G912" t="s">
        <v>2099</v>
      </c>
      <c r="H912" t="s">
        <v>354</v>
      </c>
      <c r="I912">
        <v>1663698066.1</v>
      </c>
      <c r="J912">
        <f>(K912)/1000</f>
        <v>0</v>
      </c>
      <c r="K912">
        <f>IF(BF912, AN912, AH912)</f>
        <v>0</v>
      </c>
      <c r="L912">
        <f>IF(BF912, AI912, AG912)</f>
        <v>0</v>
      </c>
      <c r="M912">
        <f>BH912 - IF(AU912&gt;1, L912*BB912*100.0/(AW912*BV912), 0)</f>
        <v>0</v>
      </c>
      <c r="N912">
        <f>((T912-J912/2)*M912-L912)/(T912+J912/2)</f>
        <v>0</v>
      </c>
      <c r="O912">
        <f>N912*(BO912+BP912)/1000.0</f>
        <v>0</v>
      </c>
      <c r="P912">
        <f>(BH912 - IF(AU912&gt;1, L912*BB912*100.0/(AW912*BV912), 0))*(BO912+BP912)/1000.0</f>
        <v>0</v>
      </c>
      <c r="Q912">
        <f>2.0/((1/S912-1/R912)+SIGN(S912)*SQRT((1/S912-1/R912)*(1/S912-1/R912) + 4*BC912/((BC912+1)*(BC912+1))*(2*1/S912*1/R912-1/R912*1/R912)))</f>
        <v>0</v>
      </c>
      <c r="R912">
        <f>IF(LEFT(BD912,1)&lt;&gt;"0",IF(LEFT(BD912,1)="1",3.0,BE912),$D$5+$E$5*(BV912*BO912/($K$5*1000))+$F$5*(BV912*BO912/($K$5*1000))*MAX(MIN(BB912,$J$5),$I$5)*MAX(MIN(BB912,$J$5),$I$5)+$G$5*MAX(MIN(BB912,$J$5),$I$5)*(BV912*BO912/($K$5*1000))+$H$5*(BV912*BO912/($K$5*1000))*(BV912*BO912/($K$5*1000)))</f>
        <v>0</v>
      </c>
      <c r="S912">
        <f>J912*(1000-(1000*0.61365*exp(17.502*W912/(240.97+W912))/(BO912+BP912)+BJ912)/2)/(1000*0.61365*exp(17.502*W912/(240.97+W912))/(BO912+BP912)-BJ912)</f>
        <v>0</v>
      </c>
      <c r="T912">
        <f>1/((BC912+1)/(Q912/1.6)+1/(R912/1.37)) + BC912/((BC912+1)/(Q912/1.6) + BC912/(R912/1.37))</f>
        <v>0</v>
      </c>
      <c r="U912">
        <f>(AX912*BA912)</f>
        <v>0</v>
      </c>
      <c r="V912">
        <f>(BQ912+(U912+2*0.95*5.67E-8*(((BQ912+$B$7)+273)^4-(BQ912+273)^4)-44100*J912)/(1.84*29.3*R912+8*0.95*5.67E-8*(BQ912+273)^3))</f>
        <v>0</v>
      </c>
      <c r="W912">
        <f>($C$7*BR912+$D$7*BS912+$E$7*V912)</f>
        <v>0</v>
      </c>
      <c r="X912">
        <f>0.61365*exp(17.502*W912/(240.97+W912))</f>
        <v>0</v>
      </c>
      <c r="Y912">
        <f>(Z912/AA912*100)</f>
        <v>0</v>
      </c>
      <c r="Z912">
        <f>BJ912*(BO912+BP912)/1000</f>
        <v>0</v>
      </c>
      <c r="AA912">
        <f>0.61365*exp(17.502*BQ912/(240.97+BQ912))</f>
        <v>0</v>
      </c>
      <c r="AB912">
        <f>(X912-BJ912*(BO912+BP912)/1000)</f>
        <v>0</v>
      </c>
      <c r="AC912">
        <f>(-J912*44100)</f>
        <v>0</v>
      </c>
      <c r="AD912">
        <f>2*29.3*R912*0.92*(BQ912-W912)</f>
        <v>0</v>
      </c>
      <c r="AE912">
        <f>2*0.95*5.67E-8*(((BQ912+$B$7)+273)^4-(W912+273)^4)</f>
        <v>0</v>
      </c>
      <c r="AF912">
        <f>U912+AE912+AC912+AD912</f>
        <v>0</v>
      </c>
      <c r="AG912">
        <f>BN912*AU912*(BI912-BH912*(1000-AU912*BK912)/(1000-AU912*BJ912))/(100*BB912)</f>
        <v>0</v>
      </c>
      <c r="AH912">
        <f>1000*BN912*AU912*(BJ912-BK912)/(100*BB912*(1000-AU912*BJ912))</f>
        <v>0</v>
      </c>
      <c r="AI912">
        <f>(AJ912 - AK912 - BO912*1E3/(8.314*(BQ912+273.15)) * AM912/BN912 * AL912) * BN912/(100*BB912) * (1000 - BK912)/1000</f>
        <v>0</v>
      </c>
      <c r="AJ912">
        <v>523.979075476838</v>
      </c>
      <c r="AK912">
        <v>478.620672727273</v>
      </c>
      <c r="AL912">
        <v>3.13709355796487</v>
      </c>
      <c r="AM912">
        <v>65.3821765594169</v>
      </c>
      <c r="AN912">
        <f>(AP912 - AO912 + BO912*1E3/(8.314*(BQ912+273.15)) * AR912/BN912 * AQ912) * BN912/(100*BB912) * 1000/(1000 - AP912)</f>
        <v>0</v>
      </c>
      <c r="AO912">
        <v>15.1484983857623</v>
      </c>
      <c r="AP912">
        <v>20.6527593406594</v>
      </c>
      <c r="AQ912">
        <v>0.00167731001528352</v>
      </c>
      <c r="AR912">
        <v>122.885035500858</v>
      </c>
      <c r="AS912">
        <v>0</v>
      </c>
      <c r="AT912">
        <v>0</v>
      </c>
      <c r="AU912">
        <f>IF(AS912*$H$13&gt;=AW912,1.0,(AW912/(AW912-AS912*$H$13)))</f>
        <v>0</v>
      </c>
      <c r="AV912">
        <f>(AU912-1)*100</f>
        <v>0</v>
      </c>
      <c r="AW912">
        <f>MAX(0,($B$13+$C$13*BV912)/(1+$D$13*BV912)*BO912/(BQ912+273)*$E$13)</f>
        <v>0</v>
      </c>
      <c r="AX912">
        <f>$B$11*BW912+$C$11*BX912+$F$11*CI912*(1-CL912)</f>
        <v>0</v>
      </c>
      <c r="AY912">
        <f>AX912*AZ912</f>
        <v>0</v>
      </c>
      <c r="AZ912">
        <f>($B$11*$D$9+$C$11*$D$9+$F$11*((CV912+CN912)/MAX(CV912+CN912+CW912, 0.1)*$I$9+CW912/MAX(CV912+CN912+CW912, 0.1)*$J$9))/($B$11+$C$11+$F$11)</f>
        <v>0</v>
      </c>
      <c r="BA912">
        <f>($B$11*$K$9+$C$11*$K$9+$F$11*((CV912+CN912)/MAX(CV912+CN912+CW912, 0.1)*$P$9+CW912/MAX(CV912+CN912+CW912, 0.1)*$Q$9))/($B$11+$C$11+$F$11)</f>
        <v>0</v>
      </c>
      <c r="BB912">
        <v>6</v>
      </c>
      <c r="BC912">
        <v>0.5</v>
      </c>
      <c r="BD912" t="s">
        <v>355</v>
      </c>
      <c r="BE912">
        <v>2</v>
      </c>
      <c r="BF912" t="b">
        <v>1</v>
      </c>
      <c r="BG912">
        <v>1663698066.1</v>
      </c>
      <c r="BH912">
        <v>447.251703703704</v>
      </c>
      <c r="BI912">
        <v>500.096037037037</v>
      </c>
      <c r="BJ912">
        <v>20.6366222222222</v>
      </c>
      <c r="BK912">
        <v>15.130437037037</v>
      </c>
      <c r="BL912">
        <v>441.211925925926</v>
      </c>
      <c r="BM912">
        <v>20.331837037037</v>
      </c>
      <c r="BN912">
        <v>500.088111111111</v>
      </c>
      <c r="BO912">
        <v>90.4817703703704</v>
      </c>
      <c r="BP912">
        <v>0.100010955555556</v>
      </c>
      <c r="BQ912">
        <v>25.2327333333333</v>
      </c>
      <c r="BR912">
        <v>24.9489259259259</v>
      </c>
      <c r="BS912">
        <v>999.9</v>
      </c>
      <c r="BT912">
        <v>0</v>
      </c>
      <c r="BU912">
        <v>0</v>
      </c>
      <c r="BV912">
        <v>9992.96296296296</v>
      </c>
      <c r="BW912">
        <v>0</v>
      </c>
      <c r="BX912">
        <v>16.7147</v>
      </c>
      <c r="BY912">
        <v>-52.8443407407407</v>
      </c>
      <c r="BZ912">
        <v>456.675925925926</v>
      </c>
      <c r="CA912">
        <v>507.779259259259</v>
      </c>
      <c r="CB912">
        <v>5.50617703703704</v>
      </c>
      <c r="CC912">
        <v>500.096037037037</v>
      </c>
      <c r="CD912">
        <v>15.130437037037</v>
      </c>
      <c r="CE912">
        <v>1.86723777777778</v>
      </c>
      <c r="CF912">
        <v>1.36902851851852</v>
      </c>
      <c r="CG912">
        <v>16.3613148148148</v>
      </c>
      <c r="CH912">
        <v>11.5788555555556</v>
      </c>
      <c r="CI912">
        <v>2000.01592592593</v>
      </c>
      <c r="CJ912">
        <v>0.979995111111111</v>
      </c>
      <c r="CK912">
        <v>0.0200049148148148</v>
      </c>
      <c r="CL912">
        <v>0</v>
      </c>
      <c r="CM912">
        <v>792.828222222222</v>
      </c>
      <c r="CN912">
        <v>5.00063</v>
      </c>
      <c r="CO912">
        <v>15631.4851851852</v>
      </c>
      <c r="CP912">
        <v>17257.0185185185</v>
      </c>
      <c r="CQ912">
        <v>38.6387777777778</v>
      </c>
      <c r="CR912">
        <v>38.687</v>
      </c>
      <c r="CS912">
        <v>38.125</v>
      </c>
      <c r="CT912">
        <v>38.118</v>
      </c>
      <c r="CU912">
        <v>39.437</v>
      </c>
      <c r="CV912">
        <v>1955.10481481481</v>
      </c>
      <c r="CW912">
        <v>39.9111111111111</v>
      </c>
      <c r="CX912">
        <v>0</v>
      </c>
      <c r="CY912">
        <v>1663698070.7</v>
      </c>
      <c r="CZ912">
        <v>0</v>
      </c>
      <c r="DA912">
        <v>0</v>
      </c>
      <c r="DB912" t="s">
        <v>356</v>
      </c>
      <c r="DC912">
        <v>1660677648.1</v>
      </c>
      <c r="DD912">
        <v>1660677649.1</v>
      </c>
      <c r="DE912">
        <v>0</v>
      </c>
      <c r="DF912">
        <v>-1.042</v>
      </c>
      <c r="DG912">
        <v>0.003</v>
      </c>
      <c r="DH912">
        <v>5.218</v>
      </c>
      <c r="DI912">
        <v>0.344</v>
      </c>
      <c r="DJ912">
        <v>417</v>
      </c>
      <c r="DK912">
        <v>22</v>
      </c>
      <c r="DL912">
        <v>1.24</v>
      </c>
      <c r="DM912">
        <v>0.53</v>
      </c>
      <c r="DN912">
        <v>-51.491405</v>
      </c>
      <c r="DO912">
        <v>-21.9600225140712</v>
      </c>
      <c r="DP912">
        <v>2.20525481951066</v>
      </c>
      <c r="DQ912">
        <v>0</v>
      </c>
      <c r="DR912">
        <v>5.506793</v>
      </c>
      <c r="DS912">
        <v>-0.0535999249531182</v>
      </c>
      <c r="DT912">
        <v>0.015138939559956</v>
      </c>
      <c r="DU912">
        <v>1</v>
      </c>
      <c r="DV912">
        <v>1</v>
      </c>
      <c r="DW912">
        <v>2</v>
      </c>
      <c r="DX912" t="s">
        <v>395</v>
      </c>
      <c r="DY912">
        <v>2.97291</v>
      </c>
      <c r="DZ912">
        <v>2.75414</v>
      </c>
      <c r="EA912">
        <v>0.0987129</v>
      </c>
      <c r="EB912">
        <v>0.108033</v>
      </c>
      <c r="EC912">
        <v>0.0931519</v>
      </c>
      <c r="ED912">
        <v>0.075421</v>
      </c>
      <c r="EE912">
        <v>35135.4</v>
      </c>
      <c r="EF912">
        <v>37917.4</v>
      </c>
      <c r="EG912">
        <v>35327.5</v>
      </c>
      <c r="EH912">
        <v>38554.5</v>
      </c>
      <c r="EI912">
        <v>45427.8</v>
      </c>
      <c r="EJ912">
        <v>51487.6</v>
      </c>
      <c r="EK912">
        <v>55220.6</v>
      </c>
      <c r="EL912">
        <v>61841.5</v>
      </c>
      <c r="EM912">
        <v>1.9932</v>
      </c>
      <c r="EN912">
        <v>1.8174</v>
      </c>
      <c r="EO912">
        <v>0.0681579</v>
      </c>
      <c r="EP912">
        <v>0</v>
      </c>
      <c r="EQ912">
        <v>23.8094</v>
      </c>
      <c r="ER912">
        <v>999.9</v>
      </c>
      <c r="ES912">
        <v>44.128</v>
      </c>
      <c r="ET912">
        <v>30.393</v>
      </c>
      <c r="EU912">
        <v>21.2527</v>
      </c>
      <c r="EV912">
        <v>56.7762</v>
      </c>
      <c r="EW912">
        <v>49.5312</v>
      </c>
      <c r="EX912">
        <v>1</v>
      </c>
      <c r="EY912">
        <v>-0.0454065</v>
      </c>
      <c r="EZ912">
        <v>1.18889</v>
      </c>
      <c r="FA912">
        <v>20.1092</v>
      </c>
      <c r="FB912">
        <v>5.20172</v>
      </c>
      <c r="FC912">
        <v>12.004</v>
      </c>
      <c r="FD912">
        <v>4.976</v>
      </c>
      <c r="FE912">
        <v>3.2936</v>
      </c>
      <c r="FF912">
        <v>9999</v>
      </c>
      <c r="FG912">
        <v>9999</v>
      </c>
      <c r="FH912">
        <v>9999</v>
      </c>
      <c r="FI912">
        <v>695.7</v>
      </c>
      <c r="FJ912">
        <v>1.86356</v>
      </c>
      <c r="FK912">
        <v>1.86838</v>
      </c>
      <c r="FL912">
        <v>1.86807</v>
      </c>
      <c r="FM912">
        <v>1.86935</v>
      </c>
      <c r="FN912">
        <v>1.87012</v>
      </c>
      <c r="FO912">
        <v>1.86615</v>
      </c>
      <c r="FP912">
        <v>1.86722</v>
      </c>
      <c r="FQ912">
        <v>1.86859</v>
      </c>
      <c r="FR912">
        <v>5</v>
      </c>
      <c r="FS912">
        <v>0</v>
      </c>
      <c r="FT912">
        <v>0</v>
      </c>
      <c r="FU912">
        <v>0</v>
      </c>
      <c r="FV912" t="s">
        <v>358</v>
      </c>
      <c r="FW912" t="s">
        <v>359</v>
      </c>
      <c r="FX912" t="s">
        <v>360</v>
      </c>
      <c r="FY912" t="s">
        <v>360</v>
      </c>
      <c r="FZ912" t="s">
        <v>360</v>
      </c>
      <c r="GA912" t="s">
        <v>360</v>
      </c>
      <c r="GB912">
        <v>0</v>
      </c>
      <c r="GC912">
        <v>100</v>
      </c>
      <c r="GD912">
        <v>100</v>
      </c>
      <c r="GE912">
        <v>6.171</v>
      </c>
      <c r="GF912">
        <v>0.3048</v>
      </c>
      <c r="GG912">
        <v>3.61927167264205</v>
      </c>
      <c r="GH912">
        <v>0.00509506669552449</v>
      </c>
      <c r="GI912">
        <v>1.17866753763249e-06</v>
      </c>
      <c r="GJ912">
        <v>-6.62632595388568e-10</v>
      </c>
      <c r="GK912">
        <v>0.304780318481584</v>
      </c>
      <c r="GL912">
        <v>0</v>
      </c>
      <c r="GM912">
        <v>0</v>
      </c>
      <c r="GN912">
        <v>0</v>
      </c>
      <c r="GO912">
        <v>-5</v>
      </c>
      <c r="GP912">
        <v>1640</v>
      </c>
      <c r="GQ912">
        <v>1</v>
      </c>
      <c r="GR912">
        <v>20</v>
      </c>
      <c r="GS912">
        <v>50340.4</v>
      </c>
      <c r="GT912">
        <v>50340.4</v>
      </c>
      <c r="GU912">
        <v>1.24268</v>
      </c>
      <c r="GV912">
        <v>2.62695</v>
      </c>
      <c r="GW912">
        <v>1.54785</v>
      </c>
      <c r="GX912">
        <v>2.2998</v>
      </c>
      <c r="GY912">
        <v>1.34644</v>
      </c>
      <c r="GZ912">
        <v>2.27905</v>
      </c>
      <c r="HA912">
        <v>35.1978</v>
      </c>
      <c r="HB912">
        <v>23.9562</v>
      </c>
      <c r="HC912">
        <v>18</v>
      </c>
      <c r="HD912">
        <v>504.95</v>
      </c>
      <c r="HE912">
        <v>394.358</v>
      </c>
      <c r="HF912">
        <v>21.4469</v>
      </c>
      <c r="HG912">
        <v>26.5765</v>
      </c>
      <c r="HH912">
        <v>30.0003</v>
      </c>
      <c r="HI912">
        <v>26.5381</v>
      </c>
      <c r="HJ912">
        <v>26.4818</v>
      </c>
      <c r="HK912">
        <v>24.9479</v>
      </c>
      <c r="HL912">
        <v>29.5834</v>
      </c>
      <c r="HM912">
        <v>16.4849</v>
      </c>
      <c r="HN912">
        <v>21.4797</v>
      </c>
      <c r="HO912">
        <v>541.744</v>
      </c>
      <c r="HP912">
        <v>15.18</v>
      </c>
      <c r="HQ912">
        <v>102.437</v>
      </c>
      <c r="HR912">
        <v>102.935</v>
      </c>
    </row>
    <row r="913" spans="1:226">
      <c r="A913">
        <v>897</v>
      </c>
      <c r="B913">
        <v>1663698078.6</v>
      </c>
      <c r="C913">
        <v>10303.5</v>
      </c>
      <c r="D913" t="s">
        <v>2162</v>
      </c>
      <c r="E913" t="s">
        <v>2163</v>
      </c>
      <c r="F913">
        <v>5</v>
      </c>
      <c r="G913" t="s">
        <v>2099</v>
      </c>
      <c r="H913" t="s">
        <v>354</v>
      </c>
      <c r="I913">
        <v>1663698070.81429</v>
      </c>
      <c r="J913">
        <f>(K913)/1000</f>
        <v>0</v>
      </c>
      <c r="K913">
        <f>IF(BF913, AN913, AH913)</f>
        <v>0</v>
      </c>
      <c r="L913">
        <f>IF(BF913, AI913, AG913)</f>
        <v>0</v>
      </c>
      <c r="M913">
        <f>BH913 - IF(AU913&gt;1, L913*BB913*100.0/(AW913*BV913), 0)</f>
        <v>0</v>
      </c>
      <c r="N913">
        <f>((T913-J913/2)*M913-L913)/(T913+J913/2)</f>
        <v>0</v>
      </c>
      <c r="O913">
        <f>N913*(BO913+BP913)/1000.0</f>
        <v>0</v>
      </c>
      <c r="P913">
        <f>(BH913 - IF(AU913&gt;1, L913*BB913*100.0/(AW913*BV913), 0))*(BO913+BP913)/1000.0</f>
        <v>0</v>
      </c>
      <c r="Q913">
        <f>2.0/((1/S913-1/R913)+SIGN(S913)*SQRT((1/S913-1/R913)*(1/S913-1/R913) + 4*BC913/((BC913+1)*(BC913+1))*(2*1/S913*1/R913-1/R913*1/R913)))</f>
        <v>0</v>
      </c>
      <c r="R913">
        <f>IF(LEFT(BD913,1)&lt;&gt;"0",IF(LEFT(BD913,1)="1",3.0,BE913),$D$5+$E$5*(BV913*BO913/($K$5*1000))+$F$5*(BV913*BO913/($K$5*1000))*MAX(MIN(BB913,$J$5),$I$5)*MAX(MIN(BB913,$J$5),$I$5)+$G$5*MAX(MIN(BB913,$J$5),$I$5)*(BV913*BO913/($K$5*1000))+$H$5*(BV913*BO913/($K$5*1000))*(BV913*BO913/($K$5*1000)))</f>
        <v>0</v>
      </c>
      <c r="S913">
        <f>J913*(1000-(1000*0.61365*exp(17.502*W913/(240.97+W913))/(BO913+BP913)+BJ913)/2)/(1000*0.61365*exp(17.502*W913/(240.97+W913))/(BO913+BP913)-BJ913)</f>
        <v>0</v>
      </c>
      <c r="T913">
        <f>1/((BC913+1)/(Q913/1.6)+1/(R913/1.37)) + BC913/((BC913+1)/(Q913/1.6) + BC913/(R913/1.37))</f>
        <v>0</v>
      </c>
      <c r="U913">
        <f>(AX913*BA913)</f>
        <v>0</v>
      </c>
      <c r="V913">
        <f>(BQ913+(U913+2*0.95*5.67E-8*(((BQ913+$B$7)+273)^4-(BQ913+273)^4)-44100*J913)/(1.84*29.3*R913+8*0.95*5.67E-8*(BQ913+273)^3))</f>
        <v>0</v>
      </c>
      <c r="W913">
        <f>($C$7*BR913+$D$7*BS913+$E$7*V913)</f>
        <v>0</v>
      </c>
      <c r="X913">
        <f>0.61365*exp(17.502*W913/(240.97+W913))</f>
        <v>0</v>
      </c>
      <c r="Y913">
        <f>(Z913/AA913*100)</f>
        <v>0</v>
      </c>
      <c r="Z913">
        <f>BJ913*(BO913+BP913)/1000</f>
        <v>0</v>
      </c>
      <c r="AA913">
        <f>0.61365*exp(17.502*BQ913/(240.97+BQ913))</f>
        <v>0</v>
      </c>
      <c r="AB913">
        <f>(X913-BJ913*(BO913+BP913)/1000)</f>
        <v>0</v>
      </c>
      <c r="AC913">
        <f>(-J913*44100)</f>
        <v>0</v>
      </c>
      <c r="AD913">
        <f>2*29.3*R913*0.92*(BQ913-W913)</f>
        <v>0</v>
      </c>
      <c r="AE913">
        <f>2*0.95*5.67E-8*(((BQ913+$B$7)+273)^4-(W913+273)^4)</f>
        <v>0</v>
      </c>
      <c r="AF913">
        <f>U913+AE913+AC913+AD913</f>
        <v>0</v>
      </c>
      <c r="AG913">
        <f>BN913*AU913*(BI913-BH913*(1000-AU913*BK913)/(1000-AU913*BJ913))/(100*BB913)</f>
        <v>0</v>
      </c>
      <c r="AH913">
        <f>1000*BN913*AU913*(BJ913-BK913)/(100*BB913*(1000-AU913*BJ913))</f>
        <v>0</v>
      </c>
      <c r="AI913">
        <f>(AJ913 - AK913 - BO913*1E3/(8.314*(BQ913+273.15)) * AM913/BN913 * AL913) * BN913/(100*BB913) * (1000 - BK913)/1000</f>
        <v>0</v>
      </c>
      <c r="AJ913">
        <v>541.239470205994</v>
      </c>
      <c r="AK913">
        <v>494.613018181818</v>
      </c>
      <c r="AL913">
        <v>3.26674582352795</v>
      </c>
      <c r="AM913">
        <v>65.3821765594169</v>
      </c>
      <c r="AN913">
        <f>(AP913 - AO913 + BO913*1E3/(8.314*(BQ913+273.15)) * AR913/BN913 * AQ913) * BN913/(100*BB913) * 1000/(1000 - AP913)</f>
        <v>0</v>
      </c>
      <c r="AO913">
        <v>15.1494096065158</v>
      </c>
      <c r="AP913">
        <v>20.6695868131868</v>
      </c>
      <c r="AQ913">
        <v>0.000746941717527047</v>
      </c>
      <c r="AR913">
        <v>122.885035500858</v>
      </c>
      <c r="AS913">
        <v>0</v>
      </c>
      <c r="AT913">
        <v>0</v>
      </c>
      <c r="AU913">
        <f>IF(AS913*$H$13&gt;=AW913,1.0,(AW913/(AW913-AS913*$H$13)))</f>
        <v>0</v>
      </c>
      <c r="AV913">
        <f>(AU913-1)*100</f>
        <v>0</v>
      </c>
      <c r="AW913">
        <f>MAX(0,($B$13+$C$13*BV913)/(1+$D$13*BV913)*BO913/(BQ913+273)*$E$13)</f>
        <v>0</v>
      </c>
      <c r="AX913">
        <f>$B$11*BW913+$C$11*BX913+$F$11*CI913*(1-CL913)</f>
        <v>0</v>
      </c>
      <c r="AY913">
        <f>AX913*AZ913</f>
        <v>0</v>
      </c>
      <c r="AZ913">
        <f>($B$11*$D$9+$C$11*$D$9+$F$11*((CV913+CN913)/MAX(CV913+CN913+CW913, 0.1)*$I$9+CW913/MAX(CV913+CN913+CW913, 0.1)*$J$9))/($B$11+$C$11+$F$11)</f>
        <v>0</v>
      </c>
      <c r="BA913">
        <f>($B$11*$K$9+$C$11*$K$9+$F$11*((CV913+CN913)/MAX(CV913+CN913+CW913, 0.1)*$P$9+CW913/MAX(CV913+CN913+CW913, 0.1)*$Q$9))/($B$11+$C$11+$F$11)</f>
        <v>0</v>
      </c>
      <c r="BB913">
        <v>6</v>
      </c>
      <c r="BC913">
        <v>0.5</v>
      </c>
      <c r="BD913" t="s">
        <v>355</v>
      </c>
      <c r="BE913">
        <v>2</v>
      </c>
      <c r="BF913" t="b">
        <v>1</v>
      </c>
      <c r="BG913">
        <v>1663698070.81429</v>
      </c>
      <c r="BH913">
        <v>461.705178571429</v>
      </c>
      <c r="BI913">
        <v>515.868035714286</v>
      </c>
      <c r="BJ913">
        <v>20.6470642857143</v>
      </c>
      <c r="BK913">
        <v>15.1432464285714</v>
      </c>
      <c r="BL913">
        <v>455.58275</v>
      </c>
      <c r="BM913">
        <v>20.3422785714286</v>
      </c>
      <c r="BN913">
        <v>500.099535714286</v>
      </c>
      <c r="BO913">
        <v>90.4818964285714</v>
      </c>
      <c r="BP913">
        <v>0.0998905321428571</v>
      </c>
      <c r="BQ913">
        <v>25.2332142857143</v>
      </c>
      <c r="BR913">
        <v>24.9405857142857</v>
      </c>
      <c r="BS913">
        <v>999.9</v>
      </c>
      <c r="BT913">
        <v>0</v>
      </c>
      <c r="BU913">
        <v>0</v>
      </c>
      <c r="BV913">
        <v>10011.4285714286</v>
      </c>
      <c r="BW913">
        <v>0</v>
      </c>
      <c r="BX913">
        <v>16.7147</v>
      </c>
      <c r="BY913">
        <v>-54.1628285714286</v>
      </c>
      <c r="BZ913">
        <v>471.439178571428</v>
      </c>
      <c r="CA913">
        <v>523.800142857143</v>
      </c>
      <c r="CB913">
        <v>5.50381642857143</v>
      </c>
      <c r="CC913">
        <v>515.868035714286</v>
      </c>
      <c r="CD913">
        <v>15.1432464285714</v>
      </c>
      <c r="CE913">
        <v>1.86818535714286</v>
      </c>
      <c r="CF913">
        <v>1.37018928571429</v>
      </c>
      <c r="CG913">
        <v>16.3692785714286</v>
      </c>
      <c r="CH913">
        <v>11.5916785714286</v>
      </c>
      <c r="CI913">
        <v>2000.01178571429</v>
      </c>
      <c r="CJ913">
        <v>0.979995071428572</v>
      </c>
      <c r="CK913">
        <v>0.0200049571428572</v>
      </c>
      <c r="CL913">
        <v>0</v>
      </c>
      <c r="CM913">
        <v>795.118714285714</v>
      </c>
      <c r="CN913">
        <v>5.00063</v>
      </c>
      <c r="CO913">
        <v>15676.0392857143</v>
      </c>
      <c r="CP913">
        <v>17256.975</v>
      </c>
      <c r="CQ913">
        <v>38.6338571428571</v>
      </c>
      <c r="CR913">
        <v>38.687</v>
      </c>
      <c r="CS913">
        <v>38.125</v>
      </c>
      <c r="CT913">
        <v>38.12275</v>
      </c>
      <c r="CU913">
        <v>39.4415</v>
      </c>
      <c r="CV913">
        <v>1955.10071428571</v>
      </c>
      <c r="CW913">
        <v>39.9110714285714</v>
      </c>
      <c r="CX913">
        <v>0</v>
      </c>
      <c r="CY913">
        <v>1663698075.5</v>
      </c>
      <c r="CZ913">
        <v>0</v>
      </c>
      <c r="DA913">
        <v>0</v>
      </c>
      <c r="DB913" t="s">
        <v>356</v>
      </c>
      <c r="DC913">
        <v>1660677648.1</v>
      </c>
      <c r="DD913">
        <v>1660677649.1</v>
      </c>
      <c r="DE913">
        <v>0</v>
      </c>
      <c r="DF913">
        <v>-1.042</v>
      </c>
      <c r="DG913">
        <v>0.003</v>
      </c>
      <c r="DH913">
        <v>5.218</v>
      </c>
      <c r="DI913">
        <v>0.344</v>
      </c>
      <c r="DJ913">
        <v>417</v>
      </c>
      <c r="DK913">
        <v>22</v>
      </c>
      <c r="DL913">
        <v>1.24</v>
      </c>
      <c r="DM913">
        <v>0.53</v>
      </c>
      <c r="DN913">
        <v>-53.1886925</v>
      </c>
      <c r="DO913">
        <v>-15.7517189493433</v>
      </c>
      <c r="DP913">
        <v>1.57639378700049</v>
      </c>
      <c r="DQ913">
        <v>0</v>
      </c>
      <c r="DR913">
        <v>5.507939</v>
      </c>
      <c r="DS913">
        <v>-0.0431031894934409</v>
      </c>
      <c r="DT913">
        <v>0.0155939839040574</v>
      </c>
      <c r="DU913">
        <v>1</v>
      </c>
      <c r="DV913">
        <v>1</v>
      </c>
      <c r="DW913">
        <v>2</v>
      </c>
      <c r="DX913" t="s">
        <v>395</v>
      </c>
      <c r="DY913">
        <v>2.97358</v>
      </c>
      <c r="DZ913">
        <v>2.75394</v>
      </c>
      <c r="EA913">
        <v>0.10119</v>
      </c>
      <c r="EB913">
        <v>0.110719</v>
      </c>
      <c r="EC913">
        <v>0.0931773</v>
      </c>
      <c r="ED913">
        <v>0.0753265</v>
      </c>
      <c r="EE913">
        <v>35038.9</v>
      </c>
      <c r="EF913">
        <v>37803.6</v>
      </c>
      <c r="EG913">
        <v>35327.6</v>
      </c>
      <c r="EH913">
        <v>38554.8</v>
      </c>
      <c r="EI913">
        <v>45426.3</v>
      </c>
      <c r="EJ913">
        <v>51492.5</v>
      </c>
      <c r="EK913">
        <v>55220.1</v>
      </c>
      <c r="EL913">
        <v>61841</v>
      </c>
      <c r="EM913">
        <v>1.9932</v>
      </c>
      <c r="EN913">
        <v>1.8178</v>
      </c>
      <c r="EO913">
        <v>0.0682771</v>
      </c>
      <c r="EP913">
        <v>0</v>
      </c>
      <c r="EQ913">
        <v>23.8073</v>
      </c>
      <c r="ER913">
        <v>999.9</v>
      </c>
      <c r="ES913">
        <v>44.079</v>
      </c>
      <c r="ET913">
        <v>30.393</v>
      </c>
      <c r="EU913">
        <v>21.2272</v>
      </c>
      <c r="EV913">
        <v>56.6062</v>
      </c>
      <c r="EW913">
        <v>49.6034</v>
      </c>
      <c r="EX913">
        <v>1</v>
      </c>
      <c r="EY913">
        <v>-0.0454472</v>
      </c>
      <c r="EZ913">
        <v>1.1307</v>
      </c>
      <c r="FA913">
        <v>20.1094</v>
      </c>
      <c r="FB913">
        <v>5.19932</v>
      </c>
      <c r="FC913">
        <v>12.004</v>
      </c>
      <c r="FD913">
        <v>4.9756</v>
      </c>
      <c r="FE913">
        <v>3.2936</v>
      </c>
      <c r="FF913">
        <v>9999</v>
      </c>
      <c r="FG913">
        <v>9999</v>
      </c>
      <c r="FH913">
        <v>9999</v>
      </c>
      <c r="FI913">
        <v>695.7</v>
      </c>
      <c r="FJ913">
        <v>1.86356</v>
      </c>
      <c r="FK913">
        <v>1.86832</v>
      </c>
      <c r="FL913">
        <v>1.86813</v>
      </c>
      <c r="FM913">
        <v>1.86935</v>
      </c>
      <c r="FN913">
        <v>1.87012</v>
      </c>
      <c r="FO913">
        <v>1.86615</v>
      </c>
      <c r="FP913">
        <v>1.86722</v>
      </c>
      <c r="FQ913">
        <v>1.86859</v>
      </c>
      <c r="FR913">
        <v>5</v>
      </c>
      <c r="FS913">
        <v>0</v>
      </c>
      <c r="FT913">
        <v>0</v>
      </c>
      <c r="FU913">
        <v>0</v>
      </c>
      <c r="FV913" t="s">
        <v>358</v>
      </c>
      <c r="FW913" t="s">
        <v>359</v>
      </c>
      <c r="FX913" t="s">
        <v>360</v>
      </c>
      <c r="FY913" t="s">
        <v>360</v>
      </c>
      <c r="FZ913" t="s">
        <v>360</v>
      </c>
      <c r="GA913" t="s">
        <v>360</v>
      </c>
      <c r="GB913">
        <v>0</v>
      </c>
      <c r="GC913">
        <v>100</v>
      </c>
      <c r="GD913">
        <v>100</v>
      </c>
      <c r="GE913">
        <v>6.262</v>
      </c>
      <c r="GF913">
        <v>0.3048</v>
      </c>
      <c r="GG913">
        <v>3.61927167264205</v>
      </c>
      <c r="GH913">
        <v>0.00509506669552449</v>
      </c>
      <c r="GI913">
        <v>1.17866753763249e-06</v>
      </c>
      <c r="GJ913">
        <v>-6.62632595388568e-10</v>
      </c>
      <c r="GK913">
        <v>0.304780318481584</v>
      </c>
      <c r="GL913">
        <v>0</v>
      </c>
      <c r="GM913">
        <v>0</v>
      </c>
      <c r="GN913">
        <v>0</v>
      </c>
      <c r="GO913">
        <v>-5</v>
      </c>
      <c r="GP913">
        <v>1640</v>
      </c>
      <c r="GQ913">
        <v>1</v>
      </c>
      <c r="GR913">
        <v>20</v>
      </c>
      <c r="GS913">
        <v>50340.5</v>
      </c>
      <c r="GT913">
        <v>50340.5</v>
      </c>
      <c r="GU913">
        <v>1.27319</v>
      </c>
      <c r="GV913">
        <v>2.62939</v>
      </c>
      <c r="GW913">
        <v>1.54785</v>
      </c>
      <c r="GX913">
        <v>2.2998</v>
      </c>
      <c r="GY913">
        <v>1.34644</v>
      </c>
      <c r="GZ913">
        <v>2.34619</v>
      </c>
      <c r="HA913">
        <v>35.2209</v>
      </c>
      <c r="HB913">
        <v>23.9649</v>
      </c>
      <c r="HC913">
        <v>18</v>
      </c>
      <c r="HD913">
        <v>504.962</v>
      </c>
      <c r="HE913">
        <v>394.591</v>
      </c>
      <c r="HF913">
        <v>21.4916</v>
      </c>
      <c r="HG913">
        <v>26.5765</v>
      </c>
      <c r="HH913">
        <v>30.0002</v>
      </c>
      <c r="HI913">
        <v>26.5399</v>
      </c>
      <c r="HJ913">
        <v>26.4839</v>
      </c>
      <c r="HK913">
        <v>25.5429</v>
      </c>
      <c r="HL913">
        <v>29.5834</v>
      </c>
      <c r="HM913">
        <v>16.108</v>
      </c>
      <c r="HN913">
        <v>21.5263</v>
      </c>
      <c r="HO913">
        <v>555.226</v>
      </c>
      <c r="HP913">
        <v>15.1725</v>
      </c>
      <c r="HQ913">
        <v>102.437</v>
      </c>
      <c r="HR913">
        <v>102.935</v>
      </c>
    </row>
    <row r="914" spans="1:226">
      <c r="A914">
        <v>898</v>
      </c>
      <c r="B914">
        <v>1663698083.6</v>
      </c>
      <c r="C914">
        <v>10308.5</v>
      </c>
      <c r="D914" t="s">
        <v>2164</v>
      </c>
      <c r="E914" t="s">
        <v>2165</v>
      </c>
      <c r="F914">
        <v>5</v>
      </c>
      <c r="G914" t="s">
        <v>2099</v>
      </c>
      <c r="H914" t="s">
        <v>354</v>
      </c>
      <c r="I914">
        <v>1663698076.1</v>
      </c>
      <c r="J914">
        <f>(K914)/1000</f>
        <v>0</v>
      </c>
      <c r="K914">
        <f>IF(BF914, AN914, AH914)</f>
        <v>0</v>
      </c>
      <c r="L914">
        <f>IF(BF914, AI914, AG914)</f>
        <v>0</v>
      </c>
      <c r="M914">
        <f>BH914 - IF(AU914&gt;1, L914*BB914*100.0/(AW914*BV914), 0)</f>
        <v>0</v>
      </c>
      <c r="N914">
        <f>((T914-J914/2)*M914-L914)/(T914+J914/2)</f>
        <v>0</v>
      </c>
      <c r="O914">
        <f>N914*(BO914+BP914)/1000.0</f>
        <v>0</v>
      </c>
      <c r="P914">
        <f>(BH914 - IF(AU914&gt;1, L914*BB914*100.0/(AW914*BV914), 0))*(BO914+BP914)/1000.0</f>
        <v>0</v>
      </c>
      <c r="Q914">
        <f>2.0/((1/S914-1/R914)+SIGN(S914)*SQRT((1/S914-1/R914)*(1/S914-1/R914) + 4*BC914/((BC914+1)*(BC914+1))*(2*1/S914*1/R914-1/R914*1/R914)))</f>
        <v>0</v>
      </c>
      <c r="R914">
        <f>IF(LEFT(BD914,1)&lt;&gt;"0",IF(LEFT(BD914,1)="1",3.0,BE914),$D$5+$E$5*(BV914*BO914/($K$5*1000))+$F$5*(BV914*BO914/($K$5*1000))*MAX(MIN(BB914,$J$5),$I$5)*MAX(MIN(BB914,$J$5),$I$5)+$G$5*MAX(MIN(BB914,$J$5),$I$5)*(BV914*BO914/($K$5*1000))+$H$5*(BV914*BO914/($K$5*1000))*(BV914*BO914/($K$5*1000)))</f>
        <v>0</v>
      </c>
      <c r="S914">
        <f>J914*(1000-(1000*0.61365*exp(17.502*W914/(240.97+W914))/(BO914+BP914)+BJ914)/2)/(1000*0.61365*exp(17.502*W914/(240.97+W914))/(BO914+BP914)-BJ914)</f>
        <v>0</v>
      </c>
      <c r="T914">
        <f>1/((BC914+1)/(Q914/1.6)+1/(R914/1.37)) + BC914/((BC914+1)/(Q914/1.6) + BC914/(R914/1.37))</f>
        <v>0</v>
      </c>
      <c r="U914">
        <f>(AX914*BA914)</f>
        <v>0</v>
      </c>
      <c r="V914">
        <f>(BQ914+(U914+2*0.95*5.67E-8*(((BQ914+$B$7)+273)^4-(BQ914+273)^4)-44100*J914)/(1.84*29.3*R914+8*0.95*5.67E-8*(BQ914+273)^3))</f>
        <v>0</v>
      </c>
      <c r="W914">
        <f>($C$7*BR914+$D$7*BS914+$E$7*V914)</f>
        <v>0</v>
      </c>
      <c r="X914">
        <f>0.61365*exp(17.502*W914/(240.97+W914))</f>
        <v>0</v>
      </c>
      <c r="Y914">
        <f>(Z914/AA914*100)</f>
        <v>0</v>
      </c>
      <c r="Z914">
        <f>BJ914*(BO914+BP914)/1000</f>
        <v>0</v>
      </c>
      <c r="AA914">
        <f>0.61365*exp(17.502*BQ914/(240.97+BQ914))</f>
        <v>0</v>
      </c>
      <c r="AB914">
        <f>(X914-BJ914*(BO914+BP914)/1000)</f>
        <v>0</v>
      </c>
      <c r="AC914">
        <f>(-J914*44100)</f>
        <v>0</v>
      </c>
      <c r="AD914">
        <f>2*29.3*R914*0.92*(BQ914-W914)</f>
        <v>0</v>
      </c>
      <c r="AE914">
        <f>2*0.95*5.67E-8*(((BQ914+$B$7)+273)^4-(W914+273)^4)</f>
        <v>0</v>
      </c>
      <c r="AF914">
        <f>U914+AE914+AC914+AD914</f>
        <v>0</v>
      </c>
      <c r="AG914">
        <f>BN914*AU914*(BI914-BH914*(1000-AU914*BK914)/(1000-AU914*BJ914))/(100*BB914)</f>
        <v>0</v>
      </c>
      <c r="AH914">
        <f>1000*BN914*AU914*(BJ914-BK914)/(100*BB914*(1000-AU914*BJ914))</f>
        <v>0</v>
      </c>
      <c r="AI914">
        <f>(AJ914 - AK914 - BO914*1E3/(8.314*(BQ914+273.15)) * AM914/BN914 * AL914) * BN914/(100*BB914) * (1000 - BK914)/1000</f>
        <v>0</v>
      </c>
      <c r="AJ914">
        <v>558.440104782798</v>
      </c>
      <c r="AK914">
        <v>510.961666666667</v>
      </c>
      <c r="AL914">
        <v>3.23157803030663</v>
      </c>
      <c r="AM914">
        <v>65.3821765594169</v>
      </c>
      <c r="AN914">
        <f>(AP914 - AO914 + BO914*1E3/(8.314*(BQ914+273.15)) * AR914/BN914 * AQ914) * BN914/(100*BB914) * 1000/(1000 - AP914)</f>
        <v>0</v>
      </c>
      <c r="AO914">
        <v>15.1211645728859</v>
      </c>
      <c r="AP914">
        <v>20.6684604395604</v>
      </c>
      <c r="AQ914">
        <v>-0.000855992519480617</v>
      </c>
      <c r="AR914">
        <v>122.885035500858</v>
      </c>
      <c r="AS914">
        <v>0</v>
      </c>
      <c r="AT914">
        <v>0</v>
      </c>
      <c r="AU914">
        <f>IF(AS914*$H$13&gt;=AW914,1.0,(AW914/(AW914-AS914*$H$13)))</f>
        <v>0</v>
      </c>
      <c r="AV914">
        <f>(AU914-1)*100</f>
        <v>0</v>
      </c>
      <c r="AW914">
        <f>MAX(0,($B$13+$C$13*BV914)/(1+$D$13*BV914)*BO914/(BQ914+273)*$E$13)</f>
        <v>0</v>
      </c>
      <c r="AX914">
        <f>$B$11*BW914+$C$11*BX914+$F$11*CI914*(1-CL914)</f>
        <v>0</v>
      </c>
      <c r="AY914">
        <f>AX914*AZ914</f>
        <v>0</v>
      </c>
      <c r="AZ914">
        <f>($B$11*$D$9+$C$11*$D$9+$F$11*((CV914+CN914)/MAX(CV914+CN914+CW914, 0.1)*$I$9+CW914/MAX(CV914+CN914+CW914, 0.1)*$J$9))/($B$11+$C$11+$F$11)</f>
        <v>0</v>
      </c>
      <c r="BA914">
        <f>($B$11*$K$9+$C$11*$K$9+$F$11*((CV914+CN914)/MAX(CV914+CN914+CW914, 0.1)*$P$9+CW914/MAX(CV914+CN914+CW914, 0.1)*$Q$9))/($B$11+$C$11+$F$11)</f>
        <v>0</v>
      </c>
      <c r="BB914">
        <v>6</v>
      </c>
      <c r="BC914">
        <v>0.5</v>
      </c>
      <c r="BD914" t="s">
        <v>355</v>
      </c>
      <c r="BE914">
        <v>2</v>
      </c>
      <c r="BF914" t="b">
        <v>1</v>
      </c>
      <c r="BG914">
        <v>1663698076.1</v>
      </c>
      <c r="BH914">
        <v>478.225148148148</v>
      </c>
      <c r="BI914">
        <v>533.536962962963</v>
      </c>
      <c r="BJ914">
        <v>20.6593703703704</v>
      </c>
      <c r="BK914">
        <v>15.1370111111111</v>
      </c>
      <c r="BL914">
        <v>472.008111111111</v>
      </c>
      <c r="BM914">
        <v>20.3545888888889</v>
      </c>
      <c r="BN914">
        <v>500.111037037037</v>
      </c>
      <c r="BO914">
        <v>90.4817222222222</v>
      </c>
      <c r="BP914">
        <v>0.100016581481481</v>
      </c>
      <c r="BQ914">
        <v>25.2385925925926</v>
      </c>
      <c r="BR914">
        <v>24.938437037037</v>
      </c>
      <c r="BS914">
        <v>999.9</v>
      </c>
      <c r="BT914">
        <v>0</v>
      </c>
      <c r="BU914">
        <v>0</v>
      </c>
      <c r="BV914">
        <v>10006.1111111111</v>
      </c>
      <c r="BW914">
        <v>0</v>
      </c>
      <c r="BX914">
        <v>16.7147</v>
      </c>
      <c r="BY914">
        <v>-55.3118518518519</v>
      </c>
      <c r="BZ914">
        <v>488.313481481481</v>
      </c>
      <c r="CA914">
        <v>541.737037037037</v>
      </c>
      <c r="CB914">
        <v>5.52236037037037</v>
      </c>
      <c r="CC914">
        <v>533.536962962963</v>
      </c>
      <c r="CD914">
        <v>15.1370111111111</v>
      </c>
      <c r="CE914">
        <v>1.86929555555556</v>
      </c>
      <c r="CF914">
        <v>1.36962333333333</v>
      </c>
      <c r="CG914">
        <v>16.3786148148148</v>
      </c>
      <c r="CH914">
        <v>11.5854185185185</v>
      </c>
      <c r="CI914">
        <v>2000.0262962963</v>
      </c>
      <c r="CJ914">
        <v>0.979995</v>
      </c>
      <c r="CK914">
        <v>0.0200050333333333</v>
      </c>
      <c r="CL914">
        <v>0</v>
      </c>
      <c r="CM914">
        <v>797.738333333333</v>
      </c>
      <c r="CN914">
        <v>5.00063</v>
      </c>
      <c r="CO914">
        <v>15728.0962962963</v>
      </c>
      <c r="CP914">
        <v>17257.1</v>
      </c>
      <c r="CQ914">
        <v>38.6295925925926</v>
      </c>
      <c r="CR914">
        <v>38.687</v>
      </c>
      <c r="CS914">
        <v>38.125</v>
      </c>
      <c r="CT914">
        <v>38.1226666666667</v>
      </c>
      <c r="CU914">
        <v>39.4463333333333</v>
      </c>
      <c r="CV914">
        <v>1955.11444444444</v>
      </c>
      <c r="CW914">
        <v>39.9118518518518</v>
      </c>
      <c r="CX914">
        <v>0</v>
      </c>
      <c r="CY914">
        <v>1663698080.9</v>
      </c>
      <c r="CZ914">
        <v>0</v>
      </c>
      <c r="DA914">
        <v>0</v>
      </c>
      <c r="DB914" t="s">
        <v>356</v>
      </c>
      <c r="DC914">
        <v>1660677648.1</v>
      </c>
      <c r="DD914">
        <v>1660677649.1</v>
      </c>
      <c r="DE914">
        <v>0</v>
      </c>
      <c r="DF914">
        <v>-1.042</v>
      </c>
      <c r="DG914">
        <v>0.003</v>
      </c>
      <c r="DH914">
        <v>5.218</v>
      </c>
      <c r="DI914">
        <v>0.344</v>
      </c>
      <c r="DJ914">
        <v>417</v>
      </c>
      <c r="DK914">
        <v>22</v>
      </c>
      <c r="DL914">
        <v>1.24</v>
      </c>
      <c r="DM914">
        <v>0.53</v>
      </c>
      <c r="DN914">
        <v>-54.6868325</v>
      </c>
      <c r="DO914">
        <v>-13.504132457786</v>
      </c>
      <c r="DP914">
        <v>1.4279377774237</v>
      </c>
      <c r="DQ914">
        <v>0</v>
      </c>
      <c r="DR914">
        <v>5.51491525</v>
      </c>
      <c r="DS914">
        <v>0.215912307692298</v>
      </c>
      <c r="DT914">
        <v>0.0233294071921577</v>
      </c>
      <c r="DU914">
        <v>0</v>
      </c>
      <c r="DV914">
        <v>0</v>
      </c>
      <c r="DW914">
        <v>2</v>
      </c>
      <c r="DX914" t="s">
        <v>357</v>
      </c>
      <c r="DY914">
        <v>2.97401</v>
      </c>
      <c r="DZ914">
        <v>2.75392</v>
      </c>
      <c r="EA914">
        <v>0.103629</v>
      </c>
      <c r="EB914">
        <v>0.113023</v>
      </c>
      <c r="EC914">
        <v>0.0931689</v>
      </c>
      <c r="ED914">
        <v>0.0752924</v>
      </c>
      <c r="EE914">
        <v>34943.9</v>
      </c>
      <c r="EF914">
        <v>37705.9</v>
      </c>
      <c r="EG914">
        <v>35327.6</v>
      </c>
      <c r="EH914">
        <v>38555</v>
      </c>
      <c r="EI914">
        <v>45426.6</v>
      </c>
      <c r="EJ914">
        <v>51494.5</v>
      </c>
      <c r="EK914">
        <v>55219.9</v>
      </c>
      <c r="EL914">
        <v>61841</v>
      </c>
      <c r="EM914">
        <v>1.993</v>
      </c>
      <c r="EN914">
        <v>1.818</v>
      </c>
      <c r="EO914">
        <v>0.0691414</v>
      </c>
      <c r="EP914">
        <v>0</v>
      </c>
      <c r="EQ914">
        <v>23.8073</v>
      </c>
      <c r="ER914">
        <v>999.9</v>
      </c>
      <c r="ES914">
        <v>44.054</v>
      </c>
      <c r="ET914">
        <v>30.393</v>
      </c>
      <c r="EU914">
        <v>21.2194</v>
      </c>
      <c r="EV914">
        <v>57.1562</v>
      </c>
      <c r="EW914">
        <v>49.1867</v>
      </c>
      <c r="EX914">
        <v>1</v>
      </c>
      <c r="EY914">
        <v>-0.0456098</v>
      </c>
      <c r="EZ914">
        <v>1.12749</v>
      </c>
      <c r="FA914">
        <v>20.1093</v>
      </c>
      <c r="FB914">
        <v>5.20052</v>
      </c>
      <c r="FC914">
        <v>12.004</v>
      </c>
      <c r="FD914">
        <v>4.9756</v>
      </c>
      <c r="FE914">
        <v>3.2938</v>
      </c>
      <c r="FF914">
        <v>9999</v>
      </c>
      <c r="FG914">
        <v>9999</v>
      </c>
      <c r="FH914">
        <v>9999</v>
      </c>
      <c r="FI914">
        <v>695.7</v>
      </c>
      <c r="FJ914">
        <v>1.86356</v>
      </c>
      <c r="FK914">
        <v>1.86838</v>
      </c>
      <c r="FL914">
        <v>1.86804</v>
      </c>
      <c r="FM914">
        <v>1.86935</v>
      </c>
      <c r="FN914">
        <v>1.87012</v>
      </c>
      <c r="FO914">
        <v>1.86615</v>
      </c>
      <c r="FP914">
        <v>1.86722</v>
      </c>
      <c r="FQ914">
        <v>1.86859</v>
      </c>
      <c r="FR914">
        <v>5</v>
      </c>
      <c r="FS914">
        <v>0</v>
      </c>
      <c r="FT914">
        <v>0</v>
      </c>
      <c r="FU914">
        <v>0</v>
      </c>
      <c r="FV914" t="s">
        <v>358</v>
      </c>
      <c r="FW914" t="s">
        <v>359</v>
      </c>
      <c r="FX914" t="s">
        <v>360</v>
      </c>
      <c r="FY914" t="s">
        <v>360</v>
      </c>
      <c r="FZ914" t="s">
        <v>360</v>
      </c>
      <c r="GA914" t="s">
        <v>360</v>
      </c>
      <c r="GB914">
        <v>0</v>
      </c>
      <c r="GC914">
        <v>100</v>
      </c>
      <c r="GD914">
        <v>100</v>
      </c>
      <c r="GE914">
        <v>6.352</v>
      </c>
      <c r="GF914">
        <v>0.3048</v>
      </c>
      <c r="GG914">
        <v>3.61927167264205</v>
      </c>
      <c r="GH914">
        <v>0.00509506669552449</v>
      </c>
      <c r="GI914">
        <v>1.17866753763249e-06</v>
      </c>
      <c r="GJ914">
        <v>-6.62632595388568e-10</v>
      </c>
      <c r="GK914">
        <v>0.304780318481584</v>
      </c>
      <c r="GL914">
        <v>0</v>
      </c>
      <c r="GM914">
        <v>0</v>
      </c>
      <c r="GN914">
        <v>0</v>
      </c>
      <c r="GO914">
        <v>-5</v>
      </c>
      <c r="GP914">
        <v>1640</v>
      </c>
      <c r="GQ914">
        <v>1</v>
      </c>
      <c r="GR914">
        <v>20</v>
      </c>
      <c r="GS914">
        <v>50340.6</v>
      </c>
      <c r="GT914">
        <v>50340.6</v>
      </c>
      <c r="GU914">
        <v>1.30493</v>
      </c>
      <c r="GV914">
        <v>2.62085</v>
      </c>
      <c r="GW914">
        <v>1.54785</v>
      </c>
      <c r="GX914">
        <v>2.2998</v>
      </c>
      <c r="GY914">
        <v>1.34644</v>
      </c>
      <c r="GZ914">
        <v>2.43042</v>
      </c>
      <c r="HA914">
        <v>35.2209</v>
      </c>
      <c r="HB914">
        <v>23.9649</v>
      </c>
      <c r="HC914">
        <v>18</v>
      </c>
      <c r="HD914">
        <v>504.837</v>
      </c>
      <c r="HE914">
        <v>394.716</v>
      </c>
      <c r="HF914">
        <v>21.5404</v>
      </c>
      <c r="HG914">
        <v>26.5788</v>
      </c>
      <c r="HH914">
        <v>30.0001</v>
      </c>
      <c r="HI914">
        <v>26.5403</v>
      </c>
      <c r="HJ914">
        <v>26.4862</v>
      </c>
      <c r="HK914">
        <v>26.1985</v>
      </c>
      <c r="HL914">
        <v>29.5834</v>
      </c>
      <c r="HM914">
        <v>16.108</v>
      </c>
      <c r="HN914">
        <v>21.567</v>
      </c>
      <c r="HO914">
        <v>575.33</v>
      </c>
      <c r="HP914">
        <v>15.1727</v>
      </c>
      <c r="HQ914">
        <v>102.437</v>
      </c>
      <c r="HR914">
        <v>102.935</v>
      </c>
    </row>
    <row r="915" spans="1:226">
      <c r="A915">
        <v>899</v>
      </c>
      <c r="B915">
        <v>1663698088.6</v>
      </c>
      <c r="C915">
        <v>10313.5</v>
      </c>
      <c r="D915" t="s">
        <v>2166</v>
      </c>
      <c r="E915" t="s">
        <v>2167</v>
      </c>
      <c r="F915">
        <v>5</v>
      </c>
      <c r="G915" t="s">
        <v>2099</v>
      </c>
      <c r="H915" t="s">
        <v>354</v>
      </c>
      <c r="I915">
        <v>1663698080.81429</v>
      </c>
      <c r="J915">
        <f>(K915)/1000</f>
        <v>0</v>
      </c>
      <c r="K915">
        <f>IF(BF915, AN915, AH915)</f>
        <v>0</v>
      </c>
      <c r="L915">
        <f>IF(BF915, AI915, AG915)</f>
        <v>0</v>
      </c>
      <c r="M915">
        <f>BH915 - IF(AU915&gt;1, L915*BB915*100.0/(AW915*BV915), 0)</f>
        <v>0</v>
      </c>
      <c r="N915">
        <f>((T915-J915/2)*M915-L915)/(T915+J915/2)</f>
        <v>0</v>
      </c>
      <c r="O915">
        <f>N915*(BO915+BP915)/1000.0</f>
        <v>0</v>
      </c>
      <c r="P915">
        <f>(BH915 - IF(AU915&gt;1, L915*BB915*100.0/(AW915*BV915), 0))*(BO915+BP915)/1000.0</f>
        <v>0</v>
      </c>
      <c r="Q915">
        <f>2.0/((1/S915-1/R915)+SIGN(S915)*SQRT((1/S915-1/R915)*(1/S915-1/R915) + 4*BC915/((BC915+1)*(BC915+1))*(2*1/S915*1/R915-1/R915*1/R915)))</f>
        <v>0</v>
      </c>
      <c r="R915">
        <f>IF(LEFT(BD915,1)&lt;&gt;"0",IF(LEFT(BD915,1)="1",3.0,BE915),$D$5+$E$5*(BV915*BO915/($K$5*1000))+$F$5*(BV915*BO915/($K$5*1000))*MAX(MIN(BB915,$J$5),$I$5)*MAX(MIN(BB915,$J$5),$I$5)+$G$5*MAX(MIN(BB915,$J$5),$I$5)*(BV915*BO915/($K$5*1000))+$H$5*(BV915*BO915/($K$5*1000))*(BV915*BO915/($K$5*1000)))</f>
        <v>0</v>
      </c>
      <c r="S915">
        <f>J915*(1000-(1000*0.61365*exp(17.502*W915/(240.97+W915))/(BO915+BP915)+BJ915)/2)/(1000*0.61365*exp(17.502*W915/(240.97+W915))/(BO915+BP915)-BJ915)</f>
        <v>0</v>
      </c>
      <c r="T915">
        <f>1/((BC915+1)/(Q915/1.6)+1/(R915/1.37)) + BC915/((BC915+1)/(Q915/1.6) + BC915/(R915/1.37))</f>
        <v>0</v>
      </c>
      <c r="U915">
        <f>(AX915*BA915)</f>
        <v>0</v>
      </c>
      <c r="V915">
        <f>(BQ915+(U915+2*0.95*5.67E-8*(((BQ915+$B$7)+273)^4-(BQ915+273)^4)-44100*J915)/(1.84*29.3*R915+8*0.95*5.67E-8*(BQ915+273)^3))</f>
        <v>0</v>
      </c>
      <c r="W915">
        <f>($C$7*BR915+$D$7*BS915+$E$7*V915)</f>
        <v>0</v>
      </c>
      <c r="X915">
        <f>0.61365*exp(17.502*W915/(240.97+W915))</f>
        <v>0</v>
      </c>
      <c r="Y915">
        <f>(Z915/AA915*100)</f>
        <v>0</v>
      </c>
      <c r="Z915">
        <f>BJ915*(BO915+BP915)/1000</f>
        <v>0</v>
      </c>
      <c r="AA915">
        <f>0.61365*exp(17.502*BQ915/(240.97+BQ915))</f>
        <v>0</v>
      </c>
      <c r="AB915">
        <f>(X915-BJ915*(BO915+BP915)/1000)</f>
        <v>0</v>
      </c>
      <c r="AC915">
        <f>(-J915*44100)</f>
        <v>0</v>
      </c>
      <c r="AD915">
        <f>2*29.3*R915*0.92*(BQ915-W915)</f>
        <v>0</v>
      </c>
      <c r="AE915">
        <f>2*0.95*5.67E-8*(((BQ915+$B$7)+273)^4-(W915+273)^4)</f>
        <v>0</v>
      </c>
      <c r="AF915">
        <f>U915+AE915+AC915+AD915</f>
        <v>0</v>
      </c>
      <c r="AG915">
        <f>BN915*AU915*(BI915-BH915*(1000-AU915*BK915)/(1000-AU915*BJ915))/(100*BB915)</f>
        <v>0</v>
      </c>
      <c r="AH915">
        <f>1000*BN915*AU915*(BJ915-BK915)/(100*BB915*(1000-AU915*BJ915))</f>
        <v>0</v>
      </c>
      <c r="AI915">
        <f>(AJ915 - AK915 - BO915*1E3/(8.314*(BQ915+273.15)) * AM915/BN915 * AL915) * BN915/(100*BB915) * (1000 - BK915)/1000</f>
        <v>0</v>
      </c>
      <c r="AJ915">
        <v>575.364242073553</v>
      </c>
      <c r="AK915">
        <v>527.112303030303</v>
      </c>
      <c r="AL915">
        <v>3.27567842511231</v>
      </c>
      <c r="AM915">
        <v>65.3821765594169</v>
      </c>
      <c r="AN915">
        <f>(AP915 - AO915 + BO915*1E3/(8.314*(BQ915+273.15)) * AR915/BN915 * AQ915) * BN915/(100*BB915) * 1000/(1000 - AP915)</f>
        <v>0</v>
      </c>
      <c r="AO915">
        <v>15.1149350436241</v>
      </c>
      <c r="AP915">
        <v>20.6678263736264</v>
      </c>
      <c r="AQ915">
        <v>-1.11423010809985e-05</v>
      </c>
      <c r="AR915">
        <v>122.885035500858</v>
      </c>
      <c r="AS915">
        <v>0</v>
      </c>
      <c r="AT915">
        <v>0</v>
      </c>
      <c r="AU915">
        <f>IF(AS915*$H$13&gt;=AW915,1.0,(AW915/(AW915-AS915*$H$13)))</f>
        <v>0</v>
      </c>
      <c r="AV915">
        <f>(AU915-1)*100</f>
        <v>0</v>
      </c>
      <c r="AW915">
        <f>MAX(0,($B$13+$C$13*BV915)/(1+$D$13*BV915)*BO915/(BQ915+273)*$E$13)</f>
        <v>0</v>
      </c>
      <c r="AX915">
        <f>$B$11*BW915+$C$11*BX915+$F$11*CI915*(1-CL915)</f>
        <v>0</v>
      </c>
      <c r="AY915">
        <f>AX915*AZ915</f>
        <v>0</v>
      </c>
      <c r="AZ915">
        <f>($B$11*$D$9+$C$11*$D$9+$F$11*((CV915+CN915)/MAX(CV915+CN915+CW915, 0.1)*$I$9+CW915/MAX(CV915+CN915+CW915, 0.1)*$J$9))/($B$11+$C$11+$F$11)</f>
        <v>0</v>
      </c>
      <c r="BA915">
        <f>($B$11*$K$9+$C$11*$K$9+$F$11*((CV915+CN915)/MAX(CV915+CN915+CW915, 0.1)*$P$9+CW915/MAX(CV915+CN915+CW915, 0.1)*$Q$9))/($B$11+$C$11+$F$11)</f>
        <v>0</v>
      </c>
      <c r="BB915">
        <v>6</v>
      </c>
      <c r="BC915">
        <v>0.5</v>
      </c>
      <c r="BD915" t="s">
        <v>355</v>
      </c>
      <c r="BE915">
        <v>2</v>
      </c>
      <c r="BF915" t="b">
        <v>1</v>
      </c>
      <c r="BG915">
        <v>1663698080.81429</v>
      </c>
      <c r="BH915">
        <v>493.047035714286</v>
      </c>
      <c r="BI915">
        <v>549.54925</v>
      </c>
      <c r="BJ915">
        <v>20.6653321428571</v>
      </c>
      <c r="BK915">
        <v>15.1257107142857</v>
      </c>
      <c r="BL915">
        <v>486.744785714286</v>
      </c>
      <c r="BM915">
        <v>20.3605535714286</v>
      </c>
      <c r="BN915">
        <v>500.109</v>
      </c>
      <c r="BO915">
        <v>90.4807821428571</v>
      </c>
      <c r="BP915">
        <v>0.0999830821428571</v>
      </c>
      <c r="BQ915">
        <v>25.2460142857143</v>
      </c>
      <c r="BR915">
        <v>24.9390464285714</v>
      </c>
      <c r="BS915">
        <v>999.9</v>
      </c>
      <c r="BT915">
        <v>0</v>
      </c>
      <c r="BU915">
        <v>0</v>
      </c>
      <c r="BV915">
        <v>10009.4642857143</v>
      </c>
      <c r="BW915">
        <v>0</v>
      </c>
      <c r="BX915">
        <v>16.7186428571429</v>
      </c>
      <c r="BY915">
        <v>-56.5023285714286</v>
      </c>
      <c r="BZ915">
        <v>503.450964285714</v>
      </c>
      <c r="CA915">
        <v>557.989035714286</v>
      </c>
      <c r="CB915">
        <v>5.53963107142857</v>
      </c>
      <c r="CC915">
        <v>549.54925</v>
      </c>
      <c r="CD915">
        <v>15.1257107142857</v>
      </c>
      <c r="CE915">
        <v>1.86981678571429</v>
      </c>
      <c r="CF915">
        <v>1.36858607142857</v>
      </c>
      <c r="CG915">
        <v>16.3829964285714</v>
      </c>
      <c r="CH915">
        <v>11.5739607142857</v>
      </c>
      <c r="CI915">
        <v>2000.00678571429</v>
      </c>
      <c r="CJ915">
        <v>0.979994857142857</v>
      </c>
      <c r="CK915">
        <v>0.0200051857142857</v>
      </c>
      <c r="CL915">
        <v>0</v>
      </c>
      <c r="CM915">
        <v>800.062857142857</v>
      </c>
      <c r="CN915">
        <v>5.00063</v>
      </c>
      <c r="CO915">
        <v>15774.1714285714</v>
      </c>
      <c r="CP915">
        <v>17256.9214285714</v>
      </c>
      <c r="CQ915">
        <v>38.6405</v>
      </c>
      <c r="CR915">
        <v>38.69375</v>
      </c>
      <c r="CS915">
        <v>38.125</v>
      </c>
      <c r="CT915">
        <v>38.12275</v>
      </c>
      <c r="CU915">
        <v>39.4505</v>
      </c>
      <c r="CV915">
        <v>1955.095</v>
      </c>
      <c r="CW915">
        <v>39.9117857142857</v>
      </c>
      <c r="CX915">
        <v>0</v>
      </c>
      <c r="CY915">
        <v>1663698085.7</v>
      </c>
      <c r="CZ915">
        <v>0</v>
      </c>
      <c r="DA915">
        <v>0</v>
      </c>
      <c r="DB915" t="s">
        <v>356</v>
      </c>
      <c r="DC915">
        <v>1660677648.1</v>
      </c>
      <c r="DD915">
        <v>1660677649.1</v>
      </c>
      <c r="DE915">
        <v>0</v>
      </c>
      <c r="DF915">
        <v>-1.042</v>
      </c>
      <c r="DG915">
        <v>0.003</v>
      </c>
      <c r="DH915">
        <v>5.218</v>
      </c>
      <c r="DI915">
        <v>0.344</v>
      </c>
      <c r="DJ915">
        <v>417</v>
      </c>
      <c r="DK915">
        <v>22</v>
      </c>
      <c r="DL915">
        <v>1.24</v>
      </c>
      <c r="DM915">
        <v>0.53</v>
      </c>
      <c r="DN915">
        <v>-55.6020725</v>
      </c>
      <c r="DO915">
        <v>-13.3025932457785</v>
      </c>
      <c r="DP915">
        <v>1.41546498525882</v>
      </c>
      <c r="DQ915">
        <v>0</v>
      </c>
      <c r="DR915">
        <v>5.526627</v>
      </c>
      <c r="DS915">
        <v>0.243638048780471</v>
      </c>
      <c r="DT915">
        <v>0.0245313463959889</v>
      </c>
      <c r="DU915">
        <v>0</v>
      </c>
      <c r="DV915">
        <v>0</v>
      </c>
      <c r="DW915">
        <v>2</v>
      </c>
      <c r="DX915" t="s">
        <v>357</v>
      </c>
      <c r="DY915">
        <v>2.97386</v>
      </c>
      <c r="DZ915">
        <v>2.75413</v>
      </c>
      <c r="EA915">
        <v>0.106043</v>
      </c>
      <c r="EB915">
        <v>0.115619</v>
      </c>
      <c r="EC915">
        <v>0.0931921</v>
      </c>
      <c r="ED915">
        <v>0.0752813</v>
      </c>
      <c r="EE915">
        <v>34849.5</v>
      </c>
      <c r="EF915">
        <v>37594.4</v>
      </c>
      <c r="EG915">
        <v>35327.2</v>
      </c>
      <c r="EH915">
        <v>38553.8</v>
      </c>
      <c r="EI915">
        <v>45425.7</v>
      </c>
      <c r="EJ915">
        <v>51494</v>
      </c>
      <c r="EK915">
        <v>55220.3</v>
      </c>
      <c r="EL915">
        <v>61839.6</v>
      </c>
      <c r="EM915">
        <v>1.9934</v>
      </c>
      <c r="EN915">
        <v>1.817</v>
      </c>
      <c r="EO915">
        <v>0.0707507</v>
      </c>
      <c r="EP915">
        <v>0</v>
      </c>
      <c r="EQ915">
        <v>23.8073</v>
      </c>
      <c r="ER915">
        <v>999.9</v>
      </c>
      <c r="ES915">
        <v>44.03</v>
      </c>
      <c r="ET915">
        <v>30.393</v>
      </c>
      <c r="EU915">
        <v>21.2062</v>
      </c>
      <c r="EV915">
        <v>56.2962</v>
      </c>
      <c r="EW915">
        <v>48.9583</v>
      </c>
      <c r="EX915">
        <v>1</v>
      </c>
      <c r="EY915">
        <v>-0.0450813</v>
      </c>
      <c r="EZ915">
        <v>1.10102</v>
      </c>
      <c r="FA915">
        <v>20.1095</v>
      </c>
      <c r="FB915">
        <v>5.20052</v>
      </c>
      <c r="FC915">
        <v>12.004</v>
      </c>
      <c r="FD915">
        <v>4.976</v>
      </c>
      <c r="FE915">
        <v>3.2936</v>
      </c>
      <c r="FF915">
        <v>9999</v>
      </c>
      <c r="FG915">
        <v>9999</v>
      </c>
      <c r="FH915">
        <v>9999</v>
      </c>
      <c r="FI915">
        <v>695.7</v>
      </c>
      <c r="FJ915">
        <v>1.86356</v>
      </c>
      <c r="FK915">
        <v>1.86829</v>
      </c>
      <c r="FL915">
        <v>1.86807</v>
      </c>
      <c r="FM915">
        <v>1.86935</v>
      </c>
      <c r="FN915">
        <v>1.87009</v>
      </c>
      <c r="FO915">
        <v>1.86615</v>
      </c>
      <c r="FP915">
        <v>1.86722</v>
      </c>
      <c r="FQ915">
        <v>1.86856</v>
      </c>
      <c r="FR915">
        <v>5</v>
      </c>
      <c r="FS915">
        <v>0</v>
      </c>
      <c r="FT915">
        <v>0</v>
      </c>
      <c r="FU915">
        <v>0</v>
      </c>
      <c r="FV915" t="s">
        <v>358</v>
      </c>
      <c r="FW915" t="s">
        <v>359</v>
      </c>
      <c r="FX915" t="s">
        <v>360</v>
      </c>
      <c r="FY915" t="s">
        <v>360</v>
      </c>
      <c r="FZ915" t="s">
        <v>360</v>
      </c>
      <c r="GA915" t="s">
        <v>360</v>
      </c>
      <c r="GB915">
        <v>0</v>
      </c>
      <c r="GC915">
        <v>100</v>
      </c>
      <c r="GD915">
        <v>100</v>
      </c>
      <c r="GE915">
        <v>6.444</v>
      </c>
      <c r="GF915">
        <v>0.3048</v>
      </c>
      <c r="GG915">
        <v>3.61927167264205</v>
      </c>
      <c r="GH915">
        <v>0.00509506669552449</v>
      </c>
      <c r="GI915">
        <v>1.17866753763249e-06</v>
      </c>
      <c r="GJ915">
        <v>-6.62632595388568e-10</v>
      </c>
      <c r="GK915">
        <v>0.304780318481584</v>
      </c>
      <c r="GL915">
        <v>0</v>
      </c>
      <c r="GM915">
        <v>0</v>
      </c>
      <c r="GN915">
        <v>0</v>
      </c>
      <c r="GO915">
        <v>-5</v>
      </c>
      <c r="GP915">
        <v>1640</v>
      </c>
      <c r="GQ915">
        <v>1</v>
      </c>
      <c r="GR915">
        <v>20</v>
      </c>
      <c r="GS915">
        <v>50340.7</v>
      </c>
      <c r="GT915">
        <v>50340.7</v>
      </c>
      <c r="GU915">
        <v>1.33545</v>
      </c>
      <c r="GV915">
        <v>2.61353</v>
      </c>
      <c r="GW915">
        <v>1.54785</v>
      </c>
      <c r="GX915">
        <v>2.2998</v>
      </c>
      <c r="GY915">
        <v>1.34644</v>
      </c>
      <c r="GZ915">
        <v>2.42676</v>
      </c>
      <c r="HA915">
        <v>35.2209</v>
      </c>
      <c r="HB915">
        <v>23.9649</v>
      </c>
      <c r="HC915">
        <v>18</v>
      </c>
      <c r="HD915">
        <v>505.123</v>
      </c>
      <c r="HE915">
        <v>394.171</v>
      </c>
      <c r="HF915">
        <v>21.583</v>
      </c>
      <c r="HG915">
        <v>26.5788</v>
      </c>
      <c r="HH915">
        <v>30.0004</v>
      </c>
      <c r="HI915">
        <v>26.5426</v>
      </c>
      <c r="HJ915">
        <v>26.4862</v>
      </c>
      <c r="HK915">
        <v>26.7831</v>
      </c>
      <c r="HL915">
        <v>29.5834</v>
      </c>
      <c r="HM915">
        <v>16.108</v>
      </c>
      <c r="HN915">
        <v>21.6084</v>
      </c>
      <c r="HO915">
        <v>588.763</v>
      </c>
      <c r="HP915">
        <v>15.1663</v>
      </c>
      <c r="HQ915">
        <v>102.437</v>
      </c>
      <c r="HR915">
        <v>102.932</v>
      </c>
    </row>
    <row r="916" spans="1:226">
      <c r="A916">
        <v>900</v>
      </c>
      <c r="B916">
        <v>1663698093.6</v>
      </c>
      <c r="C916">
        <v>10318.5</v>
      </c>
      <c r="D916" t="s">
        <v>2168</v>
      </c>
      <c r="E916" t="s">
        <v>2169</v>
      </c>
      <c r="F916">
        <v>5</v>
      </c>
      <c r="G916" t="s">
        <v>2099</v>
      </c>
      <c r="H916" t="s">
        <v>354</v>
      </c>
      <c r="I916">
        <v>1663698086.1</v>
      </c>
      <c r="J916">
        <f>(K916)/1000</f>
        <v>0</v>
      </c>
      <c r="K916">
        <f>IF(BF916, AN916, AH916)</f>
        <v>0</v>
      </c>
      <c r="L916">
        <f>IF(BF916, AI916, AG916)</f>
        <v>0</v>
      </c>
      <c r="M916">
        <f>BH916 - IF(AU916&gt;1, L916*BB916*100.0/(AW916*BV916), 0)</f>
        <v>0</v>
      </c>
      <c r="N916">
        <f>((T916-J916/2)*M916-L916)/(T916+J916/2)</f>
        <v>0</v>
      </c>
      <c r="O916">
        <f>N916*(BO916+BP916)/1000.0</f>
        <v>0</v>
      </c>
      <c r="P916">
        <f>(BH916 - IF(AU916&gt;1, L916*BB916*100.0/(AW916*BV916), 0))*(BO916+BP916)/1000.0</f>
        <v>0</v>
      </c>
      <c r="Q916">
        <f>2.0/((1/S916-1/R916)+SIGN(S916)*SQRT((1/S916-1/R916)*(1/S916-1/R916) + 4*BC916/((BC916+1)*(BC916+1))*(2*1/S916*1/R916-1/R916*1/R916)))</f>
        <v>0</v>
      </c>
      <c r="R916">
        <f>IF(LEFT(BD916,1)&lt;&gt;"0",IF(LEFT(BD916,1)="1",3.0,BE916),$D$5+$E$5*(BV916*BO916/($K$5*1000))+$F$5*(BV916*BO916/($K$5*1000))*MAX(MIN(BB916,$J$5),$I$5)*MAX(MIN(BB916,$J$5),$I$5)+$G$5*MAX(MIN(BB916,$J$5),$I$5)*(BV916*BO916/($K$5*1000))+$H$5*(BV916*BO916/($K$5*1000))*(BV916*BO916/($K$5*1000)))</f>
        <v>0</v>
      </c>
      <c r="S916">
        <f>J916*(1000-(1000*0.61365*exp(17.502*W916/(240.97+W916))/(BO916+BP916)+BJ916)/2)/(1000*0.61365*exp(17.502*W916/(240.97+W916))/(BO916+BP916)-BJ916)</f>
        <v>0</v>
      </c>
      <c r="T916">
        <f>1/((BC916+1)/(Q916/1.6)+1/(R916/1.37)) + BC916/((BC916+1)/(Q916/1.6) + BC916/(R916/1.37))</f>
        <v>0</v>
      </c>
      <c r="U916">
        <f>(AX916*BA916)</f>
        <v>0</v>
      </c>
      <c r="V916">
        <f>(BQ916+(U916+2*0.95*5.67E-8*(((BQ916+$B$7)+273)^4-(BQ916+273)^4)-44100*J916)/(1.84*29.3*R916+8*0.95*5.67E-8*(BQ916+273)^3))</f>
        <v>0</v>
      </c>
      <c r="W916">
        <f>($C$7*BR916+$D$7*BS916+$E$7*V916)</f>
        <v>0</v>
      </c>
      <c r="X916">
        <f>0.61365*exp(17.502*W916/(240.97+W916))</f>
        <v>0</v>
      </c>
      <c r="Y916">
        <f>(Z916/AA916*100)</f>
        <v>0</v>
      </c>
      <c r="Z916">
        <f>BJ916*(BO916+BP916)/1000</f>
        <v>0</v>
      </c>
      <c r="AA916">
        <f>0.61365*exp(17.502*BQ916/(240.97+BQ916))</f>
        <v>0</v>
      </c>
      <c r="AB916">
        <f>(X916-BJ916*(BO916+BP916)/1000)</f>
        <v>0</v>
      </c>
      <c r="AC916">
        <f>(-J916*44100)</f>
        <v>0</v>
      </c>
      <c r="AD916">
        <f>2*29.3*R916*0.92*(BQ916-W916)</f>
        <v>0</v>
      </c>
      <c r="AE916">
        <f>2*0.95*5.67E-8*(((BQ916+$B$7)+273)^4-(W916+273)^4)</f>
        <v>0</v>
      </c>
      <c r="AF916">
        <f>U916+AE916+AC916+AD916</f>
        <v>0</v>
      </c>
      <c r="AG916">
        <f>BN916*AU916*(BI916-BH916*(1000-AU916*BK916)/(1000-AU916*BJ916))/(100*BB916)</f>
        <v>0</v>
      </c>
      <c r="AH916">
        <f>1000*BN916*AU916*(BJ916-BK916)/(100*BB916*(1000-AU916*BJ916))</f>
        <v>0</v>
      </c>
      <c r="AI916">
        <f>(AJ916 - AK916 - BO916*1E3/(8.314*(BQ916+273.15)) * AM916/BN916 * AL916) * BN916/(100*BB916) * (1000 - BK916)/1000</f>
        <v>0</v>
      </c>
      <c r="AJ916">
        <v>592.836584837402</v>
      </c>
      <c r="AK916">
        <v>543.662054545454</v>
      </c>
      <c r="AL916">
        <v>3.26438364427692</v>
      </c>
      <c r="AM916">
        <v>65.3821765594169</v>
      </c>
      <c r="AN916">
        <f>(AP916 - AO916 + BO916*1E3/(8.314*(BQ916+273.15)) * AR916/BN916 * AQ916) * BN916/(100*BB916) * 1000/(1000 - AP916)</f>
        <v>0</v>
      </c>
      <c r="AO916">
        <v>15.1149274329774</v>
      </c>
      <c r="AP916">
        <v>20.6685802197802</v>
      </c>
      <c r="AQ916">
        <v>0.000173772420396748</v>
      </c>
      <c r="AR916">
        <v>122.885035500858</v>
      </c>
      <c r="AS916">
        <v>0</v>
      </c>
      <c r="AT916">
        <v>0</v>
      </c>
      <c r="AU916">
        <f>IF(AS916*$H$13&gt;=AW916,1.0,(AW916/(AW916-AS916*$H$13)))</f>
        <v>0</v>
      </c>
      <c r="AV916">
        <f>(AU916-1)*100</f>
        <v>0</v>
      </c>
      <c r="AW916">
        <f>MAX(0,($B$13+$C$13*BV916)/(1+$D$13*BV916)*BO916/(BQ916+273)*$E$13)</f>
        <v>0</v>
      </c>
      <c r="AX916">
        <f>$B$11*BW916+$C$11*BX916+$F$11*CI916*(1-CL916)</f>
        <v>0</v>
      </c>
      <c r="AY916">
        <f>AX916*AZ916</f>
        <v>0</v>
      </c>
      <c r="AZ916">
        <f>($B$11*$D$9+$C$11*$D$9+$F$11*((CV916+CN916)/MAX(CV916+CN916+CW916, 0.1)*$I$9+CW916/MAX(CV916+CN916+CW916, 0.1)*$J$9))/($B$11+$C$11+$F$11)</f>
        <v>0</v>
      </c>
      <c r="BA916">
        <f>($B$11*$K$9+$C$11*$K$9+$F$11*((CV916+CN916)/MAX(CV916+CN916+CW916, 0.1)*$P$9+CW916/MAX(CV916+CN916+CW916, 0.1)*$Q$9))/($B$11+$C$11+$F$11)</f>
        <v>0</v>
      </c>
      <c r="BB916">
        <v>6</v>
      </c>
      <c r="BC916">
        <v>0.5</v>
      </c>
      <c r="BD916" t="s">
        <v>355</v>
      </c>
      <c r="BE916">
        <v>2</v>
      </c>
      <c r="BF916" t="b">
        <v>1</v>
      </c>
      <c r="BG916">
        <v>1663698086.1</v>
      </c>
      <c r="BH916">
        <v>509.983333333333</v>
      </c>
      <c r="BI916">
        <v>567.369962962963</v>
      </c>
      <c r="BJ916">
        <v>20.667637037037</v>
      </c>
      <c r="BK916">
        <v>15.1142222222222</v>
      </c>
      <c r="BL916">
        <v>503.583851851852</v>
      </c>
      <c r="BM916">
        <v>20.3628740740741</v>
      </c>
      <c r="BN916">
        <v>500.108407407407</v>
      </c>
      <c r="BO916">
        <v>90.4807444444444</v>
      </c>
      <c r="BP916">
        <v>0.100019574074074</v>
      </c>
      <c r="BQ916">
        <v>25.2562037037037</v>
      </c>
      <c r="BR916">
        <v>24.9453851851852</v>
      </c>
      <c r="BS916">
        <v>999.9</v>
      </c>
      <c r="BT916">
        <v>0</v>
      </c>
      <c r="BU916">
        <v>0</v>
      </c>
      <c r="BV916">
        <v>10008.8888888889</v>
      </c>
      <c r="BW916">
        <v>0</v>
      </c>
      <c r="BX916">
        <v>16.7187888888889</v>
      </c>
      <c r="BY916">
        <v>-57.3867555555556</v>
      </c>
      <c r="BZ916">
        <v>520.745851851852</v>
      </c>
      <c r="CA916">
        <v>576.076888888889</v>
      </c>
      <c r="CB916">
        <v>5.55342851851852</v>
      </c>
      <c r="CC916">
        <v>567.369962962963</v>
      </c>
      <c r="CD916">
        <v>15.1142222222222</v>
      </c>
      <c r="CE916">
        <v>1.87002481481482</v>
      </c>
      <c r="CF916">
        <v>1.36754592592593</v>
      </c>
      <c r="CG916">
        <v>16.3847444444444</v>
      </c>
      <c r="CH916">
        <v>11.5624740740741</v>
      </c>
      <c r="CI916">
        <v>2000.01481481481</v>
      </c>
      <c r="CJ916">
        <v>0.979995</v>
      </c>
      <c r="CK916">
        <v>0.0200050333333333</v>
      </c>
      <c r="CL916">
        <v>0</v>
      </c>
      <c r="CM916">
        <v>802.630259259259</v>
      </c>
      <c r="CN916">
        <v>5.00063</v>
      </c>
      <c r="CO916">
        <v>15824.862962963</v>
      </c>
      <c r="CP916">
        <v>17257</v>
      </c>
      <c r="CQ916">
        <v>38.6525555555556</v>
      </c>
      <c r="CR916">
        <v>38.6986666666667</v>
      </c>
      <c r="CS916">
        <v>38.125</v>
      </c>
      <c r="CT916">
        <v>38.125</v>
      </c>
      <c r="CU916">
        <v>39.4556666666667</v>
      </c>
      <c r="CV916">
        <v>1955.10333333333</v>
      </c>
      <c r="CW916">
        <v>39.9114814814815</v>
      </c>
      <c r="CX916">
        <v>0</v>
      </c>
      <c r="CY916">
        <v>1663698090.5</v>
      </c>
      <c r="CZ916">
        <v>0</v>
      </c>
      <c r="DA916">
        <v>0</v>
      </c>
      <c r="DB916" t="s">
        <v>356</v>
      </c>
      <c r="DC916">
        <v>1660677648.1</v>
      </c>
      <c r="DD916">
        <v>1660677649.1</v>
      </c>
      <c r="DE916">
        <v>0</v>
      </c>
      <c r="DF916">
        <v>-1.042</v>
      </c>
      <c r="DG916">
        <v>0.003</v>
      </c>
      <c r="DH916">
        <v>5.218</v>
      </c>
      <c r="DI916">
        <v>0.344</v>
      </c>
      <c r="DJ916">
        <v>417</v>
      </c>
      <c r="DK916">
        <v>22</v>
      </c>
      <c r="DL916">
        <v>1.24</v>
      </c>
      <c r="DM916">
        <v>0.53</v>
      </c>
      <c r="DN916">
        <v>-56.9366575</v>
      </c>
      <c r="DO916">
        <v>-10.609748217636</v>
      </c>
      <c r="DP916">
        <v>1.20667824603071</v>
      </c>
      <c r="DQ916">
        <v>0</v>
      </c>
      <c r="DR916">
        <v>5.544207</v>
      </c>
      <c r="DS916">
        <v>0.145012457786106</v>
      </c>
      <c r="DT916">
        <v>0.0168876299698921</v>
      </c>
      <c r="DU916">
        <v>0</v>
      </c>
      <c r="DV916">
        <v>0</v>
      </c>
      <c r="DW916">
        <v>2</v>
      </c>
      <c r="DX916" t="s">
        <v>357</v>
      </c>
      <c r="DY916">
        <v>2.97248</v>
      </c>
      <c r="DZ916">
        <v>2.75412</v>
      </c>
      <c r="EA916">
        <v>0.108456</v>
      </c>
      <c r="EB916">
        <v>0.117727</v>
      </c>
      <c r="EC916">
        <v>0.0931882</v>
      </c>
      <c r="ED916">
        <v>0.0752822</v>
      </c>
      <c r="EE916">
        <v>34755.6</v>
      </c>
      <c r="EF916">
        <v>37505.8</v>
      </c>
      <c r="EG916">
        <v>35327.4</v>
      </c>
      <c r="EH916">
        <v>38554.8</v>
      </c>
      <c r="EI916">
        <v>45426.2</v>
      </c>
      <c r="EJ916">
        <v>51495.2</v>
      </c>
      <c r="EK916">
        <v>55220.5</v>
      </c>
      <c r="EL916">
        <v>61841.1</v>
      </c>
      <c r="EM916">
        <v>1.9924</v>
      </c>
      <c r="EN916">
        <v>1.8184</v>
      </c>
      <c r="EO916">
        <v>0.0695288</v>
      </c>
      <c r="EP916">
        <v>0</v>
      </c>
      <c r="EQ916">
        <v>23.8094</v>
      </c>
      <c r="ER916">
        <v>999.9</v>
      </c>
      <c r="ES916">
        <v>43.981</v>
      </c>
      <c r="ET916">
        <v>30.414</v>
      </c>
      <c r="EU916">
        <v>21.2041</v>
      </c>
      <c r="EV916">
        <v>56.6362</v>
      </c>
      <c r="EW916">
        <v>49.2588</v>
      </c>
      <c r="EX916">
        <v>1</v>
      </c>
      <c r="EY916">
        <v>-0.0451829</v>
      </c>
      <c r="EZ916">
        <v>1.15401</v>
      </c>
      <c r="FA916">
        <v>20.109</v>
      </c>
      <c r="FB916">
        <v>5.19932</v>
      </c>
      <c r="FC916">
        <v>12.004</v>
      </c>
      <c r="FD916">
        <v>4.9756</v>
      </c>
      <c r="FE916">
        <v>3.2934</v>
      </c>
      <c r="FF916">
        <v>9999</v>
      </c>
      <c r="FG916">
        <v>9999</v>
      </c>
      <c r="FH916">
        <v>9999</v>
      </c>
      <c r="FI916">
        <v>695.7</v>
      </c>
      <c r="FJ916">
        <v>1.86356</v>
      </c>
      <c r="FK916">
        <v>1.86829</v>
      </c>
      <c r="FL916">
        <v>1.8681</v>
      </c>
      <c r="FM916">
        <v>1.86935</v>
      </c>
      <c r="FN916">
        <v>1.87012</v>
      </c>
      <c r="FO916">
        <v>1.86615</v>
      </c>
      <c r="FP916">
        <v>1.86722</v>
      </c>
      <c r="FQ916">
        <v>1.86859</v>
      </c>
      <c r="FR916">
        <v>5</v>
      </c>
      <c r="FS916">
        <v>0</v>
      </c>
      <c r="FT916">
        <v>0</v>
      </c>
      <c r="FU916">
        <v>0</v>
      </c>
      <c r="FV916" t="s">
        <v>358</v>
      </c>
      <c r="FW916" t="s">
        <v>359</v>
      </c>
      <c r="FX916" t="s">
        <v>360</v>
      </c>
      <c r="FY916" t="s">
        <v>360</v>
      </c>
      <c r="FZ916" t="s">
        <v>360</v>
      </c>
      <c r="GA916" t="s">
        <v>360</v>
      </c>
      <c r="GB916">
        <v>0</v>
      </c>
      <c r="GC916">
        <v>100</v>
      </c>
      <c r="GD916">
        <v>100</v>
      </c>
      <c r="GE916">
        <v>6.537</v>
      </c>
      <c r="GF916">
        <v>0.3048</v>
      </c>
      <c r="GG916">
        <v>3.61927167264205</v>
      </c>
      <c r="GH916">
        <v>0.00509506669552449</v>
      </c>
      <c r="GI916">
        <v>1.17866753763249e-06</v>
      </c>
      <c r="GJ916">
        <v>-6.62632595388568e-10</v>
      </c>
      <c r="GK916">
        <v>0.304780318481584</v>
      </c>
      <c r="GL916">
        <v>0</v>
      </c>
      <c r="GM916">
        <v>0</v>
      </c>
      <c r="GN916">
        <v>0</v>
      </c>
      <c r="GO916">
        <v>-5</v>
      </c>
      <c r="GP916">
        <v>1640</v>
      </c>
      <c r="GQ916">
        <v>1</v>
      </c>
      <c r="GR916">
        <v>20</v>
      </c>
      <c r="GS916">
        <v>50340.8</v>
      </c>
      <c r="GT916">
        <v>50340.7</v>
      </c>
      <c r="GU916">
        <v>1.36108</v>
      </c>
      <c r="GV916">
        <v>2.62817</v>
      </c>
      <c r="GW916">
        <v>1.54785</v>
      </c>
      <c r="GX916">
        <v>2.2998</v>
      </c>
      <c r="GY916">
        <v>1.34644</v>
      </c>
      <c r="GZ916">
        <v>2.30103</v>
      </c>
      <c r="HA916">
        <v>35.2209</v>
      </c>
      <c r="HB916">
        <v>23.9562</v>
      </c>
      <c r="HC916">
        <v>18</v>
      </c>
      <c r="HD916">
        <v>504.459</v>
      </c>
      <c r="HE916">
        <v>394.949</v>
      </c>
      <c r="HF916">
        <v>21.6247</v>
      </c>
      <c r="HG916">
        <v>26.581</v>
      </c>
      <c r="HH916">
        <v>30.0003</v>
      </c>
      <c r="HI916">
        <v>26.5426</v>
      </c>
      <c r="HJ916">
        <v>26.4884</v>
      </c>
      <c r="HK916">
        <v>27.378</v>
      </c>
      <c r="HL916">
        <v>29.5834</v>
      </c>
      <c r="HM916">
        <v>15.7314</v>
      </c>
      <c r="HN916">
        <v>21.6406</v>
      </c>
      <c r="HO916">
        <v>608.904</v>
      </c>
      <c r="HP916">
        <v>15.1635</v>
      </c>
      <c r="HQ916">
        <v>102.437</v>
      </c>
      <c r="HR916">
        <v>102.935</v>
      </c>
    </row>
    <row r="917" spans="1:226">
      <c r="A917">
        <v>901</v>
      </c>
      <c r="B917">
        <v>1663698098.6</v>
      </c>
      <c r="C917">
        <v>10323.5</v>
      </c>
      <c r="D917" t="s">
        <v>2170</v>
      </c>
      <c r="E917" t="s">
        <v>2171</v>
      </c>
      <c r="F917">
        <v>5</v>
      </c>
      <c r="G917" t="s">
        <v>2099</v>
      </c>
      <c r="H917" t="s">
        <v>354</v>
      </c>
      <c r="I917">
        <v>1663698090.81429</v>
      </c>
      <c r="J917">
        <f>(K917)/1000</f>
        <v>0</v>
      </c>
      <c r="K917">
        <f>IF(BF917, AN917, AH917)</f>
        <v>0</v>
      </c>
      <c r="L917">
        <f>IF(BF917, AI917, AG917)</f>
        <v>0</v>
      </c>
      <c r="M917">
        <f>BH917 - IF(AU917&gt;1, L917*BB917*100.0/(AW917*BV917), 0)</f>
        <v>0</v>
      </c>
      <c r="N917">
        <f>((T917-J917/2)*M917-L917)/(T917+J917/2)</f>
        <v>0</v>
      </c>
      <c r="O917">
        <f>N917*(BO917+BP917)/1000.0</f>
        <v>0</v>
      </c>
      <c r="P917">
        <f>(BH917 - IF(AU917&gt;1, L917*BB917*100.0/(AW917*BV917), 0))*(BO917+BP917)/1000.0</f>
        <v>0</v>
      </c>
      <c r="Q917">
        <f>2.0/((1/S917-1/R917)+SIGN(S917)*SQRT((1/S917-1/R917)*(1/S917-1/R917) + 4*BC917/((BC917+1)*(BC917+1))*(2*1/S917*1/R917-1/R917*1/R917)))</f>
        <v>0</v>
      </c>
      <c r="R917">
        <f>IF(LEFT(BD917,1)&lt;&gt;"0",IF(LEFT(BD917,1)="1",3.0,BE917),$D$5+$E$5*(BV917*BO917/($K$5*1000))+$F$5*(BV917*BO917/($K$5*1000))*MAX(MIN(BB917,$J$5),$I$5)*MAX(MIN(BB917,$J$5),$I$5)+$G$5*MAX(MIN(BB917,$J$5),$I$5)*(BV917*BO917/($K$5*1000))+$H$5*(BV917*BO917/($K$5*1000))*(BV917*BO917/($K$5*1000)))</f>
        <v>0</v>
      </c>
      <c r="S917">
        <f>J917*(1000-(1000*0.61365*exp(17.502*W917/(240.97+W917))/(BO917+BP917)+BJ917)/2)/(1000*0.61365*exp(17.502*W917/(240.97+W917))/(BO917+BP917)-BJ917)</f>
        <v>0</v>
      </c>
      <c r="T917">
        <f>1/((BC917+1)/(Q917/1.6)+1/(R917/1.37)) + BC917/((BC917+1)/(Q917/1.6) + BC917/(R917/1.37))</f>
        <v>0</v>
      </c>
      <c r="U917">
        <f>(AX917*BA917)</f>
        <v>0</v>
      </c>
      <c r="V917">
        <f>(BQ917+(U917+2*0.95*5.67E-8*(((BQ917+$B$7)+273)^4-(BQ917+273)^4)-44100*J917)/(1.84*29.3*R917+8*0.95*5.67E-8*(BQ917+273)^3))</f>
        <v>0</v>
      </c>
      <c r="W917">
        <f>($C$7*BR917+$D$7*BS917+$E$7*V917)</f>
        <v>0</v>
      </c>
      <c r="X917">
        <f>0.61365*exp(17.502*W917/(240.97+W917))</f>
        <v>0</v>
      </c>
      <c r="Y917">
        <f>(Z917/AA917*100)</f>
        <v>0</v>
      </c>
      <c r="Z917">
        <f>BJ917*(BO917+BP917)/1000</f>
        <v>0</v>
      </c>
      <c r="AA917">
        <f>0.61365*exp(17.502*BQ917/(240.97+BQ917))</f>
        <v>0</v>
      </c>
      <c r="AB917">
        <f>(X917-BJ917*(BO917+BP917)/1000)</f>
        <v>0</v>
      </c>
      <c r="AC917">
        <f>(-J917*44100)</f>
        <v>0</v>
      </c>
      <c r="AD917">
        <f>2*29.3*R917*0.92*(BQ917-W917)</f>
        <v>0</v>
      </c>
      <c r="AE917">
        <f>2*0.95*5.67E-8*(((BQ917+$B$7)+273)^4-(W917+273)^4)</f>
        <v>0</v>
      </c>
      <c r="AF917">
        <f>U917+AE917+AC917+AD917</f>
        <v>0</v>
      </c>
      <c r="AG917">
        <f>BN917*AU917*(BI917-BH917*(1000-AU917*BK917)/(1000-AU917*BJ917))/(100*BB917)</f>
        <v>0</v>
      </c>
      <c r="AH917">
        <f>1000*BN917*AU917*(BJ917-BK917)/(100*BB917*(1000-AU917*BJ917))</f>
        <v>0</v>
      </c>
      <c r="AI917">
        <f>(AJ917 - AK917 - BO917*1E3/(8.314*(BQ917+273.15)) * AM917/BN917 * AL917) * BN917/(100*BB917) * (1000 - BK917)/1000</f>
        <v>0</v>
      </c>
      <c r="AJ917">
        <v>608.587194644405</v>
      </c>
      <c r="AK917">
        <v>559.393260606061</v>
      </c>
      <c r="AL917">
        <v>3.17269172274973</v>
      </c>
      <c r="AM917">
        <v>65.3821765594169</v>
      </c>
      <c r="AN917">
        <f>(AP917 - AO917 + BO917*1E3/(8.314*(BQ917+273.15)) * AR917/BN917 * AQ917) * BN917/(100*BB917) * 1000/(1000 - AP917)</f>
        <v>0</v>
      </c>
      <c r="AO917">
        <v>15.1011789059563</v>
      </c>
      <c r="AP917">
        <v>20.6636274725275</v>
      </c>
      <c r="AQ917">
        <v>0.000175717597644403</v>
      </c>
      <c r="AR917">
        <v>122.885035500858</v>
      </c>
      <c r="AS917">
        <v>0</v>
      </c>
      <c r="AT917">
        <v>0</v>
      </c>
      <c r="AU917">
        <f>IF(AS917*$H$13&gt;=AW917,1.0,(AW917/(AW917-AS917*$H$13)))</f>
        <v>0</v>
      </c>
      <c r="AV917">
        <f>(AU917-1)*100</f>
        <v>0</v>
      </c>
      <c r="AW917">
        <f>MAX(0,($B$13+$C$13*BV917)/(1+$D$13*BV917)*BO917/(BQ917+273)*$E$13)</f>
        <v>0</v>
      </c>
      <c r="AX917">
        <f>$B$11*BW917+$C$11*BX917+$F$11*CI917*(1-CL917)</f>
        <v>0</v>
      </c>
      <c r="AY917">
        <f>AX917*AZ917</f>
        <v>0</v>
      </c>
      <c r="AZ917">
        <f>($B$11*$D$9+$C$11*$D$9+$F$11*((CV917+CN917)/MAX(CV917+CN917+CW917, 0.1)*$I$9+CW917/MAX(CV917+CN917+CW917, 0.1)*$J$9))/($B$11+$C$11+$F$11)</f>
        <v>0</v>
      </c>
      <c r="BA917">
        <f>($B$11*$K$9+$C$11*$K$9+$F$11*((CV917+CN917)/MAX(CV917+CN917+CW917, 0.1)*$P$9+CW917/MAX(CV917+CN917+CW917, 0.1)*$Q$9))/($B$11+$C$11+$F$11)</f>
        <v>0</v>
      </c>
      <c r="BB917">
        <v>6</v>
      </c>
      <c r="BC917">
        <v>0.5</v>
      </c>
      <c r="BD917" t="s">
        <v>355</v>
      </c>
      <c r="BE917">
        <v>2</v>
      </c>
      <c r="BF917" t="b">
        <v>1</v>
      </c>
      <c r="BG917">
        <v>1663698090.81429</v>
      </c>
      <c r="BH917">
        <v>524.904464285714</v>
      </c>
      <c r="BI917">
        <v>582.975535714286</v>
      </c>
      <c r="BJ917">
        <v>20.66855</v>
      </c>
      <c r="BK917">
        <v>15.103425</v>
      </c>
      <c r="BL917">
        <v>518.41925</v>
      </c>
      <c r="BM917">
        <v>20.3637928571429</v>
      </c>
      <c r="BN917">
        <v>500.105535714286</v>
      </c>
      <c r="BO917">
        <v>90.4806107142857</v>
      </c>
      <c r="BP917">
        <v>0.0999174392857143</v>
      </c>
      <c r="BQ917">
        <v>25.2646571428571</v>
      </c>
      <c r="BR917">
        <v>24.9480285714286</v>
      </c>
      <c r="BS917">
        <v>999.9</v>
      </c>
      <c r="BT917">
        <v>0</v>
      </c>
      <c r="BU917">
        <v>0</v>
      </c>
      <c r="BV917">
        <v>10036.25</v>
      </c>
      <c r="BW917">
        <v>0</v>
      </c>
      <c r="BX917">
        <v>16.7186428571429</v>
      </c>
      <c r="BY917">
        <v>-58.0711285714286</v>
      </c>
      <c r="BZ917">
        <v>535.982357142857</v>
      </c>
      <c r="CA917">
        <v>591.915285714286</v>
      </c>
      <c r="CB917">
        <v>5.56514214285714</v>
      </c>
      <c r="CC917">
        <v>582.975535714286</v>
      </c>
      <c r="CD917">
        <v>15.103425</v>
      </c>
      <c r="CE917">
        <v>1.870105</v>
      </c>
      <c r="CF917">
        <v>1.36656678571429</v>
      </c>
      <c r="CG917">
        <v>16.3854214285714</v>
      </c>
      <c r="CH917">
        <v>11.5516428571429</v>
      </c>
      <c r="CI917">
        <v>2000.01071428571</v>
      </c>
      <c r="CJ917">
        <v>0.979995071428572</v>
      </c>
      <c r="CK917">
        <v>0.0200049571428572</v>
      </c>
      <c r="CL917">
        <v>0</v>
      </c>
      <c r="CM917">
        <v>804.783178571429</v>
      </c>
      <c r="CN917">
        <v>5.00063</v>
      </c>
      <c r="CO917">
        <v>15868.3214285714</v>
      </c>
      <c r="CP917">
        <v>17256.9678571429</v>
      </c>
      <c r="CQ917">
        <v>38.6670714285714</v>
      </c>
      <c r="CR917">
        <v>38.70275</v>
      </c>
      <c r="CS917">
        <v>38.125</v>
      </c>
      <c r="CT917">
        <v>38.125</v>
      </c>
      <c r="CU917">
        <v>39.464</v>
      </c>
      <c r="CV917">
        <v>1955.09964285714</v>
      </c>
      <c r="CW917">
        <v>39.9110714285714</v>
      </c>
      <c r="CX917">
        <v>0</v>
      </c>
      <c r="CY917">
        <v>1663698095.9</v>
      </c>
      <c r="CZ917">
        <v>0</v>
      </c>
      <c r="DA917">
        <v>0</v>
      </c>
      <c r="DB917" t="s">
        <v>356</v>
      </c>
      <c r="DC917">
        <v>1660677648.1</v>
      </c>
      <c r="DD917">
        <v>1660677649.1</v>
      </c>
      <c r="DE917">
        <v>0</v>
      </c>
      <c r="DF917">
        <v>-1.042</v>
      </c>
      <c r="DG917">
        <v>0.003</v>
      </c>
      <c r="DH917">
        <v>5.218</v>
      </c>
      <c r="DI917">
        <v>0.344</v>
      </c>
      <c r="DJ917">
        <v>417</v>
      </c>
      <c r="DK917">
        <v>22</v>
      </c>
      <c r="DL917">
        <v>1.24</v>
      </c>
      <c r="DM917">
        <v>0.53</v>
      </c>
      <c r="DN917">
        <v>-57.5132175</v>
      </c>
      <c r="DO917">
        <v>-7.90101050656644</v>
      </c>
      <c r="DP917">
        <v>0.99397472978127</v>
      </c>
      <c r="DQ917">
        <v>0</v>
      </c>
      <c r="DR917">
        <v>5.55811775</v>
      </c>
      <c r="DS917">
        <v>0.12102135084428</v>
      </c>
      <c r="DT917">
        <v>0.014384063314568</v>
      </c>
      <c r="DU917">
        <v>0</v>
      </c>
      <c r="DV917">
        <v>0</v>
      </c>
      <c r="DW917">
        <v>2</v>
      </c>
      <c r="DX917" t="s">
        <v>357</v>
      </c>
      <c r="DY917">
        <v>2.97274</v>
      </c>
      <c r="DZ917">
        <v>2.754</v>
      </c>
      <c r="EA917">
        <v>0.110716</v>
      </c>
      <c r="EB917">
        <v>0.120123</v>
      </c>
      <c r="EC917">
        <v>0.09317</v>
      </c>
      <c r="ED917">
        <v>0.0751398</v>
      </c>
      <c r="EE917">
        <v>34667.7</v>
      </c>
      <c r="EF917">
        <v>37403.8</v>
      </c>
      <c r="EG917">
        <v>35327.6</v>
      </c>
      <c r="EH917">
        <v>38554.6</v>
      </c>
      <c r="EI917">
        <v>45427.1</v>
      </c>
      <c r="EJ917">
        <v>51503</v>
      </c>
      <c r="EK917">
        <v>55220.4</v>
      </c>
      <c r="EL917">
        <v>61840.9</v>
      </c>
      <c r="EM917">
        <v>1.9928</v>
      </c>
      <c r="EN917">
        <v>1.8178</v>
      </c>
      <c r="EO917">
        <v>0.0704229</v>
      </c>
      <c r="EP917">
        <v>0</v>
      </c>
      <c r="EQ917">
        <v>23.8113</v>
      </c>
      <c r="ER917">
        <v>999.9</v>
      </c>
      <c r="ES917">
        <v>43.932</v>
      </c>
      <c r="ET917">
        <v>30.414</v>
      </c>
      <c r="EU917">
        <v>21.1835</v>
      </c>
      <c r="EV917">
        <v>55.8962</v>
      </c>
      <c r="EW917">
        <v>49.6474</v>
      </c>
      <c r="EX917">
        <v>1</v>
      </c>
      <c r="EY917">
        <v>-0.045122</v>
      </c>
      <c r="EZ917">
        <v>1.12048</v>
      </c>
      <c r="FA917">
        <v>20.1097</v>
      </c>
      <c r="FB917">
        <v>5.20052</v>
      </c>
      <c r="FC917">
        <v>12.004</v>
      </c>
      <c r="FD917">
        <v>4.976</v>
      </c>
      <c r="FE917">
        <v>3.2938</v>
      </c>
      <c r="FF917">
        <v>9999</v>
      </c>
      <c r="FG917">
        <v>9999</v>
      </c>
      <c r="FH917">
        <v>9999</v>
      </c>
      <c r="FI917">
        <v>695.7</v>
      </c>
      <c r="FJ917">
        <v>1.86356</v>
      </c>
      <c r="FK917">
        <v>1.86829</v>
      </c>
      <c r="FL917">
        <v>1.86804</v>
      </c>
      <c r="FM917">
        <v>1.86932</v>
      </c>
      <c r="FN917">
        <v>1.87012</v>
      </c>
      <c r="FO917">
        <v>1.86615</v>
      </c>
      <c r="FP917">
        <v>1.86722</v>
      </c>
      <c r="FQ917">
        <v>1.86859</v>
      </c>
      <c r="FR917">
        <v>5</v>
      </c>
      <c r="FS917">
        <v>0</v>
      </c>
      <c r="FT917">
        <v>0</v>
      </c>
      <c r="FU917">
        <v>0</v>
      </c>
      <c r="FV917" t="s">
        <v>358</v>
      </c>
      <c r="FW917" t="s">
        <v>359</v>
      </c>
      <c r="FX917" t="s">
        <v>360</v>
      </c>
      <c r="FY917" t="s">
        <v>360</v>
      </c>
      <c r="FZ917" t="s">
        <v>360</v>
      </c>
      <c r="GA917" t="s">
        <v>360</v>
      </c>
      <c r="GB917">
        <v>0</v>
      </c>
      <c r="GC917">
        <v>100</v>
      </c>
      <c r="GD917">
        <v>100</v>
      </c>
      <c r="GE917">
        <v>6.626</v>
      </c>
      <c r="GF917">
        <v>0.3048</v>
      </c>
      <c r="GG917">
        <v>3.61927167264205</v>
      </c>
      <c r="GH917">
        <v>0.00509506669552449</v>
      </c>
      <c r="GI917">
        <v>1.17866753763249e-06</v>
      </c>
      <c r="GJ917">
        <v>-6.62632595388568e-10</v>
      </c>
      <c r="GK917">
        <v>0.304780318481584</v>
      </c>
      <c r="GL917">
        <v>0</v>
      </c>
      <c r="GM917">
        <v>0</v>
      </c>
      <c r="GN917">
        <v>0</v>
      </c>
      <c r="GO917">
        <v>-5</v>
      </c>
      <c r="GP917">
        <v>1640</v>
      </c>
      <c r="GQ917">
        <v>1</v>
      </c>
      <c r="GR917">
        <v>20</v>
      </c>
      <c r="GS917">
        <v>50340.8</v>
      </c>
      <c r="GT917">
        <v>50340.8</v>
      </c>
      <c r="GU917">
        <v>1.39404</v>
      </c>
      <c r="GV917">
        <v>2.62817</v>
      </c>
      <c r="GW917">
        <v>1.54785</v>
      </c>
      <c r="GX917">
        <v>2.2998</v>
      </c>
      <c r="GY917">
        <v>1.34644</v>
      </c>
      <c r="GZ917">
        <v>2.32056</v>
      </c>
      <c r="HA917">
        <v>35.244</v>
      </c>
      <c r="HB917">
        <v>23.9649</v>
      </c>
      <c r="HC917">
        <v>18</v>
      </c>
      <c r="HD917">
        <v>504.745</v>
      </c>
      <c r="HE917">
        <v>394.625</v>
      </c>
      <c r="HF917">
        <v>21.6565</v>
      </c>
      <c r="HG917">
        <v>26.581</v>
      </c>
      <c r="HH917">
        <v>30.0004</v>
      </c>
      <c r="HI917">
        <v>26.5448</v>
      </c>
      <c r="HJ917">
        <v>26.4893</v>
      </c>
      <c r="HK917">
        <v>27.9604</v>
      </c>
      <c r="HL917">
        <v>29.3007</v>
      </c>
      <c r="HM917">
        <v>15.7314</v>
      </c>
      <c r="HN917">
        <v>21.6737</v>
      </c>
      <c r="HO917">
        <v>622.363</v>
      </c>
      <c r="HP917">
        <v>15.1625</v>
      </c>
      <c r="HQ917">
        <v>102.437</v>
      </c>
      <c r="HR917">
        <v>102.935</v>
      </c>
    </row>
    <row r="918" spans="1:226">
      <c r="A918">
        <v>902</v>
      </c>
      <c r="B918">
        <v>1663698103.6</v>
      </c>
      <c r="C918">
        <v>10328.5</v>
      </c>
      <c r="D918" t="s">
        <v>2172</v>
      </c>
      <c r="E918" t="s">
        <v>2173</v>
      </c>
      <c r="F918">
        <v>5</v>
      </c>
      <c r="G918" t="s">
        <v>2099</v>
      </c>
      <c r="H918" t="s">
        <v>354</v>
      </c>
      <c r="I918">
        <v>1663698096.1</v>
      </c>
      <c r="J918">
        <f>(K918)/1000</f>
        <v>0</v>
      </c>
      <c r="K918">
        <f>IF(BF918, AN918, AH918)</f>
        <v>0</v>
      </c>
      <c r="L918">
        <f>IF(BF918, AI918, AG918)</f>
        <v>0</v>
      </c>
      <c r="M918">
        <f>BH918 - IF(AU918&gt;1, L918*BB918*100.0/(AW918*BV918), 0)</f>
        <v>0</v>
      </c>
      <c r="N918">
        <f>((T918-J918/2)*M918-L918)/(T918+J918/2)</f>
        <v>0</v>
      </c>
      <c r="O918">
        <f>N918*(BO918+BP918)/1000.0</f>
        <v>0</v>
      </c>
      <c r="P918">
        <f>(BH918 - IF(AU918&gt;1, L918*BB918*100.0/(AW918*BV918), 0))*(BO918+BP918)/1000.0</f>
        <v>0</v>
      </c>
      <c r="Q918">
        <f>2.0/((1/S918-1/R918)+SIGN(S918)*SQRT((1/S918-1/R918)*(1/S918-1/R918) + 4*BC918/((BC918+1)*(BC918+1))*(2*1/S918*1/R918-1/R918*1/R918)))</f>
        <v>0</v>
      </c>
      <c r="R918">
        <f>IF(LEFT(BD918,1)&lt;&gt;"0",IF(LEFT(BD918,1)="1",3.0,BE918),$D$5+$E$5*(BV918*BO918/($K$5*1000))+$F$5*(BV918*BO918/($K$5*1000))*MAX(MIN(BB918,$J$5),$I$5)*MAX(MIN(BB918,$J$5),$I$5)+$G$5*MAX(MIN(BB918,$J$5),$I$5)*(BV918*BO918/($K$5*1000))+$H$5*(BV918*BO918/($K$5*1000))*(BV918*BO918/($K$5*1000)))</f>
        <v>0</v>
      </c>
      <c r="S918">
        <f>J918*(1000-(1000*0.61365*exp(17.502*W918/(240.97+W918))/(BO918+BP918)+BJ918)/2)/(1000*0.61365*exp(17.502*W918/(240.97+W918))/(BO918+BP918)-BJ918)</f>
        <v>0</v>
      </c>
      <c r="T918">
        <f>1/((BC918+1)/(Q918/1.6)+1/(R918/1.37)) + BC918/((BC918+1)/(Q918/1.6) + BC918/(R918/1.37))</f>
        <v>0</v>
      </c>
      <c r="U918">
        <f>(AX918*BA918)</f>
        <v>0</v>
      </c>
      <c r="V918">
        <f>(BQ918+(U918+2*0.95*5.67E-8*(((BQ918+$B$7)+273)^4-(BQ918+273)^4)-44100*J918)/(1.84*29.3*R918+8*0.95*5.67E-8*(BQ918+273)^3))</f>
        <v>0</v>
      </c>
      <c r="W918">
        <f>($C$7*BR918+$D$7*BS918+$E$7*V918)</f>
        <v>0</v>
      </c>
      <c r="X918">
        <f>0.61365*exp(17.502*W918/(240.97+W918))</f>
        <v>0</v>
      </c>
      <c r="Y918">
        <f>(Z918/AA918*100)</f>
        <v>0</v>
      </c>
      <c r="Z918">
        <f>BJ918*(BO918+BP918)/1000</f>
        <v>0</v>
      </c>
      <c r="AA918">
        <f>0.61365*exp(17.502*BQ918/(240.97+BQ918))</f>
        <v>0</v>
      </c>
      <c r="AB918">
        <f>(X918-BJ918*(BO918+BP918)/1000)</f>
        <v>0</v>
      </c>
      <c r="AC918">
        <f>(-J918*44100)</f>
        <v>0</v>
      </c>
      <c r="AD918">
        <f>2*29.3*R918*0.92*(BQ918-W918)</f>
        <v>0</v>
      </c>
      <c r="AE918">
        <f>2*0.95*5.67E-8*(((BQ918+$B$7)+273)^4-(W918+273)^4)</f>
        <v>0</v>
      </c>
      <c r="AF918">
        <f>U918+AE918+AC918+AD918</f>
        <v>0</v>
      </c>
      <c r="AG918">
        <f>BN918*AU918*(BI918-BH918*(1000-AU918*BK918)/(1000-AU918*BJ918))/(100*BB918)</f>
        <v>0</v>
      </c>
      <c r="AH918">
        <f>1000*BN918*AU918*(BJ918-BK918)/(100*BB918*(1000-AU918*BJ918))</f>
        <v>0</v>
      </c>
      <c r="AI918">
        <f>(AJ918 - AK918 - BO918*1E3/(8.314*(BQ918+273.15)) * AM918/BN918 * AL918) * BN918/(100*BB918) * (1000 - BK918)/1000</f>
        <v>0</v>
      </c>
      <c r="AJ918">
        <v>625.668981550389</v>
      </c>
      <c r="AK918">
        <v>575.389696969697</v>
      </c>
      <c r="AL918">
        <v>3.18997310316209</v>
      </c>
      <c r="AM918">
        <v>65.3821765594169</v>
      </c>
      <c r="AN918">
        <f>(AP918 - AO918 + BO918*1E3/(8.314*(BQ918+273.15)) * AR918/BN918 * AQ918) * BN918/(100*BB918) * 1000/(1000 - AP918)</f>
        <v>0</v>
      </c>
      <c r="AO918">
        <v>15.0706051447828</v>
      </c>
      <c r="AP918">
        <v>20.668710989011</v>
      </c>
      <c r="AQ918">
        <v>-0.00024281937960145</v>
      </c>
      <c r="AR918">
        <v>122.885035500858</v>
      </c>
      <c r="AS918">
        <v>0</v>
      </c>
      <c r="AT918">
        <v>0</v>
      </c>
      <c r="AU918">
        <f>IF(AS918*$H$13&gt;=AW918,1.0,(AW918/(AW918-AS918*$H$13)))</f>
        <v>0</v>
      </c>
      <c r="AV918">
        <f>(AU918-1)*100</f>
        <v>0</v>
      </c>
      <c r="AW918">
        <f>MAX(0,($B$13+$C$13*BV918)/(1+$D$13*BV918)*BO918/(BQ918+273)*$E$13)</f>
        <v>0</v>
      </c>
      <c r="AX918">
        <f>$B$11*BW918+$C$11*BX918+$F$11*CI918*(1-CL918)</f>
        <v>0</v>
      </c>
      <c r="AY918">
        <f>AX918*AZ918</f>
        <v>0</v>
      </c>
      <c r="AZ918">
        <f>($B$11*$D$9+$C$11*$D$9+$F$11*((CV918+CN918)/MAX(CV918+CN918+CW918, 0.1)*$I$9+CW918/MAX(CV918+CN918+CW918, 0.1)*$J$9))/($B$11+$C$11+$F$11)</f>
        <v>0</v>
      </c>
      <c r="BA918">
        <f>($B$11*$K$9+$C$11*$K$9+$F$11*((CV918+CN918)/MAX(CV918+CN918+CW918, 0.1)*$P$9+CW918/MAX(CV918+CN918+CW918, 0.1)*$Q$9))/($B$11+$C$11+$F$11)</f>
        <v>0</v>
      </c>
      <c r="BB918">
        <v>6</v>
      </c>
      <c r="BC918">
        <v>0.5</v>
      </c>
      <c r="BD918" t="s">
        <v>355</v>
      </c>
      <c r="BE918">
        <v>2</v>
      </c>
      <c r="BF918" t="b">
        <v>1</v>
      </c>
      <c r="BG918">
        <v>1663698096.1</v>
      </c>
      <c r="BH918">
        <v>541.636740740741</v>
      </c>
      <c r="BI918">
        <v>600.371185185185</v>
      </c>
      <c r="BJ918">
        <v>20.667762962963</v>
      </c>
      <c r="BK918">
        <v>15.0928259259259</v>
      </c>
      <c r="BL918">
        <v>535.055481481481</v>
      </c>
      <c r="BM918">
        <v>20.3629962962963</v>
      </c>
      <c r="BN918">
        <v>500.077592592593</v>
      </c>
      <c r="BO918">
        <v>90.4803481481482</v>
      </c>
      <c r="BP918">
        <v>0.100148622222222</v>
      </c>
      <c r="BQ918">
        <v>25.2735962962963</v>
      </c>
      <c r="BR918">
        <v>24.9555259259259</v>
      </c>
      <c r="BS918">
        <v>999.9</v>
      </c>
      <c r="BT918">
        <v>0</v>
      </c>
      <c r="BU918">
        <v>0</v>
      </c>
      <c r="BV918">
        <v>10012.037037037</v>
      </c>
      <c r="BW918">
        <v>0</v>
      </c>
      <c r="BX918">
        <v>16.7147</v>
      </c>
      <c r="BY918">
        <v>-58.7343703703704</v>
      </c>
      <c r="BZ918">
        <v>553.067444444444</v>
      </c>
      <c r="CA918">
        <v>609.571148148148</v>
      </c>
      <c r="CB918">
        <v>5.57494222222222</v>
      </c>
      <c r="CC918">
        <v>600.371185185185</v>
      </c>
      <c r="CD918">
        <v>15.0928259259259</v>
      </c>
      <c r="CE918">
        <v>1.87002740740741</v>
      </c>
      <c r="CF918">
        <v>1.36560444444444</v>
      </c>
      <c r="CG918">
        <v>16.3847666666667</v>
      </c>
      <c r="CH918">
        <v>11.5409925925926</v>
      </c>
      <c r="CI918">
        <v>2000.01592592593</v>
      </c>
      <c r="CJ918">
        <v>0.979995222222222</v>
      </c>
      <c r="CK918">
        <v>0.0200047962962963</v>
      </c>
      <c r="CL918">
        <v>0</v>
      </c>
      <c r="CM918">
        <v>807.117555555556</v>
      </c>
      <c r="CN918">
        <v>5.00063</v>
      </c>
      <c r="CO918">
        <v>15914.7333333333</v>
      </c>
      <c r="CP918">
        <v>17257.0185185185</v>
      </c>
      <c r="CQ918">
        <v>38.6778148148148</v>
      </c>
      <c r="CR918">
        <v>38.715</v>
      </c>
      <c r="CS918">
        <v>38.125</v>
      </c>
      <c r="CT918">
        <v>38.125</v>
      </c>
      <c r="CU918">
        <v>39.4766666666667</v>
      </c>
      <c r="CV918">
        <v>1955.10518518519</v>
      </c>
      <c r="CW918">
        <v>39.9107407407407</v>
      </c>
      <c r="CX918">
        <v>0</v>
      </c>
      <c r="CY918">
        <v>1663698100.7</v>
      </c>
      <c r="CZ918">
        <v>0</v>
      </c>
      <c r="DA918">
        <v>0</v>
      </c>
      <c r="DB918" t="s">
        <v>356</v>
      </c>
      <c r="DC918">
        <v>1660677648.1</v>
      </c>
      <c r="DD918">
        <v>1660677649.1</v>
      </c>
      <c r="DE918">
        <v>0</v>
      </c>
      <c r="DF918">
        <v>-1.042</v>
      </c>
      <c r="DG918">
        <v>0.003</v>
      </c>
      <c r="DH918">
        <v>5.218</v>
      </c>
      <c r="DI918">
        <v>0.344</v>
      </c>
      <c r="DJ918">
        <v>417</v>
      </c>
      <c r="DK918">
        <v>22</v>
      </c>
      <c r="DL918">
        <v>1.24</v>
      </c>
      <c r="DM918">
        <v>0.53</v>
      </c>
      <c r="DN918">
        <v>-58.439975</v>
      </c>
      <c r="DO918">
        <v>-7.04796022514065</v>
      </c>
      <c r="DP918">
        <v>0.853146745510407</v>
      </c>
      <c r="DQ918">
        <v>0</v>
      </c>
      <c r="DR918">
        <v>5.569158</v>
      </c>
      <c r="DS918">
        <v>0.133920450281416</v>
      </c>
      <c r="DT918">
        <v>0.0164498102116711</v>
      </c>
      <c r="DU918">
        <v>0</v>
      </c>
      <c r="DV918">
        <v>0</v>
      </c>
      <c r="DW918">
        <v>2</v>
      </c>
      <c r="DX918" t="s">
        <v>357</v>
      </c>
      <c r="DY918">
        <v>2.9738</v>
      </c>
      <c r="DZ918">
        <v>2.75354</v>
      </c>
      <c r="EA918">
        <v>0.112977</v>
      </c>
      <c r="EB918">
        <v>0.122301</v>
      </c>
      <c r="EC918">
        <v>0.0931824</v>
      </c>
      <c r="ED918">
        <v>0.0752174</v>
      </c>
      <c r="EE918">
        <v>34579.4</v>
      </c>
      <c r="EF918">
        <v>37310.8</v>
      </c>
      <c r="EG918">
        <v>35327.4</v>
      </c>
      <c r="EH918">
        <v>38554.2</v>
      </c>
      <c r="EI918">
        <v>45426.9</v>
      </c>
      <c r="EJ918">
        <v>51498.4</v>
      </c>
      <c r="EK918">
        <v>55220.9</v>
      </c>
      <c r="EL918">
        <v>61840.4</v>
      </c>
      <c r="EM918">
        <v>1.9932</v>
      </c>
      <c r="EN918">
        <v>1.8174</v>
      </c>
      <c r="EO918">
        <v>0.0688732</v>
      </c>
      <c r="EP918">
        <v>0</v>
      </c>
      <c r="EQ918">
        <v>23.8142</v>
      </c>
      <c r="ER918">
        <v>999.9</v>
      </c>
      <c r="ES918">
        <v>43.884</v>
      </c>
      <c r="ET918">
        <v>30.393</v>
      </c>
      <c r="EU918">
        <v>21.1344</v>
      </c>
      <c r="EV918">
        <v>56.2062</v>
      </c>
      <c r="EW918">
        <v>49.4071</v>
      </c>
      <c r="EX918">
        <v>1</v>
      </c>
      <c r="EY918">
        <v>-0.0448781</v>
      </c>
      <c r="EZ918">
        <v>1.19416</v>
      </c>
      <c r="FA918">
        <v>20.1085</v>
      </c>
      <c r="FB918">
        <v>5.19812</v>
      </c>
      <c r="FC918">
        <v>12.004</v>
      </c>
      <c r="FD918">
        <v>4.9752</v>
      </c>
      <c r="FE918">
        <v>3.2938</v>
      </c>
      <c r="FF918">
        <v>9999</v>
      </c>
      <c r="FG918">
        <v>9999</v>
      </c>
      <c r="FH918">
        <v>9999</v>
      </c>
      <c r="FI918">
        <v>695.7</v>
      </c>
      <c r="FJ918">
        <v>1.86356</v>
      </c>
      <c r="FK918">
        <v>1.86832</v>
      </c>
      <c r="FL918">
        <v>1.8681</v>
      </c>
      <c r="FM918">
        <v>1.86932</v>
      </c>
      <c r="FN918">
        <v>1.87012</v>
      </c>
      <c r="FO918">
        <v>1.86615</v>
      </c>
      <c r="FP918">
        <v>1.86722</v>
      </c>
      <c r="FQ918">
        <v>1.86859</v>
      </c>
      <c r="FR918">
        <v>5</v>
      </c>
      <c r="FS918">
        <v>0</v>
      </c>
      <c r="FT918">
        <v>0</v>
      </c>
      <c r="FU918">
        <v>0</v>
      </c>
      <c r="FV918" t="s">
        <v>358</v>
      </c>
      <c r="FW918" t="s">
        <v>359</v>
      </c>
      <c r="FX918" t="s">
        <v>360</v>
      </c>
      <c r="FY918" t="s">
        <v>360</v>
      </c>
      <c r="FZ918" t="s">
        <v>360</v>
      </c>
      <c r="GA918" t="s">
        <v>360</v>
      </c>
      <c r="GB918">
        <v>0</v>
      </c>
      <c r="GC918">
        <v>100</v>
      </c>
      <c r="GD918">
        <v>100</v>
      </c>
      <c r="GE918">
        <v>6.716</v>
      </c>
      <c r="GF918">
        <v>0.3048</v>
      </c>
      <c r="GG918">
        <v>3.61927167264205</v>
      </c>
      <c r="GH918">
        <v>0.00509506669552449</v>
      </c>
      <c r="GI918">
        <v>1.17866753763249e-06</v>
      </c>
      <c r="GJ918">
        <v>-6.62632595388568e-10</v>
      </c>
      <c r="GK918">
        <v>0.304780318481584</v>
      </c>
      <c r="GL918">
        <v>0</v>
      </c>
      <c r="GM918">
        <v>0</v>
      </c>
      <c r="GN918">
        <v>0</v>
      </c>
      <c r="GO918">
        <v>-5</v>
      </c>
      <c r="GP918">
        <v>1640</v>
      </c>
      <c r="GQ918">
        <v>1</v>
      </c>
      <c r="GR918">
        <v>20</v>
      </c>
      <c r="GS918">
        <v>50340.9</v>
      </c>
      <c r="GT918">
        <v>50340.9</v>
      </c>
      <c r="GU918">
        <v>1.42212</v>
      </c>
      <c r="GV918">
        <v>2.62451</v>
      </c>
      <c r="GW918">
        <v>1.54785</v>
      </c>
      <c r="GX918">
        <v>2.2998</v>
      </c>
      <c r="GY918">
        <v>1.34644</v>
      </c>
      <c r="GZ918">
        <v>2.35962</v>
      </c>
      <c r="HA918">
        <v>35.244</v>
      </c>
      <c r="HB918">
        <v>23.9649</v>
      </c>
      <c r="HC918">
        <v>18</v>
      </c>
      <c r="HD918">
        <v>505.031</v>
      </c>
      <c r="HE918">
        <v>394.42</v>
      </c>
      <c r="HF918">
        <v>21.6878</v>
      </c>
      <c r="HG918">
        <v>26.5832</v>
      </c>
      <c r="HH918">
        <v>30.0002</v>
      </c>
      <c r="HI918">
        <v>26.5471</v>
      </c>
      <c r="HJ918">
        <v>26.4906</v>
      </c>
      <c r="HK918">
        <v>28.5952</v>
      </c>
      <c r="HL918">
        <v>29.3007</v>
      </c>
      <c r="HM918">
        <v>15.7314</v>
      </c>
      <c r="HN918">
        <v>21.7002</v>
      </c>
      <c r="HO918">
        <v>642.643</v>
      </c>
      <c r="HP918">
        <v>15.1544</v>
      </c>
      <c r="HQ918">
        <v>102.438</v>
      </c>
      <c r="HR918">
        <v>102.934</v>
      </c>
    </row>
    <row r="919" spans="1:226">
      <c r="A919">
        <v>903</v>
      </c>
      <c r="B919">
        <v>1663698108.6</v>
      </c>
      <c r="C919">
        <v>10333.5</v>
      </c>
      <c r="D919" t="s">
        <v>2174</v>
      </c>
      <c r="E919" t="s">
        <v>2175</v>
      </c>
      <c r="F919">
        <v>5</v>
      </c>
      <c r="G919" t="s">
        <v>2099</v>
      </c>
      <c r="H919" t="s">
        <v>354</v>
      </c>
      <c r="I919">
        <v>1663698100.81429</v>
      </c>
      <c r="J919">
        <f>(K919)/1000</f>
        <v>0</v>
      </c>
      <c r="K919">
        <f>IF(BF919, AN919, AH919)</f>
        <v>0</v>
      </c>
      <c r="L919">
        <f>IF(BF919, AI919, AG919)</f>
        <v>0</v>
      </c>
      <c r="M919">
        <f>BH919 - IF(AU919&gt;1, L919*BB919*100.0/(AW919*BV919), 0)</f>
        <v>0</v>
      </c>
      <c r="N919">
        <f>((T919-J919/2)*M919-L919)/(T919+J919/2)</f>
        <v>0</v>
      </c>
      <c r="O919">
        <f>N919*(BO919+BP919)/1000.0</f>
        <v>0</v>
      </c>
      <c r="P919">
        <f>(BH919 - IF(AU919&gt;1, L919*BB919*100.0/(AW919*BV919), 0))*(BO919+BP919)/1000.0</f>
        <v>0</v>
      </c>
      <c r="Q919">
        <f>2.0/((1/S919-1/R919)+SIGN(S919)*SQRT((1/S919-1/R919)*(1/S919-1/R919) + 4*BC919/((BC919+1)*(BC919+1))*(2*1/S919*1/R919-1/R919*1/R919)))</f>
        <v>0</v>
      </c>
      <c r="R919">
        <f>IF(LEFT(BD919,1)&lt;&gt;"0",IF(LEFT(BD919,1)="1",3.0,BE919),$D$5+$E$5*(BV919*BO919/($K$5*1000))+$F$5*(BV919*BO919/($K$5*1000))*MAX(MIN(BB919,$J$5),$I$5)*MAX(MIN(BB919,$J$5),$I$5)+$G$5*MAX(MIN(BB919,$J$5),$I$5)*(BV919*BO919/($K$5*1000))+$H$5*(BV919*BO919/($K$5*1000))*(BV919*BO919/($K$5*1000)))</f>
        <v>0</v>
      </c>
      <c r="S919">
        <f>J919*(1000-(1000*0.61365*exp(17.502*W919/(240.97+W919))/(BO919+BP919)+BJ919)/2)/(1000*0.61365*exp(17.502*W919/(240.97+W919))/(BO919+BP919)-BJ919)</f>
        <v>0</v>
      </c>
      <c r="T919">
        <f>1/((BC919+1)/(Q919/1.6)+1/(R919/1.37)) + BC919/((BC919+1)/(Q919/1.6) + BC919/(R919/1.37))</f>
        <v>0</v>
      </c>
      <c r="U919">
        <f>(AX919*BA919)</f>
        <v>0</v>
      </c>
      <c r="V919">
        <f>(BQ919+(U919+2*0.95*5.67E-8*(((BQ919+$B$7)+273)^4-(BQ919+273)^4)-44100*J919)/(1.84*29.3*R919+8*0.95*5.67E-8*(BQ919+273)^3))</f>
        <v>0</v>
      </c>
      <c r="W919">
        <f>($C$7*BR919+$D$7*BS919+$E$7*V919)</f>
        <v>0</v>
      </c>
      <c r="X919">
        <f>0.61365*exp(17.502*W919/(240.97+W919))</f>
        <v>0</v>
      </c>
      <c r="Y919">
        <f>(Z919/AA919*100)</f>
        <v>0</v>
      </c>
      <c r="Z919">
        <f>BJ919*(BO919+BP919)/1000</f>
        <v>0</v>
      </c>
      <c r="AA919">
        <f>0.61365*exp(17.502*BQ919/(240.97+BQ919))</f>
        <v>0</v>
      </c>
      <c r="AB919">
        <f>(X919-BJ919*(BO919+BP919)/1000)</f>
        <v>0</v>
      </c>
      <c r="AC919">
        <f>(-J919*44100)</f>
        <v>0</v>
      </c>
      <c r="AD919">
        <f>2*29.3*R919*0.92*(BQ919-W919)</f>
        <v>0</v>
      </c>
      <c r="AE919">
        <f>2*0.95*5.67E-8*(((BQ919+$B$7)+273)^4-(W919+273)^4)</f>
        <v>0</v>
      </c>
      <c r="AF919">
        <f>U919+AE919+AC919+AD919</f>
        <v>0</v>
      </c>
      <c r="AG919">
        <f>BN919*AU919*(BI919-BH919*(1000-AU919*BK919)/(1000-AU919*BJ919))/(100*BB919)</f>
        <v>0</v>
      </c>
      <c r="AH919">
        <f>1000*BN919*AU919*(BJ919-BK919)/(100*BB919*(1000-AU919*BJ919))</f>
        <v>0</v>
      </c>
      <c r="AI919">
        <f>(AJ919 - AK919 - BO919*1E3/(8.314*(BQ919+273.15)) * AM919/BN919 * AL919) * BN919/(100*BB919) * (1000 - BK919)/1000</f>
        <v>0</v>
      </c>
      <c r="AJ919">
        <v>642.716977988768</v>
      </c>
      <c r="AK919">
        <v>591.595606060606</v>
      </c>
      <c r="AL919">
        <v>3.28129751273288</v>
      </c>
      <c r="AM919">
        <v>65.3821765594169</v>
      </c>
      <c r="AN919">
        <f>(AP919 - AO919 + BO919*1E3/(8.314*(BQ919+273.15)) * AR919/BN919 * AQ919) * BN919/(100*BB919) * 1000/(1000 - AP919)</f>
        <v>0</v>
      </c>
      <c r="AO919">
        <v>15.0954430876966</v>
      </c>
      <c r="AP919">
        <v>20.6754615384615</v>
      </c>
      <c r="AQ919">
        <v>1.74827423736364e-06</v>
      </c>
      <c r="AR919">
        <v>122.885035500858</v>
      </c>
      <c r="AS919">
        <v>0</v>
      </c>
      <c r="AT919">
        <v>0</v>
      </c>
      <c r="AU919">
        <f>IF(AS919*$H$13&gt;=AW919,1.0,(AW919/(AW919-AS919*$H$13)))</f>
        <v>0</v>
      </c>
      <c r="AV919">
        <f>(AU919-1)*100</f>
        <v>0</v>
      </c>
      <c r="AW919">
        <f>MAX(0,($B$13+$C$13*BV919)/(1+$D$13*BV919)*BO919/(BQ919+273)*$E$13)</f>
        <v>0</v>
      </c>
      <c r="AX919">
        <f>$B$11*BW919+$C$11*BX919+$F$11*CI919*(1-CL919)</f>
        <v>0</v>
      </c>
      <c r="AY919">
        <f>AX919*AZ919</f>
        <v>0</v>
      </c>
      <c r="AZ919">
        <f>($B$11*$D$9+$C$11*$D$9+$F$11*((CV919+CN919)/MAX(CV919+CN919+CW919, 0.1)*$I$9+CW919/MAX(CV919+CN919+CW919, 0.1)*$J$9))/($B$11+$C$11+$F$11)</f>
        <v>0</v>
      </c>
      <c r="BA919">
        <f>($B$11*$K$9+$C$11*$K$9+$F$11*((CV919+CN919)/MAX(CV919+CN919+CW919, 0.1)*$P$9+CW919/MAX(CV919+CN919+CW919, 0.1)*$Q$9))/($B$11+$C$11+$F$11)</f>
        <v>0</v>
      </c>
      <c r="BB919">
        <v>6</v>
      </c>
      <c r="BC919">
        <v>0.5</v>
      </c>
      <c r="BD919" t="s">
        <v>355</v>
      </c>
      <c r="BE919">
        <v>2</v>
      </c>
      <c r="BF919" t="b">
        <v>1</v>
      </c>
      <c r="BG919">
        <v>1663698100.81429</v>
      </c>
      <c r="BH919">
        <v>556.370607142857</v>
      </c>
      <c r="BI919">
        <v>615.92575</v>
      </c>
      <c r="BJ919">
        <v>20.6682678571429</v>
      </c>
      <c r="BK919">
        <v>15.0879178571429</v>
      </c>
      <c r="BL919">
        <v>549.7045</v>
      </c>
      <c r="BM919">
        <v>20.3634857142857</v>
      </c>
      <c r="BN919">
        <v>500.111571428571</v>
      </c>
      <c r="BO919">
        <v>90.4797428571428</v>
      </c>
      <c r="BP919">
        <v>0.100125007142857</v>
      </c>
      <c r="BQ919">
        <v>25.2799964285714</v>
      </c>
      <c r="BR919">
        <v>24.9582964285714</v>
      </c>
      <c r="BS919">
        <v>999.9</v>
      </c>
      <c r="BT919">
        <v>0</v>
      </c>
      <c r="BU919">
        <v>0</v>
      </c>
      <c r="BV919">
        <v>10001.25</v>
      </c>
      <c r="BW919">
        <v>0</v>
      </c>
      <c r="BX919">
        <v>16.7147</v>
      </c>
      <c r="BY919">
        <v>-59.555125</v>
      </c>
      <c r="BZ919">
        <v>568.112535714286</v>
      </c>
      <c r="CA919">
        <v>625.361214285714</v>
      </c>
      <c r="CB919">
        <v>5.58034714285714</v>
      </c>
      <c r="CC919">
        <v>615.92575</v>
      </c>
      <c r="CD919">
        <v>15.0879178571429</v>
      </c>
      <c r="CE919">
        <v>1.87005928571429</v>
      </c>
      <c r="CF919">
        <v>1.36515142857143</v>
      </c>
      <c r="CG919">
        <v>16.3850392857143</v>
      </c>
      <c r="CH919">
        <v>11.5359821428571</v>
      </c>
      <c r="CI919">
        <v>2000.01357142857</v>
      </c>
      <c r="CJ919">
        <v>0.979994964285715</v>
      </c>
      <c r="CK919">
        <v>0.0200050714285714</v>
      </c>
      <c r="CL919">
        <v>0</v>
      </c>
      <c r="CM919">
        <v>808.935178571429</v>
      </c>
      <c r="CN919">
        <v>5.00063</v>
      </c>
      <c r="CO919">
        <v>15952.525</v>
      </c>
      <c r="CP919">
        <v>17256.9928571429</v>
      </c>
      <c r="CQ919">
        <v>38.687</v>
      </c>
      <c r="CR919">
        <v>38.72075</v>
      </c>
      <c r="CS919">
        <v>38.1338571428571</v>
      </c>
      <c r="CT919">
        <v>38.125</v>
      </c>
      <c r="CU919">
        <v>39.4865</v>
      </c>
      <c r="CV919">
        <v>1955.10214285714</v>
      </c>
      <c r="CW919">
        <v>39.9114285714286</v>
      </c>
      <c r="CX919">
        <v>0</v>
      </c>
      <c r="CY919">
        <v>1663698105.5</v>
      </c>
      <c r="CZ919">
        <v>0</v>
      </c>
      <c r="DA919">
        <v>0</v>
      </c>
      <c r="DB919" t="s">
        <v>356</v>
      </c>
      <c r="DC919">
        <v>1660677648.1</v>
      </c>
      <c r="DD919">
        <v>1660677649.1</v>
      </c>
      <c r="DE919">
        <v>0</v>
      </c>
      <c r="DF919">
        <v>-1.042</v>
      </c>
      <c r="DG919">
        <v>0.003</v>
      </c>
      <c r="DH919">
        <v>5.218</v>
      </c>
      <c r="DI919">
        <v>0.344</v>
      </c>
      <c r="DJ919">
        <v>417</v>
      </c>
      <c r="DK919">
        <v>22</v>
      </c>
      <c r="DL919">
        <v>1.24</v>
      </c>
      <c r="DM919">
        <v>0.53</v>
      </c>
      <c r="DN919">
        <v>-59.06826</v>
      </c>
      <c r="DO919">
        <v>-8.46680375234515</v>
      </c>
      <c r="DP919">
        <v>0.985063579369372</v>
      </c>
      <c r="DQ919">
        <v>0</v>
      </c>
      <c r="DR919">
        <v>5.57321325</v>
      </c>
      <c r="DS919">
        <v>0.0778373358348783</v>
      </c>
      <c r="DT919">
        <v>0.0143761007209013</v>
      </c>
      <c r="DU919">
        <v>1</v>
      </c>
      <c r="DV919">
        <v>1</v>
      </c>
      <c r="DW919">
        <v>2</v>
      </c>
      <c r="DX919" t="s">
        <v>395</v>
      </c>
      <c r="DY919">
        <v>2.97485</v>
      </c>
      <c r="DZ919">
        <v>2.75369</v>
      </c>
      <c r="EA919">
        <v>0.115272</v>
      </c>
      <c r="EB919">
        <v>0.124757</v>
      </c>
      <c r="EC919">
        <v>0.0931984</v>
      </c>
      <c r="ED919">
        <v>0.0752178</v>
      </c>
      <c r="EE919">
        <v>34489.7</v>
      </c>
      <c r="EF919">
        <v>37206.5</v>
      </c>
      <c r="EG919">
        <v>35327.1</v>
      </c>
      <c r="EH919">
        <v>38554.2</v>
      </c>
      <c r="EI919">
        <v>45424.9</v>
      </c>
      <c r="EJ919">
        <v>51498</v>
      </c>
      <c r="EK919">
        <v>55219.3</v>
      </c>
      <c r="EL919">
        <v>61839.9</v>
      </c>
      <c r="EM919">
        <v>1.9936</v>
      </c>
      <c r="EN919">
        <v>1.8178</v>
      </c>
      <c r="EO919">
        <v>0.0704229</v>
      </c>
      <c r="EP919">
        <v>0</v>
      </c>
      <c r="EQ919">
        <v>23.8174</v>
      </c>
      <c r="ER919">
        <v>999.9</v>
      </c>
      <c r="ES919">
        <v>43.859</v>
      </c>
      <c r="ET919">
        <v>30.424</v>
      </c>
      <c r="EU919">
        <v>21.1595</v>
      </c>
      <c r="EV919">
        <v>56.4862</v>
      </c>
      <c r="EW919">
        <v>48.9623</v>
      </c>
      <c r="EX919">
        <v>1</v>
      </c>
      <c r="EY919">
        <v>-0.0449187</v>
      </c>
      <c r="EZ919">
        <v>1.13115</v>
      </c>
      <c r="FA919">
        <v>20.1096</v>
      </c>
      <c r="FB919">
        <v>5.19932</v>
      </c>
      <c r="FC919">
        <v>12.004</v>
      </c>
      <c r="FD919">
        <v>4.976</v>
      </c>
      <c r="FE919">
        <v>3.2936</v>
      </c>
      <c r="FF919">
        <v>9999</v>
      </c>
      <c r="FG919">
        <v>9999</v>
      </c>
      <c r="FH919">
        <v>9999</v>
      </c>
      <c r="FI919">
        <v>695.7</v>
      </c>
      <c r="FJ919">
        <v>1.86356</v>
      </c>
      <c r="FK919">
        <v>1.86832</v>
      </c>
      <c r="FL919">
        <v>1.8681</v>
      </c>
      <c r="FM919">
        <v>1.86932</v>
      </c>
      <c r="FN919">
        <v>1.87012</v>
      </c>
      <c r="FO919">
        <v>1.86615</v>
      </c>
      <c r="FP919">
        <v>1.86722</v>
      </c>
      <c r="FQ919">
        <v>1.86859</v>
      </c>
      <c r="FR919">
        <v>5</v>
      </c>
      <c r="FS919">
        <v>0</v>
      </c>
      <c r="FT919">
        <v>0</v>
      </c>
      <c r="FU919">
        <v>0</v>
      </c>
      <c r="FV919" t="s">
        <v>358</v>
      </c>
      <c r="FW919" t="s">
        <v>359</v>
      </c>
      <c r="FX919" t="s">
        <v>360</v>
      </c>
      <c r="FY919" t="s">
        <v>360</v>
      </c>
      <c r="FZ919" t="s">
        <v>360</v>
      </c>
      <c r="GA919" t="s">
        <v>360</v>
      </c>
      <c r="GB919">
        <v>0</v>
      </c>
      <c r="GC919">
        <v>100</v>
      </c>
      <c r="GD919">
        <v>100</v>
      </c>
      <c r="GE919">
        <v>6.808</v>
      </c>
      <c r="GF919">
        <v>0.3048</v>
      </c>
      <c r="GG919">
        <v>3.61927167264205</v>
      </c>
      <c r="GH919">
        <v>0.00509506669552449</v>
      </c>
      <c r="GI919">
        <v>1.17866753763249e-06</v>
      </c>
      <c r="GJ919">
        <v>-6.62632595388568e-10</v>
      </c>
      <c r="GK919">
        <v>0.304780318481584</v>
      </c>
      <c r="GL919">
        <v>0</v>
      </c>
      <c r="GM919">
        <v>0</v>
      </c>
      <c r="GN919">
        <v>0</v>
      </c>
      <c r="GO919">
        <v>-5</v>
      </c>
      <c r="GP919">
        <v>1640</v>
      </c>
      <c r="GQ919">
        <v>1</v>
      </c>
      <c r="GR919">
        <v>20</v>
      </c>
      <c r="GS919">
        <v>50341</v>
      </c>
      <c r="GT919">
        <v>50341</v>
      </c>
      <c r="GU919">
        <v>1.45386</v>
      </c>
      <c r="GV919">
        <v>2.61475</v>
      </c>
      <c r="GW919">
        <v>1.54785</v>
      </c>
      <c r="GX919">
        <v>2.2998</v>
      </c>
      <c r="GY919">
        <v>1.34644</v>
      </c>
      <c r="GZ919">
        <v>2.42676</v>
      </c>
      <c r="HA919">
        <v>35.244</v>
      </c>
      <c r="HB919">
        <v>23.9649</v>
      </c>
      <c r="HC919">
        <v>18</v>
      </c>
      <c r="HD919">
        <v>505.297</v>
      </c>
      <c r="HE919">
        <v>394.654</v>
      </c>
      <c r="HF919">
        <v>21.7134</v>
      </c>
      <c r="HG919">
        <v>26.5832</v>
      </c>
      <c r="HH919">
        <v>30.0001</v>
      </c>
      <c r="HI919">
        <v>26.5471</v>
      </c>
      <c r="HJ919">
        <v>26.4928</v>
      </c>
      <c r="HK919">
        <v>29.1733</v>
      </c>
      <c r="HL919">
        <v>29.3007</v>
      </c>
      <c r="HM919">
        <v>15.3579</v>
      </c>
      <c r="HN919">
        <v>21.7289</v>
      </c>
      <c r="HO919">
        <v>656.064</v>
      </c>
      <c r="HP919">
        <v>15.1509</v>
      </c>
      <c r="HQ919">
        <v>102.436</v>
      </c>
      <c r="HR919">
        <v>102.933</v>
      </c>
    </row>
    <row r="920" spans="1:226">
      <c r="A920">
        <v>904</v>
      </c>
      <c r="B920">
        <v>1663698113.6</v>
      </c>
      <c r="C920">
        <v>10338.5</v>
      </c>
      <c r="D920" t="s">
        <v>2176</v>
      </c>
      <c r="E920" t="s">
        <v>2177</v>
      </c>
      <c r="F920">
        <v>5</v>
      </c>
      <c r="G920" t="s">
        <v>2099</v>
      </c>
      <c r="H920" t="s">
        <v>354</v>
      </c>
      <c r="I920">
        <v>1663698106.1</v>
      </c>
      <c r="J920">
        <f>(K920)/1000</f>
        <v>0</v>
      </c>
      <c r="K920">
        <f>IF(BF920, AN920, AH920)</f>
        <v>0</v>
      </c>
      <c r="L920">
        <f>IF(BF920, AI920, AG920)</f>
        <v>0</v>
      </c>
      <c r="M920">
        <f>BH920 - IF(AU920&gt;1, L920*BB920*100.0/(AW920*BV920), 0)</f>
        <v>0</v>
      </c>
      <c r="N920">
        <f>((T920-J920/2)*M920-L920)/(T920+J920/2)</f>
        <v>0</v>
      </c>
      <c r="O920">
        <f>N920*(BO920+BP920)/1000.0</f>
        <v>0</v>
      </c>
      <c r="P920">
        <f>(BH920 - IF(AU920&gt;1, L920*BB920*100.0/(AW920*BV920), 0))*(BO920+BP920)/1000.0</f>
        <v>0</v>
      </c>
      <c r="Q920">
        <f>2.0/((1/S920-1/R920)+SIGN(S920)*SQRT((1/S920-1/R920)*(1/S920-1/R920) + 4*BC920/((BC920+1)*(BC920+1))*(2*1/S920*1/R920-1/R920*1/R920)))</f>
        <v>0</v>
      </c>
      <c r="R920">
        <f>IF(LEFT(BD920,1)&lt;&gt;"0",IF(LEFT(BD920,1)="1",3.0,BE920),$D$5+$E$5*(BV920*BO920/($K$5*1000))+$F$5*(BV920*BO920/($K$5*1000))*MAX(MIN(BB920,$J$5),$I$5)*MAX(MIN(BB920,$J$5),$I$5)+$G$5*MAX(MIN(BB920,$J$5),$I$5)*(BV920*BO920/($K$5*1000))+$H$5*(BV920*BO920/($K$5*1000))*(BV920*BO920/($K$5*1000)))</f>
        <v>0</v>
      </c>
      <c r="S920">
        <f>J920*(1000-(1000*0.61365*exp(17.502*W920/(240.97+W920))/(BO920+BP920)+BJ920)/2)/(1000*0.61365*exp(17.502*W920/(240.97+W920))/(BO920+BP920)-BJ920)</f>
        <v>0</v>
      </c>
      <c r="T920">
        <f>1/((BC920+1)/(Q920/1.6)+1/(R920/1.37)) + BC920/((BC920+1)/(Q920/1.6) + BC920/(R920/1.37))</f>
        <v>0</v>
      </c>
      <c r="U920">
        <f>(AX920*BA920)</f>
        <v>0</v>
      </c>
      <c r="V920">
        <f>(BQ920+(U920+2*0.95*5.67E-8*(((BQ920+$B$7)+273)^4-(BQ920+273)^4)-44100*J920)/(1.84*29.3*R920+8*0.95*5.67E-8*(BQ920+273)^3))</f>
        <v>0</v>
      </c>
      <c r="W920">
        <f>($C$7*BR920+$D$7*BS920+$E$7*V920)</f>
        <v>0</v>
      </c>
      <c r="X920">
        <f>0.61365*exp(17.502*W920/(240.97+W920))</f>
        <v>0</v>
      </c>
      <c r="Y920">
        <f>(Z920/AA920*100)</f>
        <v>0</v>
      </c>
      <c r="Z920">
        <f>BJ920*(BO920+BP920)/1000</f>
        <v>0</v>
      </c>
      <c r="AA920">
        <f>0.61365*exp(17.502*BQ920/(240.97+BQ920))</f>
        <v>0</v>
      </c>
      <c r="AB920">
        <f>(X920-BJ920*(BO920+BP920)/1000)</f>
        <v>0</v>
      </c>
      <c r="AC920">
        <f>(-J920*44100)</f>
        <v>0</v>
      </c>
      <c r="AD920">
        <f>2*29.3*R920*0.92*(BQ920-W920)</f>
        <v>0</v>
      </c>
      <c r="AE920">
        <f>2*0.95*5.67E-8*(((BQ920+$B$7)+273)^4-(W920+273)^4)</f>
        <v>0</v>
      </c>
      <c r="AF920">
        <f>U920+AE920+AC920+AD920</f>
        <v>0</v>
      </c>
      <c r="AG920">
        <f>BN920*AU920*(BI920-BH920*(1000-AU920*BK920)/(1000-AU920*BJ920))/(100*BB920)</f>
        <v>0</v>
      </c>
      <c r="AH920">
        <f>1000*BN920*AU920*(BJ920-BK920)/(100*BB920*(1000-AU920*BJ920))</f>
        <v>0</v>
      </c>
      <c r="AI920">
        <f>(AJ920 - AK920 - BO920*1E3/(8.314*(BQ920+273.15)) * AM920/BN920 * AL920) * BN920/(100*BB920) * (1000 - BK920)/1000</f>
        <v>0</v>
      </c>
      <c r="AJ920">
        <v>659.711236926972</v>
      </c>
      <c r="AK920">
        <v>608.242678787879</v>
      </c>
      <c r="AL920">
        <v>3.30339624340302</v>
      </c>
      <c r="AM920">
        <v>65.3821765594169</v>
      </c>
      <c r="AN920">
        <f>(AP920 - AO920 + BO920*1E3/(8.314*(BQ920+273.15)) * AR920/BN920 * AQ920) * BN920/(100*BB920) * 1000/(1000 - AP920)</f>
        <v>0</v>
      </c>
      <c r="AO920">
        <v>15.0966359411634</v>
      </c>
      <c r="AP920">
        <v>20.6777824175824</v>
      </c>
      <c r="AQ920">
        <v>6.32364651318948e-07</v>
      </c>
      <c r="AR920">
        <v>122.885035500858</v>
      </c>
      <c r="AS920">
        <v>0</v>
      </c>
      <c r="AT920">
        <v>0</v>
      </c>
      <c r="AU920">
        <f>IF(AS920*$H$13&gt;=AW920,1.0,(AW920/(AW920-AS920*$H$13)))</f>
        <v>0</v>
      </c>
      <c r="AV920">
        <f>(AU920-1)*100</f>
        <v>0</v>
      </c>
      <c r="AW920">
        <f>MAX(0,($B$13+$C$13*BV920)/(1+$D$13*BV920)*BO920/(BQ920+273)*$E$13)</f>
        <v>0</v>
      </c>
      <c r="AX920">
        <f>$B$11*BW920+$C$11*BX920+$F$11*CI920*(1-CL920)</f>
        <v>0</v>
      </c>
      <c r="AY920">
        <f>AX920*AZ920</f>
        <v>0</v>
      </c>
      <c r="AZ920">
        <f>($B$11*$D$9+$C$11*$D$9+$F$11*((CV920+CN920)/MAX(CV920+CN920+CW920, 0.1)*$I$9+CW920/MAX(CV920+CN920+CW920, 0.1)*$J$9))/($B$11+$C$11+$F$11)</f>
        <v>0</v>
      </c>
      <c r="BA920">
        <f>($B$11*$K$9+$C$11*$K$9+$F$11*((CV920+CN920)/MAX(CV920+CN920+CW920, 0.1)*$P$9+CW920/MAX(CV920+CN920+CW920, 0.1)*$Q$9))/($B$11+$C$11+$F$11)</f>
        <v>0</v>
      </c>
      <c r="BB920">
        <v>6</v>
      </c>
      <c r="BC920">
        <v>0.5</v>
      </c>
      <c r="BD920" t="s">
        <v>355</v>
      </c>
      <c r="BE920">
        <v>2</v>
      </c>
      <c r="BF920" t="b">
        <v>1</v>
      </c>
      <c r="BG920">
        <v>1663698106.1</v>
      </c>
      <c r="BH920">
        <v>573.124592592593</v>
      </c>
      <c r="BI920">
        <v>633.637333333333</v>
      </c>
      <c r="BJ920">
        <v>20.670137037037</v>
      </c>
      <c r="BK920">
        <v>15.0866518518519</v>
      </c>
      <c r="BL920">
        <v>566.361962962963</v>
      </c>
      <c r="BM920">
        <v>20.3653407407407</v>
      </c>
      <c r="BN920">
        <v>500.080925925926</v>
      </c>
      <c r="BO920">
        <v>90.4794407407407</v>
      </c>
      <c r="BP920">
        <v>0.100213303703704</v>
      </c>
      <c r="BQ920">
        <v>25.2878444444444</v>
      </c>
      <c r="BR920">
        <v>24.9648777777778</v>
      </c>
      <c r="BS920">
        <v>999.9</v>
      </c>
      <c r="BT920">
        <v>0</v>
      </c>
      <c r="BU920">
        <v>0</v>
      </c>
      <c r="BV920">
        <v>9974.25925925926</v>
      </c>
      <c r="BW920">
        <v>0</v>
      </c>
      <c r="BX920">
        <v>16.7147</v>
      </c>
      <c r="BY920">
        <v>-60.5127074074074</v>
      </c>
      <c r="BZ920">
        <v>585.221296296296</v>
      </c>
      <c r="CA920">
        <v>643.343185185185</v>
      </c>
      <c r="CB920">
        <v>5.5834762962963</v>
      </c>
      <c r="CC920">
        <v>633.637333333333</v>
      </c>
      <c r="CD920">
        <v>15.0866518518519</v>
      </c>
      <c r="CE920">
        <v>1.87022185185185</v>
      </c>
      <c r="CF920">
        <v>1.36503185185185</v>
      </c>
      <c r="CG920">
        <v>16.3863925925926</v>
      </c>
      <c r="CH920">
        <v>11.5346592592593</v>
      </c>
      <c r="CI920">
        <v>1999.99518518519</v>
      </c>
      <c r="CJ920">
        <v>0.979994888888889</v>
      </c>
      <c r="CK920">
        <v>0.0200051518518519</v>
      </c>
      <c r="CL920">
        <v>0</v>
      </c>
      <c r="CM920">
        <v>810.836814814815</v>
      </c>
      <c r="CN920">
        <v>5.00063</v>
      </c>
      <c r="CO920">
        <v>15990.6074074074</v>
      </c>
      <c r="CP920">
        <v>17256.8296296296</v>
      </c>
      <c r="CQ920">
        <v>38.6824074074074</v>
      </c>
      <c r="CR920">
        <v>38.7383333333333</v>
      </c>
      <c r="CS920">
        <v>38.1387777777778</v>
      </c>
      <c r="CT920">
        <v>38.125</v>
      </c>
      <c r="CU920">
        <v>39.4953333333333</v>
      </c>
      <c r="CV920">
        <v>1955.08444444444</v>
      </c>
      <c r="CW920">
        <v>39.9107407407407</v>
      </c>
      <c r="CX920">
        <v>0</v>
      </c>
      <c r="CY920">
        <v>1663698110.9</v>
      </c>
      <c r="CZ920">
        <v>0</v>
      </c>
      <c r="DA920">
        <v>0</v>
      </c>
      <c r="DB920" t="s">
        <v>356</v>
      </c>
      <c r="DC920">
        <v>1660677648.1</v>
      </c>
      <c r="DD920">
        <v>1660677649.1</v>
      </c>
      <c r="DE920">
        <v>0</v>
      </c>
      <c r="DF920">
        <v>-1.042</v>
      </c>
      <c r="DG920">
        <v>0.003</v>
      </c>
      <c r="DH920">
        <v>5.218</v>
      </c>
      <c r="DI920">
        <v>0.344</v>
      </c>
      <c r="DJ920">
        <v>417</v>
      </c>
      <c r="DK920">
        <v>22</v>
      </c>
      <c r="DL920">
        <v>1.24</v>
      </c>
      <c r="DM920">
        <v>0.53</v>
      </c>
      <c r="DN920">
        <v>-59.97608</v>
      </c>
      <c r="DO920">
        <v>-11.4579602251407</v>
      </c>
      <c r="DP920">
        <v>1.18392056346699</v>
      </c>
      <c r="DQ920">
        <v>0</v>
      </c>
      <c r="DR920">
        <v>5.5834725</v>
      </c>
      <c r="DS920">
        <v>0.0292304690431445</v>
      </c>
      <c r="DT920">
        <v>0.0124702908446436</v>
      </c>
      <c r="DU920">
        <v>1</v>
      </c>
      <c r="DV920">
        <v>1</v>
      </c>
      <c r="DW920">
        <v>2</v>
      </c>
      <c r="DX920" t="s">
        <v>395</v>
      </c>
      <c r="DY920">
        <v>2.97325</v>
      </c>
      <c r="DZ920">
        <v>2.75342</v>
      </c>
      <c r="EA920">
        <v>0.117543</v>
      </c>
      <c r="EB920">
        <v>0.126857</v>
      </c>
      <c r="EC920">
        <v>0.0932151</v>
      </c>
      <c r="ED920">
        <v>0.0751086</v>
      </c>
      <c r="EE920">
        <v>34401.4</v>
      </c>
      <c r="EF920">
        <v>37117.1</v>
      </c>
      <c r="EG920">
        <v>35327.4</v>
      </c>
      <c r="EH920">
        <v>38554.1</v>
      </c>
      <c r="EI920">
        <v>45424.7</v>
      </c>
      <c r="EJ920">
        <v>51504.6</v>
      </c>
      <c r="EK920">
        <v>55220.1</v>
      </c>
      <c r="EL920">
        <v>61840.4</v>
      </c>
      <c r="EM920">
        <v>1.9932</v>
      </c>
      <c r="EN920">
        <v>1.8176</v>
      </c>
      <c r="EO920">
        <v>0.0695288</v>
      </c>
      <c r="EP920">
        <v>0</v>
      </c>
      <c r="EQ920">
        <v>23.8194</v>
      </c>
      <c r="ER920">
        <v>999.9</v>
      </c>
      <c r="ES920">
        <v>43.835</v>
      </c>
      <c r="ET920">
        <v>30.414</v>
      </c>
      <c r="EU920">
        <v>21.1367</v>
      </c>
      <c r="EV920">
        <v>56.4962</v>
      </c>
      <c r="EW920">
        <v>48.9704</v>
      </c>
      <c r="EX920">
        <v>1</v>
      </c>
      <c r="EY920">
        <v>-0.0446748</v>
      </c>
      <c r="EZ920">
        <v>1.20773</v>
      </c>
      <c r="FA920">
        <v>20.1083</v>
      </c>
      <c r="FB920">
        <v>5.19812</v>
      </c>
      <c r="FC920">
        <v>12.004</v>
      </c>
      <c r="FD920">
        <v>4.9756</v>
      </c>
      <c r="FE920">
        <v>3.2936</v>
      </c>
      <c r="FF920">
        <v>9999</v>
      </c>
      <c r="FG920">
        <v>9999</v>
      </c>
      <c r="FH920">
        <v>9999</v>
      </c>
      <c r="FI920">
        <v>695.7</v>
      </c>
      <c r="FJ920">
        <v>1.86356</v>
      </c>
      <c r="FK920">
        <v>1.86829</v>
      </c>
      <c r="FL920">
        <v>1.86807</v>
      </c>
      <c r="FM920">
        <v>1.86935</v>
      </c>
      <c r="FN920">
        <v>1.87012</v>
      </c>
      <c r="FO920">
        <v>1.86615</v>
      </c>
      <c r="FP920">
        <v>1.86722</v>
      </c>
      <c r="FQ920">
        <v>1.86859</v>
      </c>
      <c r="FR920">
        <v>5</v>
      </c>
      <c r="FS920">
        <v>0</v>
      </c>
      <c r="FT920">
        <v>0</v>
      </c>
      <c r="FU920">
        <v>0</v>
      </c>
      <c r="FV920" t="s">
        <v>358</v>
      </c>
      <c r="FW920" t="s">
        <v>359</v>
      </c>
      <c r="FX920" t="s">
        <v>360</v>
      </c>
      <c r="FY920" t="s">
        <v>360</v>
      </c>
      <c r="FZ920" t="s">
        <v>360</v>
      </c>
      <c r="GA920" t="s">
        <v>360</v>
      </c>
      <c r="GB920">
        <v>0</v>
      </c>
      <c r="GC920">
        <v>100</v>
      </c>
      <c r="GD920">
        <v>100</v>
      </c>
      <c r="GE920">
        <v>6.901</v>
      </c>
      <c r="GF920">
        <v>0.3048</v>
      </c>
      <c r="GG920">
        <v>3.61927167264205</v>
      </c>
      <c r="GH920">
        <v>0.00509506669552449</v>
      </c>
      <c r="GI920">
        <v>1.17866753763249e-06</v>
      </c>
      <c r="GJ920">
        <v>-6.62632595388568e-10</v>
      </c>
      <c r="GK920">
        <v>0.304780318481584</v>
      </c>
      <c r="GL920">
        <v>0</v>
      </c>
      <c r="GM920">
        <v>0</v>
      </c>
      <c r="GN920">
        <v>0</v>
      </c>
      <c r="GO920">
        <v>-5</v>
      </c>
      <c r="GP920">
        <v>1640</v>
      </c>
      <c r="GQ920">
        <v>1</v>
      </c>
      <c r="GR920">
        <v>20</v>
      </c>
      <c r="GS920">
        <v>50341.1</v>
      </c>
      <c r="GT920">
        <v>50341.1</v>
      </c>
      <c r="GU920">
        <v>1.48193</v>
      </c>
      <c r="GV920">
        <v>2.61108</v>
      </c>
      <c r="GW920">
        <v>1.54785</v>
      </c>
      <c r="GX920">
        <v>2.2998</v>
      </c>
      <c r="GY920">
        <v>1.34644</v>
      </c>
      <c r="GZ920">
        <v>2.40845</v>
      </c>
      <c r="HA920">
        <v>35.244</v>
      </c>
      <c r="HB920">
        <v>23.9649</v>
      </c>
      <c r="HC920">
        <v>18</v>
      </c>
      <c r="HD920">
        <v>505.053</v>
      </c>
      <c r="HE920">
        <v>394.56</v>
      </c>
      <c r="HF920">
        <v>21.7401</v>
      </c>
      <c r="HG920">
        <v>26.5855</v>
      </c>
      <c r="HH920">
        <v>30.0004</v>
      </c>
      <c r="HI920">
        <v>26.5493</v>
      </c>
      <c r="HJ920">
        <v>26.4951</v>
      </c>
      <c r="HK920">
        <v>29.8048</v>
      </c>
      <c r="HL920">
        <v>29.3007</v>
      </c>
      <c r="HM920">
        <v>15.3579</v>
      </c>
      <c r="HN920">
        <v>21.748</v>
      </c>
      <c r="HO920">
        <v>676.193</v>
      </c>
      <c r="HP920">
        <v>15.1399</v>
      </c>
      <c r="HQ920">
        <v>102.437</v>
      </c>
      <c r="HR920">
        <v>102.934</v>
      </c>
    </row>
    <row r="921" spans="1:226">
      <c r="A921">
        <v>905</v>
      </c>
      <c r="B921">
        <v>1663698118.6</v>
      </c>
      <c r="C921">
        <v>10343.5</v>
      </c>
      <c r="D921" t="s">
        <v>2178</v>
      </c>
      <c r="E921" t="s">
        <v>2179</v>
      </c>
      <c r="F921">
        <v>5</v>
      </c>
      <c r="G921" t="s">
        <v>2099</v>
      </c>
      <c r="H921" t="s">
        <v>354</v>
      </c>
      <c r="I921">
        <v>1663698110.81429</v>
      </c>
      <c r="J921">
        <f>(K921)/1000</f>
        <v>0</v>
      </c>
      <c r="K921">
        <f>IF(BF921, AN921, AH921)</f>
        <v>0</v>
      </c>
      <c r="L921">
        <f>IF(BF921, AI921, AG921)</f>
        <v>0</v>
      </c>
      <c r="M921">
        <f>BH921 - IF(AU921&gt;1, L921*BB921*100.0/(AW921*BV921), 0)</f>
        <v>0</v>
      </c>
      <c r="N921">
        <f>((T921-J921/2)*M921-L921)/(T921+J921/2)</f>
        <v>0</v>
      </c>
      <c r="O921">
        <f>N921*(BO921+BP921)/1000.0</f>
        <v>0</v>
      </c>
      <c r="P921">
        <f>(BH921 - IF(AU921&gt;1, L921*BB921*100.0/(AW921*BV921), 0))*(BO921+BP921)/1000.0</f>
        <v>0</v>
      </c>
      <c r="Q921">
        <f>2.0/((1/S921-1/R921)+SIGN(S921)*SQRT((1/S921-1/R921)*(1/S921-1/R921) + 4*BC921/((BC921+1)*(BC921+1))*(2*1/S921*1/R921-1/R921*1/R921)))</f>
        <v>0</v>
      </c>
      <c r="R921">
        <f>IF(LEFT(BD921,1)&lt;&gt;"0",IF(LEFT(BD921,1)="1",3.0,BE921),$D$5+$E$5*(BV921*BO921/($K$5*1000))+$F$5*(BV921*BO921/($K$5*1000))*MAX(MIN(BB921,$J$5),$I$5)*MAX(MIN(BB921,$J$5),$I$5)+$G$5*MAX(MIN(BB921,$J$5),$I$5)*(BV921*BO921/($K$5*1000))+$H$5*(BV921*BO921/($K$5*1000))*(BV921*BO921/($K$5*1000)))</f>
        <v>0</v>
      </c>
      <c r="S921">
        <f>J921*(1000-(1000*0.61365*exp(17.502*W921/(240.97+W921))/(BO921+BP921)+BJ921)/2)/(1000*0.61365*exp(17.502*W921/(240.97+W921))/(BO921+BP921)-BJ921)</f>
        <v>0</v>
      </c>
      <c r="T921">
        <f>1/((BC921+1)/(Q921/1.6)+1/(R921/1.37)) + BC921/((BC921+1)/(Q921/1.6) + BC921/(R921/1.37))</f>
        <v>0</v>
      </c>
      <c r="U921">
        <f>(AX921*BA921)</f>
        <v>0</v>
      </c>
      <c r="V921">
        <f>(BQ921+(U921+2*0.95*5.67E-8*(((BQ921+$B$7)+273)^4-(BQ921+273)^4)-44100*J921)/(1.84*29.3*R921+8*0.95*5.67E-8*(BQ921+273)^3))</f>
        <v>0</v>
      </c>
      <c r="W921">
        <f>($C$7*BR921+$D$7*BS921+$E$7*V921)</f>
        <v>0</v>
      </c>
      <c r="X921">
        <f>0.61365*exp(17.502*W921/(240.97+W921))</f>
        <v>0</v>
      </c>
      <c r="Y921">
        <f>(Z921/AA921*100)</f>
        <v>0</v>
      </c>
      <c r="Z921">
        <f>BJ921*(BO921+BP921)/1000</f>
        <v>0</v>
      </c>
      <c r="AA921">
        <f>0.61365*exp(17.502*BQ921/(240.97+BQ921))</f>
        <v>0</v>
      </c>
      <c r="AB921">
        <f>(X921-BJ921*(BO921+BP921)/1000)</f>
        <v>0</v>
      </c>
      <c r="AC921">
        <f>(-J921*44100)</f>
        <v>0</v>
      </c>
      <c r="AD921">
        <f>2*29.3*R921*0.92*(BQ921-W921)</f>
        <v>0</v>
      </c>
      <c r="AE921">
        <f>2*0.95*5.67E-8*(((BQ921+$B$7)+273)^4-(W921+273)^4)</f>
        <v>0</v>
      </c>
      <c r="AF921">
        <f>U921+AE921+AC921+AD921</f>
        <v>0</v>
      </c>
      <c r="AG921">
        <f>BN921*AU921*(BI921-BH921*(1000-AU921*BK921)/(1000-AU921*BJ921))/(100*BB921)</f>
        <v>0</v>
      </c>
      <c r="AH921">
        <f>1000*BN921*AU921*(BJ921-BK921)/(100*BB921*(1000-AU921*BJ921))</f>
        <v>0</v>
      </c>
      <c r="AI921">
        <f>(AJ921 - AK921 - BO921*1E3/(8.314*(BQ921+273.15)) * AM921/BN921 * AL921) * BN921/(100*BB921) * (1000 - BK921)/1000</f>
        <v>0</v>
      </c>
      <c r="AJ921">
        <v>676.962094919106</v>
      </c>
      <c r="AK921">
        <v>624.635272727273</v>
      </c>
      <c r="AL921">
        <v>3.32999333856556</v>
      </c>
      <c r="AM921">
        <v>65.3821765594169</v>
      </c>
      <c r="AN921">
        <f>(AP921 - AO921 + BO921*1E3/(8.314*(BQ921+273.15)) * AR921/BN921 * AQ921) * BN921/(100*BB921) * 1000/(1000 - AP921)</f>
        <v>0</v>
      </c>
      <c r="AO921">
        <v>15.0617180327468</v>
      </c>
      <c r="AP921">
        <v>20.6706747252747</v>
      </c>
      <c r="AQ921">
        <v>5.30207241213428e-05</v>
      </c>
      <c r="AR921">
        <v>122.885035500858</v>
      </c>
      <c r="AS921">
        <v>0</v>
      </c>
      <c r="AT921">
        <v>0</v>
      </c>
      <c r="AU921">
        <f>IF(AS921*$H$13&gt;=AW921,1.0,(AW921/(AW921-AS921*$H$13)))</f>
        <v>0</v>
      </c>
      <c r="AV921">
        <f>(AU921-1)*100</f>
        <v>0</v>
      </c>
      <c r="AW921">
        <f>MAX(0,($B$13+$C$13*BV921)/(1+$D$13*BV921)*BO921/(BQ921+273)*$E$13)</f>
        <v>0</v>
      </c>
      <c r="AX921">
        <f>$B$11*BW921+$C$11*BX921+$F$11*CI921*(1-CL921)</f>
        <v>0</v>
      </c>
      <c r="AY921">
        <f>AX921*AZ921</f>
        <v>0</v>
      </c>
      <c r="AZ921">
        <f>($B$11*$D$9+$C$11*$D$9+$F$11*((CV921+CN921)/MAX(CV921+CN921+CW921, 0.1)*$I$9+CW921/MAX(CV921+CN921+CW921, 0.1)*$J$9))/($B$11+$C$11+$F$11)</f>
        <v>0</v>
      </c>
      <c r="BA921">
        <f>($B$11*$K$9+$C$11*$K$9+$F$11*((CV921+CN921)/MAX(CV921+CN921+CW921, 0.1)*$P$9+CW921/MAX(CV921+CN921+CW921, 0.1)*$Q$9))/($B$11+$C$11+$F$11)</f>
        <v>0</v>
      </c>
      <c r="BB921">
        <v>6</v>
      </c>
      <c r="BC921">
        <v>0.5</v>
      </c>
      <c r="BD921" t="s">
        <v>355</v>
      </c>
      <c r="BE921">
        <v>2</v>
      </c>
      <c r="BF921" t="b">
        <v>1</v>
      </c>
      <c r="BG921">
        <v>1663698110.81429</v>
      </c>
      <c r="BH921">
        <v>588.189214285714</v>
      </c>
      <c r="BI921">
        <v>649.595214285714</v>
      </c>
      <c r="BJ921">
        <v>20.6734107142857</v>
      </c>
      <c r="BK921">
        <v>15.0824142857143</v>
      </c>
      <c r="BL921">
        <v>581.339857142857</v>
      </c>
      <c r="BM921">
        <v>20.3686142857143</v>
      </c>
      <c r="BN921">
        <v>500.09175</v>
      </c>
      <c r="BO921">
        <v>90.4787357142857</v>
      </c>
      <c r="BP921">
        <v>0.100116610714286</v>
      </c>
      <c r="BQ921">
        <v>25.2933964285714</v>
      </c>
      <c r="BR921">
        <v>24.9651071428571</v>
      </c>
      <c r="BS921">
        <v>999.9</v>
      </c>
      <c r="BT921">
        <v>0</v>
      </c>
      <c r="BU921">
        <v>0</v>
      </c>
      <c r="BV921">
        <v>9982.67857142857</v>
      </c>
      <c r="BW921">
        <v>0</v>
      </c>
      <c r="BX921">
        <v>16.7147</v>
      </c>
      <c r="BY921">
        <v>-61.4058857142857</v>
      </c>
      <c r="BZ921">
        <v>600.605892857143</v>
      </c>
      <c r="CA921">
        <v>659.542535714286</v>
      </c>
      <c r="CB921">
        <v>5.59098428571429</v>
      </c>
      <c r="CC921">
        <v>649.595214285714</v>
      </c>
      <c r="CD921">
        <v>15.0824142857143</v>
      </c>
      <c r="CE921">
        <v>1.87050321428571</v>
      </c>
      <c r="CF921">
        <v>1.3646375</v>
      </c>
      <c r="CG921">
        <v>16.3887607142857</v>
      </c>
      <c r="CH921">
        <v>11.5302892857143</v>
      </c>
      <c r="CI921">
        <v>1999.99857142857</v>
      </c>
      <c r="CJ921">
        <v>0.979994857142857</v>
      </c>
      <c r="CK921">
        <v>0.0200051857142857</v>
      </c>
      <c r="CL921">
        <v>0</v>
      </c>
      <c r="CM921">
        <v>812.3525</v>
      </c>
      <c r="CN921">
        <v>5.00063</v>
      </c>
      <c r="CO921">
        <v>16020.625</v>
      </c>
      <c r="CP921">
        <v>17256.8607142857</v>
      </c>
      <c r="CQ921">
        <v>38.6825714285714</v>
      </c>
      <c r="CR921">
        <v>38.73875</v>
      </c>
      <c r="CS921">
        <v>38.1582142857143</v>
      </c>
      <c r="CT921">
        <v>38.125</v>
      </c>
      <c r="CU921">
        <v>39.5</v>
      </c>
      <c r="CV921">
        <v>1955.08785714286</v>
      </c>
      <c r="CW921">
        <v>39.9107142857143</v>
      </c>
      <c r="CX921">
        <v>0</v>
      </c>
      <c r="CY921">
        <v>1663698115.7</v>
      </c>
      <c r="CZ921">
        <v>0</v>
      </c>
      <c r="DA921">
        <v>0</v>
      </c>
      <c r="DB921" t="s">
        <v>356</v>
      </c>
      <c r="DC921">
        <v>1660677648.1</v>
      </c>
      <c r="DD921">
        <v>1660677649.1</v>
      </c>
      <c r="DE921">
        <v>0</v>
      </c>
      <c r="DF921">
        <v>-1.042</v>
      </c>
      <c r="DG921">
        <v>0.003</v>
      </c>
      <c r="DH921">
        <v>5.218</v>
      </c>
      <c r="DI921">
        <v>0.344</v>
      </c>
      <c r="DJ921">
        <v>417</v>
      </c>
      <c r="DK921">
        <v>22</v>
      </c>
      <c r="DL921">
        <v>1.24</v>
      </c>
      <c r="DM921">
        <v>0.53</v>
      </c>
      <c r="DN921">
        <v>-60.739395</v>
      </c>
      <c r="DO921">
        <v>-10.3284472795497</v>
      </c>
      <c r="DP921">
        <v>1.07552015577348</v>
      </c>
      <c r="DQ921">
        <v>0</v>
      </c>
      <c r="DR921">
        <v>5.58992275</v>
      </c>
      <c r="DS921">
        <v>0.107618949343337</v>
      </c>
      <c r="DT921">
        <v>0.0169686877788914</v>
      </c>
      <c r="DU921">
        <v>0</v>
      </c>
      <c r="DV921">
        <v>0</v>
      </c>
      <c r="DW921">
        <v>2</v>
      </c>
      <c r="DX921" t="s">
        <v>357</v>
      </c>
      <c r="DY921">
        <v>2.9729</v>
      </c>
      <c r="DZ921">
        <v>2.75377</v>
      </c>
      <c r="EA921">
        <v>0.119788</v>
      </c>
      <c r="EB921">
        <v>0.129224</v>
      </c>
      <c r="EC921">
        <v>0.0931719</v>
      </c>
      <c r="ED921">
        <v>0.0752581</v>
      </c>
      <c r="EE921">
        <v>34313.2</v>
      </c>
      <c r="EF921">
        <v>37016</v>
      </c>
      <c r="EG921">
        <v>35326.6</v>
      </c>
      <c r="EH921">
        <v>38553.5</v>
      </c>
      <c r="EI921">
        <v>45426.1</v>
      </c>
      <c r="EJ921">
        <v>51495.8</v>
      </c>
      <c r="EK921">
        <v>55219</v>
      </c>
      <c r="EL921">
        <v>61839.8</v>
      </c>
      <c r="EM921">
        <v>1.9934</v>
      </c>
      <c r="EN921">
        <v>1.818</v>
      </c>
      <c r="EO921">
        <v>0.0692904</v>
      </c>
      <c r="EP921">
        <v>0</v>
      </c>
      <c r="EQ921">
        <v>23.8214</v>
      </c>
      <c r="ER921">
        <v>999.9</v>
      </c>
      <c r="ES921">
        <v>43.786</v>
      </c>
      <c r="ET921">
        <v>30.414</v>
      </c>
      <c r="EU921">
        <v>21.1125</v>
      </c>
      <c r="EV921">
        <v>56.4162</v>
      </c>
      <c r="EW921">
        <v>49.1827</v>
      </c>
      <c r="EX921">
        <v>1</v>
      </c>
      <c r="EY921">
        <v>-0.0442073</v>
      </c>
      <c r="EZ921">
        <v>1.12771</v>
      </c>
      <c r="FA921">
        <v>20.1097</v>
      </c>
      <c r="FB921">
        <v>5.19932</v>
      </c>
      <c r="FC921">
        <v>12.004</v>
      </c>
      <c r="FD921">
        <v>4.9756</v>
      </c>
      <c r="FE921">
        <v>3.2938</v>
      </c>
      <c r="FF921">
        <v>9999</v>
      </c>
      <c r="FG921">
        <v>9999</v>
      </c>
      <c r="FH921">
        <v>9999</v>
      </c>
      <c r="FI921">
        <v>695.7</v>
      </c>
      <c r="FJ921">
        <v>1.86356</v>
      </c>
      <c r="FK921">
        <v>1.86829</v>
      </c>
      <c r="FL921">
        <v>1.86807</v>
      </c>
      <c r="FM921">
        <v>1.86932</v>
      </c>
      <c r="FN921">
        <v>1.87009</v>
      </c>
      <c r="FO921">
        <v>1.86618</v>
      </c>
      <c r="FP921">
        <v>1.86722</v>
      </c>
      <c r="FQ921">
        <v>1.86859</v>
      </c>
      <c r="FR921">
        <v>5</v>
      </c>
      <c r="FS921">
        <v>0</v>
      </c>
      <c r="FT921">
        <v>0</v>
      </c>
      <c r="FU921">
        <v>0</v>
      </c>
      <c r="FV921" t="s">
        <v>358</v>
      </c>
      <c r="FW921" t="s">
        <v>359</v>
      </c>
      <c r="FX921" t="s">
        <v>360</v>
      </c>
      <c r="FY921" t="s">
        <v>360</v>
      </c>
      <c r="FZ921" t="s">
        <v>360</v>
      </c>
      <c r="GA921" t="s">
        <v>360</v>
      </c>
      <c r="GB921">
        <v>0</v>
      </c>
      <c r="GC921">
        <v>100</v>
      </c>
      <c r="GD921">
        <v>100</v>
      </c>
      <c r="GE921">
        <v>6.994</v>
      </c>
      <c r="GF921">
        <v>0.3048</v>
      </c>
      <c r="GG921">
        <v>3.61927167264205</v>
      </c>
      <c r="GH921">
        <v>0.00509506669552449</v>
      </c>
      <c r="GI921">
        <v>1.17866753763249e-06</v>
      </c>
      <c r="GJ921">
        <v>-6.62632595388568e-10</v>
      </c>
      <c r="GK921">
        <v>0.304780318481584</v>
      </c>
      <c r="GL921">
        <v>0</v>
      </c>
      <c r="GM921">
        <v>0</v>
      </c>
      <c r="GN921">
        <v>0</v>
      </c>
      <c r="GO921">
        <v>-5</v>
      </c>
      <c r="GP921">
        <v>1640</v>
      </c>
      <c r="GQ921">
        <v>1</v>
      </c>
      <c r="GR921">
        <v>20</v>
      </c>
      <c r="GS921">
        <v>50341.2</v>
      </c>
      <c r="GT921">
        <v>50341.2</v>
      </c>
      <c r="GU921">
        <v>1.51489</v>
      </c>
      <c r="GV921">
        <v>2.62573</v>
      </c>
      <c r="GW921">
        <v>1.54785</v>
      </c>
      <c r="GX921">
        <v>2.2998</v>
      </c>
      <c r="GY921">
        <v>1.34644</v>
      </c>
      <c r="GZ921">
        <v>2.30347</v>
      </c>
      <c r="HA921">
        <v>35.244</v>
      </c>
      <c r="HB921">
        <v>23.9649</v>
      </c>
      <c r="HC921">
        <v>18</v>
      </c>
      <c r="HD921">
        <v>505.206</v>
      </c>
      <c r="HE921">
        <v>394.781</v>
      </c>
      <c r="HF921">
        <v>21.7585</v>
      </c>
      <c r="HG921">
        <v>26.5855</v>
      </c>
      <c r="HH921">
        <v>30.0006</v>
      </c>
      <c r="HI921">
        <v>26.5515</v>
      </c>
      <c r="HJ921">
        <v>26.496</v>
      </c>
      <c r="HK921">
        <v>30.3752</v>
      </c>
      <c r="HL921">
        <v>29.0207</v>
      </c>
      <c r="HM921">
        <v>15.3579</v>
      </c>
      <c r="HN921">
        <v>21.7746</v>
      </c>
      <c r="HO921">
        <v>689.656</v>
      </c>
      <c r="HP921">
        <v>15.1457</v>
      </c>
      <c r="HQ921">
        <v>102.435</v>
      </c>
      <c r="HR921">
        <v>102.932</v>
      </c>
    </row>
    <row r="922" spans="1:226">
      <c r="A922">
        <v>906</v>
      </c>
      <c r="B922">
        <v>1663698123.6</v>
      </c>
      <c r="C922">
        <v>10348.5</v>
      </c>
      <c r="D922" t="s">
        <v>2180</v>
      </c>
      <c r="E922" t="s">
        <v>2181</v>
      </c>
      <c r="F922">
        <v>5</v>
      </c>
      <c r="G922" t="s">
        <v>2099</v>
      </c>
      <c r="H922" t="s">
        <v>354</v>
      </c>
      <c r="I922">
        <v>1663698116.1</v>
      </c>
      <c r="J922">
        <f>(K922)/1000</f>
        <v>0</v>
      </c>
      <c r="K922">
        <f>IF(BF922, AN922, AH922)</f>
        <v>0</v>
      </c>
      <c r="L922">
        <f>IF(BF922, AI922, AG922)</f>
        <v>0</v>
      </c>
      <c r="M922">
        <f>BH922 - IF(AU922&gt;1, L922*BB922*100.0/(AW922*BV922), 0)</f>
        <v>0</v>
      </c>
      <c r="N922">
        <f>((T922-J922/2)*M922-L922)/(T922+J922/2)</f>
        <v>0</v>
      </c>
      <c r="O922">
        <f>N922*(BO922+BP922)/1000.0</f>
        <v>0</v>
      </c>
      <c r="P922">
        <f>(BH922 - IF(AU922&gt;1, L922*BB922*100.0/(AW922*BV922), 0))*(BO922+BP922)/1000.0</f>
        <v>0</v>
      </c>
      <c r="Q922">
        <f>2.0/((1/S922-1/R922)+SIGN(S922)*SQRT((1/S922-1/R922)*(1/S922-1/R922) + 4*BC922/((BC922+1)*(BC922+1))*(2*1/S922*1/R922-1/R922*1/R922)))</f>
        <v>0</v>
      </c>
      <c r="R922">
        <f>IF(LEFT(BD922,1)&lt;&gt;"0",IF(LEFT(BD922,1)="1",3.0,BE922),$D$5+$E$5*(BV922*BO922/($K$5*1000))+$F$5*(BV922*BO922/($K$5*1000))*MAX(MIN(BB922,$J$5),$I$5)*MAX(MIN(BB922,$J$5),$I$5)+$G$5*MAX(MIN(BB922,$J$5),$I$5)*(BV922*BO922/($K$5*1000))+$H$5*(BV922*BO922/($K$5*1000))*(BV922*BO922/($K$5*1000)))</f>
        <v>0</v>
      </c>
      <c r="S922">
        <f>J922*(1000-(1000*0.61365*exp(17.502*W922/(240.97+W922))/(BO922+BP922)+BJ922)/2)/(1000*0.61365*exp(17.502*W922/(240.97+W922))/(BO922+BP922)-BJ922)</f>
        <v>0</v>
      </c>
      <c r="T922">
        <f>1/((BC922+1)/(Q922/1.6)+1/(R922/1.37)) + BC922/((BC922+1)/(Q922/1.6) + BC922/(R922/1.37))</f>
        <v>0</v>
      </c>
      <c r="U922">
        <f>(AX922*BA922)</f>
        <v>0</v>
      </c>
      <c r="V922">
        <f>(BQ922+(U922+2*0.95*5.67E-8*(((BQ922+$B$7)+273)^4-(BQ922+273)^4)-44100*J922)/(1.84*29.3*R922+8*0.95*5.67E-8*(BQ922+273)^3))</f>
        <v>0</v>
      </c>
      <c r="W922">
        <f>($C$7*BR922+$D$7*BS922+$E$7*V922)</f>
        <v>0</v>
      </c>
      <c r="X922">
        <f>0.61365*exp(17.502*W922/(240.97+W922))</f>
        <v>0</v>
      </c>
      <c r="Y922">
        <f>(Z922/AA922*100)</f>
        <v>0</v>
      </c>
      <c r="Z922">
        <f>BJ922*(BO922+BP922)/1000</f>
        <v>0</v>
      </c>
      <c r="AA922">
        <f>0.61365*exp(17.502*BQ922/(240.97+BQ922))</f>
        <v>0</v>
      </c>
      <c r="AB922">
        <f>(X922-BJ922*(BO922+BP922)/1000)</f>
        <v>0</v>
      </c>
      <c r="AC922">
        <f>(-J922*44100)</f>
        <v>0</v>
      </c>
      <c r="AD922">
        <f>2*29.3*R922*0.92*(BQ922-W922)</f>
        <v>0</v>
      </c>
      <c r="AE922">
        <f>2*0.95*5.67E-8*(((BQ922+$B$7)+273)^4-(W922+273)^4)</f>
        <v>0</v>
      </c>
      <c r="AF922">
        <f>U922+AE922+AC922+AD922</f>
        <v>0</v>
      </c>
      <c r="AG922">
        <f>BN922*AU922*(BI922-BH922*(1000-AU922*BK922)/(1000-AU922*BJ922))/(100*BB922)</f>
        <v>0</v>
      </c>
      <c r="AH922">
        <f>1000*BN922*AU922*(BJ922-BK922)/(100*BB922*(1000-AU922*BJ922))</f>
        <v>0</v>
      </c>
      <c r="AI922">
        <f>(AJ922 - AK922 - BO922*1E3/(8.314*(BQ922+273.15)) * AM922/BN922 * AL922) * BN922/(100*BB922) * (1000 - BK922)/1000</f>
        <v>0</v>
      </c>
      <c r="AJ922">
        <v>694.137703092252</v>
      </c>
      <c r="AK922">
        <v>641.192781818182</v>
      </c>
      <c r="AL922">
        <v>3.25796935517773</v>
      </c>
      <c r="AM922">
        <v>65.3821765594169</v>
      </c>
      <c r="AN922">
        <f>(AP922 - AO922 + BO922*1E3/(8.314*(BQ922+273.15)) * AR922/BN922 * AQ922) * BN922/(100*BB922) * 1000/(1000 - AP922)</f>
        <v>0</v>
      </c>
      <c r="AO922">
        <v>15.1097472002772</v>
      </c>
      <c r="AP922">
        <v>20.6887065934066</v>
      </c>
      <c r="AQ922">
        <v>0.000488485338734811</v>
      </c>
      <c r="AR922">
        <v>122.885035500858</v>
      </c>
      <c r="AS922">
        <v>0</v>
      </c>
      <c r="AT922">
        <v>0</v>
      </c>
      <c r="AU922">
        <f>IF(AS922*$H$13&gt;=AW922,1.0,(AW922/(AW922-AS922*$H$13)))</f>
        <v>0</v>
      </c>
      <c r="AV922">
        <f>(AU922-1)*100</f>
        <v>0</v>
      </c>
      <c r="AW922">
        <f>MAX(0,($B$13+$C$13*BV922)/(1+$D$13*BV922)*BO922/(BQ922+273)*$E$13)</f>
        <v>0</v>
      </c>
      <c r="AX922">
        <f>$B$11*BW922+$C$11*BX922+$F$11*CI922*(1-CL922)</f>
        <v>0</v>
      </c>
      <c r="AY922">
        <f>AX922*AZ922</f>
        <v>0</v>
      </c>
      <c r="AZ922">
        <f>($B$11*$D$9+$C$11*$D$9+$F$11*((CV922+CN922)/MAX(CV922+CN922+CW922, 0.1)*$I$9+CW922/MAX(CV922+CN922+CW922, 0.1)*$J$9))/($B$11+$C$11+$F$11)</f>
        <v>0</v>
      </c>
      <c r="BA922">
        <f>($B$11*$K$9+$C$11*$K$9+$F$11*((CV922+CN922)/MAX(CV922+CN922+CW922, 0.1)*$P$9+CW922/MAX(CV922+CN922+CW922, 0.1)*$Q$9))/($B$11+$C$11+$F$11)</f>
        <v>0</v>
      </c>
      <c r="BB922">
        <v>6</v>
      </c>
      <c r="BC922">
        <v>0.5</v>
      </c>
      <c r="BD922" t="s">
        <v>355</v>
      </c>
      <c r="BE922">
        <v>2</v>
      </c>
      <c r="BF922" t="b">
        <v>1</v>
      </c>
      <c r="BG922">
        <v>1663698116.1</v>
      </c>
      <c r="BH922">
        <v>605.325407407407</v>
      </c>
      <c r="BI922">
        <v>667.390814814815</v>
      </c>
      <c r="BJ922">
        <v>20.6764222222222</v>
      </c>
      <c r="BK922">
        <v>15.088137037037</v>
      </c>
      <c r="BL922">
        <v>598.377296296296</v>
      </c>
      <c r="BM922">
        <v>20.371637037037</v>
      </c>
      <c r="BN922">
        <v>500.085962962963</v>
      </c>
      <c r="BO922">
        <v>90.4780740740741</v>
      </c>
      <c r="BP922">
        <v>0.100113540740741</v>
      </c>
      <c r="BQ922">
        <v>25.3014740740741</v>
      </c>
      <c r="BR922">
        <v>24.9692592592593</v>
      </c>
      <c r="BS922">
        <v>999.9</v>
      </c>
      <c r="BT922">
        <v>0</v>
      </c>
      <c r="BU922">
        <v>0</v>
      </c>
      <c r="BV922">
        <v>9980.92592592593</v>
      </c>
      <c r="BW922">
        <v>0</v>
      </c>
      <c r="BX922">
        <v>16.7147</v>
      </c>
      <c r="BY922">
        <v>-62.0654037037037</v>
      </c>
      <c r="BZ922">
        <v>618.105666666667</v>
      </c>
      <c r="CA922">
        <v>677.614962962963</v>
      </c>
      <c r="CB922">
        <v>5.58827407407407</v>
      </c>
      <c r="CC922">
        <v>667.390814814815</v>
      </c>
      <c r="CD922">
        <v>15.088137037037</v>
      </c>
      <c r="CE922">
        <v>1.87076333333333</v>
      </c>
      <c r="CF922">
        <v>1.36514592592593</v>
      </c>
      <c r="CG922">
        <v>16.3909481481481</v>
      </c>
      <c r="CH922">
        <v>11.5359</v>
      </c>
      <c r="CI922">
        <v>1999.97259259259</v>
      </c>
      <c r="CJ922">
        <v>0.979994777777778</v>
      </c>
      <c r="CK922">
        <v>0.0200052703703704</v>
      </c>
      <c r="CL922">
        <v>0</v>
      </c>
      <c r="CM922">
        <v>813.863851851852</v>
      </c>
      <c r="CN922">
        <v>5.00063</v>
      </c>
      <c r="CO922">
        <v>16050.4185185185</v>
      </c>
      <c r="CP922">
        <v>17256.6333333333</v>
      </c>
      <c r="CQ922">
        <v>38.6824074074074</v>
      </c>
      <c r="CR922">
        <v>38.75</v>
      </c>
      <c r="CS922">
        <v>38.1663333333333</v>
      </c>
      <c r="CT922">
        <v>38.125</v>
      </c>
      <c r="CU922">
        <v>39.5</v>
      </c>
      <c r="CV922">
        <v>1955.06259259259</v>
      </c>
      <c r="CW922">
        <v>39.91</v>
      </c>
      <c r="CX922">
        <v>0</v>
      </c>
      <c r="CY922">
        <v>1663698120.5</v>
      </c>
      <c r="CZ922">
        <v>0</v>
      </c>
      <c r="DA922">
        <v>0</v>
      </c>
      <c r="DB922" t="s">
        <v>356</v>
      </c>
      <c r="DC922">
        <v>1660677648.1</v>
      </c>
      <c r="DD922">
        <v>1660677649.1</v>
      </c>
      <c r="DE922">
        <v>0</v>
      </c>
      <c r="DF922">
        <v>-1.042</v>
      </c>
      <c r="DG922">
        <v>0.003</v>
      </c>
      <c r="DH922">
        <v>5.218</v>
      </c>
      <c r="DI922">
        <v>0.344</v>
      </c>
      <c r="DJ922">
        <v>417</v>
      </c>
      <c r="DK922">
        <v>22</v>
      </c>
      <c r="DL922">
        <v>1.24</v>
      </c>
      <c r="DM922">
        <v>0.53</v>
      </c>
      <c r="DN922">
        <v>-61.572465</v>
      </c>
      <c r="DO922">
        <v>-9.31338011257015</v>
      </c>
      <c r="DP922">
        <v>0.996140702298124</v>
      </c>
      <c r="DQ922">
        <v>0</v>
      </c>
      <c r="DR922">
        <v>5.584972</v>
      </c>
      <c r="DS922">
        <v>0.00834776735458098</v>
      </c>
      <c r="DT922">
        <v>0.0198571520113031</v>
      </c>
      <c r="DU922">
        <v>1</v>
      </c>
      <c r="DV922">
        <v>1</v>
      </c>
      <c r="DW922">
        <v>2</v>
      </c>
      <c r="DX922" t="s">
        <v>395</v>
      </c>
      <c r="DY922">
        <v>2.97218</v>
      </c>
      <c r="DZ922">
        <v>2.7533</v>
      </c>
      <c r="EA922">
        <v>0.122019</v>
      </c>
      <c r="EB922">
        <v>0.131263</v>
      </c>
      <c r="EC922">
        <v>0.0932589</v>
      </c>
      <c r="ED922">
        <v>0.0752959</v>
      </c>
      <c r="EE922">
        <v>34226.3</v>
      </c>
      <c r="EF922">
        <v>36929.6</v>
      </c>
      <c r="EG922">
        <v>35326.6</v>
      </c>
      <c r="EH922">
        <v>38553.8</v>
      </c>
      <c r="EI922">
        <v>45422.1</v>
      </c>
      <c r="EJ922">
        <v>51492.9</v>
      </c>
      <c r="EK922">
        <v>55219.5</v>
      </c>
      <c r="EL922">
        <v>61838.8</v>
      </c>
      <c r="EM922">
        <v>1.9916</v>
      </c>
      <c r="EN922">
        <v>1.818</v>
      </c>
      <c r="EO922">
        <v>0.0709891</v>
      </c>
      <c r="EP922">
        <v>0</v>
      </c>
      <c r="EQ922">
        <v>23.8234</v>
      </c>
      <c r="ER922">
        <v>999.9</v>
      </c>
      <c r="ES922">
        <v>43.761</v>
      </c>
      <c r="ET922">
        <v>30.424</v>
      </c>
      <c r="EU922">
        <v>21.1155</v>
      </c>
      <c r="EV922">
        <v>56.5462</v>
      </c>
      <c r="EW922">
        <v>49.5272</v>
      </c>
      <c r="EX922">
        <v>1</v>
      </c>
      <c r="EY922">
        <v>-0.044187</v>
      </c>
      <c r="EZ922">
        <v>1.13887</v>
      </c>
      <c r="FA922">
        <v>20.1088</v>
      </c>
      <c r="FB922">
        <v>5.19692</v>
      </c>
      <c r="FC922">
        <v>12.004</v>
      </c>
      <c r="FD922">
        <v>4.9756</v>
      </c>
      <c r="FE922">
        <v>3.2938</v>
      </c>
      <c r="FF922">
        <v>9999</v>
      </c>
      <c r="FG922">
        <v>9999</v>
      </c>
      <c r="FH922">
        <v>9999</v>
      </c>
      <c r="FI922">
        <v>695.7</v>
      </c>
      <c r="FJ922">
        <v>1.86356</v>
      </c>
      <c r="FK922">
        <v>1.86829</v>
      </c>
      <c r="FL922">
        <v>1.86813</v>
      </c>
      <c r="FM922">
        <v>1.86935</v>
      </c>
      <c r="FN922">
        <v>1.87012</v>
      </c>
      <c r="FO922">
        <v>1.86615</v>
      </c>
      <c r="FP922">
        <v>1.86722</v>
      </c>
      <c r="FQ922">
        <v>1.86859</v>
      </c>
      <c r="FR922">
        <v>5</v>
      </c>
      <c r="FS922">
        <v>0</v>
      </c>
      <c r="FT922">
        <v>0</v>
      </c>
      <c r="FU922">
        <v>0</v>
      </c>
      <c r="FV922" t="s">
        <v>358</v>
      </c>
      <c r="FW922" t="s">
        <v>359</v>
      </c>
      <c r="FX922" t="s">
        <v>360</v>
      </c>
      <c r="FY922" t="s">
        <v>360</v>
      </c>
      <c r="FZ922" t="s">
        <v>360</v>
      </c>
      <c r="GA922" t="s">
        <v>360</v>
      </c>
      <c r="GB922">
        <v>0</v>
      </c>
      <c r="GC922">
        <v>100</v>
      </c>
      <c r="GD922">
        <v>100</v>
      </c>
      <c r="GE922">
        <v>7.088</v>
      </c>
      <c r="GF922">
        <v>0.3047</v>
      </c>
      <c r="GG922">
        <v>3.61927167264205</v>
      </c>
      <c r="GH922">
        <v>0.00509506669552449</v>
      </c>
      <c r="GI922">
        <v>1.17866753763249e-06</v>
      </c>
      <c r="GJ922">
        <v>-6.62632595388568e-10</v>
      </c>
      <c r="GK922">
        <v>0.304780318481584</v>
      </c>
      <c r="GL922">
        <v>0</v>
      </c>
      <c r="GM922">
        <v>0</v>
      </c>
      <c r="GN922">
        <v>0</v>
      </c>
      <c r="GO922">
        <v>-5</v>
      </c>
      <c r="GP922">
        <v>1640</v>
      </c>
      <c r="GQ922">
        <v>1</v>
      </c>
      <c r="GR922">
        <v>20</v>
      </c>
      <c r="GS922">
        <v>50341.3</v>
      </c>
      <c r="GT922">
        <v>50341.2</v>
      </c>
      <c r="GU922">
        <v>1.54297</v>
      </c>
      <c r="GV922">
        <v>2.62573</v>
      </c>
      <c r="GW922">
        <v>1.54785</v>
      </c>
      <c r="GX922">
        <v>2.2998</v>
      </c>
      <c r="GY922">
        <v>1.34644</v>
      </c>
      <c r="GZ922">
        <v>2.31689</v>
      </c>
      <c r="HA922">
        <v>35.2671</v>
      </c>
      <c r="HB922">
        <v>23.9649</v>
      </c>
      <c r="HC922">
        <v>18</v>
      </c>
      <c r="HD922">
        <v>504.011</v>
      </c>
      <c r="HE922">
        <v>394.794</v>
      </c>
      <c r="HF922">
        <v>21.784</v>
      </c>
      <c r="HG922">
        <v>26.5877</v>
      </c>
      <c r="HH922">
        <v>30.0003</v>
      </c>
      <c r="HI922">
        <v>26.5515</v>
      </c>
      <c r="HJ922">
        <v>26.4973</v>
      </c>
      <c r="HK922">
        <v>31.0036</v>
      </c>
      <c r="HL922">
        <v>29.0207</v>
      </c>
      <c r="HM922">
        <v>15.3579</v>
      </c>
      <c r="HN922">
        <v>21.7943</v>
      </c>
      <c r="HO922">
        <v>709.937</v>
      </c>
      <c r="HP922">
        <v>15.1212</v>
      </c>
      <c r="HQ922">
        <v>102.435</v>
      </c>
      <c r="HR922">
        <v>102.932</v>
      </c>
    </row>
    <row r="923" spans="1:226">
      <c r="A923">
        <v>907</v>
      </c>
      <c r="B923">
        <v>1663698128.6</v>
      </c>
      <c r="C923">
        <v>10353.5</v>
      </c>
      <c r="D923" t="s">
        <v>2182</v>
      </c>
      <c r="E923" t="s">
        <v>2183</v>
      </c>
      <c r="F923">
        <v>5</v>
      </c>
      <c r="G923" t="s">
        <v>2099</v>
      </c>
      <c r="H923" t="s">
        <v>354</v>
      </c>
      <c r="I923">
        <v>1663698120.81429</v>
      </c>
      <c r="J923">
        <f>(K923)/1000</f>
        <v>0</v>
      </c>
      <c r="K923">
        <f>IF(BF923, AN923, AH923)</f>
        <v>0</v>
      </c>
      <c r="L923">
        <f>IF(BF923, AI923, AG923)</f>
        <v>0</v>
      </c>
      <c r="M923">
        <f>BH923 - IF(AU923&gt;1, L923*BB923*100.0/(AW923*BV923), 0)</f>
        <v>0</v>
      </c>
      <c r="N923">
        <f>((T923-J923/2)*M923-L923)/(T923+J923/2)</f>
        <v>0</v>
      </c>
      <c r="O923">
        <f>N923*(BO923+BP923)/1000.0</f>
        <v>0</v>
      </c>
      <c r="P923">
        <f>(BH923 - IF(AU923&gt;1, L923*BB923*100.0/(AW923*BV923), 0))*(BO923+BP923)/1000.0</f>
        <v>0</v>
      </c>
      <c r="Q923">
        <f>2.0/((1/S923-1/R923)+SIGN(S923)*SQRT((1/S923-1/R923)*(1/S923-1/R923) + 4*BC923/((BC923+1)*(BC923+1))*(2*1/S923*1/R923-1/R923*1/R923)))</f>
        <v>0</v>
      </c>
      <c r="R923">
        <f>IF(LEFT(BD923,1)&lt;&gt;"0",IF(LEFT(BD923,1)="1",3.0,BE923),$D$5+$E$5*(BV923*BO923/($K$5*1000))+$F$5*(BV923*BO923/($K$5*1000))*MAX(MIN(BB923,$J$5),$I$5)*MAX(MIN(BB923,$J$5),$I$5)+$G$5*MAX(MIN(BB923,$J$5),$I$5)*(BV923*BO923/($K$5*1000))+$H$5*(BV923*BO923/($K$5*1000))*(BV923*BO923/($K$5*1000)))</f>
        <v>0</v>
      </c>
      <c r="S923">
        <f>J923*(1000-(1000*0.61365*exp(17.502*W923/(240.97+W923))/(BO923+BP923)+BJ923)/2)/(1000*0.61365*exp(17.502*W923/(240.97+W923))/(BO923+BP923)-BJ923)</f>
        <v>0</v>
      </c>
      <c r="T923">
        <f>1/((BC923+1)/(Q923/1.6)+1/(R923/1.37)) + BC923/((BC923+1)/(Q923/1.6) + BC923/(R923/1.37))</f>
        <v>0</v>
      </c>
      <c r="U923">
        <f>(AX923*BA923)</f>
        <v>0</v>
      </c>
      <c r="V923">
        <f>(BQ923+(U923+2*0.95*5.67E-8*(((BQ923+$B$7)+273)^4-(BQ923+273)^4)-44100*J923)/(1.84*29.3*R923+8*0.95*5.67E-8*(BQ923+273)^3))</f>
        <v>0</v>
      </c>
      <c r="W923">
        <f>($C$7*BR923+$D$7*BS923+$E$7*V923)</f>
        <v>0</v>
      </c>
      <c r="X923">
        <f>0.61365*exp(17.502*W923/(240.97+W923))</f>
        <v>0</v>
      </c>
      <c r="Y923">
        <f>(Z923/AA923*100)</f>
        <v>0</v>
      </c>
      <c r="Z923">
        <f>BJ923*(BO923+BP923)/1000</f>
        <v>0</v>
      </c>
      <c r="AA923">
        <f>0.61365*exp(17.502*BQ923/(240.97+BQ923))</f>
        <v>0</v>
      </c>
      <c r="AB923">
        <f>(X923-BJ923*(BO923+BP923)/1000)</f>
        <v>0</v>
      </c>
      <c r="AC923">
        <f>(-J923*44100)</f>
        <v>0</v>
      </c>
      <c r="AD923">
        <f>2*29.3*R923*0.92*(BQ923-W923)</f>
        <v>0</v>
      </c>
      <c r="AE923">
        <f>2*0.95*5.67E-8*(((BQ923+$B$7)+273)^4-(W923+273)^4)</f>
        <v>0</v>
      </c>
      <c r="AF923">
        <f>U923+AE923+AC923+AD923</f>
        <v>0</v>
      </c>
      <c r="AG923">
        <f>BN923*AU923*(BI923-BH923*(1000-AU923*BK923)/(1000-AU923*BJ923))/(100*BB923)</f>
        <v>0</v>
      </c>
      <c r="AH923">
        <f>1000*BN923*AU923*(BJ923-BK923)/(100*BB923*(1000-AU923*BJ923))</f>
        <v>0</v>
      </c>
      <c r="AI923">
        <f>(AJ923 - AK923 - BO923*1E3/(8.314*(BQ923+273.15)) * AM923/BN923 * AL923) * BN923/(100*BB923) * (1000 - BK923)/1000</f>
        <v>0</v>
      </c>
      <c r="AJ923">
        <v>711.224825756177</v>
      </c>
      <c r="AK923">
        <v>657.786672727273</v>
      </c>
      <c r="AL923">
        <v>3.31703324255704</v>
      </c>
      <c r="AM923">
        <v>65.3821765594169</v>
      </c>
      <c r="AN923">
        <f>(AP923 - AO923 + BO923*1E3/(8.314*(BQ923+273.15)) * AR923/BN923 * AQ923) * BN923/(100*BB923) * 1000/(1000 - AP923)</f>
        <v>0</v>
      </c>
      <c r="AO923">
        <v>15.1164849361549</v>
      </c>
      <c r="AP923">
        <v>20.7020120879121</v>
      </c>
      <c r="AQ923">
        <v>0.00141407332305197</v>
      </c>
      <c r="AR923">
        <v>122.885035500858</v>
      </c>
      <c r="AS923">
        <v>0</v>
      </c>
      <c r="AT923">
        <v>0</v>
      </c>
      <c r="AU923">
        <f>IF(AS923*$H$13&gt;=AW923,1.0,(AW923/(AW923-AS923*$H$13)))</f>
        <v>0</v>
      </c>
      <c r="AV923">
        <f>(AU923-1)*100</f>
        <v>0</v>
      </c>
      <c r="AW923">
        <f>MAX(0,($B$13+$C$13*BV923)/(1+$D$13*BV923)*BO923/(BQ923+273)*$E$13)</f>
        <v>0</v>
      </c>
      <c r="AX923">
        <f>$B$11*BW923+$C$11*BX923+$F$11*CI923*(1-CL923)</f>
        <v>0</v>
      </c>
      <c r="AY923">
        <f>AX923*AZ923</f>
        <v>0</v>
      </c>
      <c r="AZ923">
        <f>($B$11*$D$9+$C$11*$D$9+$F$11*((CV923+CN923)/MAX(CV923+CN923+CW923, 0.1)*$I$9+CW923/MAX(CV923+CN923+CW923, 0.1)*$J$9))/($B$11+$C$11+$F$11)</f>
        <v>0</v>
      </c>
      <c r="BA923">
        <f>($B$11*$K$9+$C$11*$K$9+$F$11*((CV923+CN923)/MAX(CV923+CN923+CW923, 0.1)*$P$9+CW923/MAX(CV923+CN923+CW923, 0.1)*$Q$9))/($B$11+$C$11+$F$11)</f>
        <v>0</v>
      </c>
      <c r="BB923">
        <v>6</v>
      </c>
      <c r="BC923">
        <v>0.5</v>
      </c>
      <c r="BD923" t="s">
        <v>355</v>
      </c>
      <c r="BE923">
        <v>2</v>
      </c>
      <c r="BF923" t="b">
        <v>1</v>
      </c>
      <c r="BG923">
        <v>1663698120.81429</v>
      </c>
      <c r="BH923">
        <v>620.560357142857</v>
      </c>
      <c r="BI923">
        <v>683.336857142857</v>
      </c>
      <c r="BJ923">
        <v>20.6837142857143</v>
      </c>
      <c r="BK923">
        <v>15.0983035714286</v>
      </c>
      <c r="BL923">
        <v>613.5245</v>
      </c>
      <c r="BM923">
        <v>20.3789285714286</v>
      </c>
      <c r="BN923">
        <v>500.117928571429</v>
      </c>
      <c r="BO923">
        <v>90.4781035714285</v>
      </c>
      <c r="BP923">
        <v>0.100098432142857</v>
      </c>
      <c r="BQ923">
        <v>25.307175</v>
      </c>
      <c r="BR923">
        <v>24.9692678571429</v>
      </c>
      <c r="BS923">
        <v>999.9</v>
      </c>
      <c r="BT923">
        <v>0</v>
      </c>
      <c r="BU923">
        <v>0</v>
      </c>
      <c r="BV923">
        <v>9979.46428571429</v>
      </c>
      <c r="BW923">
        <v>0</v>
      </c>
      <c r="BX923">
        <v>16.7147</v>
      </c>
      <c r="BY923">
        <v>-62.7764642857143</v>
      </c>
      <c r="BZ923">
        <v>633.667035714286</v>
      </c>
      <c r="CA923">
        <v>693.812535714286</v>
      </c>
      <c r="CB923">
        <v>5.58540035714286</v>
      </c>
      <c r="CC923">
        <v>683.336857142857</v>
      </c>
      <c r="CD923">
        <v>15.0983035714286</v>
      </c>
      <c r="CE923">
        <v>1.87142285714286</v>
      </c>
      <c r="CF923">
        <v>1.36606607142857</v>
      </c>
      <c r="CG923">
        <v>16.3964857142857</v>
      </c>
      <c r="CH923">
        <v>11.5460892857143</v>
      </c>
      <c r="CI923">
        <v>1999.97</v>
      </c>
      <c r="CJ923">
        <v>0.97999475</v>
      </c>
      <c r="CK923">
        <v>0.0200053</v>
      </c>
      <c r="CL923">
        <v>0</v>
      </c>
      <c r="CM923">
        <v>815.049678571428</v>
      </c>
      <c r="CN923">
        <v>5.00063</v>
      </c>
      <c r="CO923">
        <v>16074.4392857143</v>
      </c>
      <c r="CP923">
        <v>17256.6107142857</v>
      </c>
      <c r="CQ923">
        <v>38.687</v>
      </c>
      <c r="CR923">
        <v>38.75</v>
      </c>
      <c r="CS923">
        <v>38.1759285714286</v>
      </c>
      <c r="CT923">
        <v>38.125</v>
      </c>
      <c r="CU923">
        <v>39.5</v>
      </c>
      <c r="CV923">
        <v>1955.06</v>
      </c>
      <c r="CW923">
        <v>39.91</v>
      </c>
      <c r="CX923">
        <v>0</v>
      </c>
      <c r="CY923">
        <v>1663698125.9</v>
      </c>
      <c r="CZ923">
        <v>0</v>
      </c>
      <c r="DA923">
        <v>0</v>
      </c>
      <c r="DB923" t="s">
        <v>356</v>
      </c>
      <c r="DC923">
        <v>1660677648.1</v>
      </c>
      <c r="DD923">
        <v>1660677649.1</v>
      </c>
      <c r="DE923">
        <v>0</v>
      </c>
      <c r="DF923">
        <v>-1.042</v>
      </c>
      <c r="DG923">
        <v>0.003</v>
      </c>
      <c r="DH923">
        <v>5.218</v>
      </c>
      <c r="DI923">
        <v>0.344</v>
      </c>
      <c r="DJ923">
        <v>417</v>
      </c>
      <c r="DK923">
        <v>22</v>
      </c>
      <c r="DL923">
        <v>1.24</v>
      </c>
      <c r="DM923">
        <v>0.53</v>
      </c>
      <c r="DN923">
        <v>-62.2851725</v>
      </c>
      <c r="DO923">
        <v>-7.43226078799236</v>
      </c>
      <c r="DP923">
        <v>0.81504153728123</v>
      </c>
      <c r="DQ923">
        <v>0</v>
      </c>
      <c r="DR923">
        <v>5.585549</v>
      </c>
      <c r="DS923">
        <v>-0.0784442026266607</v>
      </c>
      <c r="DT923">
        <v>0.0196198097340417</v>
      </c>
      <c r="DU923">
        <v>1</v>
      </c>
      <c r="DV923">
        <v>1</v>
      </c>
      <c r="DW923">
        <v>2</v>
      </c>
      <c r="DX923" t="s">
        <v>395</v>
      </c>
      <c r="DY923">
        <v>2.97364</v>
      </c>
      <c r="DZ923">
        <v>2.75377</v>
      </c>
      <c r="EA923">
        <v>0.124225</v>
      </c>
      <c r="EB923">
        <v>0.133585</v>
      </c>
      <c r="EC923">
        <v>0.0932721</v>
      </c>
      <c r="ED923">
        <v>0.0752521</v>
      </c>
      <c r="EE923">
        <v>34140.4</v>
      </c>
      <c r="EF923">
        <v>36831</v>
      </c>
      <c r="EG923">
        <v>35326.7</v>
      </c>
      <c r="EH923">
        <v>38553.8</v>
      </c>
      <c r="EI923">
        <v>45421</v>
      </c>
      <c r="EJ923">
        <v>51495.8</v>
      </c>
      <c r="EK923">
        <v>55218.9</v>
      </c>
      <c r="EL923">
        <v>61839.3</v>
      </c>
      <c r="EM923">
        <v>1.9928</v>
      </c>
      <c r="EN923">
        <v>1.8176</v>
      </c>
      <c r="EO923">
        <v>0.0694692</v>
      </c>
      <c r="EP923">
        <v>0</v>
      </c>
      <c r="EQ923">
        <v>23.8254</v>
      </c>
      <c r="ER923">
        <v>999.9</v>
      </c>
      <c r="ES923">
        <v>43.713</v>
      </c>
      <c r="ET923">
        <v>30.424</v>
      </c>
      <c r="EU923">
        <v>21.0916</v>
      </c>
      <c r="EV923">
        <v>57.3062</v>
      </c>
      <c r="EW923">
        <v>49.6274</v>
      </c>
      <c r="EX923">
        <v>1</v>
      </c>
      <c r="EY923">
        <v>-0.0444106</v>
      </c>
      <c r="EZ923">
        <v>1.14976</v>
      </c>
      <c r="FA923">
        <v>20.1091</v>
      </c>
      <c r="FB923">
        <v>5.19932</v>
      </c>
      <c r="FC923">
        <v>12.004</v>
      </c>
      <c r="FD923">
        <v>4.9752</v>
      </c>
      <c r="FE923">
        <v>3.294</v>
      </c>
      <c r="FF923">
        <v>9999</v>
      </c>
      <c r="FG923">
        <v>9999</v>
      </c>
      <c r="FH923">
        <v>9999</v>
      </c>
      <c r="FI923">
        <v>695.7</v>
      </c>
      <c r="FJ923">
        <v>1.86356</v>
      </c>
      <c r="FK923">
        <v>1.86832</v>
      </c>
      <c r="FL923">
        <v>1.86813</v>
      </c>
      <c r="FM923">
        <v>1.86932</v>
      </c>
      <c r="FN923">
        <v>1.87012</v>
      </c>
      <c r="FO923">
        <v>1.86615</v>
      </c>
      <c r="FP923">
        <v>1.86722</v>
      </c>
      <c r="FQ923">
        <v>1.86859</v>
      </c>
      <c r="FR923">
        <v>5</v>
      </c>
      <c r="FS923">
        <v>0</v>
      </c>
      <c r="FT923">
        <v>0</v>
      </c>
      <c r="FU923">
        <v>0</v>
      </c>
      <c r="FV923" t="s">
        <v>358</v>
      </c>
      <c r="FW923" t="s">
        <v>359</v>
      </c>
      <c r="FX923" t="s">
        <v>360</v>
      </c>
      <c r="FY923" t="s">
        <v>360</v>
      </c>
      <c r="FZ923" t="s">
        <v>360</v>
      </c>
      <c r="GA923" t="s">
        <v>360</v>
      </c>
      <c r="GB923">
        <v>0</v>
      </c>
      <c r="GC923">
        <v>100</v>
      </c>
      <c r="GD923">
        <v>100</v>
      </c>
      <c r="GE923">
        <v>7.182</v>
      </c>
      <c r="GF923">
        <v>0.3048</v>
      </c>
      <c r="GG923">
        <v>3.61927167264205</v>
      </c>
      <c r="GH923">
        <v>0.00509506669552449</v>
      </c>
      <c r="GI923">
        <v>1.17866753763249e-06</v>
      </c>
      <c r="GJ923">
        <v>-6.62632595388568e-10</v>
      </c>
      <c r="GK923">
        <v>0.304780318481584</v>
      </c>
      <c r="GL923">
        <v>0</v>
      </c>
      <c r="GM923">
        <v>0</v>
      </c>
      <c r="GN923">
        <v>0</v>
      </c>
      <c r="GO923">
        <v>-5</v>
      </c>
      <c r="GP923">
        <v>1640</v>
      </c>
      <c r="GQ923">
        <v>1</v>
      </c>
      <c r="GR923">
        <v>20</v>
      </c>
      <c r="GS923">
        <v>50341.3</v>
      </c>
      <c r="GT923">
        <v>50341.3</v>
      </c>
      <c r="GU923">
        <v>1.57471</v>
      </c>
      <c r="GV923">
        <v>2.61597</v>
      </c>
      <c r="GW923">
        <v>1.54785</v>
      </c>
      <c r="GX923">
        <v>2.2998</v>
      </c>
      <c r="GY923">
        <v>1.34644</v>
      </c>
      <c r="GZ923">
        <v>2.40234</v>
      </c>
      <c r="HA923">
        <v>35.2671</v>
      </c>
      <c r="HB923">
        <v>23.9649</v>
      </c>
      <c r="HC923">
        <v>18</v>
      </c>
      <c r="HD923">
        <v>504.828</v>
      </c>
      <c r="HE923">
        <v>394.591</v>
      </c>
      <c r="HF923">
        <v>21.8039</v>
      </c>
      <c r="HG923">
        <v>26.5877</v>
      </c>
      <c r="HH923">
        <v>30.0001</v>
      </c>
      <c r="HI923">
        <v>26.5538</v>
      </c>
      <c r="HJ923">
        <v>26.4995</v>
      </c>
      <c r="HK923">
        <v>31.5808</v>
      </c>
      <c r="HL923">
        <v>29.0207</v>
      </c>
      <c r="HM923">
        <v>14.9829</v>
      </c>
      <c r="HN923">
        <v>21.8122</v>
      </c>
      <c r="HO923">
        <v>723.481</v>
      </c>
      <c r="HP923">
        <v>15.1037</v>
      </c>
      <c r="HQ923">
        <v>102.435</v>
      </c>
      <c r="HR923">
        <v>102.932</v>
      </c>
    </row>
    <row r="924" spans="1:226">
      <c r="A924">
        <v>908</v>
      </c>
      <c r="B924">
        <v>1663698133.6</v>
      </c>
      <c r="C924">
        <v>10358.5</v>
      </c>
      <c r="D924" t="s">
        <v>2184</v>
      </c>
      <c r="E924" t="s">
        <v>2185</v>
      </c>
      <c r="F924">
        <v>5</v>
      </c>
      <c r="G924" t="s">
        <v>2099</v>
      </c>
      <c r="H924" t="s">
        <v>354</v>
      </c>
      <c r="I924">
        <v>1663698126.1</v>
      </c>
      <c r="J924">
        <f>(K924)/1000</f>
        <v>0</v>
      </c>
      <c r="K924">
        <f>IF(BF924, AN924, AH924)</f>
        <v>0</v>
      </c>
      <c r="L924">
        <f>IF(BF924, AI924, AG924)</f>
        <v>0</v>
      </c>
      <c r="M924">
        <f>BH924 - IF(AU924&gt;1, L924*BB924*100.0/(AW924*BV924), 0)</f>
        <v>0</v>
      </c>
      <c r="N924">
        <f>((T924-J924/2)*M924-L924)/(T924+J924/2)</f>
        <v>0</v>
      </c>
      <c r="O924">
        <f>N924*(BO924+BP924)/1000.0</f>
        <v>0</v>
      </c>
      <c r="P924">
        <f>(BH924 - IF(AU924&gt;1, L924*BB924*100.0/(AW924*BV924), 0))*(BO924+BP924)/1000.0</f>
        <v>0</v>
      </c>
      <c r="Q924">
        <f>2.0/((1/S924-1/R924)+SIGN(S924)*SQRT((1/S924-1/R924)*(1/S924-1/R924) + 4*BC924/((BC924+1)*(BC924+1))*(2*1/S924*1/R924-1/R924*1/R924)))</f>
        <v>0</v>
      </c>
      <c r="R924">
        <f>IF(LEFT(BD924,1)&lt;&gt;"0",IF(LEFT(BD924,1)="1",3.0,BE924),$D$5+$E$5*(BV924*BO924/($K$5*1000))+$F$5*(BV924*BO924/($K$5*1000))*MAX(MIN(BB924,$J$5),$I$5)*MAX(MIN(BB924,$J$5),$I$5)+$G$5*MAX(MIN(BB924,$J$5),$I$5)*(BV924*BO924/($K$5*1000))+$H$5*(BV924*BO924/($K$5*1000))*(BV924*BO924/($K$5*1000)))</f>
        <v>0</v>
      </c>
      <c r="S924">
        <f>J924*(1000-(1000*0.61365*exp(17.502*W924/(240.97+W924))/(BO924+BP924)+BJ924)/2)/(1000*0.61365*exp(17.502*W924/(240.97+W924))/(BO924+BP924)-BJ924)</f>
        <v>0</v>
      </c>
      <c r="T924">
        <f>1/((BC924+1)/(Q924/1.6)+1/(R924/1.37)) + BC924/((BC924+1)/(Q924/1.6) + BC924/(R924/1.37))</f>
        <v>0</v>
      </c>
      <c r="U924">
        <f>(AX924*BA924)</f>
        <v>0</v>
      </c>
      <c r="V924">
        <f>(BQ924+(U924+2*0.95*5.67E-8*(((BQ924+$B$7)+273)^4-(BQ924+273)^4)-44100*J924)/(1.84*29.3*R924+8*0.95*5.67E-8*(BQ924+273)^3))</f>
        <v>0</v>
      </c>
      <c r="W924">
        <f>($C$7*BR924+$D$7*BS924+$E$7*V924)</f>
        <v>0</v>
      </c>
      <c r="X924">
        <f>0.61365*exp(17.502*W924/(240.97+W924))</f>
        <v>0</v>
      </c>
      <c r="Y924">
        <f>(Z924/AA924*100)</f>
        <v>0</v>
      </c>
      <c r="Z924">
        <f>BJ924*(BO924+BP924)/1000</f>
        <v>0</v>
      </c>
      <c r="AA924">
        <f>0.61365*exp(17.502*BQ924/(240.97+BQ924))</f>
        <v>0</v>
      </c>
      <c r="AB924">
        <f>(X924-BJ924*(BO924+BP924)/1000)</f>
        <v>0</v>
      </c>
      <c r="AC924">
        <f>(-J924*44100)</f>
        <v>0</v>
      </c>
      <c r="AD924">
        <f>2*29.3*R924*0.92*(BQ924-W924)</f>
        <v>0</v>
      </c>
      <c r="AE924">
        <f>2*0.95*5.67E-8*(((BQ924+$B$7)+273)^4-(W924+273)^4)</f>
        <v>0</v>
      </c>
      <c r="AF924">
        <f>U924+AE924+AC924+AD924</f>
        <v>0</v>
      </c>
      <c r="AG924">
        <f>BN924*AU924*(BI924-BH924*(1000-AU924*BK924)/(1000-AU924*BJ924))/(100*BB924)</f>
        <v>0</v>
      </c>
      <c r="AH924">
        <f>1000*BN924*AU924*(BJ924-BK924)/(100*BB924*(1000-AU924*BJ924))</f>
        <v>0</v>
      </c>
      <c r="AI924">
        <f>(AJ924 - AK924 - BO924*1E3/(8.314*(BQ924+273.15)) * AM924/BN924 * AL924) * BN924/(100*BB924) * (1000 - BK924)/1000</f>
        <v>0</v>
      </c>
      <c r="AJ924">
        <v>728.561927777614</v>
      </c>
      <c r="AK924">
        <v>674.773872727273</v>
      </c>
      <c r="AL924">
        <v>3.39274244972731</v>
      </c>
      <c r="AM924">
        <v>65.3821765594169</v>
      </c>
      <c r="AN924">
        <f>(AP924 - AO924 + BO924*1E3/(8.314*(BQ924+273.15)) * AR924/BN924 * AQ924) * BN924/(100*BB924) * 1000/(1000 - AP924)</f>
        <v>0</v>
      </c>
      <c r="AO924">
        <v>15.0967833361373</v>
      </c>
      <c r="AP924">
        <v>20.7031153846154</v>
      </c>
      <c r="AQ924">
        <v>0.000684823917630156</v>
      </c>
      <c r="AR924">
        <v>122.885035500858</v>
      </c>
      <c r="AS924">
        <v>0</v>
      </c>
      <c r="AT924">
        <v>0</v>
      </c>
      <c r="AU924">
        <f>IF(AS924*$H$13&gt;=AW924,1.0,(AW924/(AW924-AS924*$H$13)))</f>
        <v>0</v>
      </c>
      <c r="AV924">
        <f>(AU924-1)*100</f>
        <v>0</v>
      </c>
      <c r="AW924">
        <f>MAX(0,($B$13+$C$13*BV924)/(1+$D$13*BV924)*BO924/(BQ924+273)*$E$13)</f>
        <v>0</v>
      </c>
      <c r="AX924">
        <f>$B$11*BW924+$C$11*BX924+$F$11*CI924*(1-CL924)</f>
        <v>0</v>
      </c>
      <c r="AY924">
        <f>AX924*AZ924</f>
        <v>0</v>
      </c>
      <c r="AZ924">
        <f>($B$11*$D$9+$C$11*$D$9+$F$11*((CV924+CN924)/MAX(CV924+CN924+CW924, 0.1)*$I$9+CW924/MAX(CV924+CN924+CW924, 0.1)*$J$9))/($B$11+$C$11+$F$11)</f>
        <v>0</v>
      </c>
      <c r="BA924">
        <f>($B$11*$K$9+$C$11*$K$9+$F$11*((CV924+CN924)/MAX(CV924+CN924+CW924, 0.1)*$P$9+CW924/MAX(CV924+CN924+CW924, 0.1)*$Q$9))/($B$11+$C$11+$F$11)</f>
        <v>0</v>
      </c>
      <c r="BB924">
        <v>6</v>
      </c>
      <c r="BC924">
        <v>0.5</v>
      </c>
      <c r="BD924" t="s">
        <v>355</v>
      </c>
      <c r="BE924">
        <v>2</v>
      </c>
      <c r="BF924" t="b">
        <v>1</v>
      </c>
      <c r="BG924">
        <v>1663698126.1</v>
      </c>
      <c r="BH924">
        <v>637.806037037037</v>
      </c>
      <c r="BI924">
        <v>701.203222222222</v>
      </c>
      <c r="BJ924">
        <v>20.6934444444444</v>
      </c>
      <c r="BK924">
        <v>15.1060814814815</v>
      </c>
      <c r="BL924">
        <v>630.670851851852</v>
      </c>
      <c r="BM924">
        <v>20.3886666666667</v>
      </c>
      <c r="BN924">
        <v>500.098259259259</v>
      </c>
      <c r="BO924">
        <v>90.4795111111111</v>
      </c>
      <c r="BP924">
        <v>0.100103833333333</v>
      </c>
      <c r="BQ924">
        <v>25.3140703703704</v>
      </c>
      <c r="BR924">
        <v>24.9711962962963</v>
      </c>
      <c r="BS924">
        <v>999.9</v>
      </c>
      <c r="BT924">
        <v>0</v>
      </c>
      <c r="BU924">
        <v>0</v>
      </c>
      <c r="BV924">
        <v>9974.81481481482</v>
      </c>
      <c r="BW924">
        <v>0</v>
      </c>
      <c r="BX924">
        <v>16.7147</v>
      </c>
      <c r="BY924">
        <v>-63.3972407407407</v>
      </c>
      <c r="BZ924">
        <v>651.28337037037</v>
      </c>
      <c r="CA924">
        <v>711.957925925926</v>
      </c>
      <c r="CB924">
        <v>5.58735925925926</v>
      </c>
      <c r="CC924">
        <v>701.203222222222</v>
      </c>
      <c r="CD924">
        <v>15.1060814814815</v>
      </c>
      <c r="CE924">
        <v>1.87233259259259</v>
      </c>
      <c r="CF924">
        <v>1.36679074074074</v>
      </c>
      <c r="CG924">
        <v>16.4041222222222</v>
      </c>
      <c r="CH924">
        <v>11.5541185185185</v>
      </c>
      <c r="CI924">
        <v>1999.9562962963</v>
      </c>
      <c r="CJ924">
        <v>0.979994555555556</v>
      </c>
      <c r="CK924">
        <v>0.0200055074074074</v>
      </c>
      <c r="CL924">
        <v>0</v>
      </c>
      <c r="CM924">
        <v>816.173</v>
      </c>
      <c r="CN924">
        <v>5.00063</v>
      </c>
      <c r="CO924">
        <v>16097.9333333333</v>
      </c>
      <c r="CP924">
        <v>17256.4925925926</v>
      </c>
      <c r="CQ924">
        <v>38.687</v>
      </c>
      <c r="CR924">
        <v>38.75</v>
      </c>
      <c r="CS924">
        <v>38.1778148148148</v>
      </c>
      <c r="CT924">
        <v>38.125</v>
      </c>
      <c r="CU924">
        <v>39.5</v>
      </c>
      <c r="CV924">
        <v>1955.0462962963</v>
      </c>
      <c r="CW924">
        <v>39.91</v>
      </c>
      <c r="CX924">
        <v>0</v>
      </c>
      <c r="CY924">
        <v>1663698130.7</v>
      </c>
      <c r="CZ924">
        <v>0</v>
      </c>
      <c r="DA924">
        <v>0</v>
      </c>
      <c r="DB924" t="s">
        <v>356</v>
      </c>
      <c r="DC924">
        <v>1660677648.1</v>
      </c>
      <c r="DD924">
        <v>1660677649.1</v>
      </c>
      <c r="DE924">
        <v>0</v>
      </c>
      <c r="DF924">
        <v>-1.042</v>
      </c>
      <c r="DG924">
        <v>0.003</v>
      </c>
      <c r="DH924">
        <v>5.218</v>
      </c>
      <c r="DI924">
        <v>0.344</v>
      </c>
      <c r="DJ924">
        <v>417</v>
      </c>
      <c r="DK924">
        <v>22</v>
      </c>
      <c r="DL924">
        <v>1.24</v>
      </c>
      <c r="DM924">
        <v>0.53</v>
      </c>
      <c r="DN924">
        <v>-62.9668575</v>
      </c>
      <c r="DO924">
        <v>-8.42994258911804</v>
      </c>
      <c r="DP924">
        <v>0.889713511442729</v>
      </c>
      <c r="DQ924">
        <v>0</v>
      </c>
      <c r="DR924">
        <v>5.59116975</v>
      </c>
      <c r="DS924">
        <v>-0.00328964352721636</v>
      </c>
      <c r="DT924">
        <v>0.0219459658579316</v>
      </c>
      <c r="DU924">
        <v>1</v>
      </c>
      <c r="DV924">
        <v>1</v>
      </c>
      <c r="DW924">
        <v>2</v>
      </c>
      <c r="DX924" t="s">
        <v>395</v>
      </c>
      <c r="DY924">
        <v>2.97285</v>
      </c>
      <c r="DZ924">
        <v>2.75316</v>
      </c>
      <c r="EA924">
        <v>0.126419</v>
      </c>
      <c r="EB924">
        <v>0.135621</v>
      </c>
      <c r="EC924">
        <v>0.0932892</v>
      </c>
      <c r="ED924">
        <v>0.0751735</v>
      </c>
      <c r="EE924">
        <v>34054.6</v>
      </c>
      <c r="EF924">
        <v>36744.3</v>
      </c>
      <c r="EG924">
        <v>35326.4</v>
      </c>
      <c r="EH924">
        <v>38553.6</v>
      </c>
      <c r="EI924">
        <v>45420</v>
      </c>
      <c r="EJ924">
        <v>51500</v>
      </c>
      <c r="EK924">
        <v>55218.7</v>
      </c>
      <c r="EL924">
        <v>61839</v>
      </c>
      <c r="EM924">
        <v>1.9932</v>
      </c>
      <c r="EN924">
        <v>1.8176</v>
      </c>
      <c r="EO924">
        <v>0.0694394</v>
      </c>
      <c r="EP924">
        <v>0</v>
      </c>
      <c r="EQ924">
        <v>23.8274</v>
      </c>
      <c r="ER924">
        <v>999.9</v>
      </c>
      <c r="ES924">
        <v>43.664</v>
      </c>
      <c r="ET924">
        <v>30.434</v>
      </c>
      <c r="EU924">
        <v>21.0787</v>
      </c>
      <c r="EV924">
        <v>56.6862</v>
      </c>
      <c r="EW924">
        <v>49.6314</v>
      </c>
      <c r="EX924">
        <v>1</v>
      </c>
      <c r="EY924">
        <v>-0.0443902</v>
      </c>
      <c r="EZ924">
        <v>1.12434</v>
      </c>
      <c r="FA924">
        <v>20.1088</v>
      </c>
      <c r="FB924">
        <v>5.19932</v>
      </c>
      <c r="FC924">
        <v>12.004</v>
      </c>
      <c r="FD924">
        <v>4.9756</v>
      </c>
      <c r="FE924">
        <v>3.2938</v>
      </c>
      <c r="FF924">
        <v>9999</v>
      </c>
      <c r="FG924">
        <v>9999</v>
      </c>
      <c r="FH924">
        <v>9999</v>
      </c>
      <c r="FI924">
        <v>695.7</v>
      </c>
      <c r="FJ924">
        <v>1.86356</v>
      </c>
      <c r="FK924">
        <v>1.86835</v>
      </c>
      <c r="FL924">
        <v>1.86813</v>
      </c>
      <c r="FM924">
        <v>1.86932</v>
      </c>
      <c r="FN924">
        <v>1.87012</v>
      </c>
      <c r="FO924">
        <v>1.86618</v>
      </c>
      <c r="FP924">
        <v>1.86722</v>
      </c>
      <c r="FQ924">
        <v>1.86859</v>
      </c>
      <c r="FR924">
        <v>5</v>
      </c>
      <c r="FS924">
        <v>0</v>
      </c>
      <c r="FT924">
        <v>0</v>
      </c>
      <c r="FU924">
        <v>0</v>
      </c>
      <c r="FV924" t="s">
        <v>358</v>
      </c>
      <c r="FW924" t="s">
        <v>359</v>
      </c>
      <c r="FX924" t="s">
        <v>360</v>
      </c>
      <c r="FY924" t="s">
        <v>360</v>
      </c>
      <c r="FZ924" t="s">
        <v>360</v>
      </c>
      <c r="GA924" t="s">
        <v>360</v>
      </c>
      <c r="GB924">
        <v>0</v>
      </c>
      <c r="GC924">
        <v>100</v>
      </c>
      <c r="GD924">
        <v>100</v>
      </c>
      <c r="GE924">
        <v>7.276</v>
      </c>
      <c r="GF924">
        <v>0.3048</v>
      </c>
      <c r="GG924">
        <v>3.61927167264205</v>
      </c>
      <c r="GH924">
        <v>0.00509506669552449</v>
      </c>
      <c r="GI924">
        <v>1.17866753763249e-06</v>
      </c>
      <c r="GJ924">
        <v>-6.62632595388568e-10</v>
      </c>
      <c r="GK924">
        <v>0.304780318481584</v>
      </c>
      <c r="GL924">
        <v>0</v>
      </c>
      <c r="GM924">
        <v>0</v>
      </c>
      <c r="GN924">
        <v>0</v>
      </c>
      <c r="GO924">
        <v>-5</v>
      </c>
      <c r="GP924">
        <v>1640</v>
      </c>
      <c r="GQ924">
        <v>1</v>
      </c>
      <c r="GR924">
        <v>20</v>
      </c>
      <c r="GS924">
        <v>50341.4</v>
      </c>
      <c r="GT924">
        <v>50341.4</v>
      </c>
      <c r="GU924">
        <v>1.60156</v>
      </c>
      <c r="GV924">
        <v>2.6123</v>
      </c>
      <c r="GW924">
        <v>1.54785</v>
      </c>
      <c r="GX924">
        <v>2.2998</v>
      </c>
      <c r="GY924">
        <v>1.34644</v>
      </c>
      <c r="GZ924">
        <v>2.44629</v>
      </c>
      <c r="HA924">
        <v>35.2671</v>
      </c>
      <c r="HB924">
        <v>23.9649</v>
      </c>
      <c r="HC924">
        <v>18</v>
      </c>
      <c r="HD924">
        <v>505.113</v>
      </c>
      <c r="HE924">
        <v>394.592</v>
      </c>
      <c r="HF924">
        <v>21.8211</v>
      </c>
      <c r="HG924">
        <v>26.59</v>
      </c>
      <c r="HH924">
        <v>30.0001</v>
      </c>
      <c r="HI924">
        <v>26.556</v>
      </c>
      <c r="HJ924">
        <v>26.4995</v>
      </c>
      <c r="HK924">
        <v>32.1928</v>
      </c>
      <c r="HL924">
        <v>29.0207</v>
      </c>
      <c r="HM924">
        <v>14.9829</v>
      </c>
      <c r="HN924">
        <v>21.835</v>
      </c>
      <c r="HO924">
        <v>743.633</v>
      </c>
      <c r="HP924">
        <v>15.0861</v>
      </c>
      <c r="HQ924">
        <v>102.434</v>
      </c>
      <c r="HR924">
        <v>102.932</v>
      </c>
    </row>
    <row r="925" spans="1:226">
      <c r="A925">
        <v>909</v>
      </c>
      <c r="B925">
        <v>1663698138.6</v>
      </c>
      <c r="C925">
        <v>10363.5</v>
      </c>
      <c r="D925" t="s">
        <v>2186</v>
      </c>
      <c r="E925" t="s">
        <v>2187</v>
      </c>
      <c r="F925">
        <v>5</v>
      </c>
      <c r="G925" t="s">
        <v>2099</v>
      </c>
      <c r="H925" t="s">
        <v>354</v>
      </c>
      <c r="I925">
        <v>1663698130.81429</v>
      </c>
      <c r="J925">
        <f>(K925)/1000</f>
        <v>0</v>
      </c>
      <c r="K925">
        <f>IF(BF925, AN925, AH925)</f>
        <v>0</v>
      </c>
      <c r="L925">
        <f>IF(BF925, AI925, AG925)</f>
        <v>0</v>
      </c>
      <c r="M925">
        <f>BH925 - IF(AU925&gt;1, L925*BB925*100.0/(AW925*BV925), 0)</f>
        <v>0</v>
      </c>
      <c r="N925">
        <f>((T925-J925/2)*M925-L925)/(T925+J925/2)</f>
        <v>0</v>
      </c>
      <c r="O925">
        <f>N925*(BO925+BP925)/1000.0</f>
        <v>0</v>
      </c>
      <c r="P925">
        <f>(BH925 - IF(AU925&gt;1, L925*BB925*100.0/(AW925*BV925), 0))*(BO925+BP925)/1000.0</f>
        <v>0</v>
      </c>
      <c r="Q925">
        <f>2.0/((1/S925-1/R925)+SIGN(S925)*SQRT((1/S925-1/R925)*(1/S925-1/R925) + 4*BC925/((BC925+1)*(BC925+1))*(2*1/S925*1/R925-1/R925*1/R925)))</f>
        <v>0</v>
      </c>
      <c r="R925">
        <f>IF(LEFT(BD925,1)&lt;&gt;"0",IF(LEFT(BD925,1)="1",3.0,BE925),$D$5+$E$5*(BV925*BO925/($K$5*1000))+$F$5*(BV925*BO925/($K$5*1000))*MAX(MIN(BB925,$J$5),$I$5)*MAX(MIN(BB925,$J$5),$I$5)+$G$5*MAX(MIN(BB925,$J$5),$I$5)*(BV925*BO925/($K$5*1000))+$H$5*(BV925*BO925/($K$5*1000))*(BV925*BO925/($K$5*1000)))</f>
        <v>0</v>
      </c>
      <c r="S925">
        <f>J925*(1000-(1000*0.61365*exp(17.502*W925/(240.97+W925))/(BO925+BP925)+BJ925)/2)/(1000*0.61365*exp(17.502*W925/(240.97+W925))/(BO925+BP925)-BJ925)</f>
        <v>0</v>
      </c>
      <c r="T925">
        <f>1/((BC925+1)/(Q925/1.6)+1/(R925/1.37)) + BC925/((BC925+1)/(Q925/1.6) + BC925/(R925/1.37))</f>
        <v>0</v>
      </c>
      <c r="U925">
        <f>(AX925*BA925)</f>
        <v>0</v>
      </c>
      <c r="V925">
        <f>(BQ925+(U925+2*0.95*5.67E-8*(((BQ925+$B$7)+273)^4-(BQ925+273)^4)-44100*J925)/(1.84*29.3*R925+8*0.95*5.67E-8*(BQ925+273)^3))</f>
        <v>0</v>
      </c>
      <c r="W925">
        <f>($C$7*BR925+$D$7*BS925+$E$7*V925)</f>
        <v>0</v>
      </c>
      <c r="X925">
        <f>0.61365*exp(17.502*W925/(240.97+W925))</f>
        <v>0</v>
      </c>
      <c r="Y925">
        <f>(Z925/AA925*100)</f>
        <v>0</v>
      </c>
      <c r="Z925">
        <f>BJ925*(BO925+BP925)/1000</f>
        <v>0</v>
      </c>
      <c r="AA925">
        <f>0.61365*exp(17.502*BQ925/(240.97+BQ925))</f>
        <v>0</v>
      </c>
      <c r="AB925">
        <f>(X925-BJ925*(BO925+BP925)/1000)</f>
        <v>0</v>
      </c>
      <c r="AC925">
        <f>(-J925*44100)</f>
        <v>0</v>
      </c>
      <c r="AD925">
        <f>2*29.3*R925*0.92*(BQ925-W925)</f>
        <v>0</v>
      </c>
      <c r="AE925">
        <f>2*0.95*5.67E-8*(((BQ925+$B$7)+273)^4-(W925+273)^4)</f>
        <v>0</v>
      </c>
      <c r="AF925">
        <f>U925+AE925+AC925+AD925</f>
        <v>0</v>
      </c>
      <c r="AG925">
        <f>BN925*AU925*(BI925-BH925*(1000-AU925*BK925)/(1000-AU925*BJ925))/(100*BB925)</f>
        <v>0</v>
      </c>
      <c r="AH925">
        <f>1000*BN925*AU925*(BJ925-BK925)/(100*BB925*(1000-AU925*BJ925))</f>
        <v>0</v>
      </c>
      <c r="AI925">
        <f>(AJ925 - AK925 - BO925*1E3/(8.314*(BQ925+273.15)) * AM925/BN925 * AL925) * BN925/(100*BB925) * (1000 - BK925)/1000</f>
        <v>0</v>
      </c>
      <c r="AJ925">
        <v>745.444325603341</v>
      </c>
      <c r="AK925">
        <v>691.365636363636</v>
      </c>
      <c r="AL925">
        <v>3.36835981106424</v>
      </c>
      <c r="AM925">
        <v>65.3821765594169</v>
      </c>
      <c r="AN925">
        <f>(AP925 - AO925 + BO925*1E3/(8.314*(BQ925+273.15)) * AR925/BN925 * AQ925) * BN925/(100*BB925) * 1000/(1000 - AP925)</f>
        <v>0</v>
      </c>
      <c r="AO925">
        <v>15.0827620896591</v>
      </c>
      <c r="AP925">
        <v>20.7028483516484</v>
      </c>
      <c r="AQ925">
        <v>0.000132992937142033</v>
      </c>
      <c r="AR925">
        <v>122.885035500858</v>
      </c>
      <c r="AS925">
        <v>0</v>
      </c>
      <c r="AT925">
        <v>0</v>
      </c>
      <c r="AU925">
        <f>IF(AS925*$H$13&gt;=AW925,1.0,(AW925/(AW925-AS925*$H$13)))</f>
        <v>0</v>
      </c>
      <c r="AV925">
        <f>(AU925-1)*100</f>
        <v>0</v>
      </c>
      <c r="AW925">
        <f>MAX(0,($B$13+$C$13*BV925)/(1+$D$13*BV925)*BO925/(BQ925+273)*$E$13)</f>
        <v>0</v>
      </c>
      <c r="AX925">
        <f>$B$11*BW925+$C$11*BX925+$F$11*CI925*(1-CL925)</f>
        <v>0</v>
      </c>
      <c r="AY925">
        <f>AX925*AZ925</f>
        <v>0</v>
      </c>
      <c r="AZ925">
        <f>($B$11*$D$9+$C$11*$D$9+$F$11*((CV925+CN925)/MAX(CV925+CN925+CW925, 0.1)*$I$9+CW925/MAX(CV925+CN925+CW925, 0.1)*$J$9))/($B$11+$C$11+$F$11)</f>
        <v>0</v>
      </c>
      <c r="BA925">
        <f>($B$11*$K$9+$C$11*$K$9+$F$11*((CV925+CN925)/MAX(CV925+CN925+CW925, 0.1)*$P$9+CW925/MAX(CV925+CN925+CW925, 0.1)*$Q$9))/($B$11+$C$11+$F$11)</f>
        <v>0</v>
      </c>
      <c r="BB925">
        <v>6</v>
      </c>
      <c r="BC925">
        <v>0.5</v>
      </c>
      <c r="BD925" t="s">
        <v>355</v>
      </c>
      <c r="BE925">
        <v>2</v>
      </c>
      <c r="BF925" t="b">
        <v>1</v>
      </c>
      <c r="BG925">
        <v>1663698130.81429</v>
      </c>
      <c r="BH925">
        <v>653.151607142857</v>
      </c>
      <c r="BI925">
        <v>717.142357142857</v>
      </c>
      <c r="BJ925">
        <v>20.7011678571429</v>
      </c>
      <c r="BK925">
        <v>15.095775</v>
      </c>
      <c r="BL925">
        <v>645.928107142857</v>
      </c>
      <c r="BM925">
        <v>20.3963928571429</v>
      </c>
      <c r="BN925">
        <v>500.099464285714</v>
      </c>
      <c r="BO925">
        <v>90.479825</v>
      </c>
      <c r="BP925">
        <v>0.100109067857143</v>
      </c>
      <c r="BQ925">
        <v>25.3184107142857</v>
      </c>
      <c r="BR925">
        <v>24.9712714285714</v>
      </c>
      <c r="BS925">
        <v>999.9</v>
      </c>
      <c r="BT925">
        <v>0</v>
      </c>
      <c r="BU925">
        <v>0</v>
      </c>
      <c r="BV925">
        <v>9992.14285714286</v>
      </c>
      <c r="BW925">
        <v>0</v>
      </c>
      <c r="BX925">
        <v>16.7147</v>
      </c>
      <c r="BY925">
        <v>-63.9907928571429</v>
      </c>
      <c r="BZ925">
        <v>666.958392857143</v>
      </c>
      <c r="CA925">
        <v>728.133928571429</v>
      </c>
      <c r="CB925">
        <v>5.60539107142857</v>
      </c>
      <c r="CC925">
        <v>717.142357142857</v>
      </c>
      <c r="CD925">
        <v>15.095775</v>
      </c>
      <c r="CE925">
        <v>1.87303785714286</v>
      </c>
      <c r="CF925">
        <v>1.36586321428571</v>
      </c>
      <c r="CG925">
        <v>16.4100321428571</v>
      </c>
      <c r="CH925">
        <v>11.5438571428571</v>
      </c>
      <c r="CI925">
        <v>1999.97285714286</v>
      </c>
      <c r="CJ925">
        <v>0.979994535714286</v>
      </c>
      <c r="CK925">
        <v>0.0200055285714286</v>
      </c>
      <c r="CL925">
        <v>0</v>
      </c>
      <c r="CM925">
        <v>817.063285714286</v>
      </c>
      <c r="CN925">
        <v>5.00063</v>
      </c>
      <c r="CO925">
        <v>16116.0357142857</v>
      </c>
      <c r="CP925">
        <v>17256.6392857143</v>
      </c>
      <c r="CQ925">
        <v>38.687</v>
      </c>
      <c r="CR925">
        <v>38.75</v>
      </c>
      <c r="CS925">
        <v>38.1825714285714</v>
      </c>
      <c r="CT925">
        <v>38.125</v>
      </c>
      <c r="CU925">
        <v>39.5</v>
      </c>
      <c r="CV925">
        <v>1955.0625</v>
      </c>
      <c r="CW925">
        <v>39.9103571428571</v>
      </c>
      <c r="CX925">
        <v>0</v>
      </c>
      <c r="CY925">
        <v>1663698135.5</v>
      </c>
      <c r="CZ925">
        <v>0</v>
      </c>
      <c r="DA925">
        <v>0</v>
      </c>
      <c r="DB925" t="s">
        <v>356</v>
      </c>
      <c r="DC925">
        <v>1660677648.1</v>
      </c>
      <c r="DD925">
        <v>1660677649.1</v>
      </c>
      <c r="DE925">
        <v>0</v>
      </c>
      <c r="DF925">
        <v>-1.042</v>
      </c>
      <c r="DG925">
        <v>0.003</v>
      </c>
      <c r="DH925">
        <v>5.218</v>
      </c>
      <c r="DI925">
        <v>0.344</v>
      </c>
      <c r="DJ925">
        <v>417</v>
      </c>
      <c r="DK925">
        <v>22</v>
      </c>
      <c r="DL925">
        <v>1.24</v>
      </c>
      <c r="DM925">
        <v>0.53</v>
      </c>
      <c r="DN925">
        <v>-63.5686325</v>
      </c>
      <c r="DO925">
        <v>-6.73791782363966</v>
      </c>
      <c r="DP925">
        <v>0.730558944708605</v>
      </c>
      <c r="DQ925">
        <v>0</v>
      </c>
      <c r="DR925">
        <v>5.5931155</v>
      </c>
      <c r="DS925">
        <v>0.2337723827392</v>
      </c>
      <c r="DT925">
        <v>0.0239057827679832</v>
      </c>
      <c r="DU925">
        <v>0</v>
      </c>
      <c r="DV925">
        <v>0</v>
      </c>
      <c r="DW925">
        <v>2</v>
      </c>
      <c r="DX925" t="s">
        <v>357</v>
      </c>
      <c r="DY925">
        <v>2.97423</v>
      </c>
      <c r="DZ925">
        <v>2.75357</v>
      </c>
      <c r="EA925">
        <v>0.128578</v>
      </c>
      <c r="EB925">
        <v>0.137821</v>
      </c>
      <c r="EC925">
        <v>0.0932939</v>
      </c>
      <c r="ED925">
        <v>0.0751676</v>
      </c>
      <c r="EE925">
        <v>33970.9</v>
      </c>
      <c r="EF925">
        <v>36650.3</v>
      </c>
      <c r="EG925">
        <v>35326.7</v>
      </c>
      <c r="EH925">
        <v>38553.1</v>
      </c>
      <c r="EI925">
        <v>45419.9</v>
      </c>
      <c r="EJ925">
        <v>51500.4</v>
      </c>
      <c r="EK925">
        <v>55218.8</v>
      </c>
      <c r="EL925">
        <v>61839</v>
      </c>
      <c r="EM925">
        <v>1.9928</v>
      </c>
      <c r="EN925">
        <v>1.8176</v>
      </c>
      <c r="EO925">
        <v>0.0691414</v>
      </c>
      <c r="EP925">
        <v>0</v>
      </c>
      <c r="EQ925">
        <v>23.8314</v>
      </c>
      <c r="ER925">
        <v>999.9</v>
      </c>
      <c r="ES925">
        <v>43.633</v>
      </c>
      <c r="ET925">
        <v>30.434</v>
      </c>
      <c r="EU925">
        <v>21.065</v>
      </c>
      <c r="EV925">
        <v>56.6362</v>
      </c>
      <c r="EW925">
        <v>48.9784</v>
      </c>
      <c r="EX925">
        <v>1</v>
      </c>
      <c r="EY925">
        <v>-0.044187</v>
      </c>
      <c r="EZ925">
        <v>1.12429</v>
      </c>
      <c r="FA925">
        <v>20.1095</v>
      </c>
      <c r="FB925">
        <v>5.20052</v>
      </c>
      <c r="FC925">
        <v>12.004</v>
      </c>
      <c r="FD925">
        <v>4.9748</v>
      </c>
      <c r="FE925">
        <v>3.294</v>
      </c>
      <c r="FF925">
        <v>9999</v>
      </c>
      <c r="FG925">
        <v>9999</v>
      </c>
      <c r="FH925">
        <v>9999</v>
      </c>
      <c r="FI925">
        <v>695.7</v>
      </c>
      <c r="FJ925">
        <v>1.86356</v>
      </c>
      <c r="FK925">
        <v>1.86829</v>
      </c>
      <c r="FL925">
        <v>1.8681</v>
      </c>
      <c r="FM925">
        <v>1.86932</v>
      </c>
      <c r="FN925">
        <v>1.87012</v>
      </c>
      <c r="FO925">
        <v>1.86615</v>
      </c>
      <c r="FP925">
        <v>1.86722</v>
      </c>
      <c r="FQ925">
        <v>1.86859</v>
      </c>
      <c r="FR925">
        <v>5</v>
      </c>
      <c r="FS925">
        <v>0</v>
      </c>
      <c r="FT925">
        <v>0</v>
      </c>
      <c r="FU925">
        <v>0</v>
      </c>
      <c r="FV925" t="s">
        <v>358</v>
      </c>
      <c r="FW925" t="s">
        <v>359</v>
      </c>
      <c r="FX925" t="s">
        <v>360</v>
      </c>
      <c r="FY925" t="s">
        <v>360</v>
      </c>
      <c r="FZ925" t="s">
        <v>360</v>
      </c>
      <c r="GA925" t="s">
        <v>360</v>
      </c>
      <c r="GB925">
        <v>0</v>
      </c>
      <c r="GC925">
        <v>100</v>
      </c>
      <c r="GD925">
        <v>100</v>
      </c>
      <c r="GE925">
        <v>7.37</v>
      </c>
      <c r="GF925">
        <v>0.3048</v>
      </c>
      <c r="GG925">
        <v>3.61927167264205</v>
      </c>
      <c r="GH925">
        <v>0.00509506669552449</v>
      </c>
      <c r="GI925">
        <v>1.17866753763249e-06</v>
      </c>
      <c r="GJ925">
        <v>-6.62632595388568e-10</v>
      </c>
      <c r="GK925">
        <v>0.304780318481584</v>
      </c>
      <c r="GL925">
        <v>0</v>
      </c>
      <c r="GM925">
        <v>0</v>
      </c>
      <c r="GN925">
        <v>0</v>
      </c>
      <c r="GO925">
        <v>-5</v>
      </c>
      <c r="GP925">
        <v>1640</v>
      </c>
      <c r="GQ925">
        <v>1</v>
      </c>
      <c r="GR925">
        <v>20</v>
      </c>
      <c r="GS925">
        <v>50341.5</v>
      </c>
      <c r="GT925">
        <v>50341.5</v>
      </c>
      <c r="GU925">
        <v>1.63452</v>
      </c>
      <c r="GV925">
        <v>2.60864</v>
      </c>
      <c r="GW925">
        <v>1.54785</v>
      </c>
      <c r="GX925">
        <v>2.2998</v>
      </c>
      <c r="GY925">
        <v>1.34644</v>
      </c>
      <c r="GZ925">
        <v>2.42554</v>
      </c>
      <c r="HA925">
        <v>35.2671</v>
      </c>
      <c r="HB925">
        <v>23.9649</v>
      </c>
      <c r="HC925">
        <v>18</v>
      </c>
      <c r="HD925">
        <v>504.848</v>
      </c>
      <c r="HE925">
        <v>394.607</v>
      </c>
      <c r="HF925">
        <v>21.8431</v>
      </c>
      <c r="HG925">
        <v>26.59</v>
      </c>
      <c r="HH925">
        <v>30.0003</v>
      </c>
      <c r="HI925">
        <v>26.556</v>
      </c>
      <c r="HJ925">
        <v>26.5017</v>
      </c>
      <c r="HK925">
        <v>32.7663</v>
      </c>
      <c r="HL925">
        <v>29.0207</v>
      </c>
      <c r="HM925">
        <v>14.9829</v>
      </c>
      <c r="HN925">
        <v>21.8542</v>
      </c>
      <c r="HO925">
        <v>757.067</v>
      </c>
      <c r="HP925">
        <v>15.0676</v>
      </c>
      <c r="HQ925">
        <v>102.434</v>
      </c>
      <c r="HR925">
        <v>102.931</v>
      </c>
    </row>
    <row r="926" spans="1:226">
      <c r="A926">
        <v>910</v>
      </c>
      <c r="B926">
        <v>1663698143.6</v>
      </c>
      <c r="C926">
        <v>10368.5</v>
      </c>
      <c r="D926" t="s">
        <v>2188</v>
      </c>
      <c r="E926" t="s">
        <v>2189</v>
      </c>
      <c r="F926">
        <v>5</v>
      </c>
      <c r="G926" t="s">
        <v>2099</v>
      </c>
      <c r="H926" t="s">
        <v>354</v>
      </c>
      <c r="I926">
        <v>1663698136.1</v>
      </c>
      <c r="J926">
        <f>(K926)/1000</f>
        <v>0</v>
      </c>
      <c r="K926">
        <f>IF(BF926, AN926, AH926)</f>
        <v>0</v>
      </c>
      <c r="L926">
        <f>IF(BF926, AI926, AG926)</f>
        <v>0</v>
      </c>
      <c r="M926">
        <f>BH926 - IF(AU926&gt;1, L926*BB926*100.0/(AW926*BV926), 0)</f>
        <v>0</v>
      </c>
      <c r="N926">
        <f>((T926-J926/2)*M926-L926)/(T926+J926/2)</f>
        <v>0</v>
      </c>
      <c r="O926">
        <f>N926*(BO926+BP926)/1000.0</f>
        <v>0</v>
      </c>
      <c r="P926">
        <f>(BH926 - IF(AU926&gt;1, L926*BB926*100.0/(AW926*BV926), 0))*(BO926+BP926)/1000.0</f>
        <v>0</v>
      </c>
      <c r="Q926">
        <f>2.0/((1/S926-1/R926)+SIGN(S926)*SQRT((1/S926-1/R926)*(1/S926-1/R926) + 4*BC926/((BC926+1)*(BC926+1))*(2*1/S926*1/R926-1/R926*1/R926)))</f>
        <v>0</v>
      </c>
      <c r="R926">
        <f>IF(LEFT(BD926,1)&lt;&gt;"0",IF(LEFT(BD926,1)="1",3.0,BE926),$D$5+$E$5*(BV926*BO926/($K$5*1000))+$F$5*(BV926*BO926/($K$5*1000))*MAX(MIN(BB926,$J$5),$I$5)*MAX(MIN(BB926,$J$5),$I$5)+$G$5*MAX(MIN(BB926,$J$5),$I$5)*(BV926*BO926/($K$5*1000))+$H$5*(BV926*BO926/($K$5*1000))*(BV926*BO926/($K$5*1000)))</f>
        <v>0</v>
      </c>
      <c r="S926">
        <f>J926*(1000-(1000*0.61365*exp(17.502*W926/(240.97+W926))/(BO926+BP926)+BJ926)/2)/(1000*0.61365*exp(17.502*W926/(240.97+W926))/(BO926+BP926)-BJ926)</f>
        <v>0</v>
      </c>
      <c r="T926">
        <f>1/((BC926+1)/(Q926/1.6)+1/(R926/1.37)) + BC926/((BC926+1)/(Q926/1.6) + BC926/(R926/1.37))</f>
        <v>0</v>
      </c>
      <c r="U926">
        <f>(AX926*BA926)</f>
        <v>0</v>
      </c>
      <c r="V926">
        <f>(BQ926+(U926+2*0.95*5.67E-8*(((BQ926+$B$7)+273)^4-(BQ926+273)^4)-44100*J926)/(1.84*29.3*R926+8*0.95*5.67E-8*(BQ926+273)^3))</f>
        <v>0</v>
      </c>
      <c r="W926">
        <f>($C$7*BR926+$D$7*BS926+$E$7*V926)</f>
        <v>0</v>
      </c>
      <c r="X926">
        <f>0.61365*exp(17.502*W926/(240.97+W926))</f>
        <v>0</v>
      </c>
      <c r="Y926">
        <f>(Z926/AA926*100)</f>
        <v>0</v>
      </c>
      <c r="Z926">
        <f>BJ926*(BO926+BP926)/1000</f>
        <v>0</v>
      </c>
      <c r="AA926">
        <f>0.61365*exp(17.502*BQ926/(240.97+BQ926))</f>
        <v>0</v>
      </c>
      <c r="AB926">
        <f>(X926-BJ926*(BO926+BP926)/1000)</f>
        <v>0</v>
      </c>
      <c r="AC926">
        <f>(-J926*44100)</f>
        <v>0</v>
      </c>
      <c r="AD926">
        <f>2*29.3*R926*0.92*(BQ926-W926)</f>
        <v>0</v>
      </c>
      <c r="AE926">
        <f>2*0.95*5.67E-8*(((BQ926+$B$7)+273)^4-(W926+273)^4)</f>
        <v>0</v>
      </c>
      <c r="AF926">
        <f>U926+AE926+AC926+AD926</f>
        <v>0</v>
      </c>
      <c r="AG926">
        <f>BN926*AU926*(BI926-BH926*(1000-AU926*BK926)/(1000-AU926*BJ926))/(100*BB926)</f>
        <v>0</v>
      </c>
      <c r="AH926">
        <f>1000*BN926*AU926*(BJ926-BK926)/(100*BB926*(1000-AU926*BJ926))</f>
        <v>0</v>
      </c>
      <c r="AI926">
        <f>(AJ926 - AK926 - BO926*1E3/(8.314*(BQ926+273.15)) * AM926/BN926 * AL926) * BN926/(100*BB926) * (1000 - BK926)/1000</f>
        <v>0</v>
      </c>
      <c r="AJ926">
        <v>762.920840151666</v>
      </c>
      <c r="AK926">
        <v>708.317909090909</v>
      </c>
      <c r="AL926">
        <v>3.38896061850707</v>
      </c>
      <c r="AM926">
        <v>65.3821765594169</v>
      </c>
      <c r="AN926">
        <f>(AP926 - AO926 + BO926*1E3/(8.314*(BQ926+273.15)) * AR926/BN926 * AQ926) * BN926/(100*BB926) * 1000/(1000 - AP926)</f>
        <v>0</v>
      </c>
      <c r="AO926">
        <v>15.0804156237317</v>
      </c>
      <c r="AP926">
        <v>20.7063912087912</v>
      </c>
      <c r="AQ926">
        <v>0.000295546897475612</v>
      </c>
      <c r="AR926">
        <v>122.885035500858</v>
      </c>
      <c r="AS926">
        <v>0</v>
      </c>
      <c r="AT926">
        <v>0</v>
      </c>
      <c r="AU926">
        <f>IF(AS926*$H$13&gt;=AW926,1.0,(AW926/(AW926-AS926*$H$13)))</f>
        <v>0</v>
      </c>
      <c r="AV926">
        <f>(AU926-1)*100</f>
        <v>0</v>
      </c>
      <c r="AW926">
        <f>MAX(0,($B$13+$C$13*BV926)/(1+$D$13*BV926)*BO926/(BQ926+273)*$E$13)</f>
        <v>0</v>
      </c>
      <c r="AX926">
        <f>$B$11*BW926+$C$11*BX926+$F$11*CI926*(1-CL926)</f>
        <v>0</v>
      </c>
      <c r="AY926">
        <f>AX926*AZ926</f>
        <v>0</v>
      </c>
      <c r="AZ926">
        <f>($B$11*$D$9+$C$11*$D$9+$F$11*((CV926+CN926)/MAX(CV926+CN926+CW926, 0.1)*$I$9+CW926/MAX(CV926+CN926+CW926, 0.1)*$J$9))/($B$11+$C$11+$F$11)</f>
        <v>0</v>
      </c>
      <c r="BA926">
        <f>($B$11*$K$9+$C$11*$K$9+$F$11*((CV926+CN926)/MAX(CV926+CN926+CW926, 0.1)*$P$9+CW926/MAX(CV926+CN926+CW926, 0.1)*$Q$9))/($B$11+$C$11+$F$11)</f>
        <v>0</v>
      </c>
      <c r="BB926">
        <v>6</v>
      </c>
      <c r="BC926">
        <v>0.5</v>
      </c>
      <c r="BD926" t="s">
        <v>355</v>
      </c>
      <c r="BE926">
        <v>2</v>
      </c>
      <c r="BF926" t="b">
        <v>1</v>
      </c>
      <c r="BG926">
        <v>1663698136.1</v>
      </c>
      <c r="BH926">
        <v>670.540333333333</v>
      </c>
      <c r="BI926">
        <v>735.066925925926</v>
      </c>
      <c r="BJ926">
        <v>20.7049851851852</v>
      </c>
      <c r="BK926">
        <v>15.0832851851852</v>
      </c>
      <c r="BL926">
        <v>663.216851851852</v>
      </c>
      <c r="BM926">
        <v>20.4002148148148</v>
      </c>
      <c r="BN926">
        <v>500.104888888889</v>
      </c>
      <c r="BO926">
        <v>90.4783740740741</v>
      </c>
      <c r="BP926">
        <v>0.100060640740741</v>
      </c>
      <c r="BQ926">
        <v>25.3228851851852</v>
      </c>
      <c r="BR926">
        <v>24.9700703703704</v>
      </c>
      <c r="BS926">
        <v>999.9</v>
      </c>
      <c r="BT926">
        <v>0</v>
      </c>
      <c r="BU926">
        <v>0</v>
      </c>
      <c r="BV926">
        <v>10011.8518518519</v>
      </c>
      <c r="BW926">
        <v>0</v>
      </c>
      <c r="BX926">
        <v>16.7147</v>
      </c>
      <c r="BY926">
        <v>-64.5266333333333</v>
      </c>
      <c r="BZ926">
        <v>684.717481481482</v>
      </c>
      <c r="CA926">
        <v>746.324037037037</v>
      </c>
      <c r="CB926">
        <v>5.62170074074074</v>
      </c>
      <c r="CC926">
        <v>735.066925925926</v>
      </c>
      <c r="CD926">
        <v>15.0832851851852</v>
      </c>
      <c r="CE926">
        <v>1.8733537037037</v>
      </c>
      <c r="CF926">
        <v>1.36471111111111</v>
      </c>
      <c r="CG926">
        <v>16.4126740740741</v>
      </c>
      <c r="CH926">
        <v>11.5311111111111</v>
      </c>
      <c r="CI926">
        <v>1999.98407407407</v>
      </c>
      <c r="CJ926">
        <v>0.979994444444445</v>
      </c>
      <c r="CK926">
        <v>0.0200056259259259</v>
      </c>
      <c r="CL926">
        <v>0</v>
      </c>
      <c r="CM926">
        <v>817.796333333333</v>
      </c>
      <c r="CN926">
        <v>5.00063</v>
      </c>
      <c r="CO926">
        <v>16132.8</v>
      </c>
      <c r="CP926">
        <v>17256.737037037</v>
      </c>
      <c r="CQ926">
        <v>38.687</v>
      </c>
      <c r="CR926">
        <v>38.75</v>
      </c>
      <c r="CS926">
        <v>38.187</v>
      </c>
      <c r="CT926">
        <v>38.125</v>
      </c>
      <c r="CU926">
        <v>39.5</v>
      </c>
      <c r="CV926">
        <v>1955.07333333333</v>
      </c>
      <c r="CW926">
        <v>39.9107407407407</v>
      </c>
      <c r="CX926">
        <v>0</v>
      </c>
      <c r="CY926">
        <v>1663698140.9</v>
      </c>
      <c r="CZ926">
        <v>0</v>
      </c>
      <c r="DA926">
        <v>0</v>
      </c>
      <c r="DB926" t="s">
        <v>356</v>
      </c>
      <c r="DC926">
        <v>1660677648.1</v>
      </c>
      <c r="DD926">
        <v>1660677649.1</v>
      </c>
      <c r="DE926">
        <v>0</v>
      </c>
      <c r="DF926">
        <v>-1.042</v>
      </c>
      <c r="DG926">
        <v>0.003</v>
      </c>
      <c r="DH926">
        <v>5.218</v>
      </c>
      <c r="DI926">
        <v>0.344</v>
      </c>
      <c r="DJ926">
        <v>417</v>
      </c>
      <c r="DK926">
        <v>22</v>
      </c>
      <c r="DL926">
        <v>1.24</v>
      </c>
      <c r="DM926">
        <v>0.53</v>
      </c>
      <c r="DN926">
        <v>-64.2510575</v>
      </c>
      <c r="DO926">
        <v>-5.97407842401496</v>
      </c>
      <c r="DP926">
        <v>0.647783527456318</v>
      </c>
      <c r="DQ926">
        <v>0</v>
      </c>
      <c r="DR926">
        <v>5.610643</v>
      </c>
      <c r="DS926">
        <v>0.173176885553444</v>
      </c>
      <c r="DT926">
        <v>0.0188852871569378</v>
      </c>
      <c r="DU926">
        <v>0</v>
      </c>
      <c r="DV926">
        <v>0</v>
      </c>
      <c r="DW926">
        <v>2</v>
      </c>
      <c r="DX926" t="s">
        <v>357</v>
      </c>
      <c r="DY926">
        <v>2.97233</v>
      </c>
      <c r="DZ926">
        <v>2.75377</v>
      </c>
      <c r="EA926">
        <v>0.130741</v>
      </c>
      <c r="EB926">
        <v>0.139784</v>
      </c>
      <c r="EC926">
        <v>0.0932884</v>
      </c>
      <c r="ED926">
        <v>0.0751566</v>
      </c>
      <c r="EE926">
        <v>33886.9</v>
      </c>
      <c r="EF926">
        <v>36567.1</v>
      </c>
      <c r="EG926">
        <v>35327.1</v>
      </c>
      <c r="EH926">
        <v>38553.3</v>
      </c>
      <c r="EI926">
        <v>45421</v>
      </c>
      <c r="EJ926">
        <v>51501.4</v>
      </c>
      <c r="EK926">
        <v>55219.7</v>
      </c>
      <c r="EL926">
        <v>61839.4</v>
      </c>
      <c r="EM926">
        <v>1.9926</v>
      </c>
      <c r="EN926">
        <v>1.8174</v>
      </c>
      <c r="EO926">
        <v>0.0690818</v>
      </c>
      <c r="EP926">
        <v>0</v>
      </c>
      <c r="EQ926">
        <v>23.8334</v>
      </c>
      <c r="ER926">
        <v>999.9</v>
      </c>
      <c r="ES926">
        <v>43.584</v>
      </c>
      <c r="ET926">
        <v>30.434</v>
      </c>
      <c r="EU926">
        <v>21.0414</v>
      </c>
      <c r="EV926">
        <v>56.1662</v>
      </c>
      <c r="EW926">
        <v>49.4992</v>
      </c>
      <c r="EX926">
        <v>1</v>
      </c>
      <c r="EY926">
        <v>-0.0440244</v>
      </c>
      <c r="EZ926">
        <v>1.09532</v>
      </c>
      <c r="FA926">
        <v>20.109</v>
      </c>
      <c r="FB926">
        <v>5.19932</v>
      </c>
      <c r="FC926">
        <v>12.004</v>
      </c>
      <c r="FD926">
        <v>4.9756</v>
      </c>
      <c r="FE926">
        <v>3.2938</v>
      </c>
      <c r="FF926">
        <v>9999</v>
      </c>
      <c r="FG926">
        <v>9999</v>
      </c>
      <c r="FH926">
        <v>9999</v>
      </c>
      <c r="FI926">
        <v>695.7</v>
      </c>
      <c r="FJ926">
        <v>1.86356</v>
      </c>
      <c r="FK926">
        <v>1.86835</v>
      </c>
      <c r="FL926">
        <v>1.8681</v>
      </c>
      <c r="FM926">
        <v>1.86929</v>
      </c>
      <c r="FN926">
        <v>1.87012</v>
      </c>
      <c r="FO926">
        <v>1.86615</v>
      </c>
      <c r="FP926">
        <v>1.86722</v>
      </c>
      <c r="FQ926">
        <v>1.86859</v>
      </c>
      <c r="FR926">
        <v>5</v>
      </c>
      <c r="FS926">
        <v>0</v>
      </c>
      <c r="FT926">
        <v>0</v>
      </c>
      <c r="FU926">
        <v>0</v>
      </c>
      <c r="FV926" t="s">
        <v>358</v>
      </c>
      <c r="FW926" t="s">
        <v>359</v>
      </c>
      <c r="FX926" t="s">
        <v>360</v>
      </c>
      <c r="FY926" t="s">
        <v>360</v>
      </c>
      <c r="FZ926" t="s">
        <v>360</v>
      </c>
      <c r="GA926" t="s">
        <v>360</v>
      </c>
      <c r="GB926">
        <v>0</v>
      </c>
      <c r="GC926">
        <v>100</v>
      </c>
      <c r="GD926">
        <v>100</v>
      </c>
      <c r="GE926">
        <v>7.466</v>
      </c>
      <c r="GF926">
        <v>0.3048</v>
      </c>
      <c r="GG926">
        <v>3.61927167264205</v>
      </c>
      <c r="GH926">
        <v>0.00509506669552449</v>
      </c>
      <c r="GI926">
        <v>1.17866753763249e-06</v>
      </c>
      <c r="GJ926">
        <v>-6.62632595388568e-10</v>
      </c>
      <c r="GK926">
        <v>0.304780318481584</v>
      </c>
      <c r="GL926">
        <v>0</v>
      </c>
      <c r="GM926">
        <v>0</v>
      </c>
      <c r="GN926">
        <v>0</v>
      </c>
      <c r="GO926">
        <v>-5</v>
      </c>
      <c r="GP926">
        <v>1640</v>
      </c>
      <c r="GQ926">
        <v>1</v>
      </c>
      <c r="GR926">
        <v>20</v>
      </c>
      <c r="GS926">
        <v>50341.6</v>
      </c>
      <c r="GT926">
        <v>50341.6</v>
      </c>
      <c r="GU926">
        <v>1.66016</v>
      </c>
      <c r="GV926">
        <v>2.6123</v>
      </c>
      <c r="GW926">
        <v>1.54785</v>
      </c>
      <c r="GX926">
        <v>2.2998</v>
      </c>
      <c r="GY926">
        <v>1.34644</v>
      </c>
      <c r="GZ926">
        <v>2.33765</v>
      </c>
      <c r="HA926">
        <v>35.2671</v>
      </c>
      <c r="HB926">
        <v>23.9649</v>
      </c>
      <c r="HC926">
        <v>18</v>
      </c>
      <c r="HD926">
        <v>504.736</v>
      </c>
      <c r="HE926">
        <v>394.513</v>
      </c>
      <c r="HF926">
        <v>21.861</v>
      </c>
      <c r="HG926">
        <v>26.5922</v>
      </c>
      <c r="HH926">
        <v>30.0003</v>
      </c>
      <c r="HI926">
        <v>26.5582</v>
      </c>
      <c r="HJ926">
        <v>26.504</v>
      </c>
      <c r="HK926">
        <v>33.2913</v>
      </c>
      <c r="HL926">
        <v>29.0207</v>
      </c>
      <c r="HM926">
        <v>14.603</v>
      </c>
      <c r="HN926">
        <v>21.8758</v>
      </c>
      <c r="HO926">
        <v>777.217</v>
      </c>
      <c r="HP926">
        <v>15.0527</v>
      </c>
      <c r="HQ926">
        <v>102.436</v>
      </c>
      <c r="HR926">
        <v>102.932</v>
      </c>
    </row>
    <row r="927" spans="1:226">
      <c r="A927">
        <v>911</v>
      </c>
      <c r="B927">
        <v>1663698148.6</v>
      </c>
      <c r="C927">
        <v>10373.5</v>
      </c>
      <c r="D927" t="s">
        <v>2190</v>
      </c>
      <c r="E927" t="s">
        <v>2191</v>
      </c>
      <c r="F927">
        <v>5</v>
      </c>
      <c r="G927" t="s">
        <v>2099</v>
      </c>
      <c r="H927" t="s">
        <v>354</v>
      </c>
      <c r="I927">
        <v>1663698140.81429</v>
      </c>
      <c r="J927">
        <f>(K927)/1000</f>
        <v>0</v>
      </c>
      <c r="K927">
        <f>IF(BF927, AN927, AH927)</f>
        <v>0</v>
      </c>
      <c r="L927">
        <f>IF(BF927, AI927, AG927)</f>
        <v>0</v>
      </c>
      <c r="M927">
        <f>BH927 - IF(AU927&gt;1, L927*BB927*100.0/(AW927*BV927), 0)</f>
        <v>0</v>
      </c>
      <c r="N927">
        <f>((T927-J927/2)*M927-L927)/(T927+J927/2)</f>
        <v>0</v>
      </c>
      <c r="O927">
        <f>N927*(BO927+BP927)/1000.0</f>
        <v>0</v>
      </c>
      <c r="P927">
        <f>(BH927 - IF(AU927&gt;1, L927*BB927*100.0/(AW927*BV927), 0))*(BO927+BP927)/1000.0</f>
        <v>0</v>
      </c>
      <c r="Q927">
        <f>2.0/((1/S927-1/R927)+SIGN(S927)*SQRT((1/S927-1/R927)*(1/S927-1/R927) + 4*BC927/((BC927+1)*(BC927+1))*(2*1/S927*1/R927-1/R927*1/R927)))</f>
        <v>0</v>
      </c>
      <c r="R927">
        <f>IF(LEFT(BD927,1)&lt;&gt;"0",IF(LEFT(BD927,1)="1",3.0,BE927),$D$5+$E$5*(BV927*BO927/($K$5*1000))+$F$5*(BV927*BO927/($K$5*1000))*MAX(MIN(BB927,$J$5),$I$5)*MAX(MIN(BB927,$J$5),$I$5)+$G$5*MAX(MIN(BB927,$J$5),$I$5)*(BV927*BO927/($K$5*1000))+$H$5*(BV927*BO927/($K$5*1000))*(BV927*BO927/($K$5*1000)))</f>
        <v>0</v>
      </c>
      <c r="S927">
        <f>J927*(1000-(1000*0.61365*exp(17.502*W927/(240.97+W927))/(BO927+BP927)+BJ927)/2)/(1000*0.61365*exp(17.502*W927/(240.97+W927))/(BO927+BP927)-BJ927)</f>
        <v>0</v>
      </c>
      <c r="T927">
        <f>1/((BC927+1)/(Q927/1.6)+1/(R927/1.37)) + BC927/((BC927+1)/(Q927/1.6) + BC927/(R927/1.37))</f>
        <v>0</v>
      </c>
      <c r="U927">
        <f>(AX927*BA927)</f>
        <v>0</v>
      </c>
      <c r="V927">
        <f>(BQ927+(U927+2*0.95*5.67E-8*(((BQ927+$B$7)+273)^4-(BQ927+273)^4)-44100*J927)/(1.84*29.3*R927+8*0.95*5.67E-8*(BQ927+273)^3))</f>
        <v>0</v>
      </c>
      <c r="W927">
        <f>($C$7*BR927+$D$7*BS927+$E$7*V927)</f>
        <v>0</v>
      </c>
      <c r="X927">
        <f>0.61365*exp(17.502*W927/(240.97+W927))</f>
        <v>0</v>
      </c>
      <c r="Y927">
        <f>(Z927/AA927*100)</f>
        <v>0</v>
      </c>
      <c r="Z927">
        <f>BJ927*(BO927+BP927)/1000</f>
        <v>0</v>
      </c>
      <c r="AA927">
        <f>0.61365*exp(17.502*BQ927/(240.97+BQ927))</f>
        <v>0</v>
      </c>
      <c r="AB927">
        <f>(X927-BJ927*(BO927+BP927)/1000)</f>
        <v>0</v>
      </c>
      <c r="AC927">
        <f>(-J927*44100)</f>
        <v>0</v>
      </c>
      <c r="AD927">
        <f>2*29.3*R927*0.92*(BQ927-W927)</f>
        <v>0</v>
      </c>
      <c r="AE927">
        <f>2*0.95*5.67E-8*(((BQ927+$B$7)+273)^4-(W927+273)^4)</f>
        <v>0</v>
      </c>
      <c r="AF927">
        <f>U927+AE927+AC927+AD927</f>
        <v>0</v>
      </c>
      <c r="AG927">
        <f>BN927*AU927*(BI927-BH927*(1000-AU927*BK927)/(1000-AU927*BJ927))/(100*BB927)</f>
        <v>0</v>
      </c>
      <c r="AH927">
        <f>1000*BN927*AU927*(BJ927-BK927)/(100*BB927*(1000-AU927*BJ927))</f>
        <v>0</v>
      </c>
      <c r="AI927">
        <f>(AJ927 - AK927 - BO927*1E3/(8.314*(BQ927+273.15)) * AM927/BN927 * AL927) * BN927/(100*BB927) * (1000 - BK927)/1000</f>
        <v>0</v>
      </c>
      <c r="AJ927">
        <v>779.41768871803</v>
      </c>
      <c r="AK927">
        <v>724.929351515151</v>
      </c>
      <c r="AL927">
        <v>3.30146523640622</v>
      </c>
      <c r="AM927">
        <v>65.3821765594169</v>
      </c>
      <c r="AN927">
        <f>(AP927 - AO927 + BO927*1E3/(8.314*(BQ927+273.15)) * AR927/BN927 * AQ927) * BN927/(100*BB927) * 1000/(1000 - AP927)</f>
        <v>0</v>
      </c>
      <c r="AO927">
        <v>15.0822662887794</v>
      </c>
      <c r="AP927">
        <v>20.7026516483517</v>
      </c>
      <c r="AQ927">
        <v>-0.000272542818517733</v>
      </c>
      <c r="AR927">
        <v>122.885035500858</v>
      </c>
      <c r="AS927">
        <v>0</v>
      </c>
      <c r="AT927">
        <v>0</v>
      </c>
      <c r="AU927">
        <f>IF(AS927*$H$13&gt;=AW927,1.0,(AW927/(AW927-AS927*$H$13)))</f>
        <v>0</v>
      </c>
      <c r="AV927">
        <f>(AU927-1)*100</f>
        <v>0</v>
      </c>
      <c r="AW927">
        <f>MAX(0,($B$13+$C$13*BV927)/(1+$D$13*BV927)*BO927/(BQ927+273)*$E$13)</f>
        <v>0</v>
      </c>
      <c r="AX927">
        <f>$B$11*BW927+$C$11*BX927+$F$11*CI927*(1-CL927)</f>
        <v>0</v>
      </c>
      <c r="AY927">
        <f>AX927*AZ927</f>
        <v>0</v>
      </c>
      <c r="AZ927">
        <f>($B$11*$D$9+$C$11*$D$9+$F$11*((CV927+CN927)/MAX(CV927+CN927+CW927, 0.1)*$I$9+CW927/MAX(CV927+CN927+CW927, 0.1)*$J$9))/($B$11+$C$11+$F$11)</f>
        <v>0</v>
      </c>
      <c r="BA927">
        <f>($B$11*$K$9+$C$11*$K$9+$F$11*((CV927+CN927)/MAX(CV927+CN927+CW927, 0.1)*$P$9+CW927/MAX(CV927+CN927+CW927, 0.1)*$Q$9))/($B$11+$C$11+$F$11)</f>
        <v>0</v>
      </c>
      <c r="BB927">
        <v>6</v>
      </c>
      <c r="BC927">
        <v>0.5</v>
      </c>
      <c r="BD927" t="s">
        <v>355</v>
      </c>
      <c r="BE927">
        <v>2</v>
      </c>
      <c r="BF927" t="b">
        <v>1</v>
      </c>
      <c r="BG927">
        <v>1663698140.81429</v>
      </c>
      <c r="BH927">
        <v>686.027714285714</v>
      </c>
      <c r="BI927">
        <v>750.802892857143</v>
      </c>
      <c r="BJ927">
        <v>20.7041892857143</v>
      </c>
      <c r="BK927">
        <v>15.0748285714286</v>
      </c>
      <c r="BL927">
        <v>678.615142857143</v>
      </c>
      <c r="BM927">
        <v>20.3994178571429</v>
      </c>
      <c r="BN927">
        <v>500.098642857143</v>
      </c>
      <c r="BO927">
        <v>90.4776321428571</v>
      </c>
      <c r="BP927">
        <v>0.100056810714286</v>
      </c>
      <c r="BQ927">
        <v>25.3263285714286</v>
      </c>
      <c r="BR927">
        <v>24.9729178571429</v>
      </c>
      <c r="BS927">
        <v>999.9</v>
      </c>
      <c r="BT927">
        <v>0</v>
      </c>
      <c r="BU927">
        <v>0</v>
      </c>
      <c r="BV927">
        <v>10016.7857142857</v>
      </c>
      <c r="BW927">
        <v>0</v>
      </c>
      <c r="BX927">
        <v>16.7147</v>
      </c>
      <c r="BY927">
        <v>-64.7752678571429</v>
      </c>
      <c r="BZ927">
        <v>700.531678571429</v>
      </c>
      <c r="CA927">
        <v>762.294321428571</v>
      </c>
      <c r="CB927">
        <v>5.62936428571429</v>
      </c>
      <c r="CC927">
        <v>750.802892857143</v>
      </c>
      <c r="CD927">
        <v>15.0748285714286</v>
      </c>
      <c r="CE927">
        <v>1.87326642857143</v>
      </c>
      <c r="CF927">
        <v>1.363935</v>
      </c>
      <c r="CG927">
        <v>16.4119428571429</v>
      </c>
      <c r="CH927">
        <v>11.5225</v>
      </c>
      <c r="CI927">
        <v>2000.00428571429</v>
      </c>
      <c r="CJ927">
        <v>0.979994642857143</v>
      </c>
      <c r="CK927">
        <v>0.0200054142857143</v>
      </c>
      <c r="CL927">
        <v>0</v>
      </c>
      <c r="CM927">
        <v>818.3475</v>
      </c>
      <c r="CN927">
        <v>5.00063</v>
      </c>
      <c r="CO927">
        <v>16144.4</v>
      </c>
      <c r="CP927">
        <v>17256.9142857143</v>
      </c>
      <c r="CQ927">
        <v>38.687</v>
      </c>
      <c r="CR927">
        <v>38.75</v>
      </c>
      <c r="CS927">
        <v>38.187</v>
      </c>
      <c r="CT927">
        <v>38.125</v>
      </c>
      <c r="CU927">
        <v>39.5</v>
      </c>
      <c r="CV927">
        <v>1955.09357142857</v>
      </c>
      <c r="CW927">
        <v>39.9107142857143</v>
      </c>
      <c r="CX927">
        <v>0</v>
      </c>
      <c r="CY927">
        <v>1663698145.7</v>
      </c>
      <c r="CZ927">
        <v>0</v>
      </c>
      <c r="DA927">
        <v>0</v>
      </c>
      <c r="DB927" t="s">
        <v>356</v>
      </c>
      <c r="DC927">
        <v>1660677648.1</v>
      </c>
      <c r="DD927">
        <v>1660677649.1</v>
      </c>
      <c r="DE927">
        <v>0</v>
      </c>
      <c r="DF927">
        <v>-1.042</v>
      </c>
      <c r="DG927">
        <v>0.003</v>
      </c>
      <c r="DH927">
        <v>5.218</v>
      </c>
      <c r="DI927">
        <v>0.344</v>
      </c>
      <c r="DJ927">
        <v>417</v>
      </c>
      <c r="DK927">
        <v>22</v>
      </c>
      <c r="DL927">
        <v>1.24</v>
      </c>
      <c r="DM927">
        <v>0.53</v>
      </c>
      <c r="DN927">
        <v>-64.5571275</v>
      </c>
      <c r="DO927">
        <v>-3.65414296435257</v>
      </c>
      <c r="DP927">
        <v>0.459770866838853</v>
      </c>
      <c r="DQ927">
        <v>0</v>
      </c>
      <c r="DR927">
        <v>5.62201725</v>
      </c>
      <c r="DS927">
        <v>0.104710131332079</v>
      </c>
      <c r="DT927">
        <v>0.0123785986661456</v>
      </c>
      <c r="DU927">
        <v>0</v>
      </c>
      <c r="DV927">
        <v>0</v>
      </c>
      <c r="DW927">
        <v>2</v>
      </c>
      <c r="DX927" t="s">
        <v>357</v>
      </c>
      <c r="DY927">
        <v>2.97294</v>
      </c>
      <c r="DZ927">
        <v>2.75373</v>
      </c>
      <c r="EA927">
        <v>0.132821</v>
      </c>
      <c r="EB927">
        <v>0.14184</v>
      </c>
      <c r="EC927">
        <v>0.0932935</v>
      </c>
      <c r="ED927">
        <v>0.07504</v>
      </c>
      <c r="EE927">
        <v>33805.1</v>
      </c>
      <c r="EF927">
        <v>36480</v>
      </c>
      <c r="EG927">
        <v>35326.3</v>
      </c>
      <c r="EH927">
        <v>38553.6</v>
      </c>
      <c r="EI927">
        <v>45420.3</v>
      </c>
      <c r="EJ927">
        <v>51507.7</v>
      </c>
      <c r="EK927">
        <v>55219.1</v>
      </c>
      <c r="EL927">
        <v>61839</v>
      </c>
      <c r="EM927">
        <v>1.9932</v>
      </c>
      <c r="EN927">
        <v>1.8176</v>
      </c>
      <c r="EO927">
        <v>0.069499</v>
      </c>
      <c r="EP927">
        <v>0</v>
      </c>
      <c r="EQ927">
        <v>23.8374</v>
      </c>
      <c r="ER927">
        <v>999.9</v>
      </c>
      <c r="ES927">
        <v>43.56</v>
      </c>
      <c r="ET927">
        <v>30.434</v>
      </c>
      <c r="EU927">
        <v>21.0271</v>
      </c>
      <c r="EV927">
        <v>56.7462</v>
      </c>
      <c r="EW927">
        <v>49.3149</v>
      </c>
      <c r="EX927">
        <v>1</v>
      </c>
      <c r="EY927">
        <v>-0.0441463</v>
      </c>
      <c r="EZ927">
        <v>1.1107</v>
      </c>
      <c r="FA927">
        <v>20.1097</v>
      </c>
      <c r="FB927">
        <v>5.19932</v>
      </c>
      <c r="FC927">
        <v>12.004</v>
      </c>
      <c r="FD927">
        <v>4.9752</v>
      </c>
      <c r="FE927">
        <v>3.294</v>
      </c>
      <c r="FF927">
        <v>9999</v>
      </c>
      <c r="FG927">
        <v>9999</v>
      </c>
      <c r="FH927">
        <v>9999</v>
      </c>
      <c r="FI927">
        <v>695.7</v>
      </c>
      <c r="FJ927">
        <v>1.86356</v>
      </c>
      <c r="FK927">
        <v>1.86829</v>
      </c>
      <c r="FL927">
        <v>1.86807</v>
      </c>
      <c r="FM927">
        <v>1.86932</v>
      </c>
      <c r="FN927">
        <v>1.87009</v>
      </c>
      <c r="FO927">
        <v>1.86615</v>
      </c>
      <c r="FP927">
        <v>1.86719</v>
      </c>
      <c r="FQ927">
        <v>1.86859</v>
      </c>
      <c r="FR927">
        <v>5</v>
      </c>
      <c r="FS927">
        <v>0</v>
      </c>
      <c r="FT927">
        <v>0</v>
      </c>
      <c r="FU927">
        <v>0</v>
      </c>
      <c r="FV927" t="s">
        <v>358</v>
      </c>
      <c r="FW927" t="s">
        <v>359</v>
      </c>
      <c r="FX927" t="s">
        <v>360</v>
      </c>
      <c r="FY927" t="s">
        <v>360</v>
      </c>
      <c r="FZ927" t="s">
        <v>360</v>
      </c>
      <c r="GA927" t="s">
        <v>360</v>
      </c>
      <c r="GB927">
        <v>0</v>
      </c>
      <c r="GC927">
        <v>100</v>
      </c>
      <c r="GD927">
        <v>100</v>
      </c>
      <c r="GE927">
        <v>7.558</v>
      </c>
      <c r="GF927">
        <v>0.3048</v>
      </c>
      <c r="GG927">
        <v>3.61927167264205</v>
      </c>
      <c r="GH927">
        <v>0.00509506669552449</v>
      </c>
      <c r="GI927">
        <v>1.17866753763249e-06</v>
      </c>
      <c r="GJ927">
        <v>-6.62632595388568e-10</v>
      </c>
      <c r="GK927">
        <v>0.304780318481584</v>
      </c>
      <c r="GL927">
        <v>0</v>
      </c>
      <c r="GM927">
        <v>0</v>
      </c>
      <c r="GN927">
        <v>0</v>
      </c>
      <c r="GO927">
        <v>-5</v>
      </c>
      <c r="GP927">
        <v>1640</v>
      </c>
      <c r="GQ927">
        <v>1</v>
      </c>
      <c r="GR927">
        <v>20</v>
      </c>
      <c r="GS927">
        <v>50341.7</v>
      </c>
      <c r="GT927">
        <v>50341.7</v>
      </c>
      <c r="GU927">
        <v>1.69067</v>
      </c>
      <c r="GV927">
        <v>2.62085</v>
      </c>
      <c r="GW927">
        <v>1.54785</v>
      </c>
      <c r="GX927">
        <v>2.2998</v>
      </c>
      <c r="GY927">
        <v>1.34644</v>
      </c>
      <c r="GZ927">
        <v>2.29614</v>
      </c>
      <c r="HA927">
        <v>35.2902</v>
      </c>
      <c r="HB927">
        <v>23.9562</v>
      </c>
      <c r="HC927">
        <v>18</v>
      </c>
      <c r="HD927">
        <v>505.154</v>
      </c>
      <c r="HE927">
        <v>394.622</v>
      </c>
      <c r="HF927">
        <v>21.8835</v>
      </c>
      <c r="HG927">
        <v>26.5922</v>
      </c>
      <c r="HH927">
        <v>30.0002</v>
      </c>
      <c r="HI927">
        <v>26.5605</v>
      </c>
      <c r="HJ927">
        <v>26.504</v>
      </c>
      <c r="HK927">
        <v>33.887</v>
      </c>
      <c r="HL927">
        <v>29.0207</v>
      </c>
      <c r="HM927">
        <v>14.603</v>
      </c>
      <c r="HN927">
        <v>21.8923</v>
      </c>
      <c r="HO927">
        <v>790.713</v>
      </c>
      <c r="HP927">
        <v>15.0917</v>
      </c>
      <c r="HQ927">
        <v>102.434</v>
      </c>
      <c r="HR927">
        <v>102.932</v>
      </c>
    </row>
    <row r="928" spans="1:226">
      <c r="A928">
        <v>912</v>
      </c>
      <c r="B928">
        <v>1663698153.6</v>
      </c>
      <c r="C928">
        <v>10378.5</v>
      </c>
      <c r="D928" t="s">
        <v>2192</v>
      </c>
      <c r="E928" t="s">
        <v>2193</v>
      </c>
      <c r="F928">
        <v>5</v>
      </c>
      <c r="G928" t="s">
        <v>2099</v>
      </c>
      <c r="H928" t="s">
        <v>354</v>
      </c>
      <c r="I928">
        <v>1663698146.1</v>
      </c>
      <c r="J928">
        <f>(K928)/1000</f>
        <v>0</v>
      </c>
      <c r="K928">
        <f>IF(BF928, AN928, AH928)</f>
        <v>0</v>
      </c>
      <c r="L928">
        <f>IF(BF928, AI928, AG928)</f>
        <v>0</v>
      </c>
      <c r="M928">
        <f>BH928 - IF(AU928&gt;1, L928*BB928*100.0/(AW928*BV928), 0)</f>
        <v>0</v>
      </c>
      <c r="N928">
        <f>((T928-J928/2)*M928-L928)/(T928+J928/2)</f>
        <v>0</v>
      </c>
      <c r="O928">
        <f>N928*(BO928+BP928)/1000.0</f>
        <v>0</v>
      </c>
      <c r="P928">
        <f>(BH928 - IF(AU928&gt;1, L928*BB928*100.0/(AW928*BV928), 0))*(BO928+BP928)/1000.0</f>
        <v>0</v>
      </c>
      <c r="Q928">
        <f>2.0/((1/S928-1/R928)+SIGN(S928)*SQRT((1/S928-1/R928)*(1/S928-1/R928) + 4*BC928/((BC928+1)*(BC928+1))*(2*1/S928*1/R928-1/R928*1/R928)))</f>
        <v>0</v>
      </c>
      <c r="R928">
        <f>IF(LEFT(BD928,1)&lt;&gt;"0",IF(LEFT(BD928,1)="1",3.0,BE928),$D$5+$E$5*(BV928*BO928/($K$5*1000))+$F$5*(BV928*BO928/($K$5*1000))*MAX(MIN(BB928,$J$5),$I$5)*MAX(MIN(BB928,$J$5),$I$5)+$G$5*MAX(MIN(BB928,$J$5),$I$5)*(BV928*BO928/($K$5*1000))+$H$5*(BV928*BO928/($K$5*1000))*(BV928*BO928/($K$5*1000)))</f>
        <v>0</v>
      </c>
      <c r="S928">
        <f>J928*(1000-(1000*0.61365*exp(17.502*W928/(240.97+W928))/(BO928+BP928)+BJ928)/2)/(1000*0.61365*exp(17.502*W928/(240.97+W928))/(BO928+BP928)-BJ928)</f>
        <v>0</v>
      </c>
      <c r="T928">
        <f>1/((BC928+1)/(Q928/1.6)+1/(R928/1.37)) + BC928/((BC928+1)/(Q928/1.6) + BC928/(R928/1.37))</f>
        <v>0</v>
      </c>
      <c r="U928">
        <f>(AX928*BA928)</f>
        <v>0</v>
      </c>
      <c r="V928">
        <f>(BQ928+(U928+2*0.95*5.67E-8*(((BQ928+$B$7)+273)^4-(BQ928+273)^4)-44100*J928)/(1.84*29.3*R928+8*0.95*5.67E-8*(BQ928+273)^3))</f>
        <v>0</v>
      </c>
      <c r="W928">
        <f>($C$7*BR928+$D$7*BS928+$E$7*V928)</f>
        <v>0</v>
      </c>
      <c r="X928">
        <f>0.61365*exp(17.502*W928/(240.97+W928))</f>
        <v>0</v>
      </c>
      <c r="Y928">
        <f>(Z928/AA928*100)</f>
        <v>0</v>
      </c>
      <c r="Z928">
        <f>BJ928*(BO928+BP928)/1000</f>
        <v>0</v>
      </c>
      <c r="AA928">
        <f>0.61365*exp(17.502*BQ928/(240.97+BQ928))</f>
        <v>0</v>
      </c>
      <c r="AB928">
        <f>(X928-BJ928*(BO928+BP928)/1000)</f>
        <v>0</v>
      </c>
      <c r="AC928">
        <f>(-J928*44100)</f>
        <v>0</v>
      </c>
      <c r="AD928">
        <f>2*29.3*R928*0.92*(BQ928-W928)</f>
        <v>0</v>
      </c>
      <c r="AE928">
        <f>2*0.95*5.67E-8*(((BQ928+$B$7)+273)^4-(W928+273)^4)</f>
        <v>0</v>
      </c>
      <c r="AF928">
        <f>U928+AE928+AC928+AD928</f>
        <v>0</v>
      </c>
      <c r="AG928">
        <f>BN928*AU928*(BI928-BH928*(1000-AU928*BK928)/(1000-AU928*BJ928))/(100*BB928)</f>
        <v>0</v>
      </c>
      <c r="AH928">
        <f>1000*BN928*AU928*(BJ928-BK928)/(100*BB928*(1000-AU928*BJ928))</f>
        <v>0</v>
      </c>
      <c r="AI928">
        <f>(AJ928 - AK928 - BO928*1E3/(8.314*(BQ928+273.15)) * AM928/BN928 * AL928) * BN928/(100*BB928) * (1000 - BK928)/1000</f>
        <v>0</v>
      </c>
      <c r="AJ928">
        <v>795.735847684605</v>
      </c>
      <c r="AK928">
        <v>741.243024242424</v>
      </c>
      <c r="AL928">
        <v>3.24578347934339</v>
      </c>
      <c r="AM928">
        <v>65.3821765594169</v>
      </c>
      <c r="AN928">
        <f>(AP928 - AO928 + BO928*1E3/(8.314*(BQ928+273.15)) * AR928/BN928 * AQ928) * BN928/(100*BB928) * 1000/(1000 - AP928)</f>
        <v>0</v>
      </c>
      <c r="AO928">
        <v>15.047498748346</v>
      </c>
      <c r="AP928">
        <v>20.6986010989011</v>
      </c>
      <c r="AQ928">
        <v>-0.000137717828647681</v>
      </c>
      <c r="AR928">
        <v>122.885035500858</v>
      </c>
      <c r="AS928">
        <v>0</v>
      </c>
      <c r="AT928">
        <v>0</v>
      </c>
      <c r="AU928">
        <f>IF(AS928*$H$13&gt;=AW928,1.0,(AW928/(AW928-AS928*$H$13)))</f>
        <v>0</v>
      </c>
      <c r="AV928">
        <f>(AU928-1)*100</f>
        <v>0</v>
      </c>
      <c r="AW928">
        <f>MAX(0,($B$13+$C$13*BV928)/(1+$D$13*BV928)*BO928/(BQ928+273)*$E$13)</f>
        <v>0</v>
      </c>
      <c r="AX928">
        <f>$B$11*BW928+$C$11*BX928+$F$11*CI928*(1-CL928)</f>
        <v>0</v>
      </c>
      <c r="AY928">
        <f>AX928*AZ928</f>
        <v>0</v>
      </c>
      <c r="AZ928">
        <f>($B$11*$D$9+$C$11*$D$9+$F$11*((CV928+CN928)/MAX(CV928+CN928+CW928, 0.1)*$I$9+CW928/MAX(CV928+CN928+CW928, 0.1)*$J$9))/($B$11+$C$11+$F$11)</f>
        <v>0</v>
      </c>
      <c r="BA928">
        <f>($B$11*$K$9+$C$11*$K$9+$F$11*((CV928+CN928)/MAX(CV928+CN928+CW928, 0.1)*$P$9+CW928/MAX(CV928+CN928+CW928, 0.1)*$Q$9))/($B$11+$C$11+$F$11)</f>
        <v>0</v>
      </c>
      <c r="BB928">
        <v>6</v>
      </c>
      <c r="BC928">
        <v>0.5</v>
      </c>
      <c r="BD928" t="s">
        <v>355</v>
      </c>
      <c r="BE928">
        <v>2</v>
      </c>
      <c r="BF928" t="b">
        <v>1</v>
      </c>
      <c r="BG928">
        <v>1663698146.1</v>
      </c>
      <c r="BH928">
        <v>703.336074074074</v>
      </c>
      <c r="BI928">
        <v>768.299037037037</v>
      </c>
      <c r="BJ928">
        <v>20.7022407407407</v>
      </c>
      <c r="BK928">
        <v>15.0621333333333</v>
      </c>
      <c r="BL928">
        <v>695.824111111111</v>
      </c>
      <c r="BM928">
        <v>20.3974666666667</v>
      </c>
      <c r="BN928">
        <v>500.09837037037</v>
      </c>
      <c r="BO928">
        <v>90.4780740740741</v>
      </c>
      <c r="BP928">
        <v>0.0999887518518519</v>
      </c>
      <c r="BQ928">
        <v>25.3351925925926</v>
      </c>
      <c r="BR928">
        <v>24.9776037037037</v>
      </c>
      <c r="BS928">
        <v>999.9</v>
      </c>
      <c r="BT928">
        <v>0</v>
      </c>
      <c r="BU928">
        <v>0</v>
      </c>
      <c r="BV928">
        <v>10016.4814814815</v>
      </c>
      <c r="BW928">
        <v>0</v>
      </c>
      <c r="BX928">
        <v>16.7147</v>
      </c>
      <c r="BY928">
        <v>-64.9629518518519</v>
      </c>
      <c r="BZ928">
        <v>718.204481481481</v>
      </c>
      <c r="CA928">
        <v>780.048</v>
      </c>
      <c r="CB928">
        <v>5.64011518518519</v>
      </c>
      <c r="CC928">
        <v>768.299037037037</v>
      </c>
      <c r="CD928">
        <v>15.0621333333333</v>
      </c>
      <c r="CE928">
        <v>1.87309962962963</v>
      </c>
      <c r="CF928">
        <v>1.36279259259259</v>
      </c>
      <c r="CG928">
        <v>16.4105444444444</v>
      </c>
      <c r="CH928">
        <v>11.5098259259259</v>
      </c>
      <c r="CI928">
        <v>2000.01740740741</v>
      </c>
      <c r="CJ928">
        <v>0.979994666666667</v>
      </c>
      <c r="CK928">
        <v>0.0200053888888889</v>
      </c>
      <c r="CL928">
        <v>0</v>
      </c>
      <c r="CM928">
        <v>818.848555555556</v>
      </c>
      <c r="CN928">
        <v>5.00063</v>
      </c>
      <c r="CO928">
        <v>16154.3962962963</v>
      </c>
      <c r="CP928">
        <v>17257.0296296296</v>
      </c>
      <c r="CQ928">
        <v>38.687</v>
      </c>
      <c r="CR928">
        <v>38.75</v>
      </c>
      <c r="CS928">
        <v>38.187</v>
      </c>
      <c r="CT928">
        <v>38.1295925925926</v>
      </c>
      <c r="CU928">
        <v>39.5</v>
      </c>
      <c r="CV928">
        <v>1955.1062962963</v>
      </c>
      <c r="CW928">
        <v>39.9111111111111</v>
      </c>
      <c r="CX928">
        <v>0</v>
      </c>
      <c r="CY928">
        <v>1663698151.1</v>
      </c>
      <c r="CZ928">
        <v>0</v>
      </c>
      <c r="DA928">
        <v>0</v>
      </c>
      <c r="DB928" t="s">
        <v>356</v>
      </c>
      <c r="DC928">
        <v>1660677648.1</v>
      </c>
      <c r="DD928">
        <v>1660677649.1</v>
      </c>
      <c r="DE928">
        <v>0</v>
      </c>
      <c r="DF928">
        <v>-1.042</v>
      </c>
      <c r="DG928">
        <v>0.003</v>
      </c>
      <c r="DH928">
        <v>5.218</v>
      </c>
      <c r="DI928">
        <v>0.344</v>
      </c>
      <c r="DJ928">
        <v>417</v>
      </c>
      <c r="DK928">
        <v>22</v>
      </c>
      <c r="DL928">
        <v>1.24</v>
      </c>
      <c r="DM928">
        <v>0.53</v>
      </c>
      <c r="DN928">
        <v>-64.8354175</v>
      </c>
      <c r="DO928">
        <v>-1.90088442776729</v>
      </c>
      <c r="DP928">
        <v>0.341448083819122</v>
      </c>
      <c r="DQ928">
        <v>0</v>
      </c>
      <c r="DR928">
        <v>5.635429</v>
      </c>
      <c r="DS928">
        <v>0.128677598499042</v>
      </c>
      <c r="DT928">
        <v>0.0139764326278202</v>
      </c>
      <c r="DU928">
        <v>0</v>
      </c>
      <c r="DV928">
        <v>0</v>
      </c>
      <c r="DW928">
        <v>2</v>
      </c>
      <c r="DX928" t="s">
        <v>357</v>
      </c>
      <c r="DY928">
        <v>2.97316</v>
      </c>
      <c r="DZ928">
        <v>2.75416</v>
      </c>
      <c r="EA928">
        <v>0.134867</v>
      </c>
      <c r="EB928">
        <v>0.143819</v>
      </c>
      <c r="EC928">
        <v>0.0932815</v>
      </c>
      <c r="ED928">
        <v>0.0750274</v>
      </c>
      <c r="EE928">
        <v>33725.6</v>
      </c>
      <c r="EF928">
        <v>36395.2</v>
      </c>
      <c r="EG928">
        <v>35326.5</v>
      </c>
      <c r="EH928">
        <v>38552.8</v>
      </c>
      <c r="EI928">
        <v>45421</v>
      </c>
      <c r="EJ928">
        <v>51508</v>
      </c>
      <c r="EK928">
        <v>55219.2</v>
      </c>
      <c r="EL928">
        <v>61838.5</v>
      </c>
      <c r="EM928">
        <v>1.9934</v>
      </c>
      <c r="EN928">
        <v>1.8178</v>
      </c>
      <c r="EO928">
        <v>0.0695586</v>
      </c>
      <c r="EP928">
        <v>0</v>
      </c>
      <c r="EQ928">
        <v>23.8414</v>
      </c>
      <c r="ER928">
        <v>999.9</v>
      </c>
      <c r="ES928">
        <v>43.511</v>
      </c>
      <c r="ET928">
        <v>30.454</v>
      </c>
      <c r="EU928">
        <v>21.0309</v>
      </c>
      <c r="EV928">
        <v>56.3962</v>
      </c>
      <c r="EW928">
        <v>49.5192</v>
      </c>
      <c r="EX928">
        <v>1</v>
      </c>
      <c r="EY928">
        <v>-0.0438211</v>
      </c>
      <c r="EZ928">
        <v>1.15214</v>
      </c>
      <c r="FA928">
        <v>20.1094</v>
      </c>
      <c r="FB928">
        <v>5.20052</v>
      </c>
      <c r="FC928">
        <v>12.004</v>
      </c>
      <c r="FD928">
        <v>4.976</v>
      </c>
      <c r="FE928">
        <v>3.294</v>
      </c>
      <c r="FF928">
        <v>9999</v>
      </c>
      <c r="FG928">
        <v>9999</v>
      </c>
      <c r="FH928">
        <v>9999</v>
      </c>
      <c r="FI928">
        <v>695.7</v>
      </c>
      <c r="FJ928">
        <v>1.86356</v>
      </c>
      <c r="FK928">
        <v>1.86829</v>
      </c>
      <c r="FL928">
        <v>1.86804</v>
      </c>
      <c r="FM928">
        <v>1.86932</v>
      </c>
      <c r="FN928">
        <v>1.87012</v>
      </c>
      <c r="FO928">
        <v>1.86615</v>
      </c>
      <c r="FP928">
        <v>1.86722</v>
      </c>
      <c r="FQ928">
        <v>1.86859</v>
      </c>
      <c r="FR928">
        <v>5</v>
      </c>
      <c r="FS928">
        <v>0</v>
      </c>
      <c r="FT928">
        <v>0</v>
      </c>
      <c r="FU928">
        <v>0</v>
      </c>
      <c r="FV928" t="s">
        <v>358</v>
      </c>
      <c r="FW928" t="s">
        <v>359</v>
      </c>
      <c r="FX928" t="s">
        <v>360</v>
      </c>
      <c r="FY928" t="s">
        <v>360</v>
      </c>
      <c r="FZ928" t="s">
        <v>360</v>
      </c>
      <c r="GA928" t="s">
        <v>360</v>
      </c>
      <c r="GB928">
        <v>0</v>
      </c>
      <c r="GC928">
        <v>100</v>
      </c>
      <c r="GD928">
        <v>100</v>
      </c>
      <c r="GE928">
        <v>7.652</v>
      </c>
      <c r="GF928">
        <v>0.3048</v>
      </c>
      <c r="GG928">
        <v>3.61927167264205</v>
      </c>
      <c r="GH928">
        <v>0.00509506669552449</v>
      </c>
      <c r="GI928">
        <v>1.17866753763249e-06</v>
      </c>
      <c r="GJ928">
        <v>-6.62632595388568e-10</v>
      </c>
      <c r="GK928">
        <v>0.304780318481584</v>
      </c>
      <c r="GL928">
        <v>0</v>
      </c>
      <c r="GM928">
        <v>0</v>
      </c>
      <c r="GN928">
        <v>0</v>
      </c>
      <c r="GO928">
        <v>-5</v>
      </c>
      <c r="GP928">
        <v>1640</v>
      </c>
      <c r="GQ928">
        <v>1</v>
      </c>
      <c r="GR928">
        <v>20</v>
      </c>
      <c r="GS928">
        <v>50341.8</v>
      </c>
      <c r="GT928">
        <v>50341.7</v>
      </c>
      <c r="GU928">
        <v>1.71753</v>
      </c>
      <c r="GV928">
        <v>2.61963</v>
      </c>
      <c r="GW928">
        <v>1.54785</v>
      </c>
      <c r="GX928">
        <v>2.2998</v>
      </c>
      <c r="GY928">
        <v>1.34644</v>
      </c>
      <c r="GZ928">
        <v>2.37305</v>
      </c>
      <c r="HA928">
        <v>35.2902</v>
      </c>
      <c r="HB928">
        <v>23.9649</v>
      </c>
      <c r="HC928">
        <v>18</v>
      </c>
      <c r="HD928">
        <v>505.288</v>
      </c>
      <c r="HE928">
        <v>394.747</v>
      </c>
      <c r="HF928">
        <v>21.8997</v>
      </c>
      <c r="HG928">
        <v>26.5945</v>
      </c>
      <c r="HH928">
        <v>30</v>
      </c>
      <c r="HI928">
        <v>26.5605</v>
      </c>
      <c r="HJ928">
        <v>26.5062</v>
      </c>
      <c r="HK928">
        <v>34.4227</v>
      </c>
      <c r="HL928">
        <v>29.0207</v>
      </c>
      <c r="HM928">
        <v>14.603</v>
      </c>
      <c r="HN928">
        <v>21.9026</v>
      </c>
      <c r="HO928">
        <v>810.83</v>
      </c>
      <c r="HP928">
        <v>15.1001</v>
      </c>
      <c r="HQ928">
        <v>102.435</v>
      </c>
      <c r="HR928">
        <v>102.93</v>
      </c>
    </row>
    <row r="929" spans="1:226">
      <c r="A929">
        <v>913</v>
      </c>
      <c r="B929">
        <v>1663698158.6</v>
      </c>
      <c r="C929">
        <v>10383.5</v>
      </c>
      <c r="D929" t="s">
        <v>2194</v>
      </c>
      <c r="E929" t="s">
        <v>2195</v>
      </c>
      <c r="F929">
        <v>5</v>
      </c>
      <c r="G929" t="s">
        <v>2099</v>
      </c>
      <c r="H929" t="s">
        <v>354</v>
      </c>
      <c r="I929">
        <v>1663698150.81429</v>
      </c>
      <c r="J929">
        <f>(K929)/1000</f>
        <v>0</v>
      </c>
      <c r="K929">
        <f>IF(BF929, AN929, AH929)</f>
        <v>0</v>
      </c>
      <c r="L929">
        <f>IF(BF929, AI929, AG929)</f>
        <v>0</v>
      </c>
      <c r="M929">
        <f>BH929 - IF(AU929&gt;1, L929*BB929*100.0/(AW929*BV929), 0)</f>
        <v>0</v>
      </c>
      <c r="N929">
        <f>((T929-J929/2)*M929-L929)/(T929+J929/2)</f>
        <v>0</v>
      </c>
      <c r="O929">
        <f>N929*(BO929+BP929)/1000.0</f>
        <v>0</v>
      </c>
      <c r="P929">
        <f>(BH929 - IF(AU929&gt;1, L929*BB929*100.0/(AW929*BV929), 0))*(BO929+BP929)/1000.0</f>
        <v>0</v>
      </c>
      <c r="Q929">
        <f>2.0/((1/S929-1/R929)+SIGN(S929)*SQRT((1/S929-1/R929)*(1/S929-1/R929) + 4*BC929/((BC929+1)*(BC929+1))*(2*1/S929*1/R929-1/R929*1/R929)))</f>
        <v>0</v>
      </c>
      <c r="R929">
        <f>IF(LEFT(BD929,1)&lt;&gt;"0",IF(LEFT(BD929,1)="1",3.0,BE929),$D$5+$E$5*(BV929*BO929/($K$5*1000))+$F$5*(BV929*BO929/($K$5*1000))*MAX(MIN(BB929,$J$5),$I$5)*MAX(MIN(BB929,$J$5),$I$5)+$G$5*MAX(MIN(BB929,$J$5),$I$5)*(BV929*BO929/($K$5*1000))+$H$5*(BV929*BO929/($K$5*1000))*(BV929*BO929/($K$5*1000)))</f>
        <v>0</v>
      </c>
      <c r="S929">
        <f>J929*(1000-(1000*0.61365*exp(17.502*W929/(240.97+W929))/(BO929+BP929)+BJ929)/2)/(1000*0.61365*exp(17.502*W929/(240.97+W929))/(BO929+BP929)-BJ929)</f>
        <v>0</v>
      </c>
      <c r="T929">
        <f>1/((BC929+1)/(Q929/1.6)+1/(R929/1.37)) + BC929/((BC929+1)/(Q929/1.6) + BC929/(R929/1.37))</f>
        <v>0</v>
      </c>
      <c r="U929">
        <f>(AX929*BA929)</f>
        <v>0</v>
      </c>
      <c r="V929">
        <f>(BQ929+(U929+2*0.95*5.67E-8*(((BQ929+$B$7)+273)^4-(BQ929+273)^4)-44100*J929)/(1.84*29.3*R929+8*0.95*5.67E-8*(BQ929+273)^3))</f>
        <v>0</v>
      </c>
      <c r="W929">
        <f>($C$7*BR929+$D$7*BS929+$E$7*V929)</f>
        <v>0</v>
      </c>
      <c r="X929">
        <f>0.61365*exp(17.502*W929/(240.97+W929))</f>
        <v>0</v>
      </c>
      <c r="Y929">
        <f>(Z929/AA929*100)</f>
        <v>0</v>
      </c>
      <c r="Z929">
        <f>BJ929*(BO929+BP929)/1000</f>
        <v>0</v>
      </c>
      <c r="AA929">
        <f>0.61365*exp(17.502*BQ929/(240.97+BQ929))</f>
        <v>0</v>
      </c>
      <c r="AB929">
        <f>(X929-BJ929*(BO929+BP929)/1000)</f>
        <v>0</v>
      </c>
      <c r="AC929">
        <f>(-J929*44100)</f>
        <v>0</v>
      </c>
      <c r="AD929">
        <f>2*29.3*R929*0.92*(BQ929-W929)</f>
        <v>0</v>
      </c>
      <c r="AE929">
        <f>2*0.95*5.67E-8*(((BQ929+$B$7)+273)^4-(W929+273)^4)</f>
        <v>0</v>
      </c>
      <c r="AF929">
        <f>U929+AE929+AC929+AD929</f>
        <v>0</v>
      </c>
      <c r="AG929">
        <f>BN929*AU929*(BI929-BH929*(1000-AU929*BK929)/(1000-AU929*BJ929))/(100*BB929)</f>
        <v>0</v>
      </c>
      <c r="AH929">
        <f>1000*BN929*AU929*(BJ929-BK929)/(100*BB929*(1000-AU929*BJ929))</f>
        <v>0</v>
      </c>
      <c r="AI929">
        <f>(AJ929 - AK929 - BO929*1E3/(8.314*(BQ929+273.15)) * AM929/BN929 * AL929) * BN929/(100*BB929) * (1000 - BK929)/1000</f>
        <v>0</v>
      </c>
      <c r="AJ929">
        <v>812.795487160159</v>
      </c>
      <c r="AK929">
        <v>758.007496969697</v>
      </c>
      <c r="AL929">
        <v>3.35376832987205</v>
      </c>
      <c r="AM929">
        <v>65.3821765594169</v>
      </c>
      <c r="AN929">
        <f>(AP929 - AO929 + BO929*1E3/(8.314*(BQ929+273.15)) * AR929/BN929 * AQ929) * BN929/(100*BB929) * 1000/(1000 - AP929)</f>
        <v>0</v>
      </c>
      <c r="AO929">
        <v>15.0411666549554</v>
      </c>
      <c r="AP929">
        <v>20.6914736263736</v>
      </c>
      <c r="AQ929">
        <v>-1.01279254568919e-05</v>
      </c>
      <c r="AR929">
        <v>122.885035500858</v>
      </c>
      <c r="AS929">
        <v>0</v>
      </c>
      <c r="AT929">
        <v>0</v>
      </c>
      <c r="AU929">
        <f>IF(AS929*$H$13&gt;=AW929,1.0,(AW929/(AW929-AS929*$H$13)))</f>
        <v>0</v>
      </c>
      <c r="AV929">
        <f>(AU929-1)*100</f>
        <v>0</v>
      </c>
      <c r="AW929">
        <f>MAX(0,($B$13+$C$13*BV929)/(1+$D$13*BV929)*BO929/(BQ929+273)*$E$13)</f>
        <v>0</v>
      </c>
      <c r="AX929">
        <f>$B$11*BW929+$C$11*BX929+$F$11*CI929*(1-CL929)</f>
        <v>0</v>
      </c>
      <c r="AY929">
        <f>AX929*AZ929</f>
        <v>0</v>
      </c>
      <c r="AZ929">
        <f>($B$11*$D$9+$C$11*$D$9+$F$11*((CV929+CN929)/MAX(CV929+CN929+CW929, 0.1)*$I$9+CW929/MAX(CV929+CN929+CW929, 0.1)*$J$9))/($B$11+$C$11+$F$11)</f>
        <v>0</v>
      </c>
      <c r="BA929">
        <f>($B$11*$K$9+$C$11*$K$9+$F$11*((CV929+CN929)/MAX(CV929+CN929+CW929, 0.1)*$P$9+CW929/MAX(CV929+CN929+CW929, 0.1)*$Q$9))/($B$11+$C$11+$F$11)</f>
        <v>0</v>
      </c>
      <c r="BB929">
        <v>6</v>
      </c>
      <c r="BC929">
        <v>0.5</v>
      </c>
      <c r="BD929" t="s">
        <v>355</v>
      </c>
      <c r="BE929">
        <v>2</v>
      </c>
      <c r="BF929" t="b">
        <v>1</v>
      </c>
      <c r="BG929">
        <v>1663698150.81429</v>
      </c>
      <c r="BH929">
        <v>718.646678571429</v>
      </c>
      <c r="BI929">
        <v>783.779142857143</v>
      </c>
      <c r="BJ929">
        <v>20.6986607142857</v>
      </c>
      <c r="BK929">
        <v>15.050075</v>
      </c>
      <c r="BL929">
        <v>711.046821428571</v>
      </c>
      <c r="BM929">
        <v>20.3938857142857</v>
      </c>
      <c r="BN929">
        <v>500.131607142857</v>
      </c>
      <c r="BO929">
        <v>90.4788785714286</v>
      </c>
      <c r="BP929">
        <v>0.100228928571429</v>
      </c>
      <c r="BQ929">
        <v>25.3444892857143</v>
      </c>
      <c r="BR929">
        <v>24.9832821428571</v>
      </c>
      <c r="BS929">
        <v>999.9</v>
      </c>
      <c r="BT929">
        <v>0</v>
      </c>
      <c r="BU929">
        <v>0</v>
      </c>
      <c r="BV929">
        <v>9984.46428571429</v>
      </c>
      <c r="BW929">
        <v>0</v>
      </c>
      <c r="BX929">
        <v>16.7147</v>
      </c>
      <c r="BY929">
        <v>-65.1324607142857</v>
      </c>
      <c r="BZ929">
        <v>733.835928571428</v>
      </c>
      <c r="CA929">
        <v>795.755142857143</v>
      </c>
      <c r="CB929">
        <v>5.64859321428572</v>
      </c>
      <c r="CC929">
        <v>783.779142857143</v>
      </c>
      <c r="CD929">
        <v>15.050075</v>
      </c>
      <c r="CE929">
        <v>1.87279178571429</v>
      </c>
      <c r="CF929">
        <v>1.36171392857143</v>
      </c>
      <c r="CG929">
        <v>16.407975</v>
      </c>
      <c r="CH929">
        <v>11.4978571428571</v>
      </c>
      <c r="CI929">
        <v>2000.00035714286</v>
      </c>
      <c r="CJ929">
        <v>0.979994642857143</v>
      </c>
      <c r="CK929">
        <v>0.0200054142857143</v>
      </c>
      <c r="CL929">
        <v>0</v>
      </c>
      <c r="CM929">
        <v>819.200821428572</v>
      </c>
      <c r="CN929">
        <v>5.00063</v>
      </c>
      <c r="CO929">
        <v>16159.8035714286</v>
      </c>
      <c r="CP929">
        <v>17256.8857142857</v>
      </c>
      <c r="CQ929">
        <v>38.687</v>
      </c>
      <c r="CR929">
        <v>38.75</v>
      </c>
      <c r="CS929">
        <v>38.187</v>
      </c>
      <c r="CT929">
        <v>38.1294285714286</v>
      </c>
      <c r="CU929">
        <v>39.5</v>
      </c>
      <c r="CV929">
        <v>1955.08964285714</v>
      </c>
      <c r="CW929">
        <v>39.9107142857143</v>
      </c>
      <c r="CX929">
        <v>0</v>
      </c>
      <c r="CY929">
        <v>1663698155.9</v>
      </c>
      <c r="CZ929">
        <v>0</v>
      </c>
      <c r="DA929">
        <v>0</v>
      </c>
      <c r="DB929" t="s">
        <v>356</v>
      </c>
      <c r="DC929">
        <v>1660677648.1</v>
      </c>
      <c r="DD929">
        <v>1660677649.1</v>
      </c>
      <c r="DE929">
        <v>0</v>
      </c>
      <c r="DF929">
        <v>-1.042</v>
      </c>
      <c r="DG929">
        <v>0.003</v>
      </c>
      <c r="DH929">
        <v>5.218</v>
      </c>
      <c r="DI929">
        <v>0.344</v>
      </c>
      <c r="DJ929">
        <v>417</v>
      </c>
      <c r="DK929">
        <v>22</v>
      </c>
      <c r="DL929">
        <v>1.24</v>
      </c>
      <c r="DM929">
        <v>0.53</v>
      </c>
      <c r="DN929">
        <v>-65.0498675</v>
      </c>
      <c r="DO929">
        <v>-1.94613545966213</v>
      </c>
      <c r="DP929">
        <v>0.332009582984814</v>
      </c>
      <c r="DQ929">
        <v>0</v>
      </c>
      <c r="DR929">
        <v>5.6419225</v>
      </c>
      <c r="DS929">
        <v>0.133329455909937</v>
      </c>
      <c r="DT929">
        <v>0.014336135942087</v>
      </c>
      <c r="DU929">
        <v>0</v>
      </c>
      <c r="DV929">
        <v>0</v>
      </c>
      <c r="DW929">
        <v>2</v>
      </c>
      <c r="DX929" t="s">
        <v>357</v>
      </c>
      <c r="DY929">
        <v>2.97426</v>
      </c>
      <c r="DZ929">
        <v>2.75311</v>
      </c>
      <c r="EA929">
        <v>0.136937</v>
      </c>
      <c r="EB929">
        <v>0.145855</v>
      </c>
      <c r="EC929">
        <v>0.0932457</v>
      </c>
      <c r="ED929">
        <v>0.0750187</v>
      </c>
      <c r="EE929">
        <v>33645.1</v>
      </c>
      <c r="EF929">
        <v>36308.7</v>
      </c>
      <c r="EG929">
        <v>35326.7</v>
      </c>
      <c r="EH929">
        <v>38552.8</v>
      </c>
      <c r="EI929">
        <v>45422.3</v>
      </c>
      <c r="EJ929">
        <v>51507.9</v>
      </c>
      <c r="EK929">
        <v>55218.4</v>
      </c>
      <c r="EL929">
        <v>61837.7</v>
      </c>
      <c r="EM929">
        <v>1.9936</v>
      </c>
      <c r="EN929">
        <v>1.8172</v>
      </c>
      <c r="EO929">
        <v>0.0704527</v>
      </c>
      <c r="EP929">
        <v>0</v>
      </c>
      <c r="EQ929">
        <v>23.8454</v>
      </c>
      <c r="ER929">
        <v>999.9</v>
      </c>
      <c r="ES929">
        <v>43.487</v>
      </c>
      <c r="ET929">
        <v>30.434</v>
      </c>
      <c r="EU929">
        <v>20.9938</v>
      </c>
      <c r="EV929">
        <v>56.4662</v>
      </c>
      <c r="EW929">
        <v>49.4952</v>
      </c>
      <c r="EX929">
        <v>1</v>
      </c>
      <c r="EY929">
        <v>-0.0436585</v>
      </c>
      <c r="EZ929">
        <v>1.1588</v>
      </c>
      <c r="FA929">
        <v>20.1091</v>
      </c>
      <c r="FB929">
        <v>5.19932</v>
      </c>
      <c r="FC929">
        <v>12.004</v>
      </c>
      <c r="FD929">
        <v>4.9752</v>
      </c>
      <c r="FE929">
        <v>3.294</v>
      </c>
      <c r="FF929">
        <v>9999</v>
      </c>
      <c r="FG929">
        <v>9999</v>
      </c>
      <c r="FH929">
        <v>9999</v>
      </c>
      <c r="FI929">
        <v>695.7</v>
      </c>
      <c r="FJ929">
        <v>1.86356</v>
      </c>
      <c r="FK929">
        <v>1.86829</v>
      </c>
      <c r="FL929">
        <v>1.86807</v>
      </c>
      <c r="FM929">
        <v>1.86929</v>
      </c>
      <c r="FN929">
        <v>1.87012</v>
      </c>
      <c r="FO929">
        <v>1.86615</v>
      </c>
      <c r="FP929">
        <v>1.86722</v>
      </c>
      <c r="FQ929">
        <v>1.86859</v>
      </c>
      <c r="FR929">
        <v>5</v>
      </c>
      <c r="FS929">
        <v>0</v>
      </c>
      <c r="FT929">
        <v>0</v>
      </c>
      <c r="FU929">
        <v>0</v>
      </c>
      <c r="FV929" t="s">
        <v>358</v>
      </c>
      <c r="FW929" t="s">
        <v>359</v>
      </c>
      <c r="FX929" t="s">
        <v>360</v>
      </c>
      <c r="FY929" t="s">
        <v>360</v>
      </c>
      <c r="FZ929" t="s">
        <v>360</v>
      </c>
      <c r="GA929" t="s">
        <v>360</v>
      </c>
      <c r="GB929">
        <v>0</v>
      </c>
      <c r="GC929">
        <v>100</v>
      </c>
      <c r="GD929">
        <v>100</v>
      </c>
      <c r="GE929">
        <v>7.746</v>
      </c>
      <c r="GF929">
        <v>0.3048</v>
      </c>
      <c r="GG929">
        <v>3.61927167264205</v>
      </c>
      <c r="GH929">
        <v>0.00509506669552449</v>
      </c>
      <c r="GI929">
        <v>1.17866753763249e-06</v>
      </c>
      <c r="GJ929">
        <v>-6.62632595388568e-10</v>
      </c>
      <c r="GK929">
        <v>0.304780318481584</v>
      </c>
      <c r="GL929">
        <v>0</v>
      </c>
      <c r="GM929">
        <v>0</v>
      </c>
      <c r="GN929">
        <v>0</v>
      </c>
      <c r="GO929">
        <v>-5</v>
      </c>
      <c r="GP929">
        <v>1640</v>
      </c>
      <c r="GQ929">
        <v>1</v>
      </c>
      <c r="GR929">
        <v>20</v>
      </c>
      <c r="GS929">
        <v>50341.8</v>
      </c>
      <c r="GT929">
        <v>50341.8</v>
      </c>
      <c r="GU929">
        <v>1.74805</v>
      </c>
      <c r="GV929">
        <v>2.61108</v>
      </c>
      <c r="GW929">
        <v>1.54785</v>
      </c>
      <c r="GX929">
        <v>2.2998</v>
      </c>
      <c r="GY929">
        <v>1.34644</v>
      </c>
      <c r="GZ929">
        <v>2.42676</v>
      </c>
      <c r="HA929">
        <v>35.2902</v>
      </c>
      <c r="HB929">
        <v>23.9649</v>
      </c>
      <c r="HC929">
        <v>18</v>
      </c>
      <c r="HD929">
        <v>505.441</v>
      </c>
      <c r="HE929">
        <v>394.42</v>
      </c>
      <c r="HF929">
        <v>21.9098</v>
      </c>
      <c r="HG929">
        <v>26.5945</v>
      </c>
      <c r="HH929">
        <v>30.0002</v>
      </c>
      <c r="HI929">
        <v>26.5627</v>
      </c>
      <c r="HJ929">
        <v>26.5062</v>
      </c>
      <c r="HK929">
        <v>35.0412</v>
      </c>
      <c r="HL929">
        <v>29.0207</v>
      </c>
      <c r="HM929">
        <v>14.603</v>
      </c>
      <c r="HN929">
        <v>21.9112</v>
      </c>
      <c r="HO929">
        <v>824.282</v>
      </c>
      <c r="HP929">
        <v>15.1154</v>
      </c>
      <c r="HQ929">
        <v>102.434</v>
      </c>
      <c r="HR929">
        <v>102.93</v>
      </c>
    </row>
    <row r="930" spans="1:226">
      <c r="A930">
        <v>914</v>
      </c>
      <c r="B930">
        <v>1663698163.6</v>
      </c>
      <c r="C930">
        <v>10388.5</v>
      </c>
      <c r="D930" t="s">
        <v>2196</v>
      </c>
      <c r="E930" t="s">
        <v>2197</v>
      </c>
      <c r="F930">
        <v>5</v>
      </c>
      <c r="G930" t="s">
        <v>2099</v>
      </c>
      <c r="H930" t="s">
        <v>354</v>
      </c>
      <c r="I930">
        <v>1663698156.1</v>
      </c>
      <c r="J930">
        <f>(K930)/1000</f>
        <v>0</v>
      </c>
      <c r="K930">
        <f>IF(BF930, AN930, AH930)</f>
        <v>0</v>
      </c>
      <c r="L930">
        <f>IF(BF930, AI930, AG930)</f>
        <v>0</v>
      </c>
      <c r="M930">
        <f>BH930 - IF(AU930&gt;1, L930*BB930*100.0/(AW930*BV930), 0)</f>
        <v>0</v>
      </c>
      <c r="N930">
        <f>((T930-J930/2)*M930-L930)/(T930+J930/2)</f>
        <v>0</v>
      </c>
      <c r="O930">
        <f>N930*(BO930+BP930)/1000.0</f>
        <v>0</v>
      </c>
      <c r="P930">
        <f>(BH930 - IF(AU930&gt;1, L930*BB930*100.0/(AW930*BV930), 0))*(BO930+BP930)/1000.0</f>
        <v>0</v>
      </c>
      <c r="Q930">
        <f>2.0/((1/S930-1/R930)+SIGN(S930)*SQRT((1/S930-1/R930)*(1/S930-1/R930) + 4*BC930/((BC930+1)*(BC930+1))*(2*1/S930*1/R930-1/R930*1/R930)))</f>
        <v>0</v>
      </c>
      <c r="R930">
        <f>IF(LEFT(BD930,1)&lt;&gt;"0",IF(LEFT(BD930,1)="1",3.0,BE930),$D$5+$E$5*(BV930*BO930/($K$5*1000))+$F$5*(BV930*BO930/($K$5*1000))*MAX(MIN(BB930,$J$5),$I$5)*MAX(MIN(BB930,$J$5),$I$5)+$G$5*MAX(MIN(BB930,$J$5),$I$5)*(BV930*BO930/($K$5*1000))+$H$5*(BV930*BO930/($K$5*1000))*(BV930*BO930/($K$5*1000)))</f>
        <v>0</v>
      </c>
      <c r="S930">
        <f>J930*(1000-(1000*0.61365*exp(17.502*W930/(240.97+W930))/(BO930+BP930)+BJ930)/2)/(1000*0.61365*exp(17.502*W930/(240.97+W930))/(BO930+BP930)-BJ930)</f>
        <v>0</v>
      </c>
      <c r="T930">
        <f>1/((BC930+1)/(Q930/1.6)+1/(R930/1.37)) + BC930/((BC930+1)/(Q930/1.6) + BC930/(R930/1.37))</f>
        <v>0</v>
      </c>
      <c r="U930">
        <f>(AX930*BA930)</f>
        <v>0</v>
      </c>
      <c r="V930">
        <f>(BQ930+(U930+2*0.95*5.67E-8*(((BQ930+$B$7)+273)^4-(BQ930+273)^4)-44100*J930)/(1.84*29.3*R930+8*0.95*5.67E-8*(BQ930+273)^3))</f>
        <v>0</v>
      </c>
      <c r="W930">
        <f>($C$7*BR930+$D$7*BS930+$E$7*V930)</f>
        <v>0</v>
      </c>
      <c r="X930">
        <f>0.61365*exp(17.502*W930/(240.97+W930))</f>
        <v>0</v>
      </c>
      <c r="Y930">
        <f>(Z930/AA930*100)</f>
        <v>0</v>
      </c>
      <c r="Z930">
        <f>BJ930*(BO930+BP930)/1000</f>
        <v>0</v>
      </c>
      <c r="AA930">
        <f>0.61365*exp(17.502*BQ930/(240.97+BQ930))</f>
        <v>0</v>
      </c>
      <c r="AB930">
        <f>(X930-BJ930*(BO930+BP930)/1000)</f>
        <v>0</v>
      </c>
      <c r="AC930">
        <f>(-J930*44100)</f>
        <v>0</v>
      </c>
      <c r="AD930">
        <f>2*29.3*R930*0.92*(BQ930-W930)</f>
        <v>0</v>
      </c>
      <c r="AE930">
        <f>2*0.95*5.67E-8*(((BQ930+$B$7)+273)^4-(W930+273)^4)</f>
        <v>0</v>
      </c>
      <c r="AF930">
        <f>U930+AE930+AC930+AD930</f>
        <v>0</v>
      </c>
      <c r="AG930">
        <f>BN930*AU930*(BI930-BH930*(1000-AU930*BK930)/(1000-AU930*BJ930))/(100*BB930)</f>
        <v>0</v>
      </c>
      <c r="AH930">
        <f>1000*BN930*AU930*(BJ930-BK930)/(100*BB930*(1000-AU930*BJ930))</f>
        <v>0</v>
      </c>
      <c r="AI930">
        <f>(AJ930 - AK930 - BO930*1E3/(8.314*(BQ930+273.15)) * AM930/BN930 * AL930) * BN930/(100*BB930) * (1000 - BK930)/1000</f>
        <v>0</v>
      </c>
      <c r="AJ930">
        <v>829.753441149088</v>
      </c>
      <c r="AK930">
        <v>774.663248484848</v>
      </c>
      <c r="AL930">
        <v>3.33367640587809</v>
      </c>
      <c r="AM930">
        <v>65.3821765594169</v>
      </c>
      <c r="AN930">
        <f>(AP930 - AO930 + BO930*1E3/(8.314*(BQ930+273.15)) * AR930/BN930 * AQ930) * BN930/(100*BB930) * 1000/(1000 - AP930)</f>
        <v>0</v>
      </c>
      <c r="AO930">
        <v>15.0437896835141</v>
      </c>
      <c r="AP930">
        <v>20.6903615384616</v>
      </c>
      <c r="AQ930">
        <v>6.75361987434598e-05</v>
      </c>
      <c r="AR930">
        <v>122.885035500858</v>
      </c>
      <c r="AS930">
        <v>0</v>
      </c>
      <c r="AT930">
        <v>0</v>
      </c>
      <c r="AU930">
        <f>IF(AS930*$H$13&gt;=AW930,1.0,(AW930/(AW930-AS930*$H$13)))</f>
        <v>0</v>
      </c>
      <c r="AV930">
        <f>(AU930-1)*100</f>
        <v>0</v>
      </c>
      <c r="AW930">
        <f>MAX(0,($B$13+$C$13*BV930)/(1+$D$13*BV930)*BO930/(BQ930+273)*$E$13)</f>
        <v>0</v>
      </c>
      <c r="AX930">
        <f>$B$11*BW930+$C$11*BX930+$F$11*CI930*(1-CL930)</f>
        <v>0</v>
      </c>
      <c r="AY930">
        <f>AX930*AZ930</f>
        <v>0</v>
      </c>
      <c r="AZ930">
        <f>($B$11*$D$9+$C$11*$D$9+$F$11*((CV930+CN930)/MAX(CV930+CN930+CW930, 0.1)*$I$9+CW930/MAX(CV930+CN930+CW930, 0.1)*$J$9))/($B$11+$C$11+$F$11)</f>
        <v>0</v>
      </c>
      <c r="BA930">
        <f>($B$11*$K$9+$C$11*$K$9+$F$11*((CV930+CN930)/MAX(CV930+CN930+CW930, 0.1)*$P$9+CW930/MAX(CV930+CN930+CW930, 0.1)*$Q$9))/($B$11+$C$11+$F$11)</f>
        <v>0</v>
      </c>
      <c r="BB930">
        <v>6</v>
      </c>
      <c r="BC930">
        <v>0.5</v>
      </c>
      <c r="BD930" t="s">
        <v>355</v>
      </c>
      <c r="BE930">
        <v>2</v>
      </c>
      <c r="BF930" t="b">
        <v>1</v>
      </c>
      <c r="BG930">
        <v>1663698156.1</v>
      </c>
      <c r="BH930">
        <v>735.798555555555</v>
      </c>
      <c r="BI930">
        <v>801.185481481481</v>
      </c>
      <c r="BJ930">
        <v>20.6952703703704</v>
      </c>
      <c r="BK930">
        <v>15.0421259259259</v>
      </c>
      <c r="BL930">
        <v>728.100444444444</v>
      </c>
      <c r="BM930">
        <v>20.3904962962963</v>
      </c>
      <c r="BN930">
        <v>500.104481481481</v>
      </c>
      <c r="BO930">
        <v>90.4790222222222</v>
      </c>
      <c r="BP930">
        <v>0.100076814814815</v>
      </c>
      <c r="BQ930">
        <v>25.3524074074074</v>
      </c>
      <c r="BR930">
        <v>24.9866037037037</v>
      </c>
      <c r="BS930">
        <v>999.9</v>
      </c>
      <c r="BT930">
        <v>0</v>
      </c>
      <c r="BU930">
        <v>0</v>
      </c>
      <c r="BV930">
        <v>9982.59259259259</v>
      </c>
      <c r="BW930">
        <v>0</v>
      </c>
      <c r="BX930">
        <v>16.7147</v>
      </c>
      <c r="BY930">
        <v>-65.3869111111111</v>
      </c>
      <c r="BZ930">
        <v>751.347703703704</v>
      </c>
      <c r="CA930">
        <v>813.421111111111</v>
      </c>
      <c r="CB930">
        <v>5.65314592592592</v>
      </c>
      <c r="CC930">
        <v>801.185481481481</v>
      </c>
      <c r="CD930">
        <v>15.0421259259259</v>
      </c>
      <c r="CE930">
        <v>1.87248777777778</v>
      </c>
      <c r="CF930">
        <v>1.36099703703704</v>
      </c>
      <c r="CG930">
        <v>16.4054222222222</v>
      </c>
      <c r="CH930">
        <v>11.4899074074074</v>
      </c>
      <c r="CI930">
        <v>1999.97703703704</v>
      </c>
      <c r="CJ930">
        <v>0.979994333333334</v>
      </c>
      <c r="CK930">
        <v>0.0200057444444444</v>
      </c>
      <c r="CL930">
        <v>0</v>
      </c>
      <c r="CM930">
        <v>819.343925925926</v>
      </c>
      <c r="CN930">
        <v>5.00063</v>
      </c>
      <c r="CO930">
        <v>16163.0148148148</v>
      </c>
      <c r="CP930">
        <v>17256.6740740741</v>
      </c>
      <c r="CQ930">
        <v>38.687</v>
      </c>
      <c r="CR930">
        <v>38.75</v>
      </c>
      <c r="CS930">
        <v>38.187</v>
      </c>
      <c r="CT930">
        <v>38.1295925925926</v>
      </c>
      <c r="CU930">
        <v>39.5</v>
      </c>
      <c r="CV930">
        <v>1955.0662962963</v>
      </c>
      <c r="CW930">
        <v>39.9107407407407</v>
      </c>
      <c r="CX930">
        <v>0</v>
      </c>
      <c r="CY930">
        <v>1663698160.7</v>
      </c>
      <c r="CZ930">
        <v>0</v>
      </c>
      <c r="DA930">
        <v>0</v>
      </c>
      <c r="DB930" t="s">
        <v>356</v>
      </c>
      <c r="DC930">
        <v>1660677648.1</v>
      </c>
      <c r="DD930">
        <v>1660677649.1</v>
      </c>
      <c r="DE930">
        <v>0</v>
      </c>
      <c r="DF930">
        <v>-1.042</v>
      </c>
      <c r="DG930">
        <v>0.003</v>
      </c>
      <c r="DH930">
        <v>5.218</v>
      </c>
      <c r="DI930">
        <v>0.344</v>
      </c>
      <c r="DJ930">
        <v>417</v>
      </c>
      <c r="DK930">
        <v>22</v>
      </c>
      <c r="DL930">
        <v>1.24</v>
      </c>
      <c r="DM930">
        <v>0.53</v>
      </c>
      <c r="DN930">
        <v>-65.24755</v>
      </c>
      <c r="DO930">
        <v>-3.37360750469021</v>
      </c>
      <c r="DP930">
        <v>0.447600589811945</v>
      </c>
      <c r="DQ930">
        <v>0</v>
      </c>
      <c r="DR930">
        <v>5.64959875</v>
      </c>
      <c r="DS930">
        <v>0.0504714821763529</v>
      </c>
      <c r="DT930">
        <v>0.00939479887690521</v>
      </c>
      <c r="DU930">
        <v>1</v>
      </c>
      <c r="DV930">
        <v>1</v>
      </c>
      <c r="DW930">
        <v>2</v>
      </c>
      <c r="DX930" t="s">
        <v>395</v>
      </c>
      <c r="DY930">
        <v>2.97332</v>
      </c>
      <c r="DZ930">
        <v>2.75376</v>
      </c>
      <c r="EA930">
        <v>0.138955</v>
      </c>
      <c r="EB930">
        <v>0.147758</v>
      </c>
      <c r="EC930">
        <v>0.0932461</v>
      </c>
      <c r="ED930">
        <v>0.0749947</v>
      </c>
      <c r="EE930">
        <v>33566.5</v>
      </c>
      <c r="EF930">
        <v>36228.1</v>
      </c>
      <c r="EG930">
        <v>35326.7</v>
      </c>
      <c r="EH930">
        <v>38553.1</v>
      </c>
      <c r="EI930">
        <v>45423.1</v>
      </c>
      <c r="EJ930">
        <v>51509.4</v>
      </c>
      <c r="EK930">
        <v>55219.4</v>
      </c>
      <c r="EL930">
        <v>61837.8</v>
      </c>
      <c r="EM930">
        <v>1.9932</v>
      </c>
      <c r="EN930">
        <v>1.8176</v>
      </c>
      <c r="EO930">
        <v>0.06935</v>
      </c>
      <c r="EP930">
        <v>0</v>
      </c>
      <c r="EQ930">
        <v>23.8495</v>
      </c>
      <c r="ER930">
        <v>999.9</v>
      </c>
      <c r="ES930">
        <v>43.462</v>
      </c>
      <c r="ET930">
        <v>30.434</v>
      </c>
      <c r="EU930">
        <v>20.9802</v>
      </c>
      <c r="EV930">
        <v>56.1762</v>
      </c>
      <c r="EW930">
        <v>48.9263</v>
      </c>
      <c r="EX930">
        <v>1</v>
      </c>
      <c r="EY930">
        <v>-0.0435366</v>
      </c>
      <c r="EZ930">
        <v>1.1695</v>
      </c>
      <c r="FA930">
        <v>20.1092</v>
      </c>
      <c r="FB930">
        <v>5.20052</v>
      </c>
      <c r="FC930">
        <v>12.004</v>
      </c>
      <c r="FD930">
        <v>4.976</v>
      </c>
      <c r="FE930">
        <v>3.294</v>
      </c>
      <c r="FF930">
        <v>9999</v>
      </c>
      <c r="FG930">
        <v>9999</v>
      </c>
      <c r="FH930">
        <v>9999</v>
      </c>
      <c r="FI930">
        <v>695.7</v>
      </c>
      <c r="FJ930">
        <v>1.86356</v>
      </c>
      <c r="FK930">
        <v>1.86829</v>
      </c>
      <c r="FL930">
        <v>1.86801</v>
      </c>
      <c r="FM930">
        <v>1.86929</v>
      </c>
      <c r="FN930">
        <v>1.87012</v>
      </c>
      <c r="FO930">
        <v>1.86615</v>
      </c>
      <c r="FP930">
        <v>1.86722</v>
      </c>
      <c r="FQ930">
        <v>1.86853</v>
      </c>
      <c r="FR930">
        <v>5</v>
      </c>
      <c r="FS930">
        <v>0</v>
      </c>
      <c r="FT930">
        <v>0</v>
      </c>
      <c r="FU930">
        <v>0</v>
      </c>
      <c r="FV930" t="s">
        <v>358</v>
      </c>
      <c r="FW930" t="s">
        <v>359</v>
      </c>
      <c r="FX930" t="s">
        <v>360</v>
      </c>
      <c r="FY930" t="s">
        <v>360</v>
      </c>
      <c r="FZ930" t="s">
        <v>360</v>
      </c>
      <c r="GA930" t="s">
        <v>360</v>
      </c>
      <c r="GB930">
        <v>0</v>
      </c>
      <c r="GC930">
        <v>100</v>
      </c>
      <c r="GD930">
        <v>100</v>
      </c>
      <c r="GE930">
        <v>7.838</v>
      </c>
      <c r="GF930">
        <v>0.3048</v>
      </c>
      <c r="GG930">
        <v>3.61927167264205</v>
      </c>
      <c r="GH930">
        <v>0.00509506669552449</v>
      </c>
      <c r="GI930">
        <v>1.17866753763249e-06</v>
      </c>
      <c r="GJ930">
        <v>-6.62632595388568e-10</v>
      </c>
      <c r="GK930">
        <v>0.304780318481584</v>
      </c>
      <c r="GL930">
        <v>0</v>
      </c>
      <c r="GM930">
        <v>0</v>
      </c>
      <c r="GN930">
        <v>0</v>
      </c>
      <c r="GO930">
        <v>-5</v>
      </c>
      <c r="GP930">
        <v>1640</v>
      </c>
      <c r="GQ930">
        <v>1</v>
      </c>
      <c r="GR930">
        <v>20</v>
      </c>
      <c r="GS930">
        <v>50341.9</v>
      </c>
      <c r="GT930">
        <v>50341.9</v>
      </c>
      <c r="GU930">
        <v>1.77612</v>
      </c>
      <c r="GV930">
        <v>2.60498</v>
      </c>
      <c r="GW930">
        <v>1.54785</v>
      </c>
      <c r="GX930">
        <v>2.2998</v>
      </c>
      <c r="GY930">
        <v>1.34644</v>
      </c>
      <c r="GZ930">
        <v>2.42432</v>
      </c>
      <c r="HA930">
        <v>35.2902</v>
      </c>
      <c r="HB930">
        <v>23.9649</v>
      </c>
      <c r="HC930">
        <v>18</v>
      </c>
      <c r="HD930">
        <v>505.175</v>
      </c>
      <c r="HE930">
        <v>394.654</v>
      </c>
      <c r="HF930">
        <v>21.9175</v>
      </c>
      <c r="HG930">
        <v>26.5967</v>
      </c>
      <c r="HH930">
        <v>30.0003</v>
      </c>
      <c r="HI930">
        <v>26.5627</v>
      </c>
      <c r="HJ930">
        <v>26.5084</v>
      </c>
      <c r="HK930">
        <v>35.5992</v>
      </c>
      <c r="HL930">
        <v>28.7356</v>
      </c>
      <c r="HM930">
        <v>14.2308</v>
      </c>
      <c r="HN930">
        <v>21.9201</v>
      </c>
      <c r="HO930">
        <v>844.396</v>
      </c>
      <c r="HP930">
        <v>15.1286</v>
      </c>
      <c r="HQ930">
        <v>102.435</v>
      </c>
      <c r="HR930">
        <v>102.93</v>
      </c>
    </row>
    <row r="931" spans="1:226">
      <c r="A931">
        <v>915</v>
      </c>
      <c r="B931">
        <v>1663698168.6</v>
      </c>
      <c r="C931">
        <v>10393.5</v>
      </c>
      <c r="D931" t="s">
        <v>2198</v>
      </c>
      <c r="E931" t="s">
        <v>2199</v>
      </c>
      <c r="F931">
        <v>5</v>
      </c>
      <c r="G931" t="s">
        <v>2099</v>
      </c>
      <c r="H931" t="s">
        <v>354</v>
      </c>
      <c r="I931">
        <v>1663698160.81429</v>
      </c>
      <c r="J931">
        <f>(K931)/1000</f>
        <v>0</v>
      </c>
      <c r="K931">
        <f>IF(BF931, AN931, AH931)</f>
        <v>0</v>
      </c>
      <c r="L931">
        <f>IF(BF931, AI931, AG931)</f>
        <v>0</v>
      </c>
      <c r="M931">
        <f>BH931 - IF(AU931&gt;1, L931*BB931*100.0/(AW931*BV931), 0)</f>
        <v>0</v>
      </c>
      <c r="N931">
        <f>((T931-J931/2)*M931-L931)/(T931+J931/2)</f>
        <v>0</v>
      </c>
      <c r="O931">
        <f>N931*(BO931+BP931)/1000.0</f>
        <v>0</v>
      </c>
      <c r="P931">
        <f>(BH931 - IF(AU931&gt;1, L931*BB931*100.0/(AW931*BV931), 0))*(BO931+BP931)/1000.0</f>
        <v>0</v>
      </c>
      <c r="Q931">
        <f>2.0/((1/S931-1/R931)+SIGN(S931)*SQRT((1/S931-1/R931)*(1/S931-1/R931) + 4*BC931/((BC931+1)*(BC931+1))*(2*1/S931*1/R931-1/R931*1/R931)))</f>
        <v>0</v>
      </c>
      <c r="R931">
        <f>IF(LEFT(BD931,1)&lt;&gt;"0",IF(LEFT(BD931,1)="1",3.0,BE931),$D$5+$E$5*(BV931*BO931/($K$5*1000))+$F$5*(BV931*BO931/($K$5*1000))*MAX(MIN(BB931,$J$5),$I$5)*MAX(MIN(BB931,$J$5),$I$5)+$G$5*MAX(MIN(BB931,$J$5),$I$5)*(BV931*BO931/($K$5*1000))+$H$5*(BV931*BO931/($K$5*1000))*(BV931*BO931/($K$5*1000)))</f>
        <v>0</v>
      </c>
      <c r="S931">
        <f>J931*(1000-(1000*0.61365*exp(17.502*W931/(240.97+W931))/(BO931+BP931)+BJ931)/2)/(1000*0.61365*exp(17.502*W931/(240.97+W931))/(BO931+BP931)-BJ931)</f>
        <v>0</v>
      </c>
      <c r="T931">
        <f>1/((BC931+1)/(Q931/1.6)+1/(R931/1.37)) + BC931/((BC931+1)/(Q931/1.6) + BC931/(R931/1.37))</f>
        <v>0</v>
      </c>
      <c r="U931">
        <f>(AX931*BA931)</f>
        <v>0</v>
      </c>
      <c r="V931">
        <f>(BQ931+(U931+2*0.95*5.67E-8*(((BQ931+$B$7)+273)^4-(BQ931+273)^4)-44100*J931)/(1.84*29.3*R931+8*0.95*5.67E-8*(BQ931+273)^3))</f>
        <v>0</v>
      </c>
      <c r="W931">
        <f>($C$7*BR931+$D$7*BS931+$E$7*V931)</f>
        <v>0</v>
      </c>
      <c r="X931">
        <f>0.61365*exp(17.502*W931/(240.97+W931))</f>
        <v>0</v>
      </c>
      <c r="Y931">
        <f>(Z931/AA931*100)</f>
        <v>0</v>
      </c>
      <c r="Z931">
        <f>BJ931*(BO931+BP931)/1000</f>
        <v>0</v>
      </c>
      <c r="AA931">
        <f>0.61365*exp(17.502*BQ931/(240.97+BQ931))</f>
        <v>0</v>
      </c>
      <c r="AB931">
        <f>(X931-BJ931*(BO931+BP931)/1000)</f>
        <v>0</v>
      </c>
      <c r="AC931">
        <f>(-J931*44100)</f>
        <v>0</v>
      </c>
      <c r="AD931">
        <f>2*29.3*R931*0.92*(BQ931-W931)</f>
        <v>0</v>
      </c>
      <c r="AE931">
        <f>2*0.95*5.67E-8*(((BQ931+$B$7)+273)^4-(W931+273)^4)</f>
        <v>0</v>
      </c>
      <c r="AF931">
        <f>U931+AE931+AC931+AD931</f>
        <v>0</v>
      </c>
      <c r="AG931">
        <f>BN931*AU931*(BI931-BH931*(1000-AU931*BK931)/(1000-AU931*BJ931))/(100*BB931)</f>
        <v>0</v>
      </c>
      <c r="AH931">
        <f>1000*BN931*AU931*(BJ931-BK931)/(100*BB931*(1000-AU931*BJ931))</f>
        <v>0</v>
      </c>
      <c r="AI931">
        <f>(AJ931 - AK931 - BO931*1E3/(8.314*(BQ931+273.15)) * AM931/BN931 * AL931) * BN931/(100*BB931) * (1000 - BK931)/1000</f>
        <v>0</v>
      </c>
      <c r="AJ931">
        <v>847.515487985298</v>
      </c>
      <c r="AK931">
        <v>791.715563636364</v>
      </c>
      <c r="AL931">
        <v>3.50029938672519</v>
      </c>
      <c r="AM931">
        <v>65.3821765594169</v>
      </c>
      <c r="AN931">
        <f>(AP931 - AO931 + BO931*1E3/(8.314*(BQ931+273.15)) * AR931/BN931 * AQ931) * BN931/(100*BB931) * 1000/(1000 - AP931)</f>
        <v>0</v>
      </c>
      <c r="AO931">
        <v>15.0266377762939</v>
      </c>
      <c r="AP931">
        <v>20.6835230769231</v>
      </c>
      <c r="AQ931">
        <v>-9.65890509323555e-05</v>
      </c>
      <c r="AR931">
        <v>122.885035500858</v>
      </c>
      <c r="AS931">
        <v>0</v>
      </c>
      <c r="AT931">
        <v>0</v>
      </c>
      <c r="AU931">
        <f>IF(AS931*$H$13&gt;=AW931,1.0,(AW931/(AW931-AS931*$H$13)))</f>
        <v>0</v>
      </c>
      <c r="AV931">
        <f>(AU931-1)*100</f>
        <v>0</v>
      </c>
      <c r="AW931">
        <f>MAX(0,($B$13+$C$13*BV931)/(1+$D$13*BV931)*BO931/(BQ931+273)*$E$13)</f>
        <v>0</v>
      </c>
      <c r="AX931">
        <f>$B$11*BW931+$C$11*BX931+$F$11*CI931*(1-CL931)</f>
        <v>0</v>
      </c>
      <c r="AY931">
        <f>AX931*AZ931</f>
        <v>0</v>
      </c>
      <c r="AZ931">
        <f>($B$11*$D$9+$C$11*$D$9+$F$11*((CV931+CN931)/MAX(CV931+CN931+CW931, 0.1)*$I$9+CW931/MAX(CV931+CN931+CW931, 0.1)*$J$9))/($B$11+$C$11+$F$11)</f>
        <v>0</v>
      </c>
      <c r="BA931">
        <f>($B$11*$K$9+$C$11*$K$9+$F$11*((CV931+CN931)/MAX(CV931+CN931+CW931, 0.1)*$P$9+CW931/MAX(CV931+CN931+CW931, 0.1)*$Q$9))/($B$11+$C$11+$F$11)</f>
        <v>0</v>
      </c>
      <c r="BB931">
        <v>6</v>
      </c>
      <c r="BC931">
        <v>0.5</v>
      </c>
      <c r="BD931" t="s">
        <v>355</v>
      </c>
      <c r="BE931">
        <v>2</v>
      </c>
      <c r="BF931" t="b">
        <v>1</v>
      </c>
      <c r="BG931">
        <v>1663698160.81429</v>
      </c>
      <c r="BH931">
        <v>751.161428571429</v>
      </c>
      <c r="BI931">
        <v>817.152857142857</v>
      </c>
      <c r="BJ931">
        <v>20.6915857142857</v>
      </c>
      <c r="BK931">
        <v>15.0391607142857</v>
      </c>
      <c r="BL931">
        <v>743.375428571429</v>
      </c>
      <c r="BM931">
        <v>20.3868142857143</v>
      </c>
      <c r="BN931">
        <v>500.081785714286</v>
      </c>
      <c r="BO931">
        <v>90.4796357142857</v>
      </c>
      <c r="BP931">
        <v>0.100136760714286</v>
      </c>
      <c r="BQ931">
        <v>25.35765</v>
      </c>
      <c r="BR931">
        <v>24.98795</v>
      </c>
      <c r="BS931">
        <v>999.9</v>
      </c>
      <c r="BT931">
        <v>0</v>
      </c>
      <c r="BU931">
        <v>0</v>
      </c>
      <c r="BV931">
        <v>9958.39285714286</v>
      </c>
      <c r="BW931">
        <v>0</v>
      </c>
      <c r="BX931">
        <v>16.7147</v>
      </c>
      <c r="BY931">
        <v>-65.991525</v>
      </c>
      <c r="BZ931">
        <v>767.032357142857</v>
      </c>
      <c r="CA931">
        <v>829.629964285714</v>
      </c>
      <c r="CB931">
        <v>5.6524275</v>
      </c>
      <c r="CC931">
        <v>817.152857142857</v>
      </c>
      <c r="CD931">
        <v>15.0391607142857</v>
      </c>
      <c r="CE931">
        <v>1.87216714285714</v>
      </c>
      <c r="CF931">
        <v>1.3607375</v>
      </c>
      <c r="CG931">
        <v>16.4027357142857</v>
      </c>
      <c r="CH931">
        <v>11.4870285714286</v>
      </c>
      <c r="CI931">
        <v>1999.99142857143</v>
      </c>
      <c r="CJ931">
        <v>0.979994428571429</v>
      </c>
      <c r="CK931">
        <v>0.0200056428571429</v>
      </c>
      <c r="CL931">
        <v>0</v>
      </c>
      <c r="CM931">
        <v>819.261892857143</v>
      </c>
      <c r="CN931">
        <v>5.00063</v>
      </c>
      <c r="CO931">
        <v>16163.1892857143</v>
      </c>
      <c r="CP931">
        <v>17256.7928571429</v>
      </c>
      <c r="CQ931">
        <v>38.687</v>
      </c>
      <c r="CR931">
        <v>38.75</v>
      </c>
      <c r="CS931">
        <v>38.187</v>
      </c>
      <c r="CT931">
        <v>38.125</v>
      </c>
      <c r="CU931">
        <v>39.5</v>
      </c>
      <c r="CV931">
        <v>1955.08071428571</v>
      </c>
      <c r="CW931">
        <v>39.9107142857143</v>
      </c>
      <c r="CX931">
        <v>0</v>
      </c>
      <c r="CY931">
        <v>1663698165.5</v>
      </c>
      <c r="CZ931">
        <v>0</v>
      </c>
      <c r="DA931">
        <v>0</v>
      </c>
      <c r="DB931" t="s">
        <v>356</v>
      </c>
      <c r="DC931">
        <v>1660677648.1</v>
      </c>
      <c r="DD931">
        <v>1660677649.1</v>
      </c>
      <c r="DE931">
        <v>0</v>
      </c>
      <c r="DF931">
        <v>-1.042</v>
      </c>
      <c r="DG931">
        <v>0.003</v>
      </c>
      <c r="DH931">
        <v>5.218</v>
      </c>
      <c r="DI931">
        <v>0.344</v>
      </c>
      <c r="DJ931">
        <v>417</v>
      </c>
      <c r="DK931">
        <v>22</v>
      </c>
      <c r="DL931">
        <v>1.24</v>
      </c>
      <c r="DM931">
        <v>0.53</v>
      </c>
      <c r="DN931">
        <v>-65.630055</v>
      </c>
      <c r="DO931">
        <v>-6.13745515947469</v>
      </c>
      <c r="DP931">
        <v>0.724931567442748</v>
      </c>
      <c r="DQ931">
        <v>0</v>
      </c>
      <c r="DR931">
        <v>5.65339425</v>
      </c>
      <c r="DS931">
        <v>-0.00839515947468133</v>
      </c>
      <c r="DT931">
        <v>0.00416496031643762</v>
      </c>
      <c r="DU931">
        <v>1</v>
      </c>
      <c r="DV931">
        <v>1</v>
      </c>
      <c r="DW931">
        <v>2</v>
      </c>
      <c r="DX931" t="s">
        <v>395</v>
      </c>
      <c r="DY931">
        <v>2.97381</v>
      </c>
      <c r="DZ931">
        <v>2.75383</v>
      </c>
      <c r="EA931">
        <v>0.141007</v>
      </c>
      <c r="EB931">
        <v>0.149868</v>
      </c>
      <c r="EC931">
        <v>0.093234</v>
      </c>
      <c r="ED931">
        <v>0.0750234</v>
      </c>
      <c r="EE931">
        <v>33486.2</v>
      </c>
      <c r="EF931">
        <v>36138.6</v>
      </c>
      <c r="EG931">
        <v>35326.4</v>
      </c>
      <c r="EH931">
        <v>38553.3</v>
      </c>
      <c r="EI931">
        <v>45423.3</v>
      </c>
      <c r="EJ931">
        <v>51508.2</v>
      </c>
      <c r="EK931">
        <v>55218.8</v>
      </c>
      <c r="EL931">
        <v>61838.3</v>
      </c>
      <c r="EM931">
        <v>1.9926</v>
      </c>
      <c r="EN931">
        <v>1.8178</v>
      </c>
      <c r="EO931">
        <v>0.0685155</v>
      </c>
      <c r="EP931">
        <v>0</v>
      </c>
      <c r="EQ931">
        <v>23.8535</v>
      </c>
      <c r="ER931">
        <v>999.9</v>
      </c>
      <c r="ES931">
        <v>43.414</v>
      </c>
      <c r="ET931">
        <v>30.434</v>
      </c>
      <c r="EU931">
        <v>20.9574</v>
      </c>
      <c r="EV931">
        <v>56.7562</v>
      </c>
      <c r="EW931">
        <v>48.9183</v>
      </c>
      <c r="EX931">
        <v>1</v>
      </c>
      <c r="EY931">
        <v>-0.0434756</v>
      </c>
      <c r="EZ931">
        <v>1.1742</v>
      </c>
      <c r="FA931">
        <v>20.1091</v>
      </c>
      <c r="FB931">
        <v>5.19932</v>
      </c>
      <c r="FC931">
        <v>12.004</v>
      </c>
      <c r="FD931">
        <v>4.976</v>
      </c>
      <c r="FE931">
        <v>3.2938</v>
      </c>
      <c r="FF931">
        <v>9999</v>
      </c>
      <c r="FG931">
        <v>9999</v>
      </c>
      <c r="FH931">
        <v>9999</v>
      </c>
      <c r="FI931">
        <v>695.7</v>
      </c>
      <c r="FJ931">
        <v>1.86356</v>
      </c>
      <c r="FK931">
        <v>1.86835</v>
      </c>
      <c r="FL931">
        <v>1.86813</v>
      </c>
      <c r="FM931">
        <v>1.86932</v>
      </c>
      <c r="FN931">
        <v>1.87012</v>
      </c>
      <c r="FO931">
        <v>1.86615</v>
      </c>
      <c r="FP931">
        <v>1.86722</v>
      </c>
      <c r="FQ931">
        <v>1.86859</v>
      </c>
      <c r="FR931">
        <v>5</v>
      </c>
      <c r="FS931">
        <v>0</v>
      </c>
      <c r="FT931">
        <v>0</v>
      </c>
      <c r="FU931">
        <v>0</v>
      </c>
      <c r="FV931" t="s">
        <v>358</v>
      </c>
      <c r="FW931" t="s">
        <v>359</v>
      </c>
      <c r="FX931" t="s">
        <v>360</v>
      </c>
      <c r="FY931" t="s">
        <v>360</v>
      </c>
      <c r="FZ931" t="s">
        <v>360</v>
      </c>
      <c r="GA931" t="s">
        <v>360</v>
      </c>
      <c r="GB931">
        <v>0</v>
      </c>
      <c r="GC931">
        <v>100</v>
      </c>
      <c r="GD931">
        <v>100</v>
      </c>
      <c r="GE931">
        <v>7.933</v>
      </c>
      <c r="GF931">
        <v>0.3048</v>
      </c>
      <c r="GG931">
        <v>3.61927167264205</v>
      </c>
      <c r="GH931">
        <v>0.00509506669552449</v>
      </c>
      <c r="GI931">
        <v>1.17866753763249e-06</v>
      </c>
      <c r="GJ931">
        <v>-6.62632595388568e-10</v>
      </c>
      <c r="GK931">
        <v>0.304780318481584</v>
      </c>
      <c r="GL931">
        <v>0</v>
      </c>
      <c r="GM931">
        <v>0</v>
      </c>
      <c r="GN931">
        <v>0</v>
      </c>
      <c r="GO931">
        <v>-5</v>
      </c>
      <c r="GP931">
        <v>1640</v>
      </c>
      <c r="GQ931">
        <v>1</v>
      </c>
      <c r="GR931">
        <v>20</v>
      </c>
      <c r="GS931">
        <v>50342</v>
      </c>
      <c r="GT931">
        <v>50342</v>
      </c>
      <c r="GU931">
        <v>1.80542</v>
      </c>
      <c r="GV931">
        <v>2.60742</v>
      </c>
      <c r="GW931">
        <v>1.54785</v>
      </c>
      <c r="GX931">
        <v>2.2998</v>
      </c>
      <c r="GY931">
        <v>1.34644</v>
      </c>
      <c r="GZ931">
        <v>2.36206</v>
      </c>
      <c r="HA931">
        <v>35.3133</v>
      </c>
      <c r="HB931">
        <v>23.9649</v>
      </c>
      <c r="HC931">
        <v>18</v>
      </c>
      <c r="HD931">
        <v>504.798</v>
      </c>
      <c r="HE931">
        <v>394.778</v>
      </c>
      <c r="HF931">
        <v>21.9247</v>
      </c>
      <c r="HG931">
        <v>26.5967</v>
      </c>
      <c r="HH931">
        <v>30.0002</v>
      </c>
      <c r="HI931">
        <v>26.5649</v>
      </c>
      <c r="HJ931">
        <v>26.5106</v>
      </c>
      <c r="HK931">
        <v>36.1896</v>
      </c>
      <c r="HL931">
        <v>28.4618</v>
      </c>
      <c r="HM931">
        <v>14.2308</v>
      </c>
      <c r="HN931">
        <v>21.9265</v>
      </c>
      <c r="HO931">
        <v>857.879</v>
      </c>
      <c r="HP931">
        <v>15.1411</v>
      </c>
      <c r="HQ931">
        <v>102.434</v>
      </c>
      <c r="HR931">
        <v>102.931</v>
      </c>
    </row>
    <row r="932" spans="1:226">
      <c r="A932">
        <v>916</v>
      </c>
      <c r="B932">
        <v>1663698173.6</v>
      </c>
      <c r="C932">
        <v>10398.5</v>
      </c>
      <c r="D932" t="s">
        <v>2200</v>
      </c>
      <c r="E932" t="s">
        <v>2201</v>
      </c>
      <c r="F932">
        <v>5</v>
      </c>
      <c r="G932" t="s">
        <v>2099</v>
      </c>
      <c r="H932" t="s">
        <v>354</v>
      </c>
      <c r="I932">
        <v>1663698166.1</v>
      </c>
      <c r="J932">
        <f>(K932)/1000</f>
        <v>0</v>
      </c>
      <c r="K932">
        <f>IF(BF932, AN932, AH932)</f>
        <v>0</v>
      </c>
      <c r="L932">
        <f>IF(BF932, AI932, AG932)</f>
        <v>0</v>
      </c>
      <c r="M932">
        <f>BH932 - IF(AU932&gt;1, L932*BB932*100.0/(AW932*BV932), 0)</f>
        <v>0</v>
      </c>
      <c r="N932">
        <f>((T932-J932/2)*M932-L932)/(T932+J932/2)</f>
        <v>0</v>
      </c>
      <c r="O932">
        <f>N932*(BO932+BP932)/1000.0</f>
        <v>0</v>
      </c>
      <c r="P932">
        <f>(BH932 - IF(AU932&gt;1, L932*BB932*100.0/(AW932*BV932), 0))*(BO932+BP932)/1000.0</f>
        <v>0</v>
      </c>
      <c r="Q932">
        <f>2.0/((1/S932-1/R932)+SIGN(S932)*SQRT((1/S932-1/R932)*(1/S932-1/R932) + 4*BC932/((BC932+1)*(BC932+1))*(2*1/S932*1/R932-1/R932*1/R932)))</f>
        <v>0</v>
      </c>
      <c r="R932">
        <f>IF(LEFT(BD932,1)&lt;&gt;"0",IF(LEFT(BD932,1)="1",3.0,BE932),$D$5+$E$5*(BV932*BO932/($K$5*1000))+$F$5*(BV932*BO932/($K$5*1000))*MAX(MIN(BB932,$J$5),$I$5)*MAX(MIN(BB932,$J$5),$I$5)+$G$5*MAX(MIN(BB932,$J$5),$I$5)*(BV932*BO932/($K$5*1000))+$H$5*(BV932*BO932/($K$5*1000))*(BV932*BO932/($K$5*1000)))</f>
        <v>0</v>
      </c>
      <c r="S932">
        <f>J932*(1000-(1000*0.61365*exp(17.502*W932/(240.97+W932))/(BO932+BP932)+BJ932)/2)/(1000*0.61365*exp(17.502*W932/(240.97+W932))/(BO932+BP932)-BJ932)</f>
        <v>0</v>
      </c>
      <c r="T932">
        <f>1/((BC932+1)/(Q932/1.6)+1/(R932/1.37)) + BC932/((BC932+1)/(Q932/1.6) + BC932/(R932/1.37))</f>
        <v>0</v>
      </c>
      <c r="U932">
        <f>(AX932*BA932)</f>
        <v>0</v>
      </c>
      <c r="V932">
        <f>(BQ932+(U932+2*0.95*5.67E-8*(((BQ932+$B$7)+273)^4-(BQ932+273)^4)-44100*J932)/(1.84*29.3*R932+8*0.95*5.67E-8*(BQ932+273)^3))</f>
        <v>0</v>
      </c>
      <c r="W932">
        <f>($C$7*BR932+$D$7*BS932+$E$7*V932)</f>
        <v>0</v>
      </c>
      <c r="X932">
        <f>0.61365*exp(17.502*W932/(240.97+W932))</f>
        <v>0</v>
      </c>
      <c r="Y932">
        <f>(Z932/AA932*100)</f>
        <v>0</v>
      </c>
      <c r="Z932">
        <f>BJ932*(BO932+BP932)/1000</f>
        <v>0</v>
      </c>
      <c r="AA932">
        <f>0.61365*exp(17.502*BQ932/(240.97+BQ932))</f>
        <v>0</v>
      </c>
      <c r="AB932">
        <f>(X932-BJ932*(BO932+BP932)/1000)</f>
        <v>0</v>
      </c>
      <c r="AC932">
        <f>(-J932*44100)</f>
        <v>0</v>
      </c>
      <c r="AD932">
        <f>2*29.3*R932*0.92*(BQ932-W932)</f>
        <v>0</v>
      </c>
      <c r="AE932">
        <f>2*0.95*5.67E-8*(((BQ932+$B$7)+273)^4-(W932+273)^4)</f>
        <v>0</v>
      </c>
      <c r="AF932">
        <f>U932+AE932+AC932+AD932</f>
        <v>0</v>
      </c>
      <c r="AG932">
        <f>BN932*AU932*(BI932-BH932*(1000-AU932*BK932)/(1000-AU932*BJ932))/(100*BB932)</f>
        <v>0</v>
      </c>
      <c r="AH932">
        <f>1000*BN932*AU932*(BJ932-BK932)/(100*BB932*(1000-AU932*BJ932))</f>
        <v>0</v>
      </c>
      <c r="AI932">
        <f>(AJ932 - AK932 - BO932*1E3/(8.314*(BQ932+273.15)) * AM932/BN932 * AL932) * BN932/(100*BB932) * (1000 - BK932)/1000</f>
        <v>0</v>
      </c>
      <c r="AJ932">
        <v>863.971193735893</v>
      </c>
      <c r="AK932">
        <v>808.539515151515</v>
      </c>
      <c r="AL932">
        <v>3.3712638430625</v>
      </c>
      <c r="AM932">
        <v>65.3821765594169</v>
      </c>
      <c r="AN932">
        <f>(AP932 - AO932 + BO932*1E3/(8.314*(BQ932+273.15)) * AR932/BN932 * AQ932) * BN932/(100*BB932) * 1000/(1000 - AP932)</f>
        <v>0</v>
      </c>
      <c r="AO932">
        <v>15.0355548756482</v>
      </c>
      <c r="AP932">
        <v>20.6935285714286</v>
      </c>
      <c r="AQ932">
        <v>0.000102800315917549</v>
      </c>
      <c r="AR932">
        <v>122.885035500858</v>
      </c>
      <c r="AS932">
        <v>0</v>
      </c>
      <c r="AT932">
        <v>0</v>
      </c>
      <c r="AU932">
        <f>IF(AS932*$H$13&gt;=AW932,1.0,(AW932/(AW932-AS932*$H$13)))</f>
        <v>0</v>
      </c>
      <c r="AV932">
        <f>(AU932-1)*100</f>
        <v>0</v>
      </c>
      <c r="AW932">
        <f>MAX(0,($B$13+$C$13*BV932)/(1+$D$13*BV932)*BO932/(BQ932+273)*$E$13)</f>
        <v>0</v>
      </c>
      <c r="AX932">
        <f>$B$11*BW932+$C$11*BX932+$F$11*CI932*(1-CL932)</f>
        <v>0</v>
      </c>
      <c r="AY932">
        <f>AX932*AZ932</f>
        <v>0</v>
      </c>
      <c r="AZ932">
        <f>($B$11*$D$9+$C$11*$D$9+$F$11*((CV932+CN932)/MAX(CV932+CN932+CW932, 0.1)*$I$9+CW932/MAX(CV932+CN932+CW932, 0.1)*$J$9))/($B$11+$C$11+$F$11)</f>
        <v>0</v>
      </c>
      <c r="BA932">
        <f>($B$11*$K$9+$C$11*$K$9+$F$11*((CV932+CN932)/MAX(CV932+CN932+CW932, 0.1)*$P$9+CW932/MAX(CV932+CN932+CW932, 0.1)*$Q$9))/($B$11+$C$11+$F$11)</f>
        <v>0</v>
      </c>
      <c r="BB932">
        <v>6</v>
      </c>
      <c r="BC932">
        <v>0.5</v>
      </c>
      <c r="BD932" t="s">
        <v>355</v>
      </c>
      <c r="BE932">
        <v>2</v>
      </c>
      <c r="BF932" t="b">
        <v>1</v>
      </c>
      <c r="BG932">
        <v>1663698166.1</v>
      </c>
      <c r="BH932">
        <v>768.591111111111</v>
      </c>
      <c r="BI932">
        <v>834.929962962963</v>
      </c>
      <c r="BJ932">
        <v>20.6897111111111</v>
      </c>
      <c r="BK932">
        <v>15.0498148148148</v>
      </c>
      <c r="BL932">
        <v>760.705629629629</v>
      </c>
      <c r="BM932">
        <v>20.3849444444444</v>
      </c>
      <c r="BN932">
        <v>500.049740740741</v>
      </c>
      <c r="BO932">
        <v>90.4814370370371</v>
      </c>
      <c r="BP932">
        <v>0.0999941666666667</v>
      </c>
      <c r="BQ932">
        <v>25.3622592592593</v>
      </c>
      <c r="BR932">
        <v>24.985137037037</v>
      </c>
      <c r="BS932">
        <v>999.9</v>
      </c>
      <c r="BT932">
        <v>0</v>
      </c>
      <c r="BU932">
        <v>0</v>
      </c>
      <c r="BV932">
        <v>9976.2962962963</v>
      </c>
      <c r="BW932">
        <v>0</v>
      </c>
      <c r="BX932">
        <v>16.7147</v>
      </c>
      <c r="BY932">
        <v>-66.3388629629629</v>
      </c>
      <c r="BZ932">
        <v>784.828962962963</v>
      </c>
      <c r="CA932">
        <v>847.687814814815</v>
      </c>
      <c r="CB932">
        <v>5.63990703703704</v>
      </c>
      <c r="CC932">
        <v>834.929962962963</v>
      </c>
      <c r="CD932">
        <v>15.0498148148148</v>
      </c>
      <c r="CE932">
        <v>1.87203592592593</v>
      </c>
      <c r="CF932">
        <v>1.36172814814815</v>
      </c>
      <c r="CG932">
        <v>16.4016259259259</v>
      </c>
      <c r="CH932">
        <v>11.4980185185185</v>
      </c>
      <c r="CI932">
        <v>1999.99111111111</v>
      </c>
      <c r="CJ932">
        <v>0.979994444444445</v>
      </c>
      <c r="CK932">
        <v>0.0200056259259259</v>
      </c>
      <c r="CL932">
        <v>0</v>
      </c>
      <c r="CM932">
        <v>819.041740740741</v>
      </c>
      <c r="CN932">
        <v>5.00063</v>
      </c>
      <c r="CO932">
        <v>16160.862962963</v>
      </c>
      <c r="CP932">
        <v>17256.7851851852</v>
      </c>
      <c r="CQ932">
        <v>38.687</v>
      </c>
      <c r="CR932">
        <v>38.7522962962963</v>
      </c>
      <c r="CS932">
        <v>38.187</v>
      </c>
      <c r="CT932">
        <v>38.125</v>
      </c>
      <c r="CU932">
        <v>39.5</v>
      </c>
      <c r="CV932">
        <v>1955.08074074074</v>
      </c>
      <c r="CW932">
        <v>39.9103703703704</v>
      </c>
      <c r="CX932">
        <v>0</v>
      </c>
      <c r="CY932">
        <v>1663698170.9</v>
      </c>
      <c r="CZ932">
        <v>0</v>
      </c>
      <c r="DA932">
        <v>0</v>
      </c>
      <c r="DB932" t="s">
        <v>356</v>
      </c>
      <c r="DC932">
        <v>1660677648.1</v>
      </c>
      <c r="DD932">
        <v>1660677649.1</v>
      </c>
      <c r="DE932">
        <v>0</v>
      </c>
      <c r="DF932">
        <v>-1.042</v>
      </c>
      <c r="DG932">
        <v>0.003</v>
      </c>
      <c r="DH932">
        <v>5.218</v>
      </c>
      <c r="DI932">
        <v>0.344</v>
      </c>
      <c r="DJ932">
        <v>417</v>
      </c>
      <c r="DK932">
        <v>22</v>
      </c>
      <c r="DL932">
        <v>1.24</v>
      </c>
      <c r="DM932">
        <v>0.53</v>
      </c>
      <c r="DN932">
        <v>-66.0450575</v>
      </c>
      <c r="DO932">
        <v>-4.73431857410873</v>
      </c>
      <c r="DP932">
        <v>0.642307128205619</v>
      </c>
      <c r="DQ932">
        <v>0</v>
      </c>
      <c r="DR932">
        <v>5.6475105</v>
      </c>
      <c r="DS932">
        <v>-0.0979614258911857</v>
      </c>
      <c r="DT932">
        <v>0.0147546624749603</v>
      </c>
      <c r="DU932">
        <v>1</v>
      </c>
      <c r="DV932">
        <v>1</v>
      </c>
      <c r="DW932">
        <v>2</v>
      </c>
      <c r="DX932" t="s">
        <v>395</v>
      </c>
      <c r="DY932">
        <v>2.9735</v>
      </c>
      <c r="DZ932">
        <v>2.75416</v>
      </c>
      <c r="EA932">
        <v>0.143028</v>
      </c>
      <c r="EB932">
        <v>0.151767</v>
      </c>
      <c r="EC932">
        <v>0.0932763</v>
      </c>
      <c r="ED932">
        <v>0.0752542</v>
      </c>
      <c r="EE932">
        <v>33407.5</v>
      </c>
      <c r="EF932">
        <v>36057.7</v>
      </c>
      <c r="EG932">
        <v>35326.4</v>
      </c>
      <c r="EH932">
        <v>38553</v>
      </c>
      <c r="EI932">
        <v>45420.7</v>
      </c>
      <c r="EJ932">
        <v>51495.5</v>
      </c>
      <c r="EK932">
        <v>55218.3</v>
      </c>
      <c r="EL932">
        <v>61838.4</v>
      </c>
      <c r="EM932">
        <v>1.9946</v>
      </c>
      <c r="EN932">
        <v>1.8172</v>
      </c>
      <c r="EO932">
        <v>0.0685155</v>
      </c>
      <c r="EP932">
        <v>0</v>
      </c>
      <c r="EQ932">
        <v>23.8575</v>
      </c>
      <c r="ER932">
        <v>999.9</v>
      </c>
      <c r="ES932">
        <v>43.389</v>
      </c>
      <c r="ET932">
        <v>30.464</v>
      </c>
      <c r="EU932">
        <v>20.9802</v>
      </c>
      <c r="EV932">
        <v>56.7362</v>
      </c>
      <c r="EW932">
        <v>49.0345</v>
      </c>
      <c r="EX932">
        <v>1</v>
      </c>
      <c r="EY932">
        <v>-0.0432317</v>
      </c>
      <c r="EZ932">
        <v>1.13401</v>
      </c>
      <c r="FA932">
        <v>20.1093</v>
      </c>
      <c r="FB932">
        <v>5.20052</v>
      </c>
      <c r="FC932">
        <v>12.004</v>
      </c>
      <c r="FD932">
        <v>4.9752</v>
      </c>
      <c r="FE932">
        <v>3.294</v>
      </c>
      <c r="FF932">
        <v>9999</v>
      </c>
      <c r="FG932">
        <v>9999</v>
      </c>
      <c r="FH932">
        <v>9999</v>
      </c>
      <c r="FI932">
        <v>695.7</v>
      </c>
      <c r="FJ932">
        <v>1.86356</v>
      </c>
      <c r="FK932">
        <v>1.86829</v>
      </c>
      <c r="FL932">
        <v>1.86813</v>
      </c>
      <c r="FM932">
        <v>1.86935</v>
      </c>
      <c r="FN932">
        <v>1.87012</v>
      </c>
      <c r="FO932">
        <v>1.86615</v>
      </c>
      <c r="FP932">
        <v>1.86722</v>
      </c>
      <c r="FQ932">
        <v>1.86859</v>
      </c>
      <c r="FR932">
        <v>5</v>
      </c>
      <c r="FS932">
        <v>0</v>
      </c>
      <c r="FT932">
        <v>0</v>
      </c>
      <c r="FU932">
        <v>0</v>
      </c>
      <c r="FV932" t="s">
        <v>358</v>
      </c>
      <c r="FW932" t="s">
        <v>359</v>
      </c>
      <c r="FX932" t="s">
        <v>360</v>
      </c>
      <c r="FY932" t="s">
        <v>360</v>
      </c>
      <c r="FZ932" t="s">
        <v>360</v>
      </c>
      <c r="GA932" t="s">
        <v>360</v>
      </c>
      <c r="GB932">
        <v>0</v>
      </c>
      <c r="GC932">
        <v>100</v>
      </c>
      <c r="GD932">
        <v>100</v>
      </c>
      <c r="GE932">
        <v>8.028</v>
      </c>
      <c r="GF932">
        <v>0.3048</v>
      </c>
      <c r="GG932">
        <v>3.61927167264205</v>
      </c>
      <c r="GH932">
        <v>0.00509506669552449</v>
      </c>
      <c r="GI932">
        <v>1.17866753763249e-06</v>
      </c>
      <c r="GJ932">
        <v>-6.62632595388568e-10</v>
      </c>
      <c r="GK932">
        <v>0.304780318481584</v>
      </c>
      <c r="GL932">
        <v>0</v>
      </c>
      <c r="GM932">
        <v>0</v>
      </c>
      <c r="GN932">
        <v>0</v>
      </c>
      <c r="GO932">
        <v>-5</v>
      </c>
      <c r="GP932">
        <v>1640</v>
      </c>
      <c r="GQ932">
        <v>1</v>
      </c>
      <c r="GR932">
        <v>20</v>
      </c>
      <c r="GS932">
        <v>50342.1</v>
      </c>
      <c r="GT932">
        <v>50342.1</v>
      </c>
      <c r="GU932">
        <v>1.8335</v>
      </c>
      <c r="GV932">
        <v>2.61597</v>
      </c>
      <c r="GW932">
        <v>1.54785</v>
      </c>
      <c r="GX932">
        <v>2.2998</v>
      </c>
      <c r="GY932">
        <v>1.34644</v>
      </c>
      <c r="GZ932">
        <v>2.26318</v>
      </c>
      <c r="HA932">
        <v>35.3133</v>
      </c>
      <c r="HB932">
        <v>23.9649</v>
      </c>
      <c r="HC932">
        <v>18</v>
      </c>
      <c r="HD932">
        <v>506.135</v>
      </c>
      <c r="HE932">
        <v>394.451</v>
      </c>
      <c r="HF932">
        <v>21.9304</v>
      </c>
      <c r="HG932">
        <v>26.5981</v>
      </c>
      <c r="HH932">
        <v>30.0004</v>
      </c>
      <c r="HI932">
        <v>26.5663</v>
      </c>
      <c r="HJ932">
        <v>26.5106</v>
      </c>
      <c r="HK932">
        <v>36.7266</v>
      </c>
      <c r="HL932">
        <v>28.4618</v>
      </c>
      <c r="HM932">
        <v>14.2308</v>
      </c>
      <c r="HN932">
        <v>21.9414</v>
      </c>
      <c r="HO932">
        <v>871.375</v>
      </c>
      <c r="HP932">
        <v>15.1438</v>
      </c>
      <c r="HQ932">
        <v>102.433</v>
      </c>
      <c r="HR932">
        <v>102.931</v>
      </c>
    </row>
    <row r="933" spans="1:226">
      <c r="A933">
        <v>917</v>
      </c>
      <c r="B933">
        <v>1663698178.6</v>
      </c>
      <c r="C933">
        <v>10403.5</v>
      </c>
      <c r="D933" t="s">
        <v>2202</v>
      </c>
      <c r="E933" t="s">
        <v>2203</v>
      </c>
      <c r="F933">
        <v>5</v>
      </c>
      <c r="G933" t="s">
        <v>2099</v>
      </c>
      <c r="H933" t="s">
        <v>354</v>
      </c>
      <c r="I933">
        <v>1663698170.81429</v>
      </c>
      <c r="J933">
        <f>(K933)/1000</f>
        <v>0</v>
      </c>
      <c r="K933">
        <f>IF(BF933, AN933, AH933)</f>
        <v>0</v>
      </c>
      <c r="L933">
        <f>IF(BF933, AI933, AG933)</f>
        <v>0</v>
      </c>
      <c r="M933">
        <f>BH933 - IF(AU933&gt;1, L933*BB933*100.0/(AW933*BV933), 0)</f>
        <v>0</v>
      </c>
      <c r="N933">
        <f>((T933-J933/2)*M933-L933)/(T933+J933/2)</f>
        <v>0</v>
      </c>
      <c r="O933">
        <f>N933*(BO933+BP933)/1000.0</f>
        <v>0</v>
      </c>
      <c r="P933">
        <f>(BH933 - IF(AU933&gt;1, L933*BB933*100.0/(AW933*BV933), 0))*(BO933+BP933)/1000.0</f>
        <v>0</v>
      </c>
      <c r="Q933">
        <f>2.0/((1/S933-1/R933)+SIGN(S933)*SQRT((1/S933-1/R933)*(1/S933-1/R933) + 4*BC933/((BC933+1)*(BC933+1))*(2*1/S933*1/R933-1/R933*1/R933)))</f>
        <v>0</v>
      </c>
      <c r="R933">
        <f>IF(LEFT(BD933,1)&lt;&gt;"0",IF(LEFT(BD933,1)="1",3.0,BE933),$D$5+$E$5*(BV933*BO933/($K$5*1000))+$F$5*(BV933*BO933/($K$5*1000))*MAX(MIN(BB933,$J$5),$I$5)*MAX(MIN(BB933,$J$5),$I$5)+$G$5*MAX(MIN(BB933,$J$5),$I$5)*(BV933*BO933/($K$5*1000))+$H$5*(BV933*BO933/($K$5*1000))*(BV933*BO933/($K$5*1000)))</f>
        <v>0</v>
      </c>
      <c r="S933">
        <f>J933*(1000-(1000*0.61365*exp(17.502*W933/(240.97+W933))/(BO933+BP933)+BJ933)/2)/(1000*0.61365*exp(17.502*W933/(240.97+W933))/(BO933+BP933)-BJ933)</f>
        <v>0</v>
      </c>
      <c r="T933">
        <f>1/((BC933+1)/(Q933/1.6)+1/(R933/1.37)) + BC933/((BC933+1)/(Q933/1.6) + BC933/(R933/1.37))</f>
        <v>0</v>
      </c>
      <c r="U933">
        <f>(AX933*BA933)</f>
        <v>0</v>
      </c>
      <c r="V933">
        <f>(BQ933+(U933+2*0.95*5.67E-8*(((BQ933+$B$7)+273)^4-(BQ933+273)^4)-44100*J933)/(1.84*29.3*R933+8*0.95*5.67E-8*(BQ933+273)^3))</f>
        <v>0</v>
      </c>
      <c r="W933">
        <f>($C$7*BR933+$D$7*BS933+$E$7*V933)</f>
        <v>0</v>
      </c>
      <c r="X933">
        <f>0.61365*exp(17.502*W933/(240.97+W933))</f>
        <v>0</v>
      </c>
      <c r="Y933">
        <f>(Z933/AA933*100)</f>
        <v>0</v>
      </c>
      <c r="Z933">
        <f>BJ933*(BO933+BP933)/1000</f>
        <v>0</v>
      </c>
      <c r="AA933">
        <f>0.61365*exp(17.502*BQ933/(240.97+BQ933))</f>
        <v>0</v>
      </c>
      <c r="AB933">
        <f>(X933-BJ933*(BO933+BP933)/1000)</f>
        <v>0</v>
      </c>
      <c r="AC933">
        <f>(-J933*44100)</f>
        <v>0</v>
      </c>
      <c r="AD933">
        <f>2*29.3*R933*0.92*(BQ933-W933)</f>
        <v>0</v>
      </c>
      <c r="AE933">
        <f>2*0.95*5.67E-8*(((BQ933+$B$7)+273)^4-(W933+273)^4)</f>
        <v>0</v>
      </c>
      <c r="AF933">
        <f>U933+AE933+AC933+AD933</f>
        <v>0</v>
      </c>
      <c r="AG933">
        <f>BN933*AU933*(BI933-BH933*(1000-AU933*BK933)/(1000-AU933*BJ933))/(100*BB933)</f>
        <v>0</v>
      </c>
      <c r="AH933">
        <f>1000*BN933*AU933*(BJ933-BK933)/(100*BB933*(1000-AU933*BJ933))</f>
        <v>0</v>
      </c>
      <c r="AI933">
        <f>(AJ933 - AK933 - BO933*1E3/(8.314*(BQ933+273.15)) * AM933/BN933 * AL933) * BN933/(100*BB933) * (1000 - BK933)/1000</f>
        <v>0</v>
      </c>
      <c r="AJ933">
        <v>880.578900582591</v>
      </c>
      <c r="AK933">
        <v>825.184133333333</v>
      </c>
      <c r="AL933">
        <v>3.32230778859516</v>
      </c>
      <c r="AM933">
        <v>65.3821765594169</v>
      </c>
      <c r="AN933">
        <f>(AP933 - AO933 + BO933*1E3/(8.314*(BQ933+273.15)) * AR933/BN933 * AQ933) * BN933/(100*BB933) * 1000/(1000 - AP933)</f>
        <v>0</v>
      </c>
      <c r="AO933">
        <v>15.1062338604417</v>
      </c>
      <c r="AP933">
        <v>20.7202428571429</v>
      </c>
      <c r="AQ933">
        <v>0.00712124941132211</v>
      </c>
      <c r="AR933">
        <v>122.885035500858</v>
      </c>
      <c r="AS933">
        <v>0</v>
      </c>
      <c r="AT933">
        <v>0</v>
      </c>
      <c r="AU933">
        <f>IF(AS933*$H$13&gt;=AW933,1.0,(AW933/(AW933-AS933*$H$13)))</f>
        <v>0</v>
      </c>
      <c r="AV933">
        <f>(AU933-1)*100</f>
        <v>0</v>
      </c>
      <c r="AW933">
        <f>MAX(0,($B$13+$C$13*BV933)/(1+$D$13*BV933)*BO933/(BQ933+273)*$E$13)</f>
        <v>0</v>
      </c>
      <c r="AX933">
        <f>$B$11*BW933+$C$11*BX933+$F$11*CI933*(1-CL933)</f>
        <v>0</v>
      </c>
      <c r="AY933">
        <f>AX933*AZ933</f>
        <v>0</v>
      </c>
      <c r="AZ933">
        <f>($B$11*$D$9+$C$11*$D$9+$F$11*((CV933+CN933)/MAX(CV933+CN933+CW933, 0.1)*$I$9+CW933/MAX(CV933+CN933+CW933, 0.1)*$J$9))/($B$11+$C$11+$F$11)</f>
        <v>0</v>
      </c>
      <c r="BA933">
        <f>($B$11*$K$9+$C$11*$K$9+$F$11*((CV933+CN933)/MAX(CV933+CN933+CW933, 0.1)*$P$9+CW933/MAX(CV933+CN933+CW933, 0.1)*$Q$9))/($B$11+$C$11+$F$11)</f>
        <v>0</v>
      </c>
      <c r="BB933">
        <v>6</v>
      </c>
      <c r="BC933">
        <v>0.5</v>
      </c>
      <c r="BD933" t="s">
        <v>355</v>
      </c>
      <c r="BE933">
        <v>2</v>
      </c>
      <c r="BF933" t="b">
        <v>1</v>
      </c>
      <c r="BG933">
        <v>1663698170.81429</v>
      </c>
      <c r="BH933">
        <v>784.15625</v>
      </c>
      <c r="BI933">
        <v>850.58275</v>
      </c>
      <c r="BJ933">
        <v>20.6961892857143</v>
      </c>
      <c r="BK933">
        <v>15.0711714285714</v>
      </c>
      <c r="BL933">
        <v>776.182071428571</v>
      </c>
      <c r="BM933">
        <v>20.3914214285714</v>
      </c>
      <c r="BN933">
        <v>500.068214285714</v>
      </c>
      <c r="BO933">
        <v>90.4815428571429</v>
      </c>
      <c r="BP933">
        <v>0.0999419035714286</v>
      </c>
      <c r="BQ933">
        <v>25.3678928571428</v>
      </c>
      <c r="BR933">
        <v>24.9870678571429</v>
      </c>
      <c r="BS933">
        <v>999.9</v>
      </c>
      <c r="BT933">
        <v>0</v>
      </c>
      <c r="BU933">
        <v>0</v>
      </c>
      <c r="BV933">
        <v>9988.39285714286</v>
      </c>
      <c r="BW933">
        <v>0</v>
      </c>
      <c r="BX933">
        <v>16.7147</v>
      </c>
      <c r="BY933">
        <v>-66.42655</v>
      </c>
      <c r="BZ933">
        <v>800.728464285714</v>
      </c>
      <c r="CA933">
        <v>863.598714285714</v>
      </c>
      <c r="CB933">
        <v>5.62503035714286</v>
      </c>
      <c r="CC933">
        <v>850.58275</v>
      </c>
      <c r="CD933">
        <v>15.0711714285714</v>
      </c>
      <c r="CE933">
        <v>1.87262428571429</v>
      </c>
      <c r="CF933">
        <v>1.36366178571429</v>
      </c>
      <c r="CG933">
        <v>16.4065607142857</v>
      </c>
      <c r="CH933">
        <v>11.51945</v>
      </c>
      <c r="CI933">
        <v>2000.02607142857</v>
      </c>
      <c r="CJ933">
        <v>0.979994535714286</v>
      </c>
      <c r="CK933">
        <v>0.0200055285714286</v>
      </c>
      <c r="CL933">
        <v>0</v>
      </c>
      <c r="CM933">
        <v>818.837</v>
      </c>
      <c r="CN933">
        <v>5.00063</v>
      </c>
      <c r="CO933">
        <v>16156.9035714286</v>
      </c>
      <c r="CP933">
        <v>17257.0857142857</v>
      </c>
      <c r="CQ933">
        <v>38.687</v>
      </c>
      <c r="CR933">
        <v>38.7522142857143</v>
      </c>
      <c r="CS933">
        <v>38.187</v>
      </c>
      <c r="CT933">
        <v>38.125</v>
      </c>
      <c r="CU933">
        <v>39.5</v>
      </c>
      <c r="CV933">
        <v>1955.115</v>
      </c>
      <c r="CW933">
        <v>39.9110714285714</v>
      </c>
      <c r="CX933">
        <v>0</v>
      </c>
      <c r="CY933">
        <v>1663698175.7</v>
      </c>
      <c r="CZ933">
        <v>0</v>
      </c>
      <c r="DA933">
        <v>0</v>
      </c>
      <c r="DB933" t="s">
        <v>356</v>
      </c>
      <c r="DC933">
        <v>1660677648.1</v>
      </c>
      <c r="DD933">
        <v>1660677649.1</v>
      </c>
      <c r="DE933">
        <v>0</v>
      </c>
      <c r="DF933">
        <v>-1.042</v>
      </c>
      <c r="DG933">
        <v>0.003</v>
      </c>
      <c r="DH933">
        <v>5.218</v>
      </c>
      <c r="DI933">
        <v>0.344</v>
      </c>
      <c r="DJ933">
        <v>417</v>
      </c>
      <c r="DK933">
        <v>22</v>
      </c>
      <c r="DL933">
        <v>1.24</v>
      </c>
      <c r="DM933">
        <v>0.53</v>
      </c>
      <c r="DN933">
        <v>-66.272035</v>
      </c>
      <c r="DO933">
        <v>-2.49759174484046</v>
      </c>
      <c r="DP933">
        <v>0.614418052123308</v>
      </c>
      <c r="DQ933">
        <v>0</v>
      </c>
      <c r="DR933">
        <v>5.6334425</v>
      </c>
      <c r="DS933">
        <v>-0.207843827392115</v>
      </c>
      <c r="DT933">
        <v>0.0240814932832247</v>
      </c>
      <c r="DU933">
        <v>0</v>
      </c>
      <c r="DV933">
        <v>0</v>
      </c>
      <c r="DW933">
        <v>2</v>
      </c>
      <c r="DX933" t="s">
        <v>357</v>
      </c>
      <c r="DY933">
        <v>2.97258</v>
      </c>
      <c r="DZ933">
        <v>2.75387</v>
      </c>
      <c r="EA933">
        <v>0.144962</v>
      </c>
      <c r="EB933">
        <v>0.153528</v>
      </c>
      <c r="EC933">
        <v>0.0933611</v>
      </c>
      <c r="ED933">
        <v>0.0752602</v>
      </c>
      <c r="EE933">
        <v>33332.1</v>
      </c>
      <c r="EF933">
        <v>35982.6</v>
      </c>
      <c r="EG933">
        <v>35326.4</v>
      </c>
      <c r="EH933">
        <v>38552.8</v>
      </c>
      <c r="EI933">
        <v>45417.3</v>
      </c>
      <c r="EJ933">
        <v>51494.7</v>
      </c>
      <c r="EK933">
        <v>55219.2</v>
      </c>
      <c r="EL933">
        <v>61837.8</v>
      </c>
      <c r="EM933">
        <v>1.9928</v>
      </c>
      <c r="EN933">
        <v>1.818</v>
      </c>
      <c r="EO933">
        <v>0.0692904</v>
      </c>
      <c r="EP933">
        <v>0</v>
      </c>
      <c r="EQ933">
        <v>23.8619</v>
      </c>
      <c r="ER933">
        <v>999.9</v>
      </c>
      <c r="ES933">
        <v>43.365</v>
      </c>
      <c r="ET933">
        <v>30.454</v>
      </c>
      <c r="EU933">
        <v>20.96</v>
      </c>
      <c r="EV933">
        <v>55.4262</v>
      </c>
      <c r="EW933">
        <v>49.4271</v>
      </c>
      <c r="EX933">
        <v>1</v>
      </c>
      <c r="EY933">
        <v>-0.0435976</v>
      </c>
      <c r="EZ933">
        <v>1.14784</v>
      </c>
      <c r="FA933">
        <v>20.1094</v>
      </c>
      <c r="FB933">
        <v>5.20052</v>
      </c>
      <c r="FC933">
        <v>12.004</v>
      </c>
      <c r="FD933">
        <v>4.9752</v>
      </c>
      <c r="FE933">
        <v>3.2938</v>
      </c>
      <c r="FF933">
        <v>9999</v>
      </c>
      <c r="FG933">
        <v>9999</v>
      </c>
      <c r="FH933">
        <v>9999</v>
      </c>
      <c r="FI933">
        <v>695.8</v>
      </c>
      <c r="FJ933">
        <v>1.86356</v>
      </c>
      <c r="FK933">
        <v>1.86829</v>
      </c>
      <c r="FL933">
        <v>1.86807</v>
      </c>
      <c r="FM933">
        <v>1.86929</v>
      </c>
      <c r="FN933">
        <v>1.87012</v>
      </c>
      <c r="FO933">
        <v>1.86615</v>
      </c>
      <c r="FP933">
        <v>1.86722</v>
      </c>
      <c r="FQ933">
        <v>1.86859</v>
      </c>
      <c r="FR933">
        <v>5</v>
      </c>
      <c r="FS933">
        <v>0</v>
      </c>
      <c r="FT933">
        <v>0</v>
      </c>
      <c r="FU933">
        <v>0</v>
      </c>
      <c r="FV933" t="s">
        <v>358</v>
      </c>
      <c r="FW933" t="s">
        <v>359</v>
      </c>
      <c r="FX933" t="s">
        <v>360</v>
      </c>
      <c r="FY933" t="s">
        <v>360</v>
      </c>
      <c r="FZ933" t="s">
        <v>360</v>
      </c>
      <c r="GA933" t="s">
        <v>360</v>
      </c>
      <c r="GB933">
        <v>0</v>
      </c>
      <c r="GC933">
        <v>100</v>
      </c>
      <c r="GD933">
        <v>100</v>
      </c>
      <c r="GE933">
        <v>8.12</v>
      </c>
      <c r="GF933">
        <v>0.3048</v>
      </c>
      <c r="GG933">
        <v>3.61927167264205</v>
      </c>
      <c r="GH933">
        <v>0.00509506669552449</v>
      </c>
      <c r="GI933">
        <v>1.17866753763249e-06</v>
      </c>
      <c r="GJ933">
        <v>-6.62632595388568e-10</v>
      </c>
      <c r="GK933">
        <v>0.304780318481584</v>
      </c>
      <c r="GL933">
        <v>0</v>
      </c>
      <c r="GM933">
        <v>0</v>
      </c>
      <c r="GN933">
        <v>0</v>
      </c>
      <c r="GO933">
        <v>-5</v>
      </c>
      <c r="GP933">
        <v>1640</v>
      </c>
      <c r="GQ933">
        <v>1</v>
      </c>
      <c r="GR933">
        <v>20</v>
      </c>
      <c r="GS933">
        <v>50342.2</v>
      </c>
      <c r="GT933">
        <v>50342.2</v>
      </c>
      <c r="GU933">
        <v>1.86279</v>
      </c>
      <c r="GV933">
        <v>2.61719</v>
      </c>
      <c r="GW933">
        <v>1.54785</v>
      </c>
      <c r="GX933">
        <v>2.2998</v>
      </c>
      <c r="GY933">
        <v>1.34644</v>
      </c>
      <c r="GZ933">
        <v>2.34497</v>
      </c>
      <c r="HA933">
        <v>35.3133</v>
      </c>
      <c r="HB933">
        <v>23.9562</v>
      </c>
      <c r="HC933">
        <v>18</v>
      </c>
      <c r="HD933">
        <v>504.951</v>
      </c>
      <c r="HE933">
        <v>394.903</v>
      </c>
      <c r="HF933">
        <v>21.9437</v>
      </c>
      <c r="HG933">
        <v>26.599</v>
      </c>
      <c r="HH933">
        <v>30.0001</v>
      </c>
      <c r="HI933">
        <v>26.5672</v>
      </c>
      <c r="HJ933">
        <v>26.5129</v>
      </c>
      <c r="HK933">
        <v>37.3449</v>
      </c>
      <c r="HL933">
        <v>28.4618</v>
      </c>
      <c r="HM933">
        <v>14.2308</v>
      </c>
      <c r="HN933">
        <v>21.9483</v>
      </c>
      <c r="HO933">
        <v>891.706</v>
      </c>
      <c r="HP933">
        <v>15.129</v>
      </c>
      <c r="HQ933">
        <v>102.435</v>
      </c>
      <c r="HR933">
        <v>102.93</v>
      </c>
    </row>
    <row r="934" spans="1:226">
      <c r="A934">
        <v>918</v>
      </c>
      <c r="B934">
        <v>1663698183.6</v>
      </c>
      <c r="C934">
        <v>10408.5</v>
      </c>
      <c r="D934" t="s">
        <v>2204</v>
      </c>
      <c r="E934" t="s">
        <v>2205</v>
      </c>
      <c r="F934">
        <v>5</v>
      </c>
      <c r="G934" t="s">
        <v>2099</v>
      </c>
      <c r="H934" t="s">
        <v>354</v>
      </c>
      <c r="I934">
        <v>1663698176.1</v>
      </c>
      <c r="J934">
        <f>(K934)/1000</f>
        <v>0</v>
      </c>
      <c r="K934">
        <f>IF(BF934, AN934, AH934)</f>
        <v>0</v>
      </c>
      <c r="L934">
        <f>IF(BF934, AI934, AG934)</f>
        <v>0</v>
      </c>
      <c r="M934">
        <f>BH934 - IF(AU934&gt;1, L934*BB934*100.0/(AW934*BV934), 0)</f>
        <v>0</v>
      </c>
      <c r="N934">
        <f>((T934-J934/2)*M934-L934)/(T934+J934/2)</f>
        <v>0</v>
      </c>
      <c r="O934">
        <f>N934*(BO934+BP934)/1000.0</f>
        <v>0</v>
      </c>
      <c r="P934">
        <f>(BH934 - IF(AU934&gt;1, L934*BB934*100.0/(AW934*BV934), 0))*(BO934+BP934)/1000.0</f>
        <v>0</v>
      </c>
      <c r="Q934">
        <f>2.0/((1/S934-1/R934)+SIGN(S934)*SQRT((1/S934-1/R934)*(1/S934-1/R934) + 4*BC934/((BC934+1)*(BC934+1))*(2*1/S934*1/R934-1/R934*1/R934)))</f>
        <v>0</v>
      </c>
      <c r="R934">
        <f>IF(LEFT(BD934,1)&lt;&gt;"0",IF(LEFT(BD934,1)="1",3.0,BE934),$D$5+$E$5*(BV934*BO934/($K$5*1000))+$F$5*(BV934*BO934/($K$5*1000))*MAX(MIN(BB934,$J$5),$I$5)*MAX(MIN(BB934,$J$5),$I$5)+$G$5*MAX(MIN(BB934,$J$5),$I$5)*(BV934*BO934/($K$5*1000))+$H$5*(BV934*BO934/($K$5*1000))*(BV934*BO934/($K$5*1000)))</f>
        <v>0</v>
      </c>
      <c r="S934">
        <f>J934*(1000-(1000*0.61365*exp(17.502*W934/(240.97+W934))/(BO934+BP934)+BJ934)/2)/(1000*0.61365*exp(17.502*W934/(240.97+W934))/(BO934+BP934)-BJ934)</f>
        <v>0</v>
      </c>
      <c r="T934">
        <f>1/((BC934+1)/(Q934/1.6)+1/(R934/1.37)) + BC934/((BC934+1)/(Q934/1.6) + BC934/(R934/1.37))</f>
        <v>0</v>
      </c>
      <c r="U934">
        <f>(AX934*BA934)</f>
        <v>0</v>
      </c>
      <c r="V934">
        <f>(BQ934+(U934+2*0.95*5.67E-8*(((BQ934+$B$7)+273)^4-(BQ934+273)^4)-44100*J934)/(1.84*29.3*R934+8*0.95*5.67E-8*(BQ934+273)^3))</f>
        <v>0</v>
      </c>
      <c r="W934">
        <f>($C$7*BR934+$D$7*BS934+$E$7*V934)</f>
        <v>0</v>
      </c>
      <c r="X934">
        <f>0.61365*exp(17.502*W934/(240.97+W934))</f>
        <v>0</v>
      </c>
      <c r="Y934">
        <f>(Z934/AA934*100)</f>
        <v>0</v>
      </c>
      <c r="Z934">
        <f>BJ934*(BO934+BP934)/1000</f>
        <v>0</v>
      </c>
      <c r="AA934">
        <f>0.61365*exp(17.502*BQ934/(240.97+BQ934))</f>
        <v>0</v>
      </c>
      <c r="AB934">
        <f>(X934-BJ934*(BO934+BP934)/1000)</f>
        <v>0</v>
      </c>
      <c r="AC934">
        <f>(-J934*44100)</f>
        <v>0</v>
      </c>
      <c r="AD934">
        <f>2*29.3*R934*0.92*(BQ934-W934)</f>
        <v>0</v>
      </c>
      <c r="AE934">
        <f>2*0.95*5.67E-8*(((BQ934+$B$7)+273)^4-(W934+273)^4)</f>
        <v>0</v>
      </c>
      <c r="AF934">
        <f>U934+AE934+AC934+AD934</f>
        <v>0</v>
      </c>
      <c r="AG934">
        <f>BN934*AU934*(BI934-BH934*(1000-AU934*BK934)/(1000-AU934*BJ934))/(100*BB934)</f>
        <v>0</v>
      </c>
      <c r="AH934">
        <f>1000*BN934*AU934*(BJ934-BK934)/(100*BB934*(1000-AU934*BJ934))</f>
        <v>0</v>
      </c>
      <c r="AI934">
        <f>(AJ934 - AK934 - BO934*1E3/(8.314*(BQ934+273.15)) * AM934/BN934 * AL934) * BN934/(100*BB934) * (1000 - BK934)/1000</f>
        <v>0</v>
      </c>
      <c r="AJ934">
        <v>897.83169342085</v>
      </c>
      <c r="AK934">
        <v>842.010024242424</v>
      </c>
      <c r="AL934">
        <v>3.42224389506994</v>
      </c>
      <c r="AM934">
        <v>65.3821765594169</v>
      </c>
      <c r="AN934">
        <f>(AP934 - AO934 + BO934*1E3/(8.314*(BQ934+273.15)) * AR934/BN934 * AQ934) * BN934/(100*BB934) * 1000/(1000 - AP934)</f>
        <v>0</v>
      </c>
      <c r="AO934">
        <v>15.1093999489123</v>
      </c>
      <c r="AP934">
        <v>20.7219527472528</v>
      </c>
      <c r="AQ934">
        <v>0.000872736434301456</v>
      </c>
      <c r="AR934">
        <v>122.885035500858</v>
      </c>
      <c r="AS934">
        <v>0</v>
      </c>
      <c r="AT934">
        <v>0</v>
      </c>
      <c r="AU934">
        <f>IF(AS934*$H$13&gt;=AW934,1.0,(AW934/(AW934-AS934*$H$13)))</f>
        <v>0</v>
      </c>
      <c r="AV934">
        <f>(AU934-1)*100</f>
        <v>0</v>
      </c>
      <c r="AW934">
        <f>MAX(0,($B$13+$C$13*BV934)/(1+$D$13*BV934)*BO934/(BQ934+273)*$E$13)</f>
        <v>0</v>
      </c>
      <c r="AX934">
        <f>$B$11*BW934+$C$11*BX934+$F$11*CI934*(1-CL934)</f>
        <v>0</v>
      </c>
      <c r="AY934">
        <f>AX934*AZ934</f>
        <v>0</v>
      </c>
      <c r="AZ934">
        <f>($B$11*$D$9+$C$11*$D$9+$F$11*((CV934+CN934)/MAX(CV934+CN934+CW934, 0.1)*$I$9+CW934/MAX(CV934+CN934+CW934, 0.1)*$J$9))/($B$11+$C$11+$F$11)</f>
        <v>0</v>
      </c>
      <c r="BA934">
        <f>($B$11*$K$9+$C$11*$K$9+$F$11*((CV934+CN934)/MAX(CV934+CN934+CW934, 0.1)*$P$9+CW934/MAX(CV934+CN934+CW934, 0.1)*$Q$9))/($B$11+$C$11+$F$11)</f>
        <v>0</v>
      </c>
      <c r="BB934">
        <v>6</v>
      </c>
      <c r="BC934">
        <v>0.5</v>
      </c>
      <c r="BD934" t="s">
        <v>355</v>
      </c>
      <c r="BE934">
        <v>2</v>
      </c>
      <c r="BF934" t="b">
        <v>1</v>
      </c>
      <c r="BG934">
        <v>1663698176.1</v>
      </c>
      <c r="BH934">
        <v>801.568</v>
      </c>
      <c r="BI934">
        <v>868.167333333333</v>
      </c>
      <c r="BJ934">
        <v>20.7082925925926</v>
      </c>
      <c r="BK934">
        <v>15.0961185185185</v>
      </c>
      <c r="BL934">
        <v>793.494888888889</v>
      </c>
      <c r="BM934">
        <v>20.4035148148148</v>
      </c>
      <c r="BN934">
        <v>500.075444444444</v>
      </c>
      <c r="BO934">
        <v>90.480037037037</v>
      </c>
      <c r="BP934">
        <v>0.100061218518519</v>
      </c>
      <c r="BQ934">
        <v>25.3746777777778</v>
      </c>
      <c r="BR934">
        <v>24.9918814814815</v>
      </c>
      <c r="BS934">
        <v>999.9</v>
      </c>
      <c r="BT934">
        <v>0</v>
      </c>
      <c r="BU934">
        <v>0</v>
      </c>
      <c r="BV934">
        <v>9990.55555555555</v>
      </c>
      <c r="BW934">
        <v>0</v>
      </c>
      <c r="BX934">
        <v>16.7147</v>
      </c>
      <c r="BY934">
        <v>-66.5992555555556</v>
      </c>
      <c r="BZ934">
        <v>818.51837037037</v>
      </c>
      <c r="CA934">
        <v>881.47437037037</v>
      </c>
      <c r="CB934">
        <v>5.61217407407407</v>
      </c>
      <c r="CC934">
        <v>868.167333333333</v>
      </c>
      <c r="CD934">
        <v>15.0961185185185</v>
      </c>
      <c r="CE934">
        <v>1.87368777777778</v>
      </c>
      <c r="CF934">
        <v>1.36589703703704</v>
      </c>
      <c r="CG934">
        <v>16.4154666666667</v>
      </c>
      <c r="CH934">
        <v>11.5442259259259</v>
      </c>
      <c r="CI934">
        <v>2000.04259259259</v>
      </c>
      <c r="CJ934">
        <v>0.979994666666667</v>
      </c>
      <c r="CK934">
        <v>0.0200053888888889</v>
      </c>
      <c r="CL934">
        <v>0</v>
      </c>
      <c r="CM934">
        <v>818.514851851852</v>
      </c>
      <c r="CN934">
        <v>5.00063</v>
      </c>
      <c r="CO934">
        <v>16150.7481481481</v>
      </c>
      <c r="CP934">
        <v>17257.2259259259</v>
      </c>
      <c r="CQ934">
        <v>38.6916666666667</v>
      </c>
      <c r="CR934">
        <v>38.7522962962963</v>
      </c>
      <c r="CS934">
        <v>38.187</v>
      </c>
      <c r="CT934">
        <v>38.125</v>
      </c>
      <c r="CU934">
        <v>39.5</v>
      </c>
      <c r="CV934">
        <v>1955.13148148148</v>
      </c>
      <c r="CW934">
        <v>39.9111111111111</v>
      </c>
      <c r="CX934">
        <v>0</v>
      </c>
      <c r="CY934">
        <v>1663698180.5</v>
      </c>
      <c r="CZ934">
        <v>0</v>
      </c>
      <c r="DA934">
        <v>0</v>
      </c>
      <c r="DB934" t="s">
        <v>356</v>
      </c>
      <c r="DC934">
        <v>1660677648.1</v>
      </c>
      <c r="DD934">
        <v>1660677649.1</v>
      </c>
      <c r="DE934">
        <v>0</v>
      </c>
      <c r="DF934">
        <v>-1.042</v>
      </c>
      <c r="DG934">
        <v>0.003</v>
      </c>
      <c r="DH934">
        <v>5.218</v>
      </c>
      <c r="DI934">
        <v>0.344</v>
      </c>
      <c r="DJ934">
        <v>417</v>
      </c>
      <c r="DK934">
        <v>22</v>
      </c>
      <c r="DL934">
        <v>1.24</v>
      </c>
      <c r="DM934">
        <v>0.53</v>
      </c>
      <c r="DN934">
        <v>-66.48467</v>
      </c>
      <c r="DO934">
        <v>-1.09610656660412</v>
      </c>
      <c r="DP934">
        <v>0.651425153106633</v>
      </c>
      <c r="DQ934">
        <v>0</v>
      </c>
      <c r="DR934">
        <v>5.6234695</v>
      </c>
      <c r="DS934">
        <v>-0.184725703564736</v>
      </c>
      <c r="DT934">
        <v>0.0230577996510942</v>
      </c>
      <c r="DU934">
        <v>0</v>
      </c>
      <c r="DV934">
        <v>0</v>
      </c>
      <c r="DW934">
        <v>2</v>
      </c>
      <c r="DX934" t="s">
        <v>357</v>
      </c>
      <c r="DY934">
        <v>2.9732</v>
      </c>
      <c r="DZ934">
        <v>2.75394</v>
      </c>
      <c r="EA934">
        <v>0.146932</v>
      </c>
      <c r="EB934">
        <v>0.155629</v>
      </c>
      <c r="EC934">
        <v>0.0933666</v>
      </c>
      <c r="ED934">
        <v>0.075187</v>
      </c>
      <c r="EE934">
        <v>33255.8</v>
      </c>
      <c r="EF934">
        <v>35893</v>
      </c>
      <c r="EG934">
        <v>35326.8</v>
      </c>
      <c r="EH934">
        <v>38552.4</v>
      </c>
      <c r="EI934">
        <v>45417.2</v>
      </c>
      <c r="EJ934">
        <v>51498.7</v>
      </c>
      <c r="EK934">
        <v>55219.5</v>
      </c>
      <c r="EL934">
        <v>61837.6</v>
      </c>
      <c r="EM934">
        <v>1.9926</v>
      </c>
      <c r="EN934">
        <v>1.8176</v>
      </c>
      <c r="EO934">
        <v>0.0707507</v>
      </c>
      <c r="EP934">
        <v>0</v>
      </c>
      <c r="EQ934">
        <v>23.8659</v>
      </c>
      <c r="ER934">
        <v>999.9</v>
      </c>
      <c r="ES934">
        <v>43.316</v>
      </c>
      <c r="ET934">
        <v>30.454</v>
      </c>
      <c r="EU934">
        <v>20.9351</v>
      </c>
      <c r="EV934">
        <v>56.2762</v>
      </c>
      <c r="EW934">
        <v>49.5713</v>
      </c>
      <c r="EX934">
        <v>1</v>
      </c>
      <c r="EY934">
        <v>-0.0432114</v>
      </c>
      <c r="EZ934">
        <v>3.5424</v>
      </c>
      <c r="FA934">
        <v>20.0753</v>
      </c>
      <c r="FB934">
        <v>5.20052</v>
      </c>
      <c r="FC934">
        <v>12.004</v>
      </c>
      <c r="FD934">
        <v>4.9752</v>
      </c>
      <c r="FE934">
        <v>3.294</v>
      </c>
      <c r="FF934">
        <v>9999</v>
      </c>
      <c r="FG934">
        <v>9999</v>
      </c>
      <c r="FH934">
        <v>9999</v>
      </c>
      <c r="FI934">
        <v>695.8</v>
      </c>
      <c r="FJ934">
        <v>1.86356</v>
      </c>
      <c r="FK934">
        <v>1.86832</v>
      </c>
      <c r="FL934">
        <v>1.8681</v>
      </c>
      <c r="FM934">
        <v>1.86929</v>
      </c>
      <c r="FN934">
        <v>1.87012</v>
      </c>
      <c r="FO934">
        <v>1.86615</v>
      </c>
      <c r="FP934">
        <v>1.86722</v>
      </c>
      <c r="FQ934">
        <v>1.86856</v>
      </c>
      <c r="FR934">
        <v>5</v>
      </c>
      <c r="FS934">
        <v>0</v>
      </c>
      <c r="FT934">
        <v>0</v>
      </c>
      <c r="FU934">
        <v>0</v>
      </c>
      <c r="FV934" t="s">
        <v>358</v>
      </c>
      <c r="FW934" t="s">
        <v>359</v>
      </c>
      <c r="FX934" t="s">
        <v>360</v>
      </c>
      <c r="FY934" t="s">
        <v>360</v>
      </c>
      <c r="FZ934" t="s">
        <v>360</v>
      </c>
      <c r="GA934" t="s">
        <v>360</v>
      </c>
      <c r="GB934">
        <v>0</v>
      </c>
      <c r="GC934">
        <v>100</v>
      </c>
      <c r="GD934">
        <v>100</v>
      </c>
      <c r="GE934">
        <v>8.213</v>
      </c>
      <c r="GF934">
        <v>0.3048</v>
      </c>
      <c r="GG934">
        <v>3.61927167264205</v>
      </c>
      <c r="GH934">
        <v>0.00509506669552449</v>
      </c>
      <c r="GI934">
        <v>1.17866753763249e-06</v>
      </c>
      <c r="GJ934">
        <v>-6.62632595388568e-10</v>
      </c>
      <c r="GK934">
        <v>0.304780318481584</v>
      </c>
      <c r="GL934">
        <v>0</v>
      </c>
      <c r="GM934">
        <v>0</v>
      </c>
      <c r="GN934">
        <v>0</v>
      </c>
      <c r="GO934">
        <v>-5</v>
      </c>
      <c r="GP934">
        <v>1640</v>
      </c>
      <c r="GQ934">
        <v>1</v>
      </c>
      <c r="GR934">
        <v>20</v>
      </c>
      <c r="GS934">
        <v>50342.3</v>
      </c>
      <c r="GT934">
        <v>50342.2</v>
      </c>
      <c r="GU934">
        <v>1.89087</v>
      </c>
      <c r="GV934">
        <v>2.6123</v>
      </c>
      <c r="GW934">
        <v>1.54785</v>
      </c>
      <c r="GX934">
        <v>2.2998</v>
      </c>
      <c r="GY934">
        <v>1.34644</v>
      </c>
      <c r="GZ934">
        <v>2.42554</v>
      </c>
      <c r="HA934">
        <v>35.3133</v>
      </c>
      <c r="HB934">
        <v>23.9474</v>
      </c>
      <c r="HC934">
        <v>18</v>
      </c>
      <c r="HD934">
        <v>504.839</v>
      </c>
      <c r="HE934">
        <v>394.7</v>
      </c>
      <c r="HF934">
        <v>21.952</v>
      </c>
      <c r="HG934">
        <v>26.599</v>
      </c>
      <c r="HH934">
        <v>30</v>
      </c>
      <c r="HI934">
        <v>26.5694</v>
      </c>
      <c r="HJ934">
        <v>26.5151</v>
      </c>
      <c r="HK934">
        <v>37.8856</v>
      </c>
      <c r="HL934">
        <v>28.4618</v>
      </c>
      <c r="HM934">
        <v>13.8535</v>
      </c>
      <c r="HN934">
        <v>21.4786</v>
      </c>
      <c r="HO934">
        <v>905.236</v>
      </c>
      <c r="HP934">
        <v>15.1291</v>
      </c>
      <c r="HQ934">
        <v>102.435</v>
      </c>
      <c r="HR934">
        <v>102.929</v>
      </c>
    </row>
    <row r="935" spans="1:226">
      <c r="A935">
        <v>919</v>
      </c>
      <c r="B935">
        <v>1663698188.6</v>
      </c>
      <c r="C935">
        <v>10413.5</v>
      </c>
      <c r="D935" t="s">
        <v>2206</v>
      </c>
      <c r="E935" t="s">
        <v>2207</v>
      </c>
      <c r="F935">
        <v>5</v>
      </c>
      <c r="G935" t="s">
        <v>2099</v>
      </c>
      <c r="H935" t="s">
        <v>354</v>
      </c>
      <c r="I935">
        <v>1663698180.81429</v>
      </c>
      <c r="J935">
        <f>(K935)/1000</f>
        <v>0</v>
      </c>
      <c r="K935">
        <f>IF(BF935, AN935, AH935)</f>
        <v>0</v>
      </c>
      <c r="L935">
        <f>IF(BF935, AI935, AG935)</f>
        <v>0</v>
      </c>
      <c r="M935">
        <f>BH935 - IF(AU935&gt;1, L935*BB935*100.0/(AW935*BV935), 0)</f>
        <v>0</v>
      </c>
      <c r="N935">
        <f>((T935-J935/2)*M935-L935)/(T935+J935/2)</f>
        <v>0</v>
      </c>
      <c r="O935">
        <f>N935*(BO935+BP935)/1000.0</f>
        <v>0</v>
      </c>
      <c r="P935">
        <f>(BH935 - IF(AU935&gt;1, L935*BB935*100.0/(AW935*BV935), 0))*(BO935+BP935)/1000.0</f>
        <v>0</v>
      </c>
      <c r="Q935">
        <f>2.0/((1/S935-1/R935)+SIGN(S935)*SQRT((1/S935-1/R935)*(1/S935-1/R935) + 4*BC935/((BC935+1)*(BC935+1))*(2*1/S935*1/R935-1/R935*1/R935)))</f>
        <v>0</v>
      </c>
      <c r="R935">
        <f>IF(LEFT(BD935,1)&lt;&gt;"0",IF(LEFT(BD935,1)="1",3.0,BE935),$D$5+$E$5*(BV935*BO935/($K$5*1000))+$F$5*(BV935*BO935/($K$5*1000))*MAX(MIN(BB935,$J$5),$I$5)*MAX(MIN(BB935,$J$5),$I$5)+$G$5*MAX(MIN(BB935,$J$5),$I$5)*(BV935*BO935/($K$5*1000))+$H$5*(BV935*BO935/($K$5*1000))*(BV935*BO935/($K$5*1000)))</f>
        <v>0</v>
      </c>
      <c r="S935">
        <f>J935*(1000-(1000*0.61365*exp(17.502*W935/(240.97+W935))/(BO935+BP935)+BJ935)/2)/(1000*0.61365*exp(17.502*W935/(240.97+W935))/(BO935+BP935)-BJ935)</f>
        <v>0</v>
      </c>
      <c r="T935">
        <f>1/((BC935+1)/(Q935/1.6)+1/(R935/1.37)) + BC935/((BC935+1)/(Q935/1.6) + BC935/(R935/1.37))</f>
        <v>0</v>
      </c>
      <c r="U935">
        <f>(AX935*BA935)</f>
        <v>0</v>
      </c>
      <c r="V935">
        <f>(BQ935+(U935+2*0.95*5.67E-8*(((BQ935+$B$7)+273)^4-(BQ935+273)^4)-44100*J935)/(1.84*29.3*R935+8*0.95*5.67E-8*(BQ935+273)^3))</f>
        <v>0</v>
      </c>
      <c r="W935">
        <f>($C$7*BR935+$D$7*BS935+$E$7*V935)</f>
        <v>0</v>
      </c>
      <c r="X935">
        <f>0.61365*exp(17.502*W935/(240.97+W935))</f>
        <v>0</v>
      </c>
      <c r="Y935">
        <f>(Z935/AA935*100)</f>
        <v>0</v>
      </c>
      <c r="Z935">
        <f>BJ935*(BO935+BP935)/1000</f>
        <v>0</v>
      </c>
      <c r="AA935">
        <f>0.61365*exp(17.502*BQ935/(240.97+BQ935))</f>
        <v>0</v>
      </c>
      <c r="AB935">
        <f>(X935-BJ935*(BO935+BP935)/1000)</f>
        <v>0</v>
      </c>
      <c r="AC935">
        <f>(-J935*44100)</f>
        <v>0</v>
      </c>
      <c r="AD935">
        <f>2*29.3*R935*0.92*(BQ935-W935)</f>
        <v>0</v>
      </c>
      <c r="AE935">
        <f>2*0.95*5.67E-8*(((BQ935+$B$7)+273)^4-(W935+273)^4)</f>
        <v>0</v>
      </c>
      <c r="AF935">
        <f>U935+AE935+AC935+AD935</f>
        <v>0</v>
      </c>
      <c r="AG935">
        <f>BN935*AU935*(BI935-BH935*(1000-AU935*BK935)/(1000-AU935*BJ935))/(100*BB935)</f>
        <v>0</v>
      </c>
      <c r="AH935">
        <f>1000*BN935*AU935*(BJ935-BK935)/(100*BB935*(1000-AU935*BJ935))</f>
        <v>0</v>
      </c>
      <c r="AI935">
        <f>(AJ935 - AK935 - BO935*1E3/(8.314*(BQ935+273.15)) * AM935/BN935 * AL935) * BN935/(100*BB935) * (1000 - BK935)/1000</f>
        <v>0</v>
      </c>
      <c r="AJ935">
        <v>915.135519775665</v>
      </c>
      <c r="AK935">
        <v>859.218236363636</v>
      </c>
      <c r="AL935">
        <v>3.41679843618312</v>
      </c>
      <c r="AM935">
        <v>65.3821765594169</v>
      </c>
      <c r="AN935">
        <f>(AP935 - AO935 + BO935*1E3/(8.314*(BQ935+273.15)) * AR935/BN935 * AQ935) * BN935/(100*BB935) * 1000/(1000 - AP935)</f>
        <v>0</v>
      </c>
      <c r="AO935">
        <v>15.0845493587999</v>
      </c>
      <c r="AP935">
        <v>20.7042835164835</v>
      </c>
      <c r="AQ935">
        <v>0.000914864989970444</v>
      </c>
      <c r="AR935">
        <v>122.885035500858</v>
      </c>
      <c r="AS935">
        <v>0</v>
      </c>
      <c r="AT935">
        <v>0</v>
      </c>
      <c r="AU935">
        <f>IF(AS935*$H$13&gt;=AW935,1.0,(AW935/(AW935-AS935*$H$13)))</f>
        <v>0</v>
      </c>
      <c r="AV935">
        <f>(AU935-1)*100</f>
        <v>0</v>
      </c>
      <c r="AW935">
        <f>MAX(0,($B$13+$C$13*BV935)/(1+$D$13*BV935)*BO935/(BQ935+273)*$E$13)</f>
        <v>0</v>
      </c>
      <c r="AX935">
        <f>$B$11*BW935+$C$11*BX935+$F$11*CI935*(1-CL935)</f>
        <v>0</v>
      </c>
      <c r="AY935">
        <f>AX935*AZ935</f>
        <v>0</v>
      </c>
      <c r="AZ935">
        <f>($B$11*$D$9+$C$11*$D$9+$F$11*((CV935+CN935)/MAX(CV935+CN935+CW935, 0.1)*$I$9+CW935/MAX(CV935+CN935+CW935, 0.1)*$J$9))/($B$11+$C$11+$F$11)</f>
        <v>0</v>
      </c>
      <c r="BA935">
        <f>($B$11*$K$9+$C$11*$K$9+$F$11*((CV935+CN935)/MAX(CV935+CN935+CW935, 0.1)*$P$9+CW935/MAX(CV935+CN935+CW935, 0.1)*$Q$9))/($B$11+$C$11+$F$11)</f>
        <v>0</v>
      </c>
      <c r="BB935">
        <v>6</v>
      </c>
      <c r="BC935">
        <v>0.5</v>
      </c>
      <c r="BD935" t="s">
        <v>355</v>
      </c>
      <c r="BE935">
        <v>2</v>
      </c>
      <c r="BF935" t="b">
        <v>1</v>
      </c>
      <c r="BG935">
        <v>1663698180.81429</v>
      </c>
      <c r="BH935">
        <v>817.143785714286</v>
      </c>
      <c r="BI935">
        <v>883.904964285714</v>
      </c>
      <c r="BJ935">
        <v>20.7169</v>
      </c>
      <c r="BK935">
        <v>15.0987714285714</v>
      </c>
      <c r="BL935">
        <v>808.98225</v>
      </c>
      <c r="BM935">
        <v>20.4121214285714</v>
      </c>
      <c r="BN935">
        <v>500.103142857143</v>
      </c>
      <c r="BO935">
        <v>90.4785892857143</v>
      </c>
      <c r="BP935">
        <v>0.100119289285714</v>
      </c>
      <c r="BQ935">
        <v>25.3801392857143</v>
      </c>
      <c r="BR935">
        <v>25.0058</v>
      </c>
      <c r="BS935">
        <v>999.9</v>
      </c>
      <c r="BT935">
        <v>0</v>
      </c>
      <c r="BU935">
        <v>0</v>
      </c>
      <c r="BV935">
        <v>9978.57142857143</v>
      </c>
      <c r="BW935">
        <v>0</v>
      </c>
      <c r="BX935">
        <v>16.7147</v>
      </c>
      <c r="BY935">
        <v>-66.7612107142857</v>
      </c>
      <c r="BZ935">
        <v>834.430678571429</v>
      </c>
      <c r="CA935">
        <v>897.455321428571</v>
      </c>
      <c r="CB935">
        <v>5.61812178571429</v>
      </c>
      <c r="CC935">
        <v>883.904964285714</v>
      </c>
      <c r="CD935">
        <v>15.0987714285714</v>
      </c>
      <c r="CE935">
        <v>1.87443607142857</v>
      </c>
      <c r="CF935">
        <v>1.36611571428571</v>
      </c>
      <c r="CG935">
        <v>16.4217464285714</v>
      </c>
      <c r="CH935">
        <v>11.54665</v>
      </c>
      <c r="CI935">
        <v>2000.03857142857</v>
      </c>
      <c r="CJ935">
        <v>0.979994535714286</v>
      </c>
      <c r="CK935">
        <v>0.0200055285714286</v>
      </c>
      <c r="CL935">
        <v>0</v>
      </c>
      <c r="CM935">
        <v>818.135357142857</v>
      </c>
      <c r="CN935">
        <v>5.00063</v>
      </c>
      <c r="CO935">
        <v>16143.3285714286</v>
      </c>
      <c r="CP935">
        <v>17257.1785714286</v>
      </c>
      <c r="CQ935">
        <v>38.6915</v>
      </c>
      <c r="CR935">
        <v>38.7566428571429</v>
      </c>
      <c r="CS935">
        <v>38.187</v>
      </c>
      <c r="CT935">
        <v>38.125</v>
      </c>
      <c r="CU935">
        <v>39.5</v>
      </c>
      <c r="CV935">
        <v>1955.12714285714</v>
      </c>
      <c r="CW935">
        <v>39.9114285714286</v>
      </c>
      <c r="CX935">
        <v>0</v>
      </c>
      <c r="CY935">
        <v>1663698185.9</v>
      </c>
      <c r="CZ935">
        <v>0</v>
      </c>
      <c r="DA935">
        <v>0</v>
      </c>
      <c r="DB935" t="s">
        <v>356</v>
      </c>
      <c r="DC935">
        <v>1660677648.1</v>
      </c>
      <c r="DD935">
        <v>1660677649.1</v>
      </c>
      <c r="DE935">
        <v>0</v>
      </c>
      <c r="DF935">
        <v>-1.042</v>
      </c>
      <c r="DG935">
        <v>0.003</v>
      </c>
      <c r="DH935">
        <v>5.218</v>
      </c>
      <c r="DI935">
        <v>0.344</v>
      </c>
      <c r="DJ935">
        <v>417</v>
      </c>
      <c r="DK935">
        <v>22</v>
      </c>
      <c r="DL935">
        <v>1.24</v>
      </c>
      <c r="DM935">
        <v>0.53</v>
      </c>
      <c r="DN935">
        <v>-66.7406125</v>
      </c>
      <c r="DO935">
        <v>-3.13880262664149</v>
      </c>
      <c r="DP935">
        <v>0.708604700163461</v>
      </c>
      <c r="DQ935">
        <v>0</v>
      </c>
      <c r="DR935">
        <v>5.619779</v>
      </c>
      <c r="DS935">
        <v>0.0348398499061967</v>
      </c>
      <c r="DT935">
        <v>0.0187529914680298</v>
      </c>
      <c r="DU935">
        <v>1</v>
      </c>
      <c r="DV935">
        <v>1</v>
      </c>
      <c r="DW935">
        <v>2</v>
      </c>
      <c r="DX935" t="s">
        <v>395</v>
      </c>
      <c r="DY935">
        <v>2.97441</v>
      </c>
      <c r="DZ935">
        <v>2.75366</v>
      </c>
      <c r="EA935">
        <v>0.148912</v>
      </c>
      <c r="EB935">
        <v>0.157351</v>
      </c>
      <c r="EC935">
        <v>0.0932733</v>
      </c>
      <c r="ED935">
        <v>0.075173</v>
      </c>
      <c r="EE935">
        <v>33178</v>
      </c>
      <c r="EF935">
        <v>35819.6</v>
      </c>
      <c r="EG935">
        <v>35326.2</v>
      </c>
      <c r="EH935">
        <v>38552.2</v>
      </c>
      <c r="EI935">
        <v>45421.1</v>
      </c>
      <c r="EJ935">
        <v>51499.7</v>
      </c>
      <c r="EK935">
        <v>55218.4</v>
      </c>
      <c r="EL935">
        <v>61837.8</v>
      </c>
      <c r="EM935">
        <v>1.9922</v>
      </c>
      <c r="EN935">
        <v>1.818</v>
      </c>
      <c r="EO935">
        <v>0.0700951</v>
      </c>
      <c r="EP935">
        <v>0</v>
      </c>
      <c r="EQ935">
        <v>23.8695</v>
      </c>
      <c r="ER935">
        <v>999.9</v>
      </c>
      <c r="ES935">
        <v>43.291</v>
      </c>
      <c r="ET935">
        <v>30.484</v>
      </c>
      <c r="EU935">
        <v>20.9584</v>
      </c>
      <c r="EV935">
        <v>57.0962</v>
      </c>
      <c r="EW935">
        <v>49.3269</v>
      </c>
      <c r="EX935">
        <v>1</v>
      </c>
      <c r="EY935">
        <v>-0.0369106</v>
      </c>
      <c r="EZ935">
        <v>2.59922</v>
      </c>
      <c r="FA935">
        <v>20.0925</v>
      </c>
      <c r="FB935">
        <v>5.19692</v>
      </c>
      <c r="FC935">
        <v>12.0052</v>
      </c>
      <c r="FD935">
        <v>4.9756</v>
      </c>
      <c r="FE935">
        <v>3.2938</v>
      </c>
      <c r="FF935">
        <v>9999</v>
      </c>
      <c r="FG935">
        <v>9999</v>
      </c>
      <c r="FH935">
        <v>9999</v>
      </c>
      <c r="FI935">
        <v>695.8</v>
      </c>
      <c r="FJ935">
        <v>1.86356</v>
      </c>
      <c r="FK935">
        <v>1.86835</v>
      </c>
      <c r="FL935">
        <v>1.8681</v>
      </c>
      <c r="FM935">
        <v>1.86929</v>
      </c>
      <c r="FN935">
        <v>1.87012</v>
      </c>
      <c r="FO935">
        <v>1.86615</v>
      </c>
      <c r="FP935">
        <v>1.86722</v>
      </c>
      <c r="FQ935">
        <v>1.86859</v>
      </c>
      <c r="FR935">
        <v>5</v>
      </c>
      <c r="FS935">
        <v>0</v>
      </c>
      <c r="FT935">
        <v>0</v>
      </c>
      <c r="FU935">
        <v>0</v>
      </c>
      <c r="FV935" t="s">
        <v>358</v>
      </c>
      <c r="FW935" t="s">
        <v>359</v>
      </c>
      <c r="FX935" t="s">
        <v>360</v>
      </c>
      <c r="FY935" t="s">
        <v>360</v>
      </c>
      <c r="FZ935" t="s">
        <v>360</v>
      </c>
      <c r="GA935" t="s">
        <v>360</v>
      </c>
      <c r="GB935">
        <v>0</v>
      </c>
      <c r="GC935">
        <v>100</v>
      </c>
      <c r="GD935">
        <v>100</v>
      </c>
      <c r="GE935">
        <v>8.308</v>
      </c>
      <c r="GF935">
        <v>0.3048</v>
      </c>
      <c r="GG935">
        <v>3.61927167264205</v>
      </c>
      <c r="GH935">
        <v>0.00509506669552449</v>
      </c>
      <c r="GI935">
        <v>1.17866753763249e-06</v>
      </c>
      <c r="GJ935">
        <v>-6.62632595388568e-10</v>
      </c>
      <c r="GK935">
        <v>0.304780318481584</v>
      </c>
      <c r="GL935">
        <v>0</v>
      </c>
      <c r="GM935">
        <v>0</v>
      </c>
      <c r="GN935">
        <v>0</v>
      </c>
      <c r="GO935">
        <v>-5</v>
      </c>
      <c r="GP935">
        <v>1640</v>
      </c>
      <c r="GQ935">
        <v>1</v>
      </c>
      <c r="GR935">
        <v>20</v>
      </c>
      <c r="GS935">
        <v>50342.3</v>
      </c>
      <c r="GT935">
        <v>50342.3</v>
      </c>
      <c r="GU935">
        <v>1.92017</v>
      </c>
      <c r="GV935">
        <v>2.6062</v>
      </c>
      <c r="GW935">
        <v>1.54785</v>
      </c>
      <c r="GX935">
        <v>2.2998</v>
      </c>
      <c r="GY935">
        <v>1.34644</v>
      </c>
      <c r="GZ935">
        <v>2.4585</v>
      </c>
      <c r="HA935">
        <v>35.3133</v>
      </c>
      <c r="HB935">
        <v>23.9562</v>
      </c>
      <c r="HC935">
        <v>18</v>
      </c>
      <c r="HD935">
        <v>504.573</v>
      </c>
      <c r="HE935">
        <v>394.918</v>
      </c>
      <c r="HF935">
        <v>21.4959</v>
      </c>
      <c r="HG935">
        <v>26.6012</v>
      </c>
      <c r="HH935">
        <v>30.0031</v>
      </c>
      <c r="HI935">
        <v>26.5694</v>
      </c>
      <c r="HJ935">
        <v>26.5151</v>
      </c>
      <c r="HK935">
        <v>38.4871</v>
      </c>
      <c r="HL935">
        <v>28.4618</v>
      </c>
      <c r="HM935">
        <v>13.8535</v>
      </c>
      <c r="HN935">
        <v>21.4554</v>
      </c>
      <c r="HO935">
        <v>925.361</v>
      </c>
      <c r="HP935">
        <v>15.1448</v>
      </c>
      <c r="HQ935">
        <v>102.433</v>
      </c>
      <c r="HR935">
        <v>102.929</v>
      </c>
    </row>
    <row r="936" spans="1:226">
      <c r="A936">
        <v>920</v>
      </c>
      <c r="B936">
        <v>1663698193.6</v>
      </c>
      <c r="C936">
        <v>10418.5</v>
      </c>
      <c r="D936" t="s">
        <v>2208</v>
      </c>
      <c r="E936" t="s">
        <v>2209</v>
      </c>
      <c r="F936">
        <v>5</v>
      </c>
      <c r="G936" t="s">
        <v>2099</v>
      </c>
      <c r="H936" t="s">
        <v>354</v>
      </c>
      <c r="I936">
        <v>1663698186.1</v>
      </c>
      <c r="J936">
        <f>(K936)/1000</f>
        <v>0</v>
      </c>
      <c r="K936">
        <f>IF(BF936, AN936, AH936)</f>
        <v>0</v>
      </c>
      <c r="L936">
        <f>IF(BF936, AI936, AG936)</f>
        <v>0</v>
      </c>
      <c r="M936">
        <f>BH936 - IF(AU936&gt;1, L936*BB936*100.0/(AW936*BV936), 0)</f>
        <v>0</v>
      </c>
      <c r="N936">
        <f>((T936-J936/2)*M936-L936)/(T936+J936/2)</f>
        <v>0</v>
      </c>
      <c r="O936">
        <f>N936*(BO936+BP936)/1000.0</f>
        <v>0</v>
      </c>
      <c r="P936">
        <f>(BH936 - IF(AU936&gt;1, L936*BB936*100.0/(AW936*BV936), 0))*(BO936+BP936)/1000.0</f>
        <v>0</v>
      </c>
      <c r="Q936">
        <f>2.0/((1/S936-1/R936)+SIGN(S936)*SQRT((1/S936-1/R936)*(1/S936-1/R936) + 4*BC936/((BC936+1)*(BC936+1))*(2*1/S936*1/R936-1/R936*1/R936)))</f>
        <v>0</v>
      </c>
      <c r="R936">
        <f>IF(LEFT(BD936,1)&lt;&gt;"0",IF(LEFT(BD936,1)="1",3.0,BE936),$D$5+$E$5*(BV936*BO936/($K$5*1000))+$F$5*(BV936*BO936/($K$5*1000))*MAX(MIN(BB936,$J$5),$I$5)*MAX(MIN(BB936,$J$5),$I$5)+$G$5*MAX(MIN(BB936,$J$5),$I$5)*(BV936*BO936/($K$5*1000))+$H$5*(BV936*BO936/($K$5*1000))*(BV936*BO936/($K$5*1000)))</f>
        <v>0</v>
      </c>
      <c r="S936">
        <f>J936*(1000-(1000*0.61365*exp(17.502*W936/(240.97+W936))/(BO936+BP936)+BJ936)/2)/(1000*0.61365*exp(17.502*W936/(240.97+W936))/(BO936+BP936)-BJ936)</f>
        <v>0</v>
      </c>
      <c r="T936">
        <f>1/((BC936+1)/(Q936/1.6)+1/(R936/1.37)) + BC936/((BC936+1)/(Q936/1.6) + BC936/(R936/1.37))</f>
        <v>0</v>
      </c>
      <c r="U936">
        <f>(AX936*BA936)</f>
        <v>0</v>
      </c>
      <c r="V936">
        <f>(BQ936+(U936+2*0.95*5.67E-8*(((BQ936+$B$7)+273)^4-(BQ936+273)^4)-44100*J936)/(1.84*29.3*R936+8*0.95*5.67E-8*(BQ936+273)^3))</f>
        <v>0</v>
      </c>
      <c r="W936">
        <f>($C$7*BR936+$D$7*BS936+$E$7*V936)</f>
        <v>0</v>
      </c>
      <c r="X936">
        <f>0.61365*exp(17.502*W936/(240.97+W936))</f>
        <v>0</v>
      </c>
      <c r="Y936">
        <f>(Z936/AA936*100)</f>
        <v>0</v>
      </c>
      <c r="Z936">
        <f>BJ936*(BO936+BP936)/1000</f>
        <v>0</v>
      </c>
      <c r="AA936">
        <f>0.61365*exp(17.502*BQ936/(240.97+BQ936))</f>
        <v>0</v>
      </c>
      <c r="AB936">
        <f>(X936-BJ936*(BO936+BP936)/1000)</f>
        <v>0</v>
      </c>
      <c r="AC936">
        <f>(-J936*44100)</f>
        <v>0</v>
      </c>
      <c r="AD936">
        <f>2*29.3*R936*0.92*(BQ936-W936)</f>
        <v>0</v>
      </c>
      <c r="AE936">
        <f>2*0.95*5.67E-8*(((BQ936+$B$7)+273)^4-(W936+273)^4)</f>
        <v>0</v>
      </c>
      <c r="AF936">
        <f>U936+AE936+AC936+AD936</f>
        <v>0</v>
      </c>
      <c r="AG936">
        <f>BN936*AU936*(BI936-BH936*(1000-AU936*BK936)/(1000-AU936*BJ936))/(100*BB936)</f>
        <v>0</v>
      </c>
      <c r="AH936">
        <f>1000*BN936*AU936*(BJ936-BK936)/(100*BB936*(1000-AU936*BJ936))</f>
        <v>0</v>
      </c>
      <c r="AI936">
        <f>(AJ936 - AK936 - BO936*1E3/(8.314*(BQ936+273.15)) * AM936/BN936 * AL936) * BN936/(100*BB936) * (1000 - BK936)/1000</f>
        <v>0</v>
      </c>
      <c r="AJ936">
        <v>932.195571408018</v>
      </c>
      <c r="AK936">
        <v>876.167036363636</v>
      </c>
      <c r="AL936">
        <v>3.44727922394256</v>
      </c>
      <c r="AM936">
        <v>65.3821765594169</v>
      </c>
      <c r="AN936">
        <f>(AP936 - AO936 + BO936*1E3/(8.314*(BQ936+273.15)) * AR936/BN936 * AQ936) * BN936/(100*BB936) * 1000/(1000 - AP936)</f>
        <v>0</v>
      </c>
      <c r="AO936">
        <v>15.078912793801</v>
      </c>
      <c r="AP936">
        <v>20.6652879120879</v>
      </c>
      <c r="AQ936">
        <v>-0.0125088047411483</v>
      </c>
      <c r="AR936">
        <v>122.885035500858</v>
      </c>
      <c r="AS936">
        <v>0</v>
      </c>
      <c r="AT936">
        <v>0</v>
      </c>
      <c r="AU936">
        <f>IF(AS936*$H$13&gt;=AW936,1.0,(AW936/(AW936-AS936*$H$13)))</f>
        <v>0</v>
      </c>
      <c r="AV936">
        <f>(AU936-1)*100</f>
        <v>0</v>
      </c>
      <c r="AW936">
        <f>MAX(0,($B$13+$C$13*BV936)/(1+$D$13*BV936)*BO936/(BQ936+273)*$E$13)</f>
        <v>0</v>
      </c>
      <c r="AX936">
        <f>$B$11*BW936+$C$11*BX936+$F$11*CI936*(1-CL936)</f>
        <v>0</v>
      </c>
      <c r="AY936">
        <f>AX936*AZ936</f>
        <v>0</v>
      </c>
      <c r="AZ936">
        <f>($B$11*$D$9+$C$11*$D$9+$F$11*((CV936+CN936)/MAX(CV936+CN936+CW936, 0.1)*$I$9+CW936/MAX(CV936+CN936+CW936, 0.1)*$J$9))/($B$11+$C$11+$F$11)</f>
        <v>0</v>
      </c>
      <c r="BA936">
        <f>($B$11*$K$9+$C$11*$K$9+$F$11*((CV936+CN936)/MAX(CV936+CN936+CW936, 0.1)*$P$9+CW936/MAX(CV936+CN936+CW936, 0.1)*$Q$9))/($B$11+$C$11+$F$11)</f>
        <v>0</v>
      </c>
      <c r="BB936">
        <v>6</v>
      </c>
      <c r="BC936">
        <v>0.5</v>
      </c>
      <c r="BD936" t="s">
        <v>355</v>
      </c>
      <c r="BE936">
        <v>2</v>
      </c>
      <c r="BF936" t="b">
        <v>1</v>
      </c>
      <c r="BG936">
        <v>1663698186.1</v>
      </c>
      <c r="BH936">
        <v>834.63</v>
      </c>
      <c r="BI936">
        <v>901.926296296296</v>
      </c>
      <c r="BJ936">
        <v>20.7055444444444</v>
      </c>
      <c r="BK936">
        <v>15.0882925925926</v>
      </c>
      <c r="BL936">
        <v>826.369444444444</v>
      </c>
      <c r="BM936">
        <v>20.400762962963</v>
      </c>
      <c r="BN936">
        <v>500.096592592593</v>
      </c>
      <c r="BO936">
        <v>90.479137037037</v>
      </c>
      <c r="BP936">
        <v>0.100055388888889</v>
      </c>
      <c r="BQ936">
        <v>25.3828925925926</v>
      </c>
      <c r="BR936">
        <v>25.0150407407407</v>
      </c>
      <c r="BS936">
        <v>999.9</v>
      </c>
      <c r="BT936">
        <v>0</v>
      </c>
      <c r="BU936">
        <v>0</v>
      </c>
      <c r="BV936">
        <v>9987.77777777778</v>
      </c>
      <c r="BW936">
        <v>0</v>
      </c>
      <c r="BX936">
        <v>16.7147</v>
      </c>
      <c r="BY936">
        <v>-67.2963592592592</v>
      </c>
      <c r="BZ936">
        <v>852.276518518519</v>
      </c>
      <c r="CA936">
        <v>915.743185185185</v>
      </c>
      <c r="CB936">
        <v>5.61724259259259</v>
      </c>
      <c r="CC936">
        <v>901.926296296296</v>
      </c>
      <c r="CD936">
        <v>15.0882925925926</v>
      </c>
      <c r="CE936">
        <v>1.87342</v>
      </c>
      <c r="CF936">
        <v>1.3651762962963</v>
      </c>
      <c r="CG936">
        <v>16.4132148148148</v>
      </c>
      <c r="CH936">
        <v>11.5362444444444</v>
      </c>
      <c r="CI936">
        <v>2000.01777777778</v>
      </c>
      <c r="CJ936">
        <v>0.979994555555556</v>
      </c>
      <c r="CK936">
        <v>0.0200055074074074</v>
      </c>
      <c r="CL936">
        <v>0</v>
      </c>
      <c r="CM936">
        <v>817.651555555556</v>
      </c>
      <c r="CN936">
        <v>5.00063</v>
      </c>
      <c r="CO936">
        <v>16134.0185185185</v>
      </c>
      <c r="CP936">
        <v>17256.9962962963</v>
      </c>
      <c r="CQ936">
        <v>38.6916666666667</v>
      </c>
      <c r="CR936">
        <v>38.7637777777778</v>
      </c>
      <c r="CS936">
        <v>38.187</v>
      </c>
      <c r="CT936">
        <v>38.125</v>
      </c>
      <c r="CU936">
        <v>39.5</v>
      </c>
      <c r="CV936">
        <v>1955.10703703704</v>
      </c>
      <c r="CW936">
        <v>39.9107407407407</v>
      </c>
      <c r="CX936">
        <v>0</v>
      </c>
      <c r="CY936">
        <v>1663698190.7</v>
      </c>
      <c r="CZ936">
        <v>0</v>
      </c>
      <c r="DA936">
        <v>0</v>
      </c>
      <c r="DB936" t="s">
        <v>356</v>
      </c>
      <c r="DC936">
        <v>1660677648.1</v>
      </c>
      <c r="DD936">
        <v>1660677649.1</v>
      </c>
      <c r="DE936">
        <v>0</v>
      </c>
      <c r="DF936">
        <v>-1.042</v>
      </c>
      <c r="DG936">
        <v>0.003</v>
      </c>
      <c r="DH936">
        <v>5.218</v>
      </c>
      <c r="DI936">
        <v>0.344</v>
      </c>
      <c r="DJ936">
        <v>417</v>
      </c>
      <c r="DK936">
        <v>22</v>
      </c>
      <c r="DL936">
        <v>1.24</v>
      </c>
      <c r="DM936">
        <v>0.53</v>
      </c>
      <c r="DN936">
        <v>-66.872225</v>
      </c>
      <c r="DO936">
        <v>-3.56715872420246</v>
      </c>
      <c r="DP936">
        <v>0.797698077830829</v>
      </c>
      <c r="DQ936">
        <v>0</v>
      </c>
      <c r="DR936">
        <v>5.61420675</v>
      </c>
      <c r="DS936">
        <v>0.0543355722326444</v>
      </c>
      <c r="DT936">
        <v>0.0165554091443703</v>
      </c>
      <c r="DU936">
        <v>1</v>
      </c>
      <c r="DV936">
        <v>1</v>
      </c>
      <c r="DW936">
        <v>2</v>
      </c>
      <c r="DX936" t="s">
        <v>395</v>
      </c>
      <c r="DY936">
        <v>2.97428</v>
      </c>
      <c r="DZ936">
        <v>2.75468</v>
      </c>
      <c r="EA936">
        <v>0.15086</v>
      </c>
      <c r="EB936">
        <v>0.159404</v>
      </c>
      <c r="EC936">
        <v>0.093172</v>
      </c>
      <c r="ED936">
        <v>0.0751473</v>
      </c>
      <c r="EE936">
        <v>33101.5</v>
      </c>
      <c r="EF936">
        <v>35732.1</v>
      </c>
      <c r="EG936">
        <v>35325.6</v>
      </c>
      <c r="EH936">
        <v>38551.9</v>
      </c>
      <c r="EI936">
        <v>45426.3</v>
      </c>
      <c r="EJ936">
        <v>51499.1</v>
      </c>
      <c r="EK936">
        <v>55218.3</v>
      </c>
      <c r="EL936">
        <v>61835.4</v>
      </c>
      <c r="EM936">
        <v>1.9922</v>
      </c>
      <c r="EN936">
        <v>1.8184</v>
      </c>
      <c r="EO936">
        <v>0.0687242</v>
      </c>
      <c r="EP936">
        <v>0</v>
      </c>
      <c r="EQ936">
        <v>23.8736</v>
      </c>
      <c r="ER936">
        <v>999.9</v>
      </c>
      <c r="ES936">
        <v>43.267</v>
      </c>
      <c r="ET936">
        <v>30.454</v>
      </c>
      <c r="EU936">
        <v>20.9121</v>
      </c>
      <c r="EV936">
        <v>56.2962</v>
      </c>
      <c r="EW936">
        <v>49.0104</v>
      </c>
      <c r="EX936">
        <v>1</v>
      </c>
      <c r="EY936">
        <v>-0.0398374</v>
      </c>
      <c r="EZ936">
        <v>2.05867</v>
      </c>
      <c r="FA936">
        <v>20.1006</v>
      </c>
      <c r="FB936">
        <v>5.20172</v>
      </c>
      <c r="FC936">
        <v>12.004</v>
      </c>
      <c r="FD936">
        <v>4.976</v>
      </c>
      <c r="FE936">
        <v>3.294</v>
      </c>
      <c r="FF936">
        <v>9999</v>
      </c>
      <c r="FG936">
        <v>9999</v>
      </c>
      <c r="FH936">
        <v>9999</v>
      </c>
      <c r="FI936">
        <v>695.8</v>
      </c>
      <c r="FJ936">
        <v>1.86356</v>
      </c>
      <c r="FK936">
        <v>1.86829</v>
      </c>
      <c r="FL936">
        <v>1.8681</v>
      </c>
      <c r="FM936">
        <v>1.86935</v>
      </c>
      <c r="FN936">
        <v>1.87012</v>
      </c>
      <c r="FO936">
        <v>1.86615</v>
      </c>
      <c r="FP936">
        <v>1.86722</v>
      </c>
      <c r="FQ936">
        <v>1.86859</v>
      </c>
      <c r="FR936">
        <v>5</v>
      </c>
      <c r="FS936">
        <v>0</v>
      </c>
      <c r="FT936">
        <v>0</v>
      </c>
      <c r="FU936">
        <v>0</v>
      </c>
      <c r="FV936" t="s">
        <v>358</v>
      </c>
      <c r="FW936" t="s">
        <v>359</v>
      </c>
      <c r="FX936" t="s">
        <v>360</v>
      </c>
      <c r="FY936" t="s">
        <v>360</v>
      </c>
      <c r="FZ936" t="s">
        <v>360</v>
      </c>
      <c r="GA936" t="s">
        <v>360</v>
      </c>
      <c r="GB936">
        <v>0</v>
      </c>
      <c r="GC936">
        <v>100</v>
      </c>
      <c r="GD936">
        <v>100</v>
      </c>
      <c r="GE936">
        <v>8.403</v>
      </c>
      <c r="GF936">
        <v>0.3047</v>
      </c>
      <c r="GG936">
        <v>3.61927167264205</v>
      </c>
      <c r="GH936">
        <v>0.00509506669552449</v>
      </c>
      <c r="GI936">
        <v>1.17866753763249e-06</v>
      </c>
      <c r="GJ936">
        <v>-6.62632595388568e-10</v>
      </c>
      <c r="GK936">
        <v>0.304780318481584</v>
      </c>
      <c r="GL936">
        <v>0</v>
      </c>
      <c r="GM936">
        <v>0</v>
      </c>
      <c r="GN936">
        <v>0</v>
      </c>
      <c r="GO936">
        <v>-5</v>
      </c>
      <c r="GP936">
        <v>1640</v>
      </c>
      <c r="GQ936">
        <v>1</v>
      </c>
      <c r="GR936">
        <v>20</v>
      </c>
      <c r="GS936">
        <v>50342.4</v>
      </c>
      <c r="GT936">
        <v>50342.4</v>
      </c>
      <c r="GU936">
        <v>1.9458</v>
      </c>
      <c r="GV936">
        <v>2.60376</v>
      </c>
      <c r="GW936">
        <v>1.54785</v>
      </c>
      <c r="GX936">
        <v>2.2998</v>
      </c>
      <c r="GY936">
        <v>1.34644</v>
      </c>
      <c r="GZ936">
        <v>2.43652</v>
      </c>
      <c r="HA936">
        <v>35.3133</v>
      </c>
      <c r="HB936">
        <v>23.9649</v>
      </c>
      <c r="HC936">
        <v>18</v>
      </c>
      <c r="HD936">
        <v>504.593</v>
      </c>
      <c r="HE936">
        <v>395.152</v>
      </c>
      <c r="HF936">
        <v>21.3908</v>
      </c>
      <c r="HG936">
        <v>26.6012</v>
      </c>
      <c r="HH936">
        <v>29.9997</v>
      </c>
      <c r="HI936">
        <v>26.5716</v>
      </c>
      <c r="HJ936">
        <v>26.5173</v>
      </c>
      <c r="HK936">
        <v>38.9949</v>
      </c>
      <c r="HL936">
        <v>28.1713</v>
      </c>
      <c r="HM936">
        <v>13.8535</v>
      </c>
      <c r="HN936">
        <v>21.4384</v>
      </c>
      <c r="HO936">
        <v>938.881</v>
      </c>
      <c r="HP936">
        <v>15.1851</v>
      </c>
      <c r="HQ936">
        <v>102.433</v>
      </c>
      <c r="HR936">
        <v>102.926</v>
      </c>
    </row>
    <row r="937" spans="1:226">
      <c r="A937">
        <v>921</v>
      </c>
      <c r="B937">
        <v>1663698198.6</v>
      </c>
      <c r="C937">
        <v>10423.5</v>
      </c>
      <c r="D937" t="s">
        <v>2210</v>
      </c>
      <c r="E937" t="s">
        <v>2211</v>
      </c>
      <c r="F937">
        <v>5</v>
      </c>
      <c r="G937" t="s">
        <v>2099</v>
      </c>
      <c r="H937" t="s">
        <v>354</v>
      </c>
      <c r="I937">
        <v>1663698190.81429</v>
      </c>
      <c r="J937">
        <f>(K937)/1000</f>
        <v>0</v>
      </c>
      <c r="K937">
        <f>IF(BF937, AN937, AH937)</f>
        <v>0</v>
      </c>
      <c r="L937">
        <f>IF(BF937, AI937, AG937)</f>
        <v>0</v>
      </c>
      <c r="M937">
        <f>BH937 - IF(AU937&gt;1, L937*BB937*100.0/(AW937*BV937), 0)</f>
        <v>0</v>
      </c>
      <c r="N937">
        <f>((T937-J937/2)*M937-L937)/(T937+J937/2)</f>
        <v>0</v>
      </c>
      <c r="O937">
        <f>N937*(BO937+BP937)/1000.0</f>
        <v>0</v>
      </c>
      <c r="P937">
        <f>(BH937 - IF(AU937&gt;1, L937*BB937*100.0/(AW937*BV937), 0))*(BO937+BP937)/1000.0</f>
        <v>0</v>
      </c>
      <c r="Q937">
        <f>2.0/((1/S937-1/R937)+SIGN(S937)*SQRT((1/S937-1/R937)*(1/S937-1/R937) + 4*BC937/((BC937+1)*(BC937+1))*(2*1/S937*1/R937-1/R937*1/R937)))</f>
        <v>0</v>
      </c>
      <c r="R937">
        <f>IF(LEFT(BD937,1)&lt;&gt;"0",IF(LEFT(BD937,1)="1",3.0,BE937),$D$5+$E$5*(BV937*BO937/($K$5*1000))+$F$5*(BV937*BO937/($K$5*1000))*MAX(MIN(BB937,$J$5),$I$5)*MAX(MIN(BB937,$J$5),$I$5)+$G$5*MAX(MIN(BB937,$J$5),$I$5)*(BV937*BO937/($K$5*1000))+$H$5*(BV937*BO937/($K$5*1000))*(BV937*BO937/($K$5*1000)))</f>
        <v>0</v>
      </c>
      <c r="S937">
        <f>J937*(1000-(1000*0.61365*exp(17.502*W937/(240.97+W937))/(BO937+BP937)+BJ937)/2)/(1000*0.61365*exp(17.502*W937/(240.97+W937))/(BO937+BP937)-BJ937)</f>
        <v>0</v>
      </c>
      <c r="T937">
        <f>1/((BC937+1)/(Q937/1.6)+1/(R937/1.37)) + BC937/((BC937+1)/(Q937/1.6) + BC937/(R937/1.37))</f>
        <v>0</v>
      </c>
      <c r="U937">
        <f>(AX937*BA937)</f>
        <v>0</v>
      </c>
      <c r="V937">
        <f>(BQ937+(U937+2*0.95*5.67E-8*(((BQ937+$B$7)+273)^4-(BQ937+273)^4)-44100*J937)/(1.84*29.3*R937+8*0.95*5.67E-8*(BQ937+273)^3))</f>
        <v>0</v>
      </c>
      <c r="W937">
        <f>($C$7*BR937+$D$7*BS937+$E$7*V937)</f>
        <v>0</v>
      </c>
      <c r="X937">
        <f>0.61365*exp(17.502*W937/(240.97+W937))</f>
        <v>0</v>
      </c>
      <c r="Y937">
        <f>(Z937/AA937*100)</f>
        <v>0</v>
      </c>
      <c r="Z937">
        <f>BJ937*(BO937+BP937)/1000</f>
        <v>0</v>
      </c>
      <c r="AA937">
        <f>0.61365*exp(17.502*BQ937/(240.97+BQ937))</f>
        <v>0</v>
      </c>
      <c r="AB937">
        <f>(X937-BJ937*(BO937+BP937)/1000)</f>
        <v>0</v>
      </c>
      <c r="AC937">
        <f>(-J937*44100)</f>
        <v>0</v>
      </c>
      <c r="AD937">
        <f>2*29.3*R937*0.92*(BQ937-W937)</f>
        <v>0</v>
      </c>
      <c r="AE937">
        <f>2*0.95*5.67E-8*(((BQ937+$B$7)+273)^4-(W937+273)^4)</f>
        <v>0</v>
      </c>
      <c r="AF937">
        <f>U937+AE937+AC937+AD937</f>
        <v>0</v>
      </c>
      <c r="AG937">
        <f>BN937*AU937*(BI937-BH937*(1000-AU937*BK937)/(1000-AU937*BJ937))/(100*BB937)</f>
        <v>0</v>
      </c>
      <c r="AH937">
        <f>1000*BN937*AU937*(BJ937-BK937)/(100*BB937*(1000-AU937*BJ937))</f>
        <v>0</v>
      </c>
      <c r="AI937">
        <f>(AJ937 - AK937 - BO937*1E3/(8.314*(BQ937+273.15)) * AM937/BN937 * AL937) * BN937/(100*BB937) * (1000 - BK937)/1000</f>
        <v>0</v>
      </c>
      <c r="AJ937">
        <v>948.819120613451</v>
      </c>
      <c r="AK937">
        <v>893.234406060606</v>
      </c>
      <c r="AL937">
        <v>3.3609259124519</v>
      </c>
      <c r="AM937">
        <v>65.3821765594169</v>
      </c>
      <c r="AN937">
        <f>(AP937 - AO937 + BO937*1E3/(8.314*(BQ937+273.15)) * AR937/BN937 * AQ937) * BN937/(100*BB937) * 1000/(1000 - AP937)</f>
        <v>0</v>
      </c>
      <c r="AO937">
        <v>15.0778815286523</v>
      </c>
      <c r="AP937">
        <v>20.6535505494506</v>
      </c>
      <c r="AQ937">
        <v>-0.0058944565249012</v>
      </c>
      <c r="AR937">
        <v>122.885035500858</v>
      </c>
      <c r="AS937">
        <v>0</v>
      </c>
      <c r="AT937">
        <v>0</v>
      </c>
      <c r="AU937">
        <f>IF(AS937*$H$13&gt;=AW937,1.0,(AW937/(AW937-AS937*$H$13)))</f>
        <v>0</v>
      </c>
      <c r="AV937">
        <f>(AU937-1)*100</f>
        <v>0</v>
      </c>
      <c r="AW937">
        <f>MAX(0,($B$13+$C$13*BV937)/(1+$D$13*BV937)*BO937/(BQ937+273)*$E$13)</f>
        <v>0</v>
      </c>
      <c r="AX937">
        <f>$B$11*BW937+$C$11*BX937+$F$11*CI937*(1-CL937)</f>
        <v>0</v>
      </c>
      <c r="AY937">
        <f>AX937*AZ937</f>
        <v>0</v>
      </c>
      <c r="AZ937">
        <f>($B$11*$D$9+$C$11*$D$9+$F$11*((CV937+CN937)/MAX(CV937+CN937+CW937, 0.1)*$I$9+CW937/MAX(CV937+CN937+CW937, 0.1)*$J$9))/($B$11+$C$11+$F$11)</f>
        <v>0</v>
      </c>
      <c r="BA937">
        <f>($B$11*$K$9+$C$11*$K$9+$F$11*((CV937+CN937)/MAX(CV937+CN937+CW937, 0.1)*$P$9+CW937/MAX(CV937+CN937+CW937, 0.1)*$Q$9))/($B$11+$C$11+$F$11)</f>
        <v>0</v>
      </c>
      <c r="BB937">
        <v>6</v>
      </c>
      <c r="BC937">
        <v>0.5</v>
      </c>
      <c r="BD937" t="s">
        <v>355</v>
      </c>
      <c r="BE937">
        <v>2</v>
      </c>
      <c r="BF937" t="b">
        <v>1</v>
      </c>
      <c r="BG937">
        <v>1663698190.81429</v>
      </c>
      <c r="BH937">
        <v>850.4645</v>
      </c>
      <c r="BI937">
        <v>917.655</v>
      </c>
      <c r="BJ937">
        <v>20.6850428571429</v>
      </c>
      <c r="BK937">
        <v>15.0853107142857</v>
      </c>
      <c r="BL937">
        <v>842.1145</v>
      </c>
      <c r="BM937">
        <v>20.3802607142857</v>
      </c>
      <c r="BN937">
        <v>500.079</v>
      </c>
      <c r="BO937">
        <v>90.4794428571429</v>
      </c>
      <c r="BP937">
        <v>0.0998777321428571</v>
      </c>
      <c r="BQ937">
        <v>25.3768857142857</v>
      </c>
      <c r="BR937">
        <v>25.0130464285714</v>
      </c>
      <c r="BS937">
        <v>999.9</v>
      </c>
      <c r="BT937">
        <v>0</v>
      </c>
      <c r="BU937">
        <v>0</v>
      </c>
      <c r="BV937">
        <v>10011.7857142857</v>
      </c>
      <c r="BW937">
        <v>0</v>
      </c>
      <c r="BX937">
        <v>16.7147</v>
      </c>
      <c r="BY937">
        <v>-67.1905785714286</v>
      </c>
      <c r="BZ937">
        <v>868.427535714286</v>
      </c>
      <c r="CA937">
        <v>931.710214285714</v>
      </c>
      <c r="CB937">
        <v>5.599735</v>
      </c>
      <c r="CC937">
        <v>917.655</v>
      </c>
      <c r="CD937">
        <v>15.0853107142857</v>
      </c>
      <c r="CE937">
        <v>1.87157178571429</v>
      </c>
      <c r="CF937">
        <v>1.36491107142857</v>
      </c>
      <c r="CG937">
        <v>16.3977107142857</v>
      </c>
      <c r="CH937">
        <v>11.5333107142857</v>
      </c>
      <c r="CI937">
        <v>2000.0075</v>
      </c>
      <c r="CJ937">
        <v>0.979994535714286</v>
      </c>
      <c r="CK937">
        <v>0.0200055285714286</v>
      </c>
      <c r="CL937">
        <v>0</v>
      </c>
      <c r="CM937">
        <v>817.162071428571</v>
      </c>
      <c r="CN937">
        <v>5.00063</v>
      </c>
      <c r="CO937">
        <v>16124.8392857143</v>
      </c>
      <c r="CP937">
        <v>17256.9142857143</v>
      </c>
      <c r="CQ937">
        <v>38.687</v>
      </c>
      <c r="CR937">
        <v>38.7655</v>
      </c>
      <c r="CS937">
        <v>38.1915</v>
      </c>
      <c r="CT937">
        <v>38.125</v>
      </c>
      <c r="CU937">
        <v>39.5</v>
      </c>
      <c r="CV937">
        <v>1955.09714285714</v>
      </c>
      <c r="CW937">
        <v>39.9103571428571</v>
      </c>
      <c r="CX937">
        <v>0</v>
      </c>
      <c r="CY937">
        <v>1663698195.5</v>
      </c>
      <c r="CZ937">
        <v>0</v>
      </c>
      <c r="DA937">
        <v>0</v>
      </c>
      <c r="DB937" t="s">
        <v>356</v>
      </c>
      <c r="DC937">
        <v>1660677648.1</v>
      </c>
      <c r="DD937">
        <v>1660677649.1</v>
      </c>
      <c r="DE937">
        <v>0</v>
      </c>
      <c r="DF937">
        <v>-1.042</v>
      </c>
      <c r="DG937">
        <v>0.003</v>
      </c>
      <c r="DH937">
        <v>5.218</v>
      </c>
      <c r="DI937">
        <v>0.344</v>
      </c>
      <c r="DJ937">
        <v>417</v>
      </c>
      <c r="DK937">
        <v>22</v>
      </c>
      <c r="DL937">
        <v>1.24</v>
      </c>
      <c r="DM937">
        <v>0.53</v>
      </c>
      <c r="DN937">
        <v>-67.162175</v>
      </c>
      <c r="DO937">
        <v>0.198398499061835</v>
      </c>
      <c r="DP937">
        <v>0.741262253440035</v>
      </c>
      <c r="DQ937">
        <v>0</v>
      </c>
      <c r="DR937">
        <v>5.604026</v>
      </c>
      <c r="DS937">
        <v>-0.237384765478432</v>
      </c>
      <c r="DT937">
        <v>0.029510912202099</v>
      </c>
      <c r="DU937">
        <v>0</v>
      </c>
      <c r="DV937">
        <v>0</v>
      </c>
      <c r="DW937">
        <v>2</v>
      </c>
      <c r="DX937" t="s">
        <v>357</v>
      </c>
      <c r="DY937">
        <v>2.9732</v>
      </c>
      <c r="DZ937">
        <v>2.75433</v>
      </c>
      <c r="EA937">
        <v>0.15275</v>
      </c>
      <c r="EB937">
        <v>0.161045</v>
      </c>
      <c r="EC937">
        <v>0.0931437</v>
      </c>
      <c r="ED937">
        <v>0.0752564</v>
      </c>
      <c r="EE937">
        <v>33028.1</v>
      </c>
      <c r="EF937">
        <v>35663.1</v>
      </c>
      <c r="EG937">
        <v>35325.8</v>
      </c>
      <c r="EH937">
        <v>38552.7</v>
      </c>
      <c r="EI937">
        <v>45427.3</v>
      </c>
      <c r="EJ937">
        <v>51494.2</v>
      </c>
      <c r="EK937">
        <v>55217.8</v>
      </c>
      <c r="EL937">
        <v>61836.7</v>
      </c>
      <c r="EM937">
        <v>1.9922</v>
      </c>
      <c r="EN937">
        <v>1.819</v>
      </c>
      <c r="EO937">
        <v>0.0684559</v>
      </c>
      <c r="EP937">
        <v>0</v>
      </c>
      <c r="EQ937">
        <v>23.8776</v>
      </c>
      <c r="ER937">
        <v>999.9</v>
      </c>
      <c r="ES937">
        <v>43.243</v>
      </c>
      <c r="ET937">
        <v>30.454</v>
      </c>
      <c r="EU937">
        <v>20.8987</v>
      </c>
      <c r="EV937">
        <v>56.2462</v>
      </c>
      <c r="EW937">
        <v>48.8902</v>
      </c>
      <c r="EX937">
        <v>1</v>
      </c>
      <c r="EY937">
        <v>-0.0410976</v>
      </c>
      <c r="EZ937">
        <v>1.74052</v>
      </c>
      <c r="FA937">
        <v>20.1037</v>
      </c>
      <c r="FB937">
        <v>5.19932</v>
      </c>
      <c r="FC937">
        <v>12.004</v>
      </c>
      <c r="FD937">
        <v>4.976</v>
      </c>
      <c r="FE937">
        <v>3.2936</v>
      </c>
      <c r="FF937">
        <v>9999</v>
      </c>
      <c r="FG937">
        <v>9999</v>
      </c>
      <c r="FH937">
        <v>9999</v>
      </c>
      <c r="FI937">
        <v>695.8</v>
      </c>
      <c r="FJ937">
        <v>1.86356</v>
      </c>
      <c r="FK937">
        <v>1.86829</v>
      </c>
      <c r="FL937">
        <v>1.86813</v>
      </c>
      <c r="FM937">
        <v>1.86935</v>
      </c>
      <c r="FN937">
        <v>1.87012</v>
      </c>
      <c r="FO937">
        <v>1.86618</v>
      </c>
      <c r="FP937">
        <v>1.86722</v>
      </c>
      <c r="FQ937">
        <v>1.86859</v>
      </c>
      <c r="FR937">
        <v>5</v>
      </c>
      <c r="FS937">
        <v>0</v>
      </c>
      <c r="FT937">
        <v>0</v>
      </c>
      <c r="FU937">
        <v>0</v>
      </c>
      <c r="FV937" t="s">
        <v>358</v>
      </c>
      <c r="FW937" t="s">
        <v>359</v>
      </c>
      <c r="FX937" t="s">
        <v>360</v>
      </c>
      <c r="FY937" t="s">
        <v>360</v>
      </c>
      <c r="FZ937" t="s">
        <v>360</v>
      </c>
      <c r="GA937" t="s">
        <v>360</v>
      </c>
      <c r="GB937">
        <v>0</v>
      </c>
      <c r="GC937">
        <v>100</v>
      </c>
      <c r="GD937">
        <v>100</v>
      </c>
      <c r="GE937">
        <v>8.495</v>
      </c>
      <c r="GF937">
        <v>0.3048</v>
      </c>
      <c r="GG937">
        <v>3.61927167264205</v>
      </c>
      <c r="GH937">
        <v>0.00509506669552449</v>
      </c>
      <c r="GI937">
        <v>1.17866753763249e-06</v>
      </c>
      <c r="GJ937">
        <v>-6.62632595388568e-10</v>
      </c>
      <c r="GK937">
        <v>0.304780318481584</v>
      </c>
      <c r="GL937">
        <v>0</v>
      </c>
      <c r="GM937">
        <v>0</v>
      </c>
      <c r="GN937">
        <v>0</v>
      </c>
      <c r="GO937">
        <v>-5</v>
      </c>
      <c r="GP937">
        <v>1640</v>
      </c>
      <c r="GQ937">
        <v>1</v>
      </c>
      <c r="GR937">
        <v>20</v>
      </c>
      <c r="GS937">
        <v>50342.5</v>
      </c>
      <c r="GT937">
        <v>50342.5</v>
      </c>
      <c r="GU937">
        <v>1.97021</v>
      </c>
      <c r="GV937">
        <v>2.60864</v>
      </c>
      <c r="GW937">
        <v>1.54785</v>
      </c>
      <c r="GX937">
        <v>2.2998</v>
      </c>
      <c r="GY937">
        <v>1.34644</v>
      </c>
      <c r="GZ937">
        <v>2.31689</v>
      </c>
      <c r="HA937">
        <v>35.3133</v>
      </c>
      <c r="HB937">
        <v>23.9562</v>
      </c>
      <c r="HC937">
        <v>18</v>
      </c>
      <c r="HD937">
        <v>504.602</v>
      </c>
      <c r="HE937">
        <v>395.48</v>
      </c>
      <c r="HF937">
        <v>21.3742</v>
      </c>
      <c r="HG937">
        <v>26.6035</v>
      </c>
      <c r="HH937">
        <v>29.9989</v>
      </c>
      <c r="HI937">
        <v>26.573</v>
      </c>
      <c r="HJ937">
        <v>26.5177</v>
      </c>
      <c r="HK937">
        <v>39.5621</v>
      </c>
      <c r="HL937">
        <v>27.891</v>
      </c>
      <c r="HM937">
        <v>13.8535</v>
      </c>
      <c r="HN937">
        <v>21.4261</v>
      </c>
      <c r="HO937">
        <v>959.044</v>
      </c>
      <c r="HP937">
        <v>15.2122</v>
      </c>
      <c r="HQ937">
        <v>102.432</v>
      </c>
      <c r="HR937">
        <v>102.928</v>
      </c>
    </row>
    <row r="938" spans="1:226">
      <c r="A938">
        <v>922</v>
      </c>
      <c r="B938">
        <v>1663698203.6</v>
      </c>
      <c r="C938">
        <v>10428.5</v>
      </c>
      <c r="D938" t="s">
        <v>2212</v>
      </c>
      <c r="E938" t="s">
        <v>2213</v>
      </c>
      <c r="F938">
        <v>5</v>
      </c>
      <c r="G938" t="s">
        <v>2099</v>
      </c>
      <c r="H938" t="s">
        <v>354</v>
      </c>
      <c r="I938">
        <v>1663698196.1</v>
      </c>
      <c r="J938">
        <f>(K938)/1000</f>
        <v>0</v>
      </c>
      <c r="K938">
        <f>IF(BF938, AN938, AH938)</f>
        <v>0</v>
      </c>
      <c r="L938">
        <f>IF(BF938, AI938, AG938)</f>
        <v>0</v>
      </c>
      <c r="M938">
        <f>BH938 - IF(AU938&gt;1, L938*BB938*100.0/(AW938*BV938), 0)</f>
        <v>0</v>
      </c>
      <c r="N938">
        <f>((T938-J938/2)*M938-L938)/(T938+J938/2)</f>
        <v>0</v>
      </c>
      <c r="O938">
        <f>N938*(BO938+BP938)/1000.0</f>
        <v>0</v>
      </c>
      <c r="P938">
        <f>(BH938 - IF(AU938&gt;1, L938*BB938*100.0/(AW938*BV938), 0))*(BO938+BP938)/1000.0</f>
        <v>0</v>
      </c>
      <c r="Q938">
        <f>2.0/((1/S938-1/R938)+SIGN(S938)*SQRT((1/S938-1/R938)*(1/S938-1/R938) + 4*BC938/((BC938+1)*(BC938+1))*(2*1/S938*1/R938-1/R938*1/R938)))</f>
        <v>0</v>
      </c>
      <c r="R938">
        <f>IF(LEFT(BD938,1)&lt;&gt;"0",IF(LEFT(BD938,1)="1",3.0,BE938),$D$5+$E$5*(BV938*BO938/($K$5*1000))+$F$5*(BV938*BO938/($K$5*1000))*MAX(MIN(BB938,$J$5),$I$5)*MAX(MIN(BB938,$J$5),$I$5)+$G$5*MAX(MIN(BB938,$J$5),$I$5)*(BV938*BO938/($K$5*1000))+$H$5*(BV938*BO938/($K$5*1000))*(BV938*BO938/($K$5*1000)))</f>
        <v>0</v>
      </c>
      <c r="S938">
        <f>J938*(1000-(1000*0.61365*exp(17.502*W938/(240.97+W938))/(BO938+BP938)+BJ938)/2)/(1000*0.61365*exp(17.502*W938/(240.97+W938))/(BO938+BP938)-BJ938)</f>
        <v>0</v>
      </c>
      <c r="T938">
        <f>1/((BC938+1)/(Q938/1.6)+1/(R938/1.37)) + BC938/((BC938+1)/(Q938/1.6) + BC938/(R938/1.37))</f>
        <v>0</v>
      </c>
      <c r="U938">
        <f>(AX938*BA938)</f>
        <v>0</v>
      </c>
      <c r="V938">
        <f>(BQ938+(U938+2*0.95*5.67E-8*(((BQ938+$B$7)+273)^4-(BQ938+273)^4)-44100*J938)/(1.84*29.3*R938+8*0.95*5.67E-8*(BQ938+273)^3))</f>
        <v>0</v>
      </c>
      <c r="W938">
        <f>($C$7*BR938+$D$7*BS938+$E$7*V938)</f>
        <v>0</v>
      </c>
      <c r="X938">
        <f>0.61365*exp(17.502*W938/(240.97+W938))</f>
        <v>0</v>
      </c>
      <c r="Y938">
        <f>(Z938/AA938*100)</f>
        <v>0</v>
      </c>
      <c r="Z938">
        <f>BJ938*(BO938+BP938)/1000</f>
        <v>0</v>
      </c>
      <c r="AA938">
        <f>0.61365*exp(17.502*BQ938/(240.97+BQ938))</f>
        <v>0</v>
      </c>
      <c r="AB938">
        <f>(X938-BJ938*(BO938+BP938)/1000)</f>
        <v>0</v>
      </c>
      <c r="AC938">
        <f>(-J938*44100)</f>
        <v>0</v>
      </c>
      <c r="AD938">
        <f>2*29.3*R938*0.92*(BQ938-W938)</f>
        <v>0</v>
      </c>
      <c r="AE938">
        <f>2*0.95*5.67E-8*(((BQ938+$B$7)+273)^4-(W938+273)^4)</f>
        <v>0</v>
      </c>
      <c r="AF938">
        <f>U938+AE938+AC938+AD938</f>
        <v>0</v>
      </c>
      <c r="AG938">
        <f>BN938*AU938*(BI938-BH938*(1000-AU938*BK938)/(1000-AU938*BJ938))/(100*BB938)</f>
        <v>0</v>
      </c>
      <c r="AH938">
        <f>1000*BN938*AU938*(BJ938-BK938)/(100*BB938*(1000-AU938*BJ938))</f>
        <v>0</v>
      </c>
      <c r="AI938">
        <f>(AJ938 - AK938 - BO938*1E3/(8.314*(BQ938+273.15)) * AM938/BN938 * AL938) * BN938/(100*BB938) * (1000 - BK938)/1000</f>
        <v>0</v>
      </c>
      <c r="AJ938">
        <v>965.291452601349</v>
      </c>
      <c r="AK938">
        <v>909.741745454545</v>
      </c>
      <c r="AL938">
        <v>3.39067387522469</v>
      </c>
      <c r="AM938">
        <v>65.3821765594169</v>
      </c>
      <c r="AN938">
        <f>(AP938 - AO938 + BO938*1E3/(8.314*(BQ938+273.15)) * AR938/BN938 * AQ938) * BN938/(100*BB938) * 1000/(1000 - AP938)</f>
        <v>0</v>
      </c>
      <c r="AO938">
        <v>15.1066631949372</v>
      </c>
      <c r="AP938">
        <v>20.6652417582418</v>
      </c>
      <c r="AQ938">
        <v>0.0010485592862248</v>
      </c>
      <c r="AR938">
        <v>122.885035500858</v>
      </c>
      <c r="AS938">
        <v>0</v>
      </c>
      <c r="AT938">
        <v>0</v>
      </c>
      <c r="AU938">
        <f>IF(AS938*$H$13&gt;=AW938,1.0,(AW938/(AW938-AS938*$H$13)))</f>
        <v>0</v>
      </c>
      <c r="AV938">
        <f>(AU938-1)*100</f>
        <v>0</v>
      </c>
      <c r="AW938">
        <f>MAX(0,($B$13+$C$13*BV938)/(1+$D$13*BV938)*BO938/(BQ938+273)*$E$13)</f>
        <v>0</v>
      </c>
      <c r="AX938">
        <f>$B$11*BW938+$C$11*BX938+$F$11*CI938*(1-CL938)</f>
        <v>0</v>
      </c>
      <c r="AY938">
        <f>AX938*AZ938</f>
        <v>0</v>
      </c>
      <c r="AZ938">
        <f>($B$11*$D$9+$C$11*$D$9+$F$11*((CV938+CN938)/MAX(CV938+CN938+CW938, 0.1)*$I$9+CW938/MAX(CV938+CN938+CW938, 0.1)*$J$9))/($B$11+$C$11+$F$11)</f>
        <v>0</v>
      </c>
      <c r="BA938">
        <f>($B$11*$K$9+$C$11*$K$9+$F$11*((CV938+CN938)/MAX(CV938+CN938+CW938, 0.1)*$P$9+CW938/MAX(CV938+CN938+CW938, 0.1)*$Q$9))/($B$11+$C$11+$F$11)</f>
        <v>0</v>
      </c>
      <c r="BB938">
        <v>6</v>
      </c>
      <c r="BC938">
        <v>0.5</v>
      </c>
      <c r="BD938" t="s">
        <v>355</v>
      </c>
      <c r="BE938">
        <v>2</v>
      </c>
      <c r="BF938" t="b">
        <v>1</v>
      </c>
      <c r="BG938">
        <v>1663698196.1</v>
      </c>
      <c r="BH938">
        <v>867.923</v>
      </c>
      <c r="BI938">
        <v>935.157555555555</v>
      </c>
      <c r="BJ938">
        <v>20.6647037037037</v>
      </c>
      <c r="BK938">
        <v>15.1000185185185</v>
      </c>
      <c r="BL938">
        <v>859.474703703704</v>
      </c>
      <c r="BM938">
        <v>20.3599185185185</v>
      </c>
      <c r="BN938">
        <v>500.125703703704</v>
      </c>
      <c r="BO938">
        <v>90.4794222222222</v>
      </c>
      <c r="BP938">
        <v>0.0999053555555555</v>
      </c>
      <c r="BQ938">
        <v>25.3642185185185</v>
      </c>
      <c r="BR938">
        <v>25.0061888888889</v>
      </c>
      <c r="BS938">
        <v>999.9</v>
      </c>
      <c r="BT938">
        <v>0</v>
      </c>
      <c r="BU938">
        <v>0</v>
      </c>
      <c r="BV938">
        <v>10010.9259259259</v>
      </c>
      <c r="BW938">
        <v>0</v>
      </c>
      <c r="BX938">
        <v>16.7147</v>
      </c>
      <c r="BY938">
        <v>-67.2345962962963</v>
      </c>
      <c r="BZ938">
        <v>886.236666666667</v>
      </c>
      <c r="CA938">
        <v>949.495259259259</v>
      </c>
      <c r="CB938">
        <v>5.56468592592593</v>
      </c>
      <c r="CC938">
        <v>935.157555555555</v>
      </c>
      <c r="CD938">
        <v>15.1000185185185</v>
      </c>
      <c r="CE938">
        <v>1.86973148148148</v>
      </c>
      <c r="CF938">
        <v>1.36624148148148</v>
      </c>
      <c r="CG938">
        <v>16.3822666666667</v>
      </c>
      <c r="CH938">
        <v>11.548037037037</v>
      </c>
      <c r="CI938">
        <v>1999.98962962963</v>
      </c>
      <c r="CJ938">
        <v>0.979994444444445</v>
      </c>
      <c r="CK938">
        <v>0.0200056259259259</v>
      </c>
      <c r="CL938">
        <v>0</v>
      </c>
      <c r="CM938">
        <v>816.642962962963</v>
      </c>
      <c r="CN938">
        <v>5.00063</v>
      </c>
      <c r="CO938">
        <v>16114.6888888889</v>
      </c>
      <c r="CP938">
        <v>17256.7740740741</v>
      </c>
      <c r="CQ938">
        <v>38.687</v>
      </c>
      <c r="CR938">
        <v>38.7752592592593</v>
      </c>
      <c r="CS938">
        <v>38.1916666666667</v>
      </c>
      <c r="CT938">
        <v>38.125</v>
      </c>
      <c r="CU938">
        <v>39.5</v>
      </c>
      <c r="CV938">
        <v>1955.07962962963</v>
      </c>
      <c r="CW938">
        <v>39.91</v>
      </c>
      <c r="CX938">
        <v>0</v>
      </c>
      <c r="CY938">
        <v>1663698200.9</v>
      </c>
      <c r="CZ938">
        <v>0</v>
      </c>
      <c r="DA938">
        <v>0</v>
      </c>
      <c r="DB938" t="s">
        <v>356</v>
      </c>
      <c r="DC938">
        <v>1660677648.1</v>
      </c>
      <c r="DD938">
        <v>1660677649.1</v>
      </c>
      <c r="DE938">
        <v>0</v>
      </c>
      <c r="DF938">
        <v>-1.042</v>
      </c>
      <c r="DG938">
        <v>0.003</v>
      </c>
      <c r="DH938">
        <v>5.218</v>
      </c>
      <c r="DI938">
        <v>0.344</v>
      </c>
      <c r="DJ938">
        <v>417</v>
      </c>
      <c r="DK938">
        <v>22</v>
      </c>
      <c r="DL938">
        <v>1.24</v>
      </c>
      <c r="DM938">
        <v>0.53</v>
      </c>
      <c r="DN938">
        <v>-67.182415</v>
      </c>
      <c r="DO938">
        <v>1.6408705440902</v>
      </c>
      <c r="DP938">
        <v>0.722270358851171</v>
      </c>
      <c r="DQ938">
        <v>0</v>
      </c>
      <c r="DR938">
        <v>5.589282</v>
      </c>
      <c r="DS938">
        <v>-0.397638123827414</v>
      </c>
      <c r="DT938">
        <v>0.0391349460329256</v>
      </c>
      <c r="DU938">
        <v>0</v>
      </c>
      <c r="DV938">
        <v>0</v>
      </c>
      <c r="DW938">
        <v>2</v>
      </c>
      <c r="DX938" t="s">
        <v>357</v>
      </c>
      <c r="DY938">
        <v>2.97274</v>
      </c>
      <c r="DZ938">
        <v>2.75376</v>
      </c>
      <c r="EA938">
        <v>0.1546</v>
      </c>
      <c r="EB938">
        <v>0.162956</v>
      </c>
      <c r="EC938">
        <v>0.0931771</v>
      </c>
      <c r="ED938">
        <v>0.075299</v>
      </c>
      <c r="EE938">
        <v>32956.3</v>
      </c>
      <c r="EF938">
        <v>35581.8</v>
      </c>
      <c r="EG938">
        <v>35326.2</v>
      </c>
      <c r="EH938">
        <v>38552.5</v>
      </c>
      <c r="EI938">
        <v>45426.6</v>
      </c>
      <c r="EJ938">
        <v>51492.1</v>
      </c>
      <c r="EK938">
        <v>55218.9</v>
      </c>
      <c r="EL938">
        <v>61837</v>
      </c>
      <c r="EM938">
        <v>1.9926</v>
      </c>
      <c r="EN938">
        <v>1.8184</v>
      </c>
      <c r="EO938">
        <v>0.0666678</v>
      </c>
      <c r="EP938">
        <v>0</v>
      </c>
      <c r="EQ938">
        <v>23.88</v>
      </c>
      <c r="ER938">
        <v>999.9</v>
      </c>
      <c r="ES938">
        <v>43.169</v>
      </c>
      <c r="ET938">
        <v>30.454</v>
      </c>
      <c r="EU938">
        <v>20.8637</v>
      </c>
      <c r="EV938">
        <v>56.7362</v>
      </c>
      <c r="EW938">
        <v>49.1186</v>
      </c>
      <c r="EX938">
        <v>1</v>
      </c>
      <c r="EY938">
        <v>-0.0412195</v>
      </c>
      <c r="EZ938">
        <v>1.68549</v>
      </c>
      <c r="FA938">
        <v>20.105</v>
      </c>
      <c r="FB938">
        <v>5.20172</v>
      </c>
      <c r="FC938">
        <v>12.004</v>
      </c>
      <c r="FD938">
        <v>4.9752</v>
      </c>
      <c r="FE938">
        <v>3.2938</v>
      </c>
      <c r="FF938">
        <v>9999</v>
      </c>
      <c r="FG938">
        <v>9999</v>
      </c>
      <c r="FH938">
        <v>9999</v>
      </c>
      <c r="FI938">
        <v>695.8</v>
      </c>
      <c r="FJ938">
        <v>1.86356</v>
      </c>
      <c r="FK938">
        <v>1.86829</v>
      </c>
      <c r="FL938">
        <v>1.86804</v>
      </c>
      <c r="FM938">
        <v>1.86932</v>
      </c>
      <c r="FN938">
        <v>1.87012</v>
      </c>
      <c r="FO938">
        <v>1.86615</v>
      </c>
      <c r="FP938">
        <v>1.86722</v>
      </c>
      <c r="FQ938">
        <v>1.86859</v>
      </c>
      <c r="FR938">
        <v>5</v>
      </c>
      <c r="FS938">
        <v>0</v>
      </c>
      <c r="FT938">
        <v>0</v>
      </c>
      <c r="FU938">
        <v>0</v>
      </c>
      <c r="FV938" t="s">
        <v>358</v>
      </c>
      <c r="FW938" t="s">
        <v>359</v>
      </c>
      <c r="FX938" t="s">
        <v>360</v>
      </c>
      <c r="FY938" t="s">
        <v>360</v>
      </c>
      <c r="FZ938" t="s">
        <v>360</v>
      </c>
      <c r="GA938" t="s">
        <v>360</v>
      </c>
      <c r="GB938">
        <v>0</v>
      </c>
      <c r="GC938">
        <v>100</v>
      </c>
      <c r="GD938">
        <v>100</v>
      </c>
      <c r="GE938">
        <v>8.586</v>
      </c>
      <c r="GF938">
        <v>0.3048</v>
      </c>
      <c r="GG938">
        <v>3.61927167264205</v>
      </c>
      <c r="GH938">
        <v>0.00509506669552449</v>
      </c>
      <c r="GI938">
        <v>1.17866753763249e-06</v>
      </c>
      <c r="GJ938">
        <v>-6.62632595388568e-10</v>
      </c>
      <c r="GK938">
        <v>0.304780318481584</v>
      </c>
      <c r="GL938">
        <v>0</v>
      </c>
      <c r="GM938">
        <v>0</v>
      </c>
      <c r="GN938">
        <v>0</v>
      </c>
      <c r="GO938">
        <v>-5</v>
      </c>
      <c r="GP938">
        <v>1640</v>
      </c>
      <c r="GQ938">
        <v>1</v>
      </c>
      <c r="GR938">
        <v>20</v>
      </c>
      <c r="GS938">
        <v>50342.6</v>
      </c>
      <c r="GT938">
        <v>50342.6</v>
      </c>
      <c r="GU938">
        <v>2.00073</v>
      </c>
      <c r="GV938">
        <v>2.61963</v>
      </c>
      <c r="GW938">
        <v>1.54785</v>
      </c>
      <c r="GX938">
        <v>2.2998</v>
      </c>
      <c r="GY938">
        <v>1.34644</v>
      </c>
      <c r="GZ938">
        <v>2.27417</v>
      </c>
      <c r="HA938">
        <v>35.3365</v>
      </c>
      <c r="HB938">
        <v>23.9562</v>
      </c>
      <c r="HC938">
        <v>18</v>
      </c>
      <c r="HD938">
        <v>504.88</v>
      </c>
      <c r="HE938">
        <v>395.168</v>
      </c>
      <c r="HF938">
        <v>21.3852</v>
      </c>
      <c r="HG938">
        <v>26.6035</v>
      </c>
      <c r="HH938">
        <v>29.9996</v>
      </c>
      <c r="HI938">
        <v>26.5739</v>
      </c>
      <c r="HJ938">
        <v>26.5195</v>
      </c>
      <c r="HK938">
        <v>40.0912</v>
      </c>
      <c r="HL938">
        <v>27.891</v>
      </c>
      <c r="HM938">
        <v>13.4787</v>
      </c>
      <c r="HN938">
        <v>21.4047</v>
      </c>
      <c r="HO938">
        <v>972.455</v>
      </c>
      <c r="HP938">
        <v>15.2254</v>
      </c>
      <c r="HQ938">
        <v>102.434</v>
      </c>
      <c r="HR938">
        <v>102.929</v>
      </c>
    </row>
    <row r="939" spans="1:226">
      <c r="A939">
        <v>923</v>
      </c>
      <c r="B939">
        <v>1663698208.6</v>
      </c>
      <c r="C939">
        <v>10433.5</v>
      </c>
      <c r="D939" t="s">
        <v>2214</v>
      </c>
      <c r="E939" t="s">
        <v>2215</v>
      </c>
      <c r="F939">
        <v>5</v>
      </c>
      <c r="G939" t="s">
        <v>2099</v>
      </c>
      <c r="H939" t="s">
        <v>354</v>
      </c>
      <c r="I939">
        <v>1663698200.81429</v>
      </c>
      <c r="J939">
        <f>(K939)/1000</f>
        <v>0</v>
      </c>
      <c r="K939">
        <f>IF(BF939, AN939, AH939)</f>
        <v>0</v>
      </c>
      <c r="L939">
        <f>IF(BF939, AI939, AG939)</f>
        <v>0</v>
      </c>
      <c r="M939">
        <f>BH939 - IF(AU939&gt;1, L939*BB939*100.0/(AW939*BV939), 0)</f>
        <v>0</v>
      </c>
      <c r="N939">
        <f>((T939-J939/2)*M939-L939)/(T939+J939/2)</f>
        <v>0</v>
      </c>
      <c r="O939">
        <f>N939*(BO939+BP939)/1000.0</f>
        <v>0</v>
      </c>
      <c r="P939">
        <f>(BH939 - IF(AU939&gt;1, L939*BB939*100.0/(AW939*BV939), 0))*(BO939+BP939)/1000.0</f>
        <v>0</v>
      </c>
      <c r="Q939">
        <f>2.0/((1/S939-1/R939)+SIGN(S939)*SQRT((1/S939-1/R939)*(1/S939-1/R939) + 4*BC939/((BC939+1)*(BC939+1))*(2*1/S939*1/R939-1/R939*1/R939)))</f>
        <v>0</v>
      </c>
      <c r="R939">
        <f>IF(LEFT(BD939,1)&lt;&gt;"0",IF(LEFT(BD939,1)="1",3.0,BE939),$D$5+$E$5*(BV939*BO939/($K$5*1000))+$F$5*(BV939*BO939/($K$5*1000))*MAX(MIN(BB939,$J$5),$I$5)*MAX(MIN(BB939,$J$5),$I$5)+$G$5*MAX(MIN(BB939,$J$5),$I$5)*(BV939*BO939/($K$5*1000))+$H$5*(BV939*BO939/($K$5*1000))*(BV939*BO939/($K$5*1000)))</f>
        <v>0</v>
      </c>
      <c r="S939">
        <f>J939*(1000-(1000*0.61365*exp(17.502*W939/(240.97+W939))/(BO939+BP939)+BJ939)/2)/(1000*0.61365*exp(17.502*W939/(240.97+W939))/(BO939+BP939)-BJ939)</f>
        <v>0</v>
      </c>
      <c r="T939">
        <f>1/((BC939+1)/(Q939/1.6)+1/(R939/1.37)) + BC939/((BC939+1)/(Q939/1.6) + BC939/(R939/1.37))</f>
        <v>0</v>
      </c>
      <c r="U939">
        <f>(AX939*BA939)</f>
        <v>0</v>
      </c>
      <c r="V939">
        <f>(BQ939+(U939+2*0.95*5.67E-8*(((BQ939+$B$7)+273)^4-(BQ939+273)^4)-44100*J939)/(1.84*29.3*R939+8*0.95*5.67E-8*(BQ939+273)^3))</f>
        <v>0</v>
      </c>
      <c r="W939">
        <f>($C$7*BR939+$D$7*BS939+$E$7*V939)</f>
        <v>0</v>
      </c>
      <c r="X939">
        <f>0.61365*exp(17.502*W939/(240.97+W939))</f>
        <v>0</v>
      </c>
      <c r="Y939">
        <f>(Z939/AA939*100)</f>
        <v>0</v>
      </c>
      <c r="Z939">
        <f>BJ939*(BO939+BP939)/1000</f>
        <v>0</v>
      </c>
      <c r="AA939">
        <f>0.61365*exp(17.502*BQ939/(240.97+BQ939))</f>
        <v>0</v>
      </c>
      <c r="AB939">
        <f>(X939-BJ939*(BO939+BP939)/1000)</f>
        <v>0</v>
      </c>
      <c r="AC939">
        <f>(-J939*44100)</f>
        <v>0</v>
      </c>
      <c r="AD939">
        <f>2*29.3*R939*0.92*(BQ939-W939)</f>
        <v>0</v>
      </c>
      <c r="AE939">
        <f>2*0.95*5.67E-8*(((BQ939+$B$7)+273)^4-(W939+273)^4)</f>
        <v>0</v>
      </c>
      <c r="AF939">
        <f>U939+AE939+AC939+AD939</f>
        <v>0</v>
      </c>
      <c r="AG939">
        <f>BN939*AU939*(BI939-BH939*(1000-AU939*BK939)/(1000-AU939*BJ939))/(100*BB939)</f>
        <v>0</v>
      </c>
      <c r="AH939">
        <f>1000*BN939*AU939*(BJ939-BK939)/(100*BB939*(1000-AU939*BJ939))</f>
        <v>0</v>
      </c>
      <c r="AI939">
        <f>(AJ939 - AK939 - BO939*1E3/(8.314*(BQ939+273.15)) * AM939/BN939 * AL939) * BN939/(100*BB939) * (1000 - BK939)/1000</f>
        <v>0</v>
      </c>
      <c r="AJ939">
        <v>982.268498291337</v>
      </c>
      <c r="AK939">
        <v>926.548660606061</v>
      </c>
      <c r="AL939">
        <v>3.37033482206258</v>
      </c>
      <c r="AM939">
        <v>65.3821765594169</v>
      </c>
      <c r="AN939">
        <f>(AP939 - AO939 + BO939*1E3/(8.314*(BQ939+273.15)) * AR939/BN939 * AQ939) * BN939/(100*BB939) * 1000/(1000 - AP939)</f>
        <v>0</v>
      </c>
      <c r="AO939">
        <v>15.116479234218</v>
      </c>
      <c r="AP939">
        <v>20.673043956044</v>
      </c>
      <c r="AQ939">
        <v>-0.000175903439777209</v>
      </c>
      <c r="AR939">
        <v>122.885035500858</v>
      </c>
      <c r="AS939">
        <v>0</v>
      </c>
      <c r="AT939">
        <v>0</v>
      </c>
      <c r="AU939">
        <f>IF(AS939*$H$13&gt;=AW939,1.0,(AW939/(AW939-AS939*$H$13)))</f>
        <v>0</v>
      </c>
      <c r="AV939">
        <f>(AU939-1)*100</f>
        <v>0</v>
      </c>
      <c r="AW939">
        <f>MAX(0,($B$13+$C$13*BV939)/(1+$D$13*BV939)*BO939/(BQ939+273)*$E$13)</f>
        <v>0</v>
      </c>
      <c r="AX939">
        <f>$B$11*BW939+$C$11*BX939+$F$11*CI939*(1-CL939)</f>
        <v>0</v>
      </c>
      <c r="AY939">
        <f>AX939*AZ939</f>
        <v>0</v>
      </c>
      <c r="AZ939">
        <f>($B$11*$D$9+$C$11*$D$9+$F$11*((CV939+CN939)/MAX(CV939+CN939+CW939, 0.1)*$I$9+CW939/MAX(CV939+CN939+CW939, 0.1)*$J$9))/($B$11+$C$11+$F$11)</f>
        <v>0</v>
      </c>
      <c r="BA939">
        <f>($B$11*$K$9+$C$11*$K$9+$F$11*((CV939+CN939)/MAX(CV939+CN939+CW939, 0.1)*$P$9+CW939/MAX(CV939+CN939+CW939, 0.1)*$Q$9))/($B$11+$C$11+$F$11)</f>
        <v>0</v>
      </c>
      <c r="BB939">
        <v>6</v>
      </c>
      <c r="BC939">
        <v>0.5</v>
      </c>
      <c r="BD939" t="s">
        <v>355</v>
      </c>
      <c r="BE939">
        <v>2</v>
      </c>
      <c r="BF939" t="b">
        <v>1</v>
      </c>
      <c r="BG939">
        <v>1663698200.81429</v>
      </c>
      <c r="BH939">
        <v>883.4945</v>
      </c>
      <c r="BI939">
        <v>950.617642857143</v>
      </c>
      <c r="BJ939">
        <v>20.6619</v>
      </c>
      <c r="BK939">
        <v>15.1177571428571</v>
      </c>
      <c r="BL939">
        <v>874.958785714286</v>
      </c>
      <c r="BM939">
        <v>20.3571142857143</v>
      </c>
      <c r="BN939">
        <v>500.136964285714</v>
      </c>
      <c r="BO939">
        <v>90.4782357142857</v>
      </c>
      <c r="BP939">
        <v>0.100037392857143</v>
      </c>
      <c r="BQ939">
        <v>25.3507357142857</v>
      </c>
      <c r="BR939">
        <v>24.9935607142857</v>
      </c>
      <c r="BS939">
        <v>999.9</v>
      </c>
      <c r="BT939">
        <v>0</v>
      </c>
      <c r="BU939">
        <v>0</v>
      </c>
      <c r="BV939">
        <v>10001.0714285714</v>
      </c>
      <c r="BW939">
        <v>0</v>
      </c>
      <c r="BX939">
        <v>16.7147</v>
      </c>
      <c r="BY939">
        <v>-67.1231928571429</v>
      </c>
      <c r="BZ939">
        <v>902.134357142857</v>
      </c>
      <c r="CA939">
        <v>965.20975</v>
      </c>
      <c r="CB939">
        <v>5.54414464285714</v>
      </c>
      <c r="CC939">
        <v>950.617642857143</v>
      </c>
      <c r="CD939">
        <v>15.1177571428571</v>
      </c>
      <c r="CE939">
        <v>1.86945357142857</v>
      </c>
      <c r="CF939">
        <v>1.36782857142857</v>
      </c>
      <c r="CG939">
        <v>16.3799321428571</v>
      </c>
      <c r="CH939">
        <v>11.5655928571429</v>
      </c>
      <c r="CI939">
        <v>1999.99178571429</v>
      </c>
      <c r="CJ939">
        <v>0.979994428571429</v>
      </c>
      <c r="CK939">
        <v>0.0200056428571429</v>
      </c>
      <c r="CL939">
        <v>0</v>
      </c>
      <c r="CM939">
        <v>816.17225</v>
      </c>
      <c r="CN939">
        <v>5.00063</v>
      </c>
      <c r="CO939">
        <v>16105.15</v>
      </c>
      <c r="CP939">
        <v>17256.8</v>
      </c>
      <c r="CQ939">
        <v>38.687</v>
      </c>
      <c r="CR939">
        <v>38.7655</v>
      </c>
      <c r="CS939">
        <v>38.20275</v>
      </c>
      <c r="CT939">
        <v>38.125</v>
      </c>
      <c r="CU939">
        <v>39.5</v>
      </c>
      <c r="CV939">
        <v>1955.08178571429</v>
      </c>
      <c r="CW939">
        <v>39.91</v>
      </c>
      <c r="CX939">
        <v>0</v>
      </c>
      <c r="CY939">
        <v>1663698205.7</v>
      </c>
      <c r="CZ939">
        <v>0</v>
      </c>
      <c r="DA939">
        <v>0</v>
      </c>
      <c r="DB939" t="s">
        <v>356</v>
      </c>
      <c r="DC939">
        <v>1660677648.1</v>
      </c>
      <c r="DD939">
        <v>1660677649.1</v>
      </c>
      <c r="DE939">
        <v>0</v>
      </c>
      <c r="DF939">
        <v>-1.042</v>
      </c>
      <c r="DG939">
        <v>0.003</v>
      </c>
      <c r="DH939">
        <v>5.218</v>
      </c>
      <c r="DI939">
        <v>0.344</v>
      </c>
      <c r="DJ939">
        <v>417</v>
      </c>
      <c r="DK939">
        <v>22</v>
      </c>
      <c r="DL939">
        <v>1.24</v>
      </c>
      <c r="DM939">
        <v>0.53</v>
      </c>
      <c r="DN939">
        <v>-67.20626</v>
      </c>
      <c r="DO939">
        <v>0.810650656660534</v>
      </c>
      <c r="DP939">
        <v>0.643371994960924</v>
      </c>
      <c r="DQ939">
        <v>0</v>
      </c>
      <c r="DR939">
        <v>5.55860225</v>
      </c>
      <c r="DS939">
        <v>-0.281944277673545</v>
      </c>
      <c r="DT939">
        <v>0.0298542070307939</v>
      </c>
      <c r="DU939">
        <v>0</v>
      </c>
      <c r="DV939">
        <v>0</v>
      </c>
      <c r="DW939">
        <v>2</v>
      </c>
      <c r="DX939" t="s">
        <v>357</v>
      </c>
      <c r="DY939">
        <v>2.97265</v>
      </c>
      <c r="DZ939">
        <v>2.75358</v>
      </c>
      <c r="EA939">
        <v>0.156471</v>
      </c>
      <c r="EB939">
        <v>0.164675</v>
      </c>
      <c r="EC939">
        <v>0.0931798</v>
      </c>
      <c r="ED939">
        <v>0.0755133</v>
      </c>
      <c r="EE939">
        <v>32883.5</v>
      </c>
      <c r="EF939">
        <v>35508.7</v>
      </c>
      <c r="EG939">
        <v>35326.2</v>
      </c>
      <c r="EH939">
        <v>38552.4</v>
      </c>
      <c r="EI939">
        <v>45426</v>
      </c>
      <c r="EJ939">
        <v>51480.1</v>
      </c>
      <c r="EK939">
        <v>55218.2</v>
      </c>
      <c r="EL939">
        <v>61836.9</v>
      </c>
      <c r="EM939">
        <v>1.992</v>
      </c>
      <c r="EN939">
        <v>1.8182</v>
      </c>
      <c r="EO939">
        <v>0.0667274</v>
      </c>
      <c r="EP939">
        <v>0</v>
      </c>
      <c r="EQ939">
        <v>23.8816</v>
      </c>
      <c r="ER939">
        <v>999.9</v>
      </c>
      <c r="ES939">
        <v>43.145</v>
      </c>
      <c r="ET939">
        <v>30.464</v>
      </c>
      <c r="EU939">
        <v>20.8622</v>
      </c>
      <c r="EV939">
        <v>56.6562</v>
      </c>
      <c r="EW939">
        <v>49.4231</v>
      </c>
      <c r="EX939">
        <v>1</v>
      </c>
      <c r="EY939">
        <v>-0.0415854</v>
      </c>
      <c r="EZ939">
        <v>1.61813</v>
      </c>
      <c r="FA939">
        <v>20.1051</v>
      </c>
      <c r="FB939">
        <v>5.19692</v>
      </c>
      <c r="FC939">
        <v>12.004</v>
      </c>
      <c r="FD939">
        <v>4.9756</v>
      </c>
      <c r="FE939">
        <v>3.294</v>
      </c>
      <c r="FF939">
        <v>9999</v>
      </c>
      <c r="FG939">
        <v>9999</v>
      </c>
      <c r="FH939">
        <v>9999</v>
      </c>
      <c r="FI939">
        <v>695.8</v>
      </c>
      <c r="FJ939">
        <v>1.86356</v>
      </c>
      <c r="FK939">
        <v>1.86829</v>
      </c>
      <c r="FL939">
        <v>1.86804</v>
      </c>
      <c r="FM939">
        <v>1.86932</v>
      </c>
      <c r="FN939">
        <v>1.87012</v>
      </c>
      <c r="FO939">
        <v>1.86615</v>
      </c>
      <c r="FP939">
        <v>1.86722</v>
      </c>
      <c r="FQ939">
        <v>1.86859</v>
      </c>
      <c r="FR939">
        <v>5</v>
      </c>
      <c r="FS939">
        <v>0</v>
      </c>
      <c r="FT939">
        <v>0</v>
      </c>
      <c r="FU939">
        <v>0</v>
      </c>
      <c r="FV939" t="s">
        <v>358</v>
      </c>
      <c r="FW939" t="s">
        <v>359</v>
      </c>
      <c r="FX939" t="s">
        <v>360</v>
      </c>
      <c r="FY939" t="s">
        <v>360</v>
      </c>
      <c r="FZ939" t="s">
        <v>360</v>
      </c>
      <c r="GA939" t="s">
        <v>360</v>
      </c>
      <c r="GB939">
        <v>0</v>
      </c>
      <c r="GC939">
        <v>100</v>
      </c>
      <c r="GD939">
        <v>100</v>
      </c>
      <c r="GE939">
        <v>8.679</v>
      </c>
      <c r="GF939">
        <v>0.3048</v>
      </c>
      <c r="GG939">
        <v>3.61927167264205</v>
      </c>
      <c r="GH939">
        <v>0.00509506669552449</v>
      </c>
      <c r="GI939">
        <v>1.17866753763249e-06</v>
      </c>
      <c r="GJ939">
        <v>-6.62632595388568e-10</v>
      </c>
      <c r="GK939">
        <v>0.304780318481584</v>
      </c>
      <c r="GL939">
        <v>0</v>
      </c>
      <c r="GM939">
        <v>0</v>
      </c>
      <c r="GN939">
        <v>0</v>
      </c>
      <c r="GO939">
        <v>-5</v>
      </c>
      <c r="GP939">
        <v>1640</v>
      </c>
      <c r="GQ939">
        <v>1</v>
      </c>
      <c r="GR939">
        <v>20</v>
      </c>
      <c r="GS939">
        <v>50342.7</v>
      </c>
      <c r="GT939">
        <v>50342.7</v>
      </c>
      <c r="GU939">
        <v>2.02637</v>
      </c>
      <c r="GV939">
        <v>2.60864</v>
      </c>
      <c r="GW939">
        <v>1.54785</v>
      </c>
      <c r="GX939">
        <v>2.2998</v>
      </c>
      <c r="GY939">
        <v>1.34644</v>
      </c>
      <c r="GZ939">
        <v>2.38281</v>
      </c>
      <c r="HA939">
        <v>35.3365</v>
      </c>
      <c r="HB939">
        <v>23.9649</v>
      </c>
      <c r="HC939">
        <v>18</v>
      </c>
      <c r="HD939">
        <v>504.502</v>
      </c>
      <c r="HE939">
        <v>395.074</v>
      </c>
      <c r="HF939">
        <v>21.3843</v>
      </c>
      <c r="HG939">
        <v>26.6057</v>
      </c>
      <c r="HH939">
        <v>29.9998</v>
      </c>
      <c r="HI939">
        <v>26.5761</v>
      </c>
      <c r="HJ939">
        <v>26.5217</v>
      </c>
      <c r="HK939">
        <v>40.679</v>
      </c>
      <c r="HL939">
        <v>27.5992</v>
      </c>
      <c r="HM939">
        <v>13.4787</v>
      </c>
      <c r="HN939">
        <v>21.3939</v>
      </c>
      <c r="HO939">
        <v>992.614</v>
      </c>
      <c r="HP939">
        <v>15.2378</v>
      </c>
      <c r="HQ939">
        <v>102.433</v>
      </c>
      <c r="HR939">
        <v>102.928</v>
      </c>
    </row>
    <row r="940" spans="1:226">
      <c r="A940">
        <v>924</v>
      </c>
      <c r="B940">
        <v>1663698213.6</v>
      </c>
      <c r="C940">
        <v>10438.5</v>
      </c>
      <c r="D940" t="s">
        <v>2216</v>
      </c>
      <c r="E940" t="s">
        <v>2217</v>
      </c>
      <c r="F940">
        <v>5</v>
      </c>
      <c r="G940" t="s">
        <v>2099</v>
      </c>
      <c r="H940" t="s">
        <v>354</v>
      </c>
      <c r="I940">
        <v>1663698206.1</v>
      </c>
      <c r="J940">
        <f>(K940)/1000</f>
        <v>0</v>
      </c>
      <c r="K940">
        <f>IF(BF940, AN940, AH940)</f>
        <v>0</v>
      </c>
      <c r="L940">
        <f>IF(BF940, AI940, AG940)</f>
        <v>0</v>
      </c>
      <c r="M940">
        <f>BH940 - IF(AU940&gt;1, L940*BB940*100.0/(AW940*BV940), 0)</f>
        <v>0</v>
      </c>
      <c r="N940">
        <f>((T940-J940/2)*M940-L940)/(T940+J940/2)</f>
        <v>0</v>
      </c>
      <c r="O940">
        <f>N940*(BO940+BP940)/1000.0</f>
        <v>0</v>
      </c>
      <c r="P940">
        <f>(BH940 - IF(AU940&gt;1, L940*BB940*100.0/(AW940*BV940), 0))*(BO940+BP940)/1000.0</f>
        <v>0</v>
      </c>
      <c r="Q940">
        <f>2.0/((1/S940-1/R940)+SIGN(S940)*SQRT((1/S940-1/R940)*(1/S940-1/R940) + 4*BC940/((BC940+1)*(BC940+1))*(2*1/S940*1/R940-1/R940*1/R940)))</f>
        <v>0</v>
      </c>
      <c r="R940">
        <f>IF(LEFT(BD940,1)&lt;&gt;"0",IF(LEFT(BD940,1)="1",3.0,BE940),$D$5+$E$5*(BV940*BO940/($K$5*1000))+$F$5*(BV940*BO940/($K$5*1000))*MAX(MIN(BB940,$J$5),$I$5)*MAX(MIN(BB940,$J$5),$I$5)+$G$5*MAX(MIN(BB940,$J$5),$I$5)*(BV940*BO940/($K$5*1000))+$H$5*(BV940*BO940/($K$5*1000))*(BV940*BO940/($K$5*1000)))</f>
        <v>0</v>
      </c>
      <c r="S940">
        <f>J940*(1000-(1000*0.61365*exp(17.502*W940/(240.97+W940))/(BO940+BP940)+BJ940)/2)/(1000*0.61365*exp(17.502*W940/(240.97+W940))/(BO940+BP940)-BJ940)</f>
        <v>0</v>
      </c>
      <c r="T940">
        <f>1/((BC940+1)/(Q940/1.6)+1/(R940/1.37)) + BC940/((BC940+1)/(Q940/1.6) + BC940/(R940/1.37))</f>
        <v>0</v>
      </c>
      <c r="U940">
        <f>(AX940*BA940)</f>
        <v>0</v>
      </c>
      <c r="V940">
        <f>(BQ940+(U940+2*0.95*5.67E-8*(((BQ940+$B$7)+273)^4-(BQ940+273)^4)-44100*J940)/(1.84*29.3*R940+8*0.95*5.67E-8*(BQ940+273)^3))</f>
        <v>0</v>
      </c>
      <c r="W940">
        <f>($C$7*BR940+$D$7*BS940+$E$7*V940)</f>
        <v>0</v>
      </c>
      <c r="X940">
        <f>0.61365*exp(17.502*W940/(240.97+W940))</f>
        <v>0</v>
      </c>
      <c r="Y940">
        <f>(Z940/AA940*100)</f>
        <v>0</v>
      </c>
      <c r="Z940">
        <f>BJ940*(BO940+BP940)/1000</f>
        <v>0</v>
      </c>
      <c r="AA940">
        <f>0.61365*exp(17.502*BQ940/(240.97+BQ940))</f>
        <v>0</v>
      </c>
      <c r="AB940">
        <f>(X940-BJ940*(BO940+BP940)/1000)</f>
        <v>0</v>
      </c>
      <c r="AC940">
        <f>(-J940*44100)</f>
        <v>0</v>
      </c>
      <c r="AD940">
        <f>2*29.3*R940*0.92*(BQ940-W940)</f>
        <v>0</v>
      </c>
      <c r="AE940">
        <f>2*0.95*5.67E-8*(((BQ940+$B$7)+273)^4-(W940+273)^4)</f>
        <v>0</v>
      </c>
      <c r="AF940">
        <f>U940+AE940+AC940+AD940</f>
        <v>0</v>
      </c>
      <c r="AG940">
        <f>BN940*AU940*(BI940-BH940*(1000-AU940*BK940)/(1000-AU940*BJ940))/(100*BB940)</f>
        <v>0</v>
      </c>
      <c r="AH940">
        <f>1000*BN940*AU940*(BJ940-BK940)/(100*BB940*(1000-AU940*BJ940))</f>
        <v>0</v>
      </c>
      <c r="AI940">
        <f>(AJ940 - AK940 - BO940*1E3/(8.314*(BQ940+273.15)) * AM940/BN940 * AL940) * BN940/(100*BB940) * (1000 - BK940)/1000</f>
        <v>0</v>
      </c>
      <c r="AJ940">
        <v>999.738803713425</v>
      </c>
      <c r="AK940">
        <v>943.602703030303</v>
      </c>
      <c r="AL940">
        <v>3.49692559920365</v>
      </c>
      <c r="AM940">
        <v>65.3821765594169</v>
      </c>
      <c r="AN940">
        <f>(AP940 - AO940 + BO940*1E3/(8.314*(BQ940+273.15)) * AR940/BN940 * AQ940) * BN940/(100*BB940) * 1000/(1000 - AP940)</f>
        <v>0</v>
      </c>
      <c r="AO940">
        <v>15.1819586959198</v>
      </c>
      <c r="AP940">
        <v>20.6885</v>
      </c>
      <c r="AQ940">
        <v>0.000510374367646191</v>
      </c>
      <c r="AR940">
        <v>122.885035500858</v>
      </c>
      <c r="AS940">
        <v>0</v>
      </c>
      <c r="AT940">
        <v>0</v>
      </c>
      <c r="AU940">
        <f>IF(AS940*$H$13&gt;=AW940,1.0,(AW940/(AW940-AS940*$H$13)))</f>
        <v>0</v>
      </c>
      <c r="AV940">
        <f>(AU940-1)*100</f>
        <v>0</v>
      </c>
      <c r="AW940">
        <f>MAX(0,($B$13+$C$13*BV940)/(1+$D$13*BV940)*BO940/(BQ940+273)*$E$13)</f>
        <v>0</v>
      </c>
      <c r="AX940">
        <f>$B$11*BW940+$C$11*BX940+$F$11*CI940*(1-CL940)</f>
        <v>0</v>
      </c>
      <c r="AY940">
        <f>AX940*AZ940</f>
        <v>0</v>
      </c>
      <c r="AZ940">
        <f>($B$11*$D$9+$C$11*$D$9+$F$11*((CV940+CN940)/MAX(CV940+CN940+CW940, 0.1)*$I$9+CW940/MAX(CV940+CN940+CW940, 0.1)*$J$9))/($B$11+$C$11+$F$11)</f>
        <v>0</v>
      </c>
      <c r="BA940">
        <f>($B$11*$K$9+$C$11*$K$9+$F$11*((CV940+CN940)/MAX(CV940+CN940+CW940, 0.1)*$P$9+CW940/MAX(CV940+CN940+CW940, 0.1)*$Q$9))/($B$11+$C$11+$F$11)</f>
        <v>0</v>
      </c>
      <c r="BB940">
        <v>6</v>
      </c>
      <c r="BC940">
        <v>0.5</v>
      </c>
      <c r="BD940" t="s">
        <v>355</v>
      </c>
      <c r="BE940">
        <v>2</v>
      </c>
      <c r="BF940" t="b">
        <v>1</v>
      </c>
      <c r="BG940">
        <v>1663698206.1</v>
      </c>
      <c r="BH940">
        <v>900.755111111111</v>
      </c>
      <c r="BI940">
        <v>968.197814814815</v>
      </c>
      <c r="BJ940">
        <v>20.6710851851852</v>
      </c>
      <c r="BK940">
        <v>15.149262962963</v>
      </c>
      <c r="BL940">
        <v>892.122888888889</v>
      </c>
      <c r="BM940">
        <v>20.3663037037037</v>
      </c>
      <c r="BN940">
        <v>500.112777777778</v>
      </c>
      <c r="BO940">
        <v>90.4779740740741</v>
      </c>
      <c r="BP940">
        <v>0.100091433333333</v>
      </c>
      <c r="BQ940">
        <v>25.3420777777778</v>
      </c>
      <c r="BR940">
        <v>24.9800148148148</v>
      </c>
      <c r="BS940">
        <v>999.9</v>
      </c>
      <c r="BT940">
        <v>0</v>
      </c>
      <c r="BU940">
        <v>0</v>
      </c>
      <c r="BV940">
        <v>9995.55555555555</v>
      </c>
      <c r="BW940">
        <v>0</v>
      </c>
      <c r="BX940">
        <v>16.7147</v>
      </c>
      <c r="BY940">
        <v>-67.4426777777778</v>
      </c>
      <c r="BZ940">
        <v>919.767814814815</v>
      </c>
      <c r="CA940">
        <v>983.09137037037</v>
      </c>
      <c r="CB940">
        <v>5.52182703703704</v>
      </c>
      <c r="CC940">
        <v>968.197814814815</v>
      </c>
      <c r="CD940">
        <v>15.149262962963</v>
      </c>
      <c r="CE940">
        <v>1.87027888888889</v>
      </c>
      <c r="CF940">
        <v>1.37067444444444</v>
      </c>
      <c r="CG940">
        <v>16.3868666666667</v>
      </c>
      <c r="CH940">
        <v>11.5970111111111</v>
      </c>
      <c r="CI940">
        <v>1999.99888888889</v>
      </c>
      <c r="CJ940">
        <v>0.979994444444445</v>
      </c>
      <c r="CK940">
        <v>0.0200056259259259</v>
      </c>
      <c r="CL940">
        <v>0</v>
      </c>
      <c r="CM940">
        <v>815.566925925926</v>
      </c>
      <c r="CN940">
        <v>5.00063</v>
      </c>
      <c r="CO940">
        <v>16093.8444444444</v>
      </c>
      <c r="CP940">
        <v>17256.8666666667</v>
      </c>
      <c r="CQ940">
        <v>38.687</v>
      </c>
      <c r="CR940">
        <v>38.7683703703704</v>
      </c>
      <c r="CS940">
        <v>38.1986666666667</v>
      </c>
      <c r="CT940">
        <v>38.125</v>
      </c>
      <c r="CU940">
        <v>39.5</v>
      </c>
      <c r="CV940">
        <v>1955.08888888889</v>
      </c>
      <c r="CW940">
        <v>39.91</v>
      </c>
      <c r="CX940">
        <v>0</v>
      </c>
      <c r="CY940">
        <v>1663698210.5</v>
      </c>
      <c r="CZ940">
        <v>0</v>
      </c>
      <c r="DA940">
        <v>0</v>
      </c>
      <c r="DB940" t="s">
        <v>356</v>
      </c>
      <c r="DC940">
        <v>1660677648.1</v>
      </c>
      <c r="DD940">
        <v>1660677649.1</v>
      </c>
      <c r="DE940">
        <v>0</v>
      </c>
      <c r="DF940">
        <v>-1.042</v>
      </c>
      <c r="DG940">
        <v>0.003</v>
      </c>
      <c r="DH940">
        <v>5.218</v>
      </c>
      <c r="DI940">
        <v>0.344</v>
      </c>
      <c r="DJ940">
        <v>417</v>
      </c>
      <c r="DK940">
        <v>22</v>
      </c>
      <c r="DL940">
        <v>1.24</v>
      </c>
      <c r="DM940">
        <v>0.53</v>
      </c>
      <c r="DN940">
        <v>-67.31397</v>
      </c>
      <c r="DO940">
        <v>-1.36341613508425</v>
      </c>
      <c r="DP940">
        <v>0.659731825895947</v>
      </c>
      <c r="DQ940">
        <v>0</v>
      </c>
      <c r="DR940">
        <v>5.53726625</v>
      </c>
      <c r="DS940">
        <v>-0.270087917448406</v>
      </c>
      <c r="DT940">
        <v>0.0288047484529461</v>
      </c>
      <c r="DU940">
        <v>0</v>
      </c>
      <c r="DV940">
        <v>0</v>
      </c>
      <c r="DW940">
        <v>2</v>
      </c>
      <c r="DX940" t="s">
        <v>357</v>
      </c>
      <c r="DY940">
        <v>2.97332</v>
      </c>
      <c r="DZ940">
        <v>2.75443</v>
      </c>
      <c r="EA940">
        <v>0.158329</v>
      </c>
      <c r="EB940">
        <v>0.16657</v>
      </c>
      <c r="EC940">
        <v>0.0932445</v>
      </c>
      <c r="ED940">
        <v>0.0755439</v>
      </c>
      <c r="EE940">
        <v>32810.7</v>
      </c>
      <c r="EF940">
        <v>35428.7</v>
      </c>
      <c r="EG940">
        <v>35325.8</v>
      </c>
      <c r="EH940">
        <v>38553</v>
      </c>
      <c r="EI940">
        <v>45422.8</v>
      </c>
      <c r="EJ940">
        <v>51479</v>
      </c>
      <c r="EK940">
        <v>55218.3</v>
      </c>
      <c r="EL940">
        <v>61837.6</v>
      </c>
      <c r="EM940">
        <v>1.9928</v>
      </c>
      <c r="EN940">
        <v>1.8182</v>
      </c>
      <c r="EO940">
        <v>0.0653267</v>
      </c>
      <c r="EP940">
        <v>0</v>
      </c>
      <c r="EQ940">
        <v>23.882</v>
      </c>
      <c r="ER940">
        <v>999.9</v>
      </c>
      <c r="ES940">
        <v>43.145</v>
      </c>
      <c r="ET940">
        <v>30.464</v>
      </c>
      <c r="EU940">
        <v>20.8654</v>
      </c>
      <c r="EV940">
        <v>56.7562</v>
      </c>
      <c r="EW940">
        <v>49.5393</v>
      </c>
      <c r="EX940">
        <v>1</v>
      </c>
      <c r="EY940">
        <v>-0.0415447</v>
      </c>
      <c r="EZ940">
        <v>1.45891</v>
      </c>
      <c r="FA940">
        <v>20.1071</v>
      </c>
      <c r="FB940">
        <v>5.20052</v>
      </c>
      <c r="FC940">
        <v>12.004</v>
      </c>
      <c r="FD940">
        <v>4.976</v>
      </c>
      <c r="FE940">
        <v>3.294</v>
      </c>
      <c r="FF940">
        <v>9999</v>
      </c>
      <c r="FG940">
        <v>9999</v>
      </c>
      <c r="FH940">
        <v>9999</v>
      </c>
      <c r="FI940">
        <v>695.8</v>
      </c>
      <c r="FJ940">
        <v>1.86356</v>
      </c>
      <c r="FK940">
        <v>1.86832</v>
      </c>
      <c r="FL940">
        <v>1.86813</v>
      </c>
      <c r="FM940">
        <v>1.86935</v>
      </c>
      <c r="FN940">
        <v>1.87012</v>
      </c>
      <c r="FO940">
        <v>1.86615</v>
      </c>
      <c r="FP940">
        <v>1.86722</v>
      </c>
      <c r="FQ940">
        <v>1.86859</v>
      </c>
      <c r="FR940">
        <v>5</v>
      </c>
      <c r="FS940">
        <v>0</v>
      </c>
      <c r="FT940">
        <v>0</v>
      </c>
      <c r="FU940">
        <v>0</v>
      </c>
      <c r="FV940" t="s">
        <v>358</v>
      </c>
      <c r="FW940" t="s">
        <v>359</v>
      </c>
      <c r="FX940" t="s">
        <v>360</v>
      </c>
      <c r="FY940" t="s">
        <v>360</v>
      </c>
      <c r="FZ940" t="s">
        <v>360</v>
      </c>
      <c r="GA940" t="s">
        <v>360</v>
      </c>
      <c r="GB940">
        <v>0</v>
      </c>
      <c r="GC940">
        <v>100</v>
      </c>
      <c r="GD940">
        <v>100</v>
      </c>
      <c r="GE940">
        <v>8.771</v>
      </c>
      <c r="GF940">
        <v>0.3048</v>
      </c>
      <c r="GG940">
        <v>3.61927167264205</v>
      </c>
      <c r="GH940">
        <v>0.00509506669552449</v>
      </c>
      <c r="GI940">
        <v>1.17866753763249e-06</v>
      </c>
      <c r="GJ940">
        <v>-6.62632595388568e-10</v>
      </c>
      <c r="GK940">
        <v>0.304780318481584</v>
      </c>
      <c r="GL940">
        <v>0</v>
      </c>
      <c r="GM940">
        <v>0</v>
      </c>
      <c r="GN940">
        <v>0</v>
      </c>
      <c r="GO940">
        <v>-5</v>
      </c>
      <c r="GP940">
        <v>1640</v>
      </c>
      <c r="GQ940">
        <v>1</v>
      </c>
      <c r="GR940">
        <v>20</v>
      </c>
      <c r="GS940">
        <v>50342.8</v>
      </c>
      <c r="GT940">
        <v>50342.7</v>
      </c>
      <c r="GU940">
        <v>2.05688</v>
      </c>
      <c r="GV940">
        <v>2.60742</v>
      </c>
      <c r="GW940">
        <v>1.54785</v>
      </c>
      <c r="GX940">
        <v>2.2998</v>
      </c>
      <c r="GY940">
        <v>1.34644</v>
      </c>
      <c r="GZ940">
        <v>2.41577</v>
      </c>
      <c r="HA940">
        <v>35.3365</v>
      </c>
      <c r="HB940">
        <v>23.9649</v>
      </c>
      <c r="HC940">
        <v>18</v>
      </c>
      <c r="HD940">
        <v>505.033</v>
      </c>
      <c r="HE940">
        <v>395.074</v>
      </c>
      <c r="HF940">
        <v>21.3839</v>
      </c>
      <c r="HG940">
        <v>26.6057</v>
      </c>
      <c r="HH940">
        <v>29.9999</v>
      </c>
      <c r="HI940">
        <v>26.5761</v>
      </c>
      <c r="HJ940">
        <v>26.5222</v>
      </c>
      <c r="HK940">
        <v>41.2061</v>
      </c>
      <c r="HL940">
        <v>27.5992</v>
      </c>
      <c r="HM940">
        <v>13.4787</v>
      </c>
      <c r="HN940">
        <v>21.42</v>
      </c>
      <c r="HO940">
        <v>1006.05</v>
      </c>
      <c r="HP940">
        <v>15.2381</v>
      </c>
      <c r="HQ940">
        <v>102.433</v>
      </c>
      <c r="HR940">
        <v>102.93</v>
      </c>
    </row>
    <row r="941" spans="1:226">
      <c r="A941">
        <v>925</v>
      </c>
      <c r="B941">
        <v>1663698218.1</v>
      </c>
      <c r="C941">
        <v>10443</v>
      </c>
      <c r="D941" t="s">
        <v>2218</v>
      </c>
      <c r="E941" t="s">
        <v>2219</v>
      </c>
      <c r="F941">
        <v>5</v>
      </c>
      <c r="G941" t="s">
        <v>2099</v>
      </c>
      <c r="H941" t="s">
        <v>354</v>
      </c>
      <c r="I941">
        <v>1663698210.54444</v>
      </c>
      <c r="J941">
        <f>(K941)/1000</f>
        <v>0</v>
      </c>
      <c r="K941">
        <f>IF(BF941, AN941, AH941)</f>
        <v>0</v>
      </c>
      <c r="L941">
        <f>IF(BF941, AI941, AG941)</f>
        <v>0</v>
      </c>
      <c r="M941">
        <f>BH941 - IF(AU941&gt;1, L941*BB941*100.0/(AW941*BV941), 0)</f>
        <v>0</v>
      </c>
      <c r="N941">
        <f>((T941-J941/2)*M941-L941)/(T941+J941/2)</f>
        <v>0</v>
      </c>
      <c r="O941">
        <f>N941*(BO941+BP941)/1000.0</f>
        <v>0</v>
      </c>
      <c r="P941">
        <f>(BH941 - IF(AU941&gt;1, L941*BB941*100.0/(AW941*BV941), 0))*(BO941+BP941)/1000.0</f>
        <v>0</v>
      </c>
      <c r="Q941">
        <f>2.0/((1/S941-1/R941)+SIGN(S941)*SQRT((1/S941-1/R941)*(1/S941-1/R941) + 4*BC941/((BC941+1)*(BC941+1))*(2*1/S941*1/R941-1/R941*1/R941)))</f>
        <v>0</v>
      </c>
      <c r="R941">
        <f>IF(LEFT(BD941,1)&lt;&gt;"0",IF(LEFT(BD941,1)="1",3.0,BE941),$D$5+$E$5*(BV941*BO941/($K$5*1000))+$F$5*(BV941*BO941/($K$5*1000))*MAX(MIN(BB941,$J$5),$I$5)*MAX(MIN(BB941,$J$5),$I$5)+$G$5*MAX(MIN(BB941,$J$5),$I$5)*(BV941*BO941/($K$5*1000))+$H$5*(BV941*BO941/($K$5*1000))*(BV941*BO941/($K$5*1000)))</f>
        <v>0</v>
      </c>
      <c r="S941">
        <f>J941*(1000-(1000*0.61365*exp(17.502*W941/(240.97+W941))/(BO941+BP941)+BJ941)/2)/(1000*0.61365*exp(17.502*W941/(240.97+W941))/(BO941+BP941)-BJ941)</f>
        <v>0</v>
      </c>
      <c r="T941">
        <f>1/((BC941+1)/(Q941/1.6)+1/(R941/1.37)) + BC941/((BC941+1)/(Q941/1.6) + BC941/(R941/1.37))</f>
        <v>0</v>
      </c>
      <c r="U941">
        <f>(AX941*BA941)</f>
        <v>0</v>
      </c>
      <c r="V941">
        <f>(BQ941+(U941+2*0.95*5.67E-8*(((BQ941+$B$7)+273)^4-(BQ941+273)^4)-44100*J941)/(1.84*29.3*R941+8*0.95*5.67E-8*(BQ941+273)^3))</f>
        <v>0</v>
      </c>
      <c r="W941">
        <f>($C$7*BR941+$D$7*BS941+$E$7*V941)</f>
        <v>0</v>
      </c>
      <c r="X941">
        <f>0.61365*exp(17.502*W941/(240.97+W941))</f>
        <v>0</v>
      </c>
      <c r="Y941">
        <f>(Z941/AA941*100)</f>
        <v>0</v>
      </c>
      <c r="Z941">
        <f>BJ941*(BO941+BP941)/1000</f>
        <v>0</v>
      </c>
      <c r="AA941">
        <f>0.61365*exp(17.502*BQ941/(240.97+BQ941))</f>
        <v>0</v>
      </c>
      <c r="AB941">
        <f>(X941-BJ941*(BO941+BP941)/1000)</f>
        <v>0</v>
      </c>
      <c r="AC941">
        <f>(-J941*44100)</f>
        <v>0</v>
      </c>
      <c r="AD941">
        <f>2*29.3*R941*0.92*(BQ941-W941)</f>
        <v>0</v>
      </c>
      <c r="AE941">
        <f>2*0.95*5.67E-8*(((BQ941+$B$7)+273)^4-(W941+273)^4)</f>
        <v>0</v>
      </c>
      <c r="AF941">
        <f>U941+AE941+AC941+AD941</f>
        <v>0</v>
      </c>
      <c r="AG941">
        <f>BN941*AU941*(BI941-BH941*(1000-AU941*BK941)/(1000-AU941*BJ941))/(100*BB941)</f>
        <v>0</v>
      </c>
      <c r="AH941">
        <f>1000*BN941*AU941*(BJ941-BK941)/(100*BB941*(1000-AU941*BJ941))</f>
        <v>0</v>
      </c>
      <c r="AI941">
        <f>(AJ941 - AK941 - BO941*1E3/(8.314*(BQ941+273.15)) * AM941/BN941 * AL941) * BN941/(100*BB941) * (1000 - BK941)/1000</f>
        <v>0</v>
      </c>
      <c r="AJ941">
        <v>1014.99799251294</v>
      </c>
      <c r="AK941">
        <v>958.75896969697</v>
      </c>
      <c r="AL941">
        <v>3.36267411031237</v>
      </c>
      <c r="AM941">
        <v>65.3821765594169</v>
      </c>
      <c r="AN941">
        <f>(AP941 - AO941 + BO941*1E3/(8.314*(BQ941+273.15)) * AR941/BN941 * AQ941) * BN941/(100*BB941) * 1000/(1000 - AP941)</f>
        <v>0</v>
      </c>
      <c r="AO941">
        <v>15.1874836631918</v>
      </c>
      <c r="AP941">
        <v>20.6935494505495</v>
      </c>
      <c r="AQ941">
        <v>0.000152416975125651</v>
      </c>
      <c r="AR941">
        <v>122.885035500858</v>
      </c>
      <c r="AS941">
        <v>0</v>
      </c>
      <c r="AT941">
        <v>0</v>
      </c>
      <c r="AU941">
        <f>IF(AS941*$H$13&gt;=AW941,1.0,(AW941/(AW941-AS941*$H$13)))</f>
        <v>0</v>
      </c>
      <c r="AV941">
        <f>(AU941-1)*100</f>
        <v>0</v>
      </c>
      <c r="AW941">
        <f>MAX(0,($B$13+$C$13*BV941)/(1+$D$13*BV941)*BO941/(BQ941+273)*$E$13)</f>
        <v>0</v>
      </c>
      <c r="AX941">
        <f>$B$11*BW941+$C$11*BX941+$F$11*CI941*(1-CL941)</f>
        <v>0</v>
      </c>
      <c r="AY941">
        <f>AX941*AZ941</f>
        <v>0</v>
      </c>
      <c r="AZ941">
        <f>($B$11*$D$9+$C$11*$D$9+$F$11*((CV941+CN941)/MAX(CV941+CN941+CW941, 0.1)*$I$9+CW941/MAX(CV941+CN941+CW941, 0.1)*$J$9))/($B$11+$C$11+$F$11)</f>
        <v>0</v>
      </c>
      <c r="BA941">
        <f>($B$11*$K$9+$C$11*$K$9+$F$11*((CV941+CN941)/MAX(CV941+CN941+CW941, 0.1)*$P$9+CW941/MAX(CV941+CN941+CW941, 0.1)*$Q$9))/($B$11+$C$11+$F$11)</f>
        <v>0</v>
      </c>
      <c r="BB941">
        <v>6</v>
      </c>
      <c r="BC941">
        <v>0.5</v>
      </c>
      <c r="BD941" t="s">
        <v>355</v>
      </c>
      <c r="BE941">
        <v>2</v>
      </c>
      <c r="BF941" t="b">
        <v>1</v>
      </c>
      <c r="BG941">
        <v>1663698210.54444</v>
      </c>
      <c r="BH941">
        <v>915.506074074074</v>
      </c>
      <c r="BI941">
        <v>983.078407407407</v>
      </c>
      <c r="BJ941">
        <v>20.6798851851852</v>
      </c>
      <c r="BK941">
        <v>15.1680592592593</v>
      </c>
      <c r="BL941">
        <v>906.791666666667</v>
      </c>
      <c r="BM941">
        <v>20.3751074074074</v>
      </c>
      <c r="BN941">
        <v>500.068</v>
      </c>
      <c r="BO941">
        <v>90.4774851851852</v>
      </c>
      <c r="BP941">
        <v>0.10001082962963</v>
      </c>
      <c r="BQ941">
        <v>25.3400444444444</v>
      </c>
      <c r="BR941">
        <v>24.9693851851852</v>
      </c>
      <c r="BS941">
        <v>999.9</v>
      </c>
      <c r="BT941">
        <v>0</v>
      </c>
      <c r="BU941">
        <v>0</v>
      </c>
      <c r="BV941">
        <v>10001.6666666667</v>
      </c>
      <c r="BW941">
        <v>0</v>
      </c>
      <c r="BX941">
        <v>16.7147</v>
      </c>
      <c r="BY941">
        <v>-67.572537037037</v>
      </c>
      <c r="BZ941">
        <v>934.838592592592</v>
      </c>
      <c r="CA941">
        <v>998.22037037037</v>
      </c>
      <c r="CB941">
        <v>5.51183740740741</v>
      </c>
      <c r="CC941">
        <v>983.078407407407</v>
      </c>
      <c r="CD941">
        <v>15.1680592592593</v>
      </c>
      <c r="CE941">
        <v>1.87106481481481</v>
      </c>
      <c r="CF941">
        <v>1.37236740740741</v>
      </c>
      <c r="CG941">
        <v>16.3934703703704</v>
      </c>
      <c r="CH941">
        <v>11.6156740740741</v>
      </c>
      <c r="CI941">
        <v>2000.02555555556</v>
      </c>
      <c r="CJ941">
        <v>0.979994555555556</v>
      </c>
      <c r="CK941">
        <v>0.0200055074074074</v>
      </c>
      <c r="CL941">
        <v>0</v>
      </c>
      <c r="CM941">
        <v>815.053</v>
      </c>
      <c r="CN941">
        <v>5.00063</v>
      </c>
      <c r="CO941">
        <v>16083.637037037</v>
      </c>
      <c r="CP941">
        <v>17257.0962962963</v>
      </c>
      <c r="CQ941">
        <v>38.687</v>
      </c>
      <c r="CR941">
        <v>38.7591851851852</v>
      </c>
      <c r="CS941">
        <v>38.2033333333333</v>
      </c>
      <c r="CT941">
        <v>38.125</v>
      </c>
      <c r="CU941">
        <v>39.5</v>
      </c>
      <c r="CV941">
        <v>1955.11518518519</v>
      </c>
      <c r="CW941">
        <v>39.9103703703704</v>
      </c>
      <c r="CX941">
        <v>0</v>
      </c>
      <c r="CY941">
        <v>1663698215.3</v>
      </c>
      <c r="CZ941">
        <v>0</v>
      </c>
      <c r="DA941">
        <v>0</v>
      </c>
      <c r="DB941" t="s">
        <v>356</v>
      </c>
      <c r="DC941">
        <v>1660677648.1</v>
      </c>
      <c r="DD941">
        <v>1660677649.1</v>
      </c>
      <c r="DE941">
        <v>0</v>
      </c>
      <c r="DF941">
        <v>-1.042</v>
      </c>
      <c r="DG941">
        <v>0.003</v>
      </c>
      <c r="DH941">
        <v>5.218</v>
      </c>
      <c r="DI941">
        <v>0.344</v>
      </c>
      <c r="DJ941">
        <v>417</v>
      </c>
      <c r="DK941">
        <v>22</v>
      </c>
      <c r="DL941">
        <v>1.24</v>
      </c>
      <c r="DM941">
        <v>0.53</v>
      </c>
      <c r="DN941">
        <v>-67.39383</v>
      </c>
      <c r="DO941">
        <v>-3.64118048780475</v>
      </c>
      <c r="DP941">
        <v>0.592461930084964</v>
      </c>
      <c r="DQ941">
        <v>0</v>
      </c>
      <c r="DR941">
        <v>5.51963825</v>
      </c>
      <c r="DS941">
        <v>-0.189847542213891</v>
      </c>
      <c r="DT941">
        <v>0.022087979636841</v>
      </c>
      <c r="DU941">
        <v>0</v>
      </c>
      <c r="DV941">
        <v>0</v>
      </c>
      <c r="DW941">
        <v>2</v>
      </c>
      <c r="DX941" t="s">
        <v>357</v>
      </c>
      <c r="DY941">
        <v>2.97442</v>
      </c>
      <c r="DZ941">
        <v>2.75417</v>
      </c>
      <c r="EA941">
        <v>0.15999</v>
      </c>
      <c r="EB941">
        <v>0.168042</v>
      </c>
      <c r="EC941">
        <v>0.0932639</v>
      </c>
      <c r="ED941">
        <v>0.0755533</v>
      </c>
      <c r="EE941">
        <v>32746.3</v>
      </c>
      <c r="EF941">
        <v>35365.9</v>
      </c>
      <c r="EG941">
        <v>35326.2</v>
      </c>
      <c r="EH941">
        <v>38552.8</v>
      </c>
      <c r="EI941">
        <v>45422</v>
      </c>
      <c r="EJ941">
        <v>51478.6</v>
      </c>
      <c r="EK941">
        <v>55218.5</v>
      </c>
      <c r="EL941">
        <v>61837.7</v>
      </c>
      <c r="EM941">
        <v>1.993</v>
      </c>
      <c r="EN941">
        <v>1.8182</v>
      </c>
      <c r="EO941">
        <v>0.0661612</v>
      </c>
      <c r="EP941">
        <v>0</v>
      </c>
      <c r="EQ941">
        <v>23.8836</v>
      </c>
      <c r="ER941">
        <v>999.9</v>
      </c>
      <c r="ES941">
        <v>43.096</v>
      </c>
      <c r="ET941">
        <v>30.484</v>
      </c>
      <c r="EU941">
        <v>20.8649</v>
      </c>
      <c r="EV941">
        <v>56.6462</v>
      </c>
      <c r="EW941">
        <v>48.9383</v>
      </c>
      <c r="EX941">
        <v>1</v>
      </c>
      <c r="EY941">
        <v>-0.0420122</v>
      </c>
      <c r="EZ941">
        <v>1.50898</v>
      </c>
      <c r="FA941">
        <v>20.1067</v>
      </c>
      <c r="FB941">
        <v>5.20172</v>
      </c>
      <c r="FC941">
        <v>12.004</v>
      </c>
      <c r="FD941">
        <v>4.9756</v>
      </c>
      <c r="FE941">
        <v>3.2936</v>
      </c>
      <c r="FF941">
        <v>9999</v>
      </c>
      <c r="FG941">
        <v>9999</v>
      </c>
      <c r="FH941">
        <v>9999</v>
      </c>
      <c r="FI941">
        <v>695.8</v>
      </c>
      <c r="FJ941">
        <v>1.86356</v>
      </c>
      <c r="FK941">
        <v>1.86829</v>
      </c>
      <c r="FL941">
        <v>1.8681</v>
      </c>
      <c r="FM941">
        <v>1.86935</v>
      </c>
      <c r="FN941">
        <v>1.87012</v>
      </c>
      <c r="FO941">
        <v>1.86615</v>
      </c>
      <c r="FP941">
        <v>1.86722</v>
      </c>
      <c r="FQ941">
        <v>1.86859</v>
      </c>
      <c r="FR941">
        <v>5</v>
      </c>
      <c r="FS941">
        <v>0</v>
      </c>
      <c r="FT941">
        <v>0</v>
      </c>
      <c r="FU941">
        <v>0</v>
      </c>
      <c r="FV941" t="s">
        <v>358</v>
      </c>
      <c r="FW941" t="s">
        <v>359</v>
      </c>
      <c r="FX941" t="s">
        <v>360</v>
      </c>
      <c r="FY941" t="s">
        <v>360</v>
      </c>
      <c r="FZ941" t="s">
        <v>360</v>
      </c>
      <c r="GA941" t="s">
        <v>360</v>
      </c>
      <c r="GB941">
        <v>0</v>
      </c>
      <c r="GC941">
        <v>100</v>
      </c>
      <c r="GD941">
        <v>100</v>
      </c>
      <c r="GE941">
        <v>8.855</v>
      </c>
      <c r="GF941">
        <v>0.3047</v>
      </c>
      <c r="GG941">
        <v>3.61927167264205</v>
      </c>
      <c r="GH941">
        <v>0.00509506669552449</v>
      </c>
      <c r="GI941">
        <v>1.17866753763249e-06</v>
      </c>
      <c r="GJ941">
        <v>-6.62632595388568e-10</v>
      </c>
      <c r="GK941">
        <v>0.304780318481584</v>
      </c>
      <c r="GL941">
        <v>0</v>
      </c>
      <c r="GM941">
        <v>0</v>
      </c>
      <c r="GN941">
        <v>0</v>
      </c>
      <c r="GO941">
        <v>-5</v>
      </c>
      <c r="GP941">
        <v>1640</v>
      </c>
      <c r="GQ941">
        <v>1</v>
      </c>
      <c r="GR941">
        <v>20</v>
      </c>
      <c r="GS941">
        <v>50342.8</v>
      </c>
      <c r="GT941">
        <v>50342.8</v>
      </c>
      <c r="GU941">
        <v>2.08252</v>
      </c>
      <c r="GV941">
        <v>2.60132</v>
      </c>
      <c r="GW941">
        <v>1.54785</v>
      </c>
      <c r="GX941">
        <v>2.2998</v>
      </c>
      <c r="GY941">
        <v>1.34644</v>
      </c>
      <c r="GZ941">
        <v>2.43286</v>
      </c>
      <c r="HA941">
        <v>35.3365</v>
      </c>
      <c r="HB941">
        <v>23.9649</v>
      </c>
      <c r="HC941">
        <v>18</v>
      </c>
      <c r="HD941">
        <v>505.186</v>
      </c>
      <c r="HE941">
        <v>395.09</v>
      </c>
      <c r="HF941">
        <v>21.4134</v>
      </c>
      <c r="HG941">
        <v>26.608</v>
      </c>
      <c r="HH941">
        <v>30</v>
      </c>
      <c r="HI941">
        <v>26.5783</v>
      </c>
      <c r="HJ941">
        <v>26.524</v>
      </c>
      <c r="HK941">
        <v>41.6808</v>
      </c>
      <c r="HL941">
        <v>27.5992</v>
      </c>
      <c r="HM941">
        <v>13.4787</v>
      </c>
      <c r="HN941">
        <v>21.4426</v>
      </c>
      <c r="HO941">
        <v>1026.2</v>
      </c>
      <c r="HP941">
        <v>15.2421</v>
      </c>
      <c r="HQ941">
        <v>102.434</v>
      </c>
      <c r="HR941">
        <v>102.93</v>
      </c>
    </row>
    <row r="942" spans="1:226">
      <c r="A942">
        <v>926</v>
      </c>
      <c r="B942">
        <v>1663698223.6</v>
      </c>
      <c r="C942">
        <v>10448.5</v>
      </c>
      <c r="D942" t="s">
        <v>2220</v>
      </c>
      <c r="E942" t="s">
        <v>2221</v>
      </c>
      <c r="F942">
        <v>5</v>
      </c>
      <c r="G942" t="s">
        <v>2099</v>
      </c>
      <c r="H942" t="s">
        <v>354</v>
      </c>
      <c r="I942">
        <v>1663698215.83214</v>
      </c>
      <c r="J942">
        <f>(K942)/1000</f>
        <v>0</v>
      </c>
      <c r="K942">
        <f>IF(BF942, AN942, AH942)</f>
        <v>0</v>
      </c>
      <c r="L942">
        <f>IF(BF942, AI942, AG942)</f>
        <v>0</v>
      </c>
      <c r="M942">
        <f>BH942 - IF(AU942&gt;1, L942*BB942*100.0/(AW942*BV942), 0)</f>
        <v>0</v>
      </c>
      <c r="N942">
        <f>((T942-J942/2)*M942-L942)/(T942+J942/2)</f>
        <v>0</v>
      </c>
      <c r="O942">
        <f>N942*(BO942+BP942)/1000.0</f>
        <v>0</v>
      </c>
      <c r="P942">
        <f>(BH942 - IF(AU942&gt;1, L942*BB942*100.0/(AW942*BV942), 0))*(BO942+BP942)/1000.0</f>
        <v>0</v>
      </c>
      <c r="Q942">
        <f>2.0/((1/S942-1/R942)+SIGN(S942)*SQRT((1/S942-1/R942)*(1/S942-1/R942) + 4*BC942/((BC942+1)*(BC942+1))*(2*1/S942*1/R942-1/R942*1/R942)))</f>
        <v>0</v>
      </c>
      <c r="R942">
        <f>IF(LEFT(BD942,1)&lt;&gt;"0",IF(LEFT(BD942,1)="1",3.0,BE942),$D$5+$E$5*(BV942*BO942/($K$5*1000))+$F$5*(BV942*BO942/($K$5*1000))*MAX(MIN(BB942,$J$5),$I$5)*MAX(MIN(BB942,$J$5),$I$5)+$G$5*MAX(MIN(BB942,$J$5),$I$5)*(BV942*BO942/($K$5*1000))+$H$5*(BV942*BO942/($K$5*1000))*(BV942*BO942/($K$5*1000)))</f>
        <v>0</v>
      </c>
      <c r="S942">
        <f>J942*(1000-(1000*0.61365*exp(17.502*W942/(240.97+W942))/(BO942+BP942)+BJ942)/2)/(1000*0.61365*exp(17.502*W942/(240.97+W942))/(BO942+BP942)-BJ942)</f>
        <v>0</v>
      </c>
      <c r="T942">
        <f>1/((BC942+1)/(Q942/1.6)+1/(R942/1.37)) + BC942/((BC942+1)/(Q942/1.6) + BC942/(R942/1.37))</f>
        <v>0</v>
      </c>
      <c r="U942">
        <f>(AX942*BA942)</f>
        <v>0</v>
      </c>
      <c r="V942">
        <f>(BQ942+(U942+2*0.95*5.67E-8*(((BQ942+$B$7)+273)^4-(BQ942+273)^4)-44100*J942)/(1.84*29.3*R942+8*0.95*5.67E-8*(BQ942+273)^3))</f>
        <v>0</v>
      </c>
      <c r="W942">
        <f>($C$7*BR942+$D$7*BS942+$E$7*V942)</f>
        <v>0</v>
      </c>
      <c r="X942">
        <f>0.61365*exp(17.502*W942/(240.97+W942))</f>
        <v>0</v>
      </c>
      <c r="Y942">
        <f>(Z942/AA942*100)</f>
        <v>0</v>
      </c>
      <c r="Z942">
        <f>BJ942*(BO942+BP942)/1000</f>
        <v>0</v>
      </c>
      <c r="AA942">
        <f>0.61365*exp(17.502*BQ942/(240.97+BQ942))</f>
        <v>0</v>
      </c>
      <c r="AB942">
        <f>(X942-BJ942*(BO942+BP942)/1000)</f>
        <v>0</v>
      </c>
      <c r="AC942">
        <f>(-J942*44100)</f>
        <v>0</v>
      </c>
      <c r="AD942">
        <f>2*29.3*R942*0.92*(BQ942-W942)</f>
        <v>0</v>
      </c>
      <c r="AE942">
        <f>2*0.95*5.67E-8*(((BQ942+$B$7)+273)^4-(W942+273)^4)</f>
        <v>0</v>
      </c>
      <c r="AF942">
        <f>U942+AE942+AC942+AD942</f>
        <v>0</v>
      </c>
      <c r="AG942">
        <f>BN942*AU942*(BI942-BH942*(1000-AU942*BK942)/(1000-AU942*BJ942))/(100*BB942)</f>
        <v>0</v>
      </c>
      <c r="AH942">
        <f>1000*BN942*AU942*(BJ942-BK942)/(100*BB942*(1000-AU942*BJ942))</f>
        <v>0</v>
      </c>
      <c r="AI942">
        <f>(AJ942 - AK942 - BO942*1E3/(8.314*(BQ942+273.15)) * AM942/BN942 * AL942) * BN942/(100*BB942) * (1000 - BK942)/1000</f>
        <v>0</v>
      </c>
      <c r="AJ942">
        <v>1033.77324996429</v>
      </c>
      <c r="AK942">
        <v>977.549254545455</v>
      </c>
      <c r="AL942">
        <v>3.49253269636378</v>
      </c>
      <c r="AM942">
        <v>65.3821765594169</v>
      </c>
      <c r="AN942">
        <f>(AP942 - AO942 + BO942*1E3/(8.314*(BQ942+273.15)) * AR942/BN942 * AQ942) * BN942/(100*BB942) * 1000/(1000 - AP942)</f>
        <v>0</v>
      </c>
      <c r="AO942">
        <v>15.1904103302195</v>
      </c>
      <c r="AP942">
        <v>20.6943197802198</v>
      </c>
      <c r="AQ942">
        <v>2.15624158315606e-05</v>
      </c>
      <c r="AR942">
        <v>122.885035500858</v>
      </c>
      <c r="AS942">
        <v>0</v>
      </c>
      <c r="AT942">
        <v>0</v>
      </c>
      <c r="AU942">
        <f>IF(AS942*$H$13&gt;=AW942,1.0,(AW942/(AW942-AS942*$H$13)))</f>
        <v>0</v>
      </c>
      <c r="AV942">
        <f>(AU942-1)*100</f>
        <v>0</v>
      </c>
      <c r="AW942">
        <f>MAX(0,($B$13+$C$13*BV942)/(1+$D$13*BV942)*BO942/(BQ942+273)*$E$13)</f>
        <v>0</v>
      </c>
      <c r="AX942">
        <f>$B$11*BW942+$C$11*BX942+$F$11*CI942*(1-CL942)</f>
        <v>0</v>
      </c>
      <c r="AY942">
        <f>AX942*AZ942</f>
        <v>0</v>
      </c>
      <c r="AZ942">
        <f>($B$11*$D$9+$C$11*$D$9+$F$11*((CV942+CN942)/MAX(CV942+CN942+CW942, 0.1)*$I$9+CW942/MAX(CV942+CN942+CW942, 0.1)*$J$9))/($B$11+$C$11+$F$11)</f>
        <v>0</v>
      </c>
      <c r="BA942">
        <f>($B$11*$K$9+$C$11*$K$9+$F$11*((CV942+CN942)/MAX(CV942+CN942+CW942, 0.1)*$P$9+CW942/MAX(CV942+CN942+CW942, 0.1)*$Q$9))/($B$11+$C$11+$F$11)</f>
        <v>0</v>
      </c>
      <c r="BB942">
        <v>6</v>
      </c>
      <c r="BC942">
        <v>0.5</v>
      </c>
      <c r="BD942" t="s">
        <v>355</v>
      </c>
      <c r="BE942">
        <v>2</v>
      </c>
      <c r="BF942" t="b">
        <v>1</v>
      </c>
      <c r="BG942">
        <v>1663698215.83214</v>
      </c>
      <c r="BH942">
        <v>933.011571428571</v>
      </c>
      <c r="BI942">
        <v>1000.86403571429</v>
      </c>
      <c r="BJ942">
        <v>20.6895035714286</v>
      </c>
      <c r="BK942">
        <v>15.1879035714286</v>
      </c>
      <c r="BL942">
        <v>924.2</v>
      </c>
      <c r="BM942">
        <v>20.3847285714286</v>
      </c>
      <c r="BN942">
        <v>500.032035714286</v>
      </c>
      <c r="BO942">
        <v>90.4767428571429</v>
      </c>
      <c r="BP942">
        <v>0.0999771785714286</v>
      </c>
      <c r="BQ942">
        <v>25.3396571428571</v>
      </c>
      <c r="BR942">
        <v>24.9631857142857</v>
      </c>
      <c r="BS942">
        <v>999.9</v>
      </c>
      <c r="BT942">
        <v>0</v>
      </c>
      <c r="BU942">
        <v>0</v>
      </c>
      <c r="BV942">
        <v>10011.25</v>
      </c>
      <c r="BW942">
        <v>0</v>
      </c>
      <c r="BX942">
        <v>16.7147</v>
      </c>
      <c r="BY942">
        <v>-67.8523357142857</v>
      </c>
      <c r="BZ942">
        <v>952.723071428571</v>
      </c>
      <c r="CA942">
        <v>1016.30003571429</v>
      </c>
      <c r="CB942">
        <v>5.50161785714286</v>
      </c>
      <c r="CC942">
        <v>1000.86403571429</v>
      </c>
      <c r="CD942">
        <v>15.1879035714286</v>
      </c>
      <c r="CE942">
        <v>1.87191964285714</v>
      </c>
      <c r="CF942">
        <v>1.37415142857143</v>
      </c>
      <c r="CG942">
        <v>16.4006464285714</v>
      </c>
      <c r="CH942">
        <v>11.63535</v>
      </c>
      <c r="CI942">
        <v>2000.02464285714</v>
      </c>
      <c r="CJ942">
        <v>0.979994535714286</v>
      </c>
      <c r="CK942">
        <v>0.0200055285714286</v>
      </c>
      <c r="CL942">
        <v>0</v>
      </c>
      <c r="CM942">
        <v>814.417535714286</v>
      </c>
      <c r="CN942">
        <v>5.00063</v>
      </c>
      <c r="CO942">
        <v>16070.3285714286</v>
      </c>
      <c r="CP942">
        <v>17257.075</v>
      </c>
      <c r="CQ942">
        <v>38.687</v>
      </c>
      <c r="CR942">
        <v>38.7765714285714</v>
      </c>
      <c r="CS942">
        <v>38.20275</v>
      </c>
      <c r="CT942">
        <v>38.125</v>
      </c>
      <c r="CU942">
        <v>39.5</v>
      </c>
      <c r="CV942">
        <v>1955.11428571429</v>
      </c>
      <c r="CW942">
        <v>39.9103571428571</v>
      </c>
      <c r="CX942">
        <v>0</v>
      </c>
      <c r="CY942">
        <v>1663698220.7</v>
      </c>
      <c r="CZ942">
        <v>0</v>
      </c>
      <c r="DA942">
        <v>0</v>
      </c>
      <c r="DB942" t="s">
        <v>356</v>
      </c>
      <c r="DC942">
        <v>1660677648.1</v>
      </c>
      <c r="DD942">
        <v>1660677649.1</v>
      </c>
      <c r="DE942">
        <v>0</v>
      </c>
      <c r="DF942">
        <v>-1.042</v>
      </c>
      <c r="DG942">
        <v>0.003</v>
      </c>
      <c r="DH942">
        <v>5.218</v>
      </c>
      <c r="DI942">
        <v>0.344</v>
      </c>
      <c r="DJ942">
        <v>417</v>
      </c>
      <c r="DK942">
        <v>22</v>
      </c>
      <c r="DL942">
        <v>1.24</v>
      </c>
      <c r="DM942">
        <v>0.53</v>
      </c>
      <c r="DN942">
        <v>-67.6521725</v>
      </c>
      <c r="DO942">
        <v>-2.077887804878</v>
      </c>
      <c r="DP942">
        <v>0.538487058334508</v>
      </c>
      <c r="DQ942">
        <v>0</v>
      </c>
      <c r="DR942">
        <v>5.51103625</v>
      </c>
      <c r="DS942">
        <v>-0.120167392120081</v>
      </c>
      <c r="DT942">
        <v>0.0183547956522948</v>
      </c>
      <c r="DU942">
        <v>0</v>
      </c>
      <c r="DV942">
        <v>0</v>
      </c>
      <c r="DW942">
        <v>2</v>
      </c>
      <c r="DX942" t="s">
        <v>357</v>
      </c>
      <c r="DY942">
        <v>2.97496</v>
      </c>
      <c r="DZ942">
        <v>2.75442</v>
      </c>
      <c r="EA942">
        <v>0.162002</v>
      </c>
      <c r="EB942">
        <v>0.170131</v>
      </c>
      <c r="EC942">
        <v>0.0932599</v>
      </c>
      <c r="ED942">
        <v>0.0755197</v>
      </c>
      <c r="EE942">
        <v>32668.1</v>
      </c>
      <c r="EF942">
        <v>35276.7</v>
      </c>
      <c r="EG942">
        <v>35326.4</v>
      </c>
      <c r="EH942">
        <v>38552.3</v>
      </c>
      <c r="EI942">
        <v>45422.8</v>
      </c>
      <c r="EJ942">
        <v>51480.4</v>
      </c>
      <c r="EK942">
        <v>55219.2</v>
      </c>
      <c r="EL942">
        <v>61837.5</v>
      </c>
      <c r="EM942">
        <v>1.9922</v>
      </c>
      <c r="EN942">
        <v>1.8176</v>
      </c>
      <c r="EO942">
        <v>0.0654161</v>
      </c>
      <c r="EP942">
        <v>0</v>
      </c>
      <c r="EQ942">
        <v>23.8836</v>
      </c>
      <c r="ER942">
        <v>999.9</v>
      </c>
      <c r="ES942">
        <v>43.072</v>
      </c>
      <c r="ET942">
        <v>30.484</v>
      </c>
      <c r="EU942">
        <v>20.8536</v>
      </c>
      <c r="EV942">
        <v>56.7762</v>
      </c>
      <c r="EW942">
        <v>48.9944</v>
      </c>
      <c r="EX942">
        <v>1</v>
      </c>
      <c r="EY942">
        <v>-0.0420122</v>
      </c>
      <c r="EZ942">
        <v>1.33564</v>
      </c>
      <c r="FA942">
        <v>20.1082</v>
      </c>
      <c r="FB942">
        <v>5.19932</v>
      </c>
      <c r="FC942">
        <v>12.004</v>
      </c>
      <c r="FD942">
        <v>4.976</v>
      </c>
      <c r="FE942">
        <v>3.2938</v>
      </c>
      <c r="FF942">
        <v>9999</v>
      </c>
      <c r="FG942">
        <v>9999</v>
      </c>
      <c r="FH942">
        <v>9999</v>
      </c>
      <c r="FI942">
        <v>695.8</v>
      </c>
      <c r="FJ942">
        <v>1.86356</v>
      </c>
      <c r="FK942">
        <v>1.86829</v>
      </c>
      <c r="FL942">
        <v>1.8681</v>
      </c>
      <c r="FM942">
        <v>1.86935</v>
      </c>
      <c r="FN942">
        <v>1.87012</v>
      </c>
      <c r="FO942">
        <v>1.86615</v>
      </c>
      <c r="FP942">
        <v>1.86722</v>
      </c>
      <c r="FQ942">
        <v>1.86859</v>
      </c>
      <c r="FR942">
        <v>5</v>
      </c>
      <c r="FS942">
        <v>0</v>
      </c>
      <c r="FT942">
        <v>0</v>
      </c>
      <c r="FU942">
        <v>0</v>
      </c>
      <c r="FV942" t="s">
        <v>358</v>
      </c>
      <c r="FW942" t="s">
        <v>359</v>
      </c>
      <c r="FX942" t="s">
        <v>360</v>
      </c>
      <c r="FY942" t="s">
        <v>360</v>
      </c>
      <c r="FZ942" t="s">
        <v>360</v>
      </c>
      <c r="GA942" t="s">
        <v>360</v>
      </c>
      <c r="GB942">
        <v>0</v>
      </c>
      <c r="GC942">
        <v>100</v>
      </c>
      <c r="GD942">
        <v>100</v>
      </c>
      <c r="GE942">
        <v>8.955</v>
      </c>
      <c r="GF942">
        <v>0.3048</v>
      </c>
      <c r="GG942">
        <v>3.61927167264205</v>
      </c>
      <c r="GH942">
        <v>0.00509506669552449</v>
      </c>
      <c r="GI942">
        <v>1.17866753763249e-06</v>
      </c>
      <c r="GJ942">
        <v>-6.62632595388568e-10</v>
      </c>
      <c r="GK942">
        <v>0.304780318481584</v>
      </c>
      <c r="GL942">
        <v>0</v>
      </c>
      <c r="GM942">
        <v>0</v>
      </c>
      <c r="GN942">
        <v>0</v>
      </c>
      <c r="GO942">
        <v>-5</v>
      </c>
      <c r="GP942">
        <v>1640</v>
      </c>
      <c r="GQ942">
        <v>1</v>
      </c>
      <c r="GR942">
        <v>20</v>
      </c>
      <c r="GS942">
        <v>50342.9</v>
      </c>
      <c r="GT942">
        <v>50342.9</v>
      </c>
      <c r="GU942">
        <v>2.11182</v>
      </c>
      <c r="GV942">
        <v>2.59521</v>
      </c>
      <c r="GW942">
        <v>1.54785</v>
      </c>
      <c r="GX942">
        <v>2.2998</v>
      </c>
      <c r="GY942">
        <v>1.34644</v>
      </c>
      <c r="GZ942">
        <v>2.40601</v>
      </c>
      <c r="HA942">
        <v>35.3596</v>
      </c>
      <c r="HB942">
        <v>23.9649</v>
      </c>
      <c r="HC942">
        <v>18</v>
      </c>
      <c r="HD942">
        <v>504.663</v>
      </c>
      <c r="HE942">
        <v>394.778</v>
      </c>
      <c r="HF942">
        <v>21.4435</v>
      </c>
      <c r="HG942">
        <v>26.6093</v>
      </c>
      <c r="HH942">
        <v>30</v>
      </c>
      <c r="HI942">
        <v>26.5797</v>
      </c>
      <c r="HJ942">
        <v>26.5262</v>
      </c>
      <c r="HK942">
        <v>42.3173</v>
      </c>
      <c r="HL942">
        <v>27.5992</v>
      </c>
      <c r="HM942">
        <v>13.1033</v>
      </c>
      <c r="HN942">
        <v>21.471</v>
      </c>
      <c r="HO942">
        <v>1039.62</v>
      </c>
      <c r="HP942">
        <v>15.2526</v>
      </c>
      <c r="HQ942">
        <v>102.435</v>
      </c>
      <c r="HR942">
        <v>102.929</v>
      </c>
    </row>
    <row r="943" spans="1:226">
      <c r="A943">
        <v>927</v>
      </c>
      <c r="B943">
        <v>1663698228.6</v>
      </c>
      <c r="C943">
        <v>10453.5</v>
      </c>
      <c r="D943" t="s">
        <v>2222</v>
      </c>
      <c r="E943" t="s">
        <v>2223</v>
      </c>
      <c r="F943">
        <v>5</v>
      </c>
      <c r="G943" t="s">
        <v>2099</v>
      </c>
      <c r="H943" t="s">
        <v>354</v>
      </c>
      <c r="I943">
        <v>1663698221.11852</v>
      </c>
      <c r="J943">
        <f>(K943)/1000</f>
        <v>0</v>
      </c>
      <c r="K943">
        <f>IF(BF943, AN943, AH943)</f>
        <v>0</v>
      </c>
      <c r="L943">
        <f>IF(BF943, AI943, AG943)</f>
        <v>0</v>
      </c>
      <c r="M943">
        <f>BH943 - IF(AU943&gt;1, L943*BB943*100.0/(AW943*BV943), 0)</f>
        <v>0</v>
      </c>
      <c r="N943">
        <f>((T943-J943/2)*M943-L943)/(T943+J943/2)</f>
        <v>0</v>
      </c>
      <c r="O943">
        <f>N943*(BO943+BP943)/1000.0</f>
        <v>0</v>
      </c>
      <c r="P943">
        <f>(BH943 - IF(AU943&gt;1, L943*BB943*100.0/(AW943*BV943), 0))*(BO943+BP943)/1000.0</f>
        <v>0</v>
      </c>
      <c r="Q943">
        <f>2.0/((1/S943-1/R943)+SIGN(S943)*SQRT((1/S943-1/R943)*(1/S943-1/R943) + 4*BC943/((BC943+1)*(BC943+1))*(2*1/S943*1/R943-1/R943*1/R943)))</f>
        <v>0</v>
      </c>
      <c r="R943">
        <f>IF(LEFT(BD943,1)&lt;&gt;"0",IF(LEFT(BD943,1)="1",3.0,BE943),$D$5+$E$5*(BV943*BO943/($K$5*1000))+$F$5*(BV943*BO943/($K$5*1000))*MAX(MIN(BB943,$J$5),$I$5)*MAX(MIN(BB943,$J$5),$I$5)+$G$5*MAX(MIN(BB943,$J$5),$I$5)*(BV943*BO943/($K$5*1000))+$H$5*(BV943*BO943/($K$5*1000))*(BV943*BO943/($K$5*1000)))</f>
        <v>0</v>
      </c>
      <c r="S943">
        <f>J943*(1000-(1000*0.61365*exp(17.502*W943/(240.97+W943))/(BO943+BP943)+BJ943)/2)/(1000*0.61365*exp(17.502*W943/(240.97+W943))/(BO943+BP943)-BJ943)</f>
        <v>0</v>
      </c>
      <c r="T943">
        <f>1/((BC943+1)/(Q943/1.6)+1/(R943/1.37)) + BC943/((BC943+1)/(Q943/1.6) + BC943/(R943/1.37))</f>
        <v>0</v>
      </c>
      <c r="U943">
        <f>(AX943*BA943)</f>
        <v>0</v>
      </c>
      <c r="V943">
        <f>(BQ943+(U943+2*0.95*5.67E-8*(((BQ943+$B$7)+273)^4-(BQ943+273)^4)-44100*J943)/(1.84*29.3*R943+8*0.95*5.67E-8*(BQ943+273)^3))</f>
        <v>0</v>
      </c>
      <c r="W943">
        <f>($C$7*BR943+$D$7*BS943+$E$7*V943)</f>
        <v>0</v>
      </c>
      <c r="X943">
        <f>0.61365*exp(17.502*W943/(240.97+W943))</f>
        <v>0</v>
      </c>
      <c r="Y943">
        <f>(Z943/AA943*100)</f>
        <v>0</v>
      </c>
      <c r="Z943">
        <f>BJ943*(BO943+BP943)/1000</f>
        <v>0</v>
      </c>
      <c r="AA943">
        <f>0.61365*exp(17.502*BQ943/(240.97+BQ943))</f>
        <v>0</v>
      </c>
      <c r="AB943">
        <f>(X943-BJ943*(BO943+BP943)/1000)</f>
        <v>0</v>
      </c>
      <c r="AC943">
        <f>(-J943*44100)</f>
        <v>0</v>
      </c>
      <c r="AD943">
        <f>2*29.3*R943*0.92*(BQ943-W943)</f>
        <v>0</v>
      </c>
      <c r="AE943">
        <f>2*0.95*5.67E-8*(((BQ943+$B$7)+273)^4-(W943+273)^4)</f>
        <v>0</v>
      </c>
      <c r="AF943">
        <f>U943+AE943+AC943+AD943</f>
        <v>0</v>
      </c>
      <c r="AG943">
        <f>BN943*AU943*(BI943-BH943*(1000-AU943*BK943)/(1000-AU943*BJ943))/(100*BB943)</f>
        <v>0</v>
      </c>
      <c r="AH943">
        <f>1000*BN943*AU943*(BJ943-BK943)/(100*BB943*(1000-AU943*BJ943))</f>
        <v>0</v>
      </c>
      <c r="AI943">
        <f>(AJ943 - AK943 - BO943*1E3/(8.314*(BQ943+273.15)) * AM943/BN943 * AL943) * BN943/(100*BB943) * (1000 - BK943)/1000</f>
        <v>0</v>
      </c>
      <c r="AJ943">
        <v>1050.87154544071</v>
      </c>
      <c r="AK943">
        <v>994.80703030303</v>
      </c>
      <c r="AL943">
        <v>3.42783487652811</v>
      </c>
      <c r="AM943">
        <v>65.3821765594169</v>
      </c>
      <c r="AN943">
        <f>(AP943 - AO943 + BO943*1E3/(8.314*(BQ943+273.15)) * AR943/BN943 * AQ943) * BN943/(100*BB943) * 1000/(1000 - AP943)</f>
        <v>0</v>
      </c>
      <c r="AO943">
        <v>15.183647534464</v>
      </c>
      <c r="AP943">
        <v>20.6888681318681</v>
      </c>
      <c r="AQ943">
        <v>-5.89666625550348e-05</v>
      </c>
      <c r="AR943">
        <v>122.885035500858</v>
      </c>
      <c r="AS943">
        <v>0</v>
      </c>
      <c r="AT943">
        <v>0</v>
      </c>
      <c r="AU943">
        <f>IF(AS943*$H$13&gt;=AW943,1.0,(AW943/(AW943-AS943*$H$13)))</f>
        <v>0</v>
      </c>
      <c r="AV943">
        <f>(AU943-1)*100</f>
        <v>0</v>
      </c>
      <c r="AW943">
        <f>MAX(0,($B$13+$C$13*BV943)/(1+$D$13*BV943)*BO943/(BQ943+273)*$E$13)</f>
        <v>0</v>
      </c>
      <c r="AX943">
        <f>$B$11*BW943+$C$11*BX943+$F$11*CI943*(1-CL943)</f>
        <v>0</v>
      </c>
      <c r="AY943">
        <f>AX943*AZ943</f>
        <v>0</v>
      </c>
      <c r="AZ943">
        <f>($B$11*$D$9+$C$11*$D$9+$F$11*((CV943+CN943)/MAX(CV943+CN943+CW943, 0.1)*$I$9+CW943/MAX(CV943+CN943+CW943, 0.1)*$J$9))/($B$11+$C$11+$F$11)</f>
        <v>0</v>
      </c>
      <c r="BA943">
        <f>($B$11*$K$9+$C$11*$K$9+$F$11*((CV943+CN943)/MAX(CV943+CN943+CW943, 0.1)*$P$9+CW943/MAX(CV943+CN943+CW943, 0.1)*$Q$9))/($B$11+$C$11+$F$11)</f>
        <v>0</v>
      </c>
      <c r="BB943">
        <v>6</v>
      </c>
      <c r="BC943">
        <v>0.5</v>
      </c>
      <c r="BD943" t="s">
        <v>355</v>
      </c>
      <c r="BE943">
        <v>2</v>
      </c>
      <c r="BF943" t="b">
        <v>1</v>
      </c>
      <c r="BG943">
        <v>1663698221.11852</v>
      </c>
      <c r="BH943">
        <v>950.736037037037</v>
      </c>
      <c r="BI943">
        <v>1018.59848148148</v>
      </c>
      <c r="BJ943">
        <v>20.6921444444444</v>
      </c>
      <c r="BK943">
        <v>15.187337037037</v>
      </c>
      <c r="BL943">
        <v>941.82637037037</v>
      </c>
      <c r="BM943">
        <v>20.387362962963</v>
      </c>
      <c r="BN943">
        <v>500.061666666667</v>
      </c>
      <c r="BO943">
        <v>90.4754703703704</v>
      </c>
      <c r="BP943">
        <v>0.0999535185185185</v>
      </c>
      <c r="BQ943">
        <v>25.338362962963</v>
      </c>
      <c r="BR943">
        <v>24.9608555555556</v>
      </c>
      <c r="BS943">
        <v>999.9</v>
      </c>
      <c r="BT943">
        <v>0</v>
      </c>
      <c r="BU943">
        <v>0</v>
      </c>
      <c r="BV943">
        <v>10014.8148148148</v>
      </c>
      <c r="BW943">
        <v>0</v>
      </c>
      <c r="BX943">
        <v>16.7147</v>
      </c>
      <c r="BY943">
        <v>-67.862162962963</v>
      </c>
      <c r="BZ943">
        <v>970.824481481481</v>
      </c>
      <c r="CA943">
        <v>1034.30740740741</v>
      </c>
      <c r="CB943">
        <v>5.50480703703704</v>
      </c>
      <c r="CC943">
        <v>1018.59848148148</v>
      </c>
      <c r="CD943">
        <v>15.187337037037</v>
      </c>
      <c r="CE943">
        <v>1.87213148148148</v>
      </c>
      <c r="CF943">
        <v>1.37408185185185</v>
      </c>
      <c r="CG943">
        <v>16.4024296296296</v>
      </c>
      <c r="CH943">
        <v>11.6345888888889</v>
      </c>
      <c r="CI943">
        <v>2000.02814814815</v>
      </c>
      <c r="CJ943">
        <v>0.979994444444445</v>
      </c>
      <c r="CK943">
        <v>0.0200056259259259</v>
      </c>
      <c r="CL943">
        <v>0</v>
      </c>
      <c r="CM943">
        <v>813.663962962963</v>
      </c>
      <c r="CN943">
        <v>5.00063</v>
      </c>
      <c r="CO943">
        <v>16056.162962963</v>
      </c>
      <c r="CP943">
        <v>17257.1</v>
      </c>
      <c r="CQ943">
        <v>38.687</v>
      </c>
      <c r="CR943">
        <v>38.7844444444444</v>
      </c>
      <c r="CS943">
        <v>38.2103333333333</v>
      </c>
      <c r="CT943">
        <v>38.125</v>
      </c>
      <c r="CU943">
        <v>39.5</v>
      </c>
      <c r="CV943">
        <v>1955.11740740741</v>
      </c>
      <c r="CW943">
        <v>39.9107407407407</v>
      </c>
      <c r="CX943">
        <v>0</v>
      </c>
      <c r="CY943">
        <v>1663698225.5</v>
      </c>
      <c r="CZ943">
        <v>0</v>
      </c>
      <c r="DA943">
        <v>0</v>
      </c>
      <c r="DB943" t="s">
        <v>356</v>
      </c>
      <c r="DC943">
        <v>1660677648.1</v>
      </c>
      <c r="DD943">
        <v>1660677649.1</v>
      </c>
      <c r="DE943">
        <v>0</v>
      </c>
      <c r="DF943">
        <v>-1.042</v>
      </c>
      <c r="DG943">
        <v>0.003</v>
      </c>
      <c r="DH943">
        <v>5.218</v>
      </c>
      <c r="DI943">
        <v>0.344</v>
      </c>
      <c r="DJ943">
        <v>417</v>
      </c>
      <c r="DK943">
        <v>22</v>
      </c>
      <c r="DL943">
        <v>1.24</v>
      </c>
      <c r="DM943">
        <v>0.53</v>
      </c>
      <c r="DN943">
        <v>-67.820335</v>
      </c>
      <c r="DO943">
        <v>-2.1773741088179</v>
      </c>
      <c r="DP943">
        <v>0.523325295848578</v>
      </c>
      <c r="DQ943">
        <v>0</v>
      </c>
      <c r="DR943">
        <v>5.503396</v>
      </c>
      <c r="DS943">
        <v>0.0455858161350797</v>
      </c>
      <c r="DT943">
        <v>0.00589262751240907</v>
      </c>
      <c r="DU943">
        <v>1</v>
      </c>
      <c r="DV943">
        <v>1</v>
      </c>
      <c r="DW943">
        <v>2</v>
      </c>
      <c r="DX943" t="s">
        <v>395</v>
      </c>
      <c r="DY943">
        <v>2.97392</v>
      </c>
      <c r="DZ943">
        <v>2.75391</v>
      </c>
      <c r="EA943">
        <v>0.163813</v>
      </c>
      <c r="EB943">
        <v>0.171756</v>
      </c>
      <c r="EC943">
        <v>0.0932442</v>
      </c>
      <c r="ED943">
        <v>0.075599</v>
      </c>
      <c r="EE943">
        <v>32597.2</v>
      </c>
      <c r="EF943">
        <v>35206.8</v>
      </c>
      <c r="EG943">
        <v>35326</v>
      </c>
      <c r="EH943">
        <v>38551.4</v>
      </c>
      <c r="EI943">
        <v>45423.1</v>
      </c>
      <c r="EJ943">
        <v>51475</v>
      </c>
      <c r="EK943">
        <v>55218.5</v>
      </c>
      <c r="EL943">
        <v>61836.2</v>
      </c>
      <c r="EM943">
        <v>1.9934</v>
      </c>
      <c r="EN943">
        <v>1.818</v>
      </c>
      <c r="EO943">
        <v>0.066638</v>
      </c>
      <c r="EP943">
        <v>0</v>
      </c>
      <c r="EQ943">
        <v>23.8836</v>
      </c>
      <c r="ER943">
        <v>999.9</v>
      </c>
      <c r="ES943">
        <v>43.047</v>
      </c>
      <c r="ET943">
        <v>30.484</v>
      </c>
      <c r="EU943">
        <v>20.8419</v>
      </c>
      <c r="EV943">
        <v>56.4862</v>
      </c>
      <c r="EW943">
        <v>48.8902</v>
      </c>
      <c r="EX943">
        <v>1</v>
      </c>
      <c r="EY943">
        <v>-0.0419512</v>
      </c>
      <c r="EZ943">
        <v>1.29617</v>
      </c>
      <c r="FA943">
        <v>20.1075</v>
      </c>
      <c r="FB943">
        <v>5.19812</v>
      </c>
      <c r="FC943">
        <v>12.004</v>
      </c>
      <c r="FD943">
        <v>4.9752</v>
      </c>
      <c r="FE943">
        <v>3.2928</v>
      </c>
      <c r="FF943">
        <v>9999</v>
      </c>
      <c r="FG943">
        <v>9999</v>
      </c>
      <c r="FH943">
        <v>9999</v>
      </c>
      <c r="FI943">
        <v>695.8</v>
      </c>
      <c r="FJ943">
        <v>1.86356</v>
      </c>
      <c r="FK943">
        <v>1.86832</v>
      </c>
      <c r="FL943">
        <v>1.86813</v>
      </c>
      <c r="FM943">
        <v>1.86929</v>
      </c>
      <c r="FN943">
        <v>1.87009</v>
      </c>
      <c r="FO943">
        <v>1.86615</v>
      </c>
      <c r="FP943">
        <v>1.86719</v>
      </c>
      <c r="FQ943">
        <v>1.86859</v>
      </c>
      <c r="FR943">
        <v>5</v>
      </c>
      <c r="FS943">
        <v>0</v>
      </c>
      <c r="FT943">
        <v>0</v>
      </c>
      <c r="FU943">
        <v>0</v>
      </c>
      <c r="FV943" t="s">
        <v>358</v>
      </c>
      <c r="FW943" t="s">
        <v>359</v>
      </c>
      <c r="FX943" t="s">
        <v>360</v>
      </c>
      <c r="FY943" t="s">
        <v>360</v>
      </c>
      <c r="FZ943" t="s">
        <v>360</v>
      </c>
      <c r="GA943" t="s">
        <v>360</v>
      </c>
      <c r="GB943">
        <v>0</v>
      </c>
      <c r="GC943">
        <v>100</v>
      </c>
      <c r="GD943">
        <v>100</v>
      </c>
      <c r="GE943">
        <v>9.047</v>
      </c>
      <c r="GF943">
        <v>0.3048</v>
      </c>
      <c r="GG943">
        <v>3.61927167264205</v>
      </c>
      <c r="GH943">
        <v>0.00509506669552449</v>
      </c>
      <c r="GI943">
        <v>1.17866753763249e-06</v>
      </c>
      <c r="GJ943">
        <v>-6.62632595388568e-10</v>
      </c>
      <c r="GK943">
        <v>0.304780318481584</v>
      </c>
      <c r="GL943">
        <v>0</v>
      </c>
      <c r="GM943">
        <v>0</v>
      </c>
      <c r="GN943">
        <v>0</v>
      </c>
      <c r="GO943">
        <v>-5</v>
      </c>
      <c r="GP943">
        <v>1640</v>
      </c>
      <c r="GQ943">
        <v>1</v>
      </c>
      <c r="GR943">
        <v>20</v>
      </c>
      <c r="GS943">
        <v>50343</v>
      </c>
      <c r="GT943">
        <v>50343</v>
      </c>
      <c r="GU943">
        <v>2.13745</v>
      </c>
      <c r="GV943">
        <v>2.61353</v>
      </c>
      <c r="GW943">
        <v>1.54785</v>
      </c>
      <c r="GX943">
        <v>2.2998</v>
      </c>
      <c r="GY943">
        <v>1.34644</v>
      </c>
      <c r="GZ943">
        <v>2.25708</v>
      </c>
      <c r="HA943">
        <v>35.3365</v>
      </c>
      <c r="HB943">
        <v>23.9562</v>
      </c>
      <c r="HC943">
        <v>18</v>
      </c>
      <c r="HD943">
        <v>505.472</v>
      </c>
      <c r="HE943">
        <v>394.997</v>
      </c>
      <c r="HF943">
        <v>21.4769</v>
      </c>
      <c r="HG943">
        <v>26.6102</v>
      </c>
      <c r="HH943">
        <v>30.0001</v>
      </c>
      <c r="HI943">
        <v>26.5806</v>
      </c>
      <c r="HJ943">
        <v>26.5262</v>
      </c>
      <c r="HK943">
        <v>42.8984</v>
      </c>
      <c r="HL943">
        <v>27.3161</v>
      </c>
      <c r="HM943">
        <v>13.1033</v>
      </c>
      <c r="HN943">
        <v>21.5021</v>
      </c>
      <c r="HO943">
        <v>1059.88</v>
      </c>
      <c r="HP943">
        <v>15.2668</v>
      </c>
      <c r="HQ943">
        <v>102.433</v>
      </c>
      <c r="HR943">
        <v>102.927</v>
      </c>
    </row>
    <row r="944" spans="1:226">
      <c r="A944">
        <v>928</v>
      </c>
      <c r="B944">
        <v>1663698233.6</v>
      </c>
      <c r="C944">
        <v>10458.5</v>
      </c>
      <c r="D944" t="s">
        <v>2224</v>
      </c>
      <c r="E944" t="s">
        <v>2225</v>
      </c>
      <c r="F944">
        <v>5</v>
      </c>
      <c r="G944" t="s">
        <v>2099</v>
      </c>
      <c r="H944" t="s">
        <v>354</v>
      </c>
      <c r="I944">
        <v>1663698225.83214</v>
      </c>
      <c r="J944">
        <f>(K944)/1000</f>
        <v>0</v>
      </c>
      <c r="K944">
        <f>IF(BF944, AN944, AH944)</f>
        <v>0</v>
      </c>
      <c r="L944">
        <f>IF(BF944, AI944, AG944)</f>
        <v>0</v>
      </c>
      <c r="M944">
        <f>BH944 - IF(AU944&gt;1, L944*BB944*100.0/(AW944*BV944), 0)</f>
        <v>0</v>
      </c>
      <c r="N944">
        <f>((T944-J944/2)*M944-L944)/(T944+J944/2)</f>
        <v>0</v>
      </c>
      <c r="O944">
        <f>N944*(BO944+BP944)/1000.0</f>
        <v>0</v>
      </c>
      <c r="P944">
        <f>(BH944 - IF(AU944&gt;1, L944*BB944*100.0/(AW944*BV944), 0))*(BO944+BP944)/1000.0</f>
        <v>0</v>
      </c>
      <c r="Q944">
        <f>2.0/((1/S944-1/R944)+SIGN(S944)*SQRT((1/S944-1/R944)*(1/S944-1/R944) + 4*BC944/((BC944+1)*(BC944+1))*(2*1/S944*1/R944-1/R944*1/R944)))</f>
        <v>0</v>
      </c>
      <c r="R944">
        <f>IF(LEFT(BD944,1)&lt;&gt;"0",IF(LEFT(BD944,1)="1",3.0,BE944),$D$5+$E$5*(BV944*BO944/($K$5*1000))+$F$5*(BV944*BO944/($K$5*1000))*MAX(MIN(BB944,$J$5),$I$5)*MAX(MIN(BB944,$J$5),$I$5)+$G$5*MAX(MIN(BB944,$J$5),$I$5)*(BV944*BO944/($K$5*1000))+$H$5*(BV944*BO944/($K$5*1000))*(BV944*BO944/($K$5*1000)))</f>
        <v>0</v>
      </c>
      <c r="S944">
        <f>J944*(1000-(1000*0.61365*exp(17.502*W944/(240.97+W944))/(BO944+BP944)+BJ944)/2)/(1000*0.61365*exp(17.502*W944/(240.97+W944))/(BO944+BP944)-BJ944)</f>
        <v>0</v>
      </c>
      <c r="T944">
        <f>1/((BC944+1)/(Q944/1.6)+1/(R944/1.37)) + BC944/((BC944+1)/(Q944/1.6) + BC944/(R944/1.37))</f>
        <v>0</v>
      </c>
      <c r="U944">
        <f>(AX944*BA944)</f>
        <v>0</v>
      </c>
      <c r="V944">
        <f>(BQ944+(U944+2*0.95*5.67E-8*(((BQ944+$B$7)+273)^4-(BQ944+273)^4)-44100*J944)/(1.84*29.3*R944+8*0.95*5.67E-8*(BQ944+273)^3))</f>
        <v>0</v>
      </c>
      <c r="W944">
        <f>($C$7*BR944+$D$7*BS944+$E$7*V944)</f>
        <v>0</v>
      </c>
      <c r="X944">
        <f>0.61365*exp(17.502*W944/(240.97+W944))</f>
        <v>0</v>
      </c>
      <c r="Y944">
        <f>(Z944/AA944*100)</f>
        <v>0</v>
      </c>
      <c r="Z944">
        <f>BJ944*(BO944+BP944)/1000</f>
        <v>0</v>
      </c>
      <c r="AA944">
        <f>0.61365*exp(17.502*BQ944/(240.97+BQ944))</f>
        <v>0</v>
      </c>
      <c r="AB944">
        <f>(X944-BJ944*(BO944+BP944)/1000)</f>
        <v>0</v>
      </c>
      <c r="AC944">
        <f>(-J944*44100)</f>
        <v>0</v>
      </c>
      <c r="AD944">
        <f>2*29.3*R944*0.92*(BQ944-W944)</f>
        <v>0</v>
      </c>
      <c r="AE944">
        <f>2*0.95*5.67E-8*(((BQ944+$B$7)+273)^4-(W944+273)^4)</f>
        <v>0</v>
      </c>
      <c r="AF944">
        <f>U944+AE944+AC944+AD944</f>
        <v>0</v>
      </c>
      <c r="AG944">
        <f>BN944*AU944*(BI944-BH944*(1000-AU944*BK944)/(1000-AU944*BJ944))/(100*BB944)</f>
        <v>0</v>
      </c>
      <c r="AH944">
        <f>1000*BN944*AU944*(BJ944-BK944)/(100*BB944*(1000-AU944*BJ944))</f>
        <v>0</v>
      </c>
      <c r="AI944">
        <f>(AJ944 - AK944 - BO944*1E3/(8.314*(BQ944+273.15)) * AM944/BN944 * AL944) * BN944/(100*BB944) * (1000 - BK944)/1000</f>
        <v>0</v>
      </c>
      <c r="AJ944">
        <v>1067.93516029125</v>
      </c>
      <c r="AK944">
        <v>1011.87090909091</v>
      </c>
      <c r="AL944">
        <v>3.5077649529986</v>
      </c>
      <c r="AM944">
        <v>65.3821765594169</v>
      </c>
      <c r="AN944">
        <f>(AP944 - AO944 + BO944*1E3/(8.314*(BQ944+273.15)) * AR944/BN944 * AQ944) * BN944/(100*BB944) * 1000/(1000 - AP944)</f>
        <v>0</v>
      </c>
      <c r="AO944">
        <v>15.2062104094578</v>
      </c>
      <c r="AP944">
        <v>20.6844241758242</v>
      </c>
      <c r="AQ944">
        <v>-0.000127116973342936</v>
      </c>
      <c r="AR944">
        <v>122.885035500858</v>
      </c>
      <c r="AS944">
        <v>0</v>
      </c>
      <c r="AT944">
        <v>0</v>
      </c>
      <c r="AU944">
        <f>IF(AS944*$H$13&gt;=AW944,1.0,(AW944/(AW944-AS944*$H$13)))</f>
        <v>0</v>
      </c>
      <c r="AV944">
        <f>(AU944-1)*100</f>
        <v>0</v>
      </c>
      <c r="AW944">
        <f>MAX(0,($B$13+$C$13*BV944)/(1+$D$13*BV944)*BO944/(BQ944+273)*$E$13)</f>
        <v>0</v>
      </c>
      <c r="AX944">
        <f>$B$11*BW944+$C$11*BX944+$F$11*CI944*(1-CL944)</f>
        <v>0</v>
      </c>
      <c r="AY944">
        <f>AX944*AZ944</f>
        <v>0</v>
      </c>
      <c r="AZ944">
        <f>($B$11*$D$9+$C$11*$D$9+$F$11*((CV944+CN944)/MAX(CV944+CN944+CW944, 0.1)*$I$9+CW944/MAX(CV944+CN944+CW944, 0.1)*$J$9))/($B$11+$C$11+$F$11)</f>
        <v>0</v>
      </c>
      <c r="BA944">
        <f>($B$11*$K$9+$C$11*$K$9+$F$11*((CV944+CN944)/MAX(CV944+CN944+CW944, 0.1)*$P$9+CW944/MAX(CV944+CN944+CW944, 0.1)*$Q$9))/($B$11+$C$11+$F$11)</f>
        <v>0</v>
      </c>
      <c r="BB944">
        <v>6</v>
      </c>
      <c r="BC944">
        <v>0.5</v>
      </c>
      <c r="BD944" t="s">
        <v>355</v>
      </c>
      <c r="BE944">
        <v>2</v>
      </c>
      <c r="BF944" t="b">
        <v>1</v>
      </c>
      <c r="BG944">
        <v>1663698225.83214</v>
      </c>
      <c r="BH944">
        <v>966.448142857143</v>
      </c>
      <c r="BI944">
        <v>1034.53321428571</v>
      </c>
      <c r="BJ944">
        <v>20.6901535714286</v>
      </c>
      <c r="BK944">
        <v>15.1945785714286</v>
      </c>
      <c r="BL944">
        <v>957.451928571429</v>
      </c>
      <c r="BM944">
        <v>20.3853642857143</v>
      </c>
      <c r="BN944">
        <v>500.112428571429</v>
      </c>
      <c r="BO944">
        <v>90.4749964285714</v>
      </c>
      <c r="BP944">
        <v>0.099964125</v>
      </c>
      <c r="BQ944">
        <v>25.3365928571429</v>
      </c>
      <c r="BR944">
        <v>24.9607357142857</v>
      </c>
      <c r="BS944">
        <v>999.9</v>
      </c>
      <c r="BT944">
        <v>0</v>
      </c>
      <c r="BU944">
        <v>0</v>
      </c>
      <c r="BV944">
        <v>10016.9642857143</v>
      </c>
      <c r="BW944">
        <v>0</v>
      </c>
      <c r="BX944">
        <v>16.7147</v>
      </c>
      <c r="BY944">
        <v>-68.0847607142857</v>
      </c>
      <c r="BZ944">
        <v>986.866107142857</v>
      </c>
      <c r="CA944">
        <v>1050.49571428571</v>
      </c>
      <c r="CB944">
        <v>5.49556642857143</v>
      </c>
      <c r="CC944">
        <v>1034.53321428571</v>
      </c>
      <c r="CD944">
        <v>15.1945785714286</v>
      </c>
      <c r="CE944">
        <v>1.87194142857143</v>
      </c>
      <c r="CF944">
        <v>1.37473035714286</v>
      </c>
      <c r="CG944">
        <v>16.4008357142857</v>
      </c>
      <c r="CH944">
        <v>11.6417285714286</v>
      </c>
      <c r="CI944">
        <v>1999.99035714286</v>
      </c>
      <c r="CJ944">
        <v>0.979994214285715</v>
      </c>
      <c r="CK944">
        <v>0.0200058714285714</v>
      </c>
      <c r="CL944">
        <v>0</v>
      </c>
      <c r="CM944">
        <v>812.95375</v>
      </c>
      <c r="CN944">
        <v>5.00063</v>
      </c>
      <c r="CO944">
        <v>16042.4964285714</v>
      </c>
      <c r="CP944">
        <v>17256.775</v>
      </c>
      <c r="CQ944">
        <v>38.687</v>
      </c>
      <c r="CR944">
        <v>38.7898571428571</v>
      </c>
      <c r="CS944">
        <v>38.223</v>
      </c>
      <c r="CT944">
        <v>38.125</v>
      </c>
      <c r="CU944">
        <v>39.5</v>
      </c>
      <c r="CV944">
        <v>1955.08</v>
      </c>
      <c r="CW944">
        <v>39.9103571428571</v>
      </c>
      <c r="CX944">
        <v>0</v>
      </c>
      <c r="CY944">
        <v>1663698230.9</v>
      </c>
      <c r="CZ944">
        <v>0</v>
      </c>
      <c r="DA944">
        <v>0</v>
      </c>
      <c r="DB944" t="s">
        <v>356</v>
      </c>
      <c r="DC944">
        <v>1660677648.1</v>
      </c>
      <c r="DD944">
        <v>1660677649.1</v>
      </c>
      <c r="DE944">
        <v>0</v>
      </c>
      <c r="DF944">
        <v>-1.042</v>
      </c>
      <c r="DG944">
        <v>0.003</v>
      </c>
      <c r="DH944">
        <v>5.218</v>
      </c>
      <c r="DI944">
        <v>0.344</v>
      </c>
      <c r="DJ944">
        <v>417</v>
      </c>
      <c r="DK944">
        <v>22</v>
      </c>
      <c r="DL944">
        <v>1.24</v>
      </c>
      <c r="DM944">
        <v>0.53</v>
      </c>
      <c r="DN944">
        <v>-67.915505</v>
      </c>
      <c r="DO944">
        <v>-1.61092908067515</v>
      </c>
      <c r="DP944">
        <v>0.497283876648942</v>
      </c>
      <c r="DQ944">
        <v>0</v>
      </c>
      <c r="DR944">
        <v>5.49905925</v>
      </c>
      <c r="DS944">
        <v>-0.0716615009381026</v>
      </c>
      <c r="DT944">
        <v>0.0128681378581945</v>
      </c>
      <c r="DU944">
        <v>1</v>
      </c>
      <c r="DV944">
        <v>1</v>
      </c>
      <c r="DW944">
        <v>2</v>
      </c>
      <c r="DX944" t="s">
        <v>395</v>
      </c>
      <c r="DY944">
        <v>2.97252</v>
      </c>
      <c r="DZ944">
        <v>2.75425</v>
      </c>
      <c r="EA944">
        <v>0.165637</v>
      </c>
      <c r="EB944">
        <v>0.173655</v>
      </c>
      <c r="EC944">
        <v>0.0932297</v>
      </c>
      <c r="ED944">
        <v>0.0756457</v>
      </c>
      <c r="EE944">
        <v>32525.9</v>
      </c>
      <c r="EF944">
        <v>35126.1</v>
      </c>
      <c r="EG944">
        <v>35325.8</v>
      </c>
      <c r="EH944">
        <v>38551.4</v>
      </c>
      <c r="EI944">
        <v>45423.7</v>
      </c>
      <c r="EJ944">
        <v>51472.6</v>
      </c>
      <c r="EK944">
        <v>55218.3</v>
      </c>
      <c r="EL944">
        <v>61836.5</v>
      </c>
      <c r="EM944">
        <v>1.9924</v>
      </c>
      <c r="EN944">
        <v>1.8182</v>
      </c>
      <c r="EO944">
        <v>0.0659525</v>
      </c>
      <c r="EP944">
        <v>0</v>
      </c>
      <c r="EQ944">
        <v>23.8856</v>
      </c>
      <c r="ER944">
        <v>999.9</v>
      </c>
      <c r="ES944">
        <v>43.023</v>
      </c>
      <c r="ET944">
        <v>30.484</v>
      </c>
      <c r="EU944">
        <v>20.8299</v>
      </c>
      <c r="EV944">
        <v>56.1662</v>
      </c>
      <c r="EW944">
        <v>49.1106</v>
      </c>
      <c r="EX944">
        <v>1</v>
      </c>
      <c r="EY944">
        <v>-0.0419919</v>
      </c>
      <c r="EZ944">
        <v>1.30902</v>
      </c>
      <c r="FA944">
        <v>20.1084</v>
      </c>
      <c r="FB944">
        <v>5.20172</v>
      </c>
      <c r="FC944">
        <v>12.004</v>
      </c>
      <c r="FD944">
        <v>4.976</v>
      </c>
      <c r="FE944">
        <v>3.2938</v>
      </c>
      <c r="FF944">
        <v>9999</v>
      </c>
      <c r="FG944">
        <v>9999</v>
      </c>
      <c r="FH944">
        <v>9999</v>
      </c>
      <c r="FI944">
        <v>695.8</v>
      </c>
      <c r="FJ944">
        <v>1.86356</v>
      </c>
      <c r="FK944">
        <v>1.86832</v>
      </c>
      <c r="FL944">
        <v>1.86798</v>
      </c>
      <c r="FM944">
        <v>1.86932</v>
      </c>
      <c r="FN944">
        <v>1.87012</v>
      </c>
      <c r="FO944">
        <v>1.86615</v>
      </c>
      <c r="FP944">
        <v>1.86722</v>
      </c>
      <c r="FQ944">
        <v>1.86856</v>
      </c>
      <c r="FR944">
        <v>5</v>
      </c>
      <c r="FS944">
        <v>0</v>
      </c>
      <c r="FT944">
        <v>0</v>
      </c>
      <c r="FU944">
        <v>0</v>
      </c>
      <c r="FV944" t="s">
        <v>358</v>
      </c>
      <c r="FW944" t="s">
        <v>359</v>
      </c>
      <c r="FX944" t="s">
        <v>360</v>
      </c>
      <c r="FY944" t="s">
        <v>360</v>
      </c>
      <c r="FZ944" t="s">
        <v>360</v>
      </c>
      <c r="GA944" t="s">
        <v>360</v>
      </c>
      <c r="GB944">
        <v>0</v>
      </c>
      <c r="GC944">
        <v>100</v>
      </c>
      <c r="GD944">
        <v>100</v>
      </c>
      <c r="GE944">
        <v>9.139</v>
      </c>
      <c r="GF944">
        <v>0.3048</v>
      </c>
      <c r="GG944">
        <v>3.61927167264205</v>
      </c>
      <c r="GH944">
        <v>0.00509506669552449</v>
      </c>
      <c r="GI944">
        <v>1.17866753763249e-06</v>
      </c>
      <c r="GJ944">
        <v>-6.62632595388568e-10</v>
      </c>
      <c r="GK944">
        <v>0.304780318481584</v>
      </c>
      <c r="GL944">
        <v>0</v>
      </c>
      <c r="GM944">
        <v>0</v>
      </c>
      <c r="GN944">
        <v>0</v>
      </c>
      <c r="GO944">
        <v>-5</v>
      </c>
      <c r="GP944">
        <v>1640</v>
      </c>
      <c r="GQ944">
        <v>1</v>
      </c>
      <c r="GR944">
        <v>20</v>
      </c>
      <c r="GS944">
        <v>50343.1</v>
      </c>
      <c r="GT944">
        <v>50343.1</v>
      </c>
      <c r="GU944">
        <v>2.16797</v>
      </c>
      <c r="GV944">
        <v>2.6123</v>
      </c>
      <c r="GW944">
        <v>1.54785</v>
      </c>
      <c r="GX944">
        <v>2.2998</v>
      </c>
      <c r="GY944">
        <v>1.34644</v>
      </c>
      <c r="GZ944">
        <v>2.32666</v>
      </c>
      <c r="HA944">
        <v>35.3596</v>
      </c>
      <c r="HB944">
        <v>23.9562</v>
      </c>
      <c r="HC944">
        <v>18</v>
      </c>
      <c r="HD944">
        <v>504.829</v>
      </c>
      <c r="HE944">
        <v>395.121</v>
      </c>
      <c r="HF944">
        <v>21.5095</v>
      </c>
      <c r="HG944">
        <v>26.6124</v>
      </c>
      <c r="HH944">
        <v>30</v>
      </c>
      <c r="HI944">
        <v>26.5828</v>
      </c>
      <c r="HJ944">
        <v>26.5284</v>
      </c>
      <c r="HK944">
        <v>43.4289</v>
      </c>
      <c r="HL944">
        <v>27.3161</v>
      </c>
      <c r="HM944">
        <v>13.1033</v>
      </c>
      <c r="HN944">
        <v>21.524</v>
      </c>
      <c r="HO944">
        <v>1073.46</v>
      </c>
      <c r="HP944">
        <v>15.2828</v>
      </c>
      <c r="HQ944">
        <v>102.433</v>
      </c>
      <c r="HR944">
        <v>102.927</v>
      </c>
    </row>
    <row r="945" spans="1:226">
      <c r="A945">
        <v>929</v>
      </c>
      <c r="B945">
        <v>1663698238.6</v>
      </c>
      <c r="C945">
        <v>10463.5</v>
      </c>
      <c r="D945" t="s">
        <v>2226</v>
      </c>
      <c r="E945" t="s">
        <v>2227</v>
      </c>
      <c r="F945">
        <v>5</v>
      </c>
      <c r="G945" t="s">
        <v>2099</v>
      </c>
      <c r="H945" t="s">
        <v>354</v>
      </c>
      <c r="I945">
        <v>1663698231.1</v>
      </c>
      <c r="J945">
        <f>(K945)/1000</f>
        <v>0</v>
      </c>
      <c r="K945">
        <f>IF(BF945, AN945, AH945)</f>
        <v>0</v>
      </c>
      <c r="L945">
        <f>IF(BF945, AI945, AG945)</f>
        <v>0</v>
      </c>
      <c r="M945">
        <f>BH945 - IF(AU945&gt;1, L945*BB945*100.0/(AW945*BV945), 0)</f>
        <v>0</v>
      </c>
      <c r="N945">
        <f>((T945-J945/2)*M945-L945)/(T945+J945/2)</f>
        <v>0</v>
      </c>
      <c r="O945">
        <f>N945*(BO945+BP945)/1000.0</f>
        <v>0</v>
      </c>
      <c r="P945">
        <f>(BH945 - IF(AU945&gt;1, L945*BB945*100.0/(AW945*BV945), 0))*(BO945+BP945)/1000.0</f>
        <v>0</v>
      </c>
      <c r="Q945">
        <f>2.0/((1/S945-1/R945)+SIGN(S945)*SQRT((1/S945-1/R945)*(1/S945-1/R945) + 4*BC945/((BC945+1)*(BC945+1))*(2*1/S945*1/R945-1/R945*1/R945)))</f>
        <v>0</v>
      </c>
      <c r="R945">
        <f>IF(LEFT(BD945,1)&lt;&gt;"0",IF(LEFT(BD945,1)="1",3.0,BE945),$D$5+$E$5*(BV945*BO945/($K$5*1000))+$F$5*(BV945*BO945/($K$5*1000))*MAX(MIN(BB945,$J$5),$I$5)*MAX(MIN(BB945,$J$5),$I$5)+$G$5*MAX(MIN(BB945,$J$5),$I$5)*(BV945*BO945/($K$5*1000))+$H$5*(BV945*BO945/($K$5*1000))*(BV945*BO945/($K$5*1000)))</f>
        <v>0</v>
      </c>
      <c r="S945">
        <f>J945*(1000-(1000*0.61365*exp(17.502*W945/(240.97+W945))/(BO945+BP945)+BJ945)/2)/(1000*0.61365*exp(17.502*W945/(240.97+W945))/(BO945+BP945)-BJ945)</f>
        <v>0</v>
      </c>
      <c r="T945">
        <f>1/((BC945+1)/(Q945/1.6)+1/(R945/1.37)) + BC945/((BC945+1)/(Q945/1.6) + BC945/(R945/1.37))</f>
        <v>0</v>
      </c>
      <c r="U945">
        <f>(AX945*BA945)</f>
        <v>0</v>
      </c>
      <c r="V945">
        <f>(BQ945+(U945+2*0.95*5.67E-8*(((BQ945+$B$7)+273)^4-(BQ945+273)^4)-44100*J945)/(1.84*29.3*R945+8*0.95*5.67E-8*(BQ945+273)^3))</f>
        <v>0</v>
      </c>
      <c r="W945">
        <f>($C$7*BR945+$D$7*BS945+$E$7*V945)</f>
        <v>0</v>
      </c>
      <c r="X945">
        <f>0.61365*exp(17.502*W945/(240.97+W945))</f>
        <v>0</v>
      </c>
      <c r="Y945">
        <f>(Z945/AA945*100)</f>
        <v>0</v>
      </c>
      <c r="Z945">
        <f>BJ945*(BO945+BP945)/1000</f>
        <v>0</v>
      </c>
      <c r="AA945">
        <f>0.61365*exp(17.502*BQ945/(240.97+BQ945))</f>
        <v>0</v>
      </c>
      <c r="AB945">
        <f>(X945-BJ945*(BO945+BP945)/1000)</f>
        <v>0</v>
      </c>
      <c r="AC945">
        <f>(-J945*44100)</f>
        <v>0</v>
      </c>
      <c r="AD945">
        <f>2*29.3*R945*0.92*(BQ945-W945)</f>
        <v>0</v>
      </c>
      <c r="AE945">
        <f>2*0.95*5.67E-8*(((BQ945+$B$7)+273)^4-(W945+273)^4)</f>
        <v>0</v>
      </c>
      <c r="AF945">
        <f>U945+AE945+AC945+AD945</f>
        <v>0</v>
      </c>
      <c r="AG945">
        <f>BN945*AU945*(BI945-BH945*(1000-AU945*BK945)/(1000-AU945*BJ945))/(100*BB945)</f>
        <v>0</v>
      </c>
      <c r="AH945">
        <f>1000*BN945*AU945*(BJ945-BK945)/(100*BB945*(1000-AU945*BJ945))</f>
        <v>0</v>
      </c>
      <c r="AI945">
        <f>(AJ945 - AK945 - BO945*1E3/(8.314*(BQ945+273.15)) * AM945/BN945 * AL945) * BN945/(100*BB945) * (1000 - BK945)/1000</f>
        <v>0</v>
      </c>
      <c r="AJ945">
        <v>1085.16240640703</v>
      </c>
      <c r="AK945">
        <v>1029.03842424242</v>
      </c>
      <c r="AL945">
        <v>3.46111827063476</v>
      </c>
      <c r="AM945">
        <v>65.3821765594169</v>
      </c>
      <c r="AN945">
        <f>(AP945 - AO945 + BO945*1E3/(8.314*(BQ945+273.15)) * AR945/BN945 * AQ945) * BN945/(100*BB945) * 1000/(1000 - AP945)</f>
        <v>0</v>
      </c>
      <c r="AO945">
        <v>15.2136262176218</v>
      </c>
      <c r="AP945">
        <v>20.6832593406593</v>
      </c>
      <c r="AQ945">
        <v>0.00015301166205256</v>
      </c>
      <c r="AR945">
        <v>122.885035500858</v>
      </c>
      <c r="AS945">
        <v>0</v>
      </c>
      <c r="AT945">
        <v>0</v>
      </c>
      <c r="AU945">
        <f>IF(AS945*$H$13&gt;=AW945,1.0,(AW945/(AW945-AS945*$H$13)))</f>
        <v>0</v>
      </c>
      <c r="AV945">
        <f>(AU945-1)*100</f>
        <v>0</v>
      </c>
      <c r="AW945">
        <f>MAX(0,($B$13+$C$13*BV945)/(1+$D$13*BV945)*BO945/(BQ945+273)*$E$13)</f>
        <v>0</v>
      </c>
      <c r="AX945">
        <f>$B$11*BW945+$C$11*BX945+$F$11*CI945*(1-CL945)</f>
        <v>0</v>
      </c>
      <c r="AY945">
        <f>AX945*AZ945</f>
        <v>0</v>
      </c>
      <c r="AZ945">
        <f>($B$11*$D$9+$C$11*$D$9+$F$11*((CV945+CN945)/MAX(CV945+CN945+CW945, 0.1)*$I$9+CW945/MAX(CV945+CN945+CW945, 0.1)*$J$9))/($B$11+$C$11+$F$11)</f>
        <v>0</v>
      </c>
      <c r="BA945">
        <f>($B$11*$K$9+$C$11*$K$9+$F$11*((CV945+CN945)/MAX(CV945+CN945+CW945, 0.1)*$P$9+CW945/MAX(CV945+CN945+CW945, 0.1)*$Q$9))/($B$11+$C$11+$F$11)</f>
        <v>0</v>
      </c>
      <c r="BB945">
        <v>6</v>
      </c>
      <c r="BC945">
        <v>0.5</v>
      </c>
      <c r="BD945" t="s">
        <v>355</v>
      </c>
      <c r="BE945">
        <v>2</v>
      </c>
      <c r="BF945" t="b">
        <v>1</v>
      </c>
      <c r="BG945">
        <v>1663698231.1</v>
      </c>
      <c r="BH945">
        <v>984.18262962963</v>
      </c>
      <c r="BI945">
        <v>1052.30592592593</v>
      </c>
      <c r="BJ945">
        <v>20.6875703703704</v>
      </c>
      <c r="BK945">
        <v>15.2029740740741</v>
      </c>
      <c r="BL945">
        <v>975.08937037037</v>
      </c>
      <c r="BM945">
        <v>20.3827740740741</v>
      </c>
      <c r="BN945">
        <v>500.106925925926</v>
      </c>
      <c r="BO945">
        <v>90.4747962962963</v>
      </c>
      <c r="BP945">
        <v>0.100081914814815</v>
      </c>
      <c r="BQ945">
        <v>25.3395222222222</v>
      </c>
      <c r="BR945">
        <v>24.9669111111111</v>
      </c>
      <c r="BS945">
        <v>999.9</v>
      </c>
      <c r="BT945">
        <v>0</v>
      </c>
      <c r="BU945">
        <v>0</v>
      </c>
      <c r="BV945">
        <v>9996.48148148148</v>
      </c>
      <c r="BW945">
        <v>0</v>
      </c>
      <c r="BX945">
        <v>16.7147</v>
      </c>
      <c r="BY945">
        <v>-68.1231555555556</v>
      </c>
      <c r="BZ945">
        <v>1004.97296296296</v>
      </c>
      <c r="CA945">
        <v>1068.55222222222</v>
      </c>
      <c r="CB945">
        <v>5.48457851851852</v>
      </c>
      <c r="CC945">
        <v>1052.30592592593</v>
      </c>
      <c r="CD945">
        <v>15.2029740740741</v>
      </c>
      <c r="CE945">
        <v>1.87170296296296</v>
      </c>
      <c r="CF945">
        <v>1.37548703703704</v>
      </c>
      <c r="CG945">
        <v>16.398837037037</v>
      </c>
      <c r="CH945">
        <v>11.6500518518518</v>
      </c>
      <c r="CI945">
        <v>2000.01185185185</v>
      </c>
      <c r="CJ945">
        <v>0.979994222222223</v>
      </c>
      <c r="CK945">
        <v>0.020005862962963</v>
      </c>
      <c r="CL945">
        <v>0</v>
      </c>
      <c r="CM945">
        <v>812.102148148148</v>
      </c>
      <c r="CN945">
        <v>5.00063</v>
      </c>
      <c r="CO945">
        <v>16027.4333333333</v>
      </c>
      <c r="CP945">
        <v>17256.9592592593</v>
      </c>
      <c r="CQ945">
        <v>38.687</v>
      </c>
      <c r="CR945">
        <v>38.789037037037</v>
      </c>
      <c r="CS945">
        <v>38.2336666666667</v>
      </c>
      <c r="CT945">
        <v>38.125</v>
      </c>
      <c r="CU945">
        <v>39.5</v>
      </c>
      <c r="CV945">
        <v>1955.10074074074</v>
      </c>
      <c r="CW945">
        <v>39.9111111111111</v>
      </c>
      <c r="CX945">
        <v>0</v>
      </c>
      <c r="CY945">
        <v>1663698235.7</v>
      </c>
      <c r="CZ945">
        <v>0</v>
      </c>
      <c r="DA945">
        <v>0</v>
      </c>
      <c r="DB945" t="s">
        <v>356</v>
      </c>
      <c r="DC945">
        <v>1660677648.1</v>
      </c>
      <c r="DD945">
        <v>1660677649.1</v>
      </c>
      <c r="DE945">
        <v>0</v>
      </c>
      <c r="DF945">
        <v>-1.042</v>
      </c>
      <c r="DG945">
        <v>0.003</v>
      </c>
      <c r="DH945">
        <v>5.218</v>
      </c>
      <c r="DI945">
        <v>0.344</v>
      </c>
      <c r="DJ945">
        <v>417</v>
      </c>
      <c r="DK945">
        <v>22</v>
      </c>
      <c r="DL945">
        <v>1.24</v>
      </c>
      <c r="DM945">
        <v>0.53</v>
      </c>
      <c r="DN945">
        <v>-68.0671375</v>
      </c>
      <c r="DO945">
        <v>-2.05127617260769</v>
      </c>
      <c r="DP945">
        <v>0.498066206787561</v>
      </c>
      <c r="DQ945">
        <v>0</v>
      </c>
      <c r="DR945">
        <v>5.492219</v>
      </c>
      <c r="DS945">
        <v>-0.147263639774882</v>
      </c>
      <c r="DT945">
        <v>0.0167721995874125</v>
      </c>
      <c r="DU945">
        <v>0</v>
      </c>
      <c r="DV945">
        <v>0</v>
      </c>
      <c r="DW945">
        <v>2</v>
      </c>
      <c r="DX945" t="s">
        <v>357</v>
      </c>
      <c r="DY945">
        <v>2.97347</v>
      </c>
      <c r="DZ945">
        <v>2.75372</v>
      </c>
      <c r="EA945">
        <v>0.167435</v>
      </c>
      <c r="EB945">
        <v>0.175301</v>
      </c>
      <c r="EC945">
        <v>0.0932106</v>
      </c>
      <c r="ED945">
        <v>0.0756411</v>
      </c>
      <c r="EE945">
        <v>32456.1</v>
      </c>
      <c r="EF945">
        <v>35056.2</v>
      </c>
      <c r="EG945">
        <v>35326</v>
      </c>
      <c r="EH945">
        <v>38551.4</v>
      </c>
      <c r="EI945">
        <v>45425</v>
      </c>
      <c r="EJ945">
        <v>51472.8</v>
      </c>
      <c r="EK945">
        <v>55218.6</v>
      </c>
      <c r="EL945">
        <v>61836.4</v>
      </c>
      <c r="EM945">
        <v>1.9922</v>
      </c>
      <c r="EN945">
        <v>1.8184</v>
      </c>
      <c r="EO945">
        <v>0.0662804</v>
      </c>
      <c r="EP945">
        <v>0</v>
      </c>
      <c r="EQ945">
        <v>23.8856</v>
      </c>
      <c r="ER945">
        <v>999.9</v>
      </c>
      <c r="ES945">
        <v>43.023</v>
      </c>
      <c r="ET945">
        <v>30.484</v>
      </c>
      <c r="EU945">
        <v>20.8317</v>
      </c>
      <c r="EV945">
        <v>56.7462</v>
      </c>
      <c r="EW945">
        <v>48.9143</v>
      </c>
      <c r="EX945">
        <v>1</v>
      </c>
      <c r="EY945">
        <v>-0.041748</v>
      </c>
      <c r="EZ945">
        <v>1.37503</v>
      </c>
      <c r="FA945">
        <v>20.1075</v>
      </c>
      <c r="FB945">
        <v>5.20052</v>
      </c>
      <c r="FC945">
        <v>12.004</v>
      </c>
      <c r="FD945">
        <v>4.976</v>
      </c>
      <c r="FE945">
        <v>3.2938</v>
      </c>
      <c r="FF945">
        <v>9999</v>
      </c>
      <c r="FG945">
        <v>9999</v>
      </c>
      <c r="FH945">
        <v>9999</v>
      </c>
      <c r="FI945">
        <v>695.8</v>
      </c>
      <c r="FJ945">
        <v>1.86356</v>
      </c>
      <c r="FK945">
        <v>1.86832</v>
      </c>
      <c r="FL945">
        <v>1.86807</v>
      </c>
      <c r="FM945">
        <v>1.86929</v>
      </c>
      <c r="FN945">
        <v>1.87012</v>
      </c>
      <c r="FO945">
        <v>1.86615</v>
      </c>
      <c r="FP945">
        <v>1.86722</v>
      </c>
      <c r="FQ945">
        <v>1.86859</v>
      </c>
      <c r="FR945">
        <v>5</v>
      </c>
      <c r="FS945">
        <v>0</v>
      </c>
      <c r="FT945">
        <v>0</v>
      </c>
      <c r="FU945">
        <v>0</v>
      </c>
      <c r="FV945" t="s">
        <v>358</v>
      </c>
      <c r="FW945" t="s">
        <v>359</v>
      </c>
      <c r="FX945" t="s">
        <v>360</v>
      </c>
      <c r="FY945" t="s">
        <v>360</v>
      </c>
      <c r="FZ945" t="s">
        <v>360</v>
      </c>
      <c r="GA945" t="s">
        <v>360</v>
      </c>
      <c r="GB945">
        <v>0</v>
      </c>
      <c r="GC945">
        <v>100</v>
      </c>
      <c r="GD945">
        <v>100</v>
      </c>
      <c r="GE945">
        <v>9.24</v>
      </c>
      <c r="GF945">
        <v>0.3048</v>
      </c>
      <c r="GG945">
        <v>3.61927167264205</v>
      </c>
      <c r="GH945">
        <v>0.00509506669552449</v>
      </c>
      <c r="GI945">
        <v>1.17866753763249e-06</v>
      </c>
      <c r="GJ945">
        <v>-6.62632595388568e-10</v>
      </c>
      <c r="GK945">
        <v>0.304780318481584</v>
      </c>
      <c r="GL945">
        <v>0</v>
      </c>
      <c r="GM945">
        <v>0</v>
      </c>
      <c r="GN945">
        <v>0</v>
      </c>
      <c r="GO945">
        <v>-5</v>
      </c>
      <c r="GP945">
        <v>1640</v>
      </c>
      <c r="GQ945">
        <v>1</v>
      </c>
      <c r="GR945">
        <v>20</v>
      </c>
      <c r="GS945">
        <v>50343.2</v>
      </c>
      <c r="GT945">
        <v>50343.2</v>
      </c>
      <c r="GU945">
        <v>2.19238</v>
      </c>
      <c r="GV945">
        <v>2.60986</v>
      </c>
      <c r="GW945">
        <v>1.54785</v>
      </c>
      <c r="GX945">
        <v>2.2998</v>
      </c>
      <c r="GY945">
        <v>1.34644</v>
      </c>
      <c r="GZ945">
        <v>2.41699</v>
      </c>
      <c r="HA945">
        <v>35.3596</v>
      </c>
      <c r="HB945">
        <v>23.9649</v>
      </c>
      <c r="HC945">
        <v>18</v>
      </c>
      <c r="HD945">
        <v>504.696</v>
      </c>
      <c r="HE945">
        <v>395.23</v>
      </c>
      <c r="HF945">
        <v>21.5344</v>
      </c>
      <c r="HG945">
        <v>26.6124</v>
      </c>
      <c r="HH945">
        <v>30.0003</v>
      </c>
      <c r="HI945">
        <v>26.5828</v>
      </c>
      <c r="HJ945">
        <v>26.5284</v>
      </c>
      <c r="HK945">
        <v>43.9179</v>
      </c>
      <c r="HL945">
        <v>27.0378</v>
      </c>
      <c r="HM945">
        <v>13.1033</v>
      </c>
      <c r="HN945">
        <v>21.5402</v>
      </c>
      <c r="HO945">
        <v>1093.59</v>
      </c>
      <c r="HP945">
        <v>15.2954</v>
      </c>
      <c r="HQ945">
        <v>102.434</v>
      </c>
      <c r="HR945">
        <v>102.927</v>
      </c>
    </row>
    <row r="946" spans="1:226">
      <c r="A946">
        <v>930</v>
      </c>
      <c r="B946">
        <v>1663698243.6</v>
      </c>
      <c r="C946">
        <v>10468.5</v>
      </c>
      <c r="D946" t="s">
        <v>2228</v>
      </c>
      <c r="E946" t="s">
        <v>2229</v>
      </c>
      <c r="F946">
        <v>5</v>
      </c>
      <c r="G946" t="s">
        <v>2099</v>
      </c>
      <c r="H946" t="s">
        <v>354</v>
      </c>
      <c r="I946">
        <v>1663698235.81429</v>
      </c>
      <c r="J946">
        <f>(K946)/1000</f>
        <v>0</v>
      </c>
      <c r="K946">
        <f>IF(BF946, AN946, AH946)</f>
        <v>0</v>
      </c>
      <c r="L946">
        <f>IF(BF946, AI946, AG946)</f>
        <v>0</v>
      </c>
      <c r="M946">
        <f>BH946 - IF(AU946&gt;1, L946*BB946*100.0/(AW946*BV946), 0)</f>
        <v>0</v>
      </c>
      <c r="N946">
        <f>((T946-J946/2)*M946-L946)/(T946+J946/2)</f>
        <v>0</v>
      </c>
      <c r="O946">
        <f>N946*(BO946+BP946)/1000.0</f>
        <v>0</v>
      </c>
      <c r="P946">
        <f>(BH946 - IF(AU946&gt;1, L946*BB946*100.0/(AW946*BV946), 0))*(BO946+BP946)/1000.0</f>
        <v>0</v>
      </c>
      <c r="Q946">
        <f>2.0/((1/S946-1/R946)+SIGN(S946)*SQRT((1/S946-1/R946)*(1/S946-1/R946) + 4*BC946/((BC946+1)*(BC946+1))*(2*1/S946*1/R946-1/R946*1/R946)))</f>
        <v>0</v>
      </c>
      <c r="R946">
        <f>IF(LEFT(BD946,1)&lt;&gt;"0",IF(LEFT(BD946,1)="1",3.0,BE946),$D$5+$E$5*(BV946*BO946/($K$5*1000))+$F$5*(BV946*BO946/($K$5*1000))*MAX(MIN(BB946,$J$5),$I$5)*MAX(MIN(BB946,$J$5),$I$5)+$G$5*MAX(MIN(BB946,$J$5),$I$5)*(BV946*BO946/($K$5*1000))+$H$5*(BV946*BO946/($K$5*1000))*(BV946*BO946/($K$5*1000)))</f>
        <v>0</v>
      </c>
      <c r="S946">
        <f>J946*(1000-(1000*0.61365*exp(17.502*W946/(240.97+W946))/(BO946+BP946)+BJ946)/2)/(1000*0.61365*exp(17.502*W946/(240.97+W946))/(BO946+BP946)-BJ946)</f>
        <v>0</v>
      </c>
      <c r="T946">
        <f>1/((BC946+1)/(Q946/1.6)+1/(R946/1.37)) + BC946/((BC946+1)/(Q946/1.6) + BC946/(R946/1.37))</f>
        <v>0</v>
      </c>
      <c r="U946">
        <f>(AX946*BA946)</f>
        <v>0</v>
      </c>
      <c r="V946">
        <f>(BQ946+(U946+2*0.95*5.67E-8*(((BQ946+$B$7)+273)^4-(BQ946+273)^4)-44100*J946)/(1.84*29.3*R946+8*0.95*5.67E-8*(BQ946+273)^3))</f>
        <v>0</v>
      </c>
      <c r="W946">
        <f>($C$7*BR946+$D$7*BS946+$E$7*V946)</f>
        <v>0</v>
      </c>
      <c r="X946">
        <f>0.61365*exp(17.502*W946/(240.97+W946))</f>
        <v>0</v>
      </c>
      <c r="Y946">
        <f>(Z946/AA946*100)</f>
        <v>0</v>
      </c>
      <c r="Z946">
        <f>BJ946*(BO946+BP946)/1000</f>
        <v>0</v>
      </c>
      <c r="AA946">
        <f>0.61365*exp(17.502*BQ946/(240.97+BQ946))</f>
        <v>0</v>
      </c>
      <c r="AB946">
        <f>(X946-BJ946*(BO946+BP946)/1000)</f>
        <v>0</v>
      </c>
      <c r="AC946">
        <f>(-J946*44100)</f>
        <v>0</v>
      </c>
      <c r="AD946">
        <f>2*29.3*R946*0.92*(BQ946-W946)</f>
        <v>0</v>
      </c>
      <c r="AE946">
        <f>2*0.95*5.67E-8*(((BQ946+$B$7)+273)^4-(W946+273)^4)</f>
        <v>0</v>
      </c>
      <c r="AF946">
        <f>U946+AE946+AC946+AD946</f>
        <v>0</v>
      </c>
      <c r="AG946">
        <f>BN946*AU946*(BI946-BH946*(1000-AU946*BK946)/(1000-AU946*BJ946))/(100*BB946)</f>
        <v>0</v>
      </c>
      <c r="AH946">
        <f>1000*BN946*AU946*(BJ946-BK946)/(100*BB946*(1000-AU946*BJ946))</f>
        <v>0</v>
      </c>
      <c r="AI946">
        <f>(AJ946 - AK946 - BO946*1E3/(8.314*(BQ946+273.15)) * AM946/BN946 * AL946) * BN946/(100*BB946) * (1000 - BK946)/1000</f>
        <v>0</v>
      </c>
      <c r="AJ946">
        <v>1101.75115340706</v>
      </c>
      <c r="AK946">
        <v>1045.89987878788</v>
      </c>
      <c r="AL946">
        <v>3.34159358719918</v>
      </c>
      <c r="AM946">
        <v>65.3821765594169</v>
      </c>
      <c r="AN946">
        <f>(AP946 - AO946 + BO946*1E3/(8.314*(BQ946+273.15)) * AR946/BN946 * AQ946) * BN946/(100*BB946) * 1000/(1000 - AP946)</f>
        <v>0</v>
      </c>
      <c r="AO946">
        <v>15.2103972022576</v>
      </c>
      <c r="AP946">
        <v>20.6769648351648</v>
      </c>
      <c r="AQ946">
        <v>-0.000130114227217913</v>
      </c>
      <c r="AR946">
        <v>122.885035500858</v>
      </c>
      <c r="AS946">
        <v>0</v>
      </c>
      <c r="AT946">
        <v>0</v>
      </c>
      <c r="AU946">
        <f>IF(AS946*$H$13&gt;=AW946,1.0,(AW946/(AW946-AS946*$H$13)))</f>
        <v>0</v>
      </c>
      <c r="AV946">
        <f>(AU946-1)*100</f>
        <v>0</v>
      </c>
      <c r="AW946">
        <f>MAX(0,($B$13+$C$13*BV946)/(1+$D$13*BV946)*BO946/(BQ946+273)*$E$13)</f>
        <v>0</v>
      </c>
      <c r="AX946">
        <f>$B$11*BW946+$C$11*BX946+$F$11*CI946*(1-CL946)</f>
        <v>0</v>
      </c>
      <c r="AY946">
        <f>AX946*AZ946</f>
        <v>0</v>
      </c>
      <c r="AZ946">
        <f>($B$11*$D$9+$C$11*$D$9+$F$11*((CV946+CN946)/MAX(CV946+CN946+CW946, 0.1)*$I$9+CW946/MAX(CV946+CN946+CW946, 0.1)*$J$9))/($B$11+$C$11+$F$11)</f>
        <v>0</v>
      </c>
      <c r="BA946">
        <f>($B$11*$K$9+$C$11*$K$9+$F$11*((CV946+CN946)/MAX(CV946+CN946+CW946, 0.1)*$P$9+CW946/MAX(CV946+CN946+CW946, 0.1)*$Q$9))/($B$11+$C$11+$F$11)</f>
        <v>0</v>
      </c>
      <c r="BB946">
        <v>6</v>
      </c>
      <c r="BC946">
        <v>0.5</v>
      </c>
      <c r="BD946" t="s">
        <v>355</v>
      </c>
      <c r="BE946">
        <v>2</v>
      </c>
      <c r="BF946" t="b">
        <v>1</v>
      </c>
      <c r="BG946">
        <v>1663698235.81429</v>
      </c>
      <c r="BH946">
        <v>999.96475</v>
      </c>
      <c r="BI946">
        <v>1068.1</v>
      </c>
      <c r="BJ946">
        <v>20.6837607142857</v>
      </c>
      <c r="BK946">
        <v>15.2218821428571</v>
      </c>
      <c r="BL946">
        <v>990.78525</v>
      </c>
      <c r="BM946">
        <v>20.3789642857143</v>
      </c>
      <c r="BN946">
        <v>500.143964285714</v>
      </c>
      <c r="BO946">
        <v>90.4741785714286</v>
      </c>
      <c r="BP946">
        <v>0.100109953571429</v>
      </c>
      <c r="BQ946">
        <v>25.3417892857143</v>
      </c>
      <c r="BR946">
        <v>24.9732392857143</v>
      </c>
      <c r="BS946">
        <v>999.9</v>
      </c>
      <c r="BT946">
        <v>0</v>
      </c>
      <c r="BU946">
        <v>0</v>
      </c>
      <c r="BV946">
        <v>9984.10714285714</v>
      </c>
      <c r="BW946">
        <v>0</v>
      </c>
      <c r="BX946">
        <v>16.7147</v>
      </c>
      <c r="BY946">
        <v>-68.1353964285714</v>
      </c>
      <c r="BZ946">
        <v>1021.08432142857</v>
      </c>
      <c r="CA946">
        <v>1084.61</v>
      </c>
      <c r="CB946">
        <v>5.46186857142857</v>
      </c>
      <c r="CC946">
        <v>1068.1</v>
      </c>
      <c r="CD946">
        <v>15.2218821428571</v>
      </c>
      <c r="CE946">
        <v>1.87134607142857</v>
      </c>
      <c r="CF946">
        <v>1.37718785714286</v>
      </c>
      <c r="CG946">
        <v>16.3958392857143</v>
      </c>
      <c r="CH946">
        <v>11.6687464285714</v>
      </c>
      <c r="CI946">
        <v>2000.01535714286</v>
      </c>
      <c r="CJ946">
        <v>0.979994321428572</v>
      </c>
      <c r="CK946">
        <v>0.0200057571428571</v>
      </c>
      <c r="CL946">
        <v>0</v>
      </c>
      <c r="CM946">
        <v>811.452785714286</v>
      </c>
      <c r="CN946">
        <v>5.00063</v>
      </c>
      <c r="CO946">
        <v>16013.6392857143</v>
      </c>
      <c r="CP946">
        <v>17256.9857142857</v>
      </c>
      <c r="CQ946">
        <v>38.6915</v>
      </c>
      <c r="CR946">
        <v>38.7965</v>
      </c>
      <c r="CS946">
        <v>38.23875</v>
      </c>
      <c r="CT946">
        <v>38.125</v>
      </c>
      <c r="CU946">
        <v>39.5</v>
      </c>
      <c r="CV946">
        <v>1955.10428571429</v>
      </c>
      <c r="CW946">
        <v>39.9110714285714</v>
      </c>
      <c r="CX946">
        <v>0</v>
      </c>
      <c r="CY946">
        <v>1663698240.5</v>
      </c>
      <c r="CZ946">
        <v>0</v>
      </c>
      <c r="DA946">
        <v>0</v>
      </c>
      <c r="DB946" t="s">
        <v>356</v>
      </c>
      <c r="DC946">
        <v>1660677648.1</v>
      </c>
      <c r="DD946">
        <v>1660677649.1</v>
      </c>
      <c r="DE946">
        <v>0</v>
      </c>
      <c r="DF946">
        <v>-1.042</v>
      </c>
      <c r="DG946">
        <v>0.003</v>
      </c>
      <c r="DH946">
        <v>5.218</v>
      </c>
      <c r="DI946">
        <v>0.344</v>
      </c>
      <c r="DJ946">
        <v>417</v>
      </c>
      <c r="DK946">
        <v>22</v>
      </c>
      <c r="DL946">
        <v>1.24</v>
      </c>
      <c r="DM946">
        <v>0.53</v>
      </c>
      <c r="DN946">
        <v>-68.1019025</v>
      </c>
      <c r="DO946">
        <v>-0.282771106941717</v>
      </c>
      <c r="DP946">
        <v>0.380688671677724</v>
      </c>
      <c r="DQ946">
        <v>0</v>
      </c>
      <c r="DR946">
        <v>5.4788635</v>
      </c>
      <c r="DS946">
        <v>-0.220094634146358</v>
      </c>
      <c r="DT946">
        <v>0.023769532867728</v>
      </c>
      <c r="DU946">
        <v>0</v>
      </c>
      <c r="DV946">
        <v>0</v>
      </c>
      <c r="DW946">
        <v>2</v>
      </c>
      <c r="DX946" t="s">
        <v>357</v>
      </c>
      <c r="DY946">
        <v>2.97366</v>
      </c>
      <c r="DZ946">
        <v>2.754</v>
      </c>
      <c r="EA946">
        <v>0.169184</v>
      </c>
      <c r="EB946">
        <v>0.177033</v>
      </c>
      <c r="EC946">
        <v>0.0931981</v>
      </c>
      <c r="ED946">
        <v>0.0758718</v>
      </c>
      <c r="EE946">
        <v>32387.3</v>
      </c>
      <c r="EF946">
        <v>34983.1</v>
      </c>
      <c r="EG946">
        <v>35325.4</v>
      </c>
      <c r="EH946">
        <v>38551.9</v>
      </c>
      <c r="EI946">
        <v>45425.1</v>
      </c>
      <c r="EJ946">
        <v>51460.3</v>
      </c>
      <c r="EK946">
        <v>55217.9</v>
      </c>
      <c r="EL946">
        <v>61836.8</v>
      </c>
      <c r="EM946">
        <v>1.9926</v>
      </c>
      <c r="EN946">
        <v>1.8182</v>
      </c>
      <c r="EO946">
        <v>0.0663698</v>
      </c>
      <c r="EP946">
        <v>0</v>
      </c>
      <c r="EQ946">
        <v>23.8876</v>
      </c>
      <c r="ER946">
        <v>999.9</v>
      </c>
      <c r="ES946">
        <v>42.974</v>
      </c>
      <c r="ET946">
        <v>30.484</v>
      </c>
      <c r="EU946">
        <v>20.8061</v>
      </c>
      <c r="EV946">
        <v>57.0862</v>
      </c>
      <c r="EW946">
        <v>49.4832</v>
      </c>
      <c r="EX946">
        <v>1</v>
      </c>
      <c r="EY946">
        <v>-0.0416667</v>
      </c>
      <c r="EZ946">
        <v>1.34015</v>
      </c>
      <c r="FA946">
        <v>20.108</v>
      </c>
      <c r="FB946">
        <v>5.19812</v>
      </c>
      <c r="FC946">
        <v>12.004</v>
      </c>
      <c r="FD946">
        <v>4.9756</v>
      </c>
      <c r="FE946">
        <v>3.2938</v>
      </c>
      <c r="FF946">
        <v>9999</v>
      </c>
      <c r="FG946">
        <v>9999</v>
      </c>
      <c r="FH946">
        <v>9999</v>
      </c>
      <c r="FI946">
        <v>695.8</v>
      </c>
      <c r="FJ946">
        <v>1.86356</v>
      </c>
      <c r="FK946">
        <v>1.86829</v>
      </c>
      <c r="FL946">
        <v>1.86807</v>
      </c>
      <c r="FM946">
        <v>1.86932</v>
      </c>
      <c r="FN946">
        <v>1.87012</v>
      </c>
      <c r="FO946">
        <v>1.86615</v>
      </c>
      <c r="FP946">
        <v>1.86722</v>
      </c>
      <c r="FQ946">
        <v>1.86859</v>
      </c>
      <c r="FR946">
        <v>5</v>
      </c>
      <c r="FS946">
        <v>0</v>
      </c>
      <c r="FT946">
        <v>0</v>
      </c>
      <c r="FU946">
        <v>0</v>
      </c>
      <c r="FV946" t="s">
        <v>358</v>
      </c>
      <c r="FW946" t="s">
        <v>359</v>
      </c>
      <c r="FX946" t="s">
        <v>360</v>
      </c>
      <c r="FY946" t="s">
        <v>360</v>
      </c>
      <c r="FZ946" t="s">
        <v>360</v>
      </c>
      <c r="GA946" t="s">
        <v>360</v>
      </c>
      <c r="GB946">
        <v>0</v>
      </c>
      <c r="GC946">
        <v>100</v>
      </c>
      <c r="GD946">
        <v>100</v>
      </c>
      <c r="GE946">
        <v>9.32</v>
      </c>
      <c r="GF946">
        <v>0.3048</v>
      </c>
      <c r="GG946">
        <v>3.61927167264205</v>
      </c>
      <c r="GH946">
        <v>0.00509506669552449</v>
      </c>
      <c r="GI946">
        <v>1.17866753763249e-06</v>
      </c>
      <c r="GJ946">
        <v>-6.62632595388568e-10</v>
      </c>
      <c r="GK946">
        <v>0.304780318481584</v>
      </c>
      <c r="GL946">
        <v>0</v>
      </c>
      <c r="GM946">
        <v>0</v>
      </c>
      <c r="GN946">
        <v>0</v>
      </c>
      <c r="GO946">
        <v>-5</v>
      </c>
      <c r="GP946">
        <v>1640</v>
      </c>
      <c r="GQ946">
        <v>1</v>
      </c>
      <c r="GR946">
        <v>20</v>
      </c>
      <c r="GS946">
        <v>50343.3</v>
      </c>
      <c r="GT946">
        <v>50343.2</v>
      </c>
      <c r="GU946">
        <v>2.22168</v>
      </c>
      <c r="GV946">
        <v>2.59766</v>
      </c>
      <c r="GW946">
        <v>1.54785</v>
      </c>
      <c r="GX946">
        <v>2.2998</v>
      </c>
      <c r="GY946">
        <v>1.34644</v>
      </c>
      <c r="GZ946">
        <v>2.43774</v>
      </c>
      <c r="HA946">
        <v>35.3596</v>
      </c>
      <c r="HB946">
        <v>23.9649</v>
      </c>
      <c r="HC946">
        <v>18</v>
      </c>
      <c r="HD946">
        <v>504.982</v>
      </c>
      <c r="HE946">
        <v>395.137</v>
      </c>
      <c r="HF946">
        <v>21.5487</v>
      </c>
      <c r="HG946">
        <v>26.6147</v>
      </c>
      <c r="HH946">
        <v>30.0004</v>
      </c>
      <c r="HI946">
        <v>26.5851</v>
      </c>
      <c r="HJ946">
        <v>26.5306</v>
      </c>
      <c r="HK946">
        <v>44.5227</v>
      </c>
      <c r="HL946">
        <v>27.0378</v>
      </c>
      <c r="HM946">
        <v>12.7263</v>
      </c>
      <c r="HN946">
        <v>21.5579</v>
      </c>
      <c r="HO946">
        <v>1107.08</v>
      </c>
      <c r="HP946">
        <v>15.3122</v>
      </c>
      <c r="HQ946">
        <v>102.432</v>
      </c>
      <c r="HR946">
        <v>102.928</v>
      </c>
    </row>
    <row r="947" spans="1:226">
      <c r="A947">
        <v>931</v>
      </c>
      <c r="B947">
        <v>1663698248.6</v>
      </c>
      <c r="C947">
        <v>10473.5</v>
      </c>
      <c r="D947" t="s">
        <v>2230</v>
      </c>
      <c r="E947" t="s">
        <v>2231</v>
      </c>
      <c r="F947">
        <v>5</v>
      </c>
      <c r="G947" t="s">
        <v>2099</v>
      </c>
      <c r="H947" t="s">
        <v>354</v>
      </c>
      <c r="I947">
        <v>1663698241.1</v>
      </c>
      <c r="J947">
        <f>(K947)/1000</f>
        <v>0</v>
      </c>
      <c r="K947">
        <f>IF(BF947, AN947, AH947)</f>
        <v>0</v>
      </c>
      <c r="L947">
        <f>IF(BF947, AI947, AG947)</f>
        <v>0</v>
      </c>
      <c r="M947">
        <f>BH947 - IF(AU947&gt;1, L947*BB947*100.0/(AW947*BV947), 0)</f>
        <v>0</v>
      </c>
      <c r="N947">
        <f>((T947-J947/2)*M947-L947)/(T947+J947/2)</f>
        <v>0</v>
      </c>
      <c r="O947">
        <f>N947*(BO947+BP947)/1000.0</f>
        <v>0</v>
      </c>
      <c r="P947">
        <f>(BH947 - IF(AU947&gt;1, L947*BB947*100.0/(AW947*BV947), 0))*(BO947+BP947)/1000.0</f>
        <v>0</v>
      </c>
      <c r="Q947">
        <f>2.0/((1/S947-1/R947)+SIGN(S947)*SQRT((1/S947-1/R947)*(1/S947-1/R947) + 4*BC947/((BC947+1)*(BC947+1))*(2*1/S947*1/R947-1/R947*1/R947)))</f>
        <v>0</v>
      </c>
      <c r="R947">
        <f>IF(LEFT(BD947,1)&lt;&gt;"0",IF(LEFT(BD947,1)="1",3.0,BE947),$D$5+$E$5*(BV947*BO947/($K$5*1000))+$F$5*(BV947*BO947/($K$5*1000))*MAX(MIN(BB947,$J$5),$I$5)*MAX(MIN(BB947,$J$5),$I$5)+$G$5*MAX(MIN(BB947,$J$5),$I$5)*(BV947*BO947/($K$5*1000))+$H$5*(BV947*BO947/($K$5*1000))*(BV947*BO947/($K$5*1000)))</f>
        <v>0</v>
      </c>
      <c r="S947">
        <f>J947*(1000-(1000*0.61365*exp(17.502*W947/(240.97+W947))/(BO947+BP947)+BJ947)/2)/(1000*0.61365*exp(17.502*W947/(240.97+W947))/(BO947+BP947)-BJ947)</f>
        <v>0</v>
      </c>
      <c r="T947">
        <f>1/((BC947+1)/(Q947/1.6)+1/(R947/1.37)) + BC947/((BC947+1)/(Q947/1.6) + BC947/(R947/1.37))</f>
        <v>0</v>
      </c>
      <c r="U947">
        <f>(AX947*BA947)</f>
        <v>0</v>
      </c>
      <c r="V947">
        <f>(BQ947+(U947+2*0.95*5.67E-8*(((BQ947+$B$7)+273)^4-(BQ947+273)^4)-44100*J947)/(1.84*29.3*R947+8*0.95*5.67E-8*(BQ947+273)^3))</f>
        <v>0</v>
      </c>
      <c r="W947">
        <f>($C$7*BR947+$D$7*BS947+$E$7*V947)</f>
        <v>0</v>
      </c>
      <c r="X947">
        <f>0.61365*exp(17.502*W947/(240.97+W947))</f>
        <v>0</v>
      </c>
      <c r="Y947">
        <f>(Z947/AA947*100)</f>
        <v>0</v>
      </c>
      <c r="Z947">
        <f>BJ947*(BO947+BP947)/1000</f>
        <v>0</v>
      </c>
      <c r="AA947">
        <f>0.61365*exp(17.502*BQ947/(240.97+BQ947))</f>
        <v>0</v>
      </c>
      <c r="AB947">
        <f>(X947-BJ947*(BO947+BP947)/1000)</f>
        <v>0</v>
      </c>
      <c r="AC947">
        <f>(-J947*44100)</f>
        <v>0</v>
      </c>
      <c r="AD947">
        <f>2*29.3*R947*0.92*(BQ947-W947)</f>
        <v>0</v>
      </c>
      <c r="AE947">
        <f>2*0.95*5.67E-8*(((BQ947+$B$7)+273)^4-(W947+273)^4)</f>
        <v>0</v>
      </c>
      <c r="AF947">
        <f>U947+AE947+AC947+AD947</f>
        <v>0</v>
      </c>
      <c r="AG947">
        <f>BN947*AU947*(BI947-BH947*(1000-AU947*BK947)/(1000-AU947*BJ947))/(100*BB947)</f>
        <v>0</v>
      </c>
      <c r="AH947">
        <f>1000*BN947*AU947*(BJ947-BK947)/(100*BB947*(1000-AU947*BJ947))</f>
        <v>0</v>
      </c>
      <c r="AI947">
        <f>(AJ947 - AK947 - BO947*1E3/(8.314*(BQ947+273.15)) * AM947/BN947 * AL947) * BN947/(100*BB947) * (1000 - BK947)/1000</f>
        <v>0</v>
      </c>
      <c r="AJ947">
        <v>1119.4458714964</v>
      </c>
      <c r="AK947">
        <v>1063.13193939394</v>
      </c>
      <c r="AL947">
        <v>3.4370154873446</v>
      </c>
      <c r="AM947">
        <v>65.3821765594169</v>
      </c>
      <c r="AN947">
        <f>(AP947 - AO947 + BO947*1E3/(8.314*(BQ947+273.15)) * AR947/BN947 * AQ947) * BN947/(100*BB947) * 1000/(1000 - AP947)</f>
        <v>0</v>
      </c>
      <c r="AO947">
        <v>15.2740494823128</v>
      </c>
      <c r="AP947">
        <v>20.6800945054945</v>
      </c>
      <c r="AQ947">
        <v>8.1070122355242e-05</v>
      </c>
      <c r="AR947">
        <v>122.885035500858</v>
      </c>
      <c r="AS947">
        <v>0</v>
      </c>
      <c r="AT947">
        <v>0</v>
      </c>
      <c r="AU947">
        <f>IF(AS947*$H$13&gt;=AW947,1.0,(AW947/(AW947-AS947*$H$13)))</f>
        <v>0</v>
      </c>
      <c r="AV947">
        <f>(AU947-1)*100</f>
        <v>0</v>
      </c>
      <c r="AW947">
        <f>MAX(0,($B$13+$C$13*BV947)/(1+$D$13*BV947)*BO947/(BQ947+273)*$E$13)</f>
        <v>0</v>
      </c>
      <c r="AX947">
        <f>$B$11*BW947+$C$11*BX947+$F$11*CI947*(1-CL947)</f>
        <v>0</v>
      </c>
      <c r="AY947">
        <f>AX947*AZ947</f>
        <v>0</v>
      </c>
      <c r="AZ947">
        <f>($B$11*$D$9+$C$11*$D$9+$F$11*((CV947+CN947)/MAX(CV947+CN947+CW947, 0.1)*$I$9+CW947/MAX(CV947+CN947+CW947, 0.1)*$J$9))/($B$11+$C$11+$F$11)</f>
        <v>0</v>
      </c>
      <c r="BA947">
        <f>($B$11*$K$9+$C$11*$K$9+$F$11*((CV947+CN947)/MAX(CV947+CN947+CW947, 0.1)*$P$9+CW947/MAX(CV947+CN947+CW947, 0.1)*$Q$9))/($B$11+$C$11+$F$11)</f>
        <v>0</v>
      </c>
      <c r="BB947">
        <v>6</v>
      </c>
      <c r="BC947">
        <v>0.5</v>
      </c>
      <c r="BD947" t="s">
        <v>355</v>
      </c>
      <c r="BE947">
        <v>2</v>
      </c>
      <c r="BF947" t="b">
        <v>1</v>
      </c>
      <c r="BG947">
        <v>1663698241.1</v>
      </c>
      <c r="BH947">
        <v>1017.70851851852</v>
      </c>
      <c r="BI947">
        <v>1085.90888888889</v>
      </c>
      <c r="BJ947">
        <v>20.6819444444444</v>
      </c>
      <c r="BK947">
        <v>15.2407851851852</v>
      </c>
      <c r="BL947">
        <v>1008.43292592593</v>
      </c>
      <c r="BM947">
        <v>20.3771518518519</v>
      </c>
      <c r="BN947">
        <v>500.073111111111</v>
      </c>
      <c r="BO947">
        <v>90.4727148148148</v>
      </c>
      <c r="BP947">
        <v>0.0999476555555556</v>
      </c>
      <c r="BQ947">
        <v>25.3452555555556</v>
      </c>
      <c r="BR947">
        <v>24.9818814814815</v>
      </c>
      <c r="BS947">
        <v>999.9</v>
      </c>
      <c r="BT947">
        <v>0</v>
      </c>
      <c r="BU947">
        <v>0</v>
      </c>
      <c r="BV947">
        <v>10020.7407407407</v>
      </c>
      <c r="BW947">
        <v>0</v>
      </c>
      <c r="BX947">
        <v>16.7147</v>
      </c>
      <c r="BY947">
        <v>-68.1998</v>
      </c>
      <c r="BZ947">
        <v>1039.20185185185</v>
      </c>
      <c r="CA947">
        <v>1102.71518518519</v>
      </c>
      <c r="CB947">
        <v>5.44115222222222</v>
      </c>
      <c r="CC947">
        <v>1085.90888888889</v>
      </c>
      <c r="CD947">
        <v>15.2407851851852</v>
      </c>
      <c r="CE947">
        <v>1.87115148148148</v>
      </c>
      <c r="CF947">
        <v>1.37887555555556</v>
      </c>
      <c r="CG947">
        <v>16.3942074074074</v>
      </c>
      <c r="CH947">
        <v>11.6872777777778</v>
      </c>
      <c r="CI947">
        <v>2000.02666666667</v>
      </c>
      <c r="CJ947">
        <v>0.979994444444445</v>
      </c>
      <c r="CK947">
        <v>0.0200056259259259</v>
      </c>
      <c r="CL947">
        <v>0</v>
      </c>
      <c r="CM947">
        <v>810.626925925926</v>
      </c>
      <c r="CN947">
        <v>5.00063</v>
      </c>
      <c r="CO947">
        <v>15998.2111111111</v>
      </c>
      <c r="CP947">
        <v>17257.0740740741</v>
      </c>
      <c r="CQ947">
        <v>38.6963333333333</v>
      </c>
      <c r="CR947">
        <v>38.8005185185185</v>
      </c>
      <c r="CS947">
        <v>38.2383333333333</v>
      </c>
      <c r="CT947">
        <v>38.125</v>
      </c>
      <c r="CU947">
        <v>39.5</v>
      </c>
      <c r="CV947">
        <v>1955.11555555556</v>
      </c>
      <c r="CW947">
        <v>39.9111111111111</v>
      </c>
      <c r="CX947">
        <v>0</v>
      </c>
      <c r="CY947">
        <v>1663698245.9</v>
      </c>
      <c r="CZ947">
        <v>0</v>
      </c>
      <c r="DA947">
        <v>0</v>
      </c>
      <c r="DB947" t="s">
        <v>356</v>
      </c>
      <c r="DC947">
        <v>1660677648.1</v>
      </c>
      <c r="DD947">
        <v>1660677649.1</v>
      </c>
      <c r="DE947">
        <v>0</v>
      </c>
      <c r="DF947">
        <v>-1.042</v>
      </c>
      <c r="DG947">
        <v>0.003</v>
      </c>
      <c r="DH947">
        <v>5.218</v>
      </c>
      <c r="DI947">
        <v>0.344</v>
      </c>
      <c r="DJ947">
        <v>417</v>
      </c>
      <c r="DK947">
        <v>22</v>
      </c>
      <c r="DL947">
        <v>1.24</v>
      </c>
      <c r="DM947">
        <v>0.53</v>
      </c>
      <c r="DN947">
        <v>-68.208955</v>
      </c>
      <c r="DO947">
        <v>-0.395259287054463</v>
      </c>
      <c r="DP947">
        <v>0.348975365140578</v>
      </c>
      <c r="DQ947">
        <v>0</v>
      </c>
      <c r="DR947">
        <v>5.4499315</v>
      </c>
      <c r="DS947">
        <v>-0.264215909943728</v>
      </c>
      <c r="DT947">
        <v>0.0292937434915717</v>
      </c>
      <c r="DU947">
        <v>0</v>
      </c>
      <c r="DV947">
        <v>0</v>
      </c>
      <c r="DW947">
        <v>2</v>
      </c>
      <c r="DX947" t="s">
        <v>357</v>
      </c>
      <c r="DY947">
        <v>2.97296</v>
      </c>
      <c r="DZ947">
        <v>2.75452</v>
      </c>
      <c r="EA947">
        <v>0.170936</v>
      </c>
      <c r="EB947">
        <v>0.178681</v>
      </c>
      <c r="EC947">
        <v>0.0931975</v>
      </c>
      <c r="ED947">
        <v>0.0757978</v>
      </c>
      <c r="EE947">
        <v>32318.7</v>
      </c>
      <c r="EF947">
        <v>34912.5</v>
      </c>
      <c r="EG947">
        <v>35325</v>
      </c>
      <c r="EH947">
        <v>38551.3</v>
      </c>
      <c r="EI947">
        <v>45425.5</v>
      </c>
      <c r="EJ947">
        <v>51463.9</v>
      </c>
      <c r="EK947">
        <v>55218.4</v>
      </c>
      <c r="EL947">
        <v>61836.1</v>
      </c>
      <c r="EM947">
        <v>1.9922</v>
      </c>
      <c r="EN947">
        <v>1.8184</v>
      </c>
      <c r="EO947">
        <v>0.0671446</v>
      </c>
      <c r="EP947">
        <v>0</v>
      </c>
      <c r="EQ947">
        <v>23.8876</v>
      </c>
      <c r="ER947">
        <v>999.9</v>
      </c>
      <c r="ES947">
        <v>42.95</v>
      </c>
      <c r="ET947">
        <v>30.484</v>
      </c>
      <c r="EU947">
        <v>20.7951</v>
      </c>
      <c r="EV947">
        <v>56.0762</v>
      </c>
      <c r="EW947">
        <v>49.2748</v>
      </c>
      <c r="EX947">
        <v>1</v>
      </c>
      <c r="EY947">
        <v>-0.0417073</v>
      </c>
      <c r="EZ947">
        <v>1.40623</v>
      </c>
      <c r="FA947">
        <v>20.1077</v>
      </c>
      <c r="FB947">
        <v>5.19812</v>
      </c>
      <c r="FC947">
        <v>12.004</v>
      </c>
      <c r="FD947">
        <v>4.976</v>
      </c>
      <c r="FE947">
        <v>3.2936</v>
      </c>
      <c r="FF947">
        <v>9999</v>
      </c>
      <c r="FG947">
        <v>9999</v>
      </c>
      <c r="FH947">
        <v>9999</v>
      </c>
      <c r="FI947">
        <v>695.8</v>
      </c>
      <c r="FJ947">
        <v>1.86356</v>
      </c>
      <c r="FK947">
        <v>1.86829</v>
      </c>
      <c r="FL947">
        <v>1.86807</v>
      </c>
      <c r="FM947">
        <v>1.86926</v>
      </c>
      <c r="FN947">
        <v>1.87012</v>
      </c>
      <c r="FO947">
        <v>1.86615</v>
      </c>
      <c r="FP947">
        <v>1.86722</v>
      </c>
      <c r="FQ947">
        <v>1.86859</v>
      </c>
      <c r="FR947">
        <v>5</v>
      </c>
      <c r="FS947">
        <v>0</v>
      </c>
      <c r="FT947">
        <v>0</v>
      </c>
      <c r="FU947">
        <v>0</v>
      </c>
      <c r="FV947" t="s">
        <v>358</v>
      </c>
      <c r="FW947" t="s">
        <v>359</v>
      </c>
      <c r="FX947" t="s">
        <v>360</v>
      </c>
      <c r="FY947" t="s">
        <v>360</v>
      </c>
      <c r="FZ947" t="s">
        <v>360</v>
      </c>
      <c r="GA947" t="s">
        <v>360</v>
      </c>
      <c r="GB947">
        <v>0</v>
      </c>
      <c r="GC947">
        <v>100</v>
      </c>
      <c r="GD947">
        <v>100</v>
      </c>
      <c r="GE947">
        <v>9.41</v>
      </c>
      <c r="GF947">
        <v>0.3048</v>
      </c>
      <c r="GG947">
        <v>3.61927167264205</v>
      </c>
      <c r="GH947">
        <v>0.00509506669552449</v>
      </c>
      <c r="GI947">
        <v>1.17866753763249e-06</v>
      </c>
      <c r="GJ947">
        <v>-6.62632595388568e-10</v>
      </c>
      <c r="GK947">
        <v>0.304780318481584</v>
      </c>
      <c r="GL947">
        <v>0</v>
      </c>
      <c r="GM947">
        <v>0</v>
      </c>
      <c r="GN947">
        <v>0</v>
      </c>
      <c r="GO947">
        <v>-5</v>
      </c>
      <c r="GP947">
        <v>1640</v>
      </c>
      <c r="GQ947">
        <v>1</v>
      </c>
      <c r="GR947">
        <v>20</v>
      </c>
      <c r="GS947">
        <v>50343.3</v>
      </c>
      <c r="GT947">
        <v>50343.3</v>
      </c>
      <c r="GU947">
        <v>2.24731</v>
      </c>
      <c r="GV947">
        <v>2.59888</v>
      </c>
      <c r="GW947">
        <v>1.54785</v>
      </c>
      <c r="GX947">
        <v>2.2998</v>
      </c>
      <c r="GY947">
        <v>1.34644</v>
      </c>
      <c r="GZ947">
        <v>2.39502</v>
      </c>
      <c r="HA947">
        <v>35.3596</v>
      </c>
      <c r="HB947">
        <v>23.9649</v>
      </c>
      <c r="HC947">
        <v>18</v>
      </c>
      <c r="HD947">
        <v>504.717</v>
      </c>
      <c r="HE947">
        <v>395.262</v>
      </c>
      <c r="HF947">
        <v>21.5658</v>
      </c>
      <c r="HG947">
        <v>26.6169</v>
      </c>
      <c r="HH947">
        <v>30.0002</v>
      </c>
      <c r="HI947">
        <v>26.5851</v>
      </c>
      <c r="HJ947">
        <v>26.5329</v>
      </c>
      <c r="HK947">
        <v>45.0927</v>
      </c>
      <c r="HL947">
        <v>27.0378</v>
      </c>
      <c r="HM947">
        <v>12.7263</v>
      </c>
      <c r="HN947">
        <v>21.5639</v>
      </c>
      <c r="HO947">
        <v>1127.21</v>
      </c>
      <c r="HP947">
        <v>15.3276</v>
      </c>
      <c r="HQ947">
        <v>102.432</v>
      </c>
      <c r="HR947">
        <v>102.926</v>
      </c>
    </row>
    <row r="948" spans="1:226">
      <c r="A948">
        <v>932</v>
      </c>
      <c r="B948">
        <v>1663698253.6</v>
      </c>
      <c r="C948">
        <v>10478.5</v>
      </c>
      <c r="D948" t="s">
        <v>2232</v>
      </c>
      <c r="E948" t="s">
        <v>2233</v>
      </c>
      <c r="F948">
        <v>5</v>
      </c>
      <c r="G948" t="s">
        <v>2099</v>
      </c>
      <c r="H948" t="s">
        <v>354</v>
      </c>
      <c r="I948">
        <v>1663698245.81429</v>
      </c>
      <c r="J948">
        <f>(K948)/1000</f>
        <v>0</v>
      </c>
      <c r="K948">
        <f>IF(BF948, AN948, AH948)</f>
        <v>0</v>
      </c>
      <c r="L948">
        <f>IF(BF948, AI948, AG948)</f>
        <v>0</v>
      </c>
      <c r="M948">
        <f>BH948 - IF(AU948&gt;1, L948*BB948*100.0/(AW948*BV948), 0)</f>
        <v>0</v>
      </c>
      <c r="N948">
        <f>((T948-J948/2)*M948-L948)/(T948+J948/2)</f>
        <v>0</v>
      </c>
      <c r="O948">
        <f>N948*(BO948+BP948)/1000.0</f>
        <v>0</v>
      </c>
      <c r="P948">
        <f>(BH948 - IF(AU948&gt;1, L948*BB948*100.0/(AW948*BV948), 0))*(BO948+BP948)/1000.0</f>
        <v>0</v>
      </c>
      <c r="Q948">
        <f>2.0/((1/S948-1/R948)+SIGN(S948)*SQRT((1/S948-1/R948)*(1/S948-1/R948) + 4*BC948/((BC948+1)*(BC948+1))*(2*1/S948*1/R948-1/R948*1/R948)))</f>
        <v>0</v>
      </c>
      <c r="R948">
        <f>IF(LEFT(BD948,1)&lt;&gt;"0",IF(LEFT(BD948,1)="1",3.0,BE948),$D$5+$E$5*(BV948*BO948/($K$5*1000))+$F$5*(BV948*BO948/($K$5*1000))*MAX(MIN(BB948,$J$5),$I$5)*MAX(MIN(BB948,$J$5),$I$5)+$G$5*MAX(MIN(BB948,$J$5),$I$5)*(BV948*BO948/($K$5*1000))+$H$5*(BV948*BO948/($K$5*1000))*(BV948*BO948/($K$5*1000)))</f>
        <v>0</v>
      </c>
      <c r="S948">
        <f>J948*(1000-(1000*0.61365*exp(17.502*W948/(240.97+W948))/(BO948+BP948)+BJ948)/2)/(1000*0.61365*exp(17.502*W948/(240.97+W948))/(BO948+BP948)-BJ948)</f>
        <v>0</v>
      </c>
      <c r="T948">
        <f>1/((BC948+1)/(Q948/1.6)+1/(R948/1.37)) + BC948/((BC948+1)/(Q948/1.6) + BC948/(R948/1.37))</f>
        <v>0</v>
      </c>
      <c r="U948">
        <f>(AX948*BA948)</f>
        <v>0</v>
      </c>
      <c r="V948">
        <f>(BQ948+(U948+2*0.95*5.67E-8*(((BQ948+$B$7)+273)^4-(BQ948+273)^4)-44100*J948)/(1.84*29.3*R948+8*0.95*5.67E-8*(BQ948+273)^3))</f>
        <v>0</v>
      </c>
      <c r="W948">
        <f>($C$7*BR948+$D$7*BS948+$E$7*V948)</f>
        <v>0</v>
      </c>
      <c r="X948">
        <f>0.61365*exp(17.502*W948/(240.97+W948))</f>
        <v>0</v>
      </c>
      <c r="Y948">
        <f>(Z948/AA948*100)</f>
        <v>0</v>
      </c>
      <c r="Z948">
        <f>BJ948*(BO948+BP948)/1000</f>
        <v>0</v>
      </c>
      <c r="AA948">
        <f>0.61365*exp(17.502*BQ948/(240.97+BQ948))</f>
        <v>0</v>
      </c>
      <c r="AB948">
        <f>(X948-BJ948*(BO948+BP948)/1000)</f>
        <v>0</v>
      </c>
      <c r="AC948">
        <f>(-J948*44100)</f>
        <v>0</v>
      </c>
      <c r="AD948">
        <f>2*29.3*R948*0.92*(BQ948-W948)</f>
        <v>0</v>
      </c>
      <c r="AE948">
        <f>2*0.95*5.67E-8*(((BQ948+$B$7)+273)^4-(W948+273)^4)</f>
        <v>0</v>
      </c>
      <c r="AF948">
        <f>U948+AE948+AC948+AD948</f>
        <v>0</v>
      </c>
      <c r="AG948">
        <f>BN948*AU948*(BI948-BH948*(1000-AU948*BK948)/(1000-AU948*BJ948))/(100*BB948)</f>
        <v>0</v>
      </c>
      <c r="AH948">
        <f>1000*BN948*AU948*(BJ948-BK948)/(100*BB948*(1000-AU948*BJ948))</f>
        <v>0</v>
      </c>
      <c r="AI948">
        <f>(AJ948 - AK948 - BO948*1E3/(8.314*(BQ948+273.15)) * AM948/BN948 * AL948) * BN948/(100*BB948) * (1000 - BK948)/1000</f>
        <v>0</v>
      </c>
      <c r="AJ948">
        <v>1136.67989703818</v>
      </c>
      <c r="AK948">
        <v>1080.33503030303</v>
      </c>
      <c r="AL948">
        <v>3.46448366797169</v>
      </c>
      <c r="AM948">
        <v>65.3821765594169</v>
      </c>
      <c r="AN948">
        <f>(AP948 - AO948 + BO948*1E3/(8.314*(BQ948+273.15)) * AR948/BN948 * AQ948) * BN948/(100*BB948) * 1000/(1000 - AP948)</f>
        <v>0</v>
      </c>
      <c r="AO948">
        <v>15.2613411104129</v>
      </c>
      <c r="AP948">
        <v>20.6595472527473</v>
      </c>
      <c r="AQ948">
        <v>-7.76033833910678e-05</v>
      </c>
      <c r="AR948">
        <v>122.885035500858</v>
      </c>
      <c r="AS948">
        <v>0</v>
      </c>
      <c r="AT948">
        <v>0</v>
      </c>
      <c r="AU948">
        <f>IF(AS948*$H$13&gt;=AW948,1.0,(AW948/(AW948-AS948*$H$13)))</f>
        <v>0</v>
      </c>
      <c r="AV948">
        <f>(AU948-1)*100</f>
        <v>0</v>
      </c>
      <c r="AW948">
        <f>MAX(0,($B$13+$C$13*BV948)/(1+$D$13*BV948)*BO948/(BQ948+273)*$E$13)</f>
        <v>0</v>
      </c>
      <c r="AX948">
        <f>$B$11*BW948+$C$11*BX948+$F$11*CI948*(1-CL948)</f>
        <v>0</v>
      </c>
      <c r="AY948">
        <f>AX948*AZ948</f>
        <v>0</v>
      </c>
      <c r="AZ948">
        <f>($B$11*$D$9+$C$11*$D$9+$F$11*((CV948+CN948)/MAX(CV948+CN948+CW948, 0.1)*$I$9+CW948/MAX(CV948+CN948+CW948, 0.1)*$J$9))/($B$11+$C$11+$F$11)</f>
        <v>0</v>
      </c>
      <c r="BA948">
        <f>($B$11*$K$9+$C$11*$K$9+$F$11*((CV948+CN948)/MAX(CV948+CN948+CW948, 0.1)*$P$9+CW948/MAX(CV948+CN948+CW948, 0.1)*$Q$9))/($B$11+$C$11+$F$11)</f>
        <v>0</v>
      </c>
      <c r="BB948">
        <v>6</v>
      </c>
      <c r="BC948">
        <v>0.5</v>
      </c>
      <c r="BD948" t="s">
        <v>355</v>
      </c>
      <c r="BE948">
        <v>2</v>
      </c>
      <c r="BF948" t="b">
        <v>1</v>
      </c>
      <c r="BG948">
        <v>1663698245.81429</v>
      </c>
      <c r="BH948">
        <v>1033.51107142857</v>
      </c>
      <c r="BI948">
        <v>1101.80535714286</v>
      </c>
      <c r="BJ948">
        <v>20.6757964285714</v>
      </c>
      <c r="BK948">
        <v>15.2554071428571</v>
      </c>
      <c r="BL948">
        <v>1024.14985714286</v>
      </c>
      <c r="BM948">
        <v>20.3710107142857</v>
      </c>
      <c r="BN948">
        <v>500.066035714286</v>
      </c>
      <c r="BO948">
        <v>90.4713428571429</v>
      </c>
      <c r="BP948">
        <v>0.0998839464285714</v>
      </c>
      <c r="BQ948">
        <v>25.3483571428571</v>
      </c>
      <c r="BR948">
        <v>24.9872607142857</v>
      </c>
      <c r="BS948">
        <v>999.9</v>
      </c>
      <c r="BT948">
        <v>0</v>
      </c>
      <c r="BU948">
        <v>0</v>
      </c>
      <c r="BV948">
        <v>10026.9642857143</v>
      </c>
      <c r="BW948">
        <v>0</v>
      </c>
      <c r="BX948">
        <v>16.7147</v>
      </c>
      <c r="BY948">
        <v>-68.2939964285714</v>
      </c>
      <c r="BZ948">
        <v>1055.33035714286</v>
      </c>
      <c r="CA948">
        <v>1118.87357142857</v>
      </c>
      <c r="CB948">
        <v>5.42038535714286</v>
      </c>
      <c r="CC948">
        <v>1101.80535714286</v>
      </c>
      <c r="CD948">
        <v>15.2554071428571</v>
      </c>
      <c r="CE948">
        <v>1.87056785714286</v>
      </c>
      <c r="CF948">
        <v>1.38017714285714</v>
      </c>
      <c r="CG948">
        <v>16.3893035714286</v>
      </c>
      <c r="CH948">
        <v>11.7015785714286</v>
      </c>
      <c r="CI948">
        <v>2000.0075</v>
      </c>
      <c r="CJ948">
        <v>0.979994535714286</v>
      </c>
      <c r="CK948">
        <v>0.0200055285714286</v>
      </c>
      <c r="CL948">
        <v>0</v>
      </c>
      <c r="CM948">
        <v>809.869464285714</v>
      </c>
      <c r="CN948">
        <v>5.00063</v>
      </c>
      <c r="CO948">
        <v>15984.0642857143</v>
      </c>
      <c r="CP948">
        <v>17256.925</v>
      </c>
      <c r="CQ948">
        <v>38.705</v>
      </c>
      <c r="CR948">
        <v>38.8053571428571</v>
      </c>
      <c r="CS948">
        <v>38.23875</v>
      </c>
      <c r="CT948">
        <v>38.125</v>
      </c>
      <c r="CU948">
        <v>39.5</v>
      </c>
      <c r="CV948">
        <v>1955.09714285714</v>
      </c>
      <c r="CW948">
        <v>39.9103571428571</v>
      </c>
      <c r="CX948">
        <v>0</v>
      </c>
      <c r="CY948">
        <v>1663698250.7</v>
      </c>
      <c r="CZ948">
        <v>0</v>
      </c>
      <c r="DA948">
        <v>0</v>
      </c>
      <c r="DB948" t="s">
        <v>356</v>
      </c>
      <c r="DC948">
        <v>1660677648.1</v>
      </c>
      <c r="DD948">
        <v>1660677649.1</v>
      </c>
      <c r="DE948">
        <v>0</v>
      </c>
      <c r="DF948">
        <v>-1.042</v>
      </c>
      <c r="DG948">
        <v>0.003</v>
      </c>
      <c r="DH948">
        <v>5.218</v>
      </c>
      <c r="DI948">
        <v>0.344</v>
      </c>
      <c r="DJ948">
        <v>417</v>
      </c>
      <c r="DK948">
        <v>22</v>
      </c>
      <c r="DL948">
        <v>1.24</v>
      </c>
      <c r="DM948">
        <v>0.53</v>
      </c>
      <c r="DN948">
        <v>-68.28982</v>
      </c>
      <c r="DO948">
        <v>-1.27880150093802</v>
      </c>
      <c r="DP948">
        <v>0.352359920535807</v>
      </c>
      <c r="DQ948">
        <v>0</v>
      </c>
      <c r="DR948">
        <v>5.4369415</v>
      </c>
      <c r="DS948">
        <v>-0.262184240150101</v>
      </c>
      <c r="DT948">
        <v>0.0291194393447058</v>
      </c>
      <c r="DU948">
        <v>0</v>
      </c>
      <c r="DV948">
        <v>0</v>
      </c>
      <c r="DW948">
        <v>2</v>
      </c>
      <c r="DX948" t="s">
        <v>357</v>
      </c>
      <c r="DY948">
        <v>2.97417</v>
      </c>
      <c r="DZ948">
        <v>2.75418</v>
      </c>
      <c r="EA948">
        <v>0.1727</v>
      </c>
      <c r="EB948">
        <v>0.180432</v>
      </c>
      <c r="EC948">
        <v>0.0931315</v>
      </c>
      <c r="ED948">
        <v>0.0759321</v>
      </c>
      <c r="EE948">
        <v>32250.2</v>
      </c>
      <c r="EF948">
        <v>34837.7</v>
      </c>
      <c r="EG948">
        <v>35325.3</v>
      </c>
      <c r="EH948">
        <v>38550.7</v>
      </c>
      <c r="EI948">
        <v>45428.5</v>
      </c>
      <c r="EJ948">
        <v>51456.1</v>
      </c>
      <c r="EK948">
        <v>55217.8</v>
      </c>
      <c r="EL948">
        <v>61835.6</v>
      </c>
      <c r="EM948">
        <v>1.9924</v>
      </c>
      <c r="EN948">
        <v>1.8186</v>
      </c>
      <c r="EO948">
        <v>0.0674129</v>
      </c>
      <c r="EP948">
        <v>0</v>
      </c>
      <c r="EQ948">
        <v>23.8872</v>
      </c>
      <c r="ER948">
        <v>999.9</v>
      </c>
      <c r="ES948">
        <v>42.925</v>
      </c>
      <c r="ET948">
        <v>30.494</v>
      </c>
      <c r="EU948">
        <v>20.7969</v>
      </c>
      <c r="EV948">
        <v>56.1162</v>
      </c>
      <c r="EW948">
        <v>48.9263</v>
      </c>
      <c r="EX948">
        <v>1</v>
      </c>
      <c r="EY948">
        <v>-0.0412195</v>
      </c>
      <c r="EZ948">
        <v>1.42675</v>
      </c>
      <c r="FA948">
        <v>20.1074</v>
      </c>
      <c r="FB948">
        <v>5.19932</v>
      </c>
      <c r="FC948">
        <v>12.004</v>
      </c>
      <c r="FD948">
        <v>4.9756</v>
      </c>
      <c r="FE948">
        <v>3.2938</v>
      </c>
      <c r="FF948">
        <v>9999</v>
      </c>
      <c r="FG948">
        <v>9999</v>
      </c>
      <c r="FH948">
        <v>9999</v>
      </c>
      <c r="FI948">
        <v>695.8</v>
      </c>
      <c r="FJ948">
        <v>1.86356</v>
      </c>
      <c r="FK948">
        <v>1.86829</v>
      </c>
      <c r="FL948">
        <v>1.8681</v>
      </c>
      <c r="FM948">
        <v>1.86929</v>
      </c>
      <c r="FN948">
        <v>1.87012</v>
      </c>
      <c r="FO948">
        <v>1.86615</v>
      </c>
      <c r="FP948">
        <v>1.86722</v>
      </c>
      <c r="FQ948">
        <v>1.86859</v>
      </c>
      <c r="FR948">
        <v>5</v>
      </c>
      <c r="FS948">
        <v>0</v>
      </c>
      <c r="FT948">
        <v>0</v>
      </c>
      <c r="FU948">
        <v>0</v>
      </c>
      <c r="FV948" t="s">
        <v>358</v>
      </c>
      <c r="FW948" t="s">
        <v>359</v>
      </c>
      <c r="FX948" t="s">
        <v>360</v>
      </c>
      <c r="FY948" t="s">
        <v>360</v>
      </c>
      <c r="FZ948" t="s">
        <v>360</v>
      </c>
      <c r="GA948" t="s">
        <v>360</v>
      </c>
      <c r="GB948">
        <v>0</v>
      </c>
      <c r="GC948">
        <v>100</v>
      </c>
      <c r="GD948">
        <v>100</v>
      </c>
      <c r="GE948">
        <v>9.5</v>
      </c>
      <c r="GF948">
        <v>0.3047</v>
      </c>
      <c r="GG948">
        <v>3.61927167264205</v>
      </c>
      <c r="GH948">
        <v>0.00509506669552449</v>
      </c>
      <c r="GI948">
        <v>1.17866753763249e-06</v>
      </c>
      <c r="GJ948">
        <v>-6.62632595388568e-10</v>
      </c>
      <c r="GK948">
        <v>0.304780318481584</v>
      </c>
      <c r="GL948">
        <v>0</v>
      </c>
      <c r="GM948">
        <v>0</v>
      </c>
      <c r="GN948">
        <v>0</v>
      </c>
      <c r="GO948">
        <v>-5</v>
      </c>
      <c r="GP948">
        <v>1640</v>
      </c>
      <c r="GQ948">
        <v>1</v>
      </c>
      <c r="GR948">
        <v>20</v>
      </c>
      <c r="GS948">
        <v>50343.4</v>
      </c>
      <c r="GT948">
        <v>50343.4</v>
      </c>
      <c r="GU948">
        <v>2.27417</v>
      </c>
      <c r="GV948">
        <v>2.6062</v>
      </c>
      <c r="GW948">
        <v>1.54785</v>
      </c>
      <c r="GX948">
        <v>2.2998</v>
      </c>
      <c r="GY948">
        <v>1.34644</v>
      </c>
      <c r="GZ948">
        <v>2.30225</v>
      </c>
      <c r="HA948">
        <v>35.3827</v>
      </c>
      <c r="HB948">
        <v>23.9649</v>
      </c>
      <c r="HC948">
        <v>18</v>
      </c>
      <c r="HD948">
        <v>504.87</v>
      </c>
      <c r="HE948">
        <v>395.371</v>
      </c>
      <c r="HF948">
        <v>21.5709</v>
      </c>
      <c r="HG948">
        <v>26.6169</v>
      </c>
      <c r="HH948">
        <v>30.0002</v>
      </c>
      <c r="HI948">
        <v>26.5873</v>
      </c>
      <c r="HJ948">
        <v>26.5329</v>
      </c>
      <c r="HK948">
        <v>45.5657</v>
      </c>
      <c r="HL948">
        <v>26.206</v>
      </c>
      <c r="HM948">
        <v>12.7263</v>
      </c>
      <c r="HN948">
        <v>21.5673</v>
      </c>
      <c r="HO948">
        <v>1140.59</v>
      </c>
      <c r="HP948">
        <v>15.5126</v>
      </c>
      <c r="HQ948">
        <v>102.432</v>
      </c>
      <c r="HR948">
        <v>102.925</v>
      </c>
    </row>
    <row r="949" spans="1:226">
      <c r="A949">
        <v>933</v>
      </c>
      <c r="B949">
        <v>1663698258.6</v>
      </c>
      <c r="C949">
        <v>10483.5</v>
      </c>
      <c r="D949" t="s">
        <v>2234</v>
      </c>
      <c r="E949" t="s">
        <v>2235</v>
      </c>
      <c r="F949">
        <v>5</v>
      </c>
      <c r="G949" t="s">
        <v>2099</v>
      </c>
      <c r="H949" t="s">
        <v>354</v>
      </c>
      <c r="I949">
        <v>1663698251.1</v>
      </c>
      <c r="J949">
        <f>(K949)/1000</f>
        <v>0</v>
      </c>
      <c r="K949">
        <f>IF(BF949, AN949, AH949)</f>
        <v>0</v>
      </c>
      <c r="L949">
        <f>IF(BF949, AI949, AG949)</f>
        <v>0</v>
      </c>
      <c r="M949">
        <f>BH949 - IF(AU949&gt;1, L949*BB949*100.0/(AW949*BV949), 0)</f>
        <v>0</v>
      </c>
      <c r="N949">
        <f>((T949-J949/2)*M949-L949)/(T949+J949/2)</f>
        <v>0</v>
      </c>
      <c r="O949">
        <f>N949*(BO949+BP949)/1000.0</f>
        <v>0</v>
      </c>
      <c r="P949">
        <f>(BH949 - IF(AU949&gt;1, L949*BB949*100.0/(AW949*BV949), 0))*(BO949+BP949)/1000.0</f>
        <v>0</v>
      </c>
      <c r="Q949">
        <f>2.0/((1/S949-1/R949)+SIGN(S949)*SQRT((1/S949-1/R949)*(1/S949-1/R949) + 4*BC949/((BC949+1)*(BC949+1))*(2*1/S949*1/R949-1/R949*1/R949)))</f>
        <v>0</v>
      </c>
      <c r="R949">
        <f>IF(LEFT(BD949,1)&lt;&gt;"0",IF(LEFT(BD949,1)="1",3.0,BE949),$D$5+$E$5*(BV949*BO949/($K$5*1000))+$F$5*(BV949*BO949/($K$5*1000))*MAX(MIN(BB949,$J$5),$I$5)*MAX(MIN(BB949,$J$5),$I$5)+$G$5*MAX(MIN(BB949,$J$5),$I$5)*(BV949*BO949/($K$5*1000))+$H$5*(BV949*BO949/($K$5*1000))*(BV949*BO949/($K$5*1000)))</f>
        <v>0</v>
      </c>
      <c r="S949">
        <f>J949*(1000-(1000*0.61365*exp(17.502*W949/(240.97+W949))/(BO949+BP949)+BJ949)/2)/(1000*0.61365*exp(17.502*W949/(240.97+W949))/(BO949+BP949)-BJ949)</f>
        <v>0</v>
      </c>
      <c r="T949">
        <f>1/((BC949+1)/(Q949/1.6)+1/(R949/1.37)) + BC949/((BC949+1)/(Q949/1.6) + BC949/(R949/1.37))</f>
        <v>0</v>
      </c>
      <c r="U949">
        <f>(AX949*BA949)</f>
        <v>0</v>
      </c>
      <c r="V949">
        <f>(BQ949+(U949+2*0.95*5.67E-8*(((BQ949+$B$7)+273)^4-(BQ949+273)^4)-44100*J949)/(1.84*29.3*R949+8*0.95*5.67E-8*(BQ949+273)^3))</f>
        <v>0</v>
      </c>
      <c r="W949">
        <f>($C$7*BR949+$D$7*BS949+$E$7*V949)</f>
        <v>0</v>
      </c>
      <c r="X949">
        <f>0.61365*exp(17.502*W949/(240.97+W949))</f>
        <v>0</v>
      </c>
      <c r="Y949">
        <f>(Z949/AA949*100)</f>
        <v>0</v>
      </c>
      <c r="Z949">
        <f>BJ949*(BO949+BP949)/1000</f>
        <v>0</v>
      </c>
      <c r="AA949">
        <f>0.61365*exp(17.502*BQ949/(240.97+BQ949))</f>
        <v>0</v>
      </c>
      <c r="AB949">
        <f>(X949-BJ949*(BO949+BP949)/1000)</f>
        <v>0</v>
      </c>
      <c r="AC949">
        <f>(-J949*44100)</f>
        <v>0</v>
      </c>
      <c r="AD949">
        <f>2*29.3*R949*0.92*(BQ949-W949)</f>
        <v>0</v>
      </c>
      <c r="AE949">
        <f>2*0.95*5.67E-8*(((BQ949+$B$7)+273)^4-(W949+273)^4)</f>
        <v>0</v>
      </c>
      <c r="AF949">
        <f>U949+AE949+AC949+AD949</f>
        <v>0</v>
      </c>
      <c r="AG949">
        <f>BN949*AU949*(BI949-BH949*(1000-AU949*BK949)/(1000-AU949*BJ949))/(100*BB949)</f>
        <v>0</v>
      </c>
      <c r="AH949">
        <f>1000*BN949*AU949*(BJ949-BK949)/(100*BB949*(1000-AU949*BJ949))</f>
        <v>0</v>
      </c>
      <c r="AI949">
        <f>(AJ949 - AK949 - BO949*1E3/(8.314*(BQ949+273.15)) * AM949/BN949 * AL949) * BN949/(100*BB949) * (1000 - BK949)/1000</f>
        <v>0</v>
      </c>
      <c r="AJ949">
        <v>1152.32496777291</v>
      </c>
      <c r="AK949">
        <v>1097.07551515151</v>
      </c>
      <c r="AL949">
        <v>3.32054930379308</v>
      </c>
      <c r="AM949">
        <v>65.3821765594169</v>
      </c>
      <c r="AN949">
        <f>(AP949 - AO949 + BO949*1E3/(8.314*(BQ949+273.15)) * AR949/BN949 * AQ949) * BN949/(100*BB949) * 1000/(1000 - AP949)</f>
        <v>0</v>
      </c>
      <c r="AO949">
        <v>15.3158287853212</v>
      </c>
      <c r="AP949">
        <v>20.6753791208791</v>
      </c>
      <c r="AQ949">
        <v>-0.00526261759916125</v>
      </c>
      <c r="AR949">
        <v>122.885035500858</v>
      </c>
      <c r="AS949">
        <v>0</v>
      </c>
      <c r="AT949">
        <v>0</v>
      </c>
      <c r="AU949">
        <f>IF(AS949*$H$13&gt;=AW949,1.0,(AW949/(AW949-AS949*$H$13)))</f>
        <v>0</v>
      </c>
      <c r="AV949">
        <f>(AU949-1)*100</f>
        <v>0</v>
      </c>
      <c r="AW949">
        <f>MAX(0,($B$13+$C$13*BV949)/(1+$D$13*BV949)*BO949/(BQ949+273)*$E$13)</f>
        <v>0</v>
      </c>
      <c r="AX949">
        <f>$B$11*BW949+$C$11*BX949+$F$11*CI949*(1-CL949)</f>
        <v>0</v>
      </c>
      <c r="AY949">
        <f>AX949*AZ949</f>
        <v>0</v>
      </c>
      <c r="AZ949">
        <f>($B$11*$D$9+$C$11*$D$9+$F$11*((CV949+CN949)/MAX(CV949+CN949+CW949, 0.1)*$I$9+CW949/MAX(CV949+CN949+CW949, 0.1)*$J$9))/($B$11+$C$11+$F$11)</f>
        <v>0</v>
      </c>
      <c r="BA949">
        <f>($B$11*$K$9+$C$11*$K$9+$F$11*((CV949+CN949)/MAX(CV949+CN949+CW949, 0.1)*$P$9+CW949/MAX(CV949+CN949+CW949, 0.1)*$Q$9))/($B$11+$C$11+$F$11)</f>
        <v>0</v>
      </c>
      <c r="BB949">
        <v>6</v>
      </c>
      <c r="BC949">
        <v>0.5</v>
      </c>
      <c r="BD949" t="s">
        <v>355</v>
      </c>
      <c r="BE949">
        <v>2</v>
      </c>
      <c r="BF949" t="b">
        <v>1</v>
      </c>
      <c r="BG949">
        <v>1663698251.1</v>
      </c>
      <c r="BH949">
        <v>1051.18851851852</v>
      </c>
      <c r="BI949">
        <v>1119.35592592593</v>
      </c>
      <c r="BJ949">
        <v>20.6704814814815</v>
      </c>
      <c r="BK949">
        <v>15.3050222222222</v>
      </c>
      <c r="BL949">
        <v>1041.73222222222</v>
      </c>
      <c r="BM949">
        <v>20.3657</v>
      </c>
      <c r="BN949">
        <v>500.057444444444</v>
      </c>
      <c r="BO949">
        <v>90.4708259259259</v>
      </c>
      <c r="BP949">
        <v>0.0999117629629629</v>
      </c>
      <c r="BQ949">
        <v>25.3544888888889</v>
      </c>
      <c r="BR949">
        <v>24.9985814814815</v>
      </c>
      <c r="BS949">
        <v>999.9</v>
      </c>
      <c r="BT949">
        <v>0</v>
      </c>
      <c r="BU949">
        <v>0</v>
      </c>
      <c r="BV949">
        <v>10036.4814814815</v>
      </c>
      <c r="BW949">
        <v>0</v>
      </c>
      <c r="BX949">
        <v>16.7147</v>
      </c>
      <c r="BY949">
        <v>-68.1672481481481</v>
      </c>
      <c r="BZ949">
        <v>1073.37518518519</v>
      </c>
      <c r="CA949">
        <v>1136.75444444444</v>
      </c>
      <c r="CB949">
        <v>5.36545888888889</v>
      </c>
      <c r="CC949">
        <v>1119.35592592593</v>
      </c>
      <c r="CD949">
        <v>15.3050222222222</v>
      </c>
      <c r="CE949">
        <v>1.87007592592593</v>
      </c>
      <c r="CF949">
        <v>1.38465777777778</v>
      </c>
      <c r="CG949">
        <v>16.3851777777778</v>
      </c>
      <c r="CH949">
        <v>11.7505407407407</v>
      </c>
      <c r="CI949">
        <v>2000.00592592593</v>
      </c>
      <c r="CJ949">
        <v>0.979994555555556</v>
      </c>
      <c r="CK949">
        <v>0.0200055074074074</v>
      </c>
      <c r="CL949">
        <v>0</v>
      </c>
      <c r="CM949">
        <v>809.000518518518</v>
      </c>
      <c r="CN949">
        <v>5.00063</v>
      </c>
      <c r="CO949">
        <v>15968.3407407407</v>
      </c>
      <c r="CP949">
        <v>17256.9185185185</v>
      </c>
      <c r="CQ949">
        <v>38.701</v>
      </c>
      <c r="CR949">
        <v>38.8051111111111</v>
      </c>
      <c r="CS949">
        <v>38.2453333333333</v>
      </c>
      <c r="CT949">
        <v>38.125</v>
      </c>
      <c r="CU949">
        <v>39.5</v>
      </c>
      <c r="CV949">
        <v>1955.09555555556</v>
      </c>
      <c r="CW949">
        <v>39.9103703703704</v>
      </c>
      <c r="CX949">
        <v>0</v>
      </c>
      <c r="CY949">
        <v>1663698256.1</v>
      </c>
      <c r="CZ949">
        <v>0</v>
      </c>
      <c r="DA949">
        <v>0</v>
      </c>
      <c r="DB949" t="s">
        <v>356</v>
      </c>
      <c r="DC949">
        <v>1660677648.1</v>
      </c>
      <c r="DD949">
        <v>1660677649.1</v>
      </c>
      <c r="DE949">
        <v>0</v>
      </c>
      <c r="DF949">
        <v>-1.042</v>
      </c>
      <c r="DG949">
        <v>0.003</v>
      </c>
      <c r="DH949">
        <v>5.218</v>
      </c>
      <c r="DI949">
        <v>0.344</v>
      </c>
      <c r="DJ949">
        <v>417</v>
      </c>
      <c r="DK949">
        <v>22</v>
      </c>
      <c r="DL949">
        <v>1.24</v>
      </c>
      <c r="DM949">
        <v>0.53</v>
      </c>
      <c r="DN949">
        <v>-68.121525</v>
      </c>
      <c r="DO949">
        <v>1.03561125703565</v>
      </c>
      <c r="DP949">
        <v>0.459075953274619</v>
      </c>
      <c r="DQ949">
        <v>0</v>
      </c>
      <c r="DR949">
        <v>5.385732</v>
      </c>
      <c r="DS949">
        <v>-0.576134409005641</v>
      </c>
      <c r="DT949">
        <v>0.0659934925655552</v>
      </c>
      <c r="DU949">
        <v>0</v>
      </c>
      <c r="DV949">
        <v>0</v>
      </c>
      <c r="DW949">
        <v>2</v>
      </c>
      <c r="DX949" t="s">
        <v>357</v>
      </c>
      <c r="DY949">
        <v>2.9727</v>
      </c>
      <c r="DZ949">
        <v>2.75356</v>
      </c>
      <c r="EA949">
        <v>0.174392</v>
      </c>
      <c r="EB949">
        <v>0.181975</v>
      </c>
      <c r="EC949">
        <v>0.0931809</v>
      </c>
      <c r="ED949">
        <v>0.0765502</v>
      </c>
      <c r="EE949">
        <v>32184.5</v>
      </c>
      <c r="EF949">
        <v>34772.5</v>
      </c>
      <c r="EG949">
        <v>35325.5</v>
      </c>
      <c r="EH949">
        <v>38551.2</v>
      </c>
      <c r="EI949">
        <v>45425.7</v>
      </c>
      <c r="EJ949">
        <v>51421.5</v>
      </c>
      <c r="EK949">
        <v>55217.4</v>
      </c>
      <c r="EL949">
        <v>61835.6</v>
      </c>
      <c r="EM949">
        <v>1.9928</v>
      </c>
      <c r="EN949">
        <v>1.8184</v>
      </c>
      <c r="EO949">
        <v>0.068754</v>
      </c>
      <c r="EP949">
        <v>0</v>
      </c>
      <c r="EQ949">
        <v>23.8876</v>
      </c>
      <c r="ER949">
        <v>999.9</v>
      </c>
      <c r="ES949">
        <v>42.895</v>
      </c>
      <c r="ET949">
        <v>30.494</v>
      </c>
      <c r="EU949">
        <v>20.7791</v>
      </c>
      <c r="EV949">
        <v>56.5162</v>
      </c>
      <c r="EW949">
        <v>49.387</v>
      </c>
      <c r="EX949">
        <v>1</v>
      </c>
      <c r="EY949">
        <v>-0.0412602</v>
      </c>
      <c r="EZ949">
        <v>1.73336</v>
      </c>
      <c r="FA949">
        <v>20.1045</v>
      </c>
      <c r="FB949">
        <v>5.19932</v>
      </c>
      <c r="FC949">
        <v>12.004</v>
      </c>
      <c r="FD949">
        <v>4.9756</v>
      </c>
      <c r="FE949">
        <v>3.294</v>
      </c>
      <c r="FF949">
        <v>9999</v>
      </c>
      <c r="FG949">
        <v>9999</v>
      </c>
      <c r="FH949">
        <v>9999</v>
      </c>
      <c r="FI949">
        <v>695.8</v>
      </c>
      <c r="FJ949">
        <v>1.86356</v>
      </c>
      <c r="FK949">
        <v>1.86829</v>
      </c>
      <c r="FL949">
        <v>1.8681</v>
      </c>
      <c r="FM949">
        <v>1.86929</v>
      </c>
      <c r="FN949">
        <v>1.87012</v>
      </c>
      <c r="FO949">
        <v>1.86615</v>
      </c>
      <c r="FP949">
        <v>1.86722</v>
      </c>
      <c r="FQ949">
        <v>1.86859</v>
      </c>
      <c r="FR949">
        <v>5</v>
      </c>
      <c r="FS949">
        <v>0</v>
      </c>
      <c r="FT949">
        <v>0</v>
      </c>
      <c r="FU949">
        <v>0</v>
      </c>
      <c r="FV949" t="s">
        <v>358</v>
      </c>
      <c r="FW949" t="s">
        <v>359</v>
      </c>
      <c r="FX949" t="s">
        <v>360</v>
      </c>
      <c r="FY949" t="s">
        <v>360</v>
      </c>
      <c r="FZ949" t="s">
        <v>360</v>
      </c>
      <c r="GA949" t="s">
        <v>360</v>
      </c>
      <c r="GB949">
        <v>0</v>
      </c>
      <c r="GC949">
        <v>100</v>
      </c>
      <c r="GD949">
        <v>100</v>
      </c>
      <c r="GE949">
        <v>9.59</v>
      </c>
      <c r="GF949">
        <v>0.3048</v>
      </c>
      <c r="GG949">
        <v>3.61927167264205</v>
      </c>
      <c r="GH949">
        <v>0.00509506669552449</v>
      </c>
      <c r="GI949">
        <v>1.17866753763249e-06</v>
      </c>
      <c r="GJ949">
        <v>-6.62632595388568e-10</v>
      </c>
      <c r="GK949">
        <v>0.304780318481584</v>
      </c>
      <c r="GL949">
        <v>0</v>
      </c>
      <c r="GM949">
        <v>0</v>
      </c>
      <c r="GN949">
        <v>0</v>
      </c>
      <c r="GO949">
        <v>-5</v>
      </c>
      <c r="GP949">
        <v>1640</v>
      </c>
      <c r="GQ949">
        <v>1</v>
      </c>
      <c r="GR949">
        <v>20</v>
      </c>
      <c r="GS949">
        <v>50343.5</v>
      </c>
      <c r="GT949">
        <v>50343.5</v>
      </c>
      <c r="GU949">
        <v>2.2998</v>
      </c>
      <c r="GV949">
        <v>2.60986</v>
      </c>
      <c r="GW949">
        <v>1.54785</v>
      </c>
      <c r="GX949">
        <v>2.2998</v>
      </c>
      <c r="GY949">
        <v>1.34644</v>
      </c>
      <c r="GZ949">
        <v>2.2937</v>
      </c>
      <c r="HA949">
        <v>35.3596</v>
      </c>
      <c r="HB949">
        <v>23.9562</v>
      </c>
      <c r="HC949">
        <v>18</v>
      </c>
      <c r="HD949">
        <v>505.157</v>
      </c>
      <c r="HE949">
        <v>395.277</v>
      </c>
      <c r="HF949">
        <v>21.5726</v>
      </c>
      <c r="HG949">
        <v>26.6192</v>
      </c>
      <c r="HH949">
        <v>30.0001</v>
      </c>
      <c r="HI949">
        <v>26.5896</v>
      </c>
      <c r="HJ949">
        <v>26.5351</v>
      </c>
      <c r="HK949">
        <v>46.0677</v>
      </c>
      <c r="HL949">
        <v>25.9258</v>
      </c>
      <c r="HM949">
        <v>12.7263</v>
      </c>
      <c r="HN949">
        <v>21.4833</v>
      </c>
      <c r="HO949">
        <v>1160.69</v>
      </c>
      <c r="HP949">
        <v>15.5751</v>
      </c>
      <c r="HQ949">
        <v>102.432</v>
      </c>
      <c r="HR949">
        <v>102.926</v>
      </c>
    </row>
    <row r="950" spans="1:226">
      <c r="A950">
        <v>934</v>
      </c>
      <c r="B950">
        <v>1663698263.6</v>
      </c>
      <c r="C950">
        <v>10488.5</v>
      </c>
      <c r="D950" t="s">
        <v>2236</v>
      </c>
      <c r="E950" t="s">
        <v>2237</v>
      </c>
      <c r="F950">
        <v>5</v>
      </c>
      <c r="G950" t="s">
        <v>2099</v>
      </c>
      <c r="H950" t="s">
        <v>354</v>
      </c>
      <c r="I950">
        <v>1663698255.81429</v>
      </c>
      <c r="J950">
        <f>(K950)/1000</f>
        <v>0</v>
      </c>
      <c r="K950">
        <f>IF(BF950, AN950, AH950)</f>
        <v>0</v>
      </c>
      <c r="L950">
        <f>IF(BF950, AI950, AG950)</f>
        <v>0</v>
      </c>
      <c r="M950">
        <f>BH950 - IF(AU950&gt;1, L950*BB950*100.0/(AW950*BV950), 0)</f>
        <v>0</v>
      </c>
      <c r="N950">
        <f>((T950-J950/2)*M950-L950)/(T950+J950/2)</f>
        <v>0</v>
      </c>
      <c r="O950">
        <f>N950*(BO950+BP950)/1000.0</f>
        <v>0</v>
      </c>
      <c r="P950">
        <f>(BH950 - IF(AU950&gt;1, L950*BB950*100.0/(AW950*BV950), 0))*(BO950+BP950)/1000.0</f>
        <v>0</v>
      </c>
      <c r="Q950">
        <f>2.0/((1/S950-1/R950)+SIGN(S950)*SQRT((1/S950-1/R950)*(1/S950-1/R950) + 4*BC950/((BC950+1)*(BC950+1))*(2*1/S950*1/R950-1/R950*1/R950)))</f>
        <v>0</v>
      </c>
      <c r="R950">
        <f>IF(LEFT(BD950,1)&lt;&gt;"0",IF(LEFT(BD950,1)="1",3.0,BE950),$D$5+$E$5*(BV950*BO950/($K$5*1000))+$F$5*(BV950*BO950/($K$5*1000))*MAX(MIN(BB950,$J$5),$I$5)*MAX(MIN(BB950,$J$5),$I$5)+$G$5*MAX(MIN(BB950,$J$5),$I$5)*(BV950*BO950/($K$5*1000))+$H$5*(BV950*BO950/($K$5*1000))*(BV950*BO950/($K$5*1000)))</f>
        <v>0</v>
      </c>
      <c r="S950">
        <f>J950*(1000-(1000*0.61365*exp(17.502*W950/(240.97+W950))/(BO950+BP950)+BJ950)/2)/(1000*0.61365*exp(17.502*W950/(240.97+W950))/(BO950+BP950)-BJ950)</f>
        <v>0</v>
      </c>
      <c r="T950">
        <f>1/((BC950+1)/(Q950/1.6)+1/(R950/1.37)) + BC950/((BC950+1)/(Q950/1.6) + BC950/(R950/1.37))</f>
        <v>0</v>
      </c>
      <c r="U950">
        <f>(AX950*BA950)</f>
        <v>0</v>
      </c>
      <c r="V950">
        <f>(BQ950+(U950+2*0.95*5.67E-8*(((BQ950+$B$7)+273)^4-(BQ950+273)^4)-44100*J950)/(1.84*29.3*R950+8*0.95*5.67E-8*(BQ950+273)^3))</f>
        <v>0</v>
      </c>
      <c r="W950">
        <f>($C$7*BR950+$D$7*BS950+$E$7*V950)</f>
        <v>0</v>
      </c>
      <c r="X950">
        <f>0.61365*exp(17.502*W950/(240.97+W950))</f>
        <v>0</v>
      </c>
      <c r="Y950">
        <f>(Z950/AA950*100)</f>
        <v>0</v>
      </c>
      <c r="Z950">
        <f>BJ950*(BO950+BP950)/1000</f>
        <v>0</v>
      </c>
      <c r="AA950">
        <f>0.61365*exp(17.502*BQ950/(240.97+BQ950))</f>
        <v>0</v>
      </c>
      <c r="AB950">
        <f>(X950-BJ950*(BO950+BP950)/1000)</f>
        <v>0</v>
      </c>
      <c r="AC950">
        <f>(-J950*44100)</f>
        <v>0</v>
      </c>
      <c r="AD950">
        <f>2*29.3*R950*0.92*(BQ950-W950)</f>
        <v>0</v>
      </c>
      <c r="AE950">
        <f>2*0.95*5.67E-8*(((BQ950+$B$7)+273)^4-(W950+273)^4)</f>
        <v>0</v>
      </c>
      <c r="AF950">
        <f>U950+AE950+AC950+AD950</f>
        <v>0</v>
      </c>
      <c r="AG950">
        <f>BN950*AU950*(BI950-BH950*(1000-AU950*BK950)/(1000-AU950*BJ950))/(100*BB950)</f>
        <v>0</v>
      </c>
      <c r="AH950">
        <f>1000*BN950*AU950*(BJ950-BK950)/(100*BB950*(1000-AU950*BJ950))</f>
        <v>0</v>
      </c>
      <c r="AI950">
        <f>(AJ950 - AK950 - BO950*1E3/(8.314*(BQ950+273.15)) * AM950/BN950 * AL950) * BN950/(100*BB950) * (1000 - BK950)/1000</f>
        <v>0</v>
      </c>
      <c r="AJ950">
        <v>1169.71031703785</v>
      </c>
      <c r="AK950">
        <v>1113.80709090909</v>
      </c>
      <c r="AL950">
        <v>3.33334754981159</v>
      </c>
      <c r="AM950">
        <v>65.3821765594169</v>
      </c>
      <c r="AN950">
        <f>(AP950 - AO950 + BO950*1E3/(8.314*(BQ950+273.15)) * AR950/BN950 * AQ950) * BN950/(100*BB950) * 1000/(1000 - AP950)</f>
        <v>0</v>
      </c>
      <c r="AO950">
        <v>15.4791281199893</v>
      </c>
      <c r="AP950">
        <v>20.7057604395604</v>
      </c>
      <c r="AQ950">
        <v>0.00710408390183243</v>
      </c>
      <c r="AR950">
        <v>122.885035500858</v>
      </c>
      <c r="AS950">
        <v>0</v>
      </c>
      <c r="AT950">
        <v>0</v>
      </c>
      <c r="AU950">
        <f>IF(AS950*$H$13&gt;=AW950,1.0,(AW950/(AW950-AS950*$H$13)))</f>
        <v>0</v>
      </c>
      <c r="AV950">
        <f>(AU950-1)*100</f>
        <v>0</v>
      </c>
      <c r="AW950">
        <f>MAX(0,($B$13+$C$13*BV950)/(1+$D$13*BV950)*BO950/(BQ950+273)*$E$13)</f>
        <v>0</v>
      </c>
      <c r="AX950">
        <f>$B$11*BW950+$C$11*BX950+$F$11*CI950*(1-CL950)</f>
        <v>0</v>
      </c>
      <c r="AY950">
        <f>AX950*AZ950</f>
        <v>0</v>
      </c>
      <c r="AZ950">
        <f>($B$11*$D$9+$C$11*$D$9+$F$11*((CV950+CN950)/MAX(CV950+CN950+CW950, 0.1)*$I$9+CW950/MAX(CV950+CN950+CW950, 0.1)*$J$9))/($B$11+$C$11+$F$11)</f>
        <v>0</v>
      </c>
      <c r="BA950">
        <f>($B$11*$K$9+$C$11*$K$9+$F$11*((CV950+CN950)/MAX(CV950+CN950+CW950, 0.1)*$P$9+CW950/MAX(CV950+CN950+CW950, 0.1)*$Q$9))/($B$11+$C$11+$F$11)</f>
        <v>0</v>
      </c>
      <c r="BB950">
        <v>6</v>
      </c>
      <c r="BC950">
        <v>0.5</v>
      </c>
      <c r="BD950" t="s">
        <v>355</v>
      </c>
      <c r="BE950">
        <v>2</v>
      </c>
      <c r="BF950" t="b">
        <v>1</v>
      </c>
      <c r="BG950">
        <v>1663698255.81429</v>
      </c>
      <c r="BH950">
        <v>1066.83892857143</v>
      </c>
      <c r="BI950">
        <v>1134.88357142857</v>
      </c>
      <c r="BJ950">
        <v>20.6752</v>
      </c>
      <c r="BK950">
        <v>15.3752321428571</v>
      </c>
      <c r="BL950">
        <v>1057.29892857143</v>
      </c>
      <c r="BM950">
        <v>20.3704142857143</v>
      </c>
      <c r="BN950">
        <v>500.098428571428</v>
      </c>
      <c r="BO950">
        <v>90.4711285714286</v>
      </c>
      <c r="BP950">
        <v>0.100085010714286</v>
      </c>
      <c r="BQ950">
        <v>25.3598071428571</v>
      </c>
      <c r="BR950">
        <v>25.0067428571429</v>
      </c>
      <c r="BS950">
        <v>999.9</v>
      </c>
      <c r="BT950">
        <v>0</v>
      </c>
      <c r="BU950">
        <v>0</v>
      </c>
      <c r="BV950">
        <v>9999.64285714286</v>
      </c>
      <c r="BW950">
        <v>0</v>
      </c>
      <c r="BX950">
        <v>16.7147</v>
      </c>
      <c r="BY950">
        <v>-68.0440785714286</v>
      </c>
      <c r="BZ950">
        <v>1089.36142857143</v>
      </c>
      <c r="CA950">
        <v>1152.60607142857</v>
      </c>
      <c r="CB950">
        <v>5.29995428571429</v>
      </c>
      <c r="CC950">
        <v>1134.88357142857</v>
      </c>
      <c r="CD950">
        <v>15.3752321428571</v>
      </c>
      <c r="CE950">
        <v>1.87050785714286</v>
      </c>
      <c r="CF950">
        <v>1.39101392857143</v>
      </c>
      <c r="CG950">
        <v>16.3887964285714</v>
      </c>
      <c r="CH950">
        <v>11.819775</v>
      </c>
      <c r="CI950">
        <v>2000.00964285714</v>
      </c>
      <c r="CJ950">
        <v>0.979994428571429</v>
      </c>
      <c r="CK950">
        <v>0.0200056428571429</v>
      </c>
      <c r="CL950">
        <v>0</v>
      </c>
      <c r="CM950">
        <v>808.287285714286</v>
      </c>
      <c r="CN950">
        <v>5.00063</v>
      </c>
      <c r="CO950">
        <v>15954.3428571429</v>
      </c>
      <c r="CP950">
        <v>17256.9678571429</v>
      </c>
      <c r="CQ950">
        <v>38.696</v>
      </c>
      <c r="CR950">
        <v>38.8075714285714</v>
      </c>
      <c r="CS950">
        <v>38.25</v>
      </c>
      <c r="CT950">
        <v>38.125</v>
      </c>
      <c r="CU950">
        <v>39.5044285714286</v>
      </c>
      <c r="CV950">
        <v>1955.09857142857</v>
      </c>
      <c r="CW950">
        <v>39.9110714285714</v>
      </c>
      <c r="CX950">
        <v>0</v>
      </c>
      <c r="CY950">
        <v>1663698260.9</v>
      </c>
      <c r="CZ950">
        <v>0</v>
      </c>
      <c r="DA950">
        <v>0</v>
      </c>
      <c r="DB950" t="s">
        <v>356</v>
      </c>
      <c r="DC950">
        <v>1660677648.1</v>
      </c>
      <c r="DD950">
        <v>1660677649.1</v>
      </c>
      <c r="DE950">
        <v>0</v>
      </c>
      <c r="DF950">
        <v>-1.042</v>
      </c>
      <c r="DG950">
        <v>0.003</v>
      </c>
      <c r="DH950">
        <v>5.218</v>
      </c>
      <c r="DI950">
        <v>0.344</v>
      </c>
      <c r="DJ950">
        <v>417</v>
      </c>
      <c r="DK950">
        <v>22</v>
      </c>
      <c r="DL950">
        <v>1.24</v>
      </c>
      <c r="DM950">
        <v>0.53</v>
      </c>
      <c r="DN950">
        <v>-68.1104775</v>
      </c>
      <c r="DO950">
        <v>2.05862251407144</v>
      </c>
      <c r="DP950">
        <v>0.468169869538558</v>
      </c>
      <c r="DQ950">
        <v>0</v>
      </c>
      <c r="DR950">
        <v>5.33727475</v>
      </c>
      <c r="DS950">
        <v>-0.819568142589139</v>
      </c>
      <c r="DT950">
        <v>0.0874940691414994</v>
      </c>
      <c r="DU950">
        <v>0</v>
      </c>
      <c r="DV950">
        <v>0</v>
      </c>
      <c r="DW950">
        <v>2</v>
      </c>
      <c r="DX950" t="s">
        <v>357</v>
      </c>
      <c r="DY950">
        <v>2.9722</v>
      </c>
      <c r="DZ950">
        <v>2.75366</v>
      </c>
      <c r="EA950">
        <v>0.176064</v>
      </c>
      <c r="EB950">
        <v>0.183675</v>
      </c>
      <c r="EC950">
        <v>0.0932856</v>
      </c>
      <c r="ED950">
        <v>0.0767145</v>
      </c>
      <c r="EE950">
        <v>32118.8</v>
      </c>
      <c r="EF950">
        <v>34699.6</v>
      </c>
      <c r="EG950">
        <v>35324.8</v>
      </c>
      <c r="EH950">
        <v>38550.4</v>
      </c>
      <c r="EI950">
        <v>45419.9</v>
      </c>
      <c r="EJ950">
        <v>51412</v>
      </c>
      <c r="EK950">
        <v>55216.8</v>
      </c>
      <c r="EL950">
        <v>61835.1</v>
      </c>
      <c r="EM950">
        <v>1.9922</v>
      </c>
      <c r="EN950">
        <v>1.8188</v>
      </c>
      <c r="EO950">
        <v>0.0696778</v>
      </c>
      <c r="EP950">
        <v>0</v>
      </c>
      <c r="EQ950">
        <v>23.8876</v>
      </c>
      <c r="ER950">
        <v>999.9</v>
      </c>
      <c r="ES950">
        <v>42.87</v>
      </c>
      <c r="ET950">
        <v>30.504</v>
      </c>
      <c r="EU950">
        <v>20.7793</v>
      </c>
      <c r="EV950">
        <v>54.9362</v>
      </c>
      <c r="EW950">
        <v>49.2188</v>
      </c>
      <c r="EX950">
        <v>1</v>
      </c>
      <c r="EY950">
        <v>-0.0398171</v>
      </c>
      <c r="EZ950">
        <v>1.78669</v>
      </c>
      <c r="FA950">
        <v>20.1038</v>
      </c>
      <c r="FB950">
        <v>5.19932</v>
      </c>
      <c r="FC950">
        <v>12.004</v>
      </c>
      <c r="FD950">
        <v>4.9752</v>
      </c>
      <c r="FE950">
        <v>3.2938</v>
      </c>
      <c r="FF950">
        <v>9999</v>
      </c>
      <c r="FG950">
        <v>9999</v>
      </c>
      <c r="FH950">
        <v>9999</v>
      </c>
      <c r="FI950">
        <v>695.8</v>
      </c>
      <c r="FJ950">
        <v>1.86356</v>
      </c>
      <c r="FK950">
        <v>1.86829</v>
      </c>
      <c r="FL950">
        <v>1.86804</v>
      </c>
      <c r="FM950">
        <v>1.86932</v>
      </c>
      <c r="FN950">
        <v>1.87012</v>
      </c>
      <c r="FO950">
        <v>1.86615</v>
      </c>
      <c r="FP950">
        <v>1.86722</v>
      </c>
      <c r="FQ950">
        <v>1.86859</v>
      </c>
      <c r="FR950">
        <v>5</v>
      </c>
      <c r="FS950">
        <v>0</v>
      </c>
      <c r="FT950">
        <v>0</v>
      </c>
      <c r="FU950">
        <v>0</v>
      </c>
      <c r="FV950" t="s">
        <v>358</v>
      </c>
      <c r="FW950" t="s">
        <v>359</v>
      </c>
      <c r="FX950" t="s">
        <v>360</v>
      </c>
      <c r="FY950" t="s">
        <v>360</v>
      </c>
      <c r="FZ950" t="s">
        <v>360</v>
      </c>
      <c r="GA950" t="s">
        <v>360</v>
      </c>
      <c r="GB950">
        <v>0</v>
      </c>
      <c r="GC950">
        <v>100</v>
      </c>
      <c r="GD950">
        <v>100</v>
      </c>
      <c r="GE950">
        <v>9.67</v>
      </c>
      <c r="GF950">
        <v>0.3048</v>
      </c>
      <c r="GG950">
        <v>3.61927167264205</v>
      </c>
      <c r="GH950">
        <v>0.00509506669552449</v>
      </c>
      <c r="GI950">
        <v>1.17866753763249e-06</v>
      </c>
      <c r="GJ950">
        <v>-6.62632595388568e-10</v>
      </c>
      <c r="GK950">
        <v>0.304780318481584</v>
      </c>
      <c r="GL950">
        <v>0</v>
      </c>
      <c r="GM950">
        <v>0</v>
      </c>
      <c r="GN950">
        <v>0</v>
      </c>
      <c r="GO950">
        <v>-5</v>
      </c>
      <c r="GP950">
        <v>1640</v>
      </c>
      <c r="GQ950">
        <v>1</v>
      </c>
      <c r="GR950">
        <v>20</v>
      </c>
      <c r="GS950">
        <v>50343.6</v>
      </c>
      <c r="GT950">
        <v>50343.6</v>
      </c>
      <c r="GU950">
        <v>2.32788</v>
      </c>
      <c r="GV950">
        <v>2.60498</v>
      </c>
      <c r="GW950">
        <v>1.54785</v>
      </c>
      <c r="GX950">
        <v>2.2998</v>
      </c>
      <c r="GY950">
        <v>1.34644</v>
      </c>
      <c r="GZ950">
        <v>2.39624</v>
      </c>
      <c r="HA950">
        <v>35.3827</v>
      </c>
      <c r="HB950">
        <v>23.9562</v>
      </c>
      <c r="HC950">
        <v>18</v>
      </c>
      <c r="HD950">
        <v>504.758</v>
      </c>
      <c r="HE950">
        <v>395.512</v>
      </c>
      <c r="HF950">
        <v>21.488</v>
      </c>
      <c r="HG950">
        <v>26.6192</v>
      </c>
      <c r="HH950">
        <v>30.0007</v>
      </c>
      <c r="HI950">
        <v>26.5896</v>
      </c>
      <c r="HJ950">
        <v>26.5373</v>
      </c>
      <c r="HK950">
        <v>46.638</v>
      </c>
      <c r="HL950">
        <v>25.6316</v>
      </c>
      <c r="HM950">
        <v>12.7263</v>
      </c>
      <c r="HN950">
        <v>21.4639</v>
      </c>
      <c r="HO950">
        <v>1174.11</v>
      </c>
      <c r="HP950">
        <v>15.6164</v>
      </c>
      <c r="HQ950">
        <v>102.43</v>
      </c>
      <c r="HR950">
        <v>102.924</v>
      </c>
    </row>
    <row r="951" spans="1:226">
      <c r="A951">
        <v>935</v>
      </c>
      <c r="B951">
        <v>1663698268.6</v>
      </c>
      <c r="C951">
        <v>10493.5</v>
      </c>
      <c r="D951" t="s">
        <v>2238</v>
      </c>
      <c r="E951" t="s">
        <v>2239</v>
      </c>
      <c r="F951">
        <v>5</v>
      </c>
      <c r="G951" t="s">
        <v>2099</v>
      </c>
      <c r="H951" t="s">
        <v>354</v>
      </c>
      <c r="I951">
        <v>1663698261.1</v>
      </c>
      <c r="J951">
        <f>(K951)/1000</f>
        <v>0</v>
      </c>
      <c r="K951">
        <f>IF(BF951, AN951, AH951)</f>
        <v>0</v>
      </c>
      <c r="L951">
        <f>IF(BF951, AI951, AG951)</f>
        <v>0</v>
      </c>
      <c r="M951">
        <f>BH951 - IF(AU951&gt;1, L951*BB951*100.0/(AW951*BV951), 0)</f>
        <v>0</v>
      </c>
      <c r="N951">
        <f>((T951-J951/2)*M951-L951)/(T951+J951/2)</f>
        <v>0</v>
      </c>
      <c r="O951">
        <f>N951*(BO951+BP951)/1000.0</f>
        <v>0</v>
      </c>
      <c r="P951">
        <f>(BH951 - IF(AU951&gt;1, L951*BB951*100.0/(AW951*BV951), 0))*(BO951+BP951)/1000.0</f>
        <v>0</v>
      </c>
      <c r="Q951">
        <f>2.0/((1/S951-1/R951)+SIGN(S951)*SQRT((1/S951-1/R951)*(1/S951-1/R951) + 4*BC951/((BC951+1)*(BC951+1))*(2*1/S951*1/R951-1/R951*1/R951)))</f>
        <v>0</v>
      </c>
      <c r="R951">
        <f>IF(LEFT(BD951,1)&lt;&gt;"0",IF(LEFT(BD951,1)="1",3.0,BE951),$D$5+$E$5*(BV951*BO951/($K$5*1000))+$F$5*(BV951*BO951/($K$5*1000))*MAX(MIN(BB951,$J$5),$I$5)*MAX(MIN(BB951,$J$5),$I$5)+$G$5*MAX(MIN(BB951,$J$5),$I$5)*(BV951*BO951/($K$5*1000))+$H$5*(BV951*BO951/($K$5*1000))*(BV951*BO951/($K$5*1000)))</f>
        <v>0</v>
      </c>
      <c r="S951">
        <f>J951*(1000-(1000*0.61365*exp(17.502*W951/(240.97+W951))/(BO951+BP951)+BJ951)/2)/(1000*0.61365*exp(17.502*W951/(240.97+W951))/(BO951+BP951)-BJ951)</f>
        <v>0</v>
      </c>
      <c r="T951">
        <f>1/((BC951+1)/(Q951/1.6)+1/(R951/1.37)) + BC951/((BC951+1)/(Q951/1.6) + BC951/(R951/1.37))</f>
        <v>0</v>
      </c>
      <c r="U951">
        <f>(AX951*BA951)</f>
        <v>0</v>
      </c>
      <c r="V951">
        <f>(BQ951+(U951+2*0.95*5.67E-8*(((BQ951+$B$7)+273)^4-(BQ951+273)^4)-44100*J951)/(1.84*29.3*R951+8*0.95*5.67E-8*(BQ951+273)^3))</f>
        <v>0</v>
      </c>
      <c r="W951">
        <f>($C$7*BR951+$D$7*BS951+$E$7*V951)</f>
        <v>0</v>
      </c>
      <c r="X951">
        <f>0.61365*exp(17.502*W951/(240.97+W951))</f>
        <v>0</v>
      </c>
      <c r="Y951">
        <f>(Z951/AA951*100)</f>
        <v>0</v>
      </c>
      <c r="Z951">
        <f>BJ951*(BO951+BP951)/1000</f>
        <v>0</v>
      </c>
      <c r="AA951">
        <f>0.61365*exp(17.502*BQ951/(240.97+BQ951))</f>
        <v>0</v>
      </c>
      <c r="AB951">
        <f>(X951-BJ951*(BO951+BP951)/1000)</f>
        <v>0</v>
      </c>
      <c r="AC951">
        <f>(-J951*44100)</f>
        <v>0</v>
      </c>
      <c r="AD951">
        <f>2*29.3*R951*0.92*(BQ951-W951)</f>
        <v>0</v>
      </c>
      <c r="AE951">
        <f>2*0.95*5.67E-8*(((BQ951+$B$7)+273)^4-(W951+273)^4)</f>
        <v>0</v>
      </c>
      <c r="AF951">
        <f>U951+AE951+AC951+AD951</f>
        <v>0</v>
      </c>
      <c r="AG951">
        <f>BN951*AU951*(BI951-BH951*(1000-AU951*BK951)/(1000-AU951*BJ951))/(100*BB951)</f>
        <v>0</v>
      </c>
      <c r="AH951">
        <f>1000*BN951*AU951*(BJ951-BK951)/(100*BB951*(1000-AU951*BJ951))</f>
        <v>0</v>
      </c>
      <c r="AI951">
        <f>(AJ951 - AK951 - BO951*1E3/(8.314*(BQ951+273.15)) * AM951/BN951 * AL951) * BN951/(100*BB951) * (1000 - BK951)/1000</f>
        <v>0</v>
      </c>
      <c r="AJ951">
        <v>1186.64340351233</v>
      </c>
      <c r="AK951">
        <v>1130.76490909091</v>
      </c>
      <c r="AL951">
        <v>3.38731512270364</v>
      </c>
      <c r="AM951">
        <v>65.3821765594169</v>
      </c>
      <c r="AN951">
        <f>(AP951 - AO951 + BO951*1E3/(8.314*(BQ951+273.15)) * AR951/BN951 * AQ951) * BN951/(100*BB951) * 1000/(1000 - AP951)</f>
        <v>0</v>
      </c>
      <c r="AO951">
        <v>15.5237731825907</v>
      </c>
      <c r="AP951">
        <v>20.7141307692308</v>
      </c>
      <c r="AQ951">
        <v>0.00142787422398364</v>
      </c>
      <c r="AR951">
        <v>122.885035500858</v>
      </c>
      <c r="AS951">
        <v>0</v>
      </c>
      <c r="AT951">
        <v>0</v>
      </c>
      <c r="AU951">
        <f>IF(AS951*$H$13&gt;=AW951,1.0,(AW951/(AW951-AS951*$H$13)))</f>
        <v>0</v>
      </c>
      <c r="AV951">
        <f>(AU951-1)*100</f>
        <v>0</v>
      </c>
      <c r="AW951">
        <f>MAX(0,($B$13+$C$13*BV951)/(1+$D$13*BV951)*BO951/(BQ951+273)*$E$13)</f>
        <v>0</v>
      </c>
      <c r="AX951">
        <f>$B$11*BW951+$C$11*BX951+$F$11*CI951*(1-CL951)</f>
        <v>0</v>
      </c>
      <c r="AY951">
        <f>AX951*AZ951</f>
        <v>0</v>
      </c>
      <c r="AZ951">
        <f>($B$11*$D$9+$C$11*$D$9+$F$11*((CV951+CN951)/MAX(CV951+CN951+CW951, 0.1)*$I$9+CW951/MAX(CV951+CN951+CW951, 0.1)*$J$9))/($B$11+$C$11+$F$11)</f>
        <v>0</v>
      </c>
      <c r="BA951">
        <f>($B$11*$K$9+$C$11*$K$9+$F$11*((CV951+CN951)/MAX(CV951+CN951+CW951, 0.1)*$P$9+CW951/MAX(CV951+CN951+CW951, 0.1)*$Q$9))/($B$11+$C$11+$F$11)</f>
        <v>0</v>
      </c>
      <c r="BB951">
        <v>6</v>
      </c>
      <c r="BC951">
        <v>0.5</v>
      </c>
      <c r="BD951" t="s">
        <v>355</v>
      </c>
      <c r="BE951">
        <v>2</v>
      </c>
      <c r="BF951" t="b">
        <v>1</v>
      </c>
      <c r="BG951">
        <v>1663698261.1</v>
      </c>
      <c r="BH951">
        <v>1084.27259259259</v>
      </c>
      <c r="BI951">
        <v>1152.19666666667</v>
      </c>
      <c r="BJ951">
        <v>20.6888777777778</v>
      </c>
      <c r="BK951">
        <v>15.4701962962963</v>
      </c>
      <c r="BL951">
        <v>1074.63888888889</v>
      </c>
      <c r="BM951">
        <v>20.3840888888889</v>
      </c>
      <c r="BN951">
        <v>500.104148148148</v>
      </c>
      <c r="BO951">
        <v>90.4716148148148</v>
      </c>
      <c r="BP951">
        <v>0.100170544444444</v>
      </c>
      <c r="BQ951">
        <v>25.3630925925926</v>
      </c>
      <c r="BR951">
        <v>25.0220518518518</v>
      </c>
      <c r="BS951">
        <v>999.9</v>
      </c>
      <c r="BT951">
        <v>0</v>
      </c>
      <c r="BU951">
        <v>0</v>
      </c>
      <c r="BV951">
        <v>9975.55555555555</v>
      </c>
      <c r="BW951">
        <v>0</v>
      </c>
      <c r="BX951">
        <v>16.7147</v>
      </c>
      <c r="BY951">
        <v>-67.9241592592593</v>
      </c>
      <c r="BZ951">
        <v>1107.17851851852</v>
      </c>
      <c r="CA951">
        <v>1170.30259259259</v>
      </c>
      <c r="CB951">
        <v>5.21866222222222</v>
      </c>
      <c r="CC951">
        <v>1152.19666666667</v>
      </c>
      <c r="CD951">
        <v>15.4701962962963</v>
      </c>
      <c r="CE951">
        <v>1.87175518518519</v>
      </c>
      <c r="CF951">
        <v>1.3996137037037</v>
      </c>
      <c r="CG951">
        <v>16.399262962963</v>
      </c>
      <c r="CH951">
        <v>11.9133259259259</v>
      </c>
      <c r="CI951">
        <v>2000.01555555556</v>
      </c>
      <c r="CJ951">
        <v>0.979994444444445</v>
      </c>
      <c r="CK951">
        <v>0.0200056259259259</v>
      </c>
      <c r="CL951">
        <v>0</v>
      </c>
      <c r="CM951">
        <v>807.473074074074</v>
      </c>
      <c r="CN951">
        <v>5.00063</v>
      </c>
      <c r="CO951">
        <v>15938.7074074074</v>
      </c>
      <c r="CP951">
        <v>17257.0222222222</v>
      </c>
      <c r="CQ951">
        <v>38.694</v>
      </c>
      <c r="CR951">
        <v>38.8028148148148</v>
      </c>
      <c r="CS951">
        <v>38.25</v>
      </c>
      <c r="CT951">
        <v>38.125</v>
      </c>
      <c r="CU951">
        <v>39.5045925925926</v>
      </c>
      <c r="CV951">
        <v>1955.10444444444</v>
      </c>
      <c r="CW951">
        <v>39.9111111111111</v>
      </c>
      <c r="CX951">
        <v>0</v>
      </c>
      <c r="CY951">
        <v>1663698265.7</v>
      </c>
      <c r="CZ951">
        <v>0</v>
      </c>
      <c r="DA951">
        <v>0</v>
      </c>
      <c r="DB951" t="s">
        <v>356</v>
      </c>
      <c r="DC951">
        <v>1660677648.1</v>
      </c>
      <c r="DD951">
        <v>1660677649.1</v>
      </c>
      <c r="DE951">
        <v>0</v>
      </c>
      <c r="DF951">
        <v>-1.042</v>
      </c>
      <c r="DG951">
        <v>0.003</v>
      </c>
      <c r="DH951">
        <v>5.218</v>
      </c>
      <c r="DI951">
        <v>0.344</v>
      </c>
      <c r="DJ951">
        <v>417</v>
      </c>
      <c r="DK951">
        <v>22</v>
      </c>
      <c r="DL951">
        <v>1.24</v>
      </c>
      <c r="DM951">
        <v>0.53</v>
      </c>
      <c r="DN951">
        <v>-68.0840025</v>
      </c>
      <c r="DO951">
        <v>0.455602626641776</v>
      </c>
      <c r="DP951">
        <v>0.426318151435933</v>
      </c>
      <c r="DQ951">
        <v>0</v>
      </c>
      <c r="DR951">
        <v>5.26818425</v>
      </c>
      <c r="DS951">
        <v>-0.909466829268322</v>
      </c>
      <c r="DT951">
        <v>0.0927763774321755</v>
      </c>
      <c r="DU951">
        <v>0</v>
      </c>
      <c r="DV951">
        <v>0</v>
      </c>
      <c r="DW951">
        <v>2</v>
      </c>
      <c r="DX951" t="s">
        <v>357</v>
      </c>
      <c r="DY951">
        <v>2.97385</v>
      </c>
      <c r="DZ951">
        <v>2.75373</v>
      </c>
      <c r="EA951">
        <v>0.177746</v>
      </c>
      <c r="EB951">
        <v>0.185278</v>
      </c>
      <c r="EC951">
        <v>0.0933302</v>
      </c>
      <c r="ED951">
        <v>0.076871</v>
      </c>
      <c r="EE951">
        <v>32053.4</v>
      </c>
      <c r="EF951">
        <v>34631.3</v>
      </c>
      <c r="EG951">
        <v>35325</v>
      </c>
      <c r="EH951">
        <v>38550.2</v>
      </c>
      <c r="EI951">
        <v>45418.6</v>
      </c>
      <c r="EJ951">
        <v>51402.5</v>
      </c>
      <c r="EK951">
        <v>55217.9</v>
      </c>
      <c r="EL951">
        <v>61834.1</v>
      </c>
      <c r="EM951">
        <v>1.9924</v>
      </c>
      <c r="EN951">
        <v>1.8184</v>
      </c>
      <c r="EO951">
        <v>0.0712872</v>
      </c>
      <c r="EP951">
        <v>0</v>
      </c>
      <c r="EQ951">
        <v>23.8856</v>
      </c>
      <c r="ER951">
        <v>999.9</v>
      </c>
      <c r="ES951">
        <v>42.846</v>
      </c>
      <c r="ET951">
        <v>30.504</v>
      </c>
      <c r="EU951">
        <v>20.7676</v>
      </c>
      <c r="EV951">
        <v>56.6262</v>
      </c>
      <c r="EW951">
        <v>49.399</v>
      </c>
      <c r="EX951">
        <v>1</v>
      </c>
      <c r="EY951">
        <v>-0.04</v>
      </c>
      <c r="EZ951">
        <v>1.79802</v>
      </c>
      <c r="FA951">
        <v>20.1036</v>
      </c>
      <c r="FB951">
        <v>5.19932</v>
      </c>
      <c r="FC951">
        <v>12.004</v>
      </c>
      <c r="FD951">
        <v>4.976</v>
      </c>
      <c r="FE951">
        <v>3.294</v>
      </c>
      <c r="FF951">
        <v>9999</v>
      </c>
      <c r="FG951">
        <v>9999</v>
      </c>
      <c r="FH951">
        <v>9999</v>
      </c>
      <c r="FI951">
        <v>695.8</v>
      </c>
      <c r="FJ951">
        <v>1.86356</v>
      </c>
      <c r="FK951">
        <v>1.86829</v>
      </c>
      <c r="FL951">
        <v>1.86804</v>
      </c>
      <c r="FM951">
        <v>1.86935</v>
      </c>
      <c r="FN951">
        <v>1.87009</v>
      </c>
      <c r="FO951">
        <v>1.86615</v>
      </c>
      <c r="FP951">
        <v>1.86722</v>
      </c>
      <c r="FQ951">
        <v>1.86859</v>
      </c>
      <c r="FR951">
        <v>5</v>
      </c>
      <c r="FS951">
        <v>0</v>
      </c>
      <c r="FT951">
        <v>0</v>
      </c>
      <c r="FU951">
        <v>0</v>
      </c>
      <c r="FV951" t="s">
        <v>358</v>
      </c>
      <c r="FW951" t="s">
        <v>359</v>
      </c>
      <c r="FX951" t="s">
        <v>360</v>
      </c>
      <c r="FY951" t="s">
        <v>360</v>
      </c>
      <c r="FZ951" t="s">
        <v>360</v>
      </c>
      <c r="GA951" t="s">
        <v>360</v>
      </c>
      <c r="GB951">
        <v>0</v>
      </c>
      <c r="GC951">
        <v>100</v>
      </c>
      <c r="GD951">
        <v>100</v>
      </c>
      <c r="GE951">
        <v>9.76</v>
      </c>
      <c r="GF951">
        <v>0.3048</v>
      </c>
      <c r="GG951">
        <v>3.61927167264205</v>
      </c>
      <c r="GH951">
        <v>0.00509506669552449</v>
      </c>
      <c r="GI951">
        <v>1.17866753763249e-06</v>
      </c>
      <c r="GJ951">
        <v>-6.62632595388568e-10</v>
      </c>
      <c r="GK951">
        <v>0.304780318481584</v>
      </c>
      <c r="GL951">
        <v>0</v>
      </c>
      <c r="GM951">
        <v>0</v>
      </c>
      <c r="GN951">
        <v>0</v>
      </c>
      <c r="GO951">
        <v>-5</v>
      </c>
      <c r="GP951">
        <v>1640</v>
      </c>
      <c r="GQ951">
        <v>1</v>
      </c>
      <c r="GR951">
        <v>20</v>
      </c>
      <c r="GS951">
        <v>50343.7</v>
      </c>
      <c r="GT951">
        <v>50343.7</v>
      </c>
      <c r="GU951">
        <v>2.35352</v>
      </c>
      <c r="GV951">
        <v>2.60254</v>
      </c>
      <c r="GW951">
        <v>1.54785</v>
      </c>
      <c r="GX951">
        <v>2.2998</v>
      </c>
      <c r="GY951">
        <v>1.34644</v>
      </c>
      <c r="GZ951">
        <v>2.44507</v>
      </c>
      <c r="HA951">
        <v>35.3827</v>
      </c>
      <c r="HB951">
        <v>23.9649</v>
      </c>
      <c r="HC951">
        <v>18</v>
      </c>
      <c r="HD951">
        <v>504.911</v>
      </c>
      <c r="HE951">
        <v>395.293</v>
      </c>
      <c r="HF951">
        <v>21.4532</v>
      </c>
      <c r="HG951">
        <v>26.6214</v>
      </c>
      <c r="HH951">
        <v>30.0002</v>
      </c>
      <c r="HI951">
        <v>26.5918</v>
      </c>
      <c r="HJ951">
        <v>26.5373</v>
      </c>
      <c r="HK951">
        <v>47.1369</v>
      </c>
      <c r="HL951">
        <v>25.3551</v>
      </c>
      <c r="HM951">
        <v>12.7263</v>
      </c>
      <c r="HN951">
        <v>21.4254</v>
      </c>
      <c r="HO951">
        <v>1194.31</v>
      </c>
      <c r="HP951">
        <v>15.667</v>
      </c>
      <c r="HQ951">
        <v>102.432</v>
      </c>
      <c r="HR951">
        <v>102.923</v>
      </c>
    </row>
    <row r="952" spans="1:226">
      <c r="A952">
        <v>936</v>
      </c>
      <c r="B952">
        <v>1663698273.6</v>
      </c>
      <c r="C952">
        <v>10498.5</v>
      </c>
      <c r="D952" t="s">
        <v>2240</v>
      </c>
      <c r="E952" t="s">
        <v>2241</v>
      </c>
      <c r="F952">
        <v>5</v>
      </c>
      <c r="G952" t="s">
        <v>2099</v>
      </c>
      <c r="H952" t="s">
        <v>354</v>
      </c>
      <c r="I952">
        <v>1663698265.81429</v>
      </c>
      <c r="J952">
        <f>(K952)/1000</f>
        <v>0</v>
      </c>
      <c r="K952">
        <f>IF(BF952, AN952, AH952)</f>
        <v>0</v>
      </c>
      <c r="L952">
        <f>IF(BF952, AI952, AG952)</f>
        <v>0</v>
      </c>
      <c r="M952">
        <f>BH952 - IF(AU952&gt;1, L952*BB952*100.0/(AW952*BV952), 0)</f>
        <v>0</v>
      </c>
      <c r="N952">
        <f>((T952-J952/2)*M952-L952)/(T952+J952/2)</f>
        <v>0</v>
      </c>
      <c r="O952">
        <f>N952*(BO952+BP952)/1000.0</f>
        <v>0</v>
      </c>
      <c r="P952">
        <f>(BH952 - IF(AU952&gt;1, L952*BB952*100.0/(AW952*BV952), 0))*(BO952+BP952)/1000.0</f>
        <v>0</v>
      </c>
      <c r="Q952">
        <f>2.0/((1/S952-1/R952)+SIGN(S952)*SQRT((1/S952-1/R952)*(1/S952-1/R952) + 4*BC952/((BC952+1)*(BC952+1))*(2*1/S952*1/R952-1/R952*1/R952)))</f>
        <v>0</v>
      </c>
      <c r="R952">
        <f>IF(LEFT(BD952,1)&lt;&gt;"0",IF(LEFT(BD952,1)="1",3.0,BE952),$D$5+$E$5*(BV952*BO952/($K$5*1000))+$F$5*(BV952*BO952/($K$5*1000))*MAX(MIN(BB952,$J$5),$I$5)*MAX(MIN(BB952,$J$5),$I$5)+$G$5*MAX(MIN(BB952,$J$5),$I$5)*(BV952*BO952/($K$5*1000))+$H$5*(BV952*BO952/($K$5*1000))*(BV952*BO952/($K$5*1000)))</f>
        <v>0</v>
      </c>
      <c r="S952">
        <f>J952*(1000-(1000*0.61365*exp(17.502*W952/(240.97+W952))/(BO952+BP952)+BJ952)/2)/(1000*0.61365*exp(17.502*W952/(240.97+W952))/(BO952+BP952)-BJ952)</f>
        <v>0</v>
      </c>
      <c r="T952">
        <f>1/((BC952+1)/(Q952/1.6)+1/(R952/1.37)) + BC952/((BC952+1)/(Q952/1.6) + BC952/(R952/1.37))</f>
        <v>0</v>
      </c>
      <c r="U952">
        <f>(AX952*BA952)</f>
        <v>0</v>
      </c>
      <c r="V952">
        <f>(BQ952+(U952+2*0.95*5.67E-8*(((BQ952+$B$7)+273)^4-(BQ952+273)^4)-44100*J952)/(1.84*29.3*R952+8*0.95*5.67E-8*(BQ952+273)^3))</f>
        <v>0</v>
      </c>
      <c r="W952">
        <f>($C$7*BR952+$D$7*BS952+$E$7*V952)</f>
        <v>0</v>
      </c>
      <c r="X952">
        <f>0.61365*exp(17.502*W952/(240.97+W952))</f>
        <v>0</v>
      </c>
      <c r="Y952">
        <f>(Z952/AA952*100)</f>
        <v>0</v>
      </c>
      <c r="Z952">
        <f>BJ952*(BO952+BP952)/1000</f>
        <v>0</v>
      </c>
      <c r="AA952">
        <f>0.61365*exp(17.502*BQ952/(240.97+BQ952))</f>
        <v>0</v>
      </c>
      <c r="AB952">
        <f>(X952-BJ952*(BO952+BP952)/1000)</f>
        <v>0</v>
      </c>
      <c r="AC952">
        <f>(-J952*44100)</f>
        <v>0</v>
      </c>
      <c r="AD952">
        <f>2*29.3*R952*0.92*(BQ952-W952)</f>
        <v>0</v>
      </c>
      <c r="AE952">
        <f>2*0.95*5.67E-8*(((BQ952+$B$7)+273)^4-(W952+273)^4)</f>
        <v>0</v>
      </c>
      <c r="AF952">
        <f>U952+AE952+AC952+AD952</f>
        <v>0</v>
      </c>
      <c r="AG952">
        <f>BN952*AU952*(BI952-BH952*(1000-AU952*BK952)/(1000-AU952*BJ952))/(100*BB952)</f>
        <v>0</v>
      </c>
      <c r="AH952">
        <f>1000*BN952*AU952*(BJ952-BK952)/(100*BB952*(1000-AU952*BJ952))</f>
        <v>0</v>
      </c>
      <c r="AI952">
        <f>(AJ952 - AK952 - BO952*1E3/(8.314*(BQ952+273.15)) * AM952/BN952 * AL952) * BN952/(100*BB952) * (1000 - BK952)/1000</f>
        <v>0</v>
      </c>
      <c r="AJ952">
        <v>1203.92625725688</v>
      </c>
      <c r="AK952">
        <v>1147.628</v>
      </c>
      <c r="AL952">
        <v>3.34110405415662</v>
      </c>
      <c r="AM952">
        <v>65.3821765594169</v>
      </c>
      <c r="AN952">
        <f>(AP952 - AO952 + BO952*1E3/(8.314*(BQ952+273.15)) * AR952/BN952 * AQ952) * BN952/(100*BB952) * 1000/(1000 - AP952)</f>
        <v>0</v>
      </c>
      <c r="AO952">
        <v>15.5714784237089</v>
      </c>
      <c r="AP952">
        <v>20.7245989010989</v>
      </c>
      <c r="AQ952">
        <v>0.000539778397902808</v>
      </c>
      <c r="AR952">
        <v>122.885035500858</v>
      </c>
      <c r="AS952">
        <v>0</v>
      </c>
      <c r="AT952">
        <v>0</v>
      </c>
      <c r="AU952">
        <f>IF(AS952*$H$13&gt;=AW952,1.0,(AW952/(AW952-AS952*$H$13)))</f>
        <v>0</v>
      </c>
      <c r="AV952">
        <f>(AU952-1)*100</f>
        <v>0</v>
      </c>
      <c r="AW952">
        <f>MAX(0,($B$13+$C$13*BV952)/(1+$D$13*BV952)*BO952/(BQ952+273)*$E$13)</f>
        <v>0</v>
      </c>
      <c r="AX952">
        <f>$B$11*BW952+$C$11*BX952+$F$11*CI952*(1-CL952)</f>
        <v>0</v>
      </c>
      <c r="AY952">
        <f>AX952*AZ952</f>
        <v>0</v>
      </c>
      <c r="AZ952">
        <f>($B$11*$D$9+$C$11*$D$9+$F$11*((CV952+CN952)/MAX(CV952+CN952+CW952, 0.1)*$I$9+CW952/MAX(CV952+CN952+CW952, 0.1)*$J$9))/($B$11+$C$11+$F$11)</f>
        <v>0</v>
      </c>
      <c r="BA952">
        <f>($B$11*$K$9+$C$11*$K$9+$F$11*((CV952+CN952)/MAX(CV952+CN952+CW952, 0.1)*$P$9+CW952/MAX(CV952+CN952+CW952, 0.1)*$Q$9))/($B$11+$C$11+$F$11)</f>
        <v>0</v>
      </c>
      <c r="BB952">
        <v>6</v>
      </c>
      <c r="BC952">
        <v>0.5</v>
      </c>
      <c r="BD952" t="s">
        <v>355</v>
      </c>
      <c r="BE952">
        <v>2</v>
      </c>
      <c r="BF952" t="b">
        <v>1</v>
      </c>
      <c r="BG952">
        <v>1663698265.81429</v>
      </c>
      <c r="BH952">
        <v>1099.80464285714</v>
      </c>
      <c r="BI952">
        <v>1168.0375</v>
      </c>
      <c r="BJ952">
        <v>20.7072</v>
      </c>
      <c r="BK952">
        <v>15.5321535714286</v>
      </c>
      <c r="BL952">
        <v>1090.08857142857</v>
      </c>
      <c r="BM952">
        <v>20.4024071428571</v>
      </c>
      <c r="BN952">
        <v>500.105142857143</v>
      </c>
      <c r="BO952">
        <v>90.4728357142857</v>
      </c>
      <c r="BP952">
        <v>0.100091025</v>
      </c>
      <c r="BQ952">
        <v>25.3628178571429</v>
      </c>
      <c r="BR952">
        <v>25.03295</v>
      </c>
      <c r="BS952">
        <v>999.9</v>
      </c>
      <c r="BT952">
        <v>0</v>
      </c>
      <c r="BU952">
        <v>0</v>
      </c>
      <c r="BV952">
        <v>9973.21428571429</v>
      </c>
      <c r="BW952">
        <v>0</v>
      </c>
      <c r="BX952">
        <v>16.7147</v>
      </c>
      <c r="BY952">
        <v>-68.2332535714286</v>
      </c>
      <c r="BZ952">
        <v>1123.06</v>
      </c>
      <c r="CA952">
        <v>1186.46678571429</v>
      </c>
      <c r="CB952">
        <v>5.17502285714286</v>
      </c>
      <c r="CC952">
        <v>1168.0375</v>
      </c>
      <c r="CD952">
        <v>15.5321535714286</v>
      </c>
      <c r="CE952">
        <v>1.87343892857143</v>
      </c>
      <c r="CF952">
        <v>1.40523928571429</v>
      </c>
      <c r="CG952">
        <v>16.4133821428571</v>
      </c>
      <c r="CH952">
        <v>11.9742464285714</v>
      </c>
      <c r="CI952">
        <v>2000.00785714286</v>
      </c>
      <c r="CJ952">
        <v>0.979994428571429</v>
      </c>
      <c r="CK952">
        <v>0.0200056428571429</v>
      </c>
      <c r="CL952">
        <v>0</v>
      </c>
      <c r="CM952">
        <v>806.787321428572</v>
      </c>
      <c r="CN952">
        <v>5.00063</v>
      </c>
      <c r="CO952">
        <v>15924.9642857143</v>
      </c>
      <c r="CP952">
        <v>17256.9571428571</v>
      </c>
      <c r="CQ952">
        <v>38.69825</v>
      </c>
      <c r="CR952">
        <v>38.7987142857143</v>
      </c>
      <c r="CS952">
        <v>38.23875</v>
      </c>
      <c r="CT952">
        <v>38.125</v>
      </c>
      <c r="CU952">
        <v>39.5044285714286</v>
      </c>
      <c r="CV952">
        <v>1955.09714285714</v>
      </c>
      <c r="CW952">
        <v>39.9107142857143</v>
      </c>
      <c r="CX952">
        <v>0</v>
      </c>
      <c r="CY952">
        <v>1663698270.5</v>
      </c>
      <c r="CZ952">
        <v>0</v>
      </c>
      <c r="DA952">
        <v>0</v>
      </c>
      <c r="DB952" t="s">
        <v>356</v>
      </c>
      <c r="DC952">
        <v>1660677648.1</v>
      </c>
      <c r="DD952">
        <v>1660677649.1</v>
      </c>
      <c r="DE952">
        <v>0</v>
      </c>
      <c r="DF952">
        <v>-1.042</v>
      </c>
      <c r="DG952">
        <v>0.003</v>
      </c>
      <c r="DH952">
        <v>5.218</v>
      </c>
      <c r="DI952">
        <v>0.344</v>
      </c>
      <c r="DJ952">
        <v>417</v>
      </c>
      <c r="DK952">
        <v>22</v>
      </c>
      <c r="DL952">
        <v>1.24</v>
      </c>
      <c r="DM952">
        <v>0.53</v>
      </c>
      <c r="DN952">
        <v>-68.075325</v>
      </c>
      <c r="DO952">
        <v>-2.91255309568454</v>
      </c>
      <c r="DP952">
        <v>0.397290278480359</v>
      </c>
      <c r="DQ952">
        <v>0</v>
      </c>
      <c r="DR952">
        <v>5.21510425</v>
      </c>
      <c r="DS952">
        <v>-0.644166866791748</v>
      </c>
      <c r="DT952">
        <v>0.0685701185607659</v>
      </c>
      <c r="DU952">
        <v>0</v>
      </c>
      <c r="DV952">
        <v>0</v>
      </c>
      <c r="DW952">
        <v>2</v>
      </c>
      <c r="DX952" t="s">
        <v>357</v>
      </c>
      <c r="DY952">
        <v>2.97372</v>
      </c>
      <c r="DZ952">
        <v>2.75405</v>
      </c>
      <c r="EA952">
        <v>0.179419</v>
      </c>
      <c r="EB952">
        <v>0.186932</v>
      </c>
      <c r="EC952">
        <v>0.0933585</v>
      </c>
      <c r="ED952">
        <v>0.0771006</v>
      </c>
      <c r="EE952">
        <v>31987.9</v>
      </c>
      <c r="EF952">
        <v>34560</v>
      </c>
      <c r="EG952">
        <v>35324.6</v>
      </c>
      <c r="EH952">
        <v>38549</v>
      </c>
      <c r="EI952">
        <v>45416.5</v>
      </c>
      <c r="EJ952">
        <v>51389.7</v>
      </c>
      <c r="EK952">
        <v>55217.1</v>
      </c>
      <c r="EL952">
        <v>61834.1</v>
      </c>
      <c r="EM952">
        <v>1.9918</v>
      </c>
      <c r="EN952">
        <v>1.8184</v>
      </c>
      <c r="EO952">
        <v>0.0706613</v>
      </c>
      <c r="EP952">
        <v>0</v>
      </c>
      <c r="EQ952">
        <v>23.8836</v>
      </c>
      <c r="ER952">
        <v>999.9</v>
      </c>
      <c r="ES952">
        <v>42.821</v>
      </c>
      <c r="ET952">
        <v>30.504</v>
      </c>
      <c r="EU952">
        <v>20.7554</v>
      </c>
      <c r="EV952">
        <v>56.6662</v>
      </c>
      <c r="EW952">
        <v>49.367</v>
      </c>
      <c r="EX952">
        <v>1</v>
      </c>
      <c r="EY952">
        <v>-0.039939</v>
      </c>
      <c r="EZ952">
        <v>1.88449</v>
      </c>
      <c r="FA952">
        <v>20.1027</v>
      </c>
      <c r="FB952">
        <v>5.20291</v>
      </c>
      <c r="FC952">
        <v>12.004</v>
      </c>
      <c r="FD952">
        <v>4.976</v>
      </c>
      <c r="FE952">
        <v>3.2938</v>
      </c>
      <c r="FF952">
        <v>9999</v>
      </c>
      <c r="FG952">
        <v>9999</v>
      </c>
      <c r="FH952">
        <v>9999</v>
      </c>
      <c r="FI952">
        <v>695.8</v>
      </c>
      <c r="FJ952">
        <v>1.86356</v>
      </c>
      <c r="FK952">
        <v>1.86829</v>
      </c>
      <c r="FL952">
        <v>1.86804</v>
      </c>
      <c r="FM952">
        <v>1.86935</v>
      </c>
      <c r="FN952">
        <v>1.87012</v>
      </c>
      <c r="FO952">
        <v>1.86615</v>
      </c>
      <c r="FP952">
        <v>1.86722</v>
      </c>
      <c r="FQ952">
        <v>1.86859</v>
      </c>
      <c r="FR952">
        <v>5</v>
      </c>
      <c r="FS952">
        <v>0</v>
      </c>
      <c r="FT952">
        <v>0</v>
      </c>
      <c r="FU952">
        <v>0</v>
      </c>
      <c r="FV952" t="s">
        <v>358</v>
      </c>
      <c r="FW952" t="s">
        <v>359</v>
      </c>
      <c r="FX952" t="s">
        <v>360</v>
      </c>
      <c r="FY952" t="s">
        <v>360</v>
      </c>
      <c r="FZ952" t="s">
        <v>360</v>
      </c>
      <c r="GA952" t="s">
        <v>360</v>
      </c>
      <c r="GB952">
        <v>0</v>
      </c>
      <c r="GC952">
        <v>100</v>
      </c>
      <c r="GD952">
        <v>100</v>
      </c>
      <c r="GE952">
        <v>9.85</v>
      </c>
      <c r="GF952">
        <v>0.3048</v>
      </c>
      <c r="GG952">
        <v>3.61927167264205</v>
      </c>
      <c r="GH952">
        <v>0.00509506669552449</v>
      </c>
      <c r="GI952">
        <v>1.17866753763249e-06</v>
      </c>
      <c r="GJ952">
        <v>-6.62632595388568e-10</v>
      </c>
      <c r="GK952">
        <v>0.304780318481584</v>
      </c>
      <c r="GL952">
        <v>0</v>
      </c>
      <c r="GM952">
        <v>0</v>
      </c>
      <c r="GN952">
        <v>0</v>
      </c>
      <c r="GO952">
        <v>-5</v>
      </c>
      <c r="GP952">
        <v>1640</v>
      </c>
      <c r="GQ952">
        <v>1</v>
      </c>
      <c r="GR952">
        <v>20</v>
      </c>
      <c r="GS952">
        <v>50343.8</v>
      </c>
      <c r="GT952">
        <v>50343.7</v>
      </c>
      <c r="GU952">
        <v>2.38159</v>
      </c>
      <c r="GV952">
        <v>2.59888</v>
      </c>
      <c r="GW952">
        <v>1.54785</v>
      </c>
      <c r="GX952">
        <v>2.2998</v>
      </c>
      <c r="GY952">
        <v>1.34644</v>
      </c>
      <c r="GZ952">
        <v>2.4292</v>
      </c>
      <c r="HA952">
        <v>35.3827</v>
      </c>
      <c r="HB952">
        <v>23.9649</v>
      </c>
      <c r="HC952">
        <v>18</v>
      </c>
      <c r="HD952">
        <v>504.522</v>
      </c>
      <c r="HE952">
        <v>395.308</v>
      </c>
      <c r="HF952">
        <v>21.4136</v>
      </c>
      <c r="HG952">
        <v>26.6214</v>
      </c>
      <c r="HH952">
        <v>30.0001</v>
      </c>
      <c r="HI952">
        <v>26.5932</v>
      </c>
      <c r="HJ952">
        <v>26.5395</v>
      </c>
      <c r="HK952">
        <v>47.7091</v>
      </c>
      <c r="HL952">
        <v>25.0488</v>
      </c>
      <c r="HM952">
        <v>12.3526</v>
      </c>
      <c r="HN952">
        <v>21.3819</v>
      </c>
      <c r="HO952">
        <v>1207.74</v>
      </c>
      <c r="HP952">
        <v>15.7159</v>
      </c>
      <c r="HQ952">
        <v>102.43</v>
      </c>
      <c r="HR952">
        <v>102.922</v>
      </c>
    </row>
    <row r="953" spans="1:226">
      <c r="A953">
        <v>937</v>
      </c>
      <c r="B953">
        <v>1663698278.6</v>
      </c>
      <c r="C953">
        <v>10503.5</v>
      </c>
      <c r="D953" t="s">
        <v>2242</v>
      </c>
      <c r="E953" t="s">
        <v>2243</v>
      </c>
      <c r="F953">
        <v>5</v>
      </c>
      <c r="G953" t="s">
        <v>2099</v>
      </c>
      <c r="H953" t="s">
        <v>354</v>
      </c>
      <c r="I953">
        <v>1663698271.1</v>
      </c>
      <c r="J953">
        <f>(K953)/1000</f>
        <v>0</v>
      </c>
      <c r="K953">
        <f>IF(BF953, AN953, AH953)</f>
        <v>0</v>
      </c>
      <c r="L953">
        <f>IF(BF953, AI953, AG953)</f>
        <v>0</v>
      </c>
      <c r="M953">
        <f>BH953 - IF(AU953&gt;1, L953*BB953*100.0/(AW953*BV953), 0)</f>
        <v>0</v>
      </c>
      <c r="N953">
        <f>((T953-J953/2)*M953-L953)/(T953+J953/2)</f>
        <v>0</v>
      </c>
      <c r="O953">
        <f>N953*(BO953+BP953)/1000.0</f>
        <v>0</v>
      </c>
      <c r="P953">
        <f>(BH953 - IF(AU953&gt;1, L953*BB953*100.0/(AW953*BV953), 0))*(BO953+BP953)/1000.0</f>
        <v>0</v>
      </c>
      <c r="Q953">
        <f>2.0/((1/S953-1/R953)+SIGN(S953)*SQRT((1/S953-1/R953)*(1/S953-1/R953) + 4*BC953/((BC953+1)*(BC953+1))*(2*1/S953*1/R953-1/R953*1/R953)))</f>
        <v>0</v>
      </c>
      <c r="R953">
        <f>IF(LEFT(BD953,1)&lt;&gt;"0",IF(LEFT(BD953,1)="1",3.0,BE953),$D$5+$E$5*(BV953*BO953/($K$5*1000))+$F$5*(BV953*BO953/($K$5*1000))*MAX(MIN(BB953,$J$5),$I$5)*MAX(MIN(BB953,$J$5),$I$5)+$G$5*MAX(MIN(BB953,$J$5),$I$5)*(BV953*BO953/($K$5*1000))+$H$5*(BV953*BO953/($K$5*1000))*(BV953*BO953/($K$5*1000)))</f>
        <v>0</v>
      </c>
      <c r="S953">
        <f>J953*(1000-(1000*0.61365*exp(17.502*W953/(240.97+W953))/(BO953+BP953)+BJ953)/2)/(1000*0.61365*exp(17.502*W953/(240.97+W953))/(BO953+BP953)-BJ953)</f>
        <v>0</v>
      </c>
      <c r="T953">
        <f>1/((BC953+1)/(Q953/1.6)+1/(R953/1.37)) + BC953/((BC953+1)/(Q953/1.6) + BC953/(R953/1.37))</f>
        <v>0</v>
      </c>
      <c r="U953">
        <f>(AX953*BA953)</f>
        <v>0</v>
      </c>
      <c r="V953">
        <f>(BQ953+(U953+2*0.95*5.67E-8*(((BQ953+$B$7)+273)^4-(BQ953+273)^4)-44100*J953)/(1.84*29.3*R953+8*0.95*5.67E-8*(BQ953+273)^3))</f>
        <v>0</v>
      </c>
      <c r="W953">
        <f>($C$7*BR953+$D$7*BS953+$E$7*V953)</f>
        <v>0</v>
      </c>
      <c r="X953">
        <f>0.61365*exp(17.502*W953/(240.97+W953))</f>
        <v>0</v>
      </c>
      <c r="Y953">
        <f>(Z953/AA953*100)</f>
        <v>0</v>
      </c>
      <c r="Z953">
        <f>BJ953*(BO953+BP953)/1000</f>
        <v>0</v>
      </c>
      <c r="AA953">
        <f>0.61365*exp(17.502*BQ953/(240.97+BQ953))</f>
        <v>0</v>
      </c>
      <c r="AB953">
        <f>(X953-BJ953*(BO953+BP953)/1000)</f>
        <v>0</v>
      </c>
      <c r="AC953">
        <f>(-J953*44100)</f>
        <v>0</v>
      </c>
      <c r="AD953">
        <f>2*29.3*R953*0.92*(BQ953-W953)</f>
        <v>0</v>
      </c>
      <c r="AE953">
        <f>2*0.95*5.67E-8*(((BQ953+$B$7)+273)^4-(W953+273)^4)</f>
        <v>0</v>
      </c>
      <c r="AF953">
        <f>U953+AE953+AC953+AD953</f>
        <v>0</v>
      </c>
      <c r="AG953">
        <f>BN953*AU953*(BI953-BH953*(1000-AU953*BK953)/(1000-AU953*BJ953))/(100*BB953)</f>
        <v>0</v>
      </c>
      <c r="AH953">
        <f>1000*BN953*AU953*(BJ953-BK953)/(100*BB953*(1000-AU953*BJ953))</f>
        <v>0</v>
      </c>
      <c r="AI953">
        <f>(AJ953 - AK953 - BO953*1E3/(8.314*(BQ953+273.15)) * AM953/BN953 * AL953) * BN953/(100*BB953) * (1000 - BK953)/1000</f>
        <v>0</v>
      </c>
      <c r="AJ953">
        <v>1220.86679367762</v>
      </c>
      <c r="AK953">
        <v>1164.77890909091</v>
      </c>
      <c r="AL953">
        <v>3.39077308100363</v>
      </c>
      <c r="AM953">
        <v>65.3821765594169</v>
      </c>
      <c r="AN953">
        <f>(AP953 - AO953 + BO953*1E3/(8.314*(BQ953+273.15)) * AR953/BN953 * AQ953) * BN953/(100*BB953) * 1000/(1000 - AP953)</f>
        <v>0</v>
      </c>
      <c r="AO953">
        <v>15.6330513981727</v>
      </c>
      <c r="AP953">
        <v>20.737954945055</v>
      </c>
      <c r="AQ953">
        <v>0.000319126653937499</v>
      </c>
      <c r="AR953">
        <v>122.885035500858</v>
      </c>
      <c r="AS953">
        <v>0</v>
      </c>
      <c r="AT953">
        <v>0</v>
      </c>
      <c r="AU953">
        <f>IF(AS953*$H$13&gt;=AW953,1.0,(AW953/(AW953-AS953*$H$13)))</f>
        <v>0</v>
      </c>
      <c r="AV953">
        <f>(AU953-1)*100</f>
        <v>0</v>
      </c>
      <c r="AW953">
        <f>MAX(0,($B$13+$C$13*BV953)/(1+$D$13*BV953)*BO953/(BQ953+273)*$E$13)</f>
        <v>0</v>
      </c>
      <c r="AX953">
        <f>$B$11*BW953+$C$11*BX953+$F$11*CI953*(1-CL953)</f>
        <v>0</v>
      </c>
      <c r="AY953">
        <f>AX953*AZ953</f>
        <v>0</v>
      </c>
      <c r="AZ953">
        <f>($B$11*$D$9+$C$11*$D$9+$F$11*((CV953+CN953)/MAX(CV953+CN953+CW953, 0.1)*$I$9+CW953/MAX(CV953+CN953+CW953, 0.1)*$J$9))/($B$11+$C$11+$F$11)</f>
        <v>0</v>
      </c>
      <c r="BA953">
        <f>($B$11*$K$9+$C$11*$K$9+$F$11*((CV953+CN953)/MAX(CV953+CN953+CW953, 0.1)*$P$9+CW953/MAX(CV953+CN953+CW953, 0.1)*$Q$9))/($B$11+$C$11+$F$11)</f>
        <v>0</v>
      </c>
      <c r="BB953">
        <v>6</v>
      </c>
      <c r="BC953">
        <v>0.5</v>
      </c>
      <c r="BD953" t="s">
        <v>355</v>
      </c>
      <c r="BE953">
        <v>2</v>
      </c>
      <c r="BF953" t="b">
        <v>1</v>
      </c>
      <c r="BG953">
        <v>1663698271.1</v>
      </c>
      <c r="BH953">
        <v>1117.34296296296</v>
      </c>
      <c r="BI953">
        <v>1185.68333333333</v>
      </c>
      <c r="BJ953">
        <v>20.7210777777778</v>
      </c>
      <c r="BK953">
        <v>15.5823481481482</v>
      </c>
      <c r="BL953">
        <v>1107.5337037037</v>
      </c>
      <c r="BM953">
        <v>20.4162851851852</v>
      </c>
      <c r="BN953">
        <v>500.09762962963</v>
      </c>
      <c r="BO953">
        <v>90.4745851851852</v>
      </c>
      <c r="BP953">
        <v>0.100043866666667</v>
      </c>
      <c r="BQ953">
        <v>25.3612555555556</v>
      </c>
      <c r="BR953">
        <v>25.0443111111111</v>
      </c>
      <c r="BS953">
        <v>999.9</v>
      </c>
      <c r="BT953">
        <v>0</v>
      </c>
      <c r="BU953">
        <v>0</v>
      </c>
      <c r="BV953">
        <v>9980.74074074074</v>
      </c>
      <c r="BW953">
        <v>0</v>
      </c>
      <c r="BX953">
        <v>16.7147</v>
      </c>
      <c r="BY953">
        <v>-68.3421259259259</v>
      </c>
      <c r="BZ953">
        <v>1140.98481481481</v>
      </c>
      <c r="CA953">
        <v>1204.45333333333</v>
      </c>
      <c r="CB953">
        <v>5.13871037037037</v>
      </c>
      <c r="CC953">
        <v>1185.68333333333</v>
      </c>
      <c r="CD953">
        <v>15.5823481481482</v>
      </c>
      <c r="CE953">
        <v>1.87473111111111</v>
      </c>
      <c r="CF953">
        <v>1.40980851851852</v>
      </c>
      <c r="CG953">
        <v>16.4242111111111</v>
      </c>
      <c r="CH953">
        <v>12.0234962962963</v>
      </c>
      <c r="CI953">
        <v>1999.97851851852</v>
      </c>
      <c r="CJ953">
        <v>0.979994333333334</v>
      </c>
      <c r="CK953">
        <v>0.0200057444444444</v>
      </c>
      <c r="CL953">
        <v>0</v>
      </c>
      <c r="CM953">
        <v>805.99262962963</v>
      </c>
      <c r="CN953">
        <v>5.00063</v>
      </c>
      <c r="CO953">
        <v>15909.8259259259</v>
      </c>
      <c r="CP953">
        <v>17256.6888888889</v>
      </c>
      <c r="CQ953">
        <v>38.6986666666667</v>
      </c>
      <c r="CR953">
        <v>38.8028148148148</v>
      </c>
      <c r="CS953">
        <v>38.222</v>
      </c>
      <c r="CT953">
        <v>38.125</v>
      </c>
      <c r="CU953">
        <v>39.5</v>
      </c>
      <c r="CV953">
        <v>1955.06851851852</v>
      </c>
      <c r="CW953">
        <v>39.91</v>
      </c>
      <c r="CX953">
        <v>0</v>
      </c>
      <c r="CY953">
        <v>1663698275.9</v>
      </c>
      <c r="CZ953">
        <v>0</v>
      </c>
      <c r="DA953">
        <v>0</v>
      </c>
      <c r="DB953" t="s">
        <v>356</v>
      </c>
      <c r="DC953">
        <v>1660677648.1</v>
      </c>
      <c r="DD953">
        <v>1660677649.1</v>
      </c>
      <c r="DE953">
        <v>0</v>
      </c>
      <c r="DF953">
        <v>-1.042</v>
      </c>
      <c r="DG953">
        <v>0.003</v>
      </c>
      <c r="DH953">
        <v>5.218</v>
      </c>
      <c r="DI953">
        <v>0.344</v>
      </c>
      <c r="DJ953">
        <v>417</v>
      </c>
      <c r="DK953">
        <v>22</v>
      </c>
      <c r="DL953">
        <v>1.24</v>
      </c>
      <c r="DM953">
        <v>0.53</v>
      </c>
      <c r="DN953">
        <v>-68.25512</v>
      </c>
      <c r="DO953">
        <v>-1.40381088180115</v>
      </c>
      <c r="DP953">
        <v>0.323866934249239</v>
      </c>
      <c r="DQ953">
        <v>0</v>
      </c>
      <c r="DR953">
        <v>5.1561575</v>
      </c>
      <c r="DS953">
        <v>-0.398341463414645</v>
      </c>
      <c r="DT953">
        <v>0.0395193990180772</v>
      </c>
      <c r="DU953">
        <v>0</v>
      </c>
      <c r="DV953">
        <v>0</v>
      </c>
      <c r="DW953">
        <v>2</v>
      </c>
      <c r="DX953" t="s">
        <v>357</v>
      </c>
      <c r="DY953">
        <v>2.97452</v>
      </c>
      <c r="DZ953">
        <v>2.75407</v>
      </c>
      <c r="EA953">
        <v>0.181101</v>
      </c>
      <c r="EB953">
        <v>0.188474</v>
      </c>
      <c r="EC953">
        <v>0.0933781</v>
      </c>
      <c r="ED953">
        <v>0.0772066</v>
      </c>
      <c r="EE953">
        <v>31922.4</v>
      </c>
      <c r="EF953">
        <v>34495.4</v>
      </c>
      <c r="EG953">
        <v>35324.8</v>
      </c>
      <c r="EH953">
        <v>38550</v>
      </c>
      <c r="EI953">
        <v>45416.2</v>
      </c>
      <c r="EJ953">
        <v>51384</v>
      </c>
      <c r="EK953">
        <v>55217.8</v>
      </c>
      <c r="EL953">
        <v>61834.3</v>
      </c>
      <c r="EM953">
        <v>1.9916</v>
      </c>
      <c r="EN953">
        <v>1.8192</v>
      </c>
      <c r="EO953">
        <v>0.072062</v>
      </c>
      <c r="EP953">
        <v>0</v>
      </c>
      <c r="EQ953">
        <v>23.8816</v>
      </c>
      <c r="ER953">
        <v>999.9</v>
      </c>
      <c r="ES953">
        <v>42.797</v>
      </c>
      <c r="ET953">
        <v>30.504</v>
      </c>
      <c r="EU953">
        <v>20.7445</v>
      </c>
      <c r="EV953">
        <v>56.6462</v>
      </c>
      <c r="EW953">
        <v>48.9423</v>
      </c>
      <c r="EX953">
        <v>1</v>
      </c>
      <c r="EY953">
        <v>-0.0396951</v>
      </c>
      <c r="EZ953">
        <v>1.95673</v>
      </c>
      <c r="FA953">
        <v>20.1019</v>
      </c>
      <c r="FB953">
        <v>5.20052</v>
      </c>
      <c r="FC953">
        <v>12.0052</v>
      </c>
      <c r="FD953">
        <v>4.976</v>
      </c>
      <c r="FE953">
        <v>3.294</v>
      </c>
      <c r="FF953">
        <v>9999</v>
      </c>
      <c r="FG953">
        <v>9999</v>
      </c>
      <c r="FH953">
        <v>9999</v>
      </c>
      <c r="FI953">
        <v>695.8</v>
      </c>
      <c r="FJ953">
        <v>1.86356</v>
      </c>
      <c r="FK953">
        <v>1.86832</v>
      </c>
      <c r="FL953">
        <v>1.86801</v>
      </c>
      <c r="FM953">
        <v>1.86926</v>
      </c>
      <c r="FN953">
        <v>1.87012</v>
      </c>
      <c r="FO953">
        <v>1.86615</v>
      </c>
      <c r="FP953">
        <v>1.86722</v>
      </c>
      <c r="FQ953">
        <v>1.86859</v>
      </c>
      <c r="FR953">
        <v>5</v>
      </c>
      <c r="FS953">
        <v>0</v>
      </c>
      <c r="FT953">
        <v>0</v>
      </c>
      <c r="FU953">
        <v>0</v>
      </c>
      <c r="FV953" t="s">
        <v>358</v>
      </c>
      <c r="FW953" t="s">
        <v>359</v>
      </c>
      <c r="FX953" t="s">
        <v>360</v>
      </c>
      <c r="FY953" t="s">
        <v>360</v>
      </c>
      <c r="FZ953" t="s">
        <v>360</v>
      </c>
      <c r="GA953" t="s">
        <v>360</v>
      </c>
      <c r="GB953">
        <v>0</v>
      </c>
      <c r="GC953">
        <v>100</v>
      </c>
      <c r="GD953">
        <v>100</v>
      </c>
      <c r="GE953">
        <v>9.94</v>
      </c>
      <c r="GF953">
        <v>0.3048</v>
      </c>
      <c r="GG953">
        <v>3.61927167264205</v>
      </c>
      <c r="GH953">
        <v>0.00509506669552449</v>
      </c>
      <c r="GI953">
        <v>1.17866753763249e-06</v>
      </c>
      <c r="GJ953">
        <v>-6.62632595388568e-10</v>
      </c>
      <c r="GK953">
        <v>0.304780318481584</v>
      </c>
      <c r="GL953">
        <v>0</v>
      </c>
      <c r="GM953">
        <v>0</v>
      </c>
      <c r="GN953">
        <v>0</v>
      </c>
      <c r="GO953">
        <v>-5</v>
      </c>
      <c r="GP953">
        <v>1640</v>
      </c>
      <c r="GQ953">
        <v>1</v>
      </c>
      <c r="GR953">
        <v>20</v>
      </c>
      <c r="GS953">
        <v>50343.8</v>
      </c>
      <c r="GT953">
        <v>50343.8</v>
      </c>
      <c r="GU953">
        <v>2.40601</v>
      </c>
      <c r="GV953">
        <v>2.60132</v>
      </c>
      <c r="GW953">
        <v>1.54785</v>
      </c>
      <c r="GX953">
        <v>2.2998</v>
      </c>
      <c r="GY953">
        <v>1.34644</v>
      </c>
      <c r="GZ953">
        <v>2.33276</v>
      </c>
      <c r="HA953">
        <v>35.3827</v>
      </c>
      <c r="HB953">
        <v>23.9649</v>
      </c>
      <c r="HC953">
        <v>18</v>
      </c>
      <c r="HD953">
        <v>504.401</v>
      </c>
      <c r="HE953">
        <v>395.762</v>
      </c>
      <c r="HF953">
        <v>21.369</v>
      </c>
      <c r="HG953">
        <v>26.6237</v>
      </c>
      <c r="HH953">
        <v>30.0003</v>
      </c>
      <c r="HI953">
        <v>26.5941</v>
      </c>
      <c r="HJ953">
        <v>26.5418</v>
      </c>
      <c r="HK953">
        <v>48.1983</v>
      </c>
      <c r="HL953">
        <v>24.7478</v>
      </c>
      <c r="HM953">
        <v>12.3526</v>
      </c>
      <c r="HN953">
        <v>21.331</v>
      </c>
      <c r="HO953">
        <v>1221.16</v>
      </c>
      <c r="HP953">
        <v>15.7618</v>
      </c>
      <c r="HQ953">
        <v>102.431</v>
      </c>
      <c r="HR953">
        <v>102.923</v>
      </c>
    </row>
    <row r="954" spans="1:226">
      <c r="A954">
        <v>938</v>
      </c>
      <c r="B954">
        <v>1663698283.6</v>
      </c>
      <c r="C954">
        <v>10508.5</v>
      </c>
      <c r="D954" t="s">
        <v>2244</v>
      </c>
      <c r="E954" t="s">
        <v>2245</v>
      </c>
      <c r="F954">
        <v>5</v>
      </c>
      <c r="G954" t="s">
        <v>2099</v>
      </c>
      <c r="H954" t="s">
        <v>354</v>
      </c>
      <c r="I954">
        <v>1663698275.81429</v>
      </c>
      <c r="J954">
        <f>(K954)/1000</f>
        <v>0</v>
      </c>
      <c r="K954">
        <f>IF(BF954, AN954, AH954)</f>
        <v>0</v>
      </c>
      <c r="L954">
        <f>IF(BF954, AI954, AG954)</f>
        <v>0</v>
      </c>
      <c r="M954">
        <f>BH954 - IF(AU954&gt;1, L954*BB954*100.0/(AW954*BV954), 0)</f>
        <v>0</v>
      </c>
      <c r="N954">
        <f>((T954-J954/2)*M954-L954)/(T954+J954/2)</f>
        <v>0</v>
      </c>
      <c r="O954">
        <f>N954*(BO954+BP954)/1000.0</f>
        <v>0</v>
      </c>
      <c r="P954">
        <f>(BH954 - IF(AU954&gt;1, L954*BB954*100.0/(AW954*BV954), 0))*(BO954+BP954)/1000.0</f>
        <v>0</v>
      </c>
      <c r="Q954">
        <f>2.0/((1/S954-1/R954)+SIGN(S954)*SQRT((1/S954-1/R954)*(1/S954-1/R954) + 4*BC954/((BC954+1)*(BC954+1))*(2*1/S954*1/R954-1/R954*1/R954)))</f>
        <v>0</v>
      </c>
      <c r="R954">
        <f>IF(LEFT(BD954,1)&lt;&gt;"0",IF(LEFT(BD954,1)="1",3.0,BE954),$D$5+$E$5*(BV954*BO954/($K$5*1000))+$F$5*(BV954*BO954/($K$5*1000))*MAX(MIN(BB954,$J$5),$I$5)*MAX(MIN(BB954,$J$5),$I$5)+$G$5*MAX(MIN(BB954,$J$5),$I$5)*(BV954*BO954/($K$5*1000))+$H$5*(BV954*BO954/($K$5*1000))*(BV954*BO954/($K$5*1000)))</f>
        <v>0</v>
      </c>
      <c r="S954">
        <f>J954*(1000-(1000*0.61365*exp(17.502*W954/(240.97+W954))/(BO954+BP954)+BJ954)/2)/(1000*0.61365*exp(17.502*W954/(240.97+W954))/(BO954+BP954)-BJ954)</f>
        <v>0</v>
      </c>
      <c r="T954">
        <f>1/((BC954+1)/(Q954/1.6)+1/(R954/1.37)) + BC954/((BC954+1)/(Q954/1.6) + BC954/(R954/1.37))</f>
        <v>0</v>
      </c>
      <c r="U954">
        <f>(AX954*BA954)</f>
        <v>0</v>
      </c>
      <c r="V954">
        <f>(BQ954+(U954+2*0.95*5.67E-8*(((BQ954+$B$7)+273)^4-(BQ954+273)^4)-44100*J954)/(1.84*29.3*R954+8*0.95*5.67E-8*(BQ954+273)^3))</f>
        <v>0</v>
      </c>
      <c r="W954">
        <f>($C$7*BR954+$D$7*BS954+$E$7*V954)</f>
        <v>0</v>
      </c>
      <c r="X954">
        <f>0.61365*exp(17.502*W954/(240.97+W954))</f>
        <v>0</v>
      </c>
      <c r="Y954">
        <f>(Z954/AA954*100)</f>
        <v>0</v>
      </c>
      <c r="Z954">
        <f>BJ954*(BO954+BP954)/1000</f>
        <v>0</v>
      </c>
      <c r="AA954">
        <f>0.61365*exp(17.502*BQ954/(240.97+BQ954))</f>
        <v>0</v>
      </c>
      <c r="AB954">
        <f>(X954-BJ954*(BO954+BP954)/1000)</f>
        <v>0</v>
      </c>
      <c r="AC954">
        <f>(-J954*44100)</f>
        <v>0</v>
      </c>
      <c r="AD954">
        <f>2*29.3*R954*0.92*(BQ954-W954)</f>
        <v>0</v>
      </c>
      <c r="AE954">
        <f>2*0.95*5.67E-8*(((BQ954+$B$7)+273)^4-(W954+273)^4)</f>
        <v>0</v>
      </c>
      <c r="AF954">
        <f>U954+AE954+AC954+AD954</f>
        <v>0</v>
      </c>
      <c r="AG954">
        <f>BN954*AU954*(BI954-BH954*(1000-AU954*BK954)/(1000-AU954*BJ954))/(100*BB954)</f>
        <v>0</v>
      </c>
      <c r="AH954">
        <f>1000*BN954*AU954*(BJ954-BK954)/(100*BB954*(1000-AU954*BJ954))</f>
        <v>0</v>
      </c>
      <c r="AI954">
        <f>(AJ954 - AK954 - BO954*1E3/(8.314*(BQ954+273.15)) * AM954/BN954 * AL954) * BN954/(100*BB954) * (1000 - BK954)/1000</f>
        <v>0</v>
      </c>
      <c r="AJ954">
        <v>1238.06954108112</v>
      </c>
      <c r="AK954">
        <v>1181.80078787879</v>
      </c>
      <c r="AL954">
        <v>3.44858396492516</v>
      </c>
      <c r="AM954">
        <v>65.3821765594169</v>
      </c>
      <c r="AN954">
        <f>(AP954 - AO954 + BO954*1E3/(8.314*(BQ954+273.15)) * AR954/BN954 * AQ954) * BN954/(100*BB954) * 1000/(1000 - AP954)</f>
        <v>0</v>
      </c>
      <c r="AO954">
        <v>15.6758729264714</v>
      </c>
      <c r="AP954">
        <v>20.738454945055</v>
      </c>
      <c r="AQ954">
        <v>-0.00174035026734145</v>
      </c>
      <c r="AR954">
        <v>122.885035500858</v>
      </c>
      <c r="AS954">
        <v>0</v>
      </c>
      <c r="AT954">
        <v>0</v>
      </c>
      <c r="AU954">
        <f>IF(AS954*$H$13&gt;=AW954,1.0,(AW954/(AW954-AS954*$H$13)))</f>
        <v>0</v>
      </c>
      <c r="AV954">
        <f>(AU954-1)*100</f>
        <v>0</v>
      </c>
      <c r="AW954">
        <f>MAX(0,($B$13+$C$13*BV954)/(1+$D$13*BV954)*BO954/(BQ954+273)*$E$13)</f>
        <v>0</v>
      </c>
      <c r="AX954">
        <f>$B$11*BW954+$C$11*BX954+$F$11*CI954*(1-CL954)</f>
        <v>0</v>
      </c>
      <c r="AY954">
        <f>AX954*AZ954</f>
        <v>0</v>
      </c>
      <c r="AZ954">
        <f>($B$11*$D$9+$C$11*$D$9+$F$11*((CV954+CN954)/MAX(CV954+CN954+CW954, 0.1)*$I$9+CW954/MAX(CV954+CN954+CW954, 0.1)*$J$9))/($B$11+$C$11+$F$11)</f>
        <v>0</v>
      </c>
      <c r="BA954">
        <f>($B$11*$K$9+$C$11*$K$9+$F$11*((CV954+CN954)/MAX(CV954+CN954+CW954, 0.1)*$P$9+CW954/MAX(CV954+CN954+CW954, 0.1)*$Q$9))/($B$11+$C$11+$F$11)</f>
        <v>0</v>
      </c>
      <c r="BB954">
        <v>6</v>
      </c>
      <c r="BC954">
        <v>0.5</v>
      </c>
      <c r="BD954" t="s">
        <v>355</v>
      </c>
      <c r="BE954">
        <v>2</v>
      </c>
      <c r="BF954" t="b">
        <v>1</v>
      </c>
      <c r="BG954">
        <v>1663698275.81429</v>
      </c>
      <c r="BH954">
        <v>1132.99357142857</v>
      </c>
      <c r="BI954">
        <v>1201.47607142857</v>
      </c>
      <c r="BJ954">
        <v>20.7277892857143</v>
      </c>
      <c r="BK954">
        <v>15.6321035714286</v>
      </c>
      <c r="BL954">
        <v>1123.10285714286</v>
      </c>
      <c r="BM954">
        <v>20.4229964285714</v>
      </c>
      <c r="BN954">
        <v>500.044678571429</v>
      </c>
      <c r="BO954">
        <v>90.4763392857143</v>
      </c>
      <c r="BP954">
        <v>0.0999197678571429</v>
      </c>
      <c r="BQ954">
        <v>25.3589071428571</v>
      </c>
      <c r="BR954">
        <v>25.0512178571429</v>
      </c>
      <c r="BS954">
        <v>999.9</v>
      </c>
      <c r="BT954">
        <v>0</v>
      </c>
      <c r="BU954">
        <v>0</v>
      </c>
      <c r="BV954">
        <v>9996.60714285714</v>
      </c>
      <c r="BW954">
        <v>0</v>
      </c>
      <c r="BX954">
        <v>16.7147</v>
      </c>
      <c r="BY954">
        <v>-68.4841642857143</v>
      </c>
      <c r="BZ954">
        <v>1156.975</v>
      </c>
      <c r="CA954">
        <v>1220.55821428571</v>
      </c>
      <c r="CB954">
        <v>5.09567392857143</v>
      </c>
      <c r="CC954">
        <v>1201.47607142857</v>
      </c>
      <c r="CD954">
        <v>15.6321035714286</v>
      </c>
      <c r="CE954">
        <v>1.87537464285714</v>
      </c>
      <c r="CF954">
        <v>1.41433714285714</v>
      </c>
      <c r="CG954">
        <v>16.4296107142857</v>
      </c>
      <c r="CH954">
        <v>12.0721535714286</v>
      </c>
      <c r="CI954">
        <v>2000.005</v>
      </c>
      <c r="CJ954">
        <v>0.979994642857143</v>
      </c>
      <c r="CK954">
        <v>0.0200054142857143</v>
      </c>
      <c r="CL954">
        <v>0</v>
      </c>
      <c r="CM954">
        <v>805.388571428571</v>
      </c>
      <c r="CN954">
        <v>5.00063</v>
      </c>
      <c r="CO954">
        <v>15897.3607142857</v>
      </c>
      <c r="CP954">
        <v>17256.9071428571</v>
      </c>
      <c r="CQ954">
        <v>38.70725</v>
      </c>
      <c r="CR954">
        <v>38.8031428571429</v>
      </c>
      <c r="CS954">
        <v>38.223</v>
      </c>
      <c r="CT954">
        <v>38.125</v>
      </c>
      <c r="CU954">
        <v>39.5</v>
      </c>
      <c r="CV954">
        <v>1955.095</v>
      </c>
      <c r="CW954">
        <v>39.91</v>
      </c>
      <c r="CX954">
        <v>0</v>
      </c>
      <c r="CY954">
        <v>1663698280.7</v>
      </c>
      <c r="CZ954">
        <v>0</v>
      </c>
      <c r="DA954">
        <v>0</v>
      </c>
      <c r="DB954" t="s">
        <v>356</v>
      </c>
      <c r="DC954">
        <v>1660677648.1</v>
      </c>
      <c r="DD954">
        <v>1660677649.1</v>
      </c>
      <c r="DE954">
        <v>0</v>
      </c>
      <c r="DF954">
        <v>-1.042</v>
      </c>
      <c r="DG954">
        <v>0.003</v>
      </c>
      <c r="DH954">
        <v>5.218</v>
      </c>
      <c r="DI954">
        <v>0.344</v>
      </c>
      <c r="DJ954">
        <v>417</v>
      </c>
      <c r="DK954">
        <v>22</v>
      </c>
      <c r="DL954">
        <v>1.24</v>
      </c>
      <c r="DM954">
        <v>0.53</v>
      </c>
      <c r="DN954">
        <v>-68.3933</v>
      </c>
      <c r="DO954">
        <v>-1.14336376306606</v>
      </c>
      <c r="DP954">
        <v>0.341115083219725</v>
      </c>
      <c r="DQ954">
        <v>0</v>
      </c>
      <c r="DR954">
        <v>5.12190146341463</v>
      </c>
      <c r="DS954">
        <v>-0.51172411149825</v>
      </c>
      <c r="DT954">
        <v>0.0517886077764154</v>
      </c>
      <c r="DU954">
        <v>0</v>
      </c>
      <c r="DV954">
        <v>0</v>
      </c>
      <c r="DW954">
        <v>2</v>
      </c>
      <c r="DX954" t="s">
        <v>357</v>
      </c>
      <c r="DY954">
        <v>2.97362</v>
      </c>
      <c r="DZ954">
        <v>2.75383</v>
      </c>
      <c r="EA954">
        <v>0.182731</v>
      </c>
      <c r="EB954">
        <v>0.190094</v>
      </c>
      <c r="EC954">
        <v>0.0933995</v>
      </c>
      <c r="ED954">
        <v>0.0773922</v>
      </c>
      <c r="EE954">
        <v>31858.6</v>
      </c>
      <c r="EF954">
        <v>34426.2</v>
      </c>
      <c r="EG954">
        <v>35324.4</v>
      </c>
      <c r="EH954">
        <v>38549.6</v>
      </c>
      <c r="EI954">
        <v>45414.1</v>
      </c>
      <c r="EJ954">
        <v>51373.2</v>
      </c>
      <c r="EK954">
        <v>55216.6</v>
      </c>
      <c r="EL954">
        <v>61833.7</v>
      </c>
      <c r="EM954">
        <v>1.9918</v>
      </c>
      <c r="EN954">
        <v>1.8198</v>
      </c>
      <c r="EO954">
        <v>0.0712872</v>
      </c>
      <c r="EP954">
        <v>0</v>
      </c>
      <c r="EQ954">
        <v>23.8816</v>
      </c>
      <c r="ER954">
        <v>999.9</v>
      </c>
      <c r="ES954">
        <v>42.773</v>
      </c>
      <c r="ET954">
        <v>30.524</v>
      </c>
      <c r="EU954">
        <v>20.7551</v>
      </c>
      <c r="EV954">
        <v>55.9362</v>
      </c>
      <c r="EW954">
        <v>48.8181</v>
      </c>
      <c r="EX954">
        <v>1</v>
      </c>
      <c r="EY954">
        <v>-0.0395935</v>
      </c>
      <c r="EZ954">
        <v>2.03192</v>
      </c>
      <c r="FA954">
        <v>20.1008</v>
      </c>
      <c r="FB954">
        <v>5.20172</v>
      </c>
      <c r="FC954">
        <v>12.004</v>
      </c>
      <c r="FD954">
        <v>4.9752</v>
      </c>
      <c r="FE954">
        <v>3.294</v>
      </c>
      <c r="FF954">
        <v>9999</v>
      </c>
      <c r="FG954">
        <v>9999</v>
      </c>
      <c r="FH954">
        <v>9999</v>
      </c>
      <c r="FI954">
        <v>695.8</v>
      </c>
      <c r="FJ954">
        <v>1.86356</v>
      </c>
      <c r="FK954">
        <v>1.86832</v>
      </c>
      <c r="FL954">
        <v>1.8681</v>
      </c>
      <c r="FM954">
        <v>1.86932</v>
      </c>
      <c r="FN954">
        <v>1.87012</v>
      </c>
      <c r="FO954">
        <v>1.86615</v>
      </c>
      <c r="FP954">
        <v>1.86722</v>
      </c>
      <c r="FQ954">
        <v>1.86859</v>
      </c>
      <c r="FR954">
        <v>5</v>
      </c>
      <c r="FS954">
        <v>0</v>
      </c>
      <c r="FT954">
        <v>0</v>
      </c>
      <c r="FU954">
        <v>0</v>
      </c>
      <c r="FV954" t="s">
        <v>358</v>
      </c>
      <c r="FW954" t="s">
        <v>359</v>
      </c>
      <c r="FX954" t="s">
        <v>360</v>
      </c>
      <c r="FY954" t="s">
        <v>360</v>
      </c>
      <c r="FZ954" t="s">
        <v>360</v>
      </c>
      <c r="GA954" t="s">
        <v>360</v>
      </c>
      <c r="GB954">
        <v>0</v>
      </c>
      <c r="GC954">
        <v>100</v>
      </c>
      <c r="GD954">
        <v>100</v>
      </c>
      <c r="GE954">
        <v>10.03</v>
      </c>
      <c r="GF954">
        <v>0.3048</v>
      </c>
      <c r="GG954">
        <v>3.61927167264205</v>
      </c>
      <c r="GH954">
        <v>0.00509506669552449</v>
      </c>
      <c r="GI954">
        <v>1.17866753763249e-06</v>
      </c>
      <c r="GJ954">
        <v>-6.62632595388568e-10</v>
      </c>
      <c r="GK954">
        <v>0.304780318481584</v>
      </c>
      <c r="GL954">
        <v>0</v>
      </c>
      <c r="GM954">
        <v>0</v>
      </c>
      <c r="GN954">
        <v>0</v>
      </c>
      <c r="GO954">
        <v>-5</v>
      </c>
      <c r="GP954">
        <v>1640</v>
      </c>
      <c r="GQ954">
        <v>1</v>
      </c>
      <c r="GR954">
        <v>20</v>
      </c>
      <c r="GS954">
        <v>50343.9</v>
      </c>
      <c r="GT954">
        <v>50343.9</v>
      </c>
      <c r="GU954">
        <v>2.4353</v>
      </c>
      <c r="GV954">
        <v>2.60864</v>
      </c>
      <c r="GW954">
        <v>1.54785</v>
      </c>
      <c r="GX954">
        <v>2.2998</v>
      </c>
      <c r="GY954">
        <v>1.34644</v>
      </c>
      <c r="GZ954">
        <v>2.2998</v>
      </c>
      <c r="HA954">
        <v>35.3827</v>
      </c>
      <c r="HB954">
        <v>23.9562</v>
      </c>
      <c r="HC954">
        <v>18</v>
      </c>
      <c r="HD954">
        <v>504.555</v>
      </c>
      <c r="HE954">
        <v>396.09</v>
      </c>
      <c r="HF954">
        <v>21.317</v>
      </c>
      <c r="HG954">
        <v>26.625</v>
      </c>
      <c r="HH954">
        <v>30</v>
      </c>
      <c r="HI954">
        <v>26.5963</v>
      </c>
      <c r="HJ954">
        <v>26.5418</v>
      </c>
      <c r="HK954">
        <v>48.7806</v>
      </c>
      <c r="HL954">
        <v>24.4572</v>
      </c>
      <c r="HM954">
        <v>12.3526</v>
      </c>
      <c r="HN954">
        <v>21.271</v>
      </c>
      <c r="HO954">
        <v>1242.2</v>
      </c>
      <c r="HP954">
        <v>15.8117</v>
      </c>
      <c r="HQ954">
        <v>102.429</v>
      </c>
      <c r="HR954">
        <v>102.922</v>
      </c>
    </row>
    <row r="955" spans="1:226">
      <c r="A955">
        <v>939</v>
      </c>
      <c r="B955">
        <v>1663698288.6</v>
      </c>
      <c r="C955">
        <v>10513.5</v>
      </c>
      <c r="D955" t="s">
        <v>2246</v>
      </c>
      <c r="E955" t="s">
        <v>2247</v>
      </c>
      <c r="F955">
        <v>5</v>
      </c>
      <c r="G955" t="s">
        <v>2099</v>
      </c>
      <c r="H955" t="s">
        <v>354</v>
      </c>
      <c r="I955">
        <v>1663698281.1</v>
      </c>
      <c r="J955">
        <f>(K955)/1000</f>
        <v>0</v>
      </c>
      <c r="K955">
        <f>IF(BF955, AN955, AH955)</f>
        <v>0</v>
      </c>
      <c r="L955">
        <f>IF(BF955, AI955, AG955)</f>
        <v>0</v>
      </c>
      <c r="M955">
        <f>BH955 - IF(AU955&gt;1, L955*BB955*100.0/(AW955*BV955), 0)</f>
        <v>0</v>
      </c>
      <c r="N955">
        <f>((T955-J955/2)*M955-L955)/(T955+J955/2)</f>
        <v>0</v>
      </c>
      <c r="O955">
        <f>N955*(BO955+BP955)/1000.0</f>
        <v>0</v>
      </c>
      <c r="P955">
        <f>(BH955 - IF(AU955&gt;1, L955*BB955*100.0/(AW955*BV955), 0))*(BO955+BP955)/1000.0</f>
        <v>0</v>
      </c>
      <c r="Q955">
        <f>2.0/((1/S955-1/R955)+SIGN(S955)*SQRT((1/S955-1/R955)*(1/S955-1/R955) + 4*BC955/((BC955+1)*(BC955+1))*(2*1/S955*1/R955-1/R955*1/R955)))</f>
        <v>0</v>
      </c>
      <c r="R955">
        <f>IF(LEFT(BD955,1)&lt;&gt;"0",IF(LEFT(BD955,1)="1",3.0,BE955),$D$5+$E$5*(BV955*BO955/($K$5*1000))+$F$5*(BV955*BO955/($K$5*1000))*MAX(MIN(BB955,$J$5),$I$5)*MAX(MIN(BB955,$J$5),$I$5)+$G$5*MAX(MIN(BB955,$J$5),$I$5)*(BV955*BO955/($K$5*1000))+$H$5*(BV955*BO955/($K$5*1000))*(BV955*BO955/($K$5*1000)))</f>
        <v>0</v>
      </c>
      <c r="S955">
        <f>J955*(1000-(1000*0.61365*exp(17.502*W955/(240.97+W955))/(BO955+BP955)+BJ955)/2)/(1000*0.61365*exp(17.502*W955/(240.97+W955))/(BO955+BP955)-BJ955)</f>
        <v>0</v>
      </c>
      <c r="T955">
        <f>1/((BC955+1)/(Q955/1.6)+1/(R955/1.37)) + BC955/((BC955+1)/(Q955/1.6) + BC955/(R955/1.37))</f>
        <v>0</v>
      </c>
      <c r="U955">
        <f>(AX955*BA955)</f>
        <v>0</v>
      </c>
      <c r="V955">
        <f>(BQ955+(U955+2*0.95*5.67E-8*(((BQ955+$B$7)+273)^4-(BQ955+273)^4)-44100*J955)/(1.84*29.3*R955+8*0.95*5.67E-8*(BQ955+273)^3))</f>
        <v>0</v>
      </c>
      <c r="W955">
        <f>($C$7*BR955+$D$7*BS955+$E$7*V955)</f>
        <v>0</v>
      </c>
      <c r="X955">
        <f>0.61365*exp(17.502*W955/(240.97+W955))</f>
        <v>0</v>
      </c>
      <c r="Y955">
        <f>(Z955/AA955*100)</f>
        <v>0</v>
      </c>
      <c r="Z955">
        <f>BJ955*(BO955+BP955)/1000</f>
        <v>0</v>
      </c>
      <c r="AA955">
        <f>0.61365*exp(17.502*BQ955/(240.97+BQ955))</f>
        <v>0</v>
      </c>
      <c r="AB955">
        <f>(X955-BJ955*(BO955+BP955)/1000)</f>
        <v>0</v>
      </c>
      <c r="AC955">
        <f>(-J955*44100)</f>
        <v>0</v>
      </c>
      <c r="AD955">
        <f>2*29.3*R955*0.92*(BQ955-W955)</f>
        <v>0</v>
      </c>
      <c r="AE955">
        <f>2*0.95*5.67E-8*(((BQ955+$B$7)+273)^4-(W955+273)^4)</f>
        <v>0</v>
      </c>
      <c r="AF955">
        <f>U955+AE955+AC955+AD955</f>
        <v>0</v>
      </c>
      <c r="AG955">
        <f>BN955*AU955*(BI955-BH955*(1000-AU955*BK955)/(1000-AU955*BJ955))/(100*BB955)</f>
        <v>0</v>
      </c>
      <c r="AH955">
        <f>1000*BN955*AU955*(BJ955-BK955)/(100*BB955*(1000-AU955*BJ955))</f>
        <v>0</v>
      </c>
      <c r="AI955">
        <f>(AJ955 - AK955 - BO955*1E3/(8.314*(BQ955+273.15)) * AM955/BN955 * AL955) * BN955/(100*BB955) * (1000 - BK955)/1000</f>
        <v>0</v>
      </c>
      <c r="AJ955">
        <v>1254.9495752347</v>
      </c>
      <c r="AK955">
        <v>1198.56121212121</v>
      </c>
      <c r="AL955">
        <v>3.35539346718851</v>
      </c>
      <c r="AM955">
        <v>65.3821765594169</v>
      </c>
      <c r="AN955">
        <f>(AP955 - AO955 + BO955*1E3/(8.314*(BQ955+273.15)) * AR955/BN955 * AQ955) * BN955/(100*BB955) * 1000/(1000 - AP955)</f>
        <v>0</v>
      </c>
      <c r="AO955">
        <v>15.7125877215392</v>
      </c>
      <c r="AP955">
        <v>20.7282285714286</v>
      </c>
      <c r="AQ955">
        <v>-4.90357827428178e-06</v>
      </c>
      <c r="AR955">
        <v>122.885035500858</v>
      </c>
      <c r="AS955">
        <v>0</v>
      </c>
      <c r="AT955">
        <v>0</v>
      </c>
      <c r="AU955">
        <f>IF(AS955*$H$13&gt;=AW955,1.0,(AW955/(AW955-AS955*$H$13)))</f>
        <v>0</v>
      </c>
      <c r="AV955">
        <f>(AU955-1)*100</f>
        <v>0</v>
      </c>
      <c r="AW955">
        <f>MAX(0,($B$13+$C$13*BV955)/(1+$D$13*BV955)*BO955/(BQ955+273)*$E$13)</f>
        <v>0</v>
      </c>
      <c r="AX955">
        <f>$B$11*BW955+$C$11*BX955+$F$11*CI955*(1-CL955)</f>
        <v>0</v>
      </c>
      <c r="AY955">
        <f>AX955*AZ955</f>
        <v>0</v>
      </c>
      <c r="AZ955">
        <f>($B$11*$D$9+$C$11*$D$9+$F$11*((CV955+CN955)/MAX(CV955+CN955+CW955, 0.1)*$I$9+CW955/MAX(CV955+CN955+CW955, 0.1)*$J$9))/($B$11+$C$11+$F$11)</f>
        <v>0</v>
      </c>
      <c r="BA955">
        <f>($B$11*$K$9+$C$11*$K$9+$F$11*((CV955+CN955)/MAX(CV955+CN955+CW955, 0.1)*$P$9+CW955/MAX(CV955+CN955+CW955, 0.1)*$Q$9))/($B$11+$C$11+$F$11)</f>
        <v>0</v>
      </c>
      <c r="BB955">
        <v>6</v>
      </c>
      <c r="BC955">
        <v>0.5</v>
      </c>
      <c r="BD955" t="s">
        <v>355</v>
      </c>
      <c r="BE955">
        <v>2</v>
      </c>
      <c r="BF955" t="b">
        <v>1</v>
      </c>
      <c r="BG955">
        <v>1663698281.1</v>
      </c>
      <c r="BH955">
        <v>1150.55296296296</v>
      </c>
      <c r="BI955">
        <v>1219.08925925926</v>
      </c>
      <c r="BJ955">
        <v>20.7323074074074</v>
      </c>
      <c r="BK955">
        <v>15.6872111111111</v>
      </c>
      <c r="BL955">
        <v>1140.57185185185</v>
      </c>
      <c r="BM955">
        <v>20.4275259259259</v>
      </c>
      <c r="BN955">
        <v>500.092703703704</v>
      </c>
      <c r="BO955">
        <v>90.4777518518518</v>
      </c>
      <c r="BP955">
        <v>0.0999849481481481</v>
      </c>
      <c r="BQ955">
        <v>25.3561037037037</v>
      </c>
      <c r="BR955">
        <v>25.0587111111111</v>
      </c>
      <c r="BS955">
        <v>999.9</v>
      </c>
      <c r="BT955">
        <v>0</v>
      </c>
      <c r="BU955">
        <v>0</v>
      </c>
      <c r="BV955">
        <v>10003.5185185185</v>
      </c>
      <c r="BW955">
        <v>0</v>
      </c>
      <c r="BX955">
        <v>16.7147</v>
      </c>
      <c r="BY955">
        <v>-68.5374666666667</v>
      </c>
      <c r="BZ955">
        <v>1174.91148148148</v>
      </c>
      <c r="CA955">
        <v>1238.52111111111</v>
      </c>
      <c r="CB955">
        <v>5.04508444444444</v>
      </c>
      <c r="CC955">
        <v>1219.08925925926</v>
      </c>
      <c r="CD955">
        <v>15.6872111111111</v>
      </c>
      <c r="CE955">
        <v>1.87581222222222</v>
      </c>
      <c r="CF955">
        <v>1.41934481481481</v>
      </c>
      <c r="CG955">
        <v>16.4332777777778</v>
      </c>
      <c r="CH955">
        <v>12.125837037037</v>
      </c>
      <c r="CI955">
        <v>2000.03962962963</v>
      </c>
      <c r="CJ955">
        <v>0.979994777777778</v>
      </c>
      <c r="CK955">
        <v>0.0200052703703704</v>
      </c>
      <c r="CL955">
        <v>0</v>
      </c>
      <c r="CM955">
        <v>804.745296296296</v>
      </c>
      <c r="CN955">
        <v>5.00063</v>
      </c>
      <c r="CO955">
        <v>15883.7851851852</v>
      </c>
      <c r="CP955">
        <v>17257.2074074074</v>
      </c>
      <c r="CQ955">
        <v>38.7173333333333</v>
      </c>
      <c r="CR955">
        <v>38.8074074074074</v>
      </c>
      <c r="CS955">
        <v>38.229</v>
      </c>
      <c r="CT955">
        <v>38.125</v>
      </c>
      <c r="CU955">
        <v>39.5</v>
      </c>
      <c r="CV955">
        <v>1955.12851851852</v>
      </c>
      <c r="CW955">
        <v>39.9111111111111</v>
      </c>
      <c r="CX955">
        <v>0</v>
      </c>
      <c r="CY955">
        <v>1663698285.5</v>
      </c>
      <c r="CZ955">
        <v>0</v>
      </c>
      <c r="DA955">
        <v>0</v>
      </c>
      <c r="DB955" t="s">
        <v>356</v>
      </c>
      <c r="DC955">
        <v>1660677648.1</v>
      </c>
      <c r="DD955">
        <v>1660677649.1</v>
      </c>
      <c r="DE955">
        <v>0</v>
      </c>
      <c r="DF955">
        <v>-1.042</v>
      </c>
      <c r="DG955">
        <v>0.003</v>
      </c>
      <c r="DH955">
        <v>5.218</v>
      </c>
      <c r="DI955">
        <v>0.344</v>
      </c>
      <c r="DJ955">
        <v>417</v>
      </c>
      <c r="DK955">
        <v>22</v>
      </c>
      <c r="DL955">
        <v>1.24</v>
      </c>
      <c r="DM955">
        <v>0.53</v>
      </c>
      <c r="DN955">
        <v>-68.4687725</v>
      </c>
      <c r="DO955">
        <v>-0.623942589118023</v>
      </c>
      <c r="DP955">
        <v>0.398391466391727</v>
      </c>
      <c r="DQ955">
        <v>0</v>
      </c>
      <c r="DR955">
        <v>5.0806905</v>
      </c>
      <c r="DS955">
        <v>-0.561731257035655</v>
      </c>
      <c r="DT955">
        <v>0.0552541043701732</v>
      </c>
      <c r="DU955">
        <v>0</v>
      </c>
      <c r="DV955">
        <v>0</v>
      </c>
      <c r="DW955">
        <v>2</v>
      </c>
      <c r="DX955" t="s">
        <v>357</v>
      </c>
      <c r="DY955">
        <v>2.97295</v>
      </c>
      <c r="DZ955">
        <v>2.7538</v>
      </c>
      <c r="EA955">
        <v>0.184368</v>
      </c>
      <c r="EB955">
        <v>0.191764</v>
      </c>
      <c r="EC955">
        <v>0.0933746</v>
      </c>
      <c r="ED955">
        <v>0.0775631</v>
      </c>
      <c r="EE955">
        <v>31794.8</v>
      </c>
      <c r="EF955">
        <v>34355</v>
      </c>
      <c r="EG955">
        <v>35324.4</v>
      </c>
      <c r="EH955">
        <v>38549.4</v>
      </c>
      <c r="EI955">
        <v>45415.8</v>
      </c>
      <c r="EJ955">
        <v>51364.3</v>
      </c>
      <c r="EK955">
        <v>55217</v>
      </c>
      <c r="EL955">
        <v>61834.4</v>
      </c>
      <c r="EM955">
        <v>1.9926</v>
      </c>
      <c r="EN955">
        <v>1.8196</v>
      </c>
      <c r="EO955">
        <v>0.0723302</v>
      </c>
      <c r="EP955">
        <v>0</v>
      </c>
      <c r="EQ955">
        <v>23.8816</v>
      </c>
      <c r="ER955">
        <v>999.9</v>
      </c>
      <c r="ES955">
        <v>42.773</v>
      </c>
      <c r="ET955">
        <v>30.524</v>
      </c>
      <c r="EU955">
        <v>20.7556</v>
      </c>
      <c r="EV955">
        <v>56.3962</v>
      </c>
      <c r="EW955">
        <v>48.9704</v>
      </c>
      <c r="EX955">
        <v>1</v>
      </c>
      <c r="EY955">
        <v>-0.0393293</v>
      </c>
      <c r="EZ955">
        <v>2.13183</v>
      </c>
      <c r="FA955">
        <v>20.1</v>
      </c>
      <c r="FB955">
        <v>5.19932</v>
      </c>
      <c r="FC955">
        <v>12.004</v>
      </c>
      <c r="FD955">
        <v>4.976</v>
      </c>
      <c r="FE955">
        <v>3.294</v>
      </c>
      <c r="FF955">
        <v>9999</v>
      </c>
      <c r="FG955">
        <v>9999</v>
      </c>
      <c r="FH955">
        <v>9999</v>
      </c>
      <c r="FI955">
        <v>695.8</v>
      </c>
      <c r="FJ955">
        <v>1.86356</v>
      </c>
      <c r="FK955">
        <v>1.86832</v>
      </c>
      <c r="FL955">
        <v>1.86804</v>
      </c>
      <c r="FM955">
        <v>1.86932</v>
      </c>
      <c r="FN955">
        <v>1.87009</v>
      </c>
      <c r="FO955">
        <v>1.86615</v>
      </c>
      <c r="FP955">
        <v>1.86722</v>
      </c>
      <c r="FQ955">
        <v>1.86859</v>
      </c>
      <c r="FR955">
        <v>5</v>
      </c>
      <c r="FS955">
        <v>0</v>
      </c>
      <c r="FT955">
        <v>0</v>
      </c>
      <c r="FU955">
        <v>0</v>
      </c>
      <c r="FV955" t="s">
        <v>358</v>
      </c>
      <c r="FW955" t="s">
        <v>359</v>
      </c>
      <c r="FX955" t="s">
        <v>360</v>
      </c>
      <c r="FY955" t="s">
        <v>360</v>
      </c>
      <c r="FZ955" t="s">
        <v>360</v>
      </c>
      <c r="GA955" t="s">
        <v>360</v>
      </c>
      <c r="GB955">
        <v>0</v>
      </c>
      <c r="GC955">
        <v>100</v>
      </c>
      <c r="GD955">
        <v>100</v>
      </c>
      <c r="GE955">
        <v>10.11</v>
      </c>
      <c r="GF955">
        <v>0.3048</v>
      </c>
      <c r="GG955">
        <v>3.61927167264205</v>
      </c>
      <c r="GH955">
        <v>0.00509506669552449</v>
      </c>
      <c r="GI955">
        <v>1.17866753763249e-06</v>
      </c>
      <c r="GJ955">
        <v>-6.62632595388568e-10</v>
      </c>
      <c r="GK955">
        <v>0.304780318481584</v>
      </c>
      <c r="GL955">
        <v>0</v>
      </c>
      <c r="GM955">
        <v>0</v>
      </c>
      <c r="GN955">
        <v>0</v>
      </c>
      <c r="GO955">
        <v>-5</v>
      </c>
      <c r="GP955">
        <v>1640</v>
      </c>
      <c r="GQ955">
        <v>1</v>
      </c>
      <c r="GR955">
        <v>20</v>
      </c>
      <c r="GS955">
        <v>50344</v>
      </c>
      <c r="GT955">
        <v>50344</v>
      </c>
      <c r="GU955">
        <v>2.45972</v>
      </c>
      <c r="GV955">
        <v>2.6062</v>
      </c>
      <c r="GW955">
        <v>1.54785</v>
      </c>
      <c r="GX955">
        <v>2.2998</v>
      </c>
      <c r="GY955">
        <v>1.34644</v>
      </c>
      <c r="GZ955">
        <v>2.39014</v>
      </c>
      <c r="HA955">
        <v>35.3827</v>
      </c>
      <c r="HB955">
        <v>23.9562</v>
      </c>
      <c r="HC955">
        <v>18</v>
      </c>
      <c r="HD955">
        <v>505.086</v>
      </c>
      <c r="HE955">
        <v>395.996</v>
      </c>
      <c r="HF955">
        <v>21.2548</v>
      </c>
      <c r="HG955">
        <v>26.6259</v>
      </c>
      <c r="HH955">
        <v>30.0001</v>
      </c>
      <c r="HI955">
        <v>26.5963</v>
      </c>
      <c r="HJ955">
        <v>26.544</v>
      </c>
      <c r="HK955">
        <v>49.2634</v>
      </c>
      <c r="HL955">
        <v>24.1536</v>
      </c>
      <c r="HM955">
        <v>12.3526</v>
      </c>
      <c r="HN955">
        <v>21.2072</v>
      </c>
      <c r="HO955">
        <v>1255.64</v>
      </c>
      <c r="HP955">
        <v>15.8657</v>
      </c>
      <c r="HQ955">
        <v>102.43</v>
      </c>
      <c r="HR955">
        <v>102.923</v>
      </c>
    </row>
    <row r="956" spans="1:226">
      <c r="A956">
        <v>940</v>
      </c>
      <c r="B956">
        <v>1663698293.6</v>
      </c>
      <c r="C956">
        <v>10518.5</v>
      </c>
      <c r="D956" t="s">
        <v>2248</v>
      </c>
      <c r="E956" t="s">
        <v>2249</v>
      </c>
      <c r="F956">
        <v>5</v>
      </c>
      <c r="G956" t="s">
        <v>2099</v>
      </c>
      <c r="H956" t="s">
        <v>354</v>
      </c>
      <c r="I956">
        <v>1663698285.81429</v>
      </c>
      <c r="J956">
        <f>(K956)/1000</f>
        <v>0</v>
      </c>
      <c r="K956">
        <f>IF(BF956, AN956, AH956)</f>
        <v>0</v>
      </c>
      <c r="L956">
        <f>IF(BF956, AI956, AG956)</f>
        <v>0</v>
      </c>
      <c r="M956">
        <f>BH956 - IF(AU956&gt;1, L956*BB956*100.0/(AW956*BV956), 0)</f>
        <v>0</v>
      </c>
      <c r="N956">
        <f>((T956-J956/2)*M956-L956)/(T956+J956/2)</f>
        <v>0</v>
      </c>
      <c r="O956">
        <f>N956*(BO956+BP956)/1000.0</f>
        <v>0</v>
      </c>
      <c r="P956">
        <f>(BH956 - IF(AU956&gt;1, L956*BB956*100.0/(AW956*BV956), 0))*(BO956+BP956)/1000.0</f>
        <v>0</v>
      </c>
      <c r="Q956">
        <f>2.0/((1/S956-1/R956)+SIGN(S956)*SQRT((1/S956-1/R956)*(1/S956-1/R956) + 4*BC956/((BC956+1)*(BC956+1))*(2*1/S956*1/R956-1/R956*1/R956)))</f>
        <v>0</v>
      </c>
      <c r="R956">
        <f>IF(LEFT(BD956,1)&lt;&gt;"0",IF(LEFT(BD956,1)="1",3.0,BE956),$D$5+$E$5*(BV956*BO956/($K$5*1000))+$F$5*(BV956*BO956/($K$5*1000))*MAX(MIN(BB956,$J$5),$I$5)*MAX(MIN(BB956,$J$5),$I$5)+$G$5*MAX(MIN(BB956,$J$5),$I$5)*(BV956*BO956/($K$5*1000))+$H$5*(BV956*BO956/($K$5*1000))*(BV956*BO956/($K$5*1000)))</f>
        <v>0</v>
      </c>
      <c r="S956">
        <f>J956*(1000-(1000*0.61365*exp(17.502*W956/(240.97+W956))/(BO956+BP956)+BJ956)/2)/(1000*0.61365*exp(17.502*W956/(240.97+W956))/(BO956+BP956)-BJ956)</f>
        <v>0</v>
      </c>
      <c r="T956">
        <f>1/((BC956+1)/(Q956/1.6)+1/(R956/1.37)) + BC956/((BC956+1)/(Q956/1.6) + BC956/(R956/1.37))</f>
        <v>0</v>
      </c>
      <c r="U956">
        <f>(AX956*BA956)</f>
        <v>0</v>
      </c>
      <c r="V956">
        <f>(BQ956+(U956+2*0.95*5.67E-8*(((BQ956+$B$7)+273)^4-(BQ956+273)^4)-44100*J956)/(1.84*29.3*R956+8*0.95*5.67E-8*(BQ956+273)^3))</f>
        <v>0</v>
      </c>
      <c r="W956">
        <f>($C$7*BR956+$D$7*BS956+$E$7*V956)</f>
        <v>0</v>
      </c>
      <c r="X956">
        <f>0.61365*exp(17.502*W956/(240.97+W956))</f>
        <v>0</v>
      </c>
      <c r="Y956">
        <f>(Z956/AA956*100)</f>
        <v>0</v>
      </c>
      <c r="Z956">
        <f>BJ956*(BO956+BP956)/1000</f>
        <v>0</v>
      </c>
      <c r="AA956">
        <f>0.61365*exp(17.502*BQ956/(240.97+BQ956))</f>
        <v>0</v>
      </c>
      <c r="AB956">
        <f>(X956-BJ956*(BO956+BP956)/1000)</f>
        <v>0</v>
      </c>
      <c r="AC956">
        <f>(-J956*44100)</f>
        <v>0</v>
      </c>
      <c r="AD956">
        <f>2*29.3*R956*0.92*(BQ956-W956)</f>
        <v>0</v>
      </c>
      <c r="AE956">
        <f>2*0.95*5.67E-8*(((BQ956+$B$7)+273)^4-(W956+273)^4)</f>
        <v>0</v>
      </c>
      <c r="AF956">
        <f>U956+AE956+AC956+AD956</f>
        <v>0</v>
      </c>
      <c r="AG956">
        <f>BN956*AU956*(BI956-BH956*(1000-AU956*BK956)/(1000-AU956*BJ956))/(100*BB956)</f>
        <v>0</v>
      </c>
      <c r="AH956">
        <f>1000*BN956*AU956*(BJ956-BK956)/(100*BB956*(1000-AU956*BJ956))</f>
        <v>0</v>
      </c>
      <c r="AI956">
        <f>(AJ956 - AK956 - BO956*1E3/(8.314*(BQ956+273.15)) * AM956/BN956 * AL956) * BN956/(100*BB956) * (1000 - BK956)/1000</f>
        <v>0</v>
      </c>
      <c r="AJ956">
        <v>1271.80422827771</v>
      </c>
      <c r="AK956">
        <v>1215.71042424242</v>
      </c>
      <c r="AL956">
        <v>3.38777435187024</v>
      </c>
      <c r="AM956">
        <v>65.3821765594169</v>
      </c>
      <c r="AN956">
        <f>(AP956 - AO956 + BO956*1E3/(8.314*(BQ956+273.15)) * AR956/BN956 * AQ956) * BN956/(100*BB956) * 1000/(1000 - AP956)</f>
        <v>0</v>
      </c>
      <c r="AO956">
        <v>15.7519489123358</v>
      </c>
      <c r="AP956">
        <v>20.7324813186813</v>
      </c>
      <c r="AQ956">
        <v>-0.000136599565518521</v>
      </c>
      <c r="AR956">
        <v>122.885035500858</v>
      </c>
      <c r="AS956">
        <v>0</v>
      </c>
      <c r="AT956">
        <v>0</v>
      </c>
      <c r="AU956">
        <f>IF(AS956*$H$13&gt;=AW956,1.0,(AW956/(AW956-AS956*$H$13)))</f>
        <v>0</v>
      </c>
      <c r="AV956">
        <f>(AU956-1)*100</f>
        <v>0</v>
      </c>
      <c r="AW956">
        <f>MAX(0,($B$13+$C$13*BV956)/(1+$D$13*BV956)*BO956/(BQ956+273)*$E$13)</f>
        <v>0</v>
      </c>
      <c r="AX956">
        <f>$B$11*BW956+$C$11*BX956+$F$11*CI956*(1-CL956)</f>
        <v>0</v>
      </c>
      <c r="AY956">
        <f>AX956*AZ956</f>
        <v>0</v>
      </c>
      <c r="AZ956">
        <f>($B$11*$D$9+$C$11*$D$9+$F$11*((CV956+CN956)/MAX(CV956+CN956+CW956, 0.1)*$I$9+CW956/MAX(CV956+CN956+CW956, 0.1)*$J$9))/($B$11+$C$11+$F$11)</f>
        <v>0</v>
      </c>
      <c r="BA956">
        <f>($B$11*$K$9+$C$11*$K$9+$F$11*((CV956+CN956)/MAX(CV956+CN956+CW956, 0.1)*$P$9+CW956/MAX(CV956+CN956+CW956, 0.1)*$Q$9))/($B$11+$C$11+$F$11)</f>
        <v>0</v>
      </c>
      <c r="BB956">
        <v>6</v>
      </c>
      <c r="BC956">
        <v>0.5</v>
      </c>
      <c r="BD956" t="s">
        <v>355</v>
      </c>
      <c r="BE956">
        <v>2</v>
      </c>
      <c r="BF956" t="b">
        <v>1</v>
      </c>
      <c r="BG956">
        <v>1663698285.81429</v>
      </c>
      <c r="BH956">
        <v>1166.23071428571</v>
      </c>
      <c r="BI956">
        <v>1234.7275</v>
      </c>
      <c r="BJ956">
        <v>20.7318178571429</v>
      </c>
      <c r="BK956">
        <v>15.7385428571429</v>
      </c>
      <c r="BL956">
        <v>1156.16928571429</v>
      </c>
      <c r="BM956">
        <v>20.4270464285714</v>
      </c>
      <c r="BN956">
        <v>500.093321428571</v>
      </c>
      <c r="BO956">
        <v>90.4781571428571</v>
      </c>
      <c r="BP956">
        <v>0.100096592857143</v>
      </c>
      <c r="BQ956">
        <v>25.3517892857143</v>
      </c>
      <c r="BR956">
        <v>25.0655107142857</v>
      </c>
      <c r="BS956">
        <v>999.9</v>
      </c>
      <c r="BT956">
        <v>0</v>
      </c>
      <c r="BU956">
        <v>0</v>
      </c>
      <c r="BV956">
        <v>9984.82142857143</v>
      </c>
      <c r="BW956">
        <v>0</v>
      </c>
      <c r="BX956">
        <v>16.7147</v>
      </c>
      <c r="BY956">
        <v>-68.4970642857143</v>
      </c>
      <c r="BZ956">
        <v>1190.92107142857</v>
      </c>
      <c r="CA956">
        <v>1254.47357142857</v>
      </c>
      <c r="CB956">
        <v>4.99327392857143</v>
      </c>
      <c r="CC956">
        <v>1234.7275</v>
      </c>
      <c r="CD956">
        <v>15.7385428571429</v>
      </c>
      <c r="CE956">
        <v>1.87577714285714</v>
      </c>
      <c r="CF956">
        <v>1.42399464285714</v>
      </c>
      <c r="CG956">
        <v>16.4329892857143</v>
      </c>
      <c r="CH956">
        <v>12.1755142857143</v>
      </c>
      <c r="CI956">
        <v>2000.03464285714</v>
      </c>
      <c r="CJ956">
        <v>0.979994857142857</v>
      </c>
      <c r="CK956">
        <v>0.0200051857142857</v>
      </c>
      <c r="CL956">
        <v>0</v>
      </c>
      <c r="CM956">
        <v>804.156071428572</v>
      </c>
      <c r="CN956">
        <v>5.00063</v>
      </c>
      <c r="CO956">
        <v>15871.6428571429</v>
      </c>
      <c r="CP956">
        <v>17257.1678571429</v>
      </c>
      <c r="CQ956">
        <v>38.732</v>
      </c>
      <c r="CR956">
        <v>38.8075714285714</v>
      </c>
      <c r="CS956">
        <v>38.23875</v>
      </c>
      <c r="CT956">
        <v>38.1272142857143</v>
      </c>
      <c r="CU956">
        <v>39.5</v>
      </c>
      <c r="CV956">
        <v>1955.12357142857</v>
      </c>
      <c r="CW956">
        <v>39.9110714285714</v>
      </c>
      <c r="CX956">
        <v>0</v>
      </c>
      <c r="CY956">
        <v>1663698290.9</v>
      </c>
      <c r="CZ956">
        <v>0</v>
      </c>
      <c r="DA956">
        <v>0</v>
      </c>
      <c r="DB956" t="s">
        <v>356</v>
      </c>
      <c r="DC956">
        <v>1660677648.1</v>
      </c>
      <c r="DD956">
        <v>1660677649.1</v>
      </c>
      <c r="DE956">
        <v>0</v>
      </c>
      <c r="DF956">
        <v>-1.042</v>
      </c>
      <c r="DG956">
        <v>0.003</v>
      </c>
      <c r="DH956">
        <v>5.218</v>
      </c>
      <c r="DI956">
        <v>0.344</v>
      </c>
      <c r="DJ956">
        <v>417</v>
      </c>
      <c r="DK956">
        <v>22</v>
      </c>
      <c r="DL956">
        <v>1.24</v>
      </c>
      <c r="DM956">
        <v>0.53</v>
      </c>
      <c r="DN956">
        <v>-68.4558175</v>
      </c>
      <c r="DO956">
        <v>0.0601699812384274</v>
      </c>
      <c r="DP956">
        <v>0.537868944951975</v>
      </c>
      <c r="DQ956">
        <v>1</v>
      </c>
      <c r="DR956">
        <v>5.02023725</v>
      </c>
      <c r="DS956">
        <v>-0.633637936210134</v>
      </c>
      <c r="DT956">
        <v>0.0624335851920863</v>
      </c>
      <c r="DU956">
        <v>0</v>
      </c>
      <c r="DV956">
        <v>1</v>
      </c>
      <c r="DW956">
        <v>2</v>
      </c>
      <c r="DX956" t="s">
        <v>395</v>
      </c>
      <c r="DY956">
        <v>2.97257</v>
      </c>
      <c r="DZ956">
        <v>2.75415</v>
      </c>
      <c r="EA956">
        <v>0.185986</v>
      </c>
      <c r="EB956">
        <v>0.19313</v>
      </c>
      <c r="EC956">
        <v>0.0933789</v>
      </c>
      <c r="ED956">
        <v>0.0778915</v>
      </c>
      <c r="EE956">
        <v>31731.6</v>
      </c>
      <c r="EF956">
        <v>34296.6</v>
      </c>
      <c r="EG956">
        <v>35324.3</v>
      </c>
      <c r="EH956">
        <v>38548.9</v>
      </c>
      <c r="EI956">
        <v>45415.2</v>
      </c>
      <c r="EJ956">
        <v>51345.3</v>
      </c>
      <c r="EK956">
        <v>55216.5</v>
      </c>
      <c r="EL956">
        <v>61833.6</v>
      </c>
      <c r="EM956">
        <v>1.9926</v>
      </c>
      <c r="EN956">
        <v>1.82</v>
      </c>
      <c r="EO956">
        <v>0.0724196</v>
      </c>
      <c r="EP956">
        <v>0</v>
      </c>
      <c r="EQ956">
        <v>23.8816</v>
      </c>
      <c r="ER956">
        <v>999.9</v>
      </c>
      <c r="ES956">
        <v>42.724</v>
      </c>
      <c r="ET956">
        <v>30.524</v>
      </c>
      <c r="EU956">
        <v>20.7325</v>
      </c>
      <c r="EV956">
        <v>57.1862</v>
      </c>
      <c r="EW956">
        <v>49.2989</v>
      </c>
      <c r="EX956">
        <v>1</v>
      </c>
      <c r="EY956">
        <v>-0.0387805</v>
      </c>
      <c r="EZ956">
        <v>2.1629</v>
      </c>
      <c r="FA956">
        <v>20.0989</v>
      </c>
      <c r="FB956">
        <v>5.19932</v>
      </c>
      <c r="FC956">
        <v>12.004</v>
      </c>
      <c r="FD956">
        <v>4.9756</v>
      </c>
      <c r="FE956">
        <v>3.2938</v>
      </c>
      <c r="FF956">
        <v>9999</v>
      </c>
      <c r="FG956">
        <v>9999</v>
      </c>
      <c r="FH956">
        <v>9999</v>
      </c>
      <c r="FI956">
        <v>695.8</v>
      </c>
      <c r="FJ956">
        <v>1.86356</v>
      </c>
      <c r="FK956">
        <v>1.86829</v>
      </c>
      <c r="FL956">
        <v>1.86804</v>
      </c>
      <c r="FM956">
        <v>1.86929</v>
      </c>
      <c r="FN956">
        <v>1.87009</v>
      </c>
      <c r="FO956">
        <v>1.86615</v>
      </c>
      <c r="FP956">
        <v>1.86722</v>
      </c>
      <c r="FQ956">
        <v>1.86859</v>
      </c>
      <c r="FR956">
        <v>5</v>
      </c>
      <c r="FS956">
        <v>0</v>
      </c>
      <c r="FT956">
        <v>0</v>
      </c>
      <c r="FU956">
        <v>0</v>
      </c>
      <c r="FV956" t="s">
        <v>358</v>
      </c>
      <c r="FW956" t="s">
        <v>359</v>
      </c>
      <c r="FX956" t="s">
        <v>360</v>
      </c>
      <c r="FY956" t="s">
        <v>360</v>
      </c>
      <c r="FZ956" t="s">
        <v>360</v>
      </c>
      <c r="GA956" t="s">
        <v>360</v>
      </c>
      <c r="GB956">
        <v>0</v>
      </c>
      <c r="GC956">
        <v>100</v>
      </c>
      <c r="GD956">
        <v>100</v>
      </c>
      <c r="GE956">
        <v>10.19</v>
      </c>
      <c r="GF956">
        <v>0.3047</v>
      </c>
      <c r="GG956">
        <v>3.61927167264205</v>
      </c>
      <c r="GH956">
        <v>0.00509506669552449</v>
      </c>
      <c r="GI956">
        <v>1.17866753763249e-06</v>
      </c>
      <c r="GJ956">
        <v>-6.62632595388568e-10</v>
      </c>
      <c r="GK956">
        <v>0.304780318481584</v>
      </c>
      <c r="GL956">
        <v>0</v>
      </c>
      <c r="GM956">
        <v>0</v>
      </c>
      <c r="GN956">
        <v>0</v>
      </c>
      <c r="GO956">
        <v>-5</v>
      </c>
      <c r="GP956">
        <v>1640</v>
      </c>
      <c r="GQ956">
        <v>1</v>
      </c>
      <c r="GR956">
        <v>20</v>
      </c>
      <c r="GS956">
        <v>50344.1</v>
      </c>
      <c r="GT956">
        <v>50344.1</v>
      </c>
      <c r="GU956">
        <v>2.48413</v>
      </c>
      <c r="GV956">
        <v>2.59888</v>
      </c>
      <c r="GW956">
        <v>1.54785</v>
      </c>
      <c r="GX956">
        <v>2.2998</v>
      </c>
      <c r="GY956">
        <v>1.34644</v>
      </c>
      <c r="GZ956">
        <v>2.4292</v>
      </c>
      <c r="HA956">
        <v>35.4059</v>
      </c>
      <c r="HB956">
        <v>23.9562</v>
      </c>
      <c r="HC956">
        <v>18</v>
      </c>
      <c r="HD956">
        <v>505.106</v>
      </c>
      <c r="HE956">
        <v>396.215</v>
      </c>
      <c r="HF956">
        <v>21.1897</v>
      </c>
      <c r="HG956">
        <v>26.6282</v>
      </c>
      <c r="HH956">
        <v>30.0002</v>
      </c>
      <c r="HI956">
        <v>26.5985</v>
      </c>
      <c r="HJ956">
        <v>26.5444</v>
      </c>
      <c r="HK956">
        <v>49.8221</v>
      </c>
      <c r="HL956">
        <v>23.3388</v>
      </c>
      <c r="HM956">
        <v>12.3526</v>
      </c>
      <c r="HN956">
        <v>21.1353</v>
      </c>
      <c r="HO956">
        <v>1275.76</v>
      </c>
      <c r="HP956">
        <v>16.0928</v>
      </c>
      <c r="HQ956">
        <v>102.429</v>
      </c>
      <c r="HR956">
        <v>102.921</v>
      </c>
    </row>
    <row r="957" spans="1:226">
      <c r="A957">
        <v>941</v>
      </c>
      <c r="B957">
        <v>1663698298.6</v>
      </c>
      <c r="C957">
        <v>10523.5</v>
      </c>
      <c r="D957" t="s">
        <v>2250</v>
      </c>
      <c r="E957" t="s">
        <v>2251</v>
      </c>
      <c r="F957">
        <v>5</v>
      </c>
      <c r="G957" t="s">
        <v>2099</v>
      </c>
      <c r="H957" t="s">
        <v>354</v>
      </c>
      <c r="I957">
        <v>1663698291.1</v>
      </c>
      <c r="J957">
        <f>(K957)/1000</f>
        <v>0</v>
      </c>
      <c r="K957">
        <f>IF(BF957, AN957, AH957)</f>
        <v>0</v>
      </c>
      <c r="L957">
        <f>IF(BF957, AI957, AG957)</f>
        <v>0</v>
      </c>
      <c r="M957">
        <f>BH957 - IF(AU957&gt;1, L957*BB957*100.0/(AW957*BV957), 0)</f>
        <v>0</v>
      </c>
      <c r="N957">
        <f>((T957-J957/2)*M957-L957)/(T957+J957/2)</f>
        <v>0</v>
      </c>
      <c r="O957">
        <f>N957*(BO957+BP957)/1000.0</f>
        <v>0</v>
      </c>
      <c r="P957">
        <f>(BH957 - IF(AU957&gt;1, L957*BB957*100.0/(AW957*BV957), 0))*(BO957+BP957)/1000.0</f>
        <v>0</v>
      </c>
      <c r="Q957">
        <f>2.0/((1/S957-1/R957)+SIGN(S957)*SQRT((1/S957-1/R957)*(1/S957-1/R957) + 4*BC957/((BC957+1)*(BC957+1))*(2*1/S957*1/R957-1/R957*1/R957)))</f>
        <v>0</v>
      </c>
      <c r="R957">
        <f>IF(LEFT(BD957,1)&lt;&gt;"0",IF(LEFT(BD957,1)="1",3.0,BE957),$D$5+$E$5*(BV957*BO957/($K$5*1000))+$F$5*(BV957*BO957/($K$5*1000))*MAX(MIN(BB957,$J$5),$I$5)*MAX(MIN(BB957,$J$5),$I$5)+$G$5*MAX(MIN(BB957,$J$5),$I$5)*(BV957*BO957/($K$5*1000))+$H$5*(BV957*BO957/($K$5*1000))*(BV957*BO957/($K$5*1000)))</f>
        <v>0</v>
      </c>
      <c r="S957">
        <f>J957*(1000-(1000*0.61365*exp(17.502*W957/(240.97+W957))/(BO957+BP957)+BJ957)/2)/(1000*0.61365*exp(17.502*W957/(240.97+W957))/(BO957+BP957)-BJ957)</f>
        <v>0</v>
      </c>
      <c r="T957">
        <f>1/((BC957+1)/(Q957/1.6)+1/(R957/1.37)) + BC957/((BC957+1)/(Q957/1.6) + BC957/(R957/1.37))</f>
        <v>0</v>
      </c>
      <c r="U957">
        <f>(AX957*BA957)</f>
        <v>0</v>
      </c>
      <c r="V957">
        <f>(BQ957+(U957+2*0.95*5.67E-8*(((BQ957+$B$7)+273)^4-(BQ957+273)^4)-44100*J957)/(1.84*29.3*R957+8*0.95*5.67E-8*(BQ957+273)^3))</f>
        <v>0</v>
      </c>
      <c r="W957">
        <f>($C$7*BR957+$D$7*BS957+$E$7*V957)</f>
        <v>0</v>
      </c>
      <c r="X957">
        <f>0.61365*exp(17.502*W957/(240.97+W957))</f>
        <v>0</v>
      </c>
      <c r="Y957">
        <f>(Z957/AA957*100)</f>
        <v>0</v>
      </c>
      <c r="Z957">
        <f>BJ957*(BO957+BP957)/1000</f>
        <v>0</v>
      </c>
      <c r="AA957">
        <f>0.61365*exp(17.502*BQ957/(240.97+BQ957))</f>
        <v>0</v>
      </c>
      <c r="AB957">
        <f>(X957-BJ957*(BO957+BP957)/1000)</f>
        <v>0</v>
      </c>
      <c r="AC957">
        <f>(-J957*44100)</f>
        <v>0</v>
      </c>
      <c r="AD957">
        <f>2*29.3*R957*0.92*(BQ957-W957)</f>
        <v>0</v>
      </c>
      <c r="AE957">
        <f>2*0.95*5.67E-8*(((BQ957+$B$7)+273)^4-(W957+273)^4)</f>
        <v>0</v>
      </c>
      <c r="AF957">
        <f>U957+AE957+AC957+AD957</f>
        <v>0</v>
      </c>
      <c r="AG957">
        <f>BN957*AU957*(BI957-BH957*(1000-AU957*BK957)/(1000-AU957*BJ957))/(100*BB957)</f>
        <v>0</v>
      </c>
      <c r="AH957">
        <f>1000*BN957*AU957*(BJ957-BK957)/(100*BB957*(1000-AU957*BJ957))</f>
        <v>0</v>
      </c>
      <c r="AI957">
        <f>(AJ957 - AK957 - BO957*1E3/(8.314*(BQ957+273.15)) * AM957/BN957 * AL957) * BN957/(100*BB957) * (1000 - BK957)/1000</f>
        <v>0</v>
      </c>
      <c r="AJ957">
        <v>1288.95979071556</v>
      </c>
      <c r="AK957">
        <v>1232.47975757576</v>
      </c>
      <c r="AL957">
        <v>3.42806854065902</v>
      </c>
      <c r="AM957">
        <v>65.3821765594169</v>
      </c>
      <c r="AN957">
        <f>(AP957 - AO957 + BO957*1E3/(8.314*(BQ957+273.15)) * AR957/BN957 * AQ957) * BN957/(100*BB957) * 1000/(1000 - AP957)</f>
        <v>0</v>
      </c>
      <c r="AO957">
        <v>15.865261266806</v>
      </c>
      <c r="AP957">
        <v>20.7524373626374</v>
      </c>
      <c r="AQ957">
        <v>-5.53082088501102e-05</v>
      </c>
      <c r="AR957">
        <v>122.885035500858</v>
      </c>
      <c r="AS957">
        <v>0</v>
      </c>
      <c r="AT957">
        <v>0</v>
      </c>
      <c r="AU957">
        <f>IF(AS957*$H$13&gt;=AW957,1.0,(AW957/(AW957-AS957*$H$13)))</f>
        <v>0</v>
      </c>
      <c r="AV957">
        <f>(AU957-1)*100</f>
        <v>0</v>
      </c>
      <c r="AW957">
        <f>MAX(0,($B$13+$C$13*BV957)/(1+$D$13*BV957)*BO957/(BQ957+273)*$E$13)</f>
        <v>0</v>
      </c>
      <c r="AX957">
        <f>$B$11*BW957+$C$11*BX957+$F$11*CI957*(1-CL957)</f>
        <v>0</v>
      </c>
      <c r="AY957">
        <f>AX957*AZ957</f>
        <v>0</v>
      </c>
      <c r="AZ957">
        <f>($B$11*$D$9+$C$11*$D$9+$F$11*((CV957+CN957)/MAX(CV957+CN957+CW957, 0.1)*$I$9+CW957/MAX(CV957+CN957+CW957, 0.1)*$J$9))/($B$11+$C$11+$F$11)</f>
        <v>0</v>
      </c>
      <c r="BA957">
        <f>($B$11*$K$9+$C$11*$K$9+$F$11*((CV957+CN957)/MAX(CV957+CN957+CW957, 0.1)*$P$9+CW957/MAX(CV957+CN957+CW957, 0.1)*$Q$9))/($B$11+$C$11+$F$11)</f>
        <v>0</v>
      </c>
      <c r="BB957">
        <v>6</v>
      </c>
      <c r="BC957">
        <v>0.5</v>
      </c>
      <c r="BD957" t="s">
        <v>355</v>
      </c>
      <c r="BE957">
        <v>2</v>
      </c>
      <c r="BF957" t="b">
        <v>1</v>
      </c>
      <c r="BG957">
        <v>1663698291.1</v>
      </c>
      <c r="BH957">
        <v>1183.74592592593</v>
      </c>
      <c r="BI957">
        <v>1252.3437037037</v>
      </c>
      <c r="BJ957">
        <v>20.7348037037037</v>
      </c>
      <c r="BK957">
        <v>15.8260851851852</v>
      </c>
      <c r="BL957">
        <v>1173.59555555556</v>
      </c>
      <c r="BM957">
        <v>20.4300333333333</v>
      </c>
      <c r="BN957">
        <v>500.106185185185</v>
      </c>
      <c r="BO957">
        <v>90.4772555555556</v>
      </c>
      <c r="BP957">
        <v>0.100200555555556</v>
      </c>
      <c r="BQ957">
        <v>25.3434666666667</v>
      </c>
      <c r="BR957">
        <v>25.0724407407407</v>
      </c>
      <c r="BS957">
        <v>999.9</v>
      </c>
      <c r="BT957">
        <v>0</v>
      </c>
      <c r="BU957">
        <v>0</v>
      </c>
      <c r="BV957">
        <v>9997.96296296296</v>
      </c>
      <c r="BW957">
        <v>0</v>
      </c>
      <c r="BX957">
        <v>16.7147</v>
      </c>
      <c r="BY957">
        <v>-68.5975407407407</v>
      </c>
      <c r="BZ957">
        <v>1208.81111111111</v>
      </c>
      <c r="CA957">
        <v>1272.48481481481</v>
      </c>
      <c r="CB957">
        <v>4.90871851851852</v>
      </c>
      <c r="CC957">
        <v>1252.3437037037</v>
      </c>
      <c r="CD957">
        <v>15.8260851851852</v>
      </c>
      <c r="CE957">
        <v>1.87602888888889</v>
      </c>
      <c r="CF957">
        <v>1.43189962962963</v>
      </c>
      <c r="CG957">
        <v>16.4350888888889</v>
      </c>
      <c r="CH957">
        <v>12.2595074074074</v>
      </c>
      <c r="CI957">
        <v>2000.02592592593</v>
      </c>
      <c r="CJ957">
        <v>0.979994666666667</v>
      </c>
      <c r="CK957">
        <v>0.0200053888888889</v>
      </c>
      <c r="CL957">
        <v>0</v>
      </c>
      <c r="CM957">
        <v>803.423481481481</v>
      </c>
      <c r="CN957">
        <v>5.00063</v>
      </c>
      <c r="CO957">
        <v>15858.4</v>
      </c>
      <c r="CP957">
        <v>17257.1037037037</v>
      </c>
      <c r="CQ957">
        <v>38.736</v>
      </c>
      <c r="CR957">
        <v>38.812</v>
      </c>
      <c r="CS957">
        <v>38.2406666666667</v>
      </c>
      <c r="CT957">
        <v>38.1272962962963</v>
      </c>
      <c r="CU957">
        <v>39.5045925925926</v>
      </c>
      <c r="CV957">
        <v>1955.11407407407</v>
      </c>
      <c r="CW957">
        <v>39.9118518518518</v>
      </c>
      <c r="CX957">
        <v>0</v>
      </c>
      <c r="CY957">
        <v>1663698295.7</v>
      </c>
      <c r="CZ957">
        <v>0</v>
      </c>
      <c r="DA957">
        <v>0</v>
      </c>
      <c r="DB957" t="s">
        <v>356</v>
      </c>
      <c r="DC957">
        <v>1660677648.1</v>
      </c>
      <c r="DD957">
        <v>1660677649.1</v>
      </c>
      <c r="DE957">
        <v>0</v>
      </c>
      <c r="DF957">
        <v>-1.042</v>
      </c>
      <c r="DG957">
        <v>0.003</v>
      </c>
      <c r="DH957">
        <v>5.218</v>
      </c>
      <c r="DI957">
        <v>0.344</v>
      </c>
      <c r="DJ957">
        <v>417</v>
      </c>
      <c r="DK957">
        <v>22</v>
      </c>
      <c r="DL957">
        <v>1.24</v>
      </c>
      <c r="DM957">
        <v>0.53</v>
      </c>
      <c r="DN957">
        <v>-68.4769775</v>
      </c>
      <c r="DO957">
        <v>-0.382202251407015</v>
      </c>
      <c r="DP957">
        <v>0.61567702591842</v>
      </c>
      <c r="DQ957">
        <v>0</v>
      </c>
      <c r="DR957">
        <v>4.963931</v>
      </c>
      <c r="DS957">
        <v>-0.886723227016901</v>
      </c>
      <c r="DT957">
        <v>0.0891266721526166</v>
      </c>
      <c r="DU957">
        <v>0</v>
      </c>
      <c r="DV957">
        <v>0</v>
      </c>
      <c r="DW957">
        <v>2</v>
      </c>
      <c r="DX957" t="s">
        <v>357</v>
      </c>
      <c r="DY957">
        <v>2.97306</v>
      </c>
      <c r="DZ957">
        <v>2.7544</v>
      </c>
      <c r="EA957">
        <v>0.18758</v>
      </c>
      <c r="EB957">
        <v>0.194863</v>
      </c>
      <c r="EC957">
        <v>0.0934592</v>
      </c>
      <c r="ED957">
        <v>0.078492</v>
      </c>
      <c r="EE957">
        <v>31669.3</v>
      </c>
      <c r="EF957">
        <v>34223.2</v>
      </c>
      <c r="EG957">
        <v>35324.1</v>
      </c>
      <c r="EH957">
        <v>38549</v>
      </c>
      <c r="EI957">
        <v>45410.9</v>
      </c>
      <c r="EJ957">
        <v>51311</v>
      </c>
      <c r="EK957">
        <v>55216.3</v>
      </c>
      <c r="EL957">
        <v>61832.7</v>
      </c>
      <c r="EM957">
        <v>1.9918</v>
      </c>
      <c r="EN957">
        <v>1.8202</v>
      </c>
      <c r="EO957">
        <v>0.0730753</v>
      </c>
      <c r="EP957">
        <v>0</v>
      </c>
      <c r="EQ957">
        <v>23.8812</v>
      </c>
      <c r="ER957">
        <v>999.9</v>
      </c>
      <c r="ES957">
        <v>42.724</v>
      </c>
      <c r="ET957">
        <v>30.534</v>
      </c>
      <c r="EU957">
        <v>20.7442</v>
      </c>
      <c r="EV957">
        <v>56.7762</v>
      </c>
      <c r="EW957">
        <v>49.4752</v>
      </c>
      <c r="EX957">
        <v>1</v>
      </c>
      <c r="EY957">
        <v>-0.0385366</v>
      </c>
      <c r="EZ957">
        <v>2.34089</v>
      </c>
      <c r="FA957">
        <v>20.0971</v>
      </c>
      <c r="FB957">
        <v>5.20052</v>
      </c>
      <c r="FC957">
        <v>12.004</v>
      </c>
      <c r="FD957">
        <v>4.9756</v>
      </c>
      <c r="FE957">
        <v>3.2938</v>
      </c>
      <c r="FF957">
        <v>9999</v>
      </c>
      <c r="FG957">
        <v>9999</v>
      </c>
      <c r="FH957">
        <v>9999</v>
      </c>
      <c r="FI957">
        <v>695.8</v>
      </c>
      <c r="FJ957">
        <v>1.86356</v>
      </c>
      <c r="FK957">
        <v>1.86832</v>
      </c>
      <c r="FL957">
        <v>1.86804</v>
      </c>
      <c r="FM957">
        <v>1.86923</v>
      </c>
      <c r="FN957">
        <v>1.87012</v>
      </c>
      <c r="FO957">
        <v>1.86615</v>
      </c>
      <c r="FP957">
        <v>1.86722</v>
      </c>
      <c r="FQ957">
        <v>1.86859</v>
      </c>
      <c r="FR957">
        <v>5</v>
      </c>
      <c r="FS957">
        <v>0</v>
      </c>
      <c r="FT957">
        <v>0</v>
      </c>
      <c r="FU957">
        <v>0</v>
      </c>
      <c r="FV957" t="s">
        <v>358</v>
      </c>
      <c r="FW957" t="s">
        <v>359</v>
      </c>
      <c r="FX957" t="s">
        <v>360</v>
      </c>
      <c r="FY957" t="s">
        <v>360</v>
      </c>
      <c r="FZ957" t="s">
        <v>360</v>
      </c>
      <c r="GA957" t="s">
        <v>360</v>
      </c>
      <c r="GB957">
        <v>0</v>
      </c>
      <c r="GC957">
        <v>100</v>
      </c>
      <c r="GD957">
        <v>100</v>
      </c>
      <c r="GE957">
        <v>10.27</v>
      </c>
      <c r="GF957">
        <v>0.3047</v>
      </c>
      <c r="GG957">
        <v>3.61927167264205</v>
      </c>
      <c r="GH957">
        <v>0.00509506669552449</v>
      </c>
      <c r="GI957">
        <v>1.17866753763249e-06</v>
      </c>
      <c r="GJ957">
        <v>-6.62632595388568e-10</v>
      </c>
      <c r="GK957">
        <v>0.304780318481584</v>
      </c>
      <c r="GL957">
        <v>0</v>
      </c>
      <c r="GM957">
        <v>0</v>
      </c>
      <c r="GN957">
        <v>0</v>
      </c>
      <c r="GO957">
        <v>-5</v>
      </c>
      <c r="GP957">
        <v>1640</v>
      </c>
      <c r="GQ957">
        <v>1</v>
      </c>
      <c r="GR957">
        <v>20</v>
      </c>
      <c r="GS957">
        <v>50344.2</v>
      </c>
      <c r="GT957">
        <v>50344.2</v>
      </c>
      <c r="GU957">
        <v>2.51221</v>
      </c>
      <c r="GV957">
        <v>2.59888</v>
      </c>
      <c r="GW957">
        <v>1.54785</v>
      </c>
      <c r="GX957">
        <v>2.2998</v>
      </c>
      <c r="GY957">
        <v>1.34644</v>
      </c>
      <c r="GZ957">
        <v>2.44629</v>
      </c>
      <c r="HA957">
        <v>35.4059</v>
      </c>
      <c r="HB957">
        <v>23.9649</v>
      </c>
      <c r="HC957">
        <v>18</v>
      </c>
      <c r="HD957">
        <v>504.583</v>
      </c>
      <c r="HE957">
        <v>396.34</v>
      </c>
      <c r="HF957">
        <v>21.115</v>
      </c>
      <c r="HG957">
        <v>26.6282</v>
      </c>
      <c r="HH957">
        <v>30.0003</v>
      </c>
      <c r="HI957">
        <v>26.5999</v>
      </c>
      <c r="HJ957">
        <v>26.5462</v>
      </c>
      <c r="HK957">
        <v>50.3137</v>
      </c>
      <c r="HL957">
        <v>22.7468</v>
      </c>
      <c r="HM957">
        <v>12.3526</v>
      </c>
      <c r="HN957">
        <v>21.0562</v>
      </c>
      <c r="HO957">
        <v>1289.28</v>
      </c>
      <c r="HP957">
        <v>16.1913</v>
      </c>
      <c r="HQ957">
        <v>102.429</v>
      </c>
      <c r="HR957">
        <v>102.921</v>
      </c>
    </row>
    <row r="958" spans="1:226">
      <c r="A958">
        <v>942</v>
      </c>
      <c r="B958">
        <v>1663698303.1</v>
      </c>
      <c r="C958">
        <v>10528</v>
      </c>
      <c r="D958" t="s">
        <v>2252</v>
      </c>
      <c r="E958" t="s">
        <v>2253</v>
      </c>
      <c r="F958">
        <v>5</v>
      </c>
      <c r="G958" t="s">
        <v>2099</v>
      </c>
      <c r="H958" t="s">
        <v>354</v>
      </c>
      <c r="I958">
        <v>1663698295.54444</v>
      </c>
      <c r="J958">
        <f>(K958)/1000</f>
        <v>0</v>
      </c>
      <c r="K958">
        <f>IF(BF958, AN958, AH958)</f>
        <v>0</v>
      </c>
      <c r="L958">
        <f>IF(BF958, AI958, AG958)</f>
        <v>0</v>
      </c>
      <c r="M958">
        <f>BH958 - IF(AU958&gt;1, L958*BB958*100.0/(AW958*BV958), 0)</f>
        <v>0</v>
      </c>
      <c r="N958">
        <f>((T958-J958/2)*M958-L958)/(T958+J958/2)</f>
        <v>0</v>
      </c>
      <c r="O958">
        <f>N958*(BO958+BP958)/1000.0</f>
        <v>0</v>
      </c>
      <c r="P958">
        <f>(BH958 - IF(AU958&gt;1, L958*BB958*100.0/(AW958*BV958), 0))*(BO958+BP958)/1000.0</f>
        <v>0</v>
      </c>
      <c r="Q958">
        <f>2.0/((1/S958-1/R958)+SIGN(S958)*SQRT((1/S958-1/R958)*(1/S958-1/R958) + 4*BC958/((BC958+1)*(BC958+1))*(2*1/S958*1/R958-1/R958*1/R958)))</f>
        <v>0</v>
      </c>
      <c r="R958">
        <f>IF(LEFT(BD958,1)&lt;&gt;"0",IF(LEFT(BD958,1)="1",3.0,BE958),$D$5+$E$5*(BV958*BO958/($K$5*1000))+$F$5*(BV958*BO958/($K$5*1000))*MAX(MIN(BB958,$J$5),$I$5)*MAX(MIN(BB958,$J$5),$I$5)+$G$5*MAX(MIN(BB958,$J$5),$I$5)*(BV958*BO958/($K$5*1000))+$H$5*(BV958*BO958/($K$5*1000))*(BV958*BO958/($K$5*1000)))</f>
        <v>0</v>
      </c>
      <c r="S958">
        <f>J958*(1000-(1000*0.61365*exp(17.502*W958/(240.97+W958))/(BO958+BP958)+BJ958)/2)/(1000*0.61365*exp(17.502*W958/(240.97+W958))/(BO958+BP958)-BJ958)</f>
        <v>0</v>
      </c>
      <c r="T958">
        <f>1/((BC958+1)/(Q958/1.6)+1/(R958/1.37)) + BC958/((BC958+1)/(Q958/1.6) + BC958/(R958/1.37))</f>
        <v>0</v>
      </c>
      <c r="U958">
        <f>(AX958*BA958)</f>
        <v>0</v>
      </c>
      <c r="V958">
        <f>(BQ958+(U958+2*0.95*5.67E-8*(((BQ958+$B$7)+273)^4-(BQ958+273)^4)-44100*J958)/(1.84*29.3*R958+8*0.95*5.67E-8*(BQ958+273)^3))</f>
        <v>0</v>
      </c>
      <c r="W958">
        <f>($C$7*BR958+$D$7*BS958+$E$7*V958)</f>
        <v>0</v>
      </c>
      <c r="X958">
        <f>0.61365*exp(17.502*W958/(240.97+W958))</f>
        <v>0</v>
      </c>
      <c r="Y958">
        <f>(Z958/AA958*100)</f>
        <v>0</v>
      </c>
      <c r="Z958">
        <f>BJ958*(BO958+BP958)/1000</f>
        <v>0</v>
      </c>
      <c r="AA958">
        <f>0.61365*exp(17.502*BQ958/(240.97+BQ958))</f>
        <v>0</v>
      </c>
      <c r="AB958">
        <f>(X958-BJ958*(BO958+BP958)/1000)</f>
        <v>0</v>
      </c>
      <c r="AC958">
        <f>(-J958*44100)</f>
        <v>0</v>
      </c>
      <c r="AD958">
        <f>2*29.3*R958*0.92*(BQ958-W958)</f>
        <v>0</v>
      </c>
      <c r="AE958">
        <f>2*0.95*5.67E-8*(((BQ958+$B$7)+273)^4-(W958+273)^4)</f>
        <v>0</v>
      </c>
      <c r="AF958">
        <f>U958+AE958+AC958+AD958</f>
        <v>0</v>
      </c>
      <c r="AG958">
        <f>BN958*AU958*(BI958-BH958*(1000-AU958*BK958)/(1000-AU958*BJ958))/(100*BB958)</f>
        <v>0</v>
      </c>
      <c r="AH958">
        <f>1000*BN958*AU958*(BJ958-BK958)/(100*BB958*(1000-AU958*BJ958))</f>
        <v>0</v>
      </c>
      <c r="AI958">
        <f>(AJ958 - AK958 - BO958*1E3/(8.314*(BQ958+273.15)) * AM958/BN958 * AL958) * BN958/(100*BB958) * (1000 - BK958)/1000</f>
        <v>0</v>
      </c>
      <c r="AJ958">
        <v>1304.51091999512</v>
      </c>
      <c r="AK958">
        <v>1248.01672727273</v>
      </c>
      <c r="AL958">
        <v>3.44118862681735</v>
      </c>
      <c r="AM958">
        <v>65.3821765594169</v>
      </c>
      <c r="AN958">
        <f>(AP958 - AO958 + BO958*1E3/(8.314*(BQ958+273.15)) * AR958/BN958 * AQ958) * BN958/(100*BB958) * 1000/(1000 - AP958)</f>
        <v>0</v>
      </c>
      <c r="AO958">
        <v>16.0226138243428</v>
      </c>
      <c r="AP958">
        <v>20.7836483516484</v>
      </c>
      <c r="AQ958">
        <v>0.00890803125061441</v>
      </c>
      <c r="AR958">
        <v>122.885035500858</v>
      </c>
      <c r="AS958">
        <v>0</v>
      </c>
      <c r="AT958">
        <v>0</v>
      </c>
      <c r="AU958">
        <f>IF(AS958*$H$13&gt;=AW958,1.0,(AW958/(AW958-AS958*$H$13)))</f>
        <v>0</v>
      </c>
      <c r="AV958">
        <f>(AU958-1)*100</f>
        <v>0</v>
      </c>
      <c r="AW958">
        <f>MAX(0,($B$13+$C$13*BV958)/(1+$D$13*BV958)*BO958/(BQ958+273)*$E$13)</f>
        <v>0</v>
      </c>
      <c r="AX958">
        <f>$B$11*BW958+$C$11*BX958+$F$11*CI958*(1-CL958)</f>
        <v>0</v>
      </c>
      <c r="AY958">
        <f>AX958*AZ958</f>
        <v>0</v>
      </c>
      <c r="AZ958">
        <f>($B$11*$D$9+$C$11*$D$9+$F$11*((CV958+CN958)/MAX(CV958+CN958+CW958, 0.1)*$I$9+CW958/MAX(CV958+CN958+CW958, 0.1)*$J$9))/($B$11+$C$11+$F$11)</f>
        <v>0</v>
      </c>
      <c r="BA958">
        <f>($B$11*$K$9+$C$11*$K$9+$F$11*((CV958+CN958)/MAX(CV958+CN958+CW958, 0.1)*$P$9+CW958/MAX(CV958+CN958+CW958, 0.1)*$Q$9))/($B$11+$C$11+$F$11)</f>
        <v>0</v>
      </c>
      <c r="BB958">
        <v>6</v>
      </c>
      <c r="BC958">
        <v>0.5</v>
      </c>
      <c r="BD958" t="s">
        <v>355</v>
      </c>
      <c r="BE958">
        <v>2</v>
      </c>
      <c r="BF958" t="b">
        <v>1</v>
      </c>
      <c r="BG958">
        <v>1663698295.54444</v>
      </c>
      <c r="BH958">
        <v>1198.51444444444</v>
      </c>
      <c r="BI958">
        <v>1267.02259259259</v>
      </c>
      <c r="BJ958">
        <v>20.7465666666667</v>
      </c>
      <c r="BK958">
        <v>15.9276333333333</v>
      </c>
      <c r="BL958">
        <v>1188.28851851852</v>
      </c>
      <c r="BM958">
        <v>20.4417888888889</v>
      </c>
      <c r="BN958">
        <v>500.117777777778</v>
      </c>
      <c r="BO958">
        <v>90.4768777777778</v>
      </c>
      <c r="BP958">
        <v>0.100182818518519</v>
      </c>
      <c r="BQ958">
        <v>25.3366148148148</v>
      </c>
      <c r="BR958">
        <v>25.0750074074074</v>
      </c>
      <c r="BS958">
        <v>999.9</v>
      </c>
      <c r="BT958">
        <v>0</v>
      </c>
      <c r="BU958">
        <v>0</v>
      </c>
      <c r="BV958">
        <v>9994.25925925926</v>
      </c>
      <c r="BW958">
        <v>0</v>
      </c>
      <c r="BX958">
        <v>16.7147</v>
      </c>
      <c r="BY958">
        <v>-68.5082851851852</v>
      </c>
      <c r="BZ958">
        <v>1223.90703703704</v>
      </c>
      <c r="CA958">
        <v>1287.53296296296</v>
      </c>
      <c r="CB958">
        <v>4.81893444444444</v>
      </c>
      <c r="CC958">
        <v>1267.02259259259</v>
      </c>
      <c r="CD958">
        <v>15.9276333333333</v>
      </c>
      <c r="CE958">
        <v>1.87708518518519</v>
      </c>
      <c r="CF958">
        <v>1.44108111111111</v>
      </c>
      <c r="CG958">
        <v>16.4439296296296</v>
      </c>
      <c r="CH958">
        <v>12.3565740740741</v>
      </c>
      <c r="CI958">
        <v>2000.03185185185</v>
      </c>
      <c r="CJ958">
        <v>0.979994888888889</v>
      </c>
      <c r="CK958">
        <v>0.0200051518518519</v>
      </c>
      <c r="CL958">
        <v>0</v>
      </c>
      <c r="CM958">
        <v>802.812185185185</v>
      </c>
      <c r="CN958">
        <v>5.00063</v>
      </c>
      <c r="CO958">
        <v>15847.2703703704</v>
      </c>
      <c r="CP958">
        <v>17257.1592592593</v>
      </c>
      <c r="CQ958">
        <v>38.7406666666667</v>
      </c>
      <c r="CR958">
        <v>38.812</v>
      </c>
      <c r="CS958">
        <v>38.2453333333333</v>
      </c>
      <c r="CT958">
        <v>38.1364814814815</v>
      </c>
      <c r="CU958">
        <v>39.5137777777778</v>
      </c>
      <c r="CV958">
        <v>1955.12037037037</v>
      </c>
      <c r="CW958">
        <v>39.9114814814815</v>
      </c>
      <c r="CX958">
        <v>0</v>
      </c>
      <c r="CY958">
        <v>1663698300.5</v>
      </c>
      <c r="CZ958">
        <v>0</v>
      </c>
      <c r="DA958">
        <v>0</v>
      </c>
      <c r="DB958" t="s">
        <v>356</v>
      </c>
      <c r="DC958">
        <v>1660677648.1</v>
      </c>
      <c r="DD958">
        <v>1660677649.1</v>
      </c>
      <c r="DE958">
        <v>0</v>
      </c>
      <c r="DF958">
        <v>-1.042</v>
      </c>
      <c r="DG958">
        <v>0.003</v>
      </c>
      <c r="DH958">
        <v>5.218</v>
      </c>
      <c r="DI958">
        <v>0.344</v>
      </c>
      <c r="DJ958">
        <v>417</v>
      </c>
      <c r="DK958">
        <v>22</v>
      </c>
      <c r="DL958">
        <v>1.24</v>
      </c>
      <c r="DM958">
        <v>0.53</v>
      </c>
      <c r="DN958">
        <v>-68.5567275</v>
      </c>
      <c r="DO958">
        <v>-0.356997748592818</v>
      </c>
      <c r="DP958">
        <v>0.660164418909223</v>
      </c>
      <c r="DQ958">
        <v>0</v>
      </c>
      <c r="DR958">
        <v>4.87831475</v>
      </c>
      <c r="DS958">
        <v>-1.21121437148219</v>
      </c>
      <c r="DT958">
        <v>0.118673255579922</v>
      </c>
      <c r="DU958">
        <v>0</v>
      </c>
      <c r="DV958">
        <v>0</v>
      </c>
      <c r="DW958">
        <v>2</v>
      </c>
      <c r="DX958" t="s">
        <v>357</v>
      </c>
      <c r="DY958">
        <v>2.97174</v>
      </c>
      <c r="DZ958">
        <v>2.75262</v>
      </c>
      <c r="EA958">
        <v>0.189023</v>
      </c>
      <c r="EB958">
        <v>0.196064</v>
      </c>
      <c r="EC958">
        <v>0.0935561</v>
      </c>
      <c r="ED958">
        <v>0.0788438</v>
      </c>
      <c r="EE958">
        <v>31613</v>
      </c>
      <c r="EF958">
        <v>34171.8</v>
      </c>
      <c r="EG958">
        <v>35323.9</v>
      </c>
      <c r="EH958">
        <v>38548.7</v>
      </c>
      <c r="EI958">
        <v>45406</v>
      </c>
      <c r="EJ958">
        <v>51291.4</v>
      </c>
      <c r="EK958">
        <v>55216.2</v>
      </c>
      <c r="EL958">
        <v>61832.8</v>
      </c>
      <c r="EM958">
        <v>1.9912</v>
      </c>
      <c r="EN958">
        <v>1.8214</v>
      </c>
      <c r="EO958">
        <v>0.0727177</v>
      </c>
      <c r="EP958">
        <v>0</v>
      </c>
      <c r="EQ958">
        <v>23.8796</v>
      </c>
      <c r="ER958">
        <v>999.9</v>
      </c>
      <c r="ES958">
        <v>42.699</v>
      </c>
      <c r="ET958">
        <v>30.534</v>
      </c>
      <c r="EU958">
        <v>20.7308</v>
      </c>
      <c r="EV958">
        <v>56.8462</v>
      </c>
      <c r="EW958">
        <v>49.3189</v>
      </c>
      <c r="EX958">
        <v>1</v>
      </c>
      <c r="EY958">
        <v>-0.0382927</v>
      </c>
      <c r="EZ958">
        <v>2.02978</v>
      </c>
      <c r="FA958">
        <v>20.0961</v>
      </c>
      <c r="FB958">
        <v>5.19932</v>
      </c>
      <c r="FC958">
        <v>12.004</v>
      </c>
      <c r="FD958">
        <v>4.974</v>
      </c>
      <c r="FE958">
        <v>3.2938</v>
      </c>
      <c r="FF958">
        <v>9999</v>
      </c>
      <c r="FG958">
        <v>9999</v>
      </c>
      <c r="FH958">
        <v>9999</v>
      </c>
      <c r="FI958">
        <v>695.8</v>
      </c>
      <c r="FJ958">
        <v>1.86356</v>
      </c>
      <c r="FK958">
        <v>1.86829</v>
      </c>
      <c r="FL958">
        <v>1.86798</v>
      </c>
      <c r="FM958">
        <v>1.86932</v>
      </c>
      <c r="FN958">
        <v>1.87012</v>
      </c>
      <c r="FO958">
        <v>1.86615</v>
      </c>
      <c r="FP958">
        <v>1.86722</v>
      </c>
      <c r="FQ958">
        <v>1.86859</v>
      </c>
      <c r="FR958">
        <v>5</v>
      </c>
      <c r="FS958">
        <v>0</v>
      </c>
      <c r="FT958">
        <v>0</v>
      </c>
      <c r="FU958">
        <v>0</v>
      </c>
      <c r="FV958" t="s">
        <v>358</v>
      </c>
      <c r="FW958" t="s">
        <v>359</v>
      </c>
      <c r="FX958" t="s">
        <v>360</v>
      </c>
      <c r="FY958" t="s">
        <v>360</v>
      </c>
      <c r="FZ958" t="s">
        <v>360</v>
      </c>
      <c r="GA958" t="s">
        <v>360</v>
      </c>
      <c r="GB958">
        <v>0</v>
      </c>
      <c r="GC958">
        <v>100</v>
      </c>
      <c r="GD958">
        <v>100</v>
      </c>
      <c r="GE958">
        <v>10.35</v>
      </c>
      <c r="GF958">
        <v>0.3048</v>
      </c>
      <c r="GG958">
        <v>3.61927167264205</v>
      </c>
      <c r="GH958">
        <v>0.00509506669552449</v>
      </c>
      <c r="GI958">
        <v>1.17866753763249e-06</v>
      </c>
      <c r="GJ958">
        <v>-6.62632595388568e-10</v>
      </c>
      <c r="GK958">
        <v>0.304780318481584</v>
      </c>
      <c r="GL958">
        <v>0</v>
      </c>
      <c r="GM958">
        <v>0</v>
      </c>
      <c r="GN958">
        <v>0</v>
      </c>
      <c r="GO958">
        <v>-5</v>
      </c>
      <c r="GP958">
        <v>1640</v>
      </c>
      <c r="GQ958">
        <v>1</v>
      </c>
      <c r="GR958">
        <v>20</v>
      </c>
      <c r="GS958">
        <v>50344.2</v>
      </c>
      <c r="GT958">
        <v>50344.2</v>
      </c>
      <c r="GU958">
        <v>2.53418</v>
      </c>
      <c r="GV958">
        <v>2.59766</v>
      </c>
      <c r="GW958">
        <v>1.54785</v>
      </c>
      <c r="GX958">
        <v>2.2998</v>
      </c>
      <c r="GY958">
        <v>1.34644</v>
      </c>
      <c r="GZ958">
        <v>2.43408</v>
      </c>
      <c r="HA958">
        <v>35.4059</v>
      </c>
      <c r="HB958">
        <v>23.9649</v>
      </c>
      <c r="HC958">
        <v>18</v>
      </c>
      <c r="HD958">
        <v>504.197</v>
      </c>
      <c r="HE958">
        <v>397.012</v>
      </c>
      <c r="HF958">
        <v>21.035</v>
      </c>
      <c r="HG958">
        <v>26.6305</v>
      </c>
      <c r="HH958">
        <v>30</v>
      </c>
      <c r="HI958">
        <v>26.6008</v>
      </c>
      <c r="HJ958">
        <v>26.5484</v>
      </c>
      <c r="HK958">
        <v>50.7555</v>
      </c>
      <c r="HL958">
        <v>22.1754</v>
      </c>
      <c r="HM958">
        <v>12.3526</v>
      </c>
      <c r="HN958">
        <v>20.9808</v>
      </c>
      <c r="HO958">
        <v>1309.41</v>
      </c>
      <c r="HP958">
        <v>16.2647</v>
      </c>
      <c r="HQ958">
        <v>102.428</v>
      </c>
      <c r="HR958">
        <v>102.92</v>
      </c>
    </row>
    <row r="959" spans="1:226">
      <c r="A959">
        <v>943</v>
      </c>
      <c r="B959">
        <v>1663698308.6</v>
      </c>
      <c r="C959">
        <v>10533.5</v>
      </c>
      <c r="D959" t="s">
        <v>2254</v>
      </c>
      <c r="E959" t="s">
        <v>2255</v>
      </c>
      <c r="F959">
        <v>5</v>
      </c>
      <c r="G959" t="s">
        <v>2099</v>
      </c>
      <c r="H959" t="s">
        <v>354</v>
      </c>
      <c r="I959">
        <v>1663698300.83214</v>
      </c>
      <c r="J959">
        <f>(K959)/1000</f>
        <v>0</v>
      </c>
      <c r="K959">
        <f>IF(BF959, AN959, AH959)</f>
        <v>0</v>
      </c>
      <c r="L959">
        <f>IF(BF959, AI959, AG959)</f>
        <v>0</v>
      </c>
      <c r="M959">
        <f>BH959 - IF(AU959&gt;1, L959*BB959*100.0/(AW959*BV959), 0)</f>
        <v>0</v>
      </c>
      <c r="N959">
        <f>((T959-J959/2)*M959-L959)/(T959+J959/2)</f>
        <v>0</v>
      </c>
      <c r="O959">
        <f>N959*(BO959+BP959)/1000.0</f>
        <v>0</v>
      </c>
      <c r="P959">
        <f>(BH959 - IF(AU959&gt;1, L959*BB959*100.0/(AW959*BV959), 0))*(BO959+BP959)/1000.0</f>
        <v>0</v>
      </c>
      <c r="Q959">
        <f>2.0/((1/S959-1/R959)+SIGN(S959)*SQRT((1/S959-1/R959)*(1/S959-1/R959) + 4*BC959/((BC959+1)*(BC959+1))*(2*1/S959*1/R959-1/R959*1/R959)))</f>
        <v>0</v>
      </c>
      <c r="R959">
        <f>IF(LEFT(BD959,1)&lt;&gt;"0",IF(LEFT(BD959,1)="1",3.0,BE959),$D$5+$E$5*(BV959*BO959/($K$5*1000))+$F$5*(BV959*BO959/($K$5*1000))*MAX(MIN(BB959,$J$5),$I$5)*MAX(MIN(BB959,$J$5),$I$5)+$G$5*MAX(MIN(BB959,$J$5),$I$5)*(BV959*BO959/($K$5*1000))+$H$5*(BV959*BO959/($K$5*1000))*(BV959*BO959/($K$5*1000)))</f>
        <v>0</v>
      </c>
      <c r="S959">
        <f>J959*(1000-(1000*0.61365*exp(17.502*W959/(240.97+W959))/(BO959+BP959)+BJ959)/2)/(1000*0.61365*exp(17.502*W959/(240.97+W959))/(BO959+BP959)-BJ959)</f>
        <v>0</v>
      </c>
      <c r="T959">
        <f>1/((BC959+1)/(Q959/1.6)+1/(R959/1.37)) + BC959/((BC959+1)/(Q959/1.6) + BC959/(R959/1.37))</f>
        <v>0</v>
      </c>
      <c r="U959">
        <f>(AX959*BA959)</f>
        <v>0</v>
      </c>
      <c r="V959">
        <f>(BQ959+(U959+2*0.95*5.67E-8*(((BQ959+$B$7)+273)^4-(BQ959+273)^4)-44100*J959)/(1.84*29.3*R959+8*0.95*5.67E-8*(BQ959+273)^3))</f>
        <v>0</v>
      </c>
      <c r="W959">
        <f>($C$7*BR959+$D$7*BS959+$E$7*V959)</f>
        <v>0</v>
      </c>
      <c r="X959">
        <f>0.61365*exp(17.502*W959/(240.97+W959))</f>
        <v>0</v>
      </c>
      <c r="Y959">
        <f>(Z959/AA959*100)</f>
        <v>0</v>
      </c>
      <c r="Z959">
        <f>BJ959*(BO959+BP959)/1000</f>
        <v>0</v>
      </c>
      <c r="AA959">
        <f>0.61365*exp(17.502*BQ959/(240.97+BQ959))</f>
        <v>0</v>
      </c>
      <c r="AB959">
        <f>(X959-BJ959*(BO959+BP959)/1000)</f>
        <v>0</v>
      </c>
      <c r="AC959">
        <f>(-J959*44100)</f>
        <v>0</v>
      </c>
      <c r="AD959">
        <f>2*29.3*R959*0.92*(BQ959-W959)</f>
        <v>0</v>
      </c>
      <c r="AE959">
        <f>2*0.95*5.67E-8*(((BQ959+$B$7)+273)^4-(W959+273)^4)</f>
        <v>0</v>
      </c>
      <c r="AF959">
        <f>U959+AE959+AC959+AD959</f>
        <v>0</v>
      </c>
      <c r="AG959">
        <f>BN959*AU959*(BI959-BH959*(1000-AU959*BK959)/(1000-AU959*BJ959))/(100*BB959)</f>
        <v>0</v>
      </c>
      <c r="AH959">
        <f>1000*BN959*AU959*(BJ959-BK959)/(100*BB959*(1000-AU959*BJ959))</f>
        <v>0</v>
      </c>
      <c r="AI959">
        <f>(AJ959 - AK959 - BO959*1E3/(8.314*(BQ959+273.15)) * AM959/BN959 * AL959) * BN959/(100*BB959) * (1000 - BK959)/1000</f>
        <v>0</v>
      </c>
      <c r="AJ959">
        <v>1323.21129509001</v>
      </c>
      <c r="AK959">
        <v>1266.5663030303</v>
      </c>
      <c r="AL959">
        <v>3.48345002539317</v>
      </c>
      <c r="AM959">
        <v>65.3821765594169</v>
      </c>
      <c r="AN959">
        <f>(AP959 - AO959 + BO959*1E3/(8.314*(BQ959+273.15)) * AR959/BN959 * AQ959) * BN959/(100*BB959) * 1000/(1000 - AP959)</f>
        <v>0</v>
      </c>
      <c r="AO959">
        <v>16.1288839433031</v>
      </c>
      <c r="AP959">
        <v>20.8182230769231</v>
      </c>
      <c r="AQ959">
        <v>0.00723655937888277</v>
      </c>
      <c r="AR959">
        <v>122.885035500858</v>
      </c>
      <c r="AS959">
        <v>0</v>
      </c>
      <c r="AT959">
        <v>0</v>
      </c>
      <c r="AU959">
        <f>IF(AS959*$H$13&gt;=AW959,1.0,(AW959/(AW959-AS959*$H$13)))</f>
        <v>0</v>
      </c>
      <c r="AV959">
        <f>(AU959-1)*100</f>
        <v>0</v>
      </c>
      <c r="AW959">
        <f>MAX(0,($B$13+$C$13*BV959)/(1+$D$13*BV959)*BO959/(BQ959+273)*$E$13)</f>
        <v>0</v>
      </c>
      <c r="AX959">
        <f>$B$11*BW959+$C$11*BX959+$F$11*CI959*(1-CL959)</f>
        <v>0</v>
      </c>
      <c r="AY959">
        <f>AX959*AZ959</f>
        <v>0</v>
      </c>
      <c r="AZ959">
        <f>($B$11*$D$9+$C$11*$D$9+$F$11*((CV959+CN959)/MAX(CV959+CN959+CW959, 0.1)*$I$9+CW959/MAX(CV959+CN959+CW959, 0.1)*$J$9))/($B$11+$C$11+$F$11)</f>
        <v>0</v>
      </c>
      <c r="BA959">
        <f>($B$11*$K$9+$C$11*$K$9+$F$11*((CV959+CN959)/MAX(CV959+CN959+CW959, 0.1)*$P$9+CW959/MAX(CV959+CN959+CW959, 0.1)*$Q$9))/($B$11+$C$11+$F$11)</f>
        <v>0</v>
      </c>
      <c r="BB959">
        <v>6</v>
      </c>
      <c r="BC959">
        <v>0.5</v>
      </c>
      <c r="BD959" t="s">
        <v>355</v>
      </c>
      <c r="BE959">
        <v>2</v>
      </c>
      <c r="BF959" t="b">
        <v>1</v>
      </c>
      <c r="BG959">
        <v>1663698300.83214</v>
      </c>
      <c r="BH959">
        <v>1215.94714285714</v>
      </c>
      <c r="BI959">
        <v>1284.62392857143</v>
      </c>
      <c r="BJ959">
        <v>20.7727928571429</v>
      </c>
      <c r="BK959">
        <v>16.0579035714286</v>
      </c>
      <c r="BL959">
        <v>1205.63357142857</v>
      </c>
      <c r="BM959">
        <v>20.4680107142857</v>
      </c>
      <c r="BN959">
        <v>500.111428571429</v>
      </c>
      <c r="BO959">
        <v>90.4752535714286</v>
      </c>
      <c r="BP959">
        <v>0.100079807142857</v>
      </c>
      <c r="BQ959">
        <v>25.32745</v>
      </c>
      <c r="BR959">
        <v>25.0806535714286</v>
      </c>
      <c r="BS959">
        <v>999.9</v>
      </c>
      <c r="BT959">
        <v>0</v>
      </c>
      <c r="BU959">
        <v>0</v>
      </c>
      <c r="BV959">
        <v>10009.6428571429</v>
      </c>
      <c r="BW959">
        <v>0</v>
      </c>
      <c r="BX959">
        <v>16.7147</v>
      </c>
      <c r="BY959">
        <v>-68.6773642857143</v>
      </c>
      <c r="BZ959">
        <v>1241.7425</v>
      </c>
      <c r="CA959">
        <v>1305.59178571429</v>
      </c>
      <c r="CB959">
        <v>4.71488964285714</v>
      </c>
      <c r="CC959">
        <v>1284.62392857143</v>
      </c>
      <c r="CD959">
        <v>16.0579035714286</v>
      </c>
      <c r="CE959">
        <v>1.87942392857143</v>
      </c>
      <c r="CF959">
        <v>1.45284214285714</v>
      </c>
      <c r="CG959">
        <v>16.4634892857143</v>
      </c>
      <c r="CH959">
        <v>12.4804</v>
      </c>
      <c r="CI959">
        <v>2000.03714285714</v>
      </c>
      <c r="CJ959">
        <v>0.979994857142857</v>
      </c>
      <c r="CK959">
        <v>0.0200051857142857</v>
      </c>
      <c r="CL959">
        <v>0</v>
      </c>
      <c r="CM959">
        <v>802.145392857143</v>
      </c>
      <c r="CN959">
        <v>5.00063</v>
      </c>
      <c r="CO959">
        <v>15834.225</v>
      </c>
      <c r="CP959">
        <v>17257.2</v>
      </c>
      <c r="CQ959">
        <v>38.74325</v>
      </c>
      <c r="CR959">
        <v>38.812</v>
      </c>
      <c r="CS959">
        <v>38.25</v>
      </c>
      <c r="CT959">
        <v>38.1493571428571</v>
      </c>
      <c r="CU959">
        <v>39.5221428571429</v>
      </c>
      <c r="CV959">
        <v>1955.12535714286</v>
      </c>
      <c r="CW959">
        <v>39.9117857142857</v>
      </c>
      <c r="CX959">
        <v>0</v>
      </c>
      <c r="CY959">
        <v>1663698305.9</v>
      </c>
      <c r="CZ959">
        <v>0</v>
      </c>
      <c r="DA959">
        <v>0</v>
      </c>
      <c r="DB959" t="s">
        <v>356</v>
      </c>
      <c r="DC959">
        <v>1660677648.1</v>
      </c>
      <c r="DD959">
        <v>1660677649.1</v>
      </c>
      <c r="DE959">
        <v>0</v>
      </c>
      <c r="DF959">
        <v>-1.042</v>
      </c>
      <c r="DG959">
        <v>0.003</v>
      </c>
      <c r="DH959">
        <v>5.218</v>
      </c>
      <c r="DI959">
        <v>0.344</v>
      </c>
      <c r="DJ959">
        <v>417</v>
      </c>
      <c r="DK959">
        <v>22</v>
      </c>
      <c r="DL959">
        <v>1.24</v>
      </c>
      <c r="DM959">
        <v>0.53</v>
      </c>
      <c r="DN959">
        <v>-68.54482</v>
      </c>
      <c r="DO959">
        <v>-1.46895534709187</v>
      </c>
      <c r="DP959">
        <v>0.801554790454153</v>
      </c>
      <c r="DQ959">
        <v>0</v>
      </c>
      <c r="DR959">
        <v>4.76973675</v>
      </c>
      <c r="DS959">
        <v>-1.20879658536586</v>
      </c>
      <c r="DT959">
        <v>0.118438770180788</v>
      </c>
      <c r="DU959">
        <v>0</v>
      </c>
      <c r="DV959">
        <v>0</v>
      </c>
      <c r="DW959">
        <v>2</v>
      </c>
      <c r="DX959" t="s">
        <v>357</v>
      </c>
      <c r="DY959">
        <v>2.9744</v>
      </c>
      <c r="DZ959">
        <v>2.7543</v>
      </c>
      <c r="EA959">
        <v>0.190726</v>
      </c>
      <c r="EB959">
        <v>0.197944</v>
      </c>
      <c r="EC959">
        <v>0.093667</v>
      </c>
      <c r="ED959">
        <v>0.0791899</v>
      </c>
      <c r="EE959">
        <v>31546.6</v>
      </c>
      <c r="EF959">
        <v>34091.8</v>
      </c>
      <c r="EG959">
        <v>35323.9</v>
      </c>
      <c r="EH959">
        <v>38548.4</v>
      </c>
      <c r="EI959">
        <v>45400.8</v>
      </c>
      <c r="EJ959">
        <v>51271.8</v>
      </c>
      <c r="EK959">
        <v>55216.7</v>
      </c>
      <c r="EL959">
        <v>61832.3</v>
      </c>
      <c r="EM959">
        <v>1.9914</v>
      </c>
      <c r="EN959">
        <v>1.82</v>
      </c>
      <c r="EO959">
        <v>0.074625</v>
      </c>
      <c r="EP959">
        <v>0</v>
      </c>
      <c r="EQ959">
        <v>23.8792</v>
      </c>
      <c r="ER959">
        <v>999.9</v>
      </c>
      <c r="ES959">
        <v>42.675</v>
      </c>
      <c r="ET959">
        <v>30.534</v>
      </c>
      <c r="EU959">
        <v>20.7193</v>
      </c>
      <c r="EV959">
        <v>56.5262</v>
      </c>
      <c r="EW959">
        <v>49.0545</v>
      </c>
      <c r="EX959">
        <v>1</v>
      </c>
      <c r="EY959">
        <v>-0.0376016</v>
      </c>
      <c r="EZ959">
        <v>2.51166</v>
      </c>
      <c r="FA959">
        <v>20.094</v>
      </c>
      <c r="FB959">
        <v>5.19932</v>
      </c>
      <c r="FC959">
        <v>12.004</v>
      </c>
      <c r="FD959">
        <v>4.9756</v>
      </c>
      <c r="FE959">
        <v>3.2934</v>
      </c>
      <c r="FF959">
        <v>9999</v>
      </c>
      <c r="FG959">
        <v>9999</v>
      </c>
      <c r="FH959">
        <v>9999</v>
      </c>
      <c r="FI959">
        <v>695.8</v>
      </c>
      <c r="FJ959">
        <v>1.86356</v>
      </c>
      <c r="FK959">
        <v>1.86832</v>
      </c>
      <c r="FL959">
        <v>1.86804</v>
      </c>
      <c r="FM959">
        <v>1.86935</v>
      </c>
      <c r="FN959">
        <v>1.87009</v>
      </c>
      <c r="FO959">
        <v>1.86615</v>
      </c>
      <c r="FP959">
        <v>1.86722</v>
      </c>
      <c r="FQ959">
        <v>1.86859</v>
      </c>
      <c r="FR959">
        <v>5</v>
      </c>
      <c r="FS959">
        <v>0</v>
      </c>
      <c r="FT959">
        <v>0</v>
      </c>
      <c r="FU959">
        <v>0</v>
      </c>
      <c r="FV959" t="s">
        <v>358</v>
      </c>
      <c r="FW959" t="s">
        <v>359</v>
      </c>
      <c r="FX959" t="s">
        <v>360</v>
      </c>
      <c r="FY959" t="s">
        <v>360</v>
      </c>
      <c r="FZ959" t="s">
        <v>360</v>
      </c>
      <c r="GA959" t="s">
        <v>360</v>
      </c>
      <c r="GB959">
        <v>0</v>
      </c>
      <c r="GC959">
        <v>100</v>
      </c>
      <c r="GD959">
        <v>100</v>
      </c>
      <c r="GE959">
        <v>10.44</v>
      </c>
      <c r="GF959">
        <v>0.3048</v>
      </c>
      <c r="GG959">
        <v>3.61927167264205</v>
      </c>
      <c r="GH959">
        <v>0.00509506669552449</v>
      </c>
      <c r="GI959">
        <v>1.17866753763249e-06</v>
      </c>
      <c r="GJ959">
        <v>-6.62632595388568e-10</v>
      </c>
      <c r="GK959">
        <v>0.304780318481584</v>
      </c>
      <c r="GL959">
        <v>0</v>
      </c>
      <c r="GM959">
        <v>0</v>
      </c>
      <c r="GN959">
        <v>0</v>
      </c>
      <c r="GO959">
        <v>-5</v>
      </c>
      <c r="GP959">
        <v>1640</v>
      </c>
      <c r="GQ959">
        <v>1</v>
      </c>
      <c r="GR959">
        <v>20</v>
      </c>
      <c r="GS959">
        <v>50344.3</v>
      </c>
      <c r="GT959">
        <v>50344.3</v>
      </c>
      <c r="GU959">
        <v>2.5647</v>
      </c>
      <c r="GV959">
        <v>2.60254</v>
      </c>
      <c r="GW959">
        <v>1.54785</v>
      </c>
      <c r="GX959">
        <v>2.2998</v>
      </c>
      <c r="GY959">
        <v>1.34644</v>
      </c>
      <c r="GZ959">
        <v>2.31201</v>
      </c>
      <c r="HA959">
        <v>35.4059</v>
      </c>
      <c r="HB959">
        <v>23.9562</v>
      </c>
      <c r="HC959">
        <v>18</v>
      </c>
      <c r="HD959">
        <v>504.351</v>
      </c>
      <c r="HE959">
        <v>396.261</v>
      </c>
      <c r="HF959">
        <v>20.9568</v>
      </c>
      <c r="HG959">
        <v>26.6318</v>
      </c>
      <c r="HH959">
        <v>30.0001</v>
      </c>
      <c r="HI959">
        <v>26.603</v>
      </c>
      <c r="HJ959">
        <v>26.5506</v>
      </c>
      <c r="HK959">
        <v>51.366</v>
      </c>
      <c r="HL959">
        <v>21.9006</v>
      </c>
      <c r="HM959">
        <v>12.3526</v>
      </c>
      <c r="HN959">
        <v>20.8933</v>
      </c>
      <c r="HO959">
        <v>1322.84</v>
      </c>
      <c r="HP959">
        <v>16.3413</v>
      </c>
      <c r="HQ959">
        <v>102.429</v>
      </c>
      <c r="HR959">
        <v>102.92</v>
      </c>
    </row>
    <row r="960" spans="1:226">
      <c r="A960">
        <v>944</v>
      </c>
      <c r="B960">
        <v>1663698313.6</v>
      </c>
      <c r="C960">
        <v>10538.5</v>
      </c>
      <c r="D960" t="s">
        <v>2256</v>
      </c>
      <c r="E960" t="s">
        <v>2257</v>
      </c>
      <c r="F960">
        <v>5</v>
      </c>
      <c r="G960" t="s">
        <v>2099</v>
      </c>
      <c r="H960" t="s">
        <v>354</v>
      </c>
      <c r="I960">
        <v>1663698306.11852</v>
      </c>
      <c r="J960">
        <f>(K960)/1000</f>
        <v>0</v>
      </c>
      <c r="K960">
        <f>IF(BF960, AN960, AH960)</f>
        <v>0</v>
      </c>
      <c r="L960">
        <f>IF(BF960, AI960, AG960)</f>
        <v>0</v>
      </c>
      <c r="M960">
        <f>BH960 - IF(AU960&gt;1, L960*BB960*100.0/(AW960*BV960), 0)</f>
        <v>0</v>
      </c>
      <c r="N960">
        <f>((T960-J960/2)*M960-L960)/(T960+J960/2)</f>
        <v>0</v>
      </c>
      <c r="O960">
        <f>N960*(BO960+BP960)/1000.0</f>
        <v>0</v>
      </c>
      <c r="P960">
        <f>(BH960 - IF(AU960&gt;1, L960*BB960*100.0/(AW960*BV960), 0))*(BO960+BP960)/1000.0</f>
        <v>0</v>
      </c>
      <c r="Q960">
        <f>2.0/((1/S960-1/R960)+SIGN(S960)*SQRT((1/S960-1/R960)*(1/S960-1/R960) + 4*BC960/((BC960+1)*(BC960+1))*(2*1/S960*1/R960-1/R960*1/R960)))</f>
        <v>0</v>
      </c>
      <c r="R960">
        <f>IF(LEFT(BD960,1)&lt;&gt;"0",IF(LEFT(BD960,1)="1",3.0,BE960),$D$5+$E$5*(BV960*BO960/($K$5*1000))+$F$5*(BV960*BO960/($K$5*1000))*MAX(MIN(BB960,$J$5),$I$5)*MAX(MIN(BB960,$J$5),$I$5)+$G$5*MAX(MIN(BB960,$J$5),$I$5)*(BV960*BO960/($K$5*1000))+$H$5*(BV960*BO960/($K$5*1000))*(BV960*BO960/($K$5*1000)))</f>
        <v>0</v>
      </c>
      <c r="S960">
        <f>J960*(1000-(1000*0.61365*exp(17.502*W960/(240.97+W960))/(BO960+BP960)+BJ960)/2)/(1000*0.61365*exp(17.502*W960/(240.97+W960))/(BO960+BP960)-BJ960)</f>
        <v>0</v>
      </c>
      <c r="T960">
        <f>1/((BC960+1)/(Q960/1.6)+1/(R960/1.37)) + BC960/((BC960+1)/(Q960/1.6) + BC960/(R960/1.37))</f>
        <v>0</v>
      </c>
      <c r="U960">
        <f>(AX960*BA960)</f>
        <v>0</v>
      </c>
      <c r="V960">
        <f>(BQ960+(U960+2*0.95*5.67E-8*(((BQ960+$B$7)+273)^4-(BQ960+273)^4)-44100*J960)/(1.84*29.3*R960+8*0.95*5.67E-8*(BQ960+273)^3))</f>
        <v>0</v>
      </c>
      <c r="W960">
        <f>($C$7*BR960+$D$7*BS960+$E$7*V960)</f>
        <v>0</v>
      </c>
      <c r="X960">
        <f>0.61365*exp(17.502*W960/(240.97+W960))</f>
        <v>0</v>
      </c>
      <c r="Y960">
        <f>(Z960/AA960*100)</f>
        <v>0</v>
      </c>
      <c r="Z960">
        <f>BJ960*(BO960+BP960)/1000</f>
        <v>0</v>
      </c>
      <c r="AA960">
        <f>0.61365*exp(17.502*BQ960/(240.97+BQ960))</f>
        <v>0</v>
      </c>
      <c r="AB960">
        <f>(X960-BJ960*(BO960+BP960)/1000)</f>
        <v>0</v>
      </c>
      <c r="AC960">
        <f>(-J960*44100)</f>
        <v>0</v>
      </c>
      <c r="AD960">
        <f>2*29.3*R960*0.92*(BQ960-W960)</f>
        <v>0</v>
      </c>
      <c r="AE960">
        <f>2*0.95*5.67E-8*(((BQ960+$B$7)+273)^4-(W960+273)^4)</f>
        <v>0</v>
      </c>
      <c r="AF960">
        <f>U960+AE960+AC960+AD960</f>
        <v>0</v>
      </c>
      <c r="AG960">
        <f>BN960*AU960*(BI960-BH960*(1000-AU960*BK960)/(1000-AU960*BJ960))/(100*BB960)</f>
        <v>0</v>
      </c>
      <c r="AH960">
        <f>1000*BN960*AU960*(BJ960-BK960)/(100*BB960*(1000-AU960*BJ960))</f>
        <v>0</v>
      </c>
      <c r="AI960">
        <f>(AJ960 - AK960 - BO960*1E3/(8.314*(BQ960+273.15)) * AM960/BN960 * AL960) * BN960/(100*BB960) * (1000 - BK960)/1000</f>
        <v>0</v>
      </c>
      <c r="AJ960">
        <v>1340.43235746129</v>
      </c>
      <c r="AK960">
        <v>1283.80054545454</v>
      </c>
      <c r="AL960">
        <v>3.4426287375921</v>
      </c>
      <c r="AM960">
        <v>65.3821765594169</v>
      </c>
      <c r="AN960">
        <f>(AP960 - AO960 + BO960*1E3/(8.314*(BQ960+273.15)) * AR960/BN960 * AQ960) * BN960/(100*BB960) * 1000/(1000 - AP960)</f>
        <v>0</v>
      </c>
      <c r="AO960">
        <v>16.2279958164804</v>
      </c>
      <c r="AP960">
        <v>20.8306879120879</v>
      </c>
      <c r="AQ960">
        <v>0.00544332872475841</v>
      </c>
      <c r="AR960">
        <v>122.885035500858</v>
      </c>
      <c r="AS960">
        <v>0</v>
      </c>
      <c r="AT960">
        <v>0</v>
      </c>
      <c r="AU960">
        <f>IF(AS960*$H$13&gt;=AW960,1.0,(AW960/(AW960-AS960*$H$13)))</f>
        <v>0</v>
      </c>
      <c r="AV960">
        <f>(AU960-1)*100</f>
        <v>0</v>
      </c>
      <c r="AW960">
        <f>MAX(0,($B$13+$C$13*BV960)/(1+$D$13*BV960)*BO960/(BQ960+273)*$E$13)</f>
        <v>0</v>
      </c>
      <c r="AX960">
        <f>$B$11*BW960+$C$11*BX960+$F$11*CI960*(1-CL960)</f>
        <v>0</v>
      </c>
      <c r="AY960">
        <f>AX960*AZ960</f>
        <v>0</v>
      </c>
      <c r="AZ960">
        <f>($B$11*$D$9+$C$11*$D$9+$F$11*((CV960+CN960)/MAX(CV960+CN960+CW960, 0.1)*$I$9+CW960/MAX(CV960+CN960+CW960, 0.1)*$J$9))/($B$11+$C$11+$F$11)</f>
        <v>0</v>
      </c>
      <c r="BA960">
        <f>($B$11*$K$9+$C$11*$K$9+$F$11*((CV960+CN960)/MAX(CV960+CN960+CW960, 0.1)*$P$9+CW960/MAX(CV960+CN960+CW960, 0.1)*$Q$9))/($B$11+$C$11+$F$11)</f>
        <v>0</v>
      </c>
      <c r="BB960">
        <v>6</v>
      </c>
      <c r="BC960">
        <v>0.5</v>
      </c>
      <c r="BD960" t="s">
        <v>355</v>
      </c>
      <c r="BE960">
        <v>2</v>
      </c>
      <c r="BF960" t="b">
        <v>1</v>
      </c>
      <c r="BG960">
        <v>1663698306.11852</v>
      </c>
      <c r="BH960">
        <v>1233.61259259259</v>
      </c>
      <c r="BI960">
        <v>1302.3237037037</v>
      </c>
      <c r="BJ960">
        <v>20.803362962963</v>
      </c>
      <c r="BK960">
        <v>16.1676962962963</v>
      </c>
      <c r="BL960">
        <v>1223.21074074074</v>
      </c>
      <c r="BM960">
        <v>20.4985851851852</v>
      </c>
      <c r="BN960">
        <v>500.132259259259</v>
      </c>
      <c r="BO960">
        <v>90.4742037037037</v>
      </c>
      <c r="BP960">
        <v>0.100032251851852</v>
      </c>
      <c r="BQ960">
        <v>25.3225740740741</v>
      </c>
      <c r="BR960">
        <v>25.0907814814815</v>
      </c>
      <c r="BS960">
        <v>999.9</v>
      </c>
      <c r="BT960">
        <v>0</v>
      </c>
      <c r="BU960">
        <v>0</v>
      </c>
      <c r="BV960">
        <v>9989.81481481482</v>
      </c>
      <c r="BW960">
        <v>0</v>
      </c>
      <c r="BX960">
        <v>16.7147</v>
      </c>
      <c r="BY960">
        <v>-68.7123148148148</v>
      </c>
      <c r="BZ960">
        <v>1259.82185185185</v>
      </c>
      <c r="CA960">
        <v>1323.72777777778</v>
      </c>
      <c r="CB960">
        <v>4.63566962962963</v>
      </c>
      <c r="CC960">
        <v>1302.3237037037</v>
      </c>
      <c r="CD960">
        <v>16.1676962962963</v>
      </c>
      <c r="CE960">
        <v>1.88216814814815</v>
      </c>
      <c r="CF960">
        <v>1.46275962962963</v>
      </c>
      <c r="CG960">
        <v>16.4864259259259</v>
      </c>
      <c r="CH960">
        <v>12.5842222222222</v>
      </c>
      <c r="CI960">
        <v>2000.04074074074</v>
      </c>
      <c r="CJ960">
        <v>0.979994888888889</v>
      </c>
      <c r="CK960">
        <v>0.0200051518518519</v>
      </c>
      <c r="CL960">
        <v>0</v>
      </c>
      <c r="CM960">
        <v>801.45962962963</v>
      </c>
      <c r="CN960">
        <v>5.00063</v>
      </c>
      <c r="CO960">
        <v>15821.1851851852</v>
      </c>
      <c r="CP960">
        <v>17257.2259259259</v>
      </c>
      <c r="CQ960">
        <v>38.75</v>
      </c>
      <c r="CR960">
        <v>38.812</v>
      </c>
      <c r="CS960">
        <v>38.25</v>
      </c>
      <c r="CT960">
        <v>38.1594444444444</v>
      </c>
      <c r="CU960">
        <v>39.5298518518518</v>
      </c>
      <c r="CV960">
        <v>1955.12888888889</v>
      </c>
      <c r="CW960">
        <v>39.9118518518518</v>
      </c>
      <c r="CX960">
        <v>0</v>
      </c>
      <c r="CY960">
        <v>1663698310.7</v>
      </c>
      <c r="CZ960">
        <v>0</v>
      </c>
      <c r="DA960">
        <v>0</v>
      </c>
      <c r="DB960" t="s">
        <v>356</v>
      </c>
      <c r="DC960">
        <v>1660677648.1</v>
      </c>
      <c r="DD960">
        <v>1660677649.1</v>
      </c>
      <c r="DE960">
        <v>0</v>
      </c>
      <c r="DF960">
        <v>-1.042</v>
      </c>
      <c r="DG960">
        <v>0.003</v>
      </c>
      <c r="DH960">
        <v>5.218</v>
      </c>
      <c r="DI960">
        <v>0.344</v>
      </c>
      <c r="DJ960">
        <v>417</v>
      </c>
      <c r="DK960">
        <v>22</v>
      </c>
      <c r="DL960">
        <v>1.24</v>
      </c>
      <c r="DM960">
        <v>0.53</v>
      </c>
      <c r="DN960">
        <v>-68.647355</v>
      </c>
      <c r="DO960">
        <v>-2.89785140712942</v>
      </c>
      <c r="DP960">
        <v>0.823496728575773</v>
      </c>
      <c r="DQ960">
        <v>0</v>
      </c>
      <c r="DR960">
        <v>4.698672</v>
      </c>
      <c r="DS960">
        <v>-0.961360750469053</v>
      </c>
      <c r="DT960">
        <v>0.0956842186099672</v>
      </c>
      <c r="DU960">
        <v>0</v>
      </c>
      <c r="DV960">
        <v>0</v>
      </c>
      <c r="DW960">
        <v>2</v>
      </c>
      <c r="DX960" t="s">
        <v>357</v>
      </c>
      <c r="DY960">
        <v>2.97285</v>
      </c>
      <c r="DZ960">
        <v>2.75324</v>
      </c>
      <c r="EA960">
        <v>0.19234</v>
      </c>
      <c r="EB960">
        <v>0.199412</v>
      </c>
      <c r="EC960">
        <v>0.0937067</v>
      </c>
      <c r="ED960">
        <v>0.0794591</v>
      </c>
      <c r="EE960">
        <v>31483.5</v>
      </c>
      <c r="EF960">
        <v>34029.5</v>
      </c>
      <c r="EG960">
        <v>35323.6</v>
      </c>
      <c r="EH960">
        <v>38548.5</v>
      </c>
      <c r="EI960">
        <v>45398.2</v>
      </c>
      <c r="EJ960">
        <v>51257.1</v>
      </c>
      <c r="EK960">
        <v>55216</v>
      </c>
      <c r="EL960">
        <v>61832.6</v>
      </c>
      <c r="EM960">
        <v>1.9908</v>
      </c>
      <c r="EN960">
        <v>1.8208</v>
      </c>
      <c r="EO960">
        <v>0.0751615</v>
      </c>
      <c r="EP960">
        <v>0</v>
      </c>
      <c r="EQ960">
        <v>23.8776</v>
      </c>
      <c r="ER960">
        <v>999.9</v>
      </c>
      <c r="ES960">
        <v>42.65</v>
      </c>
      <c r="ET960">
        <v>30.534</v>
      </c>
      <c r="EU960">
        <v>20.7102</v>
      </c>
      <c r="EV960">
        <v>56.5062</v>
      </c>
      <c r="EW960">
        <v>48.8622</v>
      </c>
      <c r="EX960">
        <v>1</v>
      </c>
      <c r="EY960">
        <v>-0.037439</v>
      </c>
      <c r="EZ960">
        <v>2.68948</v>
      </c>
      <c r="FA960">
        <v>20.0914</v>
      </c>
      <c r="FB960">
        <v>5.19932</v>
      </c>
      <c r="FC960">
        <v>12.0052</v>
      </c>
      <c r="FD960">
        <v>4.9756</v>
      </c>
      <c r="FE960">
        <v>3.2934</v>
      </c>
      <c r="FF960">
        <v>9999</v>
      </c>
      <c r="FG960">
        <v>9999</v>
      </c>
      <c r="FH960">
        <v>9999</v>
      </c>
      <c r="FI960">
        <v>695.8</v>
      </c>
      <c r="FJ960">
        <v>1.86356</v>
      </c>
      <c r="FK960">
        <v>1.86832</v>
      </c>
      <c r="FL960">
        <v>1.86807</v>
      </c>
      <c r="FM960">
        <v>1.86932</v>
      </c>
      <c r="FN960">
        <v>1.87012</v>
      </c>
      <c r="FO960">
        <v>1.86615</v>
      </c>
      <c r="FP960">
        <v>1.86722</v>
      </c>
      <c r="FQ960">
        <v>1.86859</v>
      </c>
      <c r="FR960">
        <v>5</v>
      </c>
      <c r="FS960">
        <v>0</v>
      </c>
      <c r="FT960">
        <v>0</v>
      </c>
      <c r="FU960">
        <v>0</v>
      </c>
      <c r="FV960" t="s">
        <v>358</v>
      </c>
      <c r="FW960" t="s">
        <v>359</v>
      </c>
      <c r="FX960" t="s">
        <v>360</v>
      </c>
      <c r="FY960" t="s">
        <v>360</v>
      </c>
      <c r="FZ960" t="s">
        <v>360</v>
      </c>
      <c r="GA960" t="s">
        <v>360</v>
      </c>
      <c r="GB960">
        <v>0</v>
      </c>
      <c r="GC960">
        <v>100</v>
      </c>
      <c r="GD960">
        <v>100</v>
      </c>
      <c r="GE960">
        <v>10.53</v>
      </c>
      <c r="GF960">
        <v>0.3048</v>
      </c>
      <c r="GG960">
        <v>3.61927167264205</v>
      </c>
      <c r="GH960">
        <v>0.00509506669552449</v>
      </c>
      <c r="GI960">
        <v>1.17866753763249e-06</v>
      </c>
      <c r="GJ960">
        <v>-6.62632595388568e-10</v>
      </c>
      <c r="GK960">
        <v>0.304780318481584</v>
      </c>
      <c r="GL960">
        <v>0</v>
      </c>
      <c r="GM960">
        <v>0</v>
      </c>
      <c r="GN960">
        <v>0</v>
      </c>
      <c r="GO960">
        <v>-5</v>
      </c>
      <c r="GP960">
        <v>1640</v>
      </c>
      <c r="GQ960">
        <v>1</v>
      </c>
      <c r="GR960">
        <v>20</v>
      </c>
      <c r="GS960">
        <v>50344.4</v>
      </c>
      <c r="GT960">
        <v>50344.4</v>
      </c>
      <c r="GU960">
        <v>2.58911</v>
      </c>
      <c r="GV960">
        <v>2.60986</v>
      </c>
      <c r="GW960">
        <v>1.54785</v>
      </c>
      <c r="GX960">
        <v>2.29858</v>
      </c>
      <c r="GY960">
        <v>1.34644</v>
      </c>
      <c r="GZ960">
        <v>2.31323</v>
      </c>
      <c r="HA960">
        <v>35.4291</v>
      </c>
      <c r="HB960">
        <v>23.9474</v>
      </c>
      <c r="HC960">
        <v>18</v>
      </c>
      <c r="HD960">
        <v>503.961</v>
      </c>
      <c r="HE960">
        <v>396.699</v>
      </c>
      <c r="HF960">
        <v>20.8666</v>
      </c>
      <c r="HG960">
        <v>26.6327</v>
      </c>
      <c r="HH960">
        <v>30.0002</v>
      </c>
      <c r="HI960">
        <v>26.6044</v>
      </c>
      <c r="HJ960">
        <v>26.5506</v>
      </c>
      <c r="HK960">
        <v>51.9161</v>
      </c>
      <c r="HL960">
        <v>21.3282</v>
      </c>
      <c r="HM960">
        <v>12.3526</v>
      </c>
      <c r="HN960">
        <v>20.7851</v>
      </c>
      <c r="HO960">
        <v>1342.97</v>
      </c>
      <c r="HP960">
        <v>16.4188</v>
      </c>
      <c r="HQ960">
        <v>102.428</v>
      </c>
      <c r="HR960">
        <v>102.92</v>
      </c>
    </row>
    <row r="961" spans="1:226">
      <c r="A961">
        <v>945</v>
      </c>
      <c r="B961">
        <v>1663698318.6</v>
      </c>
      <c r="C961">
        <v>10543.5</v>
      </c>
      <c r="D961" t="s">
        <v>2258</v>
      </c>
      <c r="E961" t="s">
        <v>2259</v>
      </c>
      <c r="F961">
        <v>5</v>
      </c>
      <c r="G961" t="s">
        <v>2099</v>
      </c>
      <c r="H961" t="s">
        <v>354</v>
      </c>
      <c r="I961">
        <v>1663698310.83214</v>
      </c>
      <c r="J961">
        <f>(K961)/1000</f>
        <v>0</v>
      </c>
      <c r="K961">
        <f>IF(BF961, AN961, AH961)</f>
        <v>0</v>
      </c>
      <c r="L961">
        <f>IF(BF961, AI961, AG961)</f>
        <v>0</v>
      </c>
      <c r="M961">
        <f>BH961 - IF(AU961&gt;1, L961*BB961*100.0/(AW961*BV961), 0)</f>
        <v>0</v>
      </c>
      <c r="N961">
        <f>((T961-J961/2)*M961-L961)/(T961+J961/2)</f>
        <v>0</v>
      </c>
      <c r="O961">
        <f>N961*(BO961+BP961)/1000.0</f>
        <v>0</v>
      </c>
      <c r="P961">
        <f>(BH961 - IF(AU961&gt;1, L961*BB961*100.0/(AW961*BV961), 0))*(BO961+BP961)/1000.0</f>
        <v>0</v>
      </c>
      <c r="Q961">
        <f>2.0/((1/S961-1/R961)+SIGN(S961)*SQRT((1/S961-1/R961)*(1/S961-1/R961) + 4*BC961/((BC961+1)*(BC961+1))*(2*1/S961*1/R961-1/R961*1/R961)))</f>
        <v>0</v>
      </c>
      <c r="R961">
        <f>IF(LEFT(BD961,1)&lt;&gt;"0",IF(LEFT(BD961,1)="1",3.0,BE961),$D$5+$E$5*(BV961*BO961/($K$5*1000))+$F$5*(BV961*BO961/($K$5*1000))*MAX(MIN(BB961,$J$5),$I$5)*MAX(MIN(BB961,$J$5),$I$5)+$G$5*MAX(MIN(BB961,$J$5),$I$5)*(BV961*BO961/($K$5*1000))+$H$5*(BV961*BO961/($K$5*1000))*(BV961*BO961/($K$5*1000)))</f>
        <v>0</v>
      </c>
      <c r="S961">
        <f>J961*(1000-(1000*0.61365*exp(17.502*W961/(240.97+W961))/(BO961+BP961)+BJ961)/2)/(1000*0.61365*exp(17.502*W961/(240.97+W961))/(BO961+BP961)-BJ961)</f>
        <v>0</v>
      </c>
      <c r="T961">
        <f>1/((BC961+1)/(Q961/1.6)+1/(R961/1.37)) + BC961/((BC961+1)/(Q961/1.6) + BC961/(R961/1.37))</f>
        <v>0</v>
      </c>
      <c r="U961">
        <f>(AX961*BA961)</f>
        <v>0</v>
      </c>
      <c r="V961">
        <f>(BQ961+(U961+2*0.95*5.67E-8*(((BQ961+$B$7)+273)^4-(BQ961+273)^4)-44100*J961)/(1.84*29.3*R961+8*0.95*5.67E-8*(BQ961+273)^3))</f>
        <v>0</v>
      </c>
      <c r="W961">
        <f>($C$7*BR961+$D$7*BS961+$E$7*V961)</f>
        <v>0</v>
      </c>
      <c r="X961">
        <f>0.61365*exp(17.502*W961/(240.97+W961))</f>
        <v>0</v>
      </c>
      <c r="Y961">
        <f>(Z961/AA961*100)</f>
        <v>0</v>
      </c>
      <c r="Z961">
        <f>BJ961*(BO961+BP961)/1000</f>
        <v>0</v>
      </c>
      <c r="AA961">
        <f>0.61365*exp(17.502*BQ961/(240.97+BQ961))</f>
        <v>0</v>
      </c>
      <c r="AB961">
        <f>(X961-BJ961*(BO961+BP961)/1000)</f>
        <v>0</v>
      </c>
      <c r="AC961">
        <f>(-J961*44100)</f>
        <v>0</v>
      </c>
      <c r="AD961">
        <f>2*29.3*R961*0.92*(BQ961-W961)</f>
        <v>0</v>
      </c>
      <c r="AE961">
        <f>2*0.95*5.67E-8*(((BQ961+$B$7)+273)^4-(W961+273)^4)</f>
        <v>0</v>
      </c>
      <c r="AF961">
        <f>U961+AE961+AC961+AD961</f>
        <v>0</v>
      </c>
      <c r="AG961">
        <f>BN961*AU961*(BI961-BH961*(1000-AU961*BK961)/(1000-AU961*BJ961))/(100*BB961)</f>
        <v>0</v>
      </c>
      <c r="AH961">
        <f>1000*BN961*AU961*(BJ961-BK961)/(100*BB961*(1000-AU961*BJ961))</f>
        <v>0</v>
      </c>
      <c r="AI961">
        <f>(AJ961 - AK961 - BO961*1E3/(8.314*(BQ961+273.15)) * AM961/BN961 * AL961) * BN961/(100*BB961) * (1000 - BK961)/1000</f>
        <v>0</v>
      </c>
      <c r="AJ961">
        <v>1357.7880442056</v>
      </c>
      <c r="AK961">
        <v>1301.25824242424</v>
      </c>
      <c r="AL961">
        <v>3.55283399646447</v>
      </c>
      <c r="AM961">
        <v>65.3821765594169</v>
      </c>
      <c r="AN961">
        <f>(AP961 - AO961 + BO961*1E3/(8.314*(BQ961+273.15)) * AR961/BN961 * AQ961) * BN961/(100*BB961) * 1000/(1000 - AP961)</f>
        <v>0</v>
      </c>
      <c r="AO961">
        <v>16.2963781800858</v>
      </c>
      <c r="AP961">
        <v>20.8413868131868</v>
      </c>
      <c r="AQ961">
        <v>0.000970357184032806</v>
      </c>
      <c r="AR961">
        <v>122.885035500858</v>
      </c>
      <c r="AS961">
        <v>0</v>
      </c>
      <c r="AT961">
        <v>0</v>
      </c>
      <c r="AU961">
        <f>IF(AS961*$H$13&gt;=AW961,1.0,(AW961/(AW961-AS961*$H$13)))</f>
        <v>0</v>
      </c>
      <c r="AV961">
        <f>(AU961-1)*100</f>
        <v>0</v>
      </c>
      <c r="AW961">
        <f>MAX(0,($B$13+$C$13*BV961)/(1+$D$13*BV961)*BO961/(BQ961+273)*$E$13)</f>
        <v>0</v>
      </c>
      <c r="AX961">
        <f>$B$11*BW961+$C$11*BX961+$F$11*CI961*(1-CL961)</f>
        <v>0</v>
      </c>
      <c r="AY961">
        <f>AX961*AZ961</f>
        <v>0</v>
      </c>
      <c r="AZ961">
        <f>($B$11*$D$9+$C$11*$D$9+$F$11*((CV961+CN961)/MAX(CV961+CN961+CW961, 0.1)*$I$9+CW961/MAX(CV961+CN961+CW961, 0.1)*$J$9))/($B$11+$C$11+$F$11)</f>
        <v>0</v>
      </c>
      <c r="BA961">
        <f>($B$11*$K$9+$C$11*$K$9+$F$11*((CV961+CN961)/MAX(CV961+CN961+CW961, 0.1)*$P$9+CW961/MAX(CV961+CN961+CW961, 0.1)*$Q$9))/($B$11+$C$11+$F$11)</f>
        <v>0</v>
      </c>
      <c r="BB961">
        <v>6</v>
      </c>
      <c r="BC961">
        <v>0.5</v>
      </c>
      <c r="BD961" t="s">
        <v>355</v>
      </c>
      <c r="BE961">
        <v>2</v>
      </c>
      <c r="BF961" t="b">
        <v>1</v>
      </c>
      <c r="BG961">
        <v>1663698310.83214</v>
      </c>
      <c r="BH961">
        <v>1249.37107142857</v>
      </c>
      <c r="BI961">
        <v>1318.31464285714</v>
      </c>
      <c r="BJ961">
        <v>20.8234607142857</v>
      </c>
      <c r="BK961">
        <v>16.2441285714286</v>
      </c>
      <c r="BL961">
        <v>1238.89107142857</v>
      </c>
      <c r="BM961">
        <v>20.5186857142857</v>
      </c>
      <c r="BN961">
        <v>500.100107142857</v>
      </c>
      <c r="BO961">
        <v>90.473125</v>
      </c>
      <c r="BP961">
        <v>0.099860325</v>
      </c>
      <c r="BQ961">
        <v>25.3125142857143</v>
      </c>
      <c r="BR961">
        <v>25.0995178571429</v>
      </c>
      <c r="BS961">
        <v>999.9</v>
      </c>
      <c r="BT961">
        <v>0</v>
      </c>
      <c r="BU961">
        <v>0</v>
      </c>
      <c r="BV961">
        <v>10008.9285714286</v>
      </c>
      <c r="BW961">
        <v>0</v>
      </c>
      <c r="BX961">
        <v>16.7147</v>
      </c>
      <c r="BY961">
        <v>-68.9445285714286</v>
      </c>
      <c r="BZ961">
        <v>1275.94071428571</v>
      </c>
      <c r="CA961">
        <v>1340.08428571429</v>
      </c>
      <c r="CB961">
        <v>4.57934071428571</v>
      </c>
      <c r="CC961">
        <v>1318.31464285714</v>
      </c>
      <c r="CD961">
        <v>16.2441285714286</v>
      </c>
      <c r="CE961">
        <v>1.88396464285714</v>
      </c>
      <c r="CF961">
        <v>1.4696575</v>
      </c>
      <c r="CG961">
        <v>16.5014214285714</v>
      </c>
      <c r="CH961">
        <v>12.6559607142857</v>
      </c>
      <c r="CI961">
        <v>2000.00357142857</v>
      </c>
      <c r="CJ961">
        <v>0.97999475</v>
      </c>
      <c r="CK961">
        <v>0.0200053</v>
      </c>
      <c r="CL961">
        <v>0</v>
      </c>
      <c r="CM961">
        <v>800.8665</v>
      </c>
      <c r="CN961">
        <v>5.00063</v>
      </c>
      <c r="CO961">
        <v>15809.8357142857</v>
      </c>
      <c r="CP961">
        <v>17256.9</v>
      </c>
      <c r="CQ961">
        <v>38.75</v>
      </c>
      <c r="CR961">
        <v>38.812</v>
      </c>
      <c r="CS961">
        <v>38.25</v>
      </c>
      <c r="CT961">
        <v>38.1692857142857</v>
      </c>
      <c r="CU961">
        <v>39.531</v>
      </c>
      <c r="CV961">
        <v>1955.0925</v>
      </c>
      <c r="CW961">
        <v>39.9110714285714</v>
      </c>
      <c r="CX961">
        <v>0</v>
      </c>
      <c r="CY961">
        <v>1663698315.5</v>
      </c>
      <c r="CZ961">
        <v>0</v>
      </c>
      <c r="DA961">
        <v>0</v>
      </c>
      <c r="DB961" t="s">
        <v>356</v>
      </c>
      <c r="DC961">
        <v>1660677648.1</v>
      </c>
      <c r="DD961">
        <v>1660677649.1</v>
      </c>
      <c r="DE961">
        <v>0</v>
      </c>
      <c r="DF961">
        <v>-1.042</v>
      </c>
      <c r="DG961">
        <v>0.003</v>
      </c>
      <c r="DH961">
        <v>5.218</v>
      </c>
      <c r="DI961">
        <v>0.344</v>
      </c>
      <c r="DJ961">
        <v>417</v>
      </c>
      <c r="DK961">
        <v>22</v>
      </c>
      <c r="DL961">
        <v>1.24</v>
      </c>
      <c r="DM961">
        <v>0.53</v>
      </c>
      <c r="DN961">
        <v>-68.807185</v>
      </c>
      <c r="DO961">
        <v>-1.67389193245758</v>
      </c>
      <c r="DP961">
        <v>0.725233332986702</v>
      </c>
      <c r="DQ961">
        <v>0</v>
      </c>
      <c r="DR961">
        <v>4.62138875</v>
      </c>
      <c r="DS961">
        <v>-0.740746153846163</v>
      </c>
      <c r="DT961">
        <v>0.0715786073204662</v>
      </c>
      <c r="DU961">
        <v>0</v>
      </c>
      <c r="DV961">
        <v>0</v>
      </c>
      <c r="DW961">
        <v>2</v>
      </c>
      <c r="DX961" t="s">
        <v>357</v>
      </c>
      <c r="DY961">
        <v>2.97272</v>
      </c>
      <c r="DZ961">
        <v>2.75423</v>
      </c>
      <c r="EA961">
        <v>0.193917</v>
      </c>
      <c r="EB961">
        <v>0.200986</v>
      </c>
      <c r="EC961">
        <v>0.0937316</v>
      </c>
      <c r="ED961">
        <v>0.0796811</v>
      </c>
      <c r="EE961">
        <v>31422.2</v>
      </c>
      <c r="EF961">
        <v>33962.6</v>
      </c>
      <c r="EG961">
        <v>35323.8</v>
      </c>
      <c r="EH961">
        <v>38548.5</v>
      </c>
      <c r="EI961">
        <v>45396.8</v>
      </c>
      <c r="EJ961">
        <v>51245.1</v>
      </c>
      <c r="EK961">
        <v>55215.7</v>
      </c>
      <c r="EL961">
        <v>61833.1</v>
      </c>
      <c r="EM961">
        <v>1.9912</v>
      </c>
      <c r="EN961">
        <v>1.8208</v>
      </c>
      <c r="EO961">
        <v>0.0745356</v>
      </c>
      <c r="EP961">
        <v>0</v>
      </c>
      <c r="EQ961">
        <v>23.8772</v>
      </c>
      <c r="ER961">
        <v>999.9</v>
      </c>
      <c r="ES961">
        <v>42.65</v>
      </c>
      <c r="ET961">
        <v>30.534</v>
      </c>
      <c r="EU961">
        <v>20.7101</v>
      </c>
      <c r="EV961">
        <v>56.7562</v>
      </c>
      <c r="EW961">
        <v>48.9944</v>
      </c>
      <c r="EX961">
        <v>1</v>
      </c>
      <c r="EY961">
        <v>-0.0371138</v>
      </c>
      <c r="EZ961">
        <v>2.78399</v>
      </c>
      <c r="FA961">
        <v>20.0905</v>
      </c>
      <c r="FB961">
        <v>5.20172</v>
      </c>
      <c r="FC961">
        <v>12.004</v>
      </c>
      <c r="FD961">
        <v>4.976</v>
      </c>
      <c r="FE961">
        <v>3.2932</v>
      </c>
      <c r="FF961">
        <v>9999</v>
      </c>
      <c r="FG961">
        <v>9999</v>
      </c>
      <c r="FH961">
        <v>9999</v>
      </c>
      <c r="FI961">
        <v>695.8</v>
      </c>
      <c r="FJ961">
        <v>1.86356</v>
      </c>
      <c r="FK961">
        <v>1.86832</v>
      </c>
      <c r="FL961">
        <v>1.86807</v>
      </c>
      <c r="FM961">
        <v>1.86932</v>
      </c>
      <c r="FN961">
        <v>1.87006</v>
      </c>
      <c r="FO961">
        <v>1.86615</v>
      </c>
      <c r="FP961">
        <v>1.86722</v>
      </c>
      <c r="FQ961">
        <v>1.86859</v>
      </c>
      <c r="FR961">
        <v>5</v>
      </c>
      <c r="FS961">
        <v>0</v>
      </c>
      <c r="FT961">
        <v>0</v>
      </c>
      <c r="FU961">
        <v>0</v>
      </c>
      <c r="FV961" t="s">
        <v>358</v>
      </c>
      <c r="FW961" t="s">
        <v>359</v>
      </c>
      <c r="FX961" t="s">
        <v>360</v>
      </c>
      <c r="FY961" t="s">
        <v>360</v>
      </c>
      <c r="FZ961" t="s">
        <v>360</v>
      </c>
      <c r="GA961" t="s">
        <v>360</v>
      </c>
      <c r="GB961">
        <v>0</v>
      </c>
      <c r="GC961">
        <v>100</v>
      </c>
      <c r="GD961">
        <v>100</v>
      </c>
      <c r="GE961">
        <v>10.61</v>
      </c>
      <c r="GF961">
        <v>0.3048</v>
      </c>
      <c r="GG961">
        <v>3.61927167264205</v>
      </c>
      <c r="GH961">
        <v>0.00509506669552449</v>
      </c>
      <c r="GI961">
        <v>1.17866753763249e-06</v>
      </c>
      <c r="GJ961">
        <v>-6.62632595388568e-10</v>
      </c>
      <c r="GK961">
        <v>0.304780318481584</v>
      </c>
      <c r="GL961">
        <v>0</v>
      </c>
      <c r="GM961">
        <v>0</v>
      </c>
      <c r="GN961">
        <v>0</v>
      </c>
      <c r="GO961">
        <v>-5</v>
      </c>
      <c r="GP961">
        <v>1640</v>
      </c>
      <c r="GQ961">
        <v>1</v>
      </c>
      <c r="GR961">
        <v>20</v>
      </c>
      <c r="GS961">
        <v>50344.5</v>
      </c>
      <c r="GT961">
        <v>50344.5</v>
      </c>
      <c r="GU961">
        <v>2.61719</v>
      </c>
      <c r="GV961">
        <v>2.60742</v>
      </c>
      <c r="GW961">
        <v>1.54785</v>
      </c>
      <c r="GX961">
        <v>2.2998</v>
      </c>
      <c r="GY961">
        <v>1.34644</v>
      </c>
      <c r="GZ961">
        <v>2.30347</v>
      </c>
      <c r="HA961">
        <v>35.4291</v>
      </c>
      <c r="HB961">
        <v>23.9562</v>
      </c>
      <c r="HC961">
        <v>18</v>
      </c>
      <c r="HD961">
        <v>504.239</v>
      </c>
      <c r="HE961">
        <v>396.715</v>
      </c>
      <c r="HF961">
        <v>20.7557</v>
      </c>
      <c r="HG961">
        <v>26.635</v>
      </c>
      <c r="HH961">
        <v>30</v>
      </c>
      <c r="HI961">
        <v>26.6053</v>
      </c>
      <c r="HJ961">
        <v>26.5529</v>
      </c>
      <c r="HK961">
        <v>52.4207</v>
      </c>
      <c r="HL961">
        <v>21.0486</v>
      </c>
      <c r="HM961">
        <v>12.3526</v>
      </c>
      <c r="HN961">
        <v>20.6806</v>
      </c>
      <c r="HO961">
        <v>1356.57</v>
      </c>
      <c r="HP961">
        <v>16.4933</v>
      </c>
      <c r="HQ961">
        <v>102.428</v>
      </c>
      <c r="HR961">
        <v>102.92</v>
      </c>
    </row>
    <row r="962" spans="1:226">
      <c r="A962">
        <v>946</v>
      </c>
      <c r="B962">
        <v>1663698323.6</v>
      </c>
      <c r="C962">
        <v>10548.5</v>
      </c>
      <c r="D962" t="s">
        <v>2260</v>
      </c>
      <c r="E962" t="s">
        <v>2261</v>
      </c>
      <c r="F962">
        <v>5</v>
      </c>
      <c r="G962" t="s">
        <v>2099</v>
      </c>
      <c r="H962" t="s">
        <v>354</v>
      </c>
      <c r="I962">
        <v>1663698316.1</v>
      </c>
      <c r="J962">
        <f>(K962)/1000</f>
        <v>0</v>
      </c>
      <c r="K962">
        <f>IF(BF962, AN962, AH962)</f>
        <v>0</v>
      </c>
      <c r="L962">
        <f>IF(BF962, AI962, AG962)</f>
        <v>0</v>
      </c>
      <c r="M962">
        <f>BH962 - IF(AU962&gt;1, L962*BB962*100.0/(AW962*BV962), 0)</f>
        <v>0</v>
      </c>
      <c r="N962">
        <f>((T962-J962/2)*M962-L962)/(T962+J962/2)</f>
        <v>0</v>
      </c>
      <c r="O962">
        <f>N962*(BO962+BP962)/1000.0</f>
        <v>0</v>
      </c>
      <c r="P962">
        <f>(BH962 - IF(AU962&gt;1, L962*BB962*100.0/(AW962*BV962), 0))*(BO962+BP962)/1000.0</f>
        <v>0</v>
      </c>
      <c r="Q962">
        <f>2.0/((1/S962-1/R962)+SIGN(S962)*SQRT((1/S962-1/R962)*(1/S962-1/R962) + 4*BC962/((BC962+1)*(BC962+1))*(2*1/S962*1/R962-1/R962*1/R962)))</f>
        <v>0</v>
      </c>
      <c r="R962">
        <f>IF(LEFT(BD962,1)&lt;&gt;"0",IF(LEFT(BD962,1)="1",3.0,BE962),$D$5+$E$5*(BV962*BO962/($K$5*1000))+$F$5*(BV962*BO962/($K$5*1000))*MAX(MIN(BB962,$J$5),$I$5)*MAX(MIN(BB962,$J$5),$I$5)+$G$5*MAX(MIN(BB962,$J$5),$I$5)*(BV962*BO962/($K$5*1000))+$H$5*(BV962*BO962/($K$5*1000))*(BV962*BO962/($K$5*1000)))</f>
        <v>0</v>
      </c>
      <c r="S962">
        <f>J962*(1000-(1000*0.61365*exp(17.502*W962/(240.97+W962))/(BO962+BP962)+BJ962)/2)/(1000*0.61365*exp(17.502*W962/(240.97+W962))/(BO962+BP962)-BJ962)</f>
        <v>0</v>
      </c>
      <c r="T962">
        <f>1/((BC962+1)/(Q962/1.6)+1/(R962/1.37)) + BC962/((BC962+1)/(Q962/1.6) + BC962/(R962/1.37))</f>
        <v>0</v>
      </c>
      <c r="U962">
        <f>(AX962*BA962)</f>
        <v>0</v>
      </c>
      <c r="V962">
        <f>(BQ962+(U962+2*0.95*5.67E-8*(((BQ962+$B$7)+273)^4-(BQ962+273)^4)-44100*J962)/(1.84*29.3*R962+8*0.95*5.67E-8*(BQ962+273)^3))</f>
        <v>0</v>
      </c>
      <c r="W962">
        <f>($C$7*BR962+$D$7*BS962+$E$7*V962)</f>
        <v>0</v>
      </c>
      <c r="X962">
        <f>0.61365*exp(17.502*W962/(240.97+W962))</f>
        <v>0</v>
      </c>
      <c r="Y962">
        <f>(Z962/AA962*100)</f>
        <v>0</v>
      </c>
      <c r="Z962">
        <f>BJ962*(BO962+BP962)/1000</f>
        <v>0</v>
      </c>
      <c r="AA962">
        <f>0.61365*exp(17.502*BQ962/(240.97+BQ962))</f>
        <v>0</v>
      </c>
      <c r="AB962">
        <f>(X962-BJ962*(BO962+BP962)/1000)</f>
        <v>0</v>
      </c>
      <c r="AC962">
        <f>(-J962*44100)</f>
        <v>0</v>
      </c>
      <c r="AD962">
        <f>2*29.3*R962*0.92*(BQ962-W962)</f>
        <v>0</v>
      </c>
      <c r="AE962">
        <f>2*0.95*5.67E-8*(((BQ962+$B$7)+273)^4-(W962+273)^4)</f>
        <v>0</v>
      </c>
      <c r="AF962">
        <f>U962+AE962+AC962+AD962</f>
        <v>0</v>
      </c>
      <c r="AG962">
        <f>BN962*AU962*(BI962-BH962*(1000-AU962*BK962)/(1000-AU962*BJ962))/(100*BB962)</f>
        <v>0</v>
      </c>
      <c r="AH962">
        <f>1000*BN962*AU962*(BJ962-BK962)/(100*BB962*(1000-AU962*BJ962))</f>
        <v>0</v>
      </c>
      <c r="AI962">
        <f>(AJ962 - AK962 - BO962*1E3/(8.314*(BQ962+273.15)) * AM962/BN962 * AL962) * BN962/(100*BB962) * (1000 - BK962)/1000</f>
        <v>0</v>
      </c>
      <c r="AJ962">
        <v>1374.85980150985</v>
      </c>
      <c r="AK962">
        <v>1318.26218181818</v>
      </c>
      <c r="AL962">
        <v>3.46994894376125</v>
      </c>
      <c r="AM962">
        <v>65.3821765594169</v>
      </c>
      <c r="AN962">
        <f>(AP962 - AO962 + BO962*1E3/(8.314*(BQ962+273.15)) * AR962/BN962 * AQ962) * BN962/(100*BB962) * 1000/(1000 - AP962)</f>
        <v>0</v>
      </c>
      <c r="AO962">
        <v>16.373898696899</v>
      </c>
      <c r="AP962">
        <v>20.8482637362637</v>
      </c>
      <c r="AQ962">
        <v>0.000400807637630443</v>
      </c>
      <c r="AR962">
        <v>122.885035500858</v>
      </c>
      <c r="AS962">
        <v>0</v>
      </c>
      <c r="AT962">
        <v>0</v>
      </c>
      <c r="AU962">
        <f>IF(AS962*$H$13&gt;=AW962,1.0,(AW962/(AW962-AS962*$H$13)))</f>
        <v>0</v>
      </c>
      <c r="AV962">
        <f>(AU962-1)*100</f>
        <v>0</v>
      </c>
      <c r="AW962">
        <f>MAX(0,($B$13+$C$13*BV962)/(1+$D$13*BV962)*BO962/(BQ962+273)*$E$13)</f>
        <v>0</v>
      </c>
      <c r="AX962">
        <f>$B$11*BW962+$C$11*BX962+$F$11*CI962*(1-CL962)</f>
        <v>0</v>
      </c>
      <c r="AY962">
        <f>AX962*AZ962</f>
        <v>0</v>
      </c>
      <c r="AZ962">
        <f>($B$11*$D$9+$C$11*$D$9+$F$11*((CV962+CN962)/MAX(CV962+CN962+CW962, 0.1)*$I$9+CW962/MAX(CV962+CN962+CW962, 0.1)*$J$9))/($B$11+$C$11+$F$11)</f>
        <v>0</v>
      </c>
      <c r="BA962">
        <f>($B$11*$K$9+$C$11*$K$9+$F$11*((CV962+CN962)/MAX(CV962+CN962+CW962, 0.1)*$P$9+CW962/MAX(CV962+CN962+CW962, 0.1)*$Q$9))/($B$11+$C$11+$F$11)</f>
        <v>0</v>
      </c>
      <c r="BB962">
        <v>6</v>
      </c>
      <c r="BC962">
        <v>0.5</v>
      </c>
      <c r="BD962" t="s">
        <v>355</v>
      </c>
      <c r="BE962">
        <v>2</v>
      </c>
      <c r="BF962" t="b">
        <v>1</v>
      </c>
      <c r="BG962">
        <v>1663698316.1</v>
      </c>
      <c r="BH962">
        <v>1267.17407407407</v>
      </c>
      <c r="BI962">
        <v>1336.07888888889</v>
      </c>
      <c r="BJ962">
        <v>20.8377962962963</v>
      </c>
      <c r="BK962">
        <v>16.3271</v>
      </c>
      <c r="BL962">
        <v>1256.60666666667</v>
      </c>
      <c r="BM962">
        <v>20.5330111111111</v>
      </c>
      <c r="BN962">
        <v>500.107740740741</v>
      </c>
      <c r="BO962">
        <v>90.4735333333333</v>
      </c>
      <c r="BP962">
        <v>0.100031311111111</v>
      </c>
      <c r="BQ962">
        <v>25.2999</v>
      </c>
      <c r="BR962">
        <v>25.1023259259259</v>
      </c>
      <c r="BS962">
        <v>999.9</v>
      </c>
      <c r="BT962">
        <v>0</v>
      </c>
      <c r="BU962">
        <v>0</v>
      </c>
      <c r="BV962">
        <v>9996.66666666667</v>
      </c>
      <c r="BW962">
        <v>0</v>
      </c>
      <c r="BX962">
        <v>16.7147</v>
      </c>
      <c r="BY962">
        <v>-68.9051444444444</v>
      </c>
      <c r="BZ962">
        <v>1294.14074074074</v>
      </c>
      <c r="CA962">
        <v>1358.2562962963</v>
      </c>
      <c r="CB962">
        <v>4.51070481481481</v>
      </c>
      <c r="CC962">
        <v>1336.07888888889</v>
      </c>
      <c r="CD962">
        <v>16.3271</v>
      </c>
      <c r="CE962">
        <v>1.88527037037037</v>
      </c>
      <c r="CF962">
        <v>1.47717074074074</v>
      </c>
      <c r="CG962">
        <v>16.5123111111111</v>
      </c>
      <c r="CH962">
        <v>12.7337703703704</v>
      </c>
      <c r="CI962">
        <v>1999.98333333333</v>
      </c>
      <c r="CJ962">
        <v>0.979994666666667</v>
      </c>
      <c r="CK962">
        <v>0.0200053888888889</v>
      </c>
      <c r="CL962">
        <v>0</v>
      </c>
      <c r="CM962">
        <v>800.244333333333</v>
      </c>
      <c r="CN962">
        <v>5.00063</v>
      </c>
      <c r="CO962">
        <v>15797.6111111111</v>
      </c>
      <c r="CP962">
        <v>17256.7259259259</v>
      </c>
      <c r="CQ962">
        <v>38.75</v>
      </c>
      <c r="CR962">
        <v>38.812</v>
      </c>
      <c r="CS962">
        <v>38.25</v>
      </c>
      <c r="CT962">
        <v>38.1686296296296</v>
      </c>
      <c r="CU962">
        <v>39.5321481481481</v>
      </c>
      <c r="CV962">
        <v>1955.07259259259</v>
      </c>
      <c r="CW962">
        <v>39.9107407407407</v>
      </c>
      <c r="CX962">
        <v>0</v>
      </c>
      <c r="CY962">
        <v>1663698320.9</v>
      </c>
      <c r="CZ962">
        <v>0</v>
      </c>
      <c r="DA962">
        <v>0</v>
      </c>
      <c r="DB962" t="s">
        <v>356</v>
      </c>
      <c r="DC962">
        <v>1660677648.1</v>
      </c>
      <c r="DD962">
        <v>1660677649.1</v>
      </c>
      <c r="DE962">
        <v>0</v>
      </c>
      <c r="DF962">
        <v>-1.042</v>
      </c>
      <c r="DG962">
        <v>0.003</v>
      </c>
      <c r="DH962">
        <v>5.218</v>
      </c>
      <c r="DI962">
        <v>0.344</v>
      </c>
      <c r="DJ962">
        <v>417</v>
      </c>
      <c r="DK962">
        <v>22</v>
      </c>
      <c r="DL962">
        <v>1.24</v>
      </c>
      <c r="DM962">
        <v>0.53</v>
      </c>
      <c r="DN962">
        <v>-68.835475</v>
      </c>
      <c r="DO962">
        <v>-1.8599977485928</v>
      </c>
      <c r="DP962">
        <v>0.65912284771126</v>
      </c>
      <c r="DQ962">
        <v>0</v>
      </c>
      <c r="DR962">
        <v>4.557682</v>
      </c>
      <c r="DS962">
        <v>-0.766640150093823</v>
      </c>
      <c r="DT962">
        <v>0.0741038537526895</v>
      </c>
      <c r="DU962">
        <v>0</v>
      </c>
      <c r="DV962">
        <v>0</v>
      </c>
      <c r="DW962">
        <v>2</v>
      </c>
      <c r="DX962" t="s">
        <v>357</v>
      </c>
      <c r="DY962">
        <v>2.97319</v>
      </c>
      <c r="DZ962">
        <v>2.75385</v>
      </c>
      <c r="EA962">
        <v>0.1955</v>
      </c>
      <c r="EB962">
        <v>0.202485</v>
      </c>
      <c r="EC962">
        <v>0.093754</v>
      </c>
      <c r="ED962">
        <v>0.0799848</v>
      </c>
      <c r="EE962">
        <v>31360.5</v>
      </c>
      <c r="EF962">
        <v>33898.9</v>
      </c>
      <c r="EG962">
        <v>35323.8</v>
      </c>
      <c r="EH962">
        <v>38548.5</v>
      </c>
      <c r="EI962">
        <v>45395.5</v>
      </c>
      <c r="EJ962">
        <v>51227.9</v>
      </c>
      <c r="EK962">
        <v>55215.6</v>
      </c>
      <c r="EL962">
        <v>61832.7</v>
      </c>
      <c r="EM962">
        <v>1.9918</v>
      </c>
      <c r="EN962">
        <v>1.8202</v>
      </c>
      <c r="EO962">
        <v>0.0742078</v>
      </c>
      <c r="EP962">
        <v>0</v>
      </c>
      <c r="EQ962">
        <v>23.8736</v>
      </c>
      <c r="ER962">
        <v>999.9</v>
      </c>
      <c r="ES962">
        <v>42.626</v>
      </c>
      <c r="ET962">
        <v>30.534</v>
      </c>
      <c r="EU962">
        <v>20.696</v>
      </c>
      <c r="EV962">
        <v>56.5262</v>
      </c>
      <c r="EW962">
        <v>48.9383</v>
      </c>
      <c r="EX962">
        <v>1</v>
      </c>
      <c r="EY962">
        <v>-0.0364634</v>
      </c>
      <c r="EZ962">
        <v>2.57342</v>
      </c>
      <c r="FA962">
        <v>20.0935</v>
      </c>
      <c r="FB962">
        <v>5.20052</v>
      </c>
      <c r="FC962">
        <v>12.004</v>
      </c>
      <c r="FD962">
        <v>4.976</v>
      </c>
      <c r="FE962">
        <v>3.2938</v>
      </c>
      <c r="FF962">
        <v>9999</v>
      </c>
      <c r="FG962">
        <v>9999</v>
      </c>
      <c r="FH962">
        <v>9999</v>
      </c>
      <c r="FI962">
        <v>695.8</v>
      </c>
      <c r="FJ962">
        <v>1.86356</v>
      </c>
      <c r="FK962">
        <v>1.86829</v>
      </c>
      <c r="FL962">
        <v>1.86807</v>
      </c>
      <c r="FM962">
        <v>1.86929</v>
      </c>
      <c r="FN962">
        <v>1.87012</v>
      </c>
      <c r="FO962">
        <v>1.86612</v>
      </c>
      <c r="FP962">
        <v>1.86722</v>
      </c>
      <c r="FQ962">
        <v>1.86859</v>
      </c>
      <c r="FR962">
        <v>5</v>
      </c>
      <c r="FS962">
        <v>0</v>
      </c>
      <c r="FT962">
        <v>0</v>
      </c>
      <c r="FU962">
        <v>0</v>
      </c>
      <c r="FV962" t="s">
        <v>358</v>
      </c>
      <c r="FW962" t="s">
        <v>359</v>
      </c>
      <c r="FX962" t="s">
        <v>360</v>
      </c>
      <c r="FY962" t="s">
        <v>360</v>
      </c>
      <c r="FZ962" t="s">
        <v>360</v>
      </c>
      <c r="GA962" t="s">
        <v>360</v>
      </c>
      <c r="GB962">
        <v>0</v>
      </c>
      <c r="GC962">
        <v>100</v>
      </c>
      <c r="GD962">
        <v>100</v>
      </c>
      <c r="GE962">
        <v>10.69</v>
      </c>
      <c r="GF962">
        <v>0.3048</v>
      </c>
      <c r="GG962">
        <v>3.61927167264205</v>
      </c>
      <c r="GH962">
        <v>0.00509506669552449</v>
      </c>
      <c r="GI962">
        <v>1.17866753763249e-06</v>
      </c>
      <c r="GJ962">
        <v>-6.62632595388568e-10</v>
      </c>
      <c r="GK962">
        <v>0.304780318481584</v>
      </c>
      <c r="GL962">
        <v>0</v>
      </c>
      <c r="GM962">
        <v>0</v>
      </c>
      <c r="GN962">
        <v>0</v>
      </c>
      <c r="GO962">
        <v>-5</v>
      </c>
      <c r="GP962">
        <v>1640</v>
      </c>
      <c r="GQ962">
        <v>1</v>
      </c>
      <c r="GR962">
        <v>20</v>
      </c>
      <c r="GS962">
        <v>50344.6</v>
      </c>
      <c r="GT962">
        <v>50344.6</v>
      </c>
      <c r="GU962">
        <v>2.6416</v>
      </c>
      <c r="GV962">
        <v>2.59644</v>
      </c>
      <c r="GW962">
        <v>1.54785</v>
      </c>
      <c r="GX962">
        <v>2.2998</v>
      </c>
      <c r="GY962">
        <v>1.34644</v>
      </c>
      <c r="GZ962">
        <v>2.44873</v>
      </c>
      <c r="HA962">
        <v>35.4291</v>
      </c>
      <c r="HB962">
        <v>23.9562</v>
      </c>
      <c r="HC962">
        <v>18</v>
      </c>
      <c r="HD962">
        <v>504.657</v>
      </c>
      <c r="HE962">
        <v>396.402</v>
      </c>
      <c r="HF962">
        <v>20.6494</v>
      </c>
      <c r="HG962">
        <v>26.635</v>
      </c>
      <c r="HH962">
        <v>30.0001</v>
      </c>
      <c r="HI962">
        <v>26.6075</v>
      </c>
      <c r="HJ962">
        <v>26.5551</v>
      </c>
      <c r="HK962">
        <v>52.9749</v>
      </c>
      <c r="HL962">
        <v>20.7543</v>
      </c>
      <c r="HM962">
        <v>12.3526</v>
      </c>
      <c r="HN962">
        <v>20.5853</v>
      </c>
      <c r="HO962">
        <v>1376.85</v>
      </c>
      <c r="HP962">
        <v>16.5679</v>
      </c>
      <c r="HQ962">
        <v>102.428</v>
      </c>
      <c r="HR962">
        <v>102.92</v>
      </c>
    </row>
    <row r="963" spans="1:226">
      <c r="A963">
        <v>947</v>
      </c>
      <c r="B963">
        <v>1663698328.6</v>
      </c>
      <c r="C963">
        <v>10553.5</v>
      </c>
      <c r="D963" t="s">
        <v>2262</v>
      </c>
      <c r="E963" t="s">
        <v>2263</v>
      </c>
      <c r="F963">
        <v>5</v>
      </c>
      <c r="G963" t="s">
        <v>2099</v>
      </c>
      <c r="H963" t="s">
        <v>354</v>
      </c>
      <c r="I963">
        <v>1663698320.81429</v>
      </c>
      <c r="J963">
        <f>(K963)/1000</f>
        <v>0</v>
      </c>
      <c r="K963">
        <f>IF(BF963, AN963, AH963)</f>
        <v>0</v>
      </c>
      <c r="L963">
        <f>IF(BF963, AI963, AG963)</f>
        <v>0</v>
      </c>
      <c r="M963">
        <f>BH963 - IF(AU963&gt;1, L963*BB963*100.0/(AW963*BV963), 0)</f>
        <v>0</v>
      </c>
      <c r="N963">
        <f>((T963-J963/2)*M963-L963)/(T963+J963/2)</f>
        <v>0</v>
      </c>
      <c r="O963">
        <f>N963*(BO963+BP963)/1000.0</f>
        <v>0</v>
      </c>
      <c r="P963">
        <f>(BH963 - IF(AU963&gt;1, L963*BB963*100.0/(AW963*BV963), 0))*(BO963+BP963)/1000.0</f>
        <v>0</v>
      </c>
      <c r="Q963">
        <f>2.0/((1/S963-1/R963)+SIGN(S963)*SQRT((1/S963-1/R963)*(1/S963-1/R963) + 4*BC963/((BC963+1)*(BC963+1))*(2*1/S963*1/R963-1/R963*1/R963)))</f>
        <v>0</v>
      </c>
      <c r="R963">
        <f>IF(LEFT(BD963,1)&lt;&gt;"0",IF(LEFT(BD963,1)="1",3.0,BE963),$D$5+$E$5*(BV963*BO963/($K$5*1000))+$F$5*(BV963*BO963/($K$5*1000))*MAX(MIN(BB963,$J$5),$I$5)*MAX(MIN(BB963,$J$5),$I$5)+$G$5*MAX(MIN(BB963,$J$5),$I$5)*(BV963*BO963/($K$5*1000))+$H$5*(BV963*BO963/($K$5*1000))*(BV963*BO963/($K$5*1000)))</f>
        <v>0</v>
      </c>
      <c r="S963">
        <f>J963*(1000-(1000*0.61365*exp(17.502*W963/(240.97+W963))/(BO963+BP963)+BJ963)/2)/(1000*0.61365*exp(17.502*W963/(240.97+W963))/(BO963+BP963)-BJ963)</f>
        <v>0</v>
      </c>
      <c r="T963">
        <f>1/((BC963+1)/(Q963/1.6)+1/(R963/1.37)) + BC963/((BC963+1)/(Q963/1.6) + BC963/(R963/1.37))</f>
        <v>0</v>
      </c>
      <c r="U963">
        <f>(AX963*BA963)</f>
        <v>0</v>
      </c>
      <c r="V963">
        <f>(BQ963+(U963+2*0.95*5.67E-8*(((BQ963+$B$7)+273)^4-(BQ963+273)^4)-44100*J963)/(1.84*29.3*R963+8*0.95*5.67E-8*(BQ963+273)^3))</f>
        <v>0</v>
      </c>
      <c r="W963">
        <f>($C$7*BR963+$D$7*BS963+$E$7*V963)</f>
        <v>0</v>
      </c>
      <c r="X963">
        <f>0.61365*exp(17.502*W963/(240.97+W963))</f>
        <v>0</v>
      </c>
      <c r="Y963">
        <f>(Z963/AA963*100)</f>
        <v>0</v>
      </c>
      <c r="Z963">
        <f>BJ963*(BO963+BP963)/1000</f>
        <v>0</v>
      </c>
      <c r="AA963">
        <f>0.61365*exp(17.502*BQ963/(240.97+BQ963))</f>
        <v>0</v>
      </c>
      <c r="AB963">
        <f>(X963-BJ963*(BO963+BP963)/1000)</f>
        <v>0</v>
      </c>
      <c r="AC963">
        <f>(-J963*44100)</f>
        <v>0</v>
      </c>
      <c r="AD963">
        <f>2*29.3*R963*0.92*(BQ963-W963)</f>
        <v>0</v>
      </c>
      <c r="AE963">
        <f>2*0.95*5.67E-8*(((BQ963+$B$7)+273)^4-(W963+273)^4)</f>
        <v>0</v>
      </c>
      <c r="AF963">
        <f>U963+AE963+AC963+AD963</f>
        <v>0</v>
      </c>
      <c r="AG963">
        <f>BN963*AU963*(BI963-BH963*(1000-AU963*BK963)/(1000-AU963*BJ963))/(100*BB963)</f>
        <v>0</v>
      </c>
      <c r="AH963">
        <f>1000*BN963*AU963*(BJ963-BK963)/(100*BB963*(1000-AU963*BJ963))</f>
        <v>0</v>
      </c>
      <c r="AI963">
        <f>(AJ963 - AK963 - BO963*1E3/(8.314*(BQ963+273.15)) * AM963/BN963 * AL963) * BN963/(100*BB963) * (1000 - BK963)/1000</f>
        <v>0</v>
      </c>
      <c r="AJ963">
        <v>1392.10530248844</v>
      </c>
      <c r="AK963">
        <v>1335.61066666667</v>
      </c>
      <c r="AL963">
        <v>3.47036049542337</v>
      </c>
      <c r="AM963">
        <v>65.3821765594169</v>
      </c>
      <c r="AN963">
        <f>(AP963 - AO963 + BO963*1E3/(8.314*(BQ963+273.15)) * AR963/BN963 * AQ963) * BN963/(100*BB963) * 1000/(1000 - AP963)</f>
        <v>0</v>
      </c>
      <c r="AO963">
        <v>16.4496241807603</v>
      </c>
      <c r="AP963">
        <v>20.846689010989</v>
      </c>
      <c r="AQ963">
        <v>-2.96481679327489e-05</v>
      </c>
      <c r="AR963">
        <v>122.885035500858</v>
      </c>
      <c r="AS963">
        <v>0</v>
      </c>
      <c r="AT963">
        <v>0</v>
      </c>
      <c r="AU963">
        <f>IF(AS963*$H$13&gt;=AW963,1.0,(AW963/(AW963-AS963*$H$13)))</f>
        <v>0</v>
      </c>
      <c r="AV963">
        <f>(AU963-1)*100</f>
        <v>0</v>
      </c>
      <c r="AW963">
        <f>MAX(0,($B$13+$C$13*BV963)/(1+$D$13*BV963)*BO963/(BQ963+273)*$E$13)</f>
        <v>0</v>
      </c>
      <c r="AX963">
        <f>$B$11*BW963+$C$11*BX963+$F$11*CI963*(1-CL963)</f>
        <v>0</v>
      </c>
      <c r="AY963">
        <f>AX963*AZ963</f>
        <v>0</v>
      </c>
      <c r="AZ963">
        <f>($B$11*$D$9+$C$11*$D$9+$F$11*((CV963+CN963)/MAX(CV963+CN963+CW963, 0.1)*$I$9+CW963/MAX(CV963+CN963+CW963, 0.1)*$J$9))/($B$11+$C$11+$F$11)</f>
        <v>0</v>
      </c>
      <c r="BA963">
        <f>($B$11*$K$9+$C$11*$K$9+$F$11*((CV963+CN963)/MAX(CV963+CN963+CW963, 0.1)*$P$9+CW963/MAX(CV963+CN963+CW963, 0.1)*$Q$9))/($B$11+$C$11+$F$11)</f>
        <v>0</v>
      </c>
      <c r="BB963">
        <v>6</v>
      </c>
      <c r="BC963">
        <v>0.5</v>
      </c>
      <c r="BD963" t="s">
        <v>355</v>
      </c>
      <c r="BE963">
        <v>2</v>
      </c>
      <c r="BF963" t="b">
        <v>1</v>
      </c>
      <c r="BG963">
        <v>1663698320.81429</v>
      </c>
      <c r="BH963">
        <v>1283.08214285714</v>
      </c>
      <c r="BI963">
        <v>1352.06892857143</v>
      </c>
      <c r="BJ963">
        <v>20.8437392857143</v>
      </c>
      <c r="BK963">
        <v>16.3986357142857</v>
      </c>
      <c r="BL963">
        <v>1272.43678571429</v>
      </c>
      <c r="BM963">
        <v>20.5389535714286</v>
      </c>
      <c r="BN963">
        <v>500.157535714286</v>
      </c>
      <c r="BO963">
        <v>90.474225</v>
      </c>
      <c r="BP963">
        <v>0.0999977964285714</v>
      </c>
      <c r="BQ963">
        <v>25.285175</v>
      </c>
      <c r="BR963">
        <v>25.1024321428571</v>
      </c>
      <c r="BS963">
        <v>999.9</v>
      </c>
      <c r="BT963">
        <v>0</v>
      </c>
      <c r="BU963">
        <v>0</v>
      </c>
      <c r="BV963">
        <v>10015.5357142857</v>
      </c>
      <c r="BW963">
        <v>0</v>
      </c>
      <c r="BX963">
        <v>16.7147</v>
      </c>
      <c r="BY963">
        <v>-68.9869964285714</v>
      </c>
      <c r="BZ963">
        <v>1310.39464285714</v>
      </c>
      <c r="CA963">
        <v>1374.61142857143</v>
      </c>
      <c r="CB963">
        <v>4.44511392857143</v>
      </c>
      <c r="CC963">
        <v>1352.06892857143</v>
      </c>
      <c r="CD963">
        <v>16.3986357142857</v>
      </c>
      <c r="CE963">
        <v>1.88582214285714</v>
      </c>
      <c r="CF963">
        <v>1.48365428571429</v>
      </c>
      <c r="CG963">
        <v>16.5169142857143</v>
      </c>
      <c r="CH963">
        <v>12.8006285714286</v>
      </c>
      <c r="CI963">
        <v>1999.96857142857</v>
      </c>
      <c r="CJ963">
        <v>0.97999475</v>
      </c>
      <c r="CK963">
        <v>0.0200053</v>
      </c>
      <c r="CL963">
        <v>0</v>
      </c>
      <c r="CM963">
        <v>799.778928571429</v>
      </c>
      <c r="CN963">
        <v>5.00063</v>
      </c>
      <c r="CO963">
        <v>15787.2785714286</v>
      </c>
      <c r="CP963">
        <v>17256.5928571429</v>
      </c>
      <c r="CQ963">
        <v>38.75</v>
      </c>
      <c r="CR963">
        <v>38.812</v>
      </c>
      <c r="CS963">
        <v>38.25</v>
      </c>
      <c r="CT963">
        <v>38.1626428571429</v>
      </c>
      <c r="CU963">
        <v>39.5376428571428</v>
      </c>
      <c r="CV963">
        <v>1955.05857142857</v>
      </c>
      <c r="CW963">
        <v>39.91</v>
      </c>
      <c r="CX963">
        <v>0</v>
      </c>
      <c r="CY963">
        <v>1663698325.7</v>
      </c>
      <c r="CZ963">
        <v>0</v>
      </c>
      <c r="DA963">
        <v>0</v>
      </c>
      <c r="DB963" t="s">
        <v>356</v>
      </c>
      <c r="DC963">
        <v>1660677648.1</v>
      </c>
      <c r="DD963">
        <v>1660677649.1</v>
      </c>
      <c r="DE963">
        <v>0</v>
      </c>
      <c r="DF963">
        <v>-1.042</v>
      </c>
      <c r="DG963">
        <v>0.003</v>
      </c>
      <c r="DH963">
        <v>5.218</v>
      </c>
      <c r="DI963">
        <v>0.344</v>
      </c>
      <c r="DJ963">
        <v>417</v>
      </c>
      <c r="DK963">
        <v>22</v>
      </c>
      <c r="DL963">
        <v>1.24</v>
      </c>
      <c r="DM963">
        <v>0.53</v>
      </c>
      <c r="DN963">
        <v>-68.9555625</v>
      </c>
      <c r="DO963">
        <v>0.523210131332348</v>
      </c>
      <c r="DP963">
        <v>0.393832142344617</v>
      </c>
      <c r="DQ963">
        <v>0</v>
      </c>
      <c r="DR963">
        <v>4.49318125</v>
      </c>
      <c r="DS963">
        <v>-0.810533020637891</v>
      </c>
      <c r="DT963">
        <v>0.0782025191470038</v>
      </c>
      <c r="DU963">
        <v>0</v>
      </c>
      <c r="DV963">
        <v>0</v>
      </c>
      <c r="DW963">
        <v>2</v>
      </c>
      <c r="DX963" t="s">
        <v>357</v>
      </c>
      <c r="DY963">
        <v>2.97392</v>
      </c>
      <c r="DZ963">
        <v>2.75395</v>
      </c>
      <c r="EA963">
        <v>0.197074</v>
      </c>
      <c r="EB963">
        <v>0.204133</v>
      </c>
      <c r="EC963">
        <v>0.0937441</v>
      </c>
      <c r="ED963">
        <v>0.0802423</v>
      </c>
      <c r="EE963">
        <v>31299.1</v>
      </c>
      <c r="EF963">
        <v>33829.3</v>
      </c>
      <c r="EG963">
        <v>35323.7</v>
      </c>
      <c r="EH963">
        <v>38548.9</v>
      </c>
      <c r="EI963">
        <v>45396.4</v>
      </c>
      <c r="EJ963">
        <v>51213.5</v>
      </c>
      <c r="EK963">
        <v>55215.9</v>
      </c>
      <c r="EL963">
        <v>61832.6</v>
      </c>
      <c r="EM963">
        <v>1.9914</v>
      </c>
      <c r="EN963">
        <v>1.821</v>
      </c>
      <c r="EO963">
        <v>0.0746548</v>
      </c>
      <c r="EP963">
        <v>0</v>
      </c>
      <c r="EQ963">
        <v>23.8711</v>
      </c>
      <c r="ER963">
        <v>999.9</v>
      </c>
      <c r="ES963">
        <v>42.602</v>
      </c>
      <c r="ET963">
        <v>30.534</v>
      </c>
      <c r="EU963">
        <v>20.6863</v>
      </c>
      <c r="EV963">
        <v>56.8662</v>
      </c>
      <c r="EW963">
        <v>49.395</v>
      </c>
      <c r="EX963">
        <v>1</v>
      </c>
      <c r="EY963">
        <v>-0.0364634</v>
      </c>
      <c r="EZ963">
        <v>2.91266</v>
      </c>
      <c r="FA963">
        <v>20.0884</v>
      </c>
      <c r="FB963">
        <v>5.20052</v>
      </c>
      <c r="FC963">
        <v>12.004</v>
      </c>
      <c r="FD963">
        <v>4.976</v>
      </c>
      <c r="FE963">
        <v>3.294</v>
      </c>
      <c r="FF963">
        <v>9999</v>
      </c>
      <c r="FG963">
        <v>9999</v>
      </c>
      <c r="FH963">
        <v>9999</v>
      </c>
      <c r="FI963">
        <v>695.8</v>
      </c>
      <c r="FJ963">
        <v>1.86356</v>
      </c>
      <c r="FK963">
        <v>1.86832</v>
      </c>
      <c r="FL963">
        <v>1.8681</v>
      </c>
      <c r="FM963">
        <v>1.86926</v>
      </c>
      <c r="FN963">
        <v>1.87012</v>
      </c>
      <c r="FO963">
        <v>1.86615</v>
      </c>
      <c r="FP963">
        <v>1.86722</v>
      </c>
      <c r="FQ963">
        <v>1.86859</v>
      </c>
      <c r="FR963">
        <v>5</v>
      </c>
      <c r="FS963">
        <v>0</v>
      </c>
      <c r="FT963">
        <v>0</v>
      </c>
      <c r="FU963">
        <v>0</v>
      </c>
      <c r="FV963" t="s">
        <v>358</v>
      </c>
      <c r="FW963" t="s">
        <v>359</v>
      </c>
      <c r="FX963" t="s">
        <v>360</v>
      </c>
      <c r="FY963" t="s">
        <v>360</v>
      </c>
      <c r="FZ963" t="s">
        <v>360</v>
      </c>
      <c r="GA963" t="s">
        <v>360</v>
      </c>
      <c r="GB963">
        <v>0</v>
      </c>
      <c r="GC963">
        <v>100</v>
      </c>
      <c r="GD963">
        <v>100</v>
      </c>
      <c r="GE963">
        <v>10.77</v>
      </c>
      <c r="GF963">
        <v>0.3048</v>
      </c>
      <c r="GG963">
        <v>3.61927167264205</v>
      </c>
      <c r="GH963">
        <v>0.00509506669552449</v>
      </c>
      <c r="GI963">
        <v>1.17866753763249e-06</v>
      </c>
      <c r="GJ963">
        <v>-6.62632595388568e-10</v>
      </c>
      <c r="GK963">
        <v>0.304780318481584</v>
      </c>
      <c r="GL963">
        <v>0</v>
      </c>
      <c r="GM963">
        <v>0</v>
      </c>
      <c r="GN963">
        <v>0</v>
      </c>
      <c r="GO963">
        <v>-5</v>
      </c>
      <c r="GP963">
        <v>1640</v>
      </c>
      <c r="GQ963">
        <v>1</v>
      </c>
      <c r="GR963">
        <v>20</v>
      </c>
      <c r="GS963">
        <v>50344.7</v>
      </c>
      <c r="GT963">
        <v>50344.7</v>
      </c>
      <c r="GU963">
        <v>2.66968</v>
      </c>
      <c r="GV963">
        <v>2.59155</v>
      </c>
      <c r="GW963">
        <v>1.54785</v>
      </c>
      <c r="GX963">
        <v>2.2998</v>
      </c>
      <c r="GY963">
        <v>1.34644</v>
      </c>
      <c r="GZ963">
        <v>2.37549</v>
      </c>
      <c r="HA963">
        <v>35.4291</v>
      </c>
      <c r="HB963">
        <v>23.9562</v>
      </c>
      <c r="HC963">
        <v>18</v>
      </c>
      <c r="HD963">
        <v>504.392</v>
      </c>
      <c r="HE963">
        <v>396.84</v>
      </c>
      <c r="HF963">
        <v>20.5486</v>
      </c>
      <c r="HG963">
        <v>26.6372</v>
      </c>
      <c r="HH963">
        <v>30</v>
      </c>
      <c r="HI963">
        <v>26.6075</v>
      </c>
      <c r="HJ963">
        <v>26.5551</v>
      </c>
      <c r="HK963">
        <v>53.467</v>
      </c>
      <c r="HL963">
        <v>20.1759</v>
      </c>
      <c r="HM963">
        <v>12.3526</v>
      </c>
      <c r="HN963">
        <v>20.4791</v>
      </c>
      <c r="HO963">
        <v>1390.32</v>
      </c>
      <c r="HP963">
        <v>16.6475</v>
      </c>
      <c r="HQ963">
        <v>102.428</v>
      </c>
      <c r="HR963">
        <v>102.92</v>
      </c>
    </row>
    <row r="964" spans="1:226">
      <c r="A964">
        <v>948</v>
      </c>
      <c r="B964">
        <v>1663698333.6</v>
      </c>
      <c r="C964">
        <v>10558.5</v>
      </c>
      <c r="D964" t="s">
        <v>2264</v>
      </c>
      <c r="E964" t="s">
        <v>2265</v>
      </c>
      <c r="F964">
        <v>5</v>
      </c>
      <c r="G964" t="s">
        <v>2099</v>
      </c>
      <c r="H964" t="s">
        <v>354</v>
      </c>
      <c r="I964">
        <v>1663698326.1</v>
      </c>
      <c r="J964">
        <f>(K964)/1000</f>
        <v>0</v>
      </c>
      <c r="K964">
        <f>IF(BF964, AN964, AH964)</f>
        <v>0</v>
      </c>
      <c r="L964">
        <f>IF(BF964, AI964, AG964)</f>
        <v>0</v>
      </c>
      <c r="M964">
        <f>BH964 - IF(AU964&gt;1, L964*BB964*100.0/(AW964*BV964), 0)</f>
        <v>0</v>
      </c>
      <c r="N964">
        <f>((T964-J964/2)*M964-L964)/(T964+J964/2)</f>
        <v>0</v>
      </c>
      <c r="O964">
        <f>N964*(BO964+BP964)/1000.0</f>
        <v>0</v>
      </c>
      <c r="P964">
        <f>(BH964 - IF(AU964&gt;1, L964*BB964*100.0/(AW964*BV964), 0))*(BO964+BP964)/1000.0</f>
        <v>0</v>
      </c>
      <c r="Q964">
        <f>2.0/((1/S964-1/R964)+SIGN(S964)*SQRT((1/S964-1/R964)*(1/S964-1/R964) + 4*BC964/((BC964+1)*(BC964+1))*(2*1/S964*1/R964-1/R964*1/R964)))</f>
        <v>0</v>
      </c>
      <c r="R964">
        <f>IF(LEFT(BD964,1)&lt;&gt;"0",IF(LEFT(BD964,1)="1",3.0,BE964),$D$5+$E$5*(BV964*BO964/($K$5*1000))+$F$5*(BV964*BO964/($K$5*1000))*MAX(MIN(BB964,$J$5),$I$5)*MAX(MIN(BB964,$J$5),$I$5)+$G$5*MAX(MIN(BB964,$J$5),$I$5)*(BV964*BO964/($K$5*1000))+$H$5*(BV964*BO964/($K$5*1000))*(BV964*BO964/($K$5*1000)))</f>
        <v>0</v>
      </c>
      <c r="S964">
        <f>J964*(1000-(1000*0.61365*exp(17.502*W964/(240.97+W964))/(BO964+BP964)+BJ964)/2)/(1000*0.61365*exp(17.502*W964/(240.97+W964))/(BO964+BP964)-BJ964)</f>
        <v>0</v>
      </c>
      <c r="T964">
        <f>1/((BC964+1)/(Q964/1.6)+1/(R964/1.37)) + BC964/((BC964+1)/(Q964/1.6) + BC964/(R964/1.37))</f>
        <v>0</v>
      </c>
      <c r="U964">
        <f>(AX964*BA964)</f>
        <v>0</v>
      </c>
      <c r="V964">
        <f>(BQ964+(U964+2*0.95*5.67E-8*(((BQ964+$B$7)+273)^4-(BQ964+273)^4)-44100*J964)/(1.84*29.3*R964+8*0.95*5.67E-8*(BQ964+273)^3))</f>
        <v>0</v>
      </c>
      <c r="W964">
        <f>($C$7*BR964+$D$7*BS964+$E$7*V964)</f>
        <v>0</v>
      </c>
      <c r="X964">
        <f>0.61365*exp(17.502*W964/(240.97+W964))</f>
        <v>0</v>
      </c>
      <c r="Y964">
        <f>(Z964/AA964*100)</f>
        <v>0</v>
      </c>
      <c r="Z964">
        <f>BJ964*(BO964+BP964)/1000</f>
        <v>0</v>
      </c>
      <c r="AA964">
        <f>0.61365*exp(17.502*BQ964/(240.97+BQ964))</f>
        <v>0</v>
      </c>
      <c r="AB964">
        <f>(X964-BJ964*(BO964+BP964)/1000)</f>
        <v>0</v>
      </c>
      <c r="AC964">
        <f>(-J964*44100)</f>
        <v>0</v>
      </c>
      <c r="AD964">
        <f>2*29.3*R964*0.92*(BQ964-W964)</f>
        <v>0</v>
      </c>
      <c r="AE964">
        <f>2*0.95*5.67E-8*(((BQ964+$B$7)+273)^4-(W964+273)^4)</f>
        <v>0</v>
      </c>
      <c r="AF964">
        <f>U964+AE964+AC964+AD964</f>
        <v>0</v>
      </c>
      <c r="AG964">
        <f>BN964*AU964*(BI964-BH964*(1000-AU964*BK964)/(1000-AU964*BJ964))/(100*BB964)</f>
        <v>0</v>
      </c>
      <c r="AH964">
        <f>1000*BN964*AU964*(BJ964-BK964)/(100*BB964*(1000-AU964*BJ964))</f>
        <v>0</v>
      </c>
      <c r="AI964">
        <f>(AJ964 - AK964 - BO964*1E3/(8.314*(BQ964+273.15)) * AM964/BN964 * AL964) * BN964/(100*BB964) * (1000 - BK964)/1000</f>
        <v>0</v>
      </c>
      <c r="AJ964">
        <v>1410.07414271933</v>
      </c>
      <c r="AK964">
        <v>1353.15848484848</v>
      </c>
      <c r="AL964">
        <v>3.47343611662349</v>
      </c>
      <c r="AM964">
        <v>65.3821765594169</v>
      </c>
      <c r="AN964">
        <f>(AP964 - AO964 + BO964*1E3/(8.314*(BQ964+273.15)) * AR964/BN964 * AQ964) * BN964/(100*BB964) * 1000/(1000 - AP964)</f>
        <v>0</v>
      </c>
      <c r="AO964">
        <v>16.5225986527988</v>
      </c>
      <c r="AP964">
        <v>20.8492758241758</v>
      </c>
      <c r="AQ964">
        <v>-4.71038680352877e-05</v>
      </c>
      <c r="AR964">
        <v>122.885035500858</v>
      </c>
      <c r="AS964">
        <v>0</v>
      </c>
      <c r="AT964">
        <v>0</v>
      </c>
      <c r="AU964">
        <f>IF(AS964*$H$13&gt;=AW964,1.0,(AW964/(AW964-AS964*$H$13)))</f>
        <v>0</v>
      </c>
      <c r="AV964">
        <f>(AU964-1)*100</f>
        <v>0</v>
      </c>
      <c r="AW964">
        <f>MAX(0,($B$13+$C$13*BV964)/(1+$D$13*BV964)*BO964/(BQ964+273)*$E$13)</f>
        <v>0</v>
      </c>
      <c r="AX964">
        <f>$B$11*BW964+$C$11*BX964+$F$11*CI964*(1-CL964)</f>
        <v>0</v>
      </c>
      <c r="AY964">
        <f>AX964*AZ964</f>
        <v>0</v>
      </c>
      <c r="AZ964">
        <f>($B$11*$D$9+$C$11*$D$9+$F$11*((CV964+CN964)/MAX(CV964+CN964+CW964, 0.1)*$I$9+CW964/MAX(CV964+CN964+CW964, 0.1)*$J$9))/($B$11+$C$11+$F$11)</f>
        <v>0</v>
      </c>
      <c r="BA964">
        <f>($B$11*$K$9+$C$11*$K$9+$F$11*((CV964+CN964)/MAX(CV964+CN964+CW964, 0.1)*$P$9+CW964/MAX(CV964+CN964+CW964, 0.1)*$Q$9))/($B$11+$C$11+$F$11)</f>
        <v>0</v>
      </c>
      <c r="BB964">
        <v>6</v>
      </c>
      <c r="BC964">
        <v>0.5</v>
      </c>
      <c r="BD964" t="s">
        <v>355</v>
      </c>
      <c r="BE964">
        <v>2</v>
      </c>
      <c r="BF964" t="b">
        <v>1</v>
      </c>
      <c r="BG964">
        <v>1663698326.1</v>
      </c>
      <c r="BH964">
        <v>1301.04666666667</v>
      </c>
      <c r="BI964">
        <v>1370.04814814815</v>
      </c>
      <c r="BJ964">
        <v>20.8470888888889</v>
      </c>
      <c r="BK964">
        <v>16.476837037037</v>
      </c>
      <c r="BL964">
        <v>1290.31481481481</v>
      </c>
      <c r="BM964">
        <v>20.5423</v>
      </c>
      <c r="BN964">
        <v>500.138481481481</v>
      </c>
      <c r="BO964">
        <v>90.4755925925926</v>
      </c>
      <c r="BP964">
        <v>0.10011457037037</v>
      </c>
      <c r="BQ964">
        <v>25.2705814814815</v>
      </c>
      <c r="BR964">
        <v>25.1035592592593</v>
      </c>
      <c r="BS964">
        <v>999.9</v>
      </c>
      <c r="BT964">
        <v>0</v>
      </c>
      <c r="BU964">
        <v>0</v>
      </c>
      <c r="BV964">
        <v>10009.0740740741</v>
      </c>
      <c r="BW964">
        <v>0</v>
      </c>
      <c r="BX964">
        <v>16.7147</v>
      </c>
      <c r="BY964">
        <v>-69.0013777777778</v>
      </c>
      <c r="BZ964">
        <v>1328.7462962963</v>
      </c>
      <c r="CA964">
        <v>1393.00111111111</v>
      </c>
      <c r="CB964">
        <v>4.37026</v>
      </c>
      <c r="CC964">
        <v>1370.04814814815</v>
      </c>
      <c r="CD964">
        <v>16.476837037037</v>
      </c>
      <c r="CE964">
        <v>1.88615296296296</v>
      </c>
      <c r="CF964">
        <v>1.49075185185185</v>
      </c>
      <c r="CG964">
        <v>16.5196814814815</v>
      </c>
      <c r="CH964">
        <v>12.8735481481481</v>
      </c>
      <c r="CI964">
        <v>1999.98037037037</v>
      </c>
      <c r="CJ964">
        <v>0.979994777777778</v>
      </c>
      <c r="CK964">
        <v>0.0200052703703704</v>
      </c>
      <c r="CL964">
        <v>0</v>
      </c>
      <c r="CM964">
        <v>799.190666666667</v>
      </c>
      <c r="CN964">
        <v>5.00063</v>
      </c>
      <c r="CO964">
        <v>15776.262962963</v>
      </c>
      <c r="CP964">
        <v>17256.7</v>
      </c>
      <c r="CQ964">
        <v>38.75</v>
      </c>
      <c r="CR964">
        <v>38.812</v>
      </c>
      <c r="CS964">
        <v>38.25</v>
      </c>
      <c r="CT964">
        <v>38.1456666666667</v>
      </c>
      <c r="CU964">
        <v>39.5298518518518</v>
      </c>
      <c r="CV964">
        <v>1955.07</v>
      </c>
      <c r="CW964">
        <v>39.9103703703704</v>
      </c>
      <c r="CX964">
        <v>0</v>
      </c>
      <c r="CY964">
        <v>1663698330.5</v>
      </c>
      <c r="CZ964">
        <v>0</v>
      </c>
      <c r="DA964">
        <v>0</v>
      </c>
      <c r="DB964" t="s">
        <v>356</v>
      </c>
      <c r="DC964">
        <v>1660677648.1</v>
      </c>
      <c r="DD964">
        <v>1660677649.1</v>
      </c>
      <c r="DE964">
        <v>0</v>
      </c>
      <c r="DF964">
        <v>-1.042</v>
      </c>
      <c r="DG964">
        <v>0.003</v>
      </c>
      <c r="DH964">
        <v>5.218</v>
      </c>
      <c r="DI964">
        <v>0.344</v>
      </c>
      <c r="DJ964">
        <v>417</v>
      </c>
      <c r="DK964">
        <v>22</v>
      </c>
      <c r="DL964">
        <v>1.24</v>
      </c>
      <c r="DM964">
        <v>0.53</v>
      </c>
      <c r="DN964">
        <v>-69.019975</v>
      </c>
      <c r="DO964">
        <v>-0.411334333958565</v>
      </c>
      <c r="DP964">
        <v>0.421488927938801</v>
      </c>
      <c r="DQ964">
        <v>0</v>
      </c>
      <c r="DR964">
        <v>4.4094695</v>
      </c>
      <c r="DS964">
        <v>-0.848342363977493</v>
      </c>
      <c r="DT964">
        <v>0.0818225710898282</v>
      </c>
      <c r="DU964">
        <v>0</v>
      </c>
      <c r="DV964">
        <v>0</v>
      </c>
      <c r="DW964">
        <v>2</v>
      </c>
      <c r="DX964" t="s">
        <v>357</v>
      </c>
      <c r="DY964">
        <v>2.97433</v>
      </c>
      <c r="DZ964">
        <v>2.754</v>
      </c>
      <c r="EA964">
        <v>0.198653</v>
      </c>
      <c r="EB964">
        <v>0.205485</v>
      </c>
      <c r="EC964">
        <v>0.0937403</v>
      </c>
      <c r="ED964">
        <v>0.080486</v>
      </c>
      <c r="EE964">
        <v>31237.5</v>
      </c>
      <c r="EF964">
        <v>33771.6</v>
      </c>
      <c r="EG964">
        <v>35323.6</v>
      </c>
      <c r="EH964">
        <v>38548.5</v>
      </c>
      <c r="EI964">
        <v>45396</v>
      </c>
      <c r="EJ964">
        <v>51200.4</v>
      </c>
      <c r="EK964">
        <v>55215.2</v>
      </c>
      <c r="EL964">
        <v>61833.3</v>
      </c>
      <c r="EM964">
        <v>1.9914</v>
      </c>
      <c r="EN964">
        <v>1.8212</v>
      </c>
      <c r="EO964">
        <v>0.074625</v>
      </c>
      <c r="EP964">
        <v>0</v>
      </c>
      <c r="EQ964">
        <v>23.8675</v>
      </c>
      <c r="ER964">
        <v>999.9</v>
      </c>
      <c r="ES964">
        <v>42.602</v>
      </c>
      <c r="ET964">
        <v>30.534</v>
      </c>
      <c r="EU964">
        <v>20.6853</v>
      </c>
      <c r="EV964">
        <v>56.8462</v>
      </c>
      <c r="EW964">
        <v>49.1066</v>
      </c>
      <c r="EX964">
        <v>1</v>
      </c>
      <c r="EY964">
        <v>-0.0357724</v>
      </c>
      <c r="EZ964">
        <v>2.76608</v>
      </c>
      <c r="FA964">
        <v>20.0907</v>
      </c>
      <c r="FB964">
        <v>5.19932</v>
      </c>
      <c r="FC964">
        <v>12.004</v>
      </c>
      <c r="FD964">
        <v>4.976</v>
      </c>
      <c r="FE964">
        <v>3.2938</v>
      </c>
      <c r="FF964">
        <v>9999</v>
      </c>
      <c r="FG964">
        <v>9999</v>
      </c>
      <c r="FH964">
        <v>9999</v>
      </c>
      <c r="FI964">
        <v>695.8</v>
      </c>
      <c r="FJ964">
        <v>1.86353</v>
      </c>
      <c r="FK964">
        <v>1.86829</v>
      </c>
      <c r="FL964">
        <v>1.86807</v>
      </c>
      <c r="FM964">
        <v>1.86932</v>
      </c>
      <c r="FN964">
        <v>1.87012</v>
      </c>
      <c r="FO964">
        <v>1.86615</v>
      </c>
      <c r="FP964">
        <v>1.86722</v>
      </c>
      <c r="FQ964">
        <v>1.86859</v>
      </c>
      <c r="FR964">
        <v>5</v>
      </c>
      <c r="FS964">
        <v>0</v>
      </c>
      <c r="FT964">
        <v>0</v>
      </c>
      <c r="FU964">
        <v>0</v>
      </c>
      <c r="FV964" t="s">
        <v>358</v>
      </c>
      <c r="FW964" t="s">
        <v>359</v>
      </c>
      <c r="FX964" t="s">
        <v>360</v>
      </c>
      <c r="FY964" t="s">
        <v>360</v>
      </c>
      <c r="FZ964" t="s">
        <v>360</v>
      </c>
      <c r="GA964" t="s">
        <v>360</v>
      </c>
      <c r="GB964">
        <v>0</v>
      </c>
      <c r="GC964">
        <v>100</v>
      </c>
      <c r="GD964">
        <v>100</v>
      </c>
      <c r="GE964">
        <v>10.86</v>
      </c>
      <c r="GF964">
        <v>0.3048</v>
      </c>
      <c r="GG964">
        <v>3.61927167264205</v>
      </c>
      <c r="GH964">
        <v>0.00509506669552449</v>
      </c>
      <c r="GI964">
        <v>1.17866753763249e-06</v>
      </c>
      <c r="GJ964">
        <v>-6.62632595388568e-10</v>
      </c>
      <c r="GK964">
        <v>0.304780318481584</v>
      </c>
      <c r="GL964">
        <v>0</v>
      </c>
      <c r="GM964">
        <v>0</v>
      </c>
      <c r="GN964">
        <v>0</v>
      </c>
      <c r="GO964">
        <v>-5</v>
      </c>
      <c r="GP964">
        <v>1640</v>
      </c>
      <c r="GQ964">
        <v>1</v>
      </c>
      <c r="GR964">
        <v>20</v>
      </c>
      <c r="GS964">
        <v>50344.8</v>
      </c>
      <c r="GT964">
        <v>50344.7</v>
      </c>
      <c r="GU964">
        <v>2.69287</v>
      </c>
      <c r="GV964">
        <v>2.6062</v>
      </c>
      <c r="GW964">
        <v>1.54785</v>
      </c>
      <c r="GX964">
        <v>2.2998</v>
      </c>
      <c r="GY964">
        <v>1.34644</v>
      </c>
      <c r="GZ964">
        <v>2.30347</v>
      </c>
      <c r="HA964">
        <v>35.4291</v>
      </c>
      <c r="HB964">
        <v>23.9474</v>
      </c>
      <c r="HC964">
        <v>18</v>
      </c>
      <c r="HD964">
        <v>504.412</v>
      </c>
      <c r="HE964">
        <v>396.966</v>
      </c>
      <c r="HF964">
        <v>20.4458</v>
      </c>
      <c r="HG964">
        <v>26.6394</v>
      </c>
      <c r="HH964">
        <v>30.0001</v>
      </c>
      <c r="HI964">
        <v>26.6097</v>
      </c>
      <c r="HJ964">
        <v>26.5573</v>
      </c>
      <c r="HK964">
        <v>54.0022</v>
      </c>
      <c r="HL964">
        <v>19.8689</v>
      </c>
      <c r="HM964">
        <v>12.3526</v>
      </c>
      <c r="HN964">
        <v>20.3719</v>
      </c>
      <c r="HO964">
        <v>1410.47</v>
      </c>
      <c r="HP964">
        <v>16.7267</v>
      </c>
      <c r="HQ964">
        <v>102.427</v>
      </c>
      <c r="HR964">
        <v>102.921</v>
      </c>
    </row>
    <row r="965" spans="1:226">
      <c r="A965">
        <v>949</v>
      </c>
      <c r="B965">
        <v>1663698338.6</v>
      </c>
      <c r="C965">
        <v>10563.5</v>
      </c>
      <c r="D965" t="s">
        <v>2266</v>
      </c>
      <c r="E965" t="s">
        <v>2267</v>
      </c>
      <c r="F965">
        <v>5</v>
      </c>
      <c r="G965" t="s">
        <v>2099</v>
      </c>
      <c r="H965" t="s">
        <v>354</v>
      </c>
      <c r="I965">
        <v>1663698330.81429</v>
      </c>
      <c r="J965">
        <f>(K965)/1000</f>
        <v>0</v>
      </c>
      <c r="K965">
        <f>IF(BF965, AN965, AH965)</f>
        <v>0</v>
      </c>
      <c r="L965">
        <f>IF(BF965, AI965, AG965)</f>
        <v>0</v>
      </c>
      <c r="M965">
        <f>BH965 - IF(AU965&gt;1, L965*BB965*100.0/(AW965*BV965), 0)</f>
        <v>0</v>
      </c>
      <c r="N965">
        <f>((T965-J965/2)*M965-L965)/(T965+J965/2)</f>
        <v>0</v>
      </c>
      <c r="O965">
        <f>N965*(BO965+BP965)/1000.0</f>
        <v>0</v>
      </c>
      <c r="P965">
        <f>(BH965 - IF(AU965&gt;1, L965*BB965*100.0/(AW965*BV965), 0))*(BO965+BP965)/1000.0</f>
        <v>0</v>
      </c>
      <c r="Q965">
        <f>2.0/((1/S965-1/R965)+SIGN(S965)*SQRT((1/S965-1/R965)*(1/S965-1/R965) + 4*BC965/((BC965+1)*(BC965+1))*(2*1/S965*1/R965-1/R965*1/R965)))</f>
        <v>0</v>
      </c>
      <c r="R965">
        <f>IF(LEFT(BD965,1)&lt;&gt;"0",IF(LEFT(BD965,1)="1",3.0,BE965),$D$5+$E$5*(BV965*BO965/($K$5*1000))+$F$5*(BV965*BO965/($K$5*1000))*MAX(MIN(BB965,$J$5),$I$5)*MAX(MIN(BB965,$J$5),$I$5)+$G$5*MAX(MIN(BB965,$J$5),$I$5)*(BV965*BO965/($K$5*1000))+$H$5*(BV965*BO965/($K$5*1000))*(BV965*BO965/($K$5*1000)))</f>
        <v>0</v>
      </c>
      <c r="S965">
        <f>J965*(1000-(1000*0.61365*exp(17.502*W965/(240.97+W965))/(BO965+BP965)+BJ965)/2)/(1000*0.61365*exp(17.502*W965/(240.97+W965))/(BO965+BP965)-BJ965)</f>
        <v>0</v>
      </c>
      <c r="T965">
        <f>1/((BC965+1)/(Q965/1.6)+1/(R965/1.37)) + BC965/((BC965+1)/(Q965/1.6) + BC965/(R965/1.37))</f>
        <v>0</v>
      </c>
      <c r="U965">
        <f>(AX965*BA965)</f>
        <v>0</v>
      </c>
      <c r="V965">
        <f>(BQ965+(U965+2*0.95*5.67E-8*(((BQ965+$B$7)+273)^4-(BQ965+273)^4)-44100*J965)/(1.84*29.3*R965+8*0.95*5.67E-8*(BQ965+273)^3))</f>
        <v>0</v>
      </c>
      <c r="W965">
        <f>($C$7*BR965+$D$7*BS965+$E$7*V965)</f>
        <v>0</v>
      </c>
      <c r="X965">
        <f>0.61365*exp(17.502*W965/(240.97+W965))</f>
        <v>0</v>
      </c>
      <c r="Y965">
        <f>(Z965/AA965*100)</f>
        <v>0</v>
      </c>
      <c r="Z965">
        <f>BJ965*(BO965+BP965)/1000</f>
        <v>0</v>
      </c>
      <c r="AA965">
        <f>0.61365*exp(17.502*BQ965/(240.97+BQ965))</f>
        <v>0</v>
      </c>
      <c r="AB965">
        <f>(X965-BJ965*(BO965+BP965)/1000)</f>
        <v>0</v>
      </c>
      <c r="AC965">
        <f>(-J965*44100)</f>
        <v>0</v>
      </c>
      <c r="AD965">
        <f>2*29.3*R965*0.92*(BQ965-W965)</f>
        <v>0</v>
      </c>
      <c r="AE965">
        <f>2*0.95*5.67E-8*(((BQ965+$B$7)+273)^4-(W965+273)^4)</f>
        <v>0</v>
      </c>
      <c r="AF965">
        <f>U965+AE965+AC965+AD965</f>
        <v>0</v>
      </c>
      <c r="AG965">
        <f>BN965*AU965*(BI965-BH965*(1000-AU965*BK965)/(1000-AU965*BJ965))/(100*BB965)</f>
        <v>0</v>
      </c>
      <c r="AH965">
        <f>1000*BN965*AU965*(BJ965-BK965)/(100*BB965*(1000-AU965*BJ965))</f>
        <v>0</v>
      </c>
      <c r="AI965">
        <f>(AJ965 - AK965 - BO965*1E3/(8.314*(BQ965+273.15)) * AM965/BN965 * AL965) * BN965/(100*BB965) * (1000 - BK965)/1000</f>
        <v>0</v>
      </c>
      <c r="AJ965">
        <v>1427.05639597344</v>
      </c>
      <c r="AK965">
        <v>1370.27496969697</v>
      </c>
      <c r="AL965">
        <v>3.45992456035209</v>
      </c>
      <c r="AM965">
        <v>65.3821765594169</v>
      </c>
      <c r="AN965">
        <f>(AP965 - AO965 + BO965*1E3/(8.314*(BQ965+273.15)) * AR965/BN965 * AQ965) * BN965/(100*BB965) * 1000/(1000 - AP965)</f>
        <v>0</v>
      </c>
      <c r="AO965">
        <v>16.5991212880085</v>
      </c>
      <c r="AP965">
        <v>20.8490582417583</v>
      </c>
      <c r="AQ965">
        <v>-4.88022877506891e-05</v>
      </c>
      <c r="AR965">
        <v>122.885035500858</v>
      </c>
      <c r="AS965">
        <v>0</v>
      </c>
      <c r="AT965">
        <v>0</v>
      </c>
      <c r="AU965">
        <f>IF(AS965*$H$13&gt;=AW965,1.0,(AW965/(AW965-AS965*$H$13)))</f>
        <v>0</v>
      </c>
      <c r="AV965">
        <f>(AU965-1)*100</f>
        <v>0</v>
      </c>
      <c r="AW965">
        <f>MAX(0,($B$13+$C$13*BV965)/(1+$D$13*BV965)*BO965/(BQ965+273)*$E$13)</f>
        <v>0</v>
      </c>
      <c r="AX965">
        <f>$B$11*BW965+$C$11*BX965+$F$11*CI965*(1-CL965)</f>
        <v>0</v>
      </c>
      <c r="AY965">
        <f>AX965*AZ965</f>
        <v>0</v>
      </c>
      <c r="AZ965">
        <f>($B$11*$D$9+$C$11*$D$9+$F$11*((CV965+CN965)/MAX(CV965+CN965+CW965, 0.1)*$I$9+CW965/MAX(CV965+CN965+CW965, 0.1)*$J$9))/($B$11+$C$11+$F$11)</f>
        <v>0</v>
      </c>
      <c r="BA965">
        <f>($B$11*$K$9+$C$11*$K$9+$F$11*((CV965+CN965)/MAX(CV965+CN965+CW965, 0.1)*$P$9+CW965/MAX(CV965+CN965+CW965, 0.1)*$Q$9))/($B$11+$C$11+$F$11)</f>
        <v>0</v>
      </c>
      <c r="BB965">
        <v>6</v>
      </c>
      <c r="BC965">
        <v>0.5</v>
      </c>
      <c r="BD965" t="s">
        <v>355</v>
      </c>
      <c r="BE965">
        <v>2</v>
      </c>
      <c r="BF965" t="b">
        <v>1</v>
      </c>
      <c r="BG965">
        <v>1663698330.81429</v>
      </c>
      <c r="BH965">
        <v>1317.03321428571</v>
      </c>
      <c r="BI965">
        <v>1386.1125</v>
      </c>
      <c r="BJ965">
        <v>20.847675</v>
      </c>
      <c r="BK965">
        <v>16.5463321428571</v>
      </c>
      <c r="BL965">
        <v>1306.22571428571</v>
      </c>
      <c r="BM965">
        <v>20.5428964285714</v>
      </c>
      <c r="BN965">
        <v>500.125</v>
      </c>
      <c r="BO965">
        <v>90.47425</v>
      </c>
      <c r="BP965">
        <v>0.100114042857143</v>
      </c>
      <c r="BQ965">
        <v>25.2549178571429</v>
      </c>
      <c r="BR965">
        <v>25.1000214285714</v>
      </c>
      <c r="BS965">
        <v>999.9</v>
      </c>
      <c r="BT965">
        <v>0</v>
      </c>
      <c r="BU965">
        <v>0</v>
      </c>
      <c r="BV965">
        <v>9997.32142857143</v>
      </c>
      <c r="BW965">
        <v>0</v>
      </c>
      <c r="BX965">
        <v>16.8092714285714</v>
      </c>
      <c r="BY965">
        <v>-69.0792428571429</v>
      </c>
      <c r="BZ965">
        <v>1345.075</v>
      </c>
      <c r="CA965">
        <v>1409.43464285714</v>
      </c>
      <c r="CB965">
        <v>4.30135428571429</v>
      </c>
      <c r="CC965">
        <v>1386.1125</v>
      </c>
      <c r="CD965">
        <v>16.5463321428571</v>
      </c>
      <c r="CE965">
        <v>1.88617785714286</v>
      </c>
      <c r="CF965">
        <v>1.49701714285714</v>
      </c>
      <c r="CG965">
        <v>16.5198857142857</v>
      </c>
      <c r="CH965">
        <v>12.9376142857143</v>
      </c>
      <c r="CI965">
        <v>2000.02071428571</v>
      </c>
      <c r="CJ965">
        <v>0.979994964285715</v>
      </c>
      <c r="CK965">
        <v>0.0200050714285714</v>
      </c>
      <c r="CL965">
        <v>0</v>
      </c>
      <c r="CM965">
        <v>798.669964285714</v>
      </c>
      <c r="CN965">
        <v>5.00063</v>
      </c>
      <c r="CO965">
        <v>15767.0071428571</v>
      </c>
      <c r="CP965">
        <v>17257.0535714286</v>
      </c>
      <c r="CQ965">
        <v>38.75</v>
      </c>
      <c r="CR965">
        <v>38.812</v>
      </c>
      <c r="CS965">
        <v>38.25</v>
      </c>
      <c r="CT965">
        <v>38.1405</v>
      </c>
      <c r="CU965">
        <v>39.5332142857143</v>
      </c>
      <c r="CV965">
        <v>1955.10964285714</v>
      </c>
      <c r="CW965">
        <v>39.9110714285714</v>
      </c>
      <c r="CX965">
        <v>0</v>
      </c>
      <c r="CY965">
        <v>1663698335.9</v>
      </c>
      <c r="CZ965">
        <v>0</v>
      </c>
      <c r="DA965">
        <v>0</v>
      </c>
      <c r="DB965" t="s">
        <v>356</v>
      </c>
      <c r="DC965">
        <v>1660677648.1</v>
      </c>
      <c r="DD965">
        <v>1660677649.1</v>
      </c>
      <c r="DE965">
        <v>0</v>
      </c>
      <c r="DF965">
        <v>-1.042</v>
      </c>
      <c r="DG965">
        <v>0.003</v>
      </c>
      <c r="DH965">
        <v>5.218</v>
      </c>
      <c r="DI965">
        <v>0.344</v>
      </c>
      <c r="DJ965">
        <v>417</v>
      </c>
      <c r="DK965">
        <v>22</v>
      </c>
      <c r="DL965">
        <v>1.24</v>
      </c>
      <c r="DM965">
        <v>0.53</v>
      </c>
      <c r="DN965">
        <v>-68.981255</v>
      </c>
      <c r="DO965">
        <v>-0.458559849906001</v>
      </c>
      <c r="DP965">
        <v>0.462090944484957</v>
      </c>
      <c r="DQ965">
        <v>0</v>
      </c>
      <c r="DR965">
        <v>4.351327</v>
      </c>
      <c r="DS965">
        <v>-0.880181538461551</v>
      </c>
      <c r="DT965">
        <v>0.0848933119038243</v>
      </c>
      <c r="DU965">
        <v>0</v>
      </c>
      <c r="DV965">
        <v>0</v>
      </c>
      <c r="DW965">
        <v>2</v>
      </c>
      <c r="DX965" t="s">
        <v>357</v>
      </c>
      <c r="DY965">
        <v>2.97395</v>
      </c>
      <c r="DZ965">
        <v>2.75409</v>
      </c>
      <c r="EA965">
        <v>0.200166</v>
      </c>
      <c r="EB965">
        <v>0.207088</v>
      </c>
      <c r="EC965">
        <v>0.0937503</v>
      </c>
      <c r="ED965">
        <v>0.080732</v>
      </c>
      <c r="EE965">
        <v>31178.6</v>
      </c>
      <c r="EF965">
        <v>33703.5</v>
      </c>
      <c r="EG965">
        <v>35323.7</v>
      </c>
      <c r="EH965">
        <v>38548.5</v>
      </c>
      <c r="EI965">
        <v>45396.1</v>
      </c>
      <c r="EJ965">
        <v>51186.2</v>
      </c>
      <c r="EK965">
        <v>55215.9</v>
      </c>
      <c r="EL965">
        <v>61832.6</v>
      </c>
      <c r="EM965">
        <v>1.9906</v>
      </c>
      <c r="EN965">
        <v>1.8214</v>
      </c>
      <c r="EO965">
        <v>0.0753999</v>
      </c>
      <c r="EP965">
        <v>0</v>
      </c>
      <c r="EQ965">
        <v>23.8615</v>
      </c>
      <c r="ER965">
        <v>999.9</v>
      </c>
      <c r="ES965">
        <v>42.577</v>
      </c>
      <c r="ET965">
        <v>30.555</v>
      </c>
      <c r="EU965">
        <v>20.7001</v>
      </c>
      <c r="EV965">
        <v>57.3962</v>
      </c>
      <c r="EW965">
        <v>48.8021</v>
      </c>
      <c r="EX965">
        <v>1</v>
      </c>
      <c r="EY965">
        <v>-0.0356707</v>
      </c>
      <c r="EZ965">
        <v>2.96403</v>
      </c>
      <c r="FA965">
        <v>20.0874</v>
      </c>
      <c r="FB965">
        <v>5.20052</v>
      </c>
      <c r="FC965">
        <v>12.004</v>
      </c>
      <c r="FD965">
        <v>4.9756</v>
      </c>
      <c r="FE965">
        <v>3.294</v>
      </c>
      <c r="FF965">
        <v>9999</v>
      </c>
      <c r="FG965">
        <v>9999</v>
      </c>
      <c r="FH965">
        <v>9999</v>
      </c>
      <c r="FI965">
        <v>695.8</v>
      </c>
      <c r="FJ965">
        <v>1.86356</v>
      </c>
      <c r="FK965">
        <v>1.86829</v>
      </c>
      <c r="FL965">
        <v>1.86807</v>
      </c>
      <c r="FM965">
        <v>1.86932</v>
      </c>
      <c r="FN965">
        <v>1.87012</v>
      </c>
      <c r="FO965">
        <v>1.86612</v>
      </c>
      <c r="FP965">
        <v>1.86722</v>
      </c>
      <c r="FQ965">
        <v>1.86859</v>
      </c>
      <c r="FR965">
        <v>5</v>
      </c>
      <c r="FS965">
        <v>0</v>
      </c>
      <c r="FT965">
        <v>0</v>
      </c>
      <c r="FU965">
        <v>0</v>
      </c>
      <c r="FV965" t="s">
        <v>358</v>
      </c>
      <c r="FW965" t="s">
        <v>359</v>
      </c>
      <c r="FX965" t="s">
        <v>360</v>
      </c>
      <c r="FY965" t="s">
        <v>360</v>
      </c>
      <c r="FZ965" t="s">
        <v>360</v>
      </c>
      <c r="GA965" t="s">
        <v>360</v>
      </c>
      <c r="GB965">
        <v>0</v>
      </c>
      <c r="GC965">
        <v>100</v>
      </c>
      <c r="GD965">
        <v>100</v>
      </c>
      <c r="GE965">
        <v>10.94</v>
      </c>
      <c r="GF965">
        <v>0.3048</v>
      </c>
      <c r="GG965">
        <v>3.61927167264205</v>
      </c>
      <c r="GH965">
        <v>0.00509506669552449</v>
      </c>
      <c r="GI965">
        <v>1.17866753763249e-06</v>
      </c>
      <c r="GJ965">
        <v>-6.62632595388568e-10</v>
      </c>
      <c r="GK965">
        <v>0.304780318481584</v>
      </c>
      <c r="GL965">
        <v>0</v>
      </c>
      <c r="GM965">
        <v>0</v>
      </c>
      <c r="GN965">
        <v>0</v>
      </c>
      <c r="GO965">
        <v>-5</v>
      </c>
      <c r="GP965">
        <v>1640</v>
      </c>
      <c r="GQ965">
        <v>1</v>
      </c>
      <c r="GR965">
        <v>20</v>
      </c>
      <c r="GS965">
        <v>50344.8</v>
      </c>
      <c r="GT965">
        <v>50344.8</v>
      </c>
      <c r="GU965">
        <v>2.72095</v>
      </c>
      <c r="GV965">
        <v>2.6001</v>
      </c>
      <c r="GW965">
        <v>1.54785</v>
      </c>
      <c r="GX965">
        <v>2.2998</v>
      </c>
      <c r="GY965">
        <v>1.34644</v>
      </c>
      <c r="GZ965">
        <v>2.30225</v>
      </c>
      <c r="HA965">
        <v>35.4523</v>
      </c>
      <c r="HB965">
        <v>23.9562</v>
      </c>
      <c r="HC965">
        <v>18</v>
      </c>
      <c r="HD965">
        <v>503.89</v>
      </c>
      <c r="HE965">
        <v>397.075</v>
      </c>
      <c r="HF965">
        <v>20.3341</v>
      </c>
      <c r="HG965">
        <v>26.6408</v>
      </c>
      <c r="HH965">
        <v>30.0001</v>
      </c>
      <c r="HI965">
        <v>26.6111</v>
      </c>
      <c r="HJ965">
        <v>26.5578</v>
      </c>
      <c r="HK965">
        <v>54.4839</v>
      </c>
      <c r="HL965">
        <v>19.2879</v>
      </c>
      <c r="HM965">
        <v>12.3526</v>
      </c>
      <c r="HN965">
        <v>20.2862</v>
      </c>
      <c r="HO965">
        <v>1423.89</v>
      </c>
      <c r="HP965">
        <v>16.8064</v>
      </c>
      <c r="HQ965">
        <v>102.428</v>
      </c>
      <c r="HR965">
        <v>102.92</v>
      </c>
    </row>
    <row r="966" spans="1:226">
      <c r="A966">
        <v>950</v>
      </c>
      <c r="B966">
        <v>1663698343.6</v>
      </c>
      <c r="C966">
        <v>10568.5</v>
      </c>
      <c r="D966" t="s">
        <v>2268</v>
      </c>
      <c r="E966" t="s">
        <v>2269</v>
      </c>
      <c r="F966">
        <v>5</v>
      </c>
      <c r="G966" t="s">
        <v>2099</v>
      </c>
      <c r="H966" t="s">
        <v>354</v>
      </c>
      <c r="I966">
        <v>1663698336.1</v>
      </c>
      <c r="J966">
        <f>(K966)/1000</f>
        <v>0</v>
      </c>
      <c r="K966">
        <f>IF(BF966, AN966, AH966)</f>
        <v>0</v>
      </c>
      <c r="L966">
        <f>IF(BF966, AI966, AG966)</f>
        <v>0</v>
      </c>
      <c r="M966">
        <f>BH966 - IF(AU966&gt;1, L966*BB966*100.0/(AW966*BV966), 0)</f>
        <v>0</v>
      </c>
      <c r="N966">
        <f>((T966-J966/2)*M966-L966)/(T966+J966/2)</f>
        <v>0</v>
      </c>
      <c r="O966">
        <f>N966*(BO966+BP966)/1000.0</f>
        <v>0</v>
      </c>
      <c r="P966">
        <f>(BH966 - IF(AU966&gt;1, L966*BB966*100.0/(AW966*BV966), 0))*(BO966+BP966)/1000.0</f>
        <v>0</v>
      </c>
      <c r="Q966">
        <f>2.0/((1/S966-1/R966)+SIGN(S966)*SQRT((1/S966-1/R966)*(1/S966-1/R966) + 4*BC966/((BC966+1)*(BC966+1))*(2*1/S966*1/R966-1/R966*1/R966)))</f>
        <v>0</v>
      </c>
      <c r="R966">
        <f>IF(LEFT(BD966,1)&lt;&gt;"0",IF(LEFT(BD966,1)="1",3.0,BE966),$D$5+$E$5*(BV966*BO966/($K$5*1000))+$F$5*(BV966*BO966/($K$5*1000))*MAX(MIN(BB966,$J$5),$I$5)*MAX(MIN(BB966,$J$5),$I$5)+$G$5*MAX(MIN(BB966,$J$5),$I$5)*(BV966*BO966/($K$5*1000))+$H$5*(BV966*BO966/($K$5*1000))*(BV966*BO966/($K$5*1000)))</f>
        <v>0</v>
      </c>
      <c r="S966">
        <f>J966*(1000-(1000*0.61365*exp(17.502*W966/(240.97+W966))/(BO966+BP966)+BJ966)/2)/(1000*0.61365*exp(17.502*W966/(240.97+W966))/(BO966+BP966)-BJ966)</f>
        <v>0</v>
      </c>
      <c r="T966">
        <f>1/((BC966+1)/(Q966/1.6)+1/(R966/1.37)) + BC966/((BC966+1)/(Q966/1.6) + BC966/(R966/1.37))</f>
        <v>0</v>
      </c>
      <c r="U966">
        <f>(AX966*BA966)</f>
        <v>0</v>
      </c>
      <c r="V966">
        <f>(BQ966+(U966+2*0.95*5.67E-8*(((BQ966+$B$7)+273)^4-(BQ966+273)^4)-44100*J966)/(1.84*29.3*R966+8*0.95*5.67E-8*(BQ966+273)^3))</f>
        <v>0</v>
      </c>
      <c r="W966">
        <f>($C$7*BR966+$D$7*BS966+$E$7*V966)</f>
        <v>0</v>
      </c>
      <c r="X966">
        <f>0.61365*exp(17.502*W966/(240.97+W966))</f>
        <v>0</v>
      </c>
      <c r="Y966">
        <f>(Z966/AA966*100)</f>
        <v>0</v>
      </c>
      <c r="Z966">
        <f>BJ966*(BO966+BP966)/1000</f>
        <v>0</v>
      </c>
      <c r="AA966">
        <f>0.61365*exp(17.502*BQ966/(240.97+BQ966))</f>
        <v>0</v>
      </c>
      <c r="AB966">
        <f>(X966-BJ966*(BO966+BP966)/1000)</f>
        <v>0</v>
      </c>
      <c r="AC966">
        <f>(-J966*44100)</f>
        <v>0</v>
      </c>
      <c r="AD966">
        <f>2*29.3*R966*0.92*(BQ966-W966)</f>
        <v>0</v>
      </c>
      <c r="AE966">
        <f>2*0.95*5.67E-8*(((BQ966+$B$7)+273)^4-(W966+273)^4)</f>
        <v>0</v>
      </c>
      <c r="AF966">
        <f>U966+AE966+AC966+AD966</f>
        <v>0</v>
      </c>
      <c r="AG966">
        <f>BN966*AU966*(BI966-BH966*(1000-AU966*BK966)/(1000-AU966*BJ966))/(100*BB966)</f>
        <v>0</v>
      </c>
      <c r="AH966">
        <f>1000*BN966*AU966*(BJ966-BK966)/(100*BB966*(1000-AU966*BJ966))</f>
        <v>0</v>
      </c>
      <c r="AI966">
        <f>(AJ966 - AK966 - BO966*1E3/(8.314*(BQ966+273.15)) * AM966/BN966 * AL966) * BN966/(100*BB966) * (1000 - BK966)/1000</f>
        <v>0</v>
      </c>
      <c r="AJ966">
        <v>1443.94303098766</v>
      </c>
      <c r="AK966">
        <v>1387.38448484848</v>
      </c>
      <c r="AL966">
        <v>3.37854017078034</v>
      </c>
      <c r="AM966">
        <v>65.3821765594169</v>
      </c>
      <c r="AN966">
        <f>(AP966 - AO966 + BO966*1E3/(8.314*(BQ966+273.15)) * AR966/BN966 * AQ966) * BN966/(100*BB966) * 1000/(1000 - AP966)</f>
        <v>0</v>
      </c>
      <c r="AO966">
        <v>16.6610765171934</v>
      </c>
      <c r="AP966">
        <v>20.8486351648352</v>
      </c>
      <c r="AQ966">
        <v>6.09655990723788e-06</v>
      </c>
      <c r="AR966">
        <v>122.885035500858</v>
      </c>
      <c r="AS966">
        <v>0</v>
      </c>
      <c r="AT966">
        <v>0</v>
      </c>
      <c r="AU966">
        <f>IF(AS966*$H$13&gt;=AW966,1.0,(AW966/(AW966-AS966*$H$13)))</f>
        <v>0</v>
      </c>
      <c r="AV966">
        <f>(AU966-1)*100</f>
        <v>0</v>
      </c>
      <c r="AW966">
        <f>MAX(0,($B$13+$C$13*BV966)/(1+$D$13*BV966)*BO966/(BQ966+273)*$E$13)</f>
        <v>0</v>
      </c>
      <c r="AX966">
        <f>$B$11*BW966+$C$11*BX966+$F$11*CI966*(1-CL966)</f>
        <v>0</v>
      </c>
      <c r="AY966">
        <f>AX966*AZ966</f>
        <v>0</v>
      </c>
      <c r="AZ966">
        <f>($B$11*$D$9+$C$11*$D$9+$F$11*((CV966+CN966)/MAX(CV966+CN966+CW966, 0.1)*$I$9+CW966/MAX(CV966+CN966+CW966, 0.1)*$J$9))/($B$11+$C$11+$F$11)</f>
        <v>0</v>
      </c>
      <c r="BA966">
        <f>($B$11*$K$9+$C$11*$K$9+$F$11*((CV966+CN966)/MAX(CV966+CN966+CW966, 0.1)*$P$9+CW966/MAX(CV966+CN966+CW966, 0.1)*$Q$9))/($B$11+$C$11+$F$11)</f>
        <v>0</v>
      </c>
      <c r="BB966">
        <v>6</v>
      </c>
      <c r="BC966">
        <v>0.5</v>
      </c>
      <c r="BD966" t="s">
        <v>355</v>
      </c>
      <c r="BE966">
        <v>2</v>
      </c>
      <c r="BF966" t="b">
        <v>1</v>
      </c>
      <c r="BG966">
        <v>1663698336.1</v>
      </c>
      <c r="BH966">
        <v>1334.97777777778</v>
      </c>
      <c r="BI966">
        <v>1403.89185185185</v>
      </c>
      <c r="BJ966">
        <v>20.848162962963</v>
      </c>
      <c r="BK966">
        <v>16.626062962963</v>
      </c>
      <c r="BL966">
        <v>1324.08555555556</v>
      </c>
      <c r="BM966">
        <v>20.5433814814815</v>
      </c>
      <c r="BN966">
        <v>500.125444444444</v>
      </c>
      <c r="BO966">
        <v>90.4738518518519</v>
      </c>
      <c r="BP966">
        <v>0.100098566666667</v>
      </c>
      <c r="BQ966">
        <v>25.2341111111111</v>
      </c>
      <c r="BR966">
        <v>25.0968740740741</v>
      </c>
      <c r="BS966">
        <v>999.9</v>
      </c>
      <c r="BT966">
        <v>0</v>
      </c>
      <c r="BU966">
        <v>0</v>
      </c>
      <c r="BV966">
        <v>9986.66666666667</v>
      </c>
      <c r="BW966">
        <v>0</v>
      </c>
      <c r="BX966">
        <v>17.1535703703704</v>
      </c>
      <c r="BY966">
        <v>-68.914237037037</v>
      </c>
      <c r="BZ966">
        <v>1363.40222222222</v>
      </c>
      <c r="CA966">
        <v>1427.62962962963</v>
      </c>
      <c r="CB966">
        <v>4.22210888888889</v>
      </c>
      <c r="CC966">
        <v>1403.89185185185</v>
      </c>
      <c r="CD966">
        <v>16.626062962963</v>
      </c>
      <c r="CE966">
        <v>1.88621296296296</v>
      </c>
      <c r="CF966">
        <v>1.5042237037037</v>
      </c>
      <c r="CG966">
        <v>16.5201814814815</v>
      </c>
      <c r="CH966">
        <v>13.0110518518519</v>
      </c>
      <c r="CI966">
        <v>2000.0237037037</v>
      </c>
      <c r="CJ966">
        <v>0.979994888888889</v>
      </c>
      <c r="CK966">
        <v>0.0200051518518519</v>
      </c>
      <c r="CL966">
        <v>0</v>
      </c>
      <c r="CM966">
        <v>798.130074074074</v>
      </c>
      <c r="CN966">
        <v>5.00063</v>
      </c>
      <c r="CO966">
        <v>15756.8962962963</v>
      </c>
      <c r="CP966">
        <v>17257.0888888889</v>
      </c>
      <c r="CQ966">
        <v>38.75</v>
      </c>
      <c r="CR966">
        <v>38.812</v>
      </c>
      <c r="CS966">
        <v>38.25</v>
      </c>
      <c r="CT966">
        <v>38.1387777777778</v>
      </c>
      <c r="CU966">
        <v>39.5321481481481</v>
      </c>
      <c r="CV966">
        <v>1955.11222222222</v>
      </c>
      <c r="CW966">
        <v>39.9114814814815</v>
      </c>
      <c r="CX966">
        <v>0</v>
      </c>
      <c r="CY966">
        <v>1663698340.7</v>
      </c>
      <c r="CZ966">
        <v>0</v>
      </c>
      <c r="DA966">
        <v>0</v>
      </c>
      <c r="DB966" t="s">
        <v>356</v>
      </c>
      <c r="DC966">
        <v>1660677648.1</v>
      </c>
      <c r="DD966">
        <v>1660677649.1</v>
      </c>
      <c r="DE966">
        <v>0</v>
      </c>
      <c r="DF966">
        <v>-1.042</v>
      </c>
      <c r="DG966">
        <v>0.003</v>
      </c>
      <c r="DH966">
        <v>5.218</v>
      </c>
      <c r="DI966">
        <v>0.344</v>
      </c>
      <c r="DJ966">
        <v>417</v>
      </c>
      <c r="DK966">
        <v>22</v>
      </c>
      <c r="DL966">
        <v>1.24</v>
      </c>
      <c r="DM966">
        <v>0.53</v>
      </c>
      <c r="DN966">
        <v>-68.978675</v>
      </c>
      <c r="DO966">
        <v>1.78944540337729</v>
      </c>
      <c r="DP966">
        <v>0.496452870245504</v>
      </c>
      <c r="DQ966">
        <v>0</v>
      </c>
      <c r="DR966">
        <v>4.26302925</v>
      </c>
      <c r="DS966">
        <v>-0.906121238273936</v>
      </c>
      <c r="DT966">
        <v>0.0874262375773858</v>
      </c>
      <c r="DU966">
        <v>0</v>
      </c>
      <c r="DV966">
        <v>0</v>
      </c>
      <c r="DW966">
        <v>2</v>
      </c>
      <c r="DX966" t="s">
        <v>357</v>
      </c>
      <c r="DY966">
        <v>2.97303</v>
      </c>
      <c r="DZ966">
        <v>2.7536</v>
      </c>
      <c r="EA966">
        <v>0.201684</v>
      </c>
      <c r="EB966">
        <v>0.20846</v>
      </c>
      <c r="EC966">
        <v>0.0937432</v>
      </c>
      <c r="ED966">
        <v>0.0810601</v>
      </c>
      <c r="EE966">
        <v>31119.3</v>
      </c>
      <c r="EF966">
        <v>33645.3</v>
      </c>
      <c r="EG966">
        <v>35323.6</v>
      </c>
      <c r="EH966">
        <v>38548.6</v>
      </c>
      <c r="EI966">
        <v>45396.1</v>
      </c>
      <c r="EJ966">
        <v>51167.6</v>
      </c>
      <c r="EK966">
        <v>55215.4</v>
      </c>
      <c r="EL966">
        <v>61832.2</v>
      </c>
      <c r="EM966">
        <v>1.9904</v>
      </c>
      <c r="EN966">
        <v>1.8212</v>
      </c>
      <c r="EO966">
        <v>0.0747144</v>
      </c>
      <c r="EP966">
        <v>0</v>
      </c>
      <c r="EQ966">
        <v>23.8575</v>
      </c>
      <c r="ER966">
        <v>999.9</v>
      </c>
      <c r="ES966">
        <v>42.553</v>
      </c>
      <c r="ET966">
        <v>30.555</v>
      </c>
      <c r="EU966">
        <v>20.6848</v>
      </c>
      <c r="EV966">
        <v>57.1662</v>
      </c>
      <c r="EW966">
        <v>49.347</v>
      </c>
      <c r="EX966">
        <v>1</v>
      </c>
      <c r="EY966">
        <v>-0.0353252</v>
      </c>
      <c r="EZ966">
        <v>2.88242</v>
      </c>
      <c r="FA966">
        <v>20.089</v>
      </c>
      <c r="FB966">
        <v>5.19932</v>
      </c>
      <c r="FC966">
        <v>12.004</v>
      </c>
      <c r="FD966">
        <v>4.976</v>
      </c>
      <c r="FE966">
        <v>3.294</v>
      </c>
      <c r="FF966">
        <v>9999</v>
      </c>
      <c r="FG966">
        <v>9999</v>
      </c>
      <c r="FH966">
        <v>9999</v>
      </c>
      <c r="FI966">
        <v>695.8</v>
      </c>
      <c r="FJ966">
        <v>1.86356</v>
      </c>
      <c r="FK966">
        <v>1.86829</v>
      </c>
      <c r="FL966">
        <v>1.86807</v>
      </c>
      <c r="FM966">
        <v>1.86932</v>
      </c>
      <c r="FN966">
        <v>1.87012</v>
      </c>
      <c r="FO966">
        <v>1.86615</v>
      </c>
      <c r="FP966">
        <v>1.86719</v>
      </c>
      <c r="FQ966">
        <v>1.86859</v>
      </c>
      <c r="FR966">
        <v>5</v>
      </c>
      <c r="FS966">
        <v>0</v>
      </c>
      <c r="FT966">
        <v>0</v>
      </c>
      <c r="FU966">
        <v>0</v>
      </c>
      <c r="FV966" t="s">
        <v>358</v>
      </c>
      <c r="FW966" t="s">
        <v>359</v>
      </c>
      <c r="FX966" t="s">
        <v>360</v>
      </c>
      <c r="FY966" t="s">
        <v>360</v>
      </c>
      <c r="FZ966" t="s">
        <v>360</v>
      </c>
      <c r="GA966" t="s">
        <v>360</v>
      </c>
      <c r="GB966">
        <v>0</v>
      </c>
      <c r="GC966">
        <v>100</v>
      </c>
      <c r="GD966">
        <v>100</v>
      </c>
      <c r="GE966">
        <v>11.01</v>
      </c>
      <c r="GF966">
        <v>0.3048</v>
      </c>
      <c r="GG966">
        <v>3.61927167264205</v>
      </c>
      <c r="GH966">
        <v>0.00509506669552449</v>
      </c>
      <c r="GI966">
        <v>1.17866753763249e-06</v>
      </c>
      <c r="GJ966">
        <v>-6.62632595388568e-10</v>
      </c>
      <c r="GK966">
        <v>0.304780318481584</v>
      </c>
      <c r="GL966">
        <v>0</v>
      </c>
      <c r="GM966">
        <v>0</v>
      </c>
      <c r="GN966">
        <v>0</v>
      </c>
      <c r="GO966">
        <v>-5</v>
      </c>
      <c r="GP966">
        <v>1640</v>
      </c>
      <c r="GQ966">
        <v>1</v>
      </c>
      <c r="GR966">
        <v>20</v>
      </c>
      <c r="GS966">
        <v>50344.9</v>
      </c>
      <c r="GT966">
        <v>50344.9</v>
      </c>
      <c r="GU966">
        <v>2.74292</v>
      </c>
      <c r="GV966">
        <v>2.6001</v>
      </c>
      <c r="GW966">
        <v>1.54785</v>
      </c>
      <c r="GX966">
        <v>2.29858</v>
      </c>
      <c r="GY966">
        <v>1.34644</v>
      </c>
      <c r="GZ966">
        <v>2.41211</v>
      </c>
      <c r="HA966">
        <v>35.4523</v>
      </c>
      <c r="HB966">
        <v>23.9562</v>
      </c>
      <c r="HC966">
        <v>18</v>
      </c>
      <c r="HD966">
        <v>503.77</v>
      </c>
      <c r="HE966">
        <v>396.981</v>
      </c>
      <c r="HF966">
        <v>20.2486</v>
      </c>
      <c r="HG966">
        <v>26.6417</v>
      </c>
      <c r="HH966">
        <v>30</v>
      </c>
      <c r="HI966">
        <v>26.612</v>
      </c>
      <c r="HJ966">
        <v>26.5596</v>
      </c>
      <c r="HK966">
        <v>54.9189</v>
      </c>
      <c r="HL966">
        <v>19.0136</v>
      </c>
      <c r="HM966">
        <v>12.3526</v>
      </c>
      <c r="HN966">
        <v>20.1886</v>
      </c>
      <c r="HO966">
        <v>1444</v>
      </c>
      <c r="HP966">
        <v>16.8822</v>
      </c>
      <c r="HQ966">
        <v>102.427</v>
      </c>
      <c r="HR966">
        <v>102.92</v>
      </c>
    </row>
    <row r="967" spans="1:226">
      <c r="A967">
        <v>951</v>
      </c>
      <c r="B967">
        <v>1663698348.6</v>
      </c>
      <c r="C967">
        <v>10573.5</v>
      </c>
      <c r="D967" t="s">
        <v>2270</v>
      </c>
      <c r="E967" t="s">
        <v>2271</v>
      </c>
      <c r="F967">
        <v>5</v>
      </c>
      <c r="G967" t="s">
        <v>2099</v>
      </c>
      <c r="H967" t="s">
        <v>354</v>
      </c>
      <c r="I967">
        <v>1663698340.81429</v>
      </c>
      <c r="J967">
        <f>(K967)/1000</f>
        <v>0</v>
      </c>
      <c r="K967">
        <f>IF(BF967, AN967, AH967)</f>
        <v>0</v>
      </c>
      <c r="L967">
        <f>IF(BF967, AI967, AG967)</f>
        <v>0</v>
      </c>
      <c r="M967">
        <f>BH967 - IF(AU967&gt;1, L967*BB967*100.0/(AW967*BV967), 0)</f>
        <v>0</v>
      </c>
      <c r="N967">
        <f>((T967-J967/2)*M967-L967)/(T967+J967/2)</f>
        <v>0</v>
      </c>
      <c r="O967">
        <f>N967*(BO967+BP967)/1000.0</f>
        <v>0</v>
      </c>
      <c r="P967">
        <f>(BH967 - IF(AU967&gt;1, L967*BB967*100.0/(AW967*BV967), 0))*(BO967+BP967)/1000.0</f>
        <v>0</v>
      </c>
      <c r="Q967">
        <f>2.0/((1/S967-1/R967)+SIGN(S967)*SQRT((1/S967-1/R967)*(1/S967-1/R967) + 4*BC967/((BC967+1)*(BC967+1))*(2*1/S967*1/R967-1/R967*1/R967)))</f>
        <v>0</v>
      </c>
      <c r="R967">
        <f>IF(LEFT(BD967,1)&lt;&gt;"0",IF(LEFT(BD967,1)="1",3.0,BE967),$D$5+$E$5*(BV967*BO967/($K$5*1000))+$F$5*(BV967*BO967/($K$5*1000))*MAX(MIN(BB967,$J$5),$I$5)*MAX(MIN(BB967,$J$5),$I$5)+$G$5*MAX(MIN(BB967,$J$5),$I$5)*(BV967*BO967/($K$5*1000))+$H$5*(BV967*BO967/($K$5*1000))*(BV967*BO967/($K$5*1000)))</f>
        <v>0</v>
      </c>
      <c r="S967">
        <f>J967*(1000-(1000*0.61365*exp(17.502*W967/(240.97+W967))/(BO967+BP967)+BJ967)/2)/(1000*0.61365*exp(17.502*W967/(240.97+W967))/(BO967+BP967)-BJ967)</f>
        <v>0</v>
      </c>
      <c r="T967">
        <f>1/((BC967+1)/(Q967/1.6)+1/(R967/1.37)) + BC967/((BC967+1)/(Q967/1.6) + BC967/(R967/1.37))</f>
        <v>0</v>
      </c>
      <c r="U967">
        <f>(AX967*BA967)</f>
        <v>0</v>
      </c>
      <c r="V967">
        <f>(BQ967+(U967+2*0.95*5.67E-8*(((BQ967+$B$7)+273)^4-(BQ967+273)^4)-44100*J967)/(1.84*29.3*R967+8*0.95*5.67E-8*(BQ967+273)^3))</f>
        <v>0</v>
      </c>
      <c r="W967">
        <f>($C$7*BR967+$D$7*BS967+$E$7*V967)</f>
        <v>0</v>
      </c>
      <c r="X967">
        <f>0.61365*exp(17.502*W967/(240.97+W967))</f>
        <v>0</v>
      </c>
      <c r="Y967">
        <f>(Z967/AA967*100)</f>
        <v>0</v>
      </c>
      <c r="Z967">
        <f>BJ967*(BO967+BP967)/1000</f>
        <v>0</v>
      </c>
      <c r="AA967">
        <f>0.61365*exp(17.502*BQ967/(240.97+BQ967))</f>
        <v>0</v>
      </c>
      <c r="AB967">
        <f>(X967-BJ967*(BO967+BP967)/1000)</f>
        <v>0</v>
      </c>
      <c r="AC967">
        <f>(-J967*44100)</f>
        <v>0</v>
      </c>
      <c r="AD967">
        <f>2*29.3*R967*0.92*(BQ967-W967)</f>
        <v>0</v>
      </c>
      <c r="AE967">
        <f>2*0.95*5.67E-8*(((BQ967+$B$7)+273)^4-(W967+273)^4)</f>
        <v>0</v>
      </c>
      <c r="AF967">
        <f>U967+AE967+AC967+AD967</f>
        <v>0</v>
      </c>
      <c r="AG967">
        <f>BN967*AU967*(BI967-BH967*(1000-AU967*BK967)/(1000-AU967*BJ967))/(100*BB967)</f>
        <v>0</v>
      </c>
      <c r="AH967">
        <f>1000*BN967*AU967*(BJ967-BK967)/(100*BB967*(1000-AU967*BJ967))</f>
        <v>0</v>
      </c>
      <c r="AI967">
        <f>(AJ967 - AK967 - BO967*1E3/(8.314*(BQ967+273.15)) * AM967/BN967 * AL967) * BN967/(100*BB967) * (1000 - BK967)/1000</f>
        <v>0</v>
      </c>
      <c r="AJ967">
        <v>1460.13230270379</v>
      </c>
      <c r="AK967">
        <v>1404.14533333333</v>
      </c>
      <c r="AL967">
        <v>3.30849570582192</v>
      </c>
      <c r="AM967">
        <v>65.3821765594169</v>
      </c>
      <c r="AN967">
        <f>(AP967 - AO967 + BO967*1E3/(8.314*(BQ967+273.15)) * AR967/BN967 * AQ967) * BN967/(100*BB967) * 1000/(1000 - AP967)</f>
        <v>0</v>
      </c>
      <c r="AO967">
        <v>16.7608310736078</v>
      </c>
      <c r="AP967">
        <v>20.8523769230769</v>
      </c>
      <c r="AQ967">
        <v>0.000132584046364861</v>
      </c>
      <c r="AR967">
        <v>122.885035500858</v>
      </c>
      <c r="AS967">
        <v>0</v>
      </c>
      <c r="AT967">
        <v>0</v>
      </c>
      <c r="AU967">
        <f>IF(AS967*$H$13&gt;=AW967,1.0,(AW967/(AW967-AS967*$H$13)))</f>
        <v>0</v>
      </c>
      <c r="AV967">
        <f>(AU967-1)*100</f>
        <v>0</v>
      </c>
      <c r="AW967">
        <f>MAX(0,($B$13+$C$13*BV967)/(1+$D$13*BV967)*BO967/(BQ967+273)*$E$13)</f>
        <v>0</v>
      </c>
      <c r="AX967">
        <f>$B$11*BW967+$C$11*BX967+$F$11*CI967*(1-CL967)</f>
        <v>0</v>
      </c>
      <c r="AY967">
        <f>AX967*AZ967</f>
        <v>0</v>
      </c>
      <c r="AZ967">
        <f>($B$11*$D$9+$C$11*$D$9+$F$11*((CV967+CN967)/MAX(CV967+CN967+CW967, 0.1)*$I$9+CW967/MAX(CV967+CN967+CW967, 0.1)*$J$9))/($B$11+$C$11+$F$11)</f>
        <v>0</v>
      </c>
      <c r="BA967">
        <f>($B$11*$K$9+$C$11*$K$9+$F$11*((CV967+CN967)/MAX(CV967+CN967+CW967, 0.1)*$P$9+CW967/MAX(CV967+CN967+CW967, 0.1)*$Q$9))/($B$11+$C$11+$F$11)</f>
        <v>0</v>
      </c>
      <c r="BB967">
        <v>6</v>
      </c>
      <c r="BC967">
        <v>0.5</v>
      </c>
      <c r="BD967" t="s">
        <v>355</v>
      </c>
      <c r="BE967">
        <v>2</v>
      </c>
      <c r="BF967" t="b">
        <v>1</v>
      </c>
      <c r="BG967">
        <v>1663698340.81429</v>
      </c>
      <c r="BH967">
        <v>1350.76642857143</v>
      </c>
      <c r="BI967">
        <v>1419.32714285714</v>
      </c>
      <c r="BJ967">
        <v>20.8498321428571</v>
      </c>
      <c r="BK967">
        <v>16.7005857142857</v>
      </c>
      <c r="BL967">
        <v>1339.79928571429</v>
      </c>
      <c r="BM967">
        <v>20.54505</v>
      </c>
      <c r="BN967">
        <v>500.092321428571</v>
      </c>
      <c r="BO967">
        <v>90.4732714285714</v>
      </c>
      <c r="BP967">
        <v>0.0999916071428572</v>
      </c>
      <c r="BQ967">
        <v>25.2153678571429</v>
      </c>
      <c r="BR967">
        <v>25.0889428571429</v>
      </c>
      <c r="BS967">
        <v>999.9</v>
      </c>
      <c r="BT967">
        <v>0</v>
      </c>
      <c r="BU967">
        <v>0</v>
      </c>
      <c r="BV967">
        <v>10000.5357142857</v>
      </c>
      <c r="BW967">
        <v>0</v>
      </c>
      <c r="BX967">
        <v>17.1733571428571</v>
      </c>
      <c r="BY967">
        <v>-68.561625</v>
      </c>
      <c r="BZ967">
        <v>1379.52892857143</v>
      </c>
      <c r="CA967">
        <v>1443.43571428571</v>
      </c>
      <c r="CB967">
        <v>4.1492475</v>
      </c>
      <c r="CC967">
        <v>1419.32714285714</v>
      </c>
      <c r="CD967">
        <v>16.7005857142857</v>
      </c>
      <c r="CE967">
        <v>1.88635214285714</v>
      </c>
      <c r="CF967">
        <v>1.51095642857143</v>
      </c>
      <c r="CG967">
        <v>16.5213357142857</v>
      </c>
      <c r="CH967">
        <v>13.0793642857143</v>
      </c>
      <c r="CI967">
        <v>2000.01285714286</v>
      </c>
      <c r="CJ967">
        <v>0.979994857142857</v>
      </c>
      <c r="CK967">
        <v>0.0200051857142857</v>
      </c>
      <c r="CL967">
        <v>0</v>
      </c>
      <c r="CM967">
        <v>797.701214285714</v>
      </c>
      <c r="CN967">
        <v>5.00063</v>
      </c>
      <c r="CO967">
        <v>15747.925</v>
      </c>
      <c r="CP967">
        <v>17256.9964285714</v>
      </c>
      <c r="CQ967">
        <v>38.75</v>
      </c>
      <c r="CR967">
        <v>38.812</v>
      </c>
      <c r="CS967">
        <v>38.25</v>
      </c>
      <c r="CT967">
        <v>38.1338571428571</v>
      </c>
      <c r="CU967">
        <v>39.5465</v>
      </c>
      <c r="CV967">
        <v>1955.10142857143</v>
      </c>
      <c r="CW967">
        <v>39.9114285714286</v>
      </c>
      <c r="CX967">
        <v>0</v>
      </c>
      <c r="CY967">
        <v>1663698345.5</v>
      </c>
      <c r="CZ967">
        <v>0</v>
      </c>
      <c r="DA967">
        <v>0</v>
      </c>
      <c r="DB967" t="s">
        <v>356</v>
      </c>
      <c r="DC967">
        <v>1660677648.1</v>
      </c>
      <c r="DD967">
        <v>1660677649.1</v>
      </c>
      <c r="DE967">
        <v>0</v>
      </c>
      <c r="DF967">
        <v>-1.042</v>
      </c>
      <c r="DG967">
        <v>0.003</v>
      </c>
      <c r="DH967">
        <v>5.218</v>
      </c>
      <c r="DI967">
        <v>0.344</v>
      </c>
      <c r="DJ967">
        <v>417</v>
      </c>
      <c r="DK967">
        <v>22</v>
      </c>
      <c r="DL967">
        <v>1.24</v>
      </c>
      <c r="DM967">
        <v>0.53</v>
      </c>
      <c r="DN967">
        <v>-68.785335</v>
      </c>
      <c r="DO967">
        <v>4.26796097560985</v>
      </c>
      <c r="DP967">
        <v>0.612863859902833</v>
      </c>
      <c r="DQ967">
        <v>0</v>
      </c>
      <c r="DR967">
        <v>4.201838</v>
      </c>
      <c r="DS967">
        <v>-0.908079849906206</v>
      </c>
      <c r="DT967">
        <v>0.0876717573167095</v>
      </c>
      <c r="DU967">
        <v>0</v>
      </c>
      <c r="DV967">
        <v>0</v>
      </c>
      <c r="DW967">
        <v>2</v>
      </c>
      <c r="DX967" t="s">
        <v>357</v>
      </c>
      <c r="DY967">
        <v>2.97277</v>
      </c>
      <c r="DZ967">
        <v>2.75436</v>
      </c>
      <c r="EA967">
        <v>0.203159</v>
      </c>
      <c r="EB967">
        <v>0.209887</v>
      </c>
      <c r="EC967">
        <v>0.0937677</v>
      </c>
      <c r="ED967">
        <v>0.0813162</v>
      </c>
      <c r="EE967">
        <v>31061.9</v>
      </c>
      <c r="EF967">
        <v>33584.2</v>
      </c>
      <c r="EG967">
        <v>35323.6</v>
      </c>
      <c r="EH967">
        <v>38548.1</v>
      </c>
      <c r="EI967">
        <v>45395</v>
      </c>
      <c r="EJ967">
        <v>51153.1</v>
      </c>
      <c r="EK967">
        <v>55215.5</v>
      </c>
      <c r="EL967">
        <v>61831.9</v>
      </c>
      <c r="EM967">
        <v>1.9914</v>
      </c>
      <c r="EN967">
        <v>1.8212</v>
      </c>
      <c r="EO967">
        <v>0.0755489</v>
      </c>
      <c r="EP967">
        <v>0</v>
      </c>
      <c r="EQ967">
        <v>23.8531</v>
      </c>
      <c r="ER967">
        <v>999.9</v>
      </c>
      <c r="ES967">
        <v>42.504</v>
      </c>
      <c r="ET967">
        <v>30.555</v>
      </c>
      <c r="EU967">
        <v>20.6611</v>
      </c>
      <c r="EV967">
        <v>55.9462</v>
      </c>
      <c r="EW967">
        <v>49.2308</v>
      </c>
      <c r="EX967">
        <v>1</v>
      </c>
      <c r="EY967">
        <v>-0.0351626</v>
      </c>
      <c r="EZ967">
        <v>3.04198</v>
      </c>
      <c r="FA967">
        <v>20.0865</v>
      </c>
      <c r="FB967">
        <v>5.20052</v>
      </c>
      <c r="FC967">
        <v>12.004</v>
      </c>
      <c r="FD967">
        <v>4.9756</v>
      </c>
      <c r="FE967">
        <v>3.294</v>
      </c>
      <c r="FF967">
        <v>9999</v>
      </c>
      <c r="FG967">
        <v>9999</v>
      </c>
      <c r="FH967">
        <v>9999</v>
      </c>
      <c r="FI967">
        <v>695.8</v>
      </c>
      <c r="FJ967">
        <v>1.86356</v>
      </c>
      <c r="FK967">
        <v>1.86829</v>
      </c>
      <c r="FL967">
        <v>1.8681</v>
      </c>
      <c r="FM967">
        <v>1.86935</v>
      </c>
      <c r="FN967">
        <v>1.87012</v>
      </c>
      <c r="FO967">
        <v>1.86615</v>
      </c>
      <c r="FP967">
        <v>1.86722</v>
      </c>
      <c r="FQ967">
        <v>1.86859</v>
      </c>
      <c r="FR967">
        <v>5</v>
      </c>
      <c r="FS967">
        <v>0</v>
      </c>
      <c r="FT967">
        <v>0</v>
      </c>
      <c r="FU967">
        <v>0</v>
      </c>
      <c r="FV967" t="s">
        <v>358</v>
      </c>
      <c r="FW967" t="s">
        <v>359</v>
      </c>
      <c r="FX967" t="s">
        <v>360</v>
      </c>
      <c r="FY967" t="s">
        <v>360</v>
      </c>
      <c r="FZ967" t="s">
        <v>360</v>
      </c>
      <c r="GA967" t="s">
        <v>360</v>
      </c>
      <c r="GB967">
        <v>0</v>
      </c>
      <c r="GC967">
        <v>100</v>
      </c>
      <c r="GD967">
        <v>100</v>
      </c>
      <c r="GE967">
        <v>11.08</v>
      </c>
      <c r="GF967">
        <v>0.3048</v>
      </c>
      <c r="GG967">
        <v>3.61927167264205</v>
      </c>
      <c r="GH967">
        <v>0.00509506669552449</v>
      </c>
      <c r="GI967">
        <v>1.17866753763249e-06</v>
      </c>
      <c r="GJ967">
        <v>-6.62632595388568e-10</v>
      </c>
      <c r="GK967">
        <v>0.304780318481584</v>
      </c>
      <c r="GL967">
        <v>0</v>
      </c>
      <c r="GM967">
        <v>0</v>
      </c>
      <c r="GN967">
        <v>0</v>
      </c>
      <c r="GO967">
        <v>-5</v>
      </c>
      <c r="GP967">
        <v>1640</v>
      </c>
      <c r="GQ967">
        <v>1</v>
      </c>
      <c r="GR967">
        <v>20</v>
      </c>
      <c r="GS967">
        <v>50345</v>
      </c>
      <c r="GT967">
        <v>50345</v>
      </c>
      <c r="GU967">
        <v>2.76978</v>
      </c>
      <c r="GV967">
        <v>2.59155</v>
      </c>
      <c r="GW967">
        <v>1.54785</v>
      </c>
      <c r="GX967">
        <v>2.2998</v>
      </c>
      <c r="GY967">
        <v>1.34644</v>
      </c>
      <c r="GZ967">
        <v>2.43896</v>
      </c>
      <c r="HA967">
        <v>35.4523</v>
      </c>
      <c r="HB967">
        <v>23.9562</v>
      </c>
      <c r="HC967">
        <v>18</v>
      </c>
      <c r="HD967">
        <v>504.454</v>
      </c>
      <c r="HE967">
        <v>396.997</v>
      </c>
      <c r="HF967">
        <v>20.1527</v>
      </c>
      <c r="HG967">
        <v>26.644</v>
      </c>
      <c r="HH967">
        <v>30.0001</v>
      </c>
      <c r="HI967">
        <v>26.6142</v>
      </c>
      <c r="HJ967">
        <v>26.5618</v>
      </c>
      <c r="HK967">
        <v>55.4613</v>
      </c>
      <c r="HL967">
        <v>18.4284</v>
      </c>
      <c r="HM967">
        <v>12.3526</v>
      </c>
      <c r="HN967">
        <v>20.1045</v>
      </c>
      <c r="HO967">
        <v>1457.47</v>
      </c>
      <c r="HP967">
        <v>16.9563</v>
      </c>
      <c r="HQ967">
        <v>102.427</v>
      </c>
      <c r="HR967">
        <v>102.919</v>
      </c>
    </row>
    <row r="968" spans="1:226">
      <c r="A968">
        <v>952</v>
      </c>
      <c r="B968">
        <v>1663698353.6</v>
      </c>
      <c r="C968">
        <v>10578.5</v>
      </c>
      <c r="D968" t="s">
        <v>2272</v>
      </c>
      <c r="E968" t="s">
        <v>2273</v>
      </c>
      <c r="F968">
        <v>5</v>
      </c>
      <c r="G968" t="s">
        <v>2099</v>
      </c>
      <c r="H968" t="s">
        <v>354</v>
      </c>
      <c r="I968">
        <v>1663698346.1</v>
      </c>
      <c r="J968">
        <f>(K968)/1000</f>
        <v>0</v>
      </c>
      <c r="K968">
        <f>IF(BF968, AN968, AH968)</f>
        <v>0</v>
      </c>
      <c r="L968">
        <f>IF(BF968, AI968, AG968)</f>
        <v>0</v>
      </c>
      <c r="M968">
        <f>BH968 - IF(AU968&gt;1, L968*BB968*100.0/(AW968*BV968), 0)</f>
        <v>0</v>
      </c>
      <c r="N968">
        <f>((T968-J968/2)*M968-L968)/(T968+J968/2)</f>
        <v>0</v>
      </c>
      <c r="O968">
        <f>N968*(BO968+BP968)/1000.0</f>
        <v>0</v>
      </c>
      <c r="P968">
        <f>(BH968 - IF(AU968&gt;1, L968*BB968*100.0/(AW968*BV968), 0))*(BO968+BP968)/1000.0</f>
        <v>0</v>
      </c>
      <c r="Q968">
        <f>2.0/((1/S968-1/R968)+SIGN(S968)*SQRT((1/S968-1/R968)*(1/S968-1/R968) + 4*BC968/((BC968+1)*(BC968+1))*(2*1/S968*1/R968-1/R968*1/R968)))</f>
        <v>0</v>
      </c>
      <c r="R968">
        <f>IF(LEFT(BD968,1)&lt;&gt;"0",IF(LEFT(BD968,1)="1",3.0,BE968),$D$5+$E$5*(BV968*BO968/($K$5*1000))+$F$5*(BV968*BO968/($K$5*1000))*MAX(MIN(BB968,$J$5),$I$5)*MAX(MIN(BB968,$J$5),$I$5)+$G$5*MAX(MIN(BB968,$J$5),$I$5)*(BV968*BO968/($K$5*1000))+$H$5*(BV968*BO968/($K$5*1000))*(BV968*BO968/($K$5*1000)))</f>
        <v>0</v>
      </c>
      <c r="S968">
        <f>J968*(1000-(1000*0.61365*exp(17.502*W968/(240.97+W968))/(BO968+BP968)+BJ968)/2)/(1000*0.61365*exp(17.502*W968/(240.97+W968))/(BO968+BP968)-BJ968)</f>
        <v>0</v>
      </c>
      <c r="T968">
        <f>1/((BC968+1)/(Q968/1.6)+1/(R968/1.37)) + BC968/((BC968+1)/(Q968/1.6) + BC968/(R968/1.37))</f>
        <v>0</v>
      </c>
      <c r="U968">
        <f>(AX968*BA968)</f>
        <v>0</v>
      </c>
      <c r="V968">
        <f>(BQ968+(U968+2*0.95*5.67E-8*(((BQ968+$B$7)+273)^4-(BQ968+273)^4)-44100*J968)/(1.84*29.3*R968+8*0.95*5.67E-8*(BQ968+273)^3))</f>
        <v>0</v>
      </c>
      <c r="W968">
        <f>($C$7*BR968+$D$7*BS968+$E$7*V968)</f>
        <v>0</v>
      </c>
      <c r="X968">
        <f>0.61365*exp(17.502*W968/(240.97+W968))</f>
        <v>0</v>
      </c>
      <c r="Y968">
        <f>(Z968/AA968*100)</f>
        <v>0</v>
      </c>
      <c r="Z968">
        <f>BJ968*(BO968+BP968)/1000</f>
        <v>0</v>
      </c>
      <c r="AA968">
        <f>0.61365*exp(17.502*BQ968/(240.97+BQ968))</f>
        <v>0</v>
      </c>
      <c r="AB968">
        <f>(X968-BJ968*(BO968+BP968)/1000)</f>
        <v>0</v>
      </c>
      <c r="AC968">
        <f>(-J968*44100)</f>
        <v>0</v>
      </c>
      <c r="AD968">
        <f>2*29.3*R968*0.92*(BQ968-W968)</f>
        <v>0</v>
      </c>
      <c r="AE968">
        <f>2*0.95*5.67E-8*(((BQ968+$B$7)+273)^4-(W968+273)^4)</f>
        <v>0</v>
      </c>
      <c r="AF968">
        <f>U968+AE968+AC968+AD968</f>
        <v>0</v>
      </c>
      <c r="AG968">
        <f>BN968*AU968*(BI968-BH968*(1000-AU968*BK968)/(1000-AU968*BJ968))/(100*BB968)</f>
        <v>0</v>
      </c>
      <c r="AH968">
        <f>1000*BN968*AU968*(BJ968-BK968)/(100*BB968*(1000-AU968*BJ968))</f>
        <v>0</v>
      </c>
      <c r="AI968">
        <f>(AJ968 - AK968 - BO968*1E3/(8.314*(BQ968+273.15)) * AM968/BN968 * AL968) * BN968/(100*BB968) * (1000 - BK968)/1000</f>
        <v>0</v>
      </c>
      <c r="AJ968">
        <v>1477.16365351865</v>
      </c>
      <c r="AK968">
        <v>1420.91090909091</v>
      </c>
      <c r="AL968">
        <v>3.34881282560128</v>
      </c>
      <c r="AM968">
        <v>65.3821765594169</v>
      </c>
      <c r="AN968">
        <f>(AP968 - AO968 + BO968*1E3/(8.314*(BQ968+273.15)) * AR968/BN968 * AQ968) * BN968/(100*BB968) * 1000/(1000 - AP968)</f>
        <v>0</v>
      </c>
      <c r="AO968">
        <v>16.8333774650175</v>
      </c>
      <c r="AP968">
        <v>20.8555373626374</v>
      </c>
      <c r="AQ968">
        <v>-5.04590219106595e-07</v>
      </c>
      <c r="AR968">
        <v>122.885035500858</v>
      </c>
      <c r="AS968">
        <v>0</v>
      </c>
      <c r="AT968">
        <v>0</v>
      </c>
      <c r="AU968">
        <f>IF(AS968*$H$13&gt;=AW968,1.0,(AW968/(AW968-AS968*$H$13)))</f>
        <v>0</v>
      </c>
      <c r="AV968">
        <f>(AU968-1)*100</f>
        <v>0</v>
      </c>
      <c r="AW968">
        <f>MAX(0,($B$13+$C$13*BV968)/(1+$D$13*BV968)*BO968/(BQ968+273)*$E$13)</f>
        <v>0</v>
      </c>
      <c r="AX968">
        <f>$B$11*BW968+$C$11*BX968+$F$11*CI968*(1-CL968)</f>
        <v>0</v>
      </c>
      <c r="AY968">
        <f>AX968*AZ968</f>
        <v>0</v>
      </c>
      <c r="AZ968">
        <f>($B$11*$D$9+$C$11*$D$9+$F$11*((CV968+CN968)/MAX(CV968+CN968+CW968, 0.1)*$I$9+CW968/MAX(CV968+CN968+CW968, 0.1)*$J$9))/($B$11+$C$11+$F$11)</f>
        <v>0</v>
      </c>
      <c r="BA968">
        <f>($B$11*$K$9+$C$11*$K$9+$F$11*((CV968+CN968)/MAX(CV968+CN968+CW968, 0.1)*$P$9+CW968/MAX(CV968+CN968+CW968, 0.1)*$Q$9))/($B$11+$C$11+$F$11)</f>
        <v>0</v>
      </c>
      <c r="BB968">
        <v>6</v>
      </c>
      <c r="BC968">
        <v>0.5</v>
      </c>
      <c r="BD968" t="s">
        <v>355</v>
      </c>
      <c r="BE968">
        <v>2</v>
      </c>
      <c r="BF968" t="b">
        <v>1</v>
      </c>
      <c r="BG968">
        <v>1663698346.1</v>
      </c>
      <c r="BH968">
        <v>1368.33222222222</v>
      </c>
      <c r="BI968">
        <v>1436.66111111111</v>
      </c>
      <c r="BJ968">
        <v>20.8515851851852</v>
      </c>
      <c r="BK968">
        <v>16.7818481481481</v>
      </c>
      <c r="BL968">
        <v>1357.28296296296</v>
      </c>
      <c r="BM968">
        <v>20.5467925925926</v>
      </c>
      <c r="BN968">
        <v>500.106481481482</v>
      </c>
      <c r="BO968">
        <v>90.4746</v>
      </c>
      <c r="BP968">
        <v>0.0999197333333333</v>
      </c>
      <c r="BQ968">
        <v>25.1954</v>
      </c>
      <c r="BR968">
        <v>25.0925222222222</v>
      </c>
      <c r="BS968">
        <v>999.9</v>
      </c>
      <c r="BT968">
        <v>0</v>
      </c>
      <c r="BU968">
        <v>0</v>
      </c>
      <c r="BV968">
        <v>10017.2222222222</v>
      </c>
      <c r="BW968">
        <v>0</v>
      </c>
      <c r="BX968">
        <v>17.0922703703704</v>
      </c>
      <c r="BY968">
        <v>-68.329137037037</v>
      </c>
      <c r="BZ968">
        <v>1397.47111111111</v>
      </c>
      <c r="CA968">
        <v>1461.18444444444</v>
      </c>
      <c r="CB968">
        <v>4.06973074074074</v>
      </c>
      <c r="CC968">
        <v>1436.66111111111</v>
      </c>
      <c r="CD968">
        <v>16.7818481481481</v>
      </c>
      <c r="CE968">
        <v>1.88653777777778</v>
      </c>
      <c r="CF968">
        <v>1.51833111111111</v>
      </c>
      <c r="CG968">
        <v>16.5228888888889</v>
      </c>
      <c r="CH968">
        <v>13.1539111111111</v>
      </c>
      <c r="CI968">
        <v>1999.99666666667</v>
      </c>
      <c r="CJ968">
        <v>0.979995</v>
      </c>
      <c r="CK968">
        <v>0.0200050333333333</v>
      </c>
      <c r="CL968">
        <v>0</v>
      </c>
      <c r="CM968">
        <v>797.194814814815</v>
      </c>
      <c r="CN968">
        <v>5.00063</v>
      </c>
      <c r="CO968">
        <v>15738.2555555556</v>
      </c>
      <c r="CP968">
        <v>17256.8592592593</v>
      </c>
      <c r="CQ968">
        <v>38.75</v>
      </c>
      <c r="CR968">
        <v>38.812</v>
      </c>
      <c r="CS968">
        <v>38.25</v>
      </c>
      <c r="CT968">
        <v>38.1295925925926</v>
      </c>
      <c r="CU968">
        <v>39.5551111111111</v>
      </c>
      <c r="CV968">
        <v>1955.08592592593</v>
      </c>
      <c r="CW968">
        <v>39.9107407407407</v>
      </c>
      <c r="CX968">
        <v>0</v>
      </c>
      <c r="CY968">
        <v>1663698350.9</v>
      </c>
      <c r="CZ968">
        <v>0</v>
      </c>
      <c r="DA968">
        <v>0</v>
      </c>
      <c r="DB968" t="s">
        <v>356</v>
      </c>
      <c r="DC968">
        <v>1660677648.1</v>
      </c>
      <c r="DD968">
        <v>1660677649.1</v>
      </c>
      <c r="DE968">
        <v>0</v>
      </c>
      <c r="DF968">
        <v>-1.042</v>
      </c>
      <c r="DG968">
        <v>0.003</v>
      </c>
      <c r="DH968">
        <v>5.218</v>
      </c>
      <c r="DI968">
        <v>0.344</v>
      </c>
      <c r="DJ968">
        <v>417</v>
      </c>
      <c r="DK968">
        <v>22</v>
      </c>
      <c r="DL968">
        <v>1.24</v>
      </c>
      <c r="DM968">
        <v>0.53</v>
      </c>
      <c r="DN968">
        <v>-68.5138775</v>
      </c>
      <c r="DO968">
        <v>2.84322439024416</v>
      </c>
      <c r="DP968">
        <v>0.501259773215196</v>
      </c>
      <c r="DQ968">
        <v>0</v>
      </c>
      <c r="DR968">
        <v>4.11063025</v>
      </c>
      <c r="DS968">
        <v>-0.907362664165102</v>
      </c>
      <c r="DT968">
        <v>0.0876262038572795</v>
      </c>
      <c r="DU968">
        <v>0</v>
      </c>
      <c r="DV968">
        <v>0</v>
      </c>
      <c r="DW968">
        <v>2</v>
      </c>
      <c r="DX968" t="s">
        <v>357</v>
      </c>
      <c r="DY968">
        <v>2.97451</v>
      </c>
      <c r="DZ968">
        <v>2.75322</v>
      </c>
      <c r="EA968">
        <v>0.204619</v>
      </c>
      <c r="EB968">
        <v>0.211297</v>
      </c>
      <c r="EC968">
        <v>0.093765</v>
      </c>
      <c r="ED968">
        <v>0.0815476</v>
      </c>
      <c r="EE968">
        <v>31005.1</v>
      </c>
      <c r="EF968">
        <v>33523.7</v>
      </c>
      <c r="EG968">
        <v>35323.7</v>
      </c>
      <c r="EH968">
        <v>38547.3</v>
      </c>
      <c r="EI968">
        <v>45395</v>
      </c>
      <c r="EJ968">
        <v>51140.4</v>
      </c>
      <c r="EK968">
        <v>55215.4</v>
      </c>
      <c r="EL968">
        <v>61832.2</v>
      </c>
      <c r="EM968">
        <v>1.9914</v>
      </c>
      <c r="EN968">
        <v>1.8216</v>
      </c>
      <c r="EO968">
        <v>0.0757277</v>
      </c>
      <c r="EP968">
        <v>0</v>
      </c>
      <c r="EQ968">
        <v>23.849</v>
      </c>
      <c r="ER968">
        <v>999.9</v>
      </c>
      <c r="ES968">
        <v>42.504</v>
      </c>
      <c r="ET968">
        <v>30.555</v>
      </c>
      <c r="EU968">
        <v>20.664</v>
      </c>
      <c r="EV968">
        <v>56.4362</v>
      </c>
      <c r="EW968">
        <v>48.9904</v>
      </c>
      <c r="EX968">
        <v>1</v>
      </c>
      <c r="EY968">
        <v>-0.0345528</v>
      </c>
      <c r="EZ968">
        <v>3.0827</v>
      </c>
      <c r="FA968">
        <v>20.0856</v>
      </c>
      <c r="FB968">
        <v>5.19932</v>
      </c>
      <c r="FC968">
        <v>12.0052</v>
      </c>
      <c r="FD968">
        <v>4.9756</v>
      </c>
      <c r="FE968">
        <v>3.294</v>
      </c>
      <c r="FF968">
        <v>9999</v>
      </c>
      <c r="FG968">
        <v>9999</v>
      </c>
      <c r="FH968">
        <v>9999</v>
      </c>
      <c r="FI968">
        <v>695.8</v>
      </c>
      <c r="FJ968">
        <v>1.86356</v>
      </c>
      <c r="FK968">
        <v>1.86829</v>
      </c>
      <c r="FL968">
        <v>1.86804</v>
      </c>
      <c r="FM968">
        <v>1.86935</v>
      </c>
      <c r="FN968">
        <v>1.87012</v>
      </c>
      <c r="FO968">
        <v>1.86615</v>
      </c>
      <c r="FP968">
        <v>1.86722</v>
      </c>
      <c r="FQ968">
        <v>1.86859</v>
      </c>
      <c r="FR968">
        <v>5</v>
      </c>
      <c r="FS968">
        <v>0</v>
      </c>
      <c r="FT968">
        <v>0</v>
      </c>
      <c r="FU968">
        <v>0</v>
      </c>
      <c r="FV968" t="s">
        <v>358</v>
      </c>
      <c r="FW968" t="s">
        <v>359</v>
      </c>
      <c r="FX968" t="s">
        <v>360</v>
      </c>
      <c r="FY968" t="s">
        <v>360</v>
      </c>
      <c r="FZ968" t="s">
        <v>360</v>
      </c>
      <c r="GA968" t="s">
        <v>360</v>
      </c>
      <c r="GB968">
        <v>0</v>
      </c>
      <c r="GC968">
        <v>100</v>
      </c>
      <c r="GD968">
        <v>100</v>
      </c>
      <c r="GE968">
        <v>11.16</v>
      </c>
      <c r="GF968">
        <v>0.3047</v>
      </c>
      <c r="GG968">
        <v>3.61927167264205</v>
      </c>
      <c r="GH968">
        <v>0.00509506669552449</v>
      </c>
      <c r="GI968">
        <v>1.17866753763249e-06</v>
      </c>
      <c r="GJ968">
        <v>-6.62632595388568e-10</v>
      </c>
      <c r="GK968">
        <v>0.304780318481584</v>
      </c>
      <c r="GL968">
        <v>0</v>
      </c>
      <c r="GM968">
        <v>0</v>
      </c>
      <c r="GN968">
        <v>0</v>
      </c>
      <c r="GO968">
        <v>-5</v>
      </c>
      <c r="GP968">
        <v>1640</v>
      </c>
      <c r="GQ968">
        <v>1</v>
      </c>
      <c r="GR968">
        <v>20</v>
      </c>
      <c r="GS968">
        <v>50345.1</v>
      </c>
      <c r="GT968">
        <v>50345.1</v>
      </c>
      <c r="GU968">
        <v>2.79297</v>
      </c>
      <c r="GV968">
        <v>2.59521</v>
      </c>
      <c r="GW968">
        <v>1.54785</v>
      </c>
      <c r="GX968">
        <v>2.29858</v>
      </c>
      <c r="GY968">
        <v>1.34644</v>
      </c>
      <c r="GZ968">
        <v>2.40845</v>
      </c>
      <c r="HA968">
        <v>35.4523</v>
      </c>
      <c r="HB968">
        <v>23.9562</v>
      </c>
      <c r="HC968">
        <v>18</v>
      </c>
      <c r="HD968">
        <v>504.453</v>
      </c>
      <c r="HE968">
        <v>397.216</v>
      </c>
      <c r="HF968">
        <v>20.0688</v>
      </c>
      <c r="HG968">
        <v>26.6462</v>
      </c>
      <c r="HH968">
        <v>30.0001</v>
      </c>
      <c r="HI968">
        <v>26.6142</v>
      </c>
      <c r="HJ968">
        <v>26.5618</v>
      </c>
      <c r="HK968">
        <v>55.9278</v>
      </c>
      <c r="HL968">
        <v>18.1239</v>
      </c>
      <c r="HM968">
        <v>12.3526</v>
      </c>
      <c r="HN968">
        <v>20.0086</v>
      </c>
      <c r="HO968">
        <v>1477.69</v>
      </c>
      <c r="HP968">
        <v>17.0336</v>
      </c>
      <c r="HQ968">
        <v>102.427</v>
      </c>
      <c r="HR968">
        <v>102.918</v>
      </c>
    </row>
    <row r="969" spans="1:226">
      <c r="A969">
        <v>953</v>
      </c>
      <c r="B969">
        <v>1663698358.6</v>
      </c>
      <c r="C969">
        <v>10583.5</v>
      </c>
      <c r="D969" t="s">
        <v>2274</v>
      </c>
      <c r="E969" t="s">
        <v>2275</v>
      </c>
      <c r="F969">
        <v>5</v>
      </c>
      <c r="G969" t="s">
        <v>2099</v>
      </c>
      <c r="H969" t="s">
        <v>354</v>
      </c>
      <c r="I969">
        <v>1663698350.81429</v>
      </c>
      <c r="J969">
        <f>(K969)/1000</f>
        <v>0</v>
      </c>
      <c r="K969">
        <f>IF(BF969, AN969, AH969)</f>
        <v>0</v>
      </c>
      <c r="L969">
        <f>IF(BF969, AI969, AG969)</f>
        <v>0</v>
      </c>
      <c r="M969">
        <f>BH969 - IF(AU969&gt;1, L969*BB969*100.0/(AW969*BV969), 0)</f>
        <v>0</v>
      </c>
      <c r="N969">
        <f>((T969-J969/2)*M969-L969)/(T969+J969/2)</f>
        <v>0</v>
      </c>
      <c r="O969">
        <f>N969*(BO969+BP969)/1000.0</f>
        <v>0</v>
      </c>
      <c r="P969">
        <f>(BH969 - IF(AU969&gt;1, L969*BB969*100.0/(AW969*BV969), 0))*(BO969+BP969)/1000.0</f>
        <v>0</v>
      </c>
      <c r="Q969">
        <f>2.0/((1/S969-1/R969)+SIGN(S969)*SQRT((1/S969-1/R969)*(1/S969-1/R969) + 4*BC969/((BC969+1)*(BC969+1))*(2*1/S969*1/R969-1/R969*1/R969)))</f>
        <v>0</v>
      </c>
      <c r="R969">
        <f>IF(LEFT(BD969,1)&lt;&gt;"0",IF(LEFT(BD969,1)="1",3.0,BE969),$D$5+$E$5*(BV969*BO969/($K$5*1000))+$F$5*(BV969*BO969/($K$5*1000))*MAX(MIN(BB969,$J$5),$I$5)*MAX(MIN(BB969,$J$5),$I$5)+$G$5*MAX(MIN(BB969,$J$5),$I$5)*(BV969*BO969/($K$5*1000))+$H$5*(BV969*BO969/($K$5*1000))*(BV969*BO969/($K$5*1000)))</f>
        <v>0</v>
      </c>
      <c r="S969">
        <f>J969*(1000-(1000*0.61365*exp(17.502*W969/(240.97+W969))/(BO969+BP969)+BJ969)/2)/(1000*0.61365*exp(17.502*W969/(240.97+W969))/(BO969+BP969)-BJ969)</f>
        <v>0</v>
      </c>
      <c r="T969">
        <f>1/((BC969+1)/(Q969/1.6)+1/(R969/1.37)) + BC969/((BC969+1)/(Q969/1.6) + BC969/(R969/1.37))</f>
        <v>0</v>
      </c>
      <c r="U969">
        <f>(AX969*BA969)</f>
        <v>0</v>
      </c>
      <c r="V969">
        <f>(BQ969+(U969+2*0.95*5.67E-8*(((BQ969+$B$7)+273)^4-(BQ969+273)^4)-44100*J969)/(1.84*29.3*R969+8*0.95*5.67E-8*(BQ969+273)^3))</f>
        <v>0</v>
      </c>
      <c r="W969">
        <f>($C$7*BR969+$D$7*BS969+$E$7*V969)</f>
        <v>0</v>
      </c>
      <c r="X969">
        <f>0.61365*exp(17.502*W969/(240.97+W969))</f>
        <v>0</v>
      </c>
      <c r="Y969">
        <f>(Z969/AA969*100)</f>
        <v>0</v>
      </c>
      <c r="Z969">
        <f>BJ969*(BO969+BP969)/1000</f>
        <v>0</v>
      </c>
      <c r="AA969">
        <f>0.61365*exp(17.502*BQ969/(240.97+BQ969))</f>
        <v>0</v>
      </c>
      <c r="AB969">
        <f>(X969-BJ969*(BO969+BP969)/1000)</f>
        <v>0</v>
      </c>
      <c r="AC969">
        <f>(-J969*44100)</f>
        <v>0</v>
      </c>
      <c r="AD969">
        <f>2*29.3*R969*0.92*(BQ969-W969)</f>
        <v>0</v>
      </c>
      <c r="AE969">
        <f>2*0.95*5.67E-8*(((BQ969+$B$7)+273)^4-(W969+273)^4)</f>
        <v>0</v>
      </c>
      <c r="AF969">
        <f>U969+AE969+AC969+AD969</f>
        <v>0</v>
      </c>
      <c r="AG969">
        <f>BN969*AU969*(BI969-BH969*(1000-AU969*BK969)/(1000-AU969*BJ969))/(100*BB969)</f>
        <v>0</v>
      </c>
      <c r="AH969">
        <f>1000*BN969*AU969*(BJ969-BK969)/(100*BB969*(1000-AU969*BJ969))</f>
        <v>0</v>
      </c>
      <c r="AI969">
        <f>(AJ969 - AK969 - BO969*1E3/(8.314*(BQ969+273.15)) * AM969/BN969 * AL969) * BN969/(100*BB969) * (1000 - BK969)/1000</f>
        <v>0</v>
      </c>
      <c r="AJ969">
        <v>1494.48061564126</v>
      </c>
      <c r="AK969">
        <v>1437.91393939394</v>
      </c>
      <c r="AL969">
        <v>3.40762383567915</v>
      </c>
      <c r="AM969">
        <v>65.3821765594169</v>
      </c>
      <c r="AN969">
        <f>(AP969 - AO969 + BO969*1E3/(8.314*(BQ969+273.15)) * AR969/BN969 * AQ969) * BN969/(100*BB969) * 1000/(1000 - AP969)</f>
        <v>0</v>
      </c>
      <c r="AO969">
        <v>16.912761389043</v>
      </c>
      <c r="AP969">
        <v>20.8551582417583</v>
      </c>
      <c r="AQ969">
        <v>8.719678081051e-06</v>
      </c>
      <c r="AR969">
        <v>122.885035500858</v>
      </c>
      <c r="AS969">
        <v>0</v>
      </c>
      <c r="AT969">
        <v>0</v>
      </c>
      <c r="AU969">
        <f>IF(AS969*$H$13&gt;=AW969,1.0,(AW969/(AW969-AS969*$H$13)))</f>
        <v>0</v>
      </c>
      <c r="AV969">
        <f>(AU969-1)*100</f>
        <v>0</v>
      </c>
      <c r="AW969">
        <f>MAX(0,($B$13+$C$13*BV969)/(1+$D$13*BV969)*BO969/(BQ969+273)*$E$13)</f>
        <v>0</v>
      </c>
      <c r="AX969">
        <f>$B$11*BW969+$C$11*BX969+$F$11*CI969*(1-CL969)</f>
        <v>0</v>
      </c>
      <c r="AY969">
        <f>AX969*AZ969</f>
        <v>0</v>
      </c>
      <c r="AZ969">
        <f>($B$11*$D$9+$C$11*$D$9+$F$11*((CV969+CN969)/MAX(CV969+CN969+CW969, 0.1)*$I$9+CW969/MAX(CV969+CN969+CW969, 0.1)*$J$9))/($B$11+$C$11+$F$11)</f>
        <v>0</v>
      </c>
      <c r="BA969">
        <f>($B$11*$K$9+$C$11*$K$9+$F$11*((CV969+CN969)/MAX(CV969+CN969+CW969, 0.1)*$P$9+CW969/MAX(CV969+CN969+CW969, 0.1)*$Q$9))/($B$11+$C$11+$F$11)</f>
        <v>0</v>
      </c>
      <c r="BB969">
        <v>6</v>
      </c>
      <c r="BC969">
        <v>0.5</v>
      </c>
      <c r="BD969" t="s">
        <v>355</v>
      </c>
      <c r="BE969">
        <v>2</v>
      </c>
      <c r="BF969" t="b">
        <v>1</v>
      </c>
      <c r="BG969">
        <v>1663698350.81429</v>
      </c>
      <c r="BH969">
        <v>1383.85285714286</v>
      </c>
      <c r="BI969">
        <v>1452.16785714286</v>
      </c>
      <c r="BJ969">
        <v>20.853425</v>
      </c>
      <c r="BK969">
        <v>16.856275</v>
      </c>
      <c r="BL969">
        <v>1372.7325</v>
      </c>
      <c r="BM969">
        <v>20.5486321428571</v>
      </c>
      <c r="BN969">
        <v>500.126714285714</v>
      </c>
      <c r="BO969">
        <v>90.4744428571429</v>
      </c>
      <c r="BP969">
        <v>0.0999168071428572</v>
      </c>
      <c r="BQ969">
        <v>25.1796821428571</v>
      </c>
      <c r="BR969">
        <v>25.0917178571429</v>
      </c>
      <c r="BS969">
        <v>999.9</v>
      </c>
      <c r="BT969">
        <v>0</v>
      </c>
      <c r="BU969">
        <v>0</v>
      </c>
      <c r="BV969">
        <v>10006.9642857143</v>
      </c>
      <c r="BW969">
        <v>0</v>
      </c>
      <c r="BX969">
        <v>16.7875928571429</v>
      </c>
      <c r="BY969">
        <v>-68.313875</v>
      </c>
      <c r="BZ969">
        <v>1413.32642857143</v>
      </c>
      <c r="CA969">
        <v>1477.06678571429</v>
      </c>
      <c r="CB969">
        <v>3.99715321428571</v>
      </c>
      <c r="CC969">
        <v>1452.16785714286</v>
      </c>
      <c r="CD969">
        <v>16.856275</v>
      </c>
      <c r="CE969">
        <v>1.88670178571429</v>
      </c>
      <c r="CF969">
        <v>1.52506178571429</v>
      </c>
      <c r="CG969">
        <v>16.5242464285714</v>
      </c>
      <c r="CH969">
        <v>13.2216607142857</v>
      </c>
      <c r="CI969">
        <v>2000.01428571429</v>
      </c>
      <c r="CJ969">
        <v>0.979995178571429</v>
      </c>
      <c r="CK969">
        <v>0.0200048428571429</v>
      </c>
      <c r="CL969">
        <v>0</v>
      </c>
      <c r="CM969">
        <v>796.743178571429</v>
      </c>
      <c r="CN969">
        <v>5.00063</v>
      </c>
      <c r="CO969">
        <v>15729.8285714286</v>
      </c>
      <c r="CP969">
        <v>17257.0071428571</v>
      </c>
      <c r="CQ969">
        <v>38.75</v>
      </c>
      <c r="CR969">
        <v>38.812</v>
      </c>
      <c r="CS969">
        <v>38.25</v>
      </c>
      <c r="CT969">
        <v>38.125</v>
      </c>
      <c r="CU969">
        <v>39.5575714285714</v>
      </c>
      <c r="CV969">
        <v>1955.10357142857</v>
      </c>
      <c r="CW969">
        <v>39.9107142857143</v>
      </c>
      <c r="CX969">
        <v>0</v>
      </c>
      <c r="CY969">
        <v>1663698355.7</v>
      </c>
      <c r="CZ969">
        <v>0</v>
      </c>
      <c r="DA969">
        <v>0</v>
      </c>
      <c r="DB969" t="s">
        <v>356</v>
      </c>
      <c r="DC969">
        <v>1660677648.1</v>
      </c>
      <c r="DD969">
        <v>1660677649.1</v>
      </c>
      <c r="DE969">
        <v>0</v>
      </c>
      <c r="DF969">
        <v>-1.042</v>
      </c>
      <c r="DG969">
        <v>0.003</v>
      </c>
      <c r="DH969">
        <v>5.218</v>
      </c>
      <c r="DI969">
        <v>0.344</v>
      </c>
      <c r="DJ969">
        <v>417</v>
      </c>
      <c r="DK969">
        <v>22</v>
      </c>
      <c r="DL969">
        <v>1.24</v>
      </c>
      <c r="DM969">
        <v>0.53</v>
      </c>
      <c r="DN969">
        <v>-68.445985</v>
      </c>
      <c r="DO969">
        <v>1.23515572232673</v>
      </c>
      <c r="DP969">
        <v>0.412770050724371</v>
      </c>
      <c r="DQ969">
        <v>0</v>
      </c>
      <c r="DR969">
        <v>4.05018175</v>
      </c>
      <c r="DS969">
        <v>-0.911821125703565</v>
      </c>
      <c r="DT969">
        <v>0.0880780633837819</v>
      </c>
      <c r="DU969">
        <v>0</v>
      </c>
      <c r="DV969">
        <v>0</v>
      </c>
      <c r="DW969">
        <v>2</v>
      </c>
      <c r="DX969" t="s">
        <v>357</v>
      </c>
      <c r="DY969">
        <v>2.97362</v>
      </c>
      <c r="DZ969">
        <v>2.75362</v>
      </c>
      <c r="EA969">
        <v>0.20609</v>
      </c>
      <c r="EB969">
        <v>0.212785</v>
      </c>
      <c r="EC969">
        <v>0.0937709</v>
      </c>
      <c r="ED969">
        <v>0.0818005</v>
      </c>
      <c r="EE969">
        <v>30947.8</v>
      </c>
      <c r="EF969">
        <v>33460.7</v>
      </c>
      <c r="EG969">
        <v>35323.7</v>
      </c>
      <c r="EH969">
        <v>38547.6</v>
      </c>
      <c r="EI969">
        <v>45395</v>
      </c>
      <c r="EJ969">
        <v>51125.6</v>
      </c>
      <c r="EK969">
        <v>55215.6</v>
      </c>
      <c r="EL969">
        <v>61831.3</v>
      </c>
      <c r="EM969">
        <v>1.991</v>
      </c>
      <c r="EN969">
        <v>1.8222</v>
      </c>
      <c r="EO969">
        <v>0.0765324</v>
      </c>
      <c r="EP969">
        <v>0</v>
      </c>
      <c r="EQ969">
        <v>23.845</v>
      </c>
      <c r="ER969">
        <v>999.9</v>
      </c>
      <c r="ES969">
        <v>42.504</v>
      </c>
      <c r="ET969">
        <v>30.565</v>
      </c>
      <c r="EU969">
        <v>20.6768</v>
      </c>
      <c r="EV969">
        <v>56.1762</v>
      </c>
      <c r="EW969">
        <v>49.2989</v>
      </c>
      <c r="EX969">
        <v>1</v>
      </c>
      <c r="EY969">
        <v>-0.0343699</v>
      </c>
      <c r="EZ969">
        <v>3.19861</v>
      </c>
      <c r="FA969">
        <v>20.0837</v>
      </c>
      <c r="FB969">
        <v>5.19932</v>
      </c>
      <c r="FC969">
        <v>12.004</v>
      </c>
      <c r="FD969">
        <v>4.976</v>
      </c>
      <c r="FE969">
        <v>3.2936</v>
      </c>
      <c r="FF969">
        <v>9999</v>
      </c>
      <c r="FG969">
        <v>9999</v>
      </c>
      <c r="FH969">
        <v>9999</v>
      </c>
      <c r="FI969">
        <v>695.8</v>
      </c>
      <c r="FJ969">
        <v>1.86356</v>
      </c>
      <c r="FK969">
        <v>1.86835</v>
      </c>
      <c r="FL969">
        <v>1.86801</v>
      </c>
      <c r="FM969">
        <v>1.86932</v>
      </c>
      <c r="FN969">
        <v>1.87012</v>
      </c>
      <c r="FO969">
        <v>1.86615</v>
      </c>
      <c r="FP969">
        <v>1.86722</v>
      </c>
      <c r="FQ969">
        <v>1.86859</v>
      </c>
      <c r="FR969">
        <v>5</v>
      </c>
      <c r="FS969">
        <v>0</v>
      </c>
      <c r="FT969">
        <v>0</v>
      </c>
      <c r="FU969">
        <v>0</v>
      </c>
      <c r="FV969" t="s">
        <v>358</v>
      </c>
      <c r="FW969" t="s">
        <v>359</v>
      </c>
      <c r="FX969" t="s">
        <v>360</v>
      </c>
      <c r="FY969" t="s">
        <v>360</v>
      </c>
      <c r="FZ969" t="s">
        <v>360</v>
      </c>
      <c r="GA969" t="s">
        <v>360</v>
      </c>
      <c r="GB969">
        <v>0</v>
      </c>
      <c r="GC969">
        <v>100</v>
      </c>
      <c r="GD969">
        <v>100</v>
      </c>
      <c r="GE969">
        <v>11.24</v>
      </c>
      <c r="GF969">
        <v>0.3047</v>
      </c>
      <c r="GG969">
        <v>3.61927167264205</v>
      </c>
      <c r="GH969">
        <v>0.00509506669552449</v>
      </c>
      <c r="GI969">
        <v>1.17866753763249e-06</v>
      </c>
      <c r="GJ969">
        <v>-6.62632595388568e-10</v>
      </c>
      <c r="GK969">
        <v>0.304780318481584</v>
      </c>
      <c r="GL969">
        <v>0</v>
      </c>
      <c r="GM969">
        <v>0</v>
      </c>
      <c r="GN969">
        <v>0</v>
      </c>
      <c r="GO969">
        <v>-5</v>
      </c>
      <c r="GP969">
        <v>1640</v>
      </c>
      <c r="GQ969">
        <v>1</v>
      </c>
      <c r="GR969">
        <v>20</v>
      </c>
      <c r="GS969">
        <v>50345.2</v>
      </c>
      <c r="GT969">
        <v>50345.2</v>
      </c>
      <c r="GU969">
        <v>2.81982</v>
      </c>
      <c r="GV969">
        <v>2.59644</v>
      </c>
      <c r="GW969">
        <v>1.54785</v>
      </c>
      <c r="GX969">
        <v>2.2998</v>
      </c>
      <c r="GY969">
        <v>1.34644</v>
      </c>
      <c r="GZ969">
        <v>2.32056</v>
      </c>
      <c r="HA969">
        <v>35.4523</v>
      </c>
      <c r="HB969">
        <v>23.9562</v>
      </c>
      <c r="HC969">
        <v>18</v>
      </c>
      <c r="HD969">
        <v>504.21</v>
      </c>
      <c r="HE969">
        <v>397.561</v>
      </c>
      <c r="HF969">
        <v>19.9747</v>
      </c>
      <c r="HG969">
        <v>26.6475</v>
      </c>
      <c r="HH969">
        <v>30.0002</v>
      </c>
      <c r="HI969">
        <v>26.6165</v>
      </c>
      <c r="HJ969">
        <v>26.564</v>
      </c>
      <c r="HK969">
        <v>56.4761</v>
      </c>
      <c r="HL969">
        <v>17.5347</v>
      </c>
      <c r="HM969">
        <v>12.3526</v>
      </c>
      <c r="HN969">
        <v>19.9131</v>
      </c>
      <c r="HO969">
        <v>1491.17</v>
      </c>
      <c r="HP969">
        <v>17.1084</v>
      </c>
      <c r="HQ969">
        <v>102.428</v>
      </c>
      <c r="HR969">
        <v>102.918</v>
      </c>
    </row>
    <row r="970" spans="1:226">
      <c r="A970">
        <v>954</v>
      </c>
      <c r="B970">
        <v>1663698363.6</v>
      </c>
      <c r="C970">
        <v>10588.5</v>
      </c>
      <c r="D970" t="s">
        <v>2276</v>
      </c>
      <c r="E970" t="s">
        <v>2277</v>
      </c>
      <c r="F970">
        <v>5</v>
      </c>
      <c r="G970" t="s">
        <v>2099</v>
      </c>
      <c r="H970" t="s">
        <v>354</v>
      </c>
      <c r="I970">
        <v>1663698356.1</v>
      </c>
      <c r="J970">
        <f>(K970)/1000</f>
        <v>0</v>
      </c>
      <c r="K970">
        <f>IF(BF970, AN970, AH970)</f>
        <v>0</v>
      </c>
      <c r="L970">
        <f>IF(BF970, AI970, AG970)</f>
        <v>0</v>
      </c>
      <c r="M970">
        <f>BH970 - IF(AU970&gt;1, L970*BB970*100.0/(AW970*BV970), 0)</f>
        <v>0</v>
      </c>
      <c r="N970">
        <f>((T970-J970/2)*M970-L970)/(T970+J970/2)</f>
        <v>0</v>
      </c>
      <c r="O970">
        <f>N970*(BO970+BP970)/1000.0</f>
        <v>0</v>
      </c>
      <c r="P970">
        <f>(BH970 - IF(AU970&gt;1, L970*BB970*100.0/(AW970*BV970), 0))*(BO970+BP970)/1000.0</f>
        <v>0</v>
      </c>
      <c r="Q970">
        <f>2.0/((1/S970-1/R970)+SIGN(S970)*SQRT((1/S970-1/R970)*(1/S970-1/R970) + 4*BC970/((BC970+1)*(BC970+1))*(2*1/S970*1/R970-1/R970*1/R970)))</f>
        <v>0</v>
      </c>
      <c r="R970">
        <f>IF(LEFT(BD970,1)&lt;&gt;"0",IF(LEFT(BD970,1)="1",3.0,BE970),$D$5+$E$5*(BV970*BO970/($K$5*1000))+$F$5*(BV970*BO970/($K$5*1000))*MAX(MIN(BB970,$J$5),$I$5)*MAX(MIN(BB970,$J$5),$I$5)+$G$5*MAX(MIN(BB970,$J$5),$I$5)*(BV970*BO970/($K$5*1000))+$H$5*(BV970*BO970/($K$5*1000))*(BV970*BO970/($K$5*1000)))</f>
        <v>0</v>
      </c>
      <c r="S970">
        <f>J970*(1000-(1000*0.61365*exp(17.502*W970/(240.97+W970))/(BO970+BP970)+BJ970)/2)/(1000*0.61365*exp(17.502*W970/(240.97+W970))/(BO970+BP970)-BJ970)</f>
        <v>0</v>
      </c>
      <c r="T970">
        <f>1/((BC970+1)/(Q970/1.6)+1/(R970/1.37)) + BC970/((BC970+1)/(Q970/1.6) + BC970/(R970/1.37))</f>
        <v>0</v>
      </c>
      <c r="U970">
        <f>(AX970*BA970)</f>
        <v>0</v>
      </c>
      <c r="V970">
        <f>(BQ970+(U970+2*0.95*5.67E-8*(((BQ970+$B$7)+273)^4-(BQ970+273)^4)-44100*J970)/(1.84*29.3*R970+8*0.95*5.67E-8*(BQ970+273)^3))</f>
        <v>0</v>
      </c>
      <c r="W970">
        <f>($C$7*BR970+$D$7*BS970+$E$7*V970)</f>
        <v>0</v>
      </c>
      <c r="X970">
        <f>0.61365*exp(17.502*W970/(240.97+W970))</f>
        <v>0</v>
      </c>
      <c r="Y970">
        <f>(Z970/AA970*100)</f>
        <v>0</v>
      </c>
      <c r="Z970">
        <f>BJ970*(BO970+BP970)/1000</f>
        <v>0</v>
      </c>
      <c r="AA970">
        <f>0.61365*exp(17.502*BQ970/(240.97+BQ970))</f>
        <v>0</v>
      </c>
      <c r="AB970">
        <f>(X970-BJ970*(BO970+BP970)/1000)</f>
        <v>0</v>
      </c>
      <c r="AC970">
        <f>(-J970*44100)</f>
        <v>0</v>
      </c>
      <c r="AD970">
        <f>2*29.3*R970*0.92*(BQ970-W970)</f>
        <v>0</v>
      </c>
      <c r="AE970">
        <f>2*0.95*5.67E-8*(((BQ970+$B$7)+273)^4-(W970+273)^4)</f>
        <v>0</v>
      </c>
      <c r="AF970">
        <f>U970+AE970+AC970+AD970</f>
        <v>0</v>
      </c>
      <c r="AG970">
        <f>BN970*AU970*(BI970-BH970*(1000-AU970*BK970)/(1000-AU970*BJ970))/(100*BB970)</f>
        <v>0</v>
      </c>
      <c r="AH970">
        <f>1000*BN970*AU970*(BJ970-BK970)/(100*BB970*(1000-AU970*BJ970))</f>
        <v>0</v>
      </c>
      <c r="AI970">
        <f>(AJ970 - AK970 - BO970*1E3/(8.314*(BQ970+273.15)) * AM970/BN970 * AL970) * BN970/(100*BB970) * (1000 - BK970)/1000</f>
        <v>0</v>
      </c>
      <c r="AJ970">
        <v>1511.73001985856</v>
      </c>
      <c r="AK970">
        <v>1455.12775757576</v>
      </c>
      <c r="AL970">
        <v>3.45177694899854</v>
      </c>
      <c r="AM970">
        <v>65.3821765594169</v>
      </c>
      <c r="AN970">
        <f>(AP970 - AO970 + BO970*1E3/(8.314*(BQ970+273.15)) * AR970/BN970 * AQ970) * BN970/(100*BB970) * 1000/(1000 - AP970)</f>
        <v>0</v>
      </c>
      <c r="AO970">
        <v>16.9717850627304</v>
      </c>
      <c r="AP970">
        <v>20.8551637362637</v>
      </c>
      <c r="AQ970">
        <v>-2.06687658447375e-05</v>
      </c>
      <c r="AR970">
        <v>122.885035500858</v>
      </c>
      <c r="AS970">
        <v>0</v>
      </c>
      <c r="AT970">
        <v>0</v>
      </c>
      <c r="AU970">
        <f>IF(AS970*$H$13&gt;=AW970,1.0,(AW970/(AW970-AS970*$H$13)))</f>
        <v>0</v>
      </c>
      <c r="AV970">
        <f>(AU970-1)*100</f>
        <v>0</v>
      </c>
      <c r="AW970">
        <f>MAX(0,($B$13+$C$13*BV970)/(1+$D$13*BV970)*BO970/(BQ970+273)*$E$13)</f>
        <v>0</v>
      </c>
      <c r="AX970">
        <f>$B$11*BW970+$C$11*BX970+$F$11*CI970*(1-CL970)</f>
        <v>0</v>
      </c>
      <c r="AY970">
        <f>AX970*AZ970</f>
        <v>0</v>
      </c>
      <c r="AZ970">
        <f>($B$11*$D$9+$C$11*$D$9+$F$11*((CV970+CN970)/MAX(CV970+CN970+CW970, 0.1)*$I$9+CW970/MAX(CV970+CN970+CW970, 0.1)*$J$9))/($B$11+$C$11+$F$11)</f>
        <v>0</v>
      </c>
      <c r="BA970">
        <f>($B$11*$K$9+$C$11*$K$9+$F$11*((CV970+CN970)/MAX(CV970+CN970+CW970, 0.1)*$P$9+CW970/MAX(CV970+CN970+CW970, 0.1)*$Q$9))/($B$11+$C$11+$F$11)</f>
        <v>0</v>
      </c>
      <c r="BB970">
        <v>6</v>
      </c>
      <c r="BC970">
        <v>0.5</v>
      </c>
      <c r="BD970" t="s">
        <v>355</v>
      </c>
      <c r="BE970">
        <v>2</v>
      </c>
      <c r="BF970" t="b">
        <v>1</v>
      </c>
      <c r="BG970">
        <v>1663698356.1</v>
      </c>
      <c r="BH970">
        <v>1401.32481481481</v>
      </c>
      <c r="BI970">
        <v>1469.85481481481</v>
      </c>
      <c r="BJ970">
        <v>20.8542851851852</v>
      </c>
      <c r="BK970">
        <v>16.9345888888889</v>
      </c>
      <c r="BL970">
        <v>1390.12555555556</v>
      </c>
      <c r="BM970">
        <v>20.5494925925926</v>
      </c>
      <c r="BN970">
        <v>500.131037037037</v>
      </c>
      <c r="BO970">
        <v>90.4731555555556</v>
      </c>
      <c r="BP970">
        <v>0.0999792111111111</v>
      </c>
      <c r="BQ970">
        <v>25.1591851851852</v>
      </c>
      <c r="BR970">
        <v>25.0955962962963</v>
      </c>
      <c r="BS970">
        <v>999.9</v>
      </c>
      <c r="BT970">
        <v>0</v>
      </c>
      <c r="BU970">
        <v>0</v>
      </c>
      <c r="BV970">
        <v>9985.92592592593</v>
      </c>
      <c r="BW970">
        <v>0</v>
      </c>
      <c r="BX970">
        <v>16.7147</v>
      </c>
      <c r="BY970">
        <v>-68.5289740740741</v>
      </c>
      <c r="BZ970">
        <v>1431.17185185185</v>
      </c>
      <c r="CA970">
        <v>1495.1762962963</v>
      </c>
      <c r="CB970">
        <v>3.91969703703704</v>
      </c>
      <c r="CC970">
        <v>1469.85481481481</v>
      </c>
      <c r="CD970">
        <v>16.9345888888889</v>
      </c>
      <c r="CE970">
        <v>1.88675296296296</v>
      </c>
      <c r="CF970">
        <v>1.53212592592593</v>
      </c>
      <c r="CG970">
        <v>16.5246666666667</v>
      </c>
      <c r="CH970">
        <v>13.2924851851852</v>
      </c>
      <c r="CI970">
        <v>2000.05814814815</v>
      </c>
      <c r="CJ970">
        <v>0.979995333333333</v>
      </c>
      <c r="CK970">
        <v>0.0200046777777778</v>
      </c>
      <c r="CL970">
        <v>0</v>
      </c>
      <c r="CM970">
        <v>796.217777777778</v>
      </c>
      <c r="CN970">
        <v>5.00063</v>
      </c>
      <c r="CO970">
        <v>15720.6851851852</v>
      </c>
      <c r="CP970">
        <v>17257.3777777778</v>
      </c>
      <c r="CQ970">
        <v>38.75</v>
      </c>
      <c r="CR970">
        <v>38.812</v>
      </c>
      <c r="CS970">
        <v>38.25</v>
      </c>
      <c r="CT970">
        <v>38.1272962962963</v>
      </c>
      <c r="CU970">
        <v>39.5597037037037</v>
      </c>
      <c r="CV970">
        <v>1955.14666666667</v>
      </c>
      <c r="CW970">
        <v>39.9114814814815</v>
      </c>
      <c r="CX970">
        <v>0</v>
      </c>
      <c r="CY970">
        <v>1663698360.5</v>
      </c>
      <c r="CZ970">
        <v>0</v>
      </c>
      <c r="DA970">
        <v>0</v>
      </c>
      <c r="DB970" t="s">
        <v>356</v>
      </c>
      <c r="DC970">
        <v>1660677648.1</v>
      </c>
      <c r="DD970">
        <v>1660677649.1</v>
      </c>
      <c r="DE970">
        <v>0</v>
      </c>
      <c r="DF970">
        <v>-1.042</v>
      </c>
      <c r="DG970">
        <v>0.003</v>
      </c>
      <c r="DH970">
        <v>5.218</v>
      </c>
      <c r="DI970">
        <v>0.344</v>
      </c>
      <c r="DJ970">
        <v>417</v>
      </c>
      <c r="DK970">
        <v>22</v>
      </c>
      <c r="DL970">
        <v>1.24</v>
      </c>
      <c r="DM970">
        <v>0.53</v>
      </c>
      <c r="DN970">
        <v>-68.40347</v>
      </c>
      <c r="DO970">
        <v>-2.26382138836753</v>
      </c>
      <c r="DP970">
        <v>0.326418026616179</v>
      </c>
      <c r="DQ970">
        <v>0</v>
      </c>
      <c r="DR970">
        <v>3.974754</v>
      </c>
      <c r="DS970">
        <v>-0.868201125703579</v>
      </c>
      <c r="DT970">
        <v>0.0838089946783756</v>
      </c>
      <c r="DU970">
        <v>0</v>
      </c>
      <c r="DV970">
        <v>0</v>
      </c>
      <c r="DW970">
        <v>2</v>
      </c>
      <c r="DX970" t="s">
        <v>357</v>
      </c>
      <c r="DY970">
        <v>2.97415</v>
      </c>
      <c r="DZ970">
        <v>2.75419</v>
      </c>
      <c r="EA970">
        <v>0.207566</v>
      </c>
      <c r="EB970">
        <v>0.214174</v>
      </c>
      <c r="EC970">
        <v>0.0937657</v>
      </c>
      <c r="ED970">
        <v>0.0820829</v>
      </c>
      <c r="EE970">
        <v>30890.1</v>
      </c>
      <c r="EF970">
        <v>33401.6</v>
      </c>
      <c r="EG970">
        <v>35323.5</v>
      </c>
      <c r="EH970">
        <v>38547.5</v>
      </c>
      <c r="EI970">
        <v>45394.6</v>
      </c>
      <c r="EJ970">
        <v>51109.4</v>
      </c>
      <c r="EK970">
        <v>55214.8</v>
      </c>
      <c r="EL970">
        <v>61830.8</v>
      </c>
      <c r="EM970">
        <v>1.991</v>
      </c>
      <c r="EN970">
        <v>1.8222</v>
      </c>
      <c r="EO970">
        <v>0.0757575</v>
      </c>
      <c r="EP970">
        <v>0</v>
      </c>
      <c r="EQ970">
        <v>23.839</v>
      </c>
      <c r="ER970">
        <v>999.9</v>
      </c>
      <c r="ES970">
        <v>42.504</v>
      </c>
      <c r="ET970">
        <v>30.565</v>
      </c>
      <c r="EU970">
        <v>20.6759</v>
      </c>
      <c r="EV970">
        <v>56.4562</v>
      </c>
      <c r="EW970">
        <v>48.8542</v>
      </c>
      <c r="EX970">
        <v>1</v>
      </c>
      <c r="EY970">
        <v>-0.0339431</v>
      </c>
      <c r="EZ970">
        <v>3.27673</v>
      </c>
      <c r="FA970">
        <v>20.0824</v>
      </c>
      <c r="FB970">
        <v>5.19932</v>
      </c>
      <c r="FC970">
        <v>12.004</v>
      </c>
      <c r="FD970">
        <v>4.976</v>
      </c>
      <c r="FE970">
        <v>3.294</v>
      </c>
      <c r="FF970">
        <v>9999</v>
      </c>
      <c r="FG970">
        <v>9999</v>
      </c>
      <c r="FH970">
        <v>9999</v>
      </c>
      <c r="FI970">
        <v>695.8</v>
      </c>
      <c r="FJ970">
        <v>1.86356</v>
      </c>
      <c r="FK970">
        <v>1.86835</v>
      </c>
      <c r="FL970">
        <v>1.86807</v>
      </c>
      <c r="FM970">
        <v>1.86935</v>
      </c>
      <c r="FN970">
        <v>1.87012</v>
      </c>
      <c r="FO970">
        <v>1.86615</v>
      </c>
      <c r="FP970">
        <v>1.86722</v>
      </c>
      <c r="FQ970">
        <v>1.86859</v>
      </c>
      <c r="FR970">
        <v>5</v>
      </c>
      <c r="FS970">
        <v>0</v>
      </c>
      <c r="FT970">
        <v>0</v>
      </c>
      <c r="FU970">
        <v>0</v>
      </c>
      <c r="FV970" t="s">
        <v>358</v>
      </c>
      <c r="FW970" t="s">
        <v>359</v>
      </c>
      <c r="FX970" t="s">
        <v>360</v>
      </c>
      <c r="FY970" t="s">
        <v>360</v>
      </c>
      <c r="FZ970" t="s">
        <v>360</v>
      </c>
      <c r="GA970" t="s">
        <v>360</v>
      </c>
      <c r="GB970">
        <v>0</v>
      </c>
      <c r="GC970">
        <v>100</v>
      </c>
      <c r="GD970">
        <v>100</v>
      </c>
      <c r="GE970">
        <v>11.31</v>
      </c>
      <c r="GF970">
        <v>0.3048</v>
      </c>
      <c r="GG970">
        <v>3.61927167264205</v>
      </c>
      <c r="GH970">
        <v>0.00509506669552449</v>
      </c>
      <c r="GI970">
        <v>1.17866753763249e-06</v>
      </c>
      <c r="GJ970">
        <v>-6.62632595388568e-10</v>
      </c>
      <c r="GK970">
        <v>0.304780318481584</v>
      </c>
      <c r="GL970">
        <v>0</v>
      </c>
      <c r="GM970">
        <v>0</v>
      </c>
      <c r="GN970">
        <v>0</v>
      </c>
      <c r="GO970">
        <v>-5</v>
      </c>
      <c r="GP970">
        <v>1640</v>
      </c>
      <c r="GQ970">
        <v>1</v>
      </c>
      <c r="GR970">
        <v>20</v>
      </c>
      <c r="GS970">
        <v>50345.3</v>
      </c>
      <c r="GT970">
        <v>50345.2</v>
      </c>
      <c r="GU970">
        <v>2.84424</v>
      </c>
      <c r="GV970">
        <v>2.60864</v>
      </c>
      <c r="GW970">
        <v>1.54785</v>
      </c>
      <c r="GX970">
        <v>2.2998</v>
      </c>
      <c r="GY970">
        <v>1.34644</v>
      </c>
      <c r="GZ970">
        <v>2.27905</v>
      </c>
      <c r="HA970">
        <v>35.4754</v>
      </c>
      <c r="HB970">
        <v>23.9474</v>
      </c>
      <c r="HC970">
        <v>18</v>
      </c>
      <c r="HD970">
        <v>504.229</v>
      </c>
      <c r="HE970">
        <v>397.577</v>
      </c>
      <c r="HF970">
        <v>19.881</v>
      </c>
      <c r="HG970">
        <v>26.6484</v>
      </c>
      <c r="HH970">
        <v>30.0001</v>
      </c>
      <c r="HI970">
        <v>26.6187</v>
      </c>
      <c r="HJ970">
        <v>26.5663</v>
      </c>
      <c r="HK970">
        <v>56.9486</v>
      </c>
      <c r="HL970">
        <v>17.2567</v>
      </c>
      <c r="HM970">
        <v>12.3526</v>
      </c>
      <c r="HN970">
        <v>19.8176</v>
      </c>
      <c r="HO970">
        <v>1504.64</v>
      </c>
      <c r="HP970">
        <v>17.1853</v>
      </c>
      <c r="HQ970">
        <v>102.426</v>
      </c>
      <c r="HR970">
        <v>102.917</v>
      </c>
    </row>
    <row r="971" spans="1:226">
      <c r="A971">
        <v>955</v>
      </c>
      <c r="B971">
        <v>1663698368.6</v>
      </c>
      <c r="C971">
        <v>10593.5</v>
      </c>
      <c r="D971" t="s">
        <v>2278</v>
      </c>
      <c r="E971" t="s">
        <v>2279</v>
      </c>
      <c r="F971">
        <v>5</v>
      </c>
      <c r="G971" t="s">
        <v>2099</v>
      </c>
      <c r="H971" t="s">
        <v>354</v>
      </c>
      <c r="I971">
        <v>1663698360.81429</v>
      </c>
      <c r="J971">
        <f>(K971)/1000</f>
        <v>0</v>
      </c>
      <c r="K971">
        <f>IF(BF971, AN971, AH971)</f>
        <v>0</v>
      </c>
      <c r="L971">
        <f>IF(BF971, AI971, AG971)</f>
        <v>0</v>
      </c>
      <c r="M971">
        <f>BH971 - IF(AU971&gt;1, L971*BB971*100.0/(AW971*BV971), 0)</f>
        <v>0</v>
      </c>
      <c r="N971">
        <f>((T971-J971/2)*M971-L971)/(T971+J971/2)</f>
        <v>0</v>
      </c>
      <c r="O971">
        <f>N971*(BO971+BP971)/1000.0</f>
        <v>0</v>
      </c>
      <c r="P971">
        <f>(BH971 - IF(AU971&gt;1, L971*BB971*100.0/(AW971*BV971), 0))*(BO971+BP971)/1000.0</f>
        <v>0</v>
      </c>
      <c r="Q971">
        <f>2.0/((1/S971-1/R971)+SIGN(S971)*SQRT((1/S971-1/R971)*(1/S971-1/R971) + 4*BC971/((BC971+1)*(BC971+1))*(2*1/S971*1/R971-1/R971*1/R971)))</f>
        <v>0</v>
      </c>
      <c r="R971">
        <f>IF(LEFT(BD971,1)&lt;&gt;"0",IF(LEFT(BD971,1)="1",3.0,BE971),$D$5+$E$5*(BV971*BO971/($K$5*1000))+$F$5*(BV971*BO971/($K$5*1000))*MAX(MIN(BB971,$J$5),$I$5)*MAX(MIN(BB971,$J$5),$I$5)+$G$5*MAX(MIN(BB971,$J$5),$I$5)*(BV971*BO971/($K$5*1000))+$H$5*(BV971*BO971/($K$5*1000))*(BV971*BO971/($K$5*1000)))</f>
        <v>0</v>
      </c>
      <c r="S971">
        <f>J971*(1000-(1000*0.61365*exp(17.502*W971/(240.97+W971))/(BO971+BP971)+BJ971)/2)/(1000*0.61365*exp(17.502*W971/(240.97+W971))/(BO971+BP971)-BJ971)</f>
        <v>0</v>
      </c>
      <c r="T971">
        <f>1/((BC971+1)/(Q971/1.6)+1/(R971/1.37)) + BC971/((BC971+1)/(Q971/1.6) + BC971/(R971/1.37))</f>
        <v>0</v>
      </c>
      <c r="U971">
        <f>(AX971*BA971)</f>
        <v>0</v>
      </c>
      <c r="V971">
        <f>(BQ971+(U971+2*0.95*5.67E-8*(((BQ971+$B$7)+273)^4-(BQ971+273)^4)-44100*J971)/(1.84*29.3*R971+8*0.95*5.67E-8*(BQ971+273)^3))</f>
        <v>0</v>
      </c>
      <c r="W971">
        <f>($C$7*BR971+$D$7*BS971+$E$7*V971)</f>
        <v>0</v>
      </c>
      <c r="X971">
        <f>0.61365*exp(17.502*W971/(240.97+W971))</f>
        <v>0</v>
      </c>
      <c r="Y971">
        <f>(Z971/AA971*100)</f>
        <v>0</v>
      </c>
      <c r="Z971">
        <f>BJ971*(BO971+BP971)/1000</f>
        <v>0</v>
      </c>
      <c r="AA971">
        <f>0.61365*exp(17.502*BQ971/(240.97+BQ971))</f>
        <v>0</v>
      </c>
      <c r="AB971">
        <f>(X971-BJ971*(BO971+BP971)/1000)</f>
        <v>0</v>
      </c>
      <c r="AC971">
        <f>(-J971*44100)</f>
        <v>0</v>
      </c>
      <c r="AD971">
        <f>2*29.3*R971*0.92*(BQ971-W971)</f>
        <v>0</v>
      </c>
      <c r="AE971">
        <f>2*0.95*5.67E-8*(((BQ971+$B$7)+273)^4-(W971+273)^4)</f>
        <v>0</v>
      </c>
      <c r="AF971">
        <f>U971+AE971+AC971+AD971</f>
        <v>0</v>
      </c>
      <c r="AG971">
        <f>BN971*AU971*(BI971-BH971*(1000-AU971*BK971)/(1000-AU971*BJ971))/(100*BB971)</f>
        <v>0</v>
      </c>
      <c r="AH971">
        <f>1000*BN971*AU971*(BJ971-BK971)/(100*BB971*(1000-AU971*BJ971))</f>
        <v>0</v>
      </c>
      <c r="AI971">
        <f>(AJ971 - AK971 - BO971*1E3/(8.314*(BQ971+273.15)) * AM971/BN971 * AL971) * BN971/(100*BB971) * (1000 - BK971)/1000</f>
        <v>0</v>
      </c>
      <c r="AJ971">
        <v>1528.99849272846</v>
      </c>
      <c r="AK971">
        <v>1471.93187878788</v>
      </c>
      <c r="AL971">
        <v>3.37854126009426</v>
      </c>
      <c r="AM971">
        <v>65.3821765594169</v>
      </c>
      <c r="AN971">
        <f>(AP971 - AO971 + BO971*1E3/(8.314*(BQ971+273.15)) * AR971/BN971 * AQ971) * BN971/(100*BB971) * 1000/(1000 - AP971)</f>
        <v>0</v>
      </c>
      <c r="AO971">
        <v>17.0633091582261</v>
      </c>
      <c r="AP971">
        <v>20.8531505494506</v>
      </c>
      <c r="AQ971">
        <v>2.93043594005014e-05</v>
      </c>
      <c r="AR971">
        <v>122.885035500858</v>
      </c>
      <c r="AS971">
        <v>0</v>
      </c>
      <c r="AT971">
        <v>0</v>
      </c>
      <c r="AU971">
        <f>IF(AS971*$H$13&gt;=AW971,1.0,(AW971/(AW971-AS971*$H$13)))</f>
        <v>0</v>
      </c>
      <c r="AV971">
        <f>(AU971-1)*100</f>
        <v>0</v>
      </c>
      <c r="AW971">
        <f>MAX(0,($B$13+$C$13*BV971)/(1+$D$13*BV971)*BO971/(BQ971+273)*$E$13)</f>
        <v>0</v>
      </c>
      <c r="AX971">
        <f>$B$11*BW971+$C$11*BX971+$F$11*CI971*(1-CL971)</f>
        <v>0</v>
      </c>
      <c r="AY971">
        <f>AX971*AZ971</f>
        <v>0</v>
      </c>
      <c r="AZ971">
        <f>($B$11*$D$9+$C$11*$D$9+$F$11*((CV971+CN971)/MAX(CV971+CN971+CW971, 0.1)*$I$9+CW971/MAX(CV971+CN971+CW971, 0.1)*$J$9))/($B$11+$C$11+$F$11)</f>
        <v>0</v>
      </c>
      <c r="BA971">
        <f>($B$11*$K$9+$C$11*$K$9+$F$11*((CV971+CN971)/MAX(CV971+CN971+CW971, 0.1)*$P$9+CW971/MAX(CV971+CN971+CW971, 0.1)*$Q$9))/($B$11+$C$11+$F$11)</f>
        <v>0</v>
      </c>
      <c r="BB971">
        <v>6</v>
      </c>
      <c r="BC971">
        <v>0.5</v>
      </c>
      <c r="BD971" t="s">
        <v>355</v>
      </c>
      <c r="BE971">
        <v>2</v>
      </c>
      <c r="BF971" t="b">
        <v>1</v>
      </c>
      <c r="BG971">
        <v>1663698360.81429</v>
      </c>
      <c r="BH971">
        <v>1417.01142857143</v>
      </c>
      <c r="BI971">
        <v>1485.71678571429</v>
      </c>
      <c r="BJ971">
        <v>20.8550428571429</v>
      </c>
      <c r="BK971">
        <v>17.0043928571429</v>
      </c>
      <c r="BL971">
        <v>1405.74178571429</v>
      </c>
      <c r="BM971">
        <v>20.5502607142857</v>
      </c>
      <c r="BN971">
        <v>500.106892857143</v>
      </c>
      <c r="BO971">
        <v>90.4716964285714</v>
      </c>
      <c r="BP971">
        <v>0.099954375</v>
      </c>
      <c r="BQ971">
        <v>25.141825</v>
      </c>
      <c r="BR971">
        <v>25.0894285714286</v>
      </c>
      <c r="BS971">
        <v>999.9</v>
      </c>
      <c r="BT971">
        <v>0</v>
      </c>
      <c r="BU971">
        <v>0</v>
      </c>
      <c r="BV971">
        <v>9986.25</v>
      </c>
      <c r="BW971">
        <v>0</v>
      </c>
      <c r="BX971">
        <v>16.7147</v>
      </c>
      <c r="BY971">
        <v>-68.7047107142857</v>
      </c>
      <c r="BZ971">
        <v>1447.19357142857</v>
      </c>
      <c r="CA971">
        <v>1511.41892857143</v>
      </c>
      <c r="CB971">
        <v>3.85065464285714</v>
      </c>
      <c r="CC971">
        <v>1485.71678571429</v>
      </c>
      <c r="CD971">
        <v>17.0043928571429</v>
      </c>
      <c r="CE971">
        <v>1.88679178571429</v>
      </c>
      <c r="CF971">
        <v>1.53841642857143</v>
      </c>
      <c r="CG971">
        <v>16.5249857142857</v>
      </c>
      <c r="CH971">
        <v>13.3553107142857</v>
      </c>
      <c r="CI971">
        <v>2000.03535714286</v>
      </c>
      <c r="CJ971">
        <v>0.979995178571429</v>
      </c>
      <c r="CK971">
        <v>0.0200048428571429</v>
      </c>
      <c r="CL971">
        <v>0</v>
      </c>
      <c r="CM971">
        <v>795.772857142857</v>
      </c>
      <c r="CN971">
        <v>5.00063</v>
      </c>
      <c r="CO971">
        <v>15712.1785714286</v>
      </c>
      <c r="CP971">
        <v>17257.1821428571</v>
      </c>
      <c r="CQ971">
        <v>38.75</v>
      </c>
      <c r="CR971">
        <v>38.812</v>
      </c>
      <c r="CS971">
        <v>38.25</v>
      </c>
      <c r="CT971">
        <v>38.1272142857143</v>
      </c>
      <c r="CU971">
        <v>39.5597857142857</v>
      </c>
      <c r="CV971">
        <v>1955.12428571429</v>
      </c>
      <c r="CW971">
        <v>39.9110714285714</v>
      </c>
      <c r="CX971">
        <v>0</v>
      </c>
      <c r="CY971">
        <v>1663698365.9</v>
      </c>
      <c r="CZ971">
        <v>0</v>
      </c>
      <c r="DA971">
        <v>0</v>
      </c>
      <c r="DB971" t="s">
        <v>356</v>
      </c>
      <c r="DC971">
        <v>1660677648.1</v>
      </c>
      <c r="DD971">
        <v>1660677649.1</v>
      </c>
      <c r="DE971">
        <v>0</v>
      </c>
      <c r="DF971">
        <v>-1.042</v>
      </c>
      <c r="DG971">
        <v>0.003</v>
      </c>
      <c r="DH971">
        <v>5.218</v>
      </c>
      <c r="DI971">
        <v>0.344</v>
      </c>
      <c r="DJ971">
        <v>417</v>
      </c>
      <c r="DK971">
        <v>22</v>
      </c>
      <c r="DL971">
        <v>1.24</v>
      </c>
      <c r="DM971">
        <v>0.53</v>
      </c>
      <c r="DN971">
        <v>-68.56468</v>
      </c>
      <c r="DO971">
        <v>-2.18963076923058</v>
      </c>
      <c r="DP971">
        <v>0.305921678865686</v>
      </c>
      <c r="DQ971">
        <v>0</v>
      </c>
      <c r="DR971">
        <v>3.9009675</v>
      </c>
      <c r="DS971">
        <v>-0.872736585365861</v>
      </c>
      <c r="DT971">
        <v>0.0842084922009057</v>
      </c>
      <c r="DU971">
        <v>0</v>
      </c>
      <c r="DV971">
        <v>0</v>
      </c>
      <c r="DW971">
        <v>2</v>
      </c>
      <c r="DX971" t="s">
        <v>357</v>
      </c>
      <c r="DY971">
        <v>2.97341</v>
      </c>
      <c r="DZ971">
        <v>2.75447</v>
      </c>
      <c r="EA971">
        <v>0.209026</v>
      </c>
      <c r="EB971">
        <v>0.21564</v>
      </c>
      <c r="EC971">
        <v>0.0937515</v>
      </c>
      <c r="ED971">
        <v>0.0822871</v>
      </c>
      <c r="EE971">
        <v>30833.1</v>
      </c>
      <c r="EF971">
        <v>33340.1</v>
      </c>
      <c r="EG971">
        <v>35323.3</v>
      </c>
      <c r="EH971">
        <v>38548.4</v>
      </c>
      <c r="EI971">
        <v>45395.4</v>
      </c>
      <c r="EJ971">
        <v>51099.1</v>
      </c>
      <c r="EK971">
        <v>55214.8</v>
      </c>
      <c r="EL971">
        <v>61832</v>
      </c>
      <c r="EM971">
        <v>1.9908</v>
      </c>
      <c r="EN971">
        <v>1.822</v>
      </c>
      <c r="EO971">
        <v>0.0751615</v>
      </c>
      <c r="EP971">
        <v>0</v>
      </c>
      <c r="EQ971">
        <v>23.8334</v>
      </c>
      <c r="ER971">
        <v>999.9</v>
      </c>
      <c r="ES971">
        <v>42.48</v>
      </c>
      <c r="ET971">
        <v>30.555</v>
      </c>
      <c r="EU971">
        <v>20.651</v>
      </c>
      <c r="EV971">
        <v>56.0761</v>
      </c>
      <c r="EW971">
        <v>48.8021</v>
      </c>
      <c r="EX971">
        <v>1</v>
      </c>
      <c r="EY971">
        <v>-0.033374</v>
      </c>
      <c r="EZ971">
        <v>3.24649</v>
      </c>
      <c r="FA971">
        <v>20.083</v>
      </c>
      <c r="FB971">
        <v>5.20052</v>
      </c>
      <c r="FC971">
        <v>12.004</v>
      </c>
      <c r="FD971">
        <v>4.976</v>
      </c>
      <c r="FE971">
        <v>3.294</v>
      </c>
      <c r="FF971">
        <v>9999</v>
      </c>
      <c r="FG971">
        <v>9999</v>
      </c>
      <c r="FH971">
        <v>9999</v>
      </c>
      <c r="FI971">
        <v>695.8</v>
      </c>
      <c r="FJ971">
        <v>1.86356</v>
      </c>
      <c r="FK971">
        <v>1.86829</v>
      </c>
      <c r="FL971">
        <v>1.86807</v>
      </c>
      <c r="FM971">
        <v>1.86932</v>
      </c>
      <c r="FN971">
        <v>1.87012</v>
      </c>
      <c r="FO971">
        <v>1.86615</v>
      </c>
      <c r="FP971">
        <v>1.86722</v>
      </c>
      <c r="FQ971">
        <v>1.86859</v>
      </c>
      <c r="FR971">
        <v>5</v>
      </c>
      <c r="FS971">
        <v>0</v>
      </c>
      <c r="FT971">
        <v>0</v>
      </c>
      <c r="FU971">
        <v>0</v>
      </c>
      <c r="FV971" t="s">
        <v>358</v>
      </c>
      <c r="FW971" t="s">
        <v>359</v>
      </c>
      <c r="FX971" t="s">
        <v>360</v>
      </c>
      <c r="FY971" t="s">
        <v>360</v>
      </c>
      <c r="FZ971" t="s">
        <v>360</v>
      </c>
      <c r="GA971" t="s">
        <v>360</v>
      </c>
      <c r="GB971">
        <v>0</v>
      </c>
      <c r="GC971">
        <v>100</v>
      </c>
      <c r="GD971">
        <v>100</v>
      </c>
      <c r="GE971">
        <v>11.38</v>
      </c>
      <c r="GF971">
        <v>0.3048</v>
      </c>
      <c r="GG971">
        <v>3.61927167264205</v>
      </c>
      <c r="GH971">
        <v>0.00509506669552449</v>
      </c>
      <c r="GI971">
        <v>1.17866753763249e-06</v>
      </c>
      <c r="GJ971">
        <v>-6.62632595388568e-10</v>
      </c>
      <c r="GK971">
        <v>0.304780318481584</v>
      </c>
      <c r="GL971">
        <v>0</v>
      </c>
      <c r="GM971">
        <v>0</v>
      </c>
      <c r="GN971">
        <v>0</v>
      </c>
      <c r="GO971">
        <v>-5</v>
      </c>
      <c r="GP971">
        <v>1640</v>
      </c>
      <c r="GQ971">
        <v>1</v>
      </c>
      <c r="GR971">
        <v>20</v>
      </c>
      <c r="GS971">
        <v>50345.3</v>
      </c>
      <c r="GT971">
        <v>50345.3</v>
      </c>
      <c r="GU971">
        <v>2.87231</v>
      </c>
      <c r="GV971">
        <v>2.59644</v>
      </c>
      <c r="GW971">
        <v>1.54785</v>
      </c>
      <c r="GX971">
        <v>2.2998</v>
      </c>
      <c r="GY971">
        <v>1.34644</v>
      </c>
      <c r="GZ971">
        <v>2.41089</v>
      </c>
      <c r="HA971">
        <v>35.4754</v>
      </c>
      <c r="HB971">
        <v>23.9474</v>
      </c>
      <c r="HC971">
        <v>18</v>
      </c>
      <c r="HD971">
        <v>504.096</v>
      </c>
      <c r="HE971">
        <v>397.467</v>
      </c>
      <c r="HF971">
        <v>19.7841</v>
      </c>
      <c r="HG971">
        <v>26.6507</v>
      </c>
      <c r="HH971">
        <v>30.0001</v>
      </c>
      <c r="HI971">
        <v>26.6187</v>
      </c>
      <c r="HJ971">
        <v>26.5663</v>
      </c>
      <c r="HK971">
        <v>57.4994</v>
      </c>
      <c r="HL971">
        <v>16.6769</v>
      </c>
      <c r="HM971">
        <v>12.3526</v>
      </c>
      <c r="HN971">
        <v>19.7402</v>
      </c>
      <c r="HO971">
        <v>1524.9</v>
      </c>
      <c r="HP971">
        <v>17.2621</v>
      </c>
      <c r="HQ971">
        <v>102.426</v>
      </c>
      <c r="HR971">
        <v>102.919</v>
      </c>
    </row>
    <row r="972" spans="1:226">
      <c r="A972">
        <v>956</v>
      </c>
      <c r="B972">
        <v>1663698373.6</v>
      </c>
      <c r="C972">
        <v>10598.5</v>
      </c>
      <c r="D972" t="s">
        <v>2280</v>
      </c>
      <c r="E972" t="s">
        <v>2281</v>
      </c>
      <c r="F972">
        <v>5</v>
      </c>
      <c r="G972" t="s">
        <v>2099</v>
      </c>
      <c r="H972" t="s">
        <v>354</v>
      </c>
      <c r="I972">
        <v>1663698366.1</v>
      </c>
      <c r="J972">
        <f>(K972)/1000</f>
        <v>0</v>
      </c>
      <c r="K972">
        <f>IF(BF972, AN972, AH972)</f>
        <v>0</v>
      </c>
      <c r="L972">
        <f>IF(BF972, AI972, AG972)</f>
        <v>0</v>
      </c>
      <c r="M972">
        <f>BH972 - IF(AU972&gt;1, L972*BB972*100.0/(AW972*BV972), 0)</f>
        <v>0</v>
      </c>
      <c r="N972">
        <f>((T972-J972/2)*M972-L972)/(T972+J972/2)</f>
        <v>0</v>
      </c>
      <c r="O972">
        <f>N972*(BO972+BP972)/1000.0</f>
        <v>0</v>
      </c>
      <c r="P972">
        <f>(BH972 - IF(AU972&gt;1, L972*BB972*100.0/(AW972*BV972), 0))*(BO972+BP972)/1000.0</f>
        <v>0</v>
      </c>
      <c r="Q972">
        <f>2.0/((1/S972-1/R972)+SIGN(S972)*SQRT((1/S972-1/R972)*(1/S972-1/R972) + 4*BC972/((BC972+1)*(BC972+1))*(2*1/S972*1/R972-1/R972*1/R972)))</f>
        <v>0</v>
      </c>
      <c r="R972">
        <f>IF(LEFT(BD972,1)&lt;&gt;"0",IF(LEFT(BD972,1)="1",3.0,BE972),$D$5+$E$5*(BV972*BO972/($K$5*1000))+$F$5*(BV972*BO972/($K$5*1000))*MAX(MIN(BB972,$J$5),$I$5)*MAX(MIN(BB972,$J$5),$I$5)+$G$5*MAX(MIN(BB972,$J$5),$I$5)*(BV972*BO972/($K$5*1000))+$H$5*(BV972*BO972/($K$5*1000))*(BV972*BO972/($K$5*1000)))</f>
        <v>0</v>
      </c>
      <c r="S972">
        <f>J972*(1000-(1000*0.61365*exp(17.502*W972/(240.97+W972))/(BO972+BP972)+BJ972)/2)/(1000*0.61365*exp(17.502*W972/(240.97+W972))/(BO972+BP972)-BJ972)</f>
        <v>0</v>
      </c>
      <c r="T972">
        <f>1/((BC972+1)/(Q972/1.6)+1/(R972/1.37)) + BC972/((BC972+1)/(Q972/1.6) + BC972/(R972/1.37))</f>
        <v>0</v>
      </c>
      <c r="U972">
        <f>(AX972*BA972)</f>
        <v>0</v>
      </c>
      <c r="V972">
        <f>(BQ972+(U972+2*0.95*5.67E-8*(((BQ972+$B$7)+273)^4-(BQ972+273)^4)-44100*J972)/(1.84*29.3*R972+8*0.95*5.67E-8*(BQ972+273)^3))</f>
        <v>0</v>
      </c>
      <c r="W972">
        <f>($C$7*BR972+$D$7*BS972+$E$7*V972)</f>
        <v>0</v>
      </c>
      <c r="X972">
        <f>0.61365*exp(17.502*W972/(240.97+W972))</f>
        <v>0</v>
      </c>
      <c r="Y972">
        <f>(Z972/AA972*100)</f>
        <v>0</v>
      </c>
      <c r="Z972">
        <f>BJ972*(BO972+BP972)/1000</f>
        <v>0</v>
      </c>
      <c r="AA972">
        <f>0.61365*exp(17.502*BQ972/(240.97+BQ972))</f>
        <v>0</v>
      </c>
      <c r="AB972">
        <f>(X972-BJ972*(BO972+BP972)/1000)</f>
        <v>0</v>
      </c>
      <c r="AC972">
        <f>(-J972*44100)</f>
        <v>0</v>
      </c>
      <c r="AD972">
        <f>2*29.3*R972*0.92*(BQ972-W972)</f>
        <v>0</v>
      </c>
      <c r="AE972">
        <f>2*0.95*5.67E-8*(((BQ972+$B$7)+273)^4-(W972+273)^4)</f>
        <v>0</v>
      </c>
      <c r="AF972">
        <f>U972+AE972+AC972+AD972</f>
        <v>0</v>
      </c>
      <c r="AG972">
        <f>BN972*AU972*(BI972-BH972*(1000-AU972*BK972)/(1000-AU972*BJ972))/(100*BB972)</f>
        <v>0</v>
      </c>
      <c r="AH972">
        <f>1000*BN972*AU972*(BJ972-BK972)/(100*BB972*(1000-AU972*BJ972))</f>
        <v>0</v>
      </c>
      <c r="AI972">
        <f>(AJ972 - AK972 - BO972*1E3/(8.314*(BQ972+273.15)) * AM972/BN972 * AL972) * BN972/(100*BB972) * (1000 - BK972)/1000</f>
        <v>0</v>
      </c>
      <c r="AJ972">
        <v>1546.05512629146</v>
      </c>
      <c r="AK972">
        <v>1489.28163636364</v>
      </c>
      <c r="AL972">
        <v>3.45298487576009</v>
      </c>
      <c r="AM972">
        <v>65.3821765594169</v>
      </c>
      <c r="AN972">
        <f>(AP972 - AO972 + BO972*1E3/(8.314*(BQ972+273.15)) * AR972/BN972 * AQ972) * BN972/(100*BB972) * 1000/(1000 - AP972)</f>
        <v>0</v>
      </c>
      <c r="AO972">
        <v>17.1152196664047</v>
      </c>
      <c r="AP972">
        <v>20.8527626373626</v>
      </c>
      <c r="AQ972">
        <v>-7.17024452979501e-05</v>
      </c>
      <c r="AR972">
        <v>122.885035500858</v>
      </c>
      <c r="AS972">
        <v>0</v>
      </c>
      <c r="AT972">
        <v>0</v>
      </c>
      <c r="AU972">
        <f>IF(AS972*$H$13&gt;=AW972,1.0,(AW972/(AW972-AS972*$H$13)))</f>
        <v>0</v>
      </c>
      <c r="AV972">
        <f>(AU972-1)*100</f>
        <v>0</v>
      </c>
      <c r="AW972">
        <f>MAX(0,($B$13+$C$13*BV972)/(1+$D$13*BV972)*BO972/(BQ972+273)*$E$13)</f>
        <v>0</v>
      </c>
      <c r="AX972">
        <f>$B$11*BW972+$C$11*BX972+$F$11*CI972*(1-CL972)</f>
        <v>0</v>
      </c>
      <c r="AY972">
        <f>AX972*AZ972</f>
        <v>0</v>
      </c>
      <c r="AZ972">
        <f>($B$11*$D$9+$C$11*$D$9+$F$11*((CV972+CN972)/MAX(CV972+CN972+CW972, 0.1)*$I$9+CW972/MAX(CV972+CN972+CW972, 0.1)*$J$9))/($B$11+$C$11+$F$11)</f>
        <v>0</v>
      </c>
      <c r="BA972">
        <f>($B$11*$K$9+$C$11*$K$9+$F$11*((CV972+CN972)/MAX(CV972+CN972+CW972, 0.1)*$P$9+CW972/MAX(CV972+CN972+CW972, 0.1)*$Q$9))/($B$11+$C$11+$F$11)</f>
        <v>0</v>
      </c>
      <c r="BB972">
        <v>6</v>
      </c>
      <c r="BC972">
        <v>0.5</v>
      </c>
      <c r="BD972" t="s">
        <v>355</v>
      </c>
      <c r="BE972">
        <v>2</v>
      </c>
      <c r="BF972" t="b">
        <v>1</v>
      </c>
      <c r="BG972">
        <v>1663698366.1</v>
      </c>
      <c r="BH972">
        <v>1434.7</v>
      </c>
      <c r="BI972">
        <v>1503.50555555556</v>
      </c>
      <c r="BJ972">
        <v>20.8538592592593</v>
      </c>
      <c r="BK972">
        <v>17.0819592592593</v>
      </c>
      <c r="BL972">
        <v>1423.35111111111</v>
      </c>
      <c r="BM972">
        <v>20.5490777777778</v>
      </c>
      <c r="BN972">
        <v>500.093666666667</v>
      </c>
      <c r="BO972">
        <v>90.4706444444445</v>
      </c>
      <c r="BP972">
        <v>0.0999616148148148</v>
      </c>
      <c r="BQ972">
        <v>25.1192777777778</v>
      </c>
      <c r="BR972">
        <v>25.0801851851852</v>
      </c>
      <c r="BS972">
        <v>999.9</v>
      </c>
      <c r="BT972">
        <v>0</v>
      </c>
      <c r="BU972">
        <v>0</v>
      </c>
      <c r="BV972">
        <v>9988.7037037037</v>
      </c>
      <c r="BW972">
        <v>0</v>
      </c>
      <c r="BX972">
        <v>16.7147</v>
      </c>
      <c r="BY972">
        <v>-68.8065592592593</v>
      </c>
      <c r="BZ972">
        <v>1465.25592592593</v>
      </c>
      <c r="CA972">
        <v>1529.63703703704</v>
      </c>
      <c r="CB972">
        <v>3.7719</v>
      </c>
      <c r="CC972">
        <v>1503.50555555556</v>
      </c>
      <c r="CD972">
        <v>17.0819592592593</v>
      </c>
      <c r="CE972">
        <v>1.88666333333333</v>
      </c>
      <c r="CF972">
        <v>1.54541592592593</v>
      </c>
      <c r="CG972">
        <v>16.5239185185185</v>
      </c>
      <c r="CH972">
        <v>13.4249518518519</v>
      </c>
      <c r="CI972">
        <v>1999.99518518519</v>
      </c>
      <c r="CJ972">
        <v>0.979994888888889</v>
      </c>
      <c r="CK972">
        <v>0.0200051518518519</v>
      </c>
      <c r="CL972">
        <v>0</v>
      </c>
      <c r="CM972">
        <v>795.247888888889</v>
      </c>
      <c r="CN972">
        <v>5.00063</v>
      </c>
      <c r="CO972">
        <v>15702.6259259259</v>
      </c>
      <c r="CP972">
        <v>17256.8333333333</v>
      </c>
      <c r="CQ972">
        <v>38.75</v>
      </c>
      <c r="CR972">
        <v>38.812</v>
      </c>
      <c r="CS972">
        <v>38.25</v>
      </c>
      <c r="CT972">
        <v>38.1318888888889</v>
      </c>
      <c r="CU972">
        <v>39.5597037037037</v>
      </c>
      <c r="CV972">
        <v>1955.08444444444</v>
      </c>
      <c r="CW972">
        <v>39.9107407407407</v>
      </c>
      <c r="CX972">
        <v>0</v>
      </c>
      <c r="CY972">
        <v>1663698370.7</v>
      </c>
      <c r="CZ972">
        <v>0</v>
      </c>
      <c r="DA972">
        <v>0</v>
      </c>
      <c r="DB972" t="s">
        <v>356</v>
      </c>
      <c r="DC972">
        <v>1660677648.1</v>
      </c>
      <c r="DD972">
        <v>1660677649.1</v>
      </c>
      <c r="DE972">
        <v>0</v>
      </c>
      <c r="DF972">
        <v>-1.042</v>
      </c>
      <c r="DG972">
        <v>0.003</v>
      </c>
      <c r="DH972">
        <v>5.218</v>
      </c>
      <c r="DI972">
        <v>0.344</v>
      </c>
      <c r="DJ972">
        <v>417</v>
      </c>
      <c r="DK972">
        <v>22</v>
      </c>
      <c r="DL972">
        <v>1.24</v>
      </c>
      <c r="DM972">
        <v>0.53</v>
      </c>
      <c r="DN972">
        <v>-68.7176175</v>
      </c>
      <c r="DO972">
        <v>-1.14246191369586</v>
      </c>
      <c r="DP972">
        <v>0.240902099292948</v>
      </c>
      <c r="DQ972">
        <v>0</v>
      </c>
      <c r="DR972">
        <v>3.82808</v>
      </c>
      <c r="DS972">
        <v>-0.893352270168857</v>
      </c>
      <c r="DT972">
        <v>0.0862271535538545</v>
      </c>
      <c r="DU972">
        <v>0</v>
      </c>
      <c r="DV972">
        <v>0</v>
      </c>
      <c r="DW972">
        <v>2</v>
      </c>
      <c r="DX972" t="s">
        <v>357</v>
      </c>
      <c r="DY972">
        <v>2.97273</v>
      </c>
      <c r="DZ972">
        <v>2.75394</v>
      </c>
      <c r="EA972">
        <v>0.210491</v>
      </c>
      <c r="EB972">
        <v>0.217056</v>
      </c>
      <c r="EC972">
        <v>0.0937555</v>
      </c>
      <c r="ED972">
        <v>0.0826471</v>
      </c>
      <c r="EE972">
        <v>30776</v>
      </c>
      <c r="EF972">
        <v>33279.7</v>
      </c>
      <c r="EG972">
        <v>35323.4</v>
      </c>
      <c r="EH972">
        <v>38548.1</v>
      </c>
      <c r="EI972">
        <v>45395.2</v>
      </c>
      <c r="EJ972">
        <v>51078.5</v>
      </c>
      <c r="EK972">
        <v>55214.8</v>
      </c>
      <c r="EL972">
        <v>61831.4</v>
      </c>
      <c r="EM972">
        <v>1.9904</v>
      </c>
      <c r="EN972">
        <v>1.8224</v>
      </c>
      <c r="EO972">
        <v>0.0754297</v>
      </c>
      <c r="EP972">
        <v>0</v>
      </c>
      <c r="EQ972">
        <v>23.829</v>
      </c>
      <c r="ER972">
        <v>999.9</v>
      </c>
      <c r="ES972">
        <v>42.48</v>
      </c>
      <c r="ET972">
        <v>30.565</v>
      </c>
      <c r="EU972">
        <v>20.6636</v>
      </c>
      <c r="EV972">
        <v>56.7762</v>
      </c>
      <c r="EW972">
        <v>49.0705</v>
      </c>
      <c r="EX972">
        <v>1</v>
      </c>
      <c r="EY972">
        <v>-0.0335366</v>
      </c>
      <c r="EZ972">
        <v>3.2056</v>
      </c>
      <c r="FA972">
        <v>20.0839</v>
      </c>
      <c r="FB972">
        <v>5.20052</v>
      </c>
      <c r="FC972">
        <v>12.004</v>
      </c>
      <c r="FD972">
        <v>4.9756</v>
      </c>
      <c r="FE972">
        <v>3.294</v>
      </c>
      <c r="FF972">
        <v>9999</v>
      </c>
      <c r="FG972">
        <v>9999</v>
      </c>
      <c r="FH972">
        <v>9999</v>
      </c>
      <c r="FI972">
        <v>695.8</v>
      </c>
      <c r="FJ972">
        <v>1.86356</v>
      </c>
      <c r="FK972">
        <v>1.86829</v>
      </c>
      <c r="FL972">
        <v>1.86801</v>
      </c>
      <c r="FM972">
        <v>1.86929</v>
      </c>
      <c r="FN972">
        <v>1.87012</v>
      </c>
      <c r="FO972">
        <v>1.86615</v>
      </c>
      <c r="FP972">
        <v>1.86722</v>
      </c>
      <c r="FQ972">
        <v>1.86859</v>
      </c>
      <c r="FR972">
        <v>5</v>
      </c>
      <c r="FS972">
        <v>0</v>
      </c>
      <c r="FT972">
        <v>0</v>
      </c>
      <c r="FU972">
        <v>0</v>
      </c>
      <c r="FV972" t="s">
        <v>358</v>
      </c>
      <c r="FW972" t="s">
        <v>359</v>
      </c>
      <c r="FX972" t="s">
        <v>360</v>
      </c>
      <c r="FY972" t="s">
        <v>360</v>
      </c>
      <c r="FZ972" t="s">
        <v>360</v>
      </c>
      <c r="GA972" t="s">
        <v>360</v>
      </c>
      <c r="GB972">
        <v>0</v>
      </c>
      <c r="GC972">
        <v>100</v>
      </c>
      <c r="GD972">
        <v>100</v>
      </c>
      <c r="GE972">
        <v>11.46</v>
      </c>
      <c r="GF972">
        <v>0.3048</v>
      </c>
      <c r="GG972">
        <v>3.61927167264205</v>
      </c>
      <c r="GH972">
        <v>0.00509506669552449</v>
      </c>
      <c r="GI972">
        <v>1.17866753763249e-06</v>
      </c>
      <c r="GJ972">
        <v>-6.62632595388568e-10</v>
      </c>
      <c r="GK972">
        <v>0.304780318481584</v>
      </c>
      <c r="GL972">
        <v>0</v>
      </c>
      <c r="GM972">
        <v>0</v>
      </c>
      <c r="GN972">
        <v>0</v>
      </c>
      <c r="GO972">
        <v>-5</v>
      </c>
      <c r="GP972">
        <v>1640</v>
      </c>
      <c r="GQ972">
        <v>1</v>
      </c>
      <c r="GR972">
        <v>20</v>
      </c>
      <c r="GS972">
        <v>50345.4</v>
      </c>
      <c r="GT972">
        <v>50345.4</v>
      </c>
      <c r="GU972">
        <v>2.89551</v>
      </c>
      <c r="GV972">
        <v>2.58911</v>
      </c>
      <c r="GW972">
        <v>1.54785</v>
      </c>
      <c r="GX972">
        <v>2.2998</v>
      </c>
      <c r="GY972">
        <v>1.34644</v>
      </c>
      <c r="GZ972">
        <v>2.44141</v>
      </c>
      <c r="HA972">
        <v>35.4754</v>
      </c>
      <c r="HB972">
        <v>23.9562</v>
      </c>
      <c r="HC972">
        <v>18</v>
      </c>
      <c r="HD972">
        <v>503.852</v>
      </c>
      <c r="HE972">
        <v>397.702</v>
      </c>
      <c r="HF972">
        <v>19.7041</v>
      </c>
      <c r="HG972">
        <v>26.653</v>
      </c>
      <c r="HH972">
        <v>29.9999</v>
      </c>
      <c r="HI972">
        <v>26.6209</v>
      </c>
      <c r="HJ972">
        <v>26.5684</v>
      </c>
      <c r="HK972">
        <v>57.972</v>
      </c>
      <c r="HL972">
        <v>16.3736</v>
      </c>
      <c r="HM972">
        <v>12.3526</v>
      </c>
      <c r="HN972">
        <v>19.6713</v>
      </c>
      <c r="HO972">
        <v>1538.43</v>
      </c>
      <c r="HP972">
        <v>17.3388</v>
      </c>
      <c r="HQ972">
        <v>102.426</v>
      </c>
      <c r="HR972">
        <v>102.918</v>
      </c>
    </row>
    <row r="973" spans="1:226">
      <c r="A973">
        <v>957</v>
      </c>
      <c r="B973">
        <v>1663698378.6</v>
      </c>
      <c r="C973">
        <v>10603.5</v>
      </c>
      <c r="D973" t="s">
        <v>2282</v>
      </c>
      <c r="E973" t="s">
        <v>2283</v>
      </c>
      <c r="F973">
        <v>5</v>
      </c>
      <c r="G973" t="s">
        <v>2099</v>
      </c>
      <c r="H973" t="s">
        <v>354</v>
      </c>
      <c r="I973">
        <v>1663698370.81429</v>
      </c>
      <c r="J973">
        <f>(K973)/1000</f>
        <v>0</v>
      </c>
      <c r="K973">
        <f>IF(BF973, AN973, AH973)</f>
        <v>0</v>
      </c>
      <c r="L973">
        <f>IF(BF973, AI973, AG973)</f>
        <v>0</v>
      </c>
      <c r="M973">
        <f>BH973 - IF(AU973&gt;1, L973*BB973*100.0/(AW973*BV973), 0)</f>
        <v>0</v>
      </c>
      <c r="N973">
        <f>((T973-J973/2)*M973-L973)/(T973+J973/2)</f>
        <v>0</v>
      </c>
      <c r="O973">
        <f>N973*(BO973+BP973)/1000.0</f>
        <v>0</v>
      </c>
      <c r="P973">
        <f>(BH973 - IF(AU973&gt;1, L973*BB973*100.0/(AW973*BV973), 0))*(BO973+BP973)/1000.0</f>
        <v>0</v>
      </c>
      <c r="Q973">
        <f>2.0/((1/S973-1/R973)+SIGN(S973)*SQRT((1/S973-1/R973)*(1/S973-1/R973) + 4*BC973/((BC973+1)*(BC973+1))*(2*1/S973*1/R973-1/R973*1/R973)))</f>
        <v>0</v>
      </c>
      <c r="R973">
        <f>IF(LEFT(BD973,1)&lt;&gt;"0",IF(LEFT(BD973,1)="1",3.0,BE973),$D$5+$E$5*(BV973*BO973/($K$5*1000))+$F$5*(BV973*BO973/($K$5*1000))*MAX(MIN(BB973,$J$5),$I$5)*MAX(MIN(BB973,$J$5),$I$5)+$G$5*MAX(MIN(BB973,$J$5),$I$5)*(BV973*BO973/($K$5*1000))+$H$5*(BV973*BO973/($K$5*1000))*(BV973*BO973/($K$5*1000)))</f>
        <v>0</v>
      </c>
      <c r="S973">
        <f>J973*(1000-(1000*0.61365*exp(17.502*W973/(240.97+W973))/(BO973+BP973)+BJ973)/2)/(1000*0.61365*exp(17.502*W973/(240.97+W973))/(BO973+BP973)-BJ973)</f>
        <v>0</v>
      </c>
      <c r="T973">
        <f>1/((BC973+1)/(Q973/1.6)+1/(R973/1.37)) + BC973/((BC973+1)/(Q973/1.6) + BC973/(R973/1.37))</f>
        <v>0</v>
      </c>
      <c r="U973">
        <f>(AX973*BA973)</f>
        <v>0</v>
      </c>
      <c r="V973">
        <f>(BQ973+(U973+2*0.95*5.67E-8*(((BQ973+$B$7)+273)^4-(BQ973+273)^4)-44100*J973)/(1.84*29.3*R973+8*0.95*5.67E-8*(BQ973+273)^3))</f>
        <v>0</v>
      </c>
      <c r="W973">
        <f>($C$7*BR973+$D$7*BS973+$E$7*V973)</f>
        <v>0</v>
      </c>
      <c r="X973">
        <f>0.61365*exp(17.502*W973/(240.97+W973))</f>
        <v>0</v>
      </c>
      <c r="Y973">
        <f>(Z973/AA973*100)</f>
        <v>0</v>
      </c>
      <c r="Z973">
        <f>BJ973*(BO973+BP973)/1000</f>
        <v>0</v>
      </c>
      <c r="AA973">
        <f>0.61365*exp(17.502*BQ973/(240.97+BQ973))</f>
        <v>0</v>
      </c>
      <c r="AB973">
        <f>(X973-BJ973*(BO973+BP973)/1000)</f>
        <v>0</v>
      </c>
      <c r="AC973">
        <f>(-J973*44100)</f>
        <v>0</v>
      </c>
      <c r="AD973">
        <f>2*29.3*R973*0.92*(BQ973-W973)</f>
        <v>0</v>
      </c>
      <c r="AE973">
        <f>2*0.95*5.67E-8*(((BQ973+$B$7)+273)^4-(W973+273)^4)</f>
        <v>0</v>
      </c>
      <c r="AF973">
        <f>U973+AE973+AC973+AD973</f>
        <v>0</v>
      </c>
      <c r="AG973">
        <f>BN973*AU973*(BI973-BH973*(1000-AU973*BK973)/(1000-AU973*BJ973))/(100*BB973)</f>
        <v>0</v>
      </c>
      <c r="AH973">
        <f>1000*BN973*AU973*(BJ973-BK973)/(100*BB973*(1000-AU973*BJ973))</f>
        <v>0</v>
      </c>
      <c r="AI973">
        <f>(AJ973 - AK973 - BO973*1E3/(8.314*(BQ973+273.15)) * AM973/BN973 * AL973) * BN973/(100*BB973) * (1000 - BK973)/1000</f>
        <v>0</v>
      </c>
      <c r="AJ973">
        <v>1563.2523267346</v>
      </c>
      <c r="AK973">
        <v>1506.58624242424</v>
      </c>
      <c r="AL973">
        <v>3.4421898976834</v>
      </c>
      <c r="AM973">
        <v>65.3821765594169</v>
      </c>
      <c r="AN973">
        <f>(AP973 - AO973 + BO973*1E3/(8.314*(BQ973+273.15)) * AR973/BN973 * AQ973) * BN973/(100*BB973) * 1000/(1000 - AP973)</f>
        <v>0</v>
      </c>
      <c r="AO973">
        <v>17.2321652008328</v>
      </c>
      <c r="AP973">
        <v>20.859721978022</v>
      </c>
      <c r="AQ973">
        <v>3.14476432226931e-05</v>
      </c>
      <c r="AR973">
        <v>122.885035500858</v>
      </c>
      <c r="AS973">
        <v>0</v>
      </c>
      <c r="AT973">
        <v>0</v>
      </c>
      <c r="AU973">
        <f>IF(AS973*$H$13&gt;=AW973,1.0,(AW973/(AW973-AS973*$H$13)))</f>
        <v>0</v>
      </c>
      <c r="AV973">
        <f>(AU973-1)*100</f>
        <v>0</v>
      </c>
      <c r="AW973">
        <f>MAX(0,($B$13+$C$13*BV973)/(1+$D$13*BV973)*BO973/(BQ973+273)*$E$13)</f>
        <v>0</v>
      </c>
      <c r="AX973">
        <f>$B$11*BW973+$C$11*BX973+$F$11*CI973*(1-CL973)</f>
        <v>0</v>
      </c>
      <c r="AY973">
        <f>AX973*AZ973</f>
        <v>0</v>
      </c>
      <c r="AZ973">
        <f>($B$11*$D$9+$C$11*$D$9+$F$11*((CV973+CN973)/MAX(CV973+CN973+CW973, 0.1)*$I$9+CW973/MAX(CV973+CN973+CW973, 0.1)*$J$9))/($B$11+$C$11+$F$11)</f>
        <v>0</v>
      </c>
      <c r="BA973">
        <f>($B$11*$K$9+$C$11*$K$9+$F$11*((CV973+CN973)/MAX(CV973+CN973+CW973, 0.1)*$P$9+CW973/MAX(CV973+CN973+CW973, 0.1)*$Q$9))/($B$11+$C$11+$F$11)</f>
        <v>0</v>
      </c>
      <c r="BB973">
        <v>6</v>
      </c>
      <c r="BC973">
        <v>0.5</v>
      </c>
      <c r="BD973" t="s">
        <v>355</v>
      </c>
      <c r="BE973">
        <v>2</v>
      </c>
      <c r="BF973" t="b">
        <v>1</v>
      </c>
      <c r="BG973">
        <v>1663698370.81429</v>
      </c>
      <c r="BH973">
        <v>1450.55964285714</v>
      </c>
      <c r="BI973">
        <v>1519.19357142857</v>
      </c>
      <c r="BJ973">
        <v>20.8542107142857</v>
      </c>
      <c r="BK973">
        <v>17.1584964285714</v>
      </c>
      <c r="BL973">
        <v>1439.14178571429</v>
      </c>
      <c r="BM973">
        <v>20.5494357142857</v>
      </c>
      <c r="BN973">
        <v>500.14175</v>
      </c>
      <c r="BO973">
        <v>90.4693892857143</v>
      </c>
      <c r="BP973">
        <v>0.100063825</v>
      </c>
      <c r="BQ973">
        <v>25.0983</v>
      </c>
      <c r="BR973">
        <v>25.066925</v>
      </c>
      <c r="BS973">
        <v>999.9</v>
      </c>
      <c r="BT973">
        <v>0</v>
      </c>
      <c r="BU973">
        <v>0</v>
      </c>
      <c r="BV973">
        <v>9981.07142857143</v>
      </c>
      <c r="BW973">
        <v>0</v>
      </c>
      <c r="BX973">
        <v>16.7147</v>
      </c>
      <c r="BY973">
        <v>-68.6344071428571</v>
      </c>
      <c r="BZ973">
        <v>1481.455</v>
      </c>
      <c r="CA973">
        <v>1545.71785714286</v>
      </c>
      <c r="CB973">
        <v>3.69572178571429</v>
      </c>
      <c r="CC973">
        <v>1519.19357142857</v>
      </c>
      <c r="CD973">
        <v>17.1584964285714</v>
      </c>
      <c r="CE973">
        <v>1.88666892857143</v>
      </c>
      <c r="CF973">
        <v>1.55231857142857</v>
      </c>
      <c r="CG973">
        <v>16.5239642857143</v>
      </c>
      <c r="CH973">
        <v>13.4933285714286</v>
      </c>
      <c r="CI973">
        <v>1999.98392857143</v>
      </c>
      <c r="CJ973">
        <v>0.979994857142857</v>
      </c>
      <c r="CK973">
        <v>0.0200051857142857</v>
      </c>
      <c r="CL973">
        <v>0</v>
      </c>
      <c r="CM973">
        <v>794.852821428571</v>
      </c>
      <c r="CN973">
        <v>5.00063</v>
      </c>
      <c r="CO973">
        <v>15694.6428571429</v>
      </c>
      <c r="CP973">
        <v>17256.7392857143</v>
      </c>
      <c r="CQ973">
        <v>38.75</v>
      </c>
      <c r="CR973">
        <v>38.812</v>
      </c>
      <c r="CS973">
        <v>38.25</v>
      </c>
      <c r="CT973">
        <v>38.1382857142857</v>
      </c>
      <c r="CU973">
        <v>39.5597857142857</v>
      </c>
      <c r="CV973">
        <v>1955.07321428571</v>
      </c>
      <c r="CW973">
        <v>39.9107142857143</v>
      </c>
      <c r="CX973">
        <v>0</v>
      </c>
      <c r="CY973">
        <v>1663698375.5</v>
      </c>
      <c r="CZ973">
        <v>0</v>
      </c>
      <c r="DA973">
        <v>0</v>
      </c>
      <c r="DB973" t="s">
        <v>356</v>
      </c>
      <c r="DC973">
        <v>1660677648.1</v>
      </c>
      <c r="DD973">
        <v>1660677649.1</v>
      </c>
      <c r="DE973">
        <v>0</v>
      </c>
      <c r="DF973">
        <v>-1.042</v>
      </c>
      <c r="DG973">
        <v>0.003</v>
      </c>
      <c r="DH973">
        <v>5.218</v>
      </c>
      <c r="DI973">
        <v>0.344</v>
      </c>
      <c r="DJ973">
        <v>417</v>
      </c>
      <c r="DK973">
        <v>22</v>
      </c>
      <c r="DL973">
        <v>1.24</v>
      </c>
      <c r="DM973">
        <v>0.53</v>
      </c>
      <c r="DN973">
        <v>-68.6740925</v>
      </c>
      <c r="DO973">
        <v>2.00200412757985</v>
      </c>
      <c r="DP973">
        <v>0.558667363190073</v>
      </c>
      <c r="DQ973">
        <v>0</v>
      </c>
      <c r="DR973">
        <v>3.733873</v>
      </c>
      <c r="DS973">
        <v>-0.961527804878053</v>
      </c>
      <c r="DT973">
        <v>0.0929083874362266</v>
      </c>
      <c r="DU973">
        <v>0</v>
      </c>
      <c r="DV973">
        <v>0</v>
      </c>
      <c r="DW973">
        <v>2</v>
      </c>
      <c r="DX973" t="s">
        <v>357</v>
      </c>
      <c r="DY973">
        <v>2.97336</v>
      </c>
      <c r="DZ973">
        <v>2.75345</v>
      </c>
      <c r="EA973">
        <v>0.211904</v>
      </c>
      <c r="EB973">
        <v>0.218326</v>
      </c>
      <c r="EC973">
        <v>0.093777</v>
      </c>
      <c r="ED973">
        <v>0.0828678</v>
      </c>
      <c r="EE973">
        <v>30720.8</v>
      </c>
      <c r="EF973">
        <v>33225.1</v>
      </c>
      <c r="EG973">
        <v>35323.1</v>
      </c>
      <c r="EH973">
        <v>38547.2</v>
      </c>
      <c r="EI973">
        <v>45394.4</v>
      </c>
      <c r="EJ973">
        <v>51065.6</v>
      </c>
      <c r="EK973">
        <v>55215.1</v>
      </c>
      <c r="EL973">
        <v>61830.6</v>
      </c>
      <c r="EM973">
        <v>1.9906</v>
      </c>
      <c r="EN973">
        <v>1.8228</v>
      </c>
      <c r="EO973">
        <v>0.0751317</v>
      </c>
      <c r="EP973">
        <v>0</v>
      </c>
      <c r="EQ973">
        <v>23.823</v>
      </c>
      <c r="ER973">
        <v>999.9</v>
      </c>
      <c r="ES973">
        <v>42.455</v>
      </c>
      <c r="ET973">
        <v>30.585</v>
      </c>
      <c r="EU973">
        <v>20.675</v>
      </c>
      <c r="EV973">
        <v>56.9062</v>
      </c>
      <c r="EW973">
        <v>49.395</v>
      </c>
      <c r="EX973">
        <v>1</v>
      </c>
      <c r="EY973">
        <v>-0.0335366</v>
      </c>
      <c r="EZ973">
        <v>3.13519</v>
      </c>
      <c r="FA973">
        <v>20.0849</v>
      </c>
      <c r="FB973">
        <v>5.19932</v>
      </c>
      <c r="FC973">
        <v>12.004</v>
      </c>
      <c r="FD973">
        <v>4.9756</v>
      </c>
      <c r="FE973">
        <v>3.2938</v>
      </c>
      <c r="FF973">
        <v>9999</v>
      </c>
      <c r="FG973">
        <v>9999</v>
      </c>
      <c r="FH973">
        <v>9999</v>
      </c>
      <c r="FI973">
        <v>695.8</v>
      </c>
      <c r="FJ973">
        <v>1.86356</v>
      </c>
      <c r="FK973">
        <v>1.86829</v>
      </c>
      <c r="FL973">
        <v>1.86813</v>
      </c>
      <c r="FM973">
        <v>1.86935</v>
      </c>
      <c r="FN973">
        <v>1.87012</v>
      </c>
      <c r="FO973">
        <v>1.86615</v>
      </c>
      <c r="FP973">
        <v>1.86719</v>
      </c>
      <c r="FQ973">
        <v>1.86859</v>
      </c>
      <c r="FR973">
        <v>5</v>
      </c>
      <c r="FS973">
        <v>0</v>
      </c>
      <c r="FT973">
        <v>0</v>
      </c>
      <c r="FU973">
        <v>0</v>
      </c>
      <c r="FV973" t="s">
        <v>358</v>
      </c>
      <c r="FW973" t="s">
        <v>359</v>
      </c>
      <c r="FX973" t="s">
        <v>360</v>
      </c>
      <c r="FY973" t="s">
        <v>360</v>
      </c>
      <c r="FZ973" t="s">
        <v>360</v>
      </c>
      <c r="GA973" t="s">
        <v>360</v>
      </c>
      <c r="GB973">
        <v>0</v>
      </c>
      <c r="GC973">
        <v>100</v>
      </c>
      <c r="GD973">
        <v>100</v>
      </c>
      <c r="GE973">
        <v>11.52</v>
      </c>
      <c r="GF973">
        <v>0.3047</v>
      </c>
      <c r="GG973">
        <v>3.61927167264205</v>
      </c>
      <c r="GH973">
        <v>0.00509506669552449</v>
      </c>
      <c r="GI973">
        <v>1.17866753763249e-06</v>
      </c>
      <c r="GJ973">
        <v>-6.62632595388568e-10</v>
      </c>
      <c r="GK973">
        <v>0.304780318481584</v>
      </c>
      <c r="GL973">
        <v>0</v>
      </c>
      <c r="GM973">
        <v>0</v>
      </c>
      <c r="GN973">
        <v>0</v>
      </c>
      <c r="GO973">
        <v>-5</v>
      </c>
      <c r="GP973">
        <v>1640</v>
      </c>
      <c r="GQ973">
        <v>1</v>
      </c>
      <c r="GR973">
        <v>20</v>
      </c>
      <c r="GS973">
        <v>50345.5</v>
      </c>
      <c r="GT973">
        <v>50345.5</v>
      </c>
      <c r="GU973">
        <v>2.92114</v>
      </c>
      <c r="GV973">
        <v>2.58911</v>
      </c>
      <c r="GW973">
        <v>1.54785</v>
      </c>
      <c r="GX973">
        <v>2.2998</v>
      </c>
      <c r="GY973">
        <v>1.34644</v>
      </c>
      <c r="GZ973">
        <v>2.42554</v>
      </c>
      <c r="HA973">
        <v>35.4754</v>
      </c>
      <c r="HB973">
        <v>23.9562</v>
      </c>
      <c r="HC973">
        <v>18</v>
      </c>
      <c r="HD973">
        <v>503.993</v>
      </c>
      <c r="HE973">
        <v>397.922</v>
      </c>
      <c r="HF973">
        <v>19.6376</v>
      </c>
      <c r="HG973">
        <v>26.6552</v>
      </c>
      <c r="HH973">
        <v>29.9999</v>
      </c>
      <c r="HI973">
        <v>26.6223</v>
      </c>
      <c r="HJ973">
        <v>26.5689</v>
      </c>
      <c r="HK973">
        <v>58.5112</v>
      </c>
      <c r="HL973">
        <v>15.8048</v>
      </c>
      <c r="HM973">
        <v>12.3526</v>
      </c>
      <c r="HN973">
        <v>19.6176</v>
      </c>
      <c r="HO973">
        <v>1558.62</v>
      </c>
      <c r="HP973">
        <v>17.4095</v>
      </c>
      <c r="HQ973">
        <v>102.426</v>
      </c>
      <c r="HR973">
        <v>102.917</v>
      </c>
    </row>
    <row r="974" spans="1:226">
      <c r="A974">
        <v>958</v>
      </c>
      <c r="B974">
        <v>1663698383.6</v>
      </c>
      <c r="C974">
        <v>10608.5</v>
      </c>
      <c r="D974" t="s">
        <v>2284</v>
      </c>
      <c r="E974" t="s">
        <v>2285</v>
      </c>
      <c r="F974">
        <v>5</v>
      </c>
      <c r="G974" t="s">
        <v>2099</v>
      </c>
      <c r="H974" t="s">
        <v>354</v>
      </c>
      <c r="I974">
        <v>1663698376.1</v>
      </c>
      <c r="J974">
        <f>(K974)/1000</f>
        <v>0</v>
      </c>
      <c r="K974">
        <f>IF(BF974, AN974, AH974)</f>
        <v>0</v>
      </c>
      <c r="L974">
        <f>IF(BF974, AI974, AG974)</f>
        <v>0</v>
      </c>
      <c r="M974">
        <f>BH974 - IF(AU974&gt;1, L974*BB974*100.0/(AW974*BV974), 0)</f>
        <v>0</v>
      </c>
      <c r="N974">
        <f>((T974-J974/2)*M974-L974)/(T974+J974/2)</f>
        <v>0</v>
      </c>
      <c r="O974">
        <f>N974*(BO974+BP974)/1000.0</f>
        <v>0</v>
      </c>
      <c r="P974">
        <f>(BH974 - IF(AU974&gt;1, L974*BB974*100.0/(AW974*BV974), 0))*(BO974+BP974)/1000.0</f>
        <v>0</v>
      </c>
      <c r="Q974">
        <f>2.0/((1/S974-1/R974)+SIGN(S974)*SQRT((1/S974-1/R974)*(1/S974-1/R974) + 4*BC974/((BC974+1)*(BC974+1))*(2*1/S974*1/R974-1/R974*1/R974)))</f>
        <v>0</v>
      </c>
      <c r="R974">
        <f>IF(LEFT(BD974,1)&lt;&gt;"0",IF(LEFT(BD974,1)="1",3.0,BE974),$D$5+$E$5*(BV974*BO974/($K$5*1000))+$F$5*(BV974*BO974/($K$5*1000))*MAX(MIN(BB974,$J$5),$I$5)*MAX(MIN(BB974,$J$5),$I$5)+$G$5*MAX(MIN(BB974,$J$5),$I$5)*(BV974*BO974/($K$5*1000))+$H$5*(BV974*BO974/($K$5*1000))*(BV974*BO974/($K$5*1000)))</f>
        <v>0</v>
      </c>
      <c r="S974">
        <f>J974*(1000-(1000*0.61365*exp(17.502*W974/(240.97+W974))/(BO974+BP974)+BJ974)/2)/(1000*0.61365*exp(17.502*W974/(240.97+W974))/(BO974+BP974)-BJ974)</f>
        <v>0</v>
      </c>
      <c r="T974">
        <f>1/((BC974+1)/(Q974/1.6)+1/(R974/1.37)) + BC974/((BC974+1)/(Q974/1.6) + BC974/(R974/1.37))</f>
        <v>0</v>
      </c>
      <c r="U974">
        <f>(AX974*BA974)</f>
        <v>0</v>
      </c>
      <c r="V974">
        <f>(BQ974+(U974+2*0.95*5.67E-8*(((BQ974+$B$7)+273)^4-(BQ974+273)^4)-44100*J974)/(1.84*29.3*R974+8*0.95*5.67E-8*(BQ974+273)^3))</f>
        <v>0</v>
      </c>
      <c r="W974">
        <f>($C$7*BR974+$D$7*BS974+$E$7*V974)</f>
        <v>0</v>
      </c>
      <c r="X974">
        <f>0.61365*exp(17.502*W974/(240.97+W974))</f>
        <v>0</v>
      </c>
      <c r="Y974">
        <f>(Z974/AA974*100)</f>
        <v>0</v>
      </c>
      <c r="Z974">
        <f>BJ974*(BO974+BP974)/1000</f>
        <v>0</v>
      </c>
      <c r="AA974">
        <f>0.61365*exp(17.502*BQ974/(240.97+BQ974))</f>
        <v>0</v>
      </c>
      <c r="AB974">
        <f>(X974-BJ974*(BO974+BP974)/1000)</f>
        <v>0</v>
      </c>
      <c r="AC974">
        <f>(-J974*44100)</f>
        <v>0</v>
      </c>
      <c r="AD974">
        <f>2*29.3*R974*0.92*(BQ974-W974)</f>
        <v>0</v>
      </c>
      <c r="AE974">
        <f>2*0.95*5.67E-8*(((BQ974+$B$7)+273)^4-(W974+273)^4)</f>
        <v>0</v>
      </c>
      <c r="AF974">
        <f>U974+AE974+AC974+AD974</f>
        <v>0</v>
      </c>
      <c r="AG974">
        <f>BN974*AU974*(BI974-BH974*(1000-AU974*BK974)/(1000-AU974*BJ974))/(100*BB974)</f>
        <v>0</v>
      </c>
      <c r="AH974">
        <f>1000*BN974*AU974*(BJ974-BK974)/(100*BB974*(1000-AU974*BJ974))</f>
        <v>0</v>
      </c>
      <c r="AI974">
        <f>(AJ974 - AK974 - BO974*1E3/(8.314*(BQ974+273.15)) * AM974/BN974 * AL974) * BN974/(100*BB974) * (1000 - BK974)/1000</f>
        <v>0</v>
      </c>
      <c r="AJ974">
        <v>1580.36665201956</v>
      </c>
      <c r="AK974">
        <v>1523.36412121212</v>
      </c>
      <c r="AL974">
        <v>3.49619830448721</v>
      </c>
      <c r="AM974">
        <v>65.3821765594169</v>
      </c>
      <c r="AN974">
        <f>(AP974 - AO974 + BO974*1E3/(8.314*(BQ974+273.15)) * AR974/BN974 * AQ974) * BN974/(100*BB974) * 1000/(1000 - AP974)</f>
        <v>0</v>
      </c>
      <c r="AO974">
        <v>17.2797710366796</v>
      </c>
      <c r="AP974">
        <v>20.8635472527473</v>
      </c>
      <c r="AQ974">
        <v>2.04947416640384e-05</v>
      </c>
      <c r="AR974">
        <v>122.885035500858</v>
      </c>
      <c r="AS974">
        <v>0</v>
      </c>
      <c r="AT974">
        <v>0</v>
      </c>
      <c r="AU974">
        <f>IF(AS974*$H$13&gt;=AW974,1.0,(AW974/(AW974-AS974*$H$13)))</f>
        <v>0</v>
      </c>
      <c r="AV974">
        <f>(AU974-1)*100</f>
        <v>0</v>
      </c>
      <c r="AW974">
        <f>MAX(0,($B$13+$C$13*BV974)/(1+$D$13*BV974)*BO974/(BQ974+273)*$E$13)</f>
        <v>0</v>
      </c>
      <c r="AX974">
        <f>$B$11*BW974+$C$11*BX974+$F$11*CI974*(1-CL974)</f>
        <v>0</v>
      </c>
      <c r="AY974">
        <f>AX974*AZ974</f>
        <v>0</v>
      </c>
      <c r="AZ974">
        <f>($B$11*$D$9+$C$11*$D$9+$F$11*((CV974+CN974)/MAX(CV974+CN974+CW974, 0.1)*$I$9+CW974/MAX(CV974+CN974+CW974, 0.1)*$J$9))/($B$11+$C$11+$F$11)</f>
        <v>0</v>
      </c>
      <c r="BA974">
        <f>($B$11*$K$9+$C$11*$K$9+$F$11*((CV974+CN974)/MAX(CV974+CN974+CW974, 0.1)*$P$9+CW974/MAX(CV974+CN974+CW974, 0.1)*$Q$9))/($B$11+$C$11+$F$11)</f>
        <v>0</v>
      </c>
      <c r="BB974">
        <v>6</v>
      </c>
      <c r="BC974">
        <v>0.5</v>
      </c>
      <c r="BD974" t="s">
        <v>355</v>
      </c>
      <c r="BE974">
        <v>2</v>
      </c>
      <c r="BF974" t="b">
        <v>1</v>
      </c>
      <c r="BG974">
        <v>1663698376.1</v>
      </c>
      <c r="BH974">
        <v>1468.20222222222</v>
      </c>
      <c r="BI974">
        <v>1536.94074074074</v>
      </c>
      <c r="BJ974">
        <v>20.8562</v>
      </c>
      <c r="BK974">
        <v>17.2401555555556</v>
      </c>
      <c r="BL974">
        <v>1456.70814814815</v>
      </c>
      <c r="BM974">
        <v>20.5514185185185</v>
      </c>
      <c r="BN974">
        <v>500.116851851852</v>
      </c>
      <c r="BO974">
        <v>90.4678481481482</v>
      </c>
      <c r="BP974">
        <v>0.0999009444444445</v>
      </c>
      <c r="BQ974">
        <v>25.0763222222222</v>
      </c>
      <c r="BR974">
        <v>25.0596185185185</v>
      </c>
      <c r="BS974">
        <v>999.9</v>
      </c>
      <c r="BT974">
        <v>0</v>
      </c>
      <c r="BU974">
        <v>0</v>
      </c>
      <c r="BV974">
        <v>9991.2962962963</v>
      </c>
      <c r="BW974">
        <v>0</v>
      </c>
      <c r="BX974">
        <v>16.7147</v>
      </c>
      <c r="BY974">
        <v>-68.7388148148148</v>
      </c>
      <c r="BZ974">
        <v>1499.4762962963</v>
      </c>
      <c r="CA974">
        <v>1563.9037037037</v>
      </c>
      <c r="CB974">
        <v>3.61604111111111</v>
      </c>
      <c r="CC974">
        <v>1536.94074074074</v>
      </c>
      <c r="CD974">
        <v>17.2401555555556</v>
      </c>
      <c r="CE974">
        <v>1.88681555555556</v>
      </c>
      <c r="CF974">
        <v>1.55968037037037</v>
      </c>
      <c r="CG974">
        <v>16.5251962962963</v>
      </c>
      <c r="CH974">
        <v>13.5660148148148</v>
      </c>
      <c r="CI974">
        <v>1999.99777777778</v>
      </c>
      <c r="CJ974">
        <v>0.979994888888889</v>
      </c>
      <c r="CK974">
        <v>0.0200051518518519</v>
      </c>
      <c r="CL974">
        <v>0</v>
      </c>
      <c r="CM974">
        <v>794.478888888889</v>
      </c>
      <c r="CN974">
        <v>5.00063</v>
      </c>
      <c r="CO974">
        <v>15686.5259259259</v>
      </c>
      <c r="CP974">
        <v>17256.8518518519</v>
      </c>
      <c r="CQ974">
        <v>38.75</v>
      </c>
      <c r="CR974">
        <v>38.812</v>
      </c>
      <c r="CS974">
        <v>38.25</v>
      </c>
      <c r="CT974">
        <v>38.147962962963</v>
      </c>
      <c r="CU974">
        <v>39.5597037037037</v>
      </c>
      <c r="CV974">
        <v>1955.0862962963</v>
      </c>
      <c r="CW974">
        <v>39.9114814814815</v>
      </c>
      <c r="CX974">
        <v>0</v>
      </c>
      <c r="CY974">
        <v>1663698380.9</v>
      </c>
      <c r="CZ974">
        <v>0</v>
      </c>
      <c r="DA974">
        <v>0</v>
      </c>
      <c r="DB974" t="s">
        <v>356</v>
      </c>
      <c r="DC974">
        <v>1660677648.1</v>
      </c>
      <c r="DD974">
        <v>1660677649.1</v>
      </c>
      <c r="DE974">
        <v>0</v>
      </c>
      <c r="DF974">
        <v>-1.042</v>
      </c>
      <c r="DG974">
        <v>0.003</v>
      </c>
      <c r="DH974">
        <v>5.218</v>
      </c>
      <c r="DI974">
        <v>0.344</v>
      </c>
      <c r="DJ974">
        <v>417</v>
      </c>
      <c r="DK974">
        <v>22</v>
      </c>
      <c r="DL974">
        <v>1.24</v>
      </c>
      <c r="DM974">
        <v>0.53</v>
      </c>
      <c r="DN974">
        <v>-68.682245</v>
      </c>
      <c r="DO974">
        <v>1.05569831144483</v>
      </c>
      <c r="DP974">
        <v>0.60673557829997</v>
      </c>
      <c r="DQ974">
        <v>0</v>
      </c>
      <c r="DR974">
        <v>3.673659</v>
      </c>
      <c r="DS974">
        <v>-0.917897335834895</v>
      </c>
      <c r="DT974">
        <v>0.0888899072111114</v>
      </c>
      <c r="DU974">
        <v>0</v>
      </c>
      <c r="DV974">
        <v>0</v>
      </c>
      <c r="DW974">
        <v>2</v>
      </c>
      <c r="DX974" t="s">
        <v>357</v>
      </c>
      <c r="DY974">
        <v>2.9735</v>
      </c>
      <c r="DZ974">
        <v>2.75444</v>
      </c>
      <c r="EA974">
        <v>0.213344</v>
      </c>
      <c r="EB974">
        <v>0.219875</v>
      </c>
      <c r="EC974">
        <v>0.09379</v>
      </c>
      <c r="ED974">
        <v>0.0830965</v>
      </c>
      <c r="EE974">
        <v>30664.7</v>
      </c>
      <c r="EF974">
        <v>33159.5</v>
      </c>
      <c r="EG974">
        <v>35323.2</v>
      </c>
      <c r="EH974">
        <v>38547.5</v>
      </c>
      <c r="EI974">
        <v>45393.6</v>
      </c>
      <c r="EJ974">
        <v>51052.8</v>
      </c>
      <c r="EK974">
        <v>55214.9</v>
      </c>
      <c r="EL974">
        <v>61830.5</v>
      </c>
      <c r="EM974">
        <v>1.9898</v>
      </c>
      <c r="EN974">
        <v>1.8226</v>
      </c>
      <c r="EO974">
        <v>0.0758767</v>
      </c>
      <c r="EP974">
        <v>0</v>
      </c>
      <c r="EQ974">
        <v>23.8154</v>
      </c>
      <c r="ER974">
        <v>999.9</v>
      </c>
      <c r="ES974">
        <v>42.455</v>
      </c>
      <c r="ET974">
        <v>30.585</v>
      </c>
      <c r="EU974">
        <v>20.6761</v>
      </c>
      <c r="EV974">
        <v>56.5561</v>
      </c>
      <c r="EW974">
        <v>49.379</v>
      </c>
      <c r="EX974">
        <v>1</v>
      </c>
      <c r="EY974">
        <v>-0.0334553</v>
      </c>
      <c r="EZ974">
        <v>3.14259</v>
      </c>
      <c r="FA974">
        <v>20.0853</v>
      </c>
      <c r="FB974">
        <v>5.20052</v>
      </c>
      <c r="FC974">
        <v>12.0052</v>
      </c>
      <c r="FD974">
        <v>4.976</v>
      </c>
      <c r="FE974">
        <v>3.294</v>
      </c>
      <c r="FF974">
        <v>9999</v>
      </c>
      <c r="FG974">
        <v>9999</v>
      </c>
      <c r="FH974">
        <v>9999</v>
      </c>
      <c r="FI974">
        <v>695.8</v>
      </c>
      <c r="FJ974">
        <v>1.86356</v>
      </c>
      <c r="FK974">
        <v>1.86829</v>
      </c>
      <c r="FL974">
        <v>1.8681</v>
      </c>
      <c r="FM974">
        <v>1.86929</v>
      </c>
      <c r="FN974">
        <v>1.87009</v>
      </c>
      <c r="FO974">
        <v>1.86615</v>
      </c>
      <c r="FP974">
        <v>1.86716</v>
      </c>
      <c r="FQ974">
        <v>1.86859</v>
      </c>
      <c r="FR974">
        <v>5</v>
      </c>
      <c r="FS974">
        <v>0</v>
      </c>
      <c r="FT974">
        <v>0</v>
      </c>
      <c r="FU974">
        <v>0</v>
      </c>
      <c r="FV974" t="s">
        <v>358</v>
      </c>
      <c r="FW974" t="s">
        <v>359</v>
      </c>
      <c r="FX974" t="s">
        <v>360</v>
      </c>
      <c r="FY974" t="s">
        <v>360</v>
      </c>
      <c r="FZ974" t="s">
        <v>360</v>
      </c>
      <c r="GA974" t="s">
        <v>360</v>
      </c>
      <c r="GB974">
        <v>0</v>
      </c>
      <c r="GC974">
        <v>100</v>
      </c>
      <c r="GD974">
        <v>100</v>
      </c>
      <c r="GE974">
        <v>11.6</v>
      </c>
      <c r="GF974">
        <v>0.3048</v>
      </c>
      <c r="GG974">
        <v>3.61927167264205</v>
      </c>
      <c r="GH974">
        <v>0.00509506669552449</v>
      </c>
      <c r="GI974">
        <v>1.17866753763249e-06</v>
      </c>
      <c r="GJ974">
        <v>-6.62632595388568e-10</v>
      </c>
      <c r="GK974">
        <v>0.304780318481584</v>
      </c>
      <c r="GL974">
        <v>0</v>
      </c>
      <c r="GM974">
        <v>0</v>
      </c>
      <c r="GN974">
        <v>0</v>
      </c>
      <c r="GO974">
        <v>-5</v>
      </c>
      <c r="GP974">
        <v>1640</v>
      </c>
      <c r="GQ974">
        <v>1</v>
      </c>
      <c r="GR974">
        <v>20</v>
      </c>
      <c r="GS974">
        <v>50345.6</v>
      </c>
      <c r="GT974">
        <v>50345.6</v>
      </c>
      <c r="GU974">
        <v>2.94556</v>
      </c>
      <c r="GV974">
        <v>2.59766</v>
      </c>
      <c r="GW974">
        <v>1.54785</v>
      </c>
      <c r="GX974">
        <v>2.2998</v>
      </c>
      <c r="GY974">
        <v>1.34644</v>
      </c>
      <c r="GZ974">
        <v>2.34619</v>
      </c>
      <c r="HA974">
        <v>35.4754</v>
      </c>
      <c r="HB974">
        <v>23.9562</v>
      </c>
      <c r="HC974">
        <v>18</v>
      </c>
      <c r="HD974">
        <v>503.475</v>
      </c>
      <c r="HE974">
        <v>397.828</v>
      </c>
      <c r="HF974">
        <v>19.5871</v>
      </c>
      <c r="HG974">
        <v>26.6575</v>
      </c>
      <c r="HH974">
        <v>30</v>
      </c>
      <c r="HI974">
        <v>26.6232</v>
      </c>
      <c r="HJ974">
        <v>26.5707</v>
      </c>
      <c r="HK974">
        <v>58.974</v>
      </c>
      <c r="HL974">
        <v>15.5105</v>
      </c>
      <c r="HM974">
        <v>12.3526</v>
      </c>
      <c r="HN974">
        <v>19.56</v>
      </c>
      <c r="HO974">
        <v>1572.07</v>
      </c>
      <c r="HP974">
        <v>17.4814</v>
      </c>
      <c r="HQ974">
        <v>102.426</v>
      </c>
      <c r="HR974">
        <v>102.917</v>
      </c>
    </row>
    <row r="975" spans="1:226">
      <c r="A975">
        <v>959</v>
      </c>
      <c r="B975">
        <v>1663698388.6</v>
      </c>
      <c r="C975">
        <v>10613.5</v>
      </c>
      <c r="D975" t="s">
        <v>2286</v>
      </c>
      <c r="E975" t="s">
        <v>2287</v>
      </c>
      <c r="F975">
        <v>5</v>
      </c>
      <c r="G975" t="s">
        <v>2099</v>
      </c>
      <c r="H975" t="s">
        <v>354</v>
      </c>
      <c r="I975">
        <v>1663698380.81429</v>
      </c>
      <c r="J975">
        <f>(K975)/1000</f>
        <v>0</v>
      </c>
      <c r="K975">
        <f>IF(BF975, AN975, AH975)</f>
        <v>0</v>
      </c>
      <c r="L975">
        <f>IF(BF975, AI975, AG975)</f>
        <v>0</v>
      </c>
      <c r="M975">
        <f>BH975 - IF(AU975&gt;1, L975*BB975*100.0/(AW975*BV975), 0)</f>
        <v>0</v>
      </c>
      <c r="N975">
        <f>((T975-J975/2)*M975-L975)/(T975+J975/2)</f>
        <v>0</v>
      </c>
      <c r="O975">
        <f>N975*(BO975+BP975)/1000.0</f>
        <v>0</v>
      </c>
      <c r="P975">
        <f>(BH975 - IF(AU975&gt;1, L975*BB975*100.0/(AW975*BV975), 0))*(BO975+BP975)/1000.0</f>
        <v>0</v>
      </c>
      <c r="Q975">
        <f>2.0/((1/S975-1/R975)+SIGN(S975)*SQRT((1/S975-1/R975)*(1/S975-1/R975) + 4*BC975/((BC975+1)*(BC975+1))*(2*1/S975*1/R975-1/R975*1/R975)))</f>
        <v>0</v>
      </c>
      <c r="R975">
        <f>IF(LEFT(BD975,1)&lt;&gt;"0",IF(LEFT(BD975,1)="1",3.0,BE975),$D$5+$E$5*(BV975*BO975/($K$5*1000))+$F$5*(BV975*BO975/($K$5*1000))*MAX(MIN(BB975,$J$5),$I$5)*MAX(MIN(BB975,$J$5),$I$5)+$G$5*MAX(MIN(BB975,$J$5),$I$5)*(BV975*BO975/($K$5*1000))+$H$5*(BV975*BO975/($K$5*1000))*(BV975*BO975/($K$5*1000)))</f>
        <v>0</v>
      </c>
      <c r="S975">
        <f>J975*(1000-(1000*0.61365*exp(17.502*W975/(240.97+W975))/(BO975+BP975)+BJ975)/2)/(1000*0.61365*exp(17.502*W975/(240.97+W975))/(BO975+BP975)-BJ975)</f>
        <v>0</v>
      </c>
      <c r="T975">
        <f>1/((BC975+1)/(Q975/1.6)+1/(R975/1.37)) + BC975/((BC975+1)/(Q975/1.6) + BC975/(R975/1.37))</f>
        <v>0</v>
      </c>
      <c r="U975">
        <f>(AX975*BA975)</f>
        <v>0</v>
      </c>
      <c r="V975">
        <f>(BQ975+(U975+2*0.95*5.67E-8*(((BQ975+$B$7)+273)^4-(BQ975+273)^4)-44100*J975)/(1.84*29.3*R975+8*0.95*5.67E-8*(BQ975+273)^3))</f>
        <v>0</v>
      </c>
      <c r="W975">
        <f>($C$7*BR975+$D$7*BS975+$E$7*V975)</f>
        <v>0</v>
      </c>
      <c r="X975">
        <f>0.61365*exp(17.502*W975/(240.97+W975))</f>
        <v>0</v>
      </c>
      <c r="Y975">
        <f>(Z975/AA975*100)</f>
        <v>0</v>
      </c>
      <c r="Z975">
        <f>BJ975*(BO975+BP975)/1000</f>
        <v>0</v>
      </c>
      <c r="AA975">
        <f>0.61365*exp(17.502*BQ975/(240.97+BQ975))</f>
        <v>0</v>
      </c>
      <c r="AB975">
        <f>(X975-BJ975*(BO975+BP975)/1000)</f>
        <v>0</v>
      </c>
      <c r="AC975">
        <f>(-J975*44100)</f>
        <v>0</v>
      </c>
      <c r="AD975">
        <f>2*29.3*R975*0.92*(BQ975-W975)</f>
        <v>0</v>
      </c>
      <c r="AE975">
        <f>2*0.95*5.67E-8*(((BQ975+$B$7)+273)^4-(W975+273)^4)</f>
        <v>0</v>
      </c>
      <c r="AF975">
        <f>U975+AE975+AC975+AD975</f>
        <v>0</v>
      </c>
      <c r="AG975">
        <f>BN975*AU975*(BI975-BH975*(1000-AU975*BK975)/(1000-AU975*BJ975))/(100*BB975)</f>
        <v>0</v>
      </c>
      <c r="AH975">
        <f>1000*BN975*AU975*(BJ975-BK975)/(100*BB975*(1000-AU975*BJ975))</f>
        <v>0</v>
      </c>
      <c r="AI975">
        <f>(AJ975 - AK975 - BO975*1E3/(8.314*(BQ975+273.15)) * AM975/BN975 * AL975) * BN975/(100*BB975) * (1000 - BK975)/1000</f>
        <v>0</v>
      </c>
      <c r="AJ975">
        <v>1597.93704642496</v>
      </c>
      <c r="AK975">
        <v>1540.75315151515</v>
      </c>
      <c r="AL975">
        <v>3.43852958534869</v>
      </c>
      <c r="AM975">
        <v>65.3821765594169</v>
      </c>
      <c r="AN975">
        <f>(AP975 - AO975 + BO975*1E3/(8.314*(BQ975+273.15)) * AR975/BN975 * AQ975) * BN975/(100*BB975) * 1000/(1000 - AP975)</f>
        <v>0</v>
      </c>
      <c r="AO975">
        <v>17.3648429610666</v>
      </c>
      <c r="AP975">
        <v>20.8723021978022</v>
      </c>
      <c r="AQ975">
        <v>6.3640813816858e-05</v>
      </c>
      <c r="AR975">
        <v>122.885035500858</v>
      </c>
      <c r="AS975">
        <v>0</v>
      </c>
      <c r="AT975">
        <v>0</v>
      </c>
      <c r="AU975">
        <f>IF(AS975*$H$13&gt;=AW975,1.0,(AW975/(AW975-AS975*$H$13)))</f>
        <v>0</v>
      </c>
      <c r="AV975">
        <f>(AU975-1)*100</f>
        <v>0</v>
      </c>
      <c r="AW975">
        <f>MAX(0,($B$13+$C$13*BV975)/(1+$D$13*BV975)*BO975/(BQ975+273)*$E$13)</f>
        <v>0</v>
      </c>
      <c r="AX975">
        <f>$B$11*BW975+$C$11*BX975+$F$11*CI975*(1-CL975)</f>
        <v>0</v>
      </c>
      <c r="AY975">
        <f>AX975*AZ975</f>
        <v>0</v>
      </c>
      <c r="AZ975">
        <f>($B$11*$D$9+$C$11*$D$9+$F$11*((CV975+CN975)/MAX(CV975+CN975+CW975, 0.1)*$I$9+CW975/MAX(CV975+CN975+CW975, 0.1)*$J$9))/($B$11+$C$11+$F$11)</f>
        <v>0</v>
      </c>
      <c r="BA975">
        <f>($B$11*$K$9+$C$11*$K$9+$F$11*((CV975+CN975)/MAX(CV975+CN975+CW975, 0.1)*$P$9+CW975/MAX(CV975+CN975+CW975, 0.1)*$Q$9))/($B$11+$C$11+$F$11)</f>
        <v>0</v>
      </c>
      <c r="BB975">
        <v>6</v>
      </c>
      <c r="BC975">
        <v>0.5</v>
      </c>
      <c r="BD975" t="s">
        <v>355</v>
      </c>
      <c r="BE975">
        <v>2</v>
      </c>
      <c r="BF975" t="b">
        <v>1</v>
      </c>
      <c r="BG975">
        <v>1663698380.81429</v>
      </c>
      <c r="BH975">
        <v>1484.05964285714</v>
      </c>
      <c r="BI975">
        <v>1552.65464285714</v>
      </c>
      <c r="BJ975">
        <v>20.8619964285714</v>
      </c>
      <c r="BK975">
        <v>17.3114464285714</v>
      </c>
      <c r="BL975">
        <v>1472.49857142857</v>
      </c>
      <c r="BM975">
        <v>20.557225</v>
      </c>
      <c r="BN975">
        <v>500.136178571429</v>
      </c>
      <c r="BO975">
        <v>90.4672964285714</v>
      </c>
      <c r="BP975">
        <v>0.0999229464285714</v>
      </c>
      <c r="BQ975">
        <v>25.0597964285714</v>
      </c>
      <c r="BR975">
        <v>25.0583357142857</v>
      </c>
      <c r="BS975">
        <v>999.9</v>
      </c>
      <c r="BT975">
        <v>0</v>
      </c>
      <c r="BU975">
        <v>0</v>
      </c>
      <c r="BV975">
        <v>10003.75</v>
      </c>
      <c r="BW975">
        <v>0</v>
      </c>
      <c r="BX975">
        <v>16.7147</v>
      </c>
      <c r="BY975">
        <v>-68.5939928571429</v>
      </c>
      <c r="BZ975">
        <v>1515.68107142857</v>
      </c>
      <c r="CA975">
        <v>1580.00678571429</v>
      </c>
      <c r="CB975">
        <v>3.55055642857143</v>
      </c>
      <c r="CC975">
        <v>1552.65464285714</v>
      </c>
      <c r="CD975">
        <v>17.3114464285714</v>
      </c>
      <c r="CE975">
        <v>1.88732821428571</v>
      </c>
      <c r="CF975">
        <v>1.56612071428571</v>
      </c>
      <c r="CG975">
        <v>16.5294678571429</v>
      </c>
      <c r="CH975">
        <v>13.6293571428571</v>
      </c>
      <c r="CI975">
        <v>2000.02642857143</v>
      </c>
      <c r="CJ975">
        <v>0.979995285714286</v>
      </c>
      <c r="CK975">
        <v>0.0200047285714286</v>
      </c>
      <c r="CL975">
        <v>0</v>
      </c>
      <c r="CM975">
        <v>794.125107142857</v>
      </c>
      <c r="CN975">
        <v>5.00063</v>
      </c>
      <c r="CO975">
        <v>15679.6678571429</v>
      </c>
      <c r="CP975">
        <v>17257.1071428571</v>
      </c>
      <c r="CQ975">
        <v>38.75</v>
      </c>
      <c r="CR975">
        <v>38.812</v>
      </c>
      <c r="CS975">
        <v>38.25</v>
      </c>
      <c r="CT975">
        <v>38.1604285714286</v>
      </c>
      <c r="CU975">
        <v>39.5575714285714</v>
      </c>
      <c r="CV975">
        <v>1955.115</v>
      </c>
      <c r="CW975">
        <v>39.9114285714286</v>
      </c>
      <c r="CX975">
        <v>0</v>
      </c>
      <c r="CY975">
        <v>1663698385.7</v>
      </c>
      <c r="CZ975">
        <v>0</v>
      </c>
      <c r="DA975">
        <v>0</v>
      </c>
      <c r="DB975" t="s">
        <v>356</v>
      </c>
      <c r="DC975">
        <v>1660677648.1</v>
      </c>
      <c r="DD975">
        <v>1660677649.1</v>
      </c>
      <c r="DE975">
        <v>0</v>
      </c>
      <c r="DF975">
        <v>-1.042</v>
      </c>
      <c r="DG975">
        <v>0.003</v>
      </c>
      <c r="DH975">
        <v>5.218</v>
      </c>
      <c r="DI975">
        <v>0.344</v>
      </c>
      <c r="DJ975">
        <v>417</v>
      </c>
      <c r="DK975">
        <v>22</v>
      </c>
      <c r="DL975">
        <v>1.24</v>
      </c>
      <c r="DM975">
        <v>0.53</v>
      </c>
      <c r="DN975">
        <v>-68.6654675</v>
      </c>
      <c r="DO975">
        <v>1.23477636022507</v>
      </c>
      <c r="DP975">
        <v>0.810959946725946</v>
      </c>
      <c r="DQ975">
        <v>0</v>
      </c>
      <c r="DR975">
        <v>3.5870405</v>
      </c>
      <c r="DS975">
        <v>-0.823290506566608</v>
      </c>
      <c r="DT975">
        <v>0.0800150229628787</v>
      </c>
      <c r="DU975">
        <v>0</v>
      </c>
      <c r="DV975">
        <v>0</v>
      </c>
      <c r="DW975">
        <v>2</v>
      </c>
      <c r="DX975" t="s">
        <v>357</v>
      </c>
      <c r="DY975">
        <v>2.97443</v>
      </c>
      <c r="DZ975">
        <v>2.75485</v>
      </c>
      <c r="EA975">
        <v>0.214784</v>
      </c>
      <c r="EB975">
        <v>0.221024</v>
      </c>
      <c r="EC975">
        <v>0.0938115</v>
      </c>
      <c r="ED975">
        <v>0.0833431</v>
      </c>
      <c r="EE975">
        <v>30608.2</v>
      </c>
      <c r="EF975">
        <v>33110.4</v>
      </c>
      <c r="EG975">
        <v>35322.7</v>
      </c>
      <c r="EH975">
        <v>38547.2</v>
      </c>
      <c r="EI975">
        <v>45392</v>
      </c>
      <c r="EJ975">
        <v>51039.2</v>
      </c>
      <c r="EK975">
        <v>55214.2</v>
      </c>
      <c r="EL975">
        <v>61830.7</v>
      </c>
      <c r="EM975">
        <v>1.9902</v>
      </c>
      <c r="EN975">
        <v>1.8228</v>
      </c>
      <c r="EO975">
        <v>0.0749528</v>
      </c>
      <c r="EP975">
        <v>0</v>
      </c>
      <c r="EQ975">
        <v>23.8094</v>
      </c>
      <c r="ER975">
        <v>999.9</v>
      </c>
      <c r="ES975">
        <v>42.431</v>
      </c>
      <c r="ET975">
        <v>30.585</v>
      </c>
      <c r="EU975">
        <v>20.6638</v>
      </c>
      <c r="EV975">
        <v>56.5961</v>
      </c>
      <c r="EW975">
        <v>49.0304</v>
      </c>
      <c r="EX975">
        <v>1</v>
      </c>
      <c r="EY975">
        <v>-0.0334553</v>
      </c>
      <c r="EZ975">
        <v>3.1871</v>
      </c>
      <c r="FA975">
        <v>20.0842</v>
      </c>
      <c r="FB975">
        <v>5.19932</v>
      </c>
      <c r="FC975">
        <v>12.004</v>
      </c>
      <c r="FD975">
        <v>4.976</v>
      </c>
      <c r="FE975">
        <v>3.294</v>
      </c>
      <c r="FF975">
        <v>9999</v>
      </c>
      <c r="FG975">
        <v>9999</v>
      </c>
      <c r="FH975">
        <v>9999</v>
      </c>
      <c r="FI975">
        <v>695.8</v>
      </c>
      <c r="FJ975">
        <v>1.86356</v>
      </c>
      <c r="FK975">
        <v>1.86829</v>
      </c>
      <c r="FL975">
        <v>1.86804</v>
      </c>
      <c r="FM975">
        <v>1.86929</v>
      </c>
      <c r="FN975">
        <v>1.87012</v>
      </c>
      <c r="FO975">
        <v>1.86615</v>
      </c>
      <c r="FP975">
        <v>1.86719</v>
      </c>
      <c r="FQ975">
        <v>1.86859</v>
      </c>
      <c r="FR975">
        <v>5</v>
      </c>
      <c r="FS975">
        <v>0</v>
      </c>
      <c r="FT975">
        <v>0</v>
      </c>
      <c r="FU975">
        <v>0</v>
      </c>
      <c r="FV975" t="s">
        <v>358</v>
      </c>
      <c r="FW975" t="s">
        <v>359</v>
      </c>
      <c r="FX975" t="s">
        <v>360</v>
      </c>
      <c r="FY975" t="s">
        <v>360</v>
      </c>
      <c r="FZ975" t="s">
        <v>360</v>
      </c>
      <c r="GA975" t="s">
        <v>360</v>
      </c>
      <c r="GB975">
        <v>0</v>
      </c>
      <c r="GC975">
        <v>100</v>
      </c>
      <c r="GD975">
        <v>100</v>
      </c>
      <c r="GE975">
        <v>11.67</v>
      </c>
      <c r="GF975">
        <v>0.3048</v>
      </c>
      <c r="GG975">
        <v>3.61927167264205</v>
      </c>
      <c r="GH975">
        <v>0.00509506669552449</v>
      </c>
      <c r="GI975">
        <v>1.17866753763249e-06</v>
      </c>
      <c r="GJ975">
        <v>-6.62632595388568e-10</v>
      </c>
      <c r="GK975">
        <v>0.304780318481584</v>
      </c>
      <c r="GL975">
        <v>0</v>
      </c>
      <c r="GM975">
        <v>0</v>
      </c>
      <c r="GN975">
        <v>0</v>
      </c>
      <c r="GO975">
        <v>-5</v>
      </c>
      <c r="GP975">
        <v>1640</v>
      </c>
      <c r="GQ975">
        <v>1</v>
      </c>
      <c r="GR975">
        <v>20</v>
      </c>
      <c r="GS975">
        <v>50345.7</v>
      </c>
      <c r="GT975">
        <v>50345.7</v>
      </c>
      <c r="GU975">
        <v>2.97241</v>
      </c>
      <c r="GV975">
        <v>2.6001</v>
      </c>
      <c r="GW975">
        <v>1.54785</v>
      </c>
      <c r="GX975">
        <v>2.2998</v>
      </c>
      <c r="GY975">
        <v>1.34644</v>
      </c>
      <c r="GZ975">
        <v>2.2937</v>
      </c>
      <c r="HA975">
        <v>35.4754</v>
      </c>
      <c r="HB975">
        <v>23.9474</v>
      </c>
      <c r="HC975">
        <v>18</v>
      </c>
      <c r="HD975">
        <v>503.761</v>
      </c>
      <c r="HE975">
        <v>397.954</v>
      </c>
      <c r="HF975">
        <v>19.5341</v>
      </c>
      <c r="HG975">
        <v>26.6579</v>
      </c>
      <c r="HH975">
        <v>30</v>
      </c>
      <c r="HI975">
        <v>26.6254</v>
      </c>
      <c r="HJ975">
        <v>26.5729</v>
      </c>
      <c r="HK975">
        <v>59.5209</v>
      </c>
      <c r="HL975">
        <v>15.2048</v>
      </c>
      <c r="HM975">
        <v>12.3526</v>
      </c>
      <c r="HN975">
        <v>19.4967</v>
      </c>
      <c r="HO975">
        <v>1592.19</v>
      </c>
      <c r="HP975">
        <v>17.5495</v>
      </c>
      <c r="HQ975">
        <v>102.425</v>
      </c>
      <c r="HR975">
        <v>102.917</v>
      </c>
    </row>
    <row r="976" spans="1:226">
      <c r="A976">
        <v>960</v>
      </c>
      <c r="B976">
        <v>1663698393.6</v>
      </c>
      <c r="C976">
        <v>10618.5</v>
      </c>
      <c r="D976" t="s">
        <v>2288</v>
      </c>
      <c r="E976" t="s">
        <v>2289</v>
      </c>
      <c r="F976">
        <v>5</v>
      </c>
      <c r="G976" t="s">
        <v>2099</v>
      </c>
      <c r="H976" t="s">
        <v>354</v>
      </c>
      <c r="I976">
        <v>1663698386.1</v>
      </c>
      <c r="J976">
        <f>(K976)/1000</f>
        <v>0</v>
      </c>
      <c r="K976">
        <f>IF(BF976, AN976, AH976)</f>
        <v>0</v>
      </c>
      <c r="L976">
        <f>IF(BF976, AI976, AG976)</f>
        <v>0</v>
      </c>
      <c r="M976">
        <f>BH976 - IF(AU976&gt;1, L976*BB976*100.0/(AW976*BV976), 0)</f>
        <v>0</v>
      </c>
      <c r="N976">
        <f>((T976-J976/2)*M976-L976)/(T976+J976/2)</f>
        <v>0</v>
      </c>
      <c r="O976">
        <f>N976*(BO976+BP976)/1000.0</f>
        <v>0</v>
      </c>
      <c r="P976">
        <f>(BH976 - IF(AU976&gt;1, L976*BB976*100.0/(AW976*BV976), 0))*(BO976+BP976)/1000.0</f>
        <v>0</v>
      </c>
      <c r="Q976">
        <f>2.0/((1/S976-1/R976)+SIGN(S976)*SQRT((1/S976-1/R976)*(1/S976-1/R976) + 4*BC976/((BC976+1)*(BC976+1))*(2*1/S976*1/R976-1/R976*1/R976)))</f>
        <v>0</v>
      </c>
      <c r="R976">
        <f>IF(LEFT(BD976,1)&lt;&gt;"0",IF(LEFT(BD976,1)="1",3.0,BE976),$D$5+$E$5*(BV976*BO976/($K$5*1000))+$F$5*(BV976*BO976/($K$5*1000))*MAX(MIN(BB976,$J$5),$I$5)*MAX(MIN(BB976,$J$5),$I$5)+$G$5*MAX(MIN(BB976,$J$5),$I$5)*(BV976*BO976/($K$5*1000))+$H$5*(BV976*BO976/($K$5*1000))*(BV976*BO976/($K$5*1000)))</f>
        <v>0</v>
      </c>
      <c r="S976">
        <f>J976*(1000-(1000*0.61365*exp(17.502*W976/(240.97+W976))/(BO976+BP976)+BJ976)/2)/(1000*0.61365*exp(17.502*W976/(240.97+W976))/(BO976+BP976)-BJ976)</f>
        <v>0</v>
      </c>
      <c r="T976">
        <f>1/((BC976+1)/(Q976/1.6)+1/(R976/1.37)) + BC976/((BC976+1)/(Q976/1.6) + BC976/(R976/1.37))</f>
        <v>0</v>
      </c>
      <c r="U976">
        <f>(AX976*BA976)</f>
        <v>0</v>
      </c>
      <c r="V976">
        <f>(BQ976+(U976+2*0.95*5.67E-8*(((BQ976+$B$7)+273)^4-(BQ976+273)^4)-44100*J976)/(1.84*29.3*R976+8*0.95*5.67E-8*(BQ976+273)^3))</f>
        <v>0</v>
      </c>
      <c r="W976">
        <f>($C$7*BR976+$D$7*BS976+$E$7*V976)</f>
        <v>0</v>
      </c>
      <c r="X976">
        <f>0.61365*exp(17.502*W976/(240.97+W976))</f>
        <v>0</v>
      </c>
      <c r="Y976">
        <f>(Z976/AA976*100)</f>
        <v>0</v>
      </c>
      <c r="Z976">
        <f>BJ976*(BO976+BP976)/1000</f>
        <v>0</v>
      </c>
      <c r="AA976">
        <f>0.61365*exp(17.502*BQ976/(240.97+BQ976))</f>
        <v>0</v>
      </c>
      <c r="AB976">
        <f>(X976-BJ976*(BO976+BP976)/1000)</f>
        <v>0</v>
      </c>
      <c r="AC976">
        <f>(-J976*44100)</f>
        <v>0</v>
      </c>
      <c r="AD976">
        <f>2*29.3*R976*0.92*(BQ976-W976)</f>
        <v>0</v>
      </c>
      <c r="AE976">
        <f>2*0.95*5.67E-8*(((BQ976+$B$7)+273)^4-(W976+273)^4)</f>
        <v>0</v>
      </c>
      <c r="AF976">
        <f>U976+AE976+AC976+AD976</f>
        <v>0</v>
      </c>
      <c r="AG976">
        <f>BN976*AU976*(BI976-BH976*(1000-AU976*BK976)/(1000-AU976*BJ976))/(100*BB976)</f>
        <v>0</v>
      </c>
      <c r="AH976">
        <f>1000*BN976*AU976*(BJ976-BK976)/(100*BB976*(1000-AU976*BJ976))</f>
        <v>0</v>
      </c>
      <c r="AI976">
        <f>(AJ976 - AK976 - BO976*1E3/(8.314*(BQ976+273.15)) * AM976/BN976 * AL976) * BN976/(100*BB976) * (1000 - BK976)/1000</f>
        <v>0</v>
      </c>
      <c r="AJ976">
        <v>1615.21327620519</v>
      </c>
      <c r="AK976">
        <v>1557.6563030303</v>
      </c>
      <c r="AL976">
        <v>3.52221076083809</v>
      </c>
      <c r="AM976">
        <v>65.3821765594169</v>
      </c>
      <c r="AN976">
        <f>(AP976 - AO976 + BO976*1E3/(8.314*(BQ976+273.15)) * AR976/BN976 * AQ976) * BN976/(100*BB976) * 1000/(1000 - AP976)</f>
        <v>0</v>
      </c>
      <c r="AO976">
        <v>17.4339913163608</v>
      </c>
      <c r="AP976">
        <v>20.8709824175824</v>
      </c>
      <c r="AQ976">
        <v>2.06290585688455e-06</v>
      </c>
      <c r="AR976">
        <v>122.885035500858</v>
      </c>
      <c r="AS976">
        <v>0</v>
      </c>
      <c r="AT976">
        <v>0</v>
      </c>
      <c r="AU976">
        <f>IF(AS976*$H$13&gt;=AW976,1.0,(AW976/(AW976-AS976*$H$13)))</f>
        <v>0</v>
      </c>
      <c r="AV976">
        <f>(AU976-1)*100</f>
        <v>0</v>
      </c>
      <c r="AW976">
        <f>MAX(0,($B$13+$C$13*BV976)/(1+$D$13*BV976)*BO976/(BQ976+273)*$E$13)</f>
        <v>0</v>
      </c>
      <c r="AX976">
        <f>$B$11*BW976+$C$11*BX976+$F$11*CI976*(1-CL976)</f>
        <v>0</v>
      </c>
      <c r="AY976">
        <f>AX976*AZ976</f>
        <v>0</v>
      </c>
      <c r="AZ976">
        <f>($B$11*$D$9+$C$11*$D$9+$F$11*((CV976+CN976)/MAX(CV976+CN976+CW976, 0.1)*$I$9+CW976/MAX(CV976+CN976+CW976, 0.1)*$J$9))/($B$11+$C$11+$F$11)</f>
        <v>0</v>
      </c>
      <c r="BA976">
        <f>($B$11*$K$9+$C$11*$K$9+$F$11*((CV976+CN976)/MAX(CV976+CN976+CW976, 0.1)*$P$9+CW976/MAX(CV976+CN976+CW976, 0.1)*$Q$9))/($B$11+$C$11+$F$11)</f>
        <v>0</v>
      </c>
      <c r="BB976">
        <v>6</v>
      </c>
      <c r="BC976">
        <v>0.5</v>
      </c>
      <c r="BD976" t="s">
        <v>355</v>
      </c>
      <c r="BE976">
        <v>2</v>
      </c>
      <c r="BF976" t="b">
        <v>1</v>
      </c>
      <c r="BG976">
        <v>1663698386.1</v>
      </c>
      <c r="BH976">
        <v>1501.5837037037</v>
      </c>
      <c r="BI976">
        <v>1570.59333333333</v>
      </c>
      <c r="BJ976">
        <v>20.8672962962963</v>
      </c>
      <c r="BK976">
        <v>17.3839888888889</v>
      </c>
      <c r="BL976">
        <v>1489.95</v>
      </c>
      <c r="BM976">
        <v>20.5625148148148</v>
      </c>
      <c r="BN976">
        <v>500.129592592593</v>
      </c>
      <c r="BO976">
        <v>90.4674777777778</v>
      </c>
      <c r="BP976">
        <v>0.0998852333333333</v>
      </c>
      <c r="BQ976">
        <v>25.0412777777778</v>
      </c>
      <c r="BR976">
        <v>25.0557962962963</v>
      </c>
      <c r="BS976">
        <v>999.9</v>
      </c>
      <c r="BT976">
        <v>0</v>
      </c>
      <c r="BU976">
        <v>0</v>
      </c>
      <c r="BV976">
        <v>10020.5555555556</v>
      </c>
      <c r="BW976">
        <v>0</v>
      </c>
      <c r="BX976">
        <v>16.7147</v>
      </c>
      <c r="BY976">
        <v>-69.0085740740741</v>
      </c>
      <c r="BZ976">
        <v>1533.58740740741</v>
      </c>
      <c r="CA976">
        <v>1598.38</v>
      </c>
      <c r="CB976">
        <v>3.4833037037037</v>
      </c>
      <c r="CC976">
        <v>1570.59333333333</v>
      </c>
      <c r="CD976">
        <v>17.3839888888889</v>
      </c>
      <c r="CE976">
        <v>1.88781074074074</v>
      </c>
      <c r="CF976">
        <v>1.57268666666667</v>
      </c>
      <c r="CG976">
        <v>16.5334888888889</v>
      </c>
      <c r="CH976">
        <v>13.6936740740741</v>
      </c>
      <c r="CI976">
        <v>2000.00037037037</v>
      </c>
      <c r="CJ976">
        <v>0.979995222222222</v>
      </c>
      <c r="CK976">
        <v>0.0200047962962963</v>
      </c>
      <c r="CL976">
        <v>0</v>
      </c>
      <c r="CM976">
        <v>793.707592592593</v>
      </c>
      <c r="CN976">
        <v>5.00063</v>
      </c>
      <c r="CO976">
        <v>15671.4592592593</v>
      </c>
      <c r="CP976">
        <v>17256.8777777778</v>
      </c>
      <c r="CQ976">
        <v>38.75</v>
      </c>
      <c r="CR976">
        <v>38.812</v>
      </c>
      <c r="CS976">
        <v>38.25</v>
      </c>
      <c r="CT976">
        <v>38.1617407407407</v>
      </c>
      <c r="CU976">
        <v>39.5505185185185</v>
      </c>
      <c r="CV976">
        <v>1955.08925925926</v>
      </c>
      <c r="CW976">
        <v>39.9111111111111</v>
      </c>
      <c r="CX976">
        <v>0</v>
      </c>
      <c r="CY976">
        <v>1663698390.5</v>
      </c>
      <c r="CZ976">
        <v>0</v>
      </c>
      <c r="DA976">
        <v>0</v>
      </c>
      <c r="DB976" t="s">
        <v>356</v>
      </c>
      <c r="DC976">
        <v>1660677648.1</v>
      </c>
      <c r="DD976">
        <v>1660677649.1</v>
      </c>
      <c r="DE976">
        <v>0</v>
      </c>
      <c r="DF976">
        <v>-1.042</v>
      </c>
      <c r="DG976">
        <v>0.003</v>
      </c>
      <c r="DH976">
        <v>5.218</v>
      </c>
      <c r="DI976">
        <v>0.344</v>
      </c>
      <c r="DJ976">
        <v>417</v>
      </c>
      <c r="DK976">
        <v>22</v>
      </c>
      <c r="DL976">
        <v>1.24</v>
      </c>
      <c r="DM976">
        <v>0.53</v>
      </c>
      <c r="DN976">
        <v>-68.663315</v>
      </c>
      <c r="DO976">
        <v>-0.724743714821685</v>
      </c>
      <c r="DP976">
        <v>1.0344308482325</v>
      </c>
      <c r="DQ976">
        <v>0</v>
      </c>
      <c r="DR976">
        <v>3.5302775</v>
      </c>
      <c r="DS976">
        <v>-0.759457711069422</v>
      </c>
      <c r="DT976">
        <v>0.073386386399318</v>
      </c>
      <c r="DU976">
        <v>0</v>
      </c>
      <c r="DV976">
        <v>0</v>
      </c>
      <c r="DW976">
        <v>2</v>
      </c>
      <c r="DX976" t="s">
        <v>357</v>
      </c>
      <c r="DY976">
        <v>2.97416</v>
      </c>
      <c r="DZ976">
        <v>2.75457</v>
      </c>
      <c r="EA976">
        <v>0.216205</v>
      </c>
      <c r="EB976">
        <v>0.222687</v>
      </c>
      <c r="EC976">
        <v>0.0938219</v>
      </c>
      <c r="ED976">
        <v>0.0835558</v>
      </c>
      <c r="EE976">
        <v>30553.1</v>
      </c>
      <c r="EF976">
        <v>33039.9</v>
      </c>
      <c r="EG976">
        <v>35323.1</v>
      </c>
      <c r="EH976">
        <v>38547.3</v>
      </c>
      <c r="EI976">
        <v>45391.9</v>
      </c>
      <c r="EJ976">
        <v>51027.5</v>
      </c>
      <c r="EK976">
        <v>55214.7</v>
      </c>
      <c r="EL976">
        <v>61830.9</v>
      </c>
      <c r="EM976">
        <v>1.9906</v>
      </c>
      <c r="EN976">
        <v>1.8232</v>
      </c>
      <c r="EO976">
        <v>0.0758171</v>
      </c>
      <c r="EP976">
        <v>0</v>
      </c>
      <c r="EQ976">
        <v>23.8013</v>
      </c>
      <c r="ER976">
        <v>999.9</v>
      </c>
      <c r="ES976">
        <v>42.431</v>
      </c>
      <c r="ET976">
        <v>30.585</v>
      </c>
      <c r="EU976">
        <v>20.6651</v>
      </c>
      <c r="EV976">
        <v>56.2461</v>
      </c>
      <c r="EW976">
        <v>48.7099</v>
      </c>
      <c r="EX976">
        <v>1</v>
      </c>
      <c r="EY976">
        <v>-0.0334146</v>
      </c>
      <c r="EZ976">
        <v>3.16564</v>
      </c>
      <c r="FA976">
        <v>20.085</v>
      </c>
      <c r="FB976">
        <v>5.19932</v>
      </c>
      <c r="FC976">
        <v>12.004</v>
      </c>
      <c r="FD976">
        <v>4.976</v>
      </c>
      <c r="FE976">
        <v>3.294</v>
      </c>
      <c r="FF976">
        <v>9999</v>
      </c>
      <c r="FG976">
        <v>9999</v>
      </c>
      <c r="FH976">
        <v>9999</v>
      </c>
      <c r="FI976">
        <v>695.8</v>
      </c>
      <c r="FJ976">
        <v>1.86356</v>
      </c>
      <c r="FK976">
        <v>1.86829</v>
      </c>
      <c r="FL976">
        <v>1.86807</v>
      </c>
      <c r="FM976">
        <v>1.86935</v>
      </c>
      <c r="FN976">
        <v>1.87012</v>
      </c>
      <c r="FO976">
        <v>1.86615</v>
      </c>
      <c r="FP976">
        <v>1.86722</v>
      </c>
      <c r="FQ976">
        <v>1.86859</v>
      </c>
      <c r="FR976">
        <v>5</v>
      </c>
      <c r="FS976">
        <v>0</v>
      </c>
      <c r="FT976">
        <v>0</v>
      </c>
      <c r="FU976">
        <v>0</v>
      </c>
      <c r="FV976" t="s">
        <v>358</v>
      </c>
      <c r="FW976" t="s">
        <v>359</v>
      </c>
      <c r="FX976" t="s">
        <v>360</v>
      </c>
      <c r="FY976" t="s">
        <v>360</v>
      </c>
      <c r="FZ976" t="s">
        <v>360</v>
      </c>
      <c r="GA976" t="s">
        <v>360</v>
      </c>
      <c r="GB976">
        <v>0</v>
      </c>
      <c r="GC976">
        <v>100</v>
      </c>
      <c r="GD976">
        <v>100</v>
      </c>
      <c r="GE976">
        <v>11.74</v>
      </c>
      <c r="GF976">
        <v>0.3048</v>
      </c>
      <c r="GG976">
        <v>3.61927167264205</v>
      </c>
      <c r="GH976">
        <v>0.00509506669552449</v>
      </c>
      <c r="GI976">
        <v>1.17866753763249e-06</v>
      </c>
      <c r="GJ976">
        <v>-6.62632595388568e-10</v>
      </c>
      <c r="GK976">
        <v>0.304780318481584</v>
      </c>
      <c r="GL976">
        <v>0</v>
      </c>
      <c r="GM976">
        <v>0</v>
      </c>
      <c r="GN976">
        <v>0</v>
      </c>
      <c r="GO976">
        <v>-5</v>
      </c>
      <c r="GP976">
        <v>1640</v>
      </c>
      <c r="GQ976">
        <v>1</v>
      </c>
      <c r="GR976">
        <v>20</v>
      </c>
      <c r="GS976">
        <v>50345.8</v>
      </c>
      <c r="GT976">
        <v>50345.7</v>
      </c>
      <c r="GU976">
        <v>2.99438</v>
      </c>
      <c r="GV976">
        <v>2.60132</v>
      </c>
      <c r="GW976">
        <v>1.54785</v>
      </c>
      <c r="GX976">
        <v>2.2998</v>
      </c>
      <c r="GY976">
        <v>1.34644</v>
      </c>
      <c r="GZ976">
        <v>2.37061</v>
      </c>
      <c r="HA976">
        <v>35.4986</v>
      </c>
      <c r="HB976">
        <v>23.9474</v>
      </c>
      <c r="HC976">
        <v>18</v>
      </c>
      <c r="HD976">
        <v>504.047</v>
      </c>
      <c r="HE976">
        <v>398.189</v>
      </c>
      <c r="HF976">
        <v>19.4744</v>
      </c>
      <c r="HG976">
        <v>26.6602</v>
      </c>
      <c r="HH976">
        <v>30</v>
      </c>
      <c r="HI976">
        <v>26.6277</v>
      </c>
      <c r="HJ976">
        <v>26.5752</v>
      </c>
      <c r="HK976">
        <v>59.9388</v>
      </c>
      <c r="HL976">
        <v>14.6417</v>
      </c>
      <c r="HM976">
        <v>12.3526</v>
      </c>
      <c r="HN976">
        <v>19.4511</v>
      </c>
      <c r="HO976">
        <v>1605.67</v>
      </c>
      <c r="HP976">
        <v>17.6165</v>
      </c>
      <c r="HQ976">
        <v>102.426</v>
      </c>
      <c r="HR976">
        <v>102.917</v>
      </c>
    </row>
    <row r="977" spans="1:226">
      <c r="A977">
        <v>961</v>
      </c>
      <c r="B977">
        <v>1663698773.1</v>
      </c>
      <c r="C977">
        <v>10998</v>
      </c>
      <c r="D977" t="s">
        <v>2290</v>
      </c>
      <c r="E977" t="s">
        <v>2291</v>
      </c>
      <c r="F977">
        <v>5</v>
      </c>
      <c r="G977" t="s">
        <v>2292</v>
      </c>
      <c r="H977" t="s">
        <v>354</v>
      </c>
      <c r="I977">
        <v>1663698765.35</v>
      </c>
      <c r="J977">
        <f>(K977)/1000</f>
        <v>0</v>
      </c>
      <c r="K977">
        <f>IF(BF977, AN977, AH977)</f>
        <v>0</v>
      </c>
      <c r="L977">
        <f>IF(BF977, AI977, AG977)</f>
        <v>0</v>
      </c>
      <c r="M977">
        <f>BH977 - IF(AU977&gt;1, L977*BB977*100.0/(AW977*BV977), 0)</f>
        <v>0</v>
      </c>
      <c r="N977">
        <f>((T977-J977/2)*M977-L977)/(T977+J977/2)</f>
        <v>0</v>
      </c>
      <c r="O977">
        <f>N977*(BO977+BP977)/1000.0</f>
        <v>0</v>
      </c>
      <c r="P977">
        <f>(BH977 - IF(AU977&gt;1, L977*BB977*100.0/(AW977*BV977), 0))*(BO977+BP977)/1000.0</f>
        <v>0</v>
      </c>
      <c r="Q977">
        <f>2.0/((1/S977-1/R977)+SIGN(S977)*SQRT((1/S977-1/R977)*(1/S977-1/R977) + 4*BC977/((BC977+1)*(BC977+1))*(2*1/S977*1/R977-1/R977*1/R977)))</f>
        <v>0</v>
      </c>
      <c r="R977">
        <f>IF(LEFT(BD977,1)&lt;&gt;"0",IF(LEFT(BD977,1)="1",3.0,BE977),$D$5+$E$5*(BV977*BO977/($K$5*1000))+$F$5*(BV977*BO977/($K$5*1000))*MAX(MIN(BB977,$J$5),$I$5)*MAX(MIN(BB977,$J$5),$I$5)+$G$5*MAX(MIN(BB977,$J$5),$I$5)*(BV977*BO977/($K$5*1000))+$H$5*(BV977*BO977/($K$5*1000))*(BV977*BO977/($K$5*1000)))</f>
        <v>0</v>
      </c>
      <c r="S977">
        <f>J977*(1000-(1000*0.61365*exp(17.502*W977/(240.97+W977))/(BO977+BP977)+BJ977)/2)/(1000*0.61365*exp(17.502*W977/(240.97+W977))/(BO977+BP977)-BJ977)</f>
        <v>0</v>
      </c>
      <c r="T977">
        <f>1/((BC977+1)/(Q977/1.6)+1/(R977/1.37)) + BC977/((BC977+1)/(Q977/1.6) + BC977/(R977/1.37))</f>
        <v>0</v>
      </c>
      <c r="U977">
        <f>(AX977*BA977)</f>
        <v>0</v>
      </c>
      <c r="V977">
        <f>(BQ977+(U977+2*0.95*5.67E-8*(((BQ977+$B$7)+273)^4-(BQ977+273)^4)-44100*J977)/(1.84*29.3*R977+8*0.95*5.67E-8*(BQ977+273)^3))</f>
        <v>0</v>
      </c>
      <c r="W977">
        <f>($C$7*BR977+$D$7*BS977+$E$7*V977)</f>
        <v>0</v>
      </c>
      <c r="X977">
        <f>0.61365*exp(17.502*W977/(240.97+W977))</f>
        <v>0</v>
      </c>
      <c r="Y977">
        <f>(Z977/AA977*100)</f>
        <v>0</v>
      </c>
      <c r="Z977">
        <f>BJ977*(BO977+BP977)/1000</f>
        <v>0</v>
      </c>
      <c r="AA977">
        <f>0.61365*exp(17.502*BQ977/(240.97+BQ977))</f>
        <v>0</v>
      </c>
      <c r="AB977">
        <f>(X977-BJ977*(BO977+BP977)/1000)</f>
        <v>0</v>
      </c>
      <c r="AC977">
        <f>(-J977*44100)</f>
        <v>0</v>
      </c>
      <c r="AD977">
        <f>2*29.3*R977*0.92*(BQ977-W977)</f>
        <v>0</v>
      </c>
      <c r="AE977">
        <f>2*0.95*5.67E-8*(((BQ977+$B$7)+273)^4-(W977+273)^4)</f>
        <v>0</v>
      </c>
      <c r="AF977">
        <f>U977+AE977+AC977+AD977</f>
        <v>0</v>
      </c>
      <c r="AG977">
        <f>BN977*AU977*(BI977-BH977*(1000-AU977*BK977)/(1000-AU977*BJ977))/(100*BB977)</f>
        <v>0</v>
      </c>
      <c r="AH977">
        <f>1000*BN977*AU977*(BJ977-BK977)/(100*BB977*(1000-AU977*BJ977))</f>
        <v>0</v>
      </c>
      <c r="AI977">
        <f>(AJ977 - AK977 - BO977*1E3/(8.314*(BQ977+273.15)) * AM977/BN977 * AL977) * BN977/(100*BB977) * (1000 - BK977)/1000</f>
        <v>0</v>
      </c>
      <c r="AJ977">
        <v>425.590191433506</v>
      </c>
      <c r="AK977">
        <v>392.824133333333</v>
      </c>
      <c r="AL977">
        <v>0.0130226772477882</v>
      </c>
      <c r="AM977">
        <v>65.4891449672298</v>
      </c>
      <c r="AN977">
        <f>(AP977 - AO977 + BO977*1E3/(8.314*(BQ977+273.15)) * AR977/BN977 * AQ977) * BN977/(100*BB977) * 1000/(1000 - AP977)</f>
        <v>0</v>
      </c>
      <c r="AO977">
        <v>11.6624273553503</v>
      </c>
      <c r="AP977">
        <v>19.6718934065934</v>
      </c>
      <c r="AQ977">
        <v>0.00230562689104895</v>
      </c>
      <c r="AR977">
        <v>122.08518290641</v>
      </c>
      <c r="AS977">
        <v>0</v>
      </c>
      <c r="AT977">
        <v>0</v>
      </c>
      <c r="AU977">
        <f>IF(AS977*$H$13&gt;=AW977,1.0,(AW977/(AW977-AS977*$H$13)))</f>
        <v>0</v>
      </c>
      <c r="AV977">
        <f>(AU977-1)*100</f>
        <v>0</v>
      </c>
      <c r="AW977">
        <f>MAX(0,($B$13+$C$13*BV977)/(1+$D$13*BV977)*BO977/(BQ977+273)*$E$13)</f>
        <v>0</v>
      </c>
      <c r="AX977">
        <f>$B$11*BW977+$C$11*BX977+$F$11*CI977*(1-CL977)</f>
        <v>0</v>
      </c>
      <c r="AY977">
        <f>AX977*AZ977</f>
        <v>0</v>
      </c>
      <c r="AZ977">
        <f>($B$11*$D$9+$C$11*$D$9+$F$11*((CV977+CN977)/MAX(CV977+CN977+CW977, 0.1)*$I$9+CW977/MAX(CV977+CN977+CW977, 0.1)*$J$9))/($B$11+$C$11+$F$11)</f>
        <v>0</v>
      </c>
      <c r="BA977">
        <f>($B$11*$K$9+$C$11*$K$9+$F$11*((CV977+CN977)/MAX(CV977+CN977+CW977, 0.1)*$P$9+CW977/MAX(CV977+CN977+CW977, 0.1)*$Q$9))/($B$11+$C$11+$F$11)</f>
        <v>0</v>
      </c>
      <c r="BB977">
        <v>6</v>
      </c>
      <c r="BC977">
        <v>0.5</v>
      </c>
      <c r="BD977" t="s">
        <v>355</v>
      </c>
      <c r="BE977">
        <v>2</v>
      </c>
      <c r="BF977" t="b">
        <v>1</v>
      </c>
      <c r="BG977">
        <v>1663698765.35</v>
      </c>
      <c r="BH977">
        <v>385.0234</v>
      </c>
      <c r="BI977">
        <v>420.498866666667</v>
      </c>
      <c r="BJ977">
        <v>19.6733066666667</v>
      </c>
      <c r="BK977">
        <v>11.61582</v>
      </c>
      <c r="BL977">
        <v>379.337933333333</v>
      </c>
      <c r="BM977">
        <v>19.4017566666667</v>
      </c>
      <c r="BN977">
        <v>500.0756</v>
      </c>
      <c r="BO977">
        <v>90.4723866666667</v>
      </c>
      <c r="BP977">
        <v>0.0475074933333333</v>
      </c>
      <c r="BQ977">
        <v>25.5265</v>
      </c>
      <c r="BR977">
        <v>25.07263</v>
      </c>
      <c r="BS977">
        <v>999.9</v>
      </c>
      <c r="BT977">
        <v>0</v>
      </c>
      <c r="BU977">
        <v>0</v>
      </c>
      <c r="BV977">
        <v>10008.8333333333</v>
      </c>
      <c r="BW977">
        <v>0</v>
      </c>
      <c r="BX977">
        <v>16.7147</v>
      </c>
      <c r="BY977">
        <v>-35.47523</v>
      </c>
      <c r="BZ977">
        <v>392.750166666667</v>
      </c>
      <c r="CA977">
        <v>425.4405</v>
      </c>
      <c r="CB977">
        <v>8.057486</v>
      </c>
      <c r="CC977">
        <v>420.498866666667</v>
      </c>
      <c r="CD977">
        <v>11.61582</v>
      </c>
      <c r="CE977">
        <v>1.77989</v>
      </c>
      <c r="CF977">
        <v>1.05091066666667</v>
      </c>
      <c r="CG977">
        <v>15.6112933333333</v>
      </c>
      <c r="CH977">
        <v>7.641878</v>
      </c>
      <c r="CI977">
        <v>1999.99666666667</v>
      </c>
      <c r="CJ977">
        <v>0.9800066</v>
      </c>
      <c r="CK977">
        <v>0.0199937266666667</v>
      </c>
      <c r="CL977">
        <v>0</v>
      </c>
      <c r="CM977">
        <v>956.028066666667</v>
      </c>
      <c r="CN977">
        <v>5.00063</v>
      </c>
      <c r="CO977">
        <v>18790.7866666667</v>
      </c>
      <c r="CP977">
        <v>17256.91</v>
      </c>
      <c r="CQ977">
        <v>38.937</v>
      </c>
      <c r="CR977">
        <v>39</v>
      </c>
      <c r="CS977">
        <v>38.437</v>
      </c>
      <c r="CT977">
        <v>38.375</v>
      </c>
      <c r="CU977">
        <v>39.7164</v>
      </c>
      <c r="CV977">
        <v>1955.10666666667</v>
      </c>
      <c r="CW977">
        <v>39.89</v>
      </c>
      <c r="CX977">
        <v>0</v>
      </c>
      <c r="CY977">
        <v>1663698770.3</v>
      </c>
      <c r="CZ977">
        <v>0</v>
      </c>
      <c r="DA977">
        <v>0</v>
      </c>
      <c r="DB977" t="s">
        <v>356</v>
      </c>
      <c r="DC977">
        <v>1660677648.1</v>
      </c>
      <c r="DD977">
        <v>1660677649.1</v>
      </c>
      <c r="DE977">
        <v>0</v>
      </c>
      <c r="DF977">
        <v>-1.042</v>
      </c>
      <c r="DG977">
        <v>0.003</v>
      </c>
      <c r="DH977">
        <v>5.218</v>
      </c>
      <c r="DI977">
        <v>0.344</v>
      </c>
      <c r="DJ977">
        <v>417</v>
      </c>
      <c r="DK977">
        <v>22</v>
      </c>
      <c r="DL977">
        <v>1.24</v>
      </c>
      <c r="DM977">
        <v>0.53</v>
      </c>
      <c r="DN977">
        <v>-35.494265</v>
      </c>
      <c r="DO977">
        <v>0.0938859287055242</v>
      </c>
      <c r="DP977">
        <v>0.0960663040561048</v>
      </c>
      <c r="DQ977">
        <v>1</v>
      </c>
      <c r="DR977">
        <v>8.083251</v>
      </c>
      <c r="DS977">
        <v>-0.567112120075056</v>
      </c>
      <c r="DT977">
        <v>0.0569955761353458</v>
      </c>
      <c r="DU977">
        <v>0</v>
      </c>
      <c r="DV977">
        <v>1</v>
      </c>
      <c r="DW977">
        <v>2</v>
      </c>
      <c r="DX977" t="s">
        <v>395</v>
      </c>
      <c r="DY977">
        <v>2.97232</v>
      </c>
      <c r="DZ977">
        <v>2.70134</v>
      </c>
      <c r="EA977">
        <v>0.0846077</v>
      </c>
      <c r="EB977">
        <v>0.0916622</v>
      </c>
      <c r="EC977">
        <v>0.0899448</v>
      </c>
      <c r="ED977">
        <v>0.0622307</v>
      </c>
      <c r="EE977">
        <v>35667.3</v>
      </c>
      <c r="EF977">
        <v>38589.1</v>
      </c>
      <c r="EG977">
        <v>35311.7</v>
      </c>
      <c r="EH977">
        <v>38533.4</v>
      </c>
      <c r="EI977">
        <v>45573.9</v>
      </c>
      <c r="EJ977">
        <v>52197.6</v>
      </c>
      <c r="EK977">
        <v>55200</v>
      </c>
      <c r="EL977">
        <v>61809.9</v>
      </c>
      <c r="EM977">
        <v>1.9926</v>
      </c>
      <c r="EN977">
        <v>1.8042</v>
      </c>
      <c r="EO977">
        <v>0.0622869</v>
      </c>
      <c r="EP977">
        <v>0</v>
      </c>
      <c r="EQ977">
        <v>24.0647</v>
      </c>
      <c r="ER977">
        <v>999.9</v>
      </c>
      <c r="ES977">
        <v>40.801</v>
      </c>
      <c r="ET977">
        <v>30.796</v>
      </c>
      <c r="EU977">
        <v>20.1102</v>
      </c>
      <c r="EV977">
        <v>56.3462</v>
      </c>
      <c r="EW977">
        <v>45.6931</v>
      </c>
      <c r="EX977">
        <v>1</v>
      </c>
      <c r="EY977">
        <v>-0.0200813</v>
      </c>
      <c r="EZ977">
        <v>2.47083</v>
      </c>
      <c r="FA977">
        <v>20.0951</v>
      </c>
      <c r="FB977">
        <v>5.19812</v>
      </c>
      <c r="FC977">
        <v>12.0076</v>
      </c>
      <c r="FD977">
        <v>4.9756</v>
      </c>
      <c r="FE977">
        <v>3.294</v>
      </c>
      <c r="FF977">
        <v>9999</v>
      </c>
      <c r="FG977">
        <v>9999</v>
      </c>
      <c r="FH977">
        <v>9999</v>
      </c>
      <c r="FI977">
        <v>695.9</v>
      </c>
      <c r="FJ977">
        <v>1.86356</v>
      </c>
      <c r="FK977">
        <v>1.86835</v>
      </c>
      <c r="FL977">
        <v>1.86804</v>
      </c>
      <c r="FM977">
        <v>1.86932</v>
      </c>
      <c r="FN977">
        <v>1.87012</v>
      </c>
      <c r="FO977">
        <v>1.86615</v>
      </c>
      <c r="FP977">
        <v>1.86719</v>
      </c>
      <c r="FQ977">
        <v>1.86859</v>
      </c>
      <c r="FR977">
        <v>5</v>
      </c>
      <c r="FS977">
        <v>0</v>
      </c>
      <c r="FT977">
        <v>0</v>
      </c>
      <c r="FU977">
        <v>0</v>
      </c>
      <c r="FV977" t="s">
        <v>358</v>
      </c>
      <c r="FW977" t="s">
        <v>359</v>
      </c>
      <c r="FX977" t="s">
        <v>360</v>
      </c>
      <c r="FY977" t="s">
        <v>360</v>
      </c>
      <c r="FZ977" t="s">
        <v>360</v>
      </c>
      <c r="GA977" t="s">
        <v>360</v>
      </c>
      <c r="GB977">
        <v>0</v>
      </c>
      <c r="GC977">
        <v>100</v>
      </c>
      <c r="GD977">
        <v>100</v>
      </c>
      <c r="GE977">
        <v>5.686</v>
      </c>
      <c r="GF977">
        <v>0.2715</v>
      </c>
      <c r="GG977">
        <v>3.61927167264205</v>
      </c>
      <c r="GH977">
        <v>0.00509506669552449</v>
      </c>
      <c r="GI977">
        <v>1.17866753763249e-06</v>
      </c>
      <c r="GJ977">
        <v>-6.62632595388568e-10</v>
      </c>
      <c r="GK977">
        <v>-0.0260112845827318</v>
      </c>
      <c r="GL977">
        <v>-0.0225051504344278</v>
      </c>
      <c r="GM977">
        <v>0.00262967521021688</v>
      </c>
      <c r="GN977">
        <v>-3.50088843362945e-05</v>
      </c>
      <c r="GO977">
        <v>-5</v>
      </c>
      <c r="GP977">
        <v>1640</v>
      </c>
      <c r="GQ977">
        <v>1</v>
      </c>
      <c r="GR977">
        <v>20</v>
      </c>
      <c r="GS977">
        <v>50352.1</v>
      </c>
      <c r="GT977">
        <v>50352.1</v>
      </c>
      <c r="GU977">
        <v>1.02417</v>
      </c>
      <c r="GV977">
        <v>2.61353</v>
      </c>
      <c r="GW977">
        <v>1.54785</v>
      </c>
      <c r="GX977">
        <v>2.30103</v>
      </c>
      <c r="GY977">
        <v>1.34644</v>
      </c>
      <c r="GZ977">
        <v>2.33398</v>
      </c>
      <c r="HA977">
        <v>35.7777</v>
      </c>
      <c r="HB977">
        <v>23.9562</v>
      </c>
      <c r="HC977">
        <v>18</v>
      </c>
      <c r="HD977">
        <v>506.801</v>
      </c>
      <c r="HE977">
        <v>388.903</v>
      </c>
      <c r="HF977">
        <v>21.2716</v>
      </c>
      <c r="HG977">
        <v>26.842</v>
      </c>
      <c r="HH977">
        <v>30.0007</v>
      </c>
      <c r="HI977">
        <v>26.783</v>
      </c>
      <c r="HJ977">
        <v>26.7272</v>
      </c>
      <c r="HK977">
        <v>20.447</v>
      </c>
      <c r="HL977">
        <v>41.1149</v>
      </c>
      <c r="HM977">
        <v>0.82345</v>
      </c>
      <c r="HN977">
        <v>21.2393</v>
      </c>
      <c r="HO977">
        <v>413.762</v>
      </c>
      <c r="HP977">
        <v>11.7692</v>
      </c>
      <c r="HQ977">
        <v>102.396</v>
      </c>
      <c r="HR977">
        <v>102.881</v>
      </c>
    </row>
    <row r="978" spans="1:226">
      <c r="A978">
        <v>962</v>
      </c>
      <c r="B978">
        <v>1663698778.1</v>
      </c>
      <c r="C978">
        <v>11003</v>
      </c>
      <c r="D978" t="s">
        <v>2293</v>
      </c>
      <c r="E978" t="s">
        <v>2294</v>
      </c>
      <c r="F978">
        <v>5</v>
      </c>
      <c r="G978" t="s">
        <v>2292</v>
      </c>
      <c r="H978" t="s">
        <v>354</v>
      </c>
      <c r="I978">
        <v>1663698770.25517</v>
      </c>
      <c r="J978">
        <f>(K978)/1000</f>
        <v>0</v>
      </c>
      <c r="K978">
        <f>IF(BF978, AN978, AH978)</f>
        <v>0</v>
      </c>
      <c r="L978">
        <f>IF(BF978, AI978, AG978)</f>
        <v>0</v>
      </c>
      <c r="M978">
        <f>BH978 - IF(AU978&gt;1, L978*BB978*100.0/(AW978*BV978), 0)</f>
        <v>0</v>
      </c>
      <c r="N978">
        <f>((T978-J978/2)*M978-L978)/(T978+J978/2)</f>
        <v>0</v>
      </c>
      <c r="O978">
        <f>N978*(BO978+BP978)/1000.0</f>
        <v>0</v>
      </c>
      <c r="P978">
        <f>(BH978 - IF(AU978&gt;1, L978*BB978*100.0/(AW978*BV978), 0))*(BO978+BP978)/1000.0</f>
        <v>0</v>
      </c>
      <c r="Q978">
        <f>2.0/((1/S978-1/R978)+SIGN(S978)*SQRT((1/S978-1/R978)*(1/S978-1/R978) + 4*BC978/((BC978+1)*(BC978+1))*(2*1/S978*1/R978-1/R978*1/R978)))</f>
        <v>0</v>
      </c>
      <c r="R978">
        <f>IF(LEFT(BD978,1)&lt;&gt;"0",IF(LEFT(BD978,1)="1",3.0,BE978),$D$5+$E$5*(BV978*BO978/($K$5*1000))+$F$5*(BV978*BO978/($K$5*1000))*MAX(MIN(BB978,$J$5),$I$5)*MAX(MIN(BB978,$J$5),$I$5)+$G$5*MAX(MIN(BB978,$J$5),$I$5)*(BV978*BO978/($K$5*1000))+$H$5*(BV978*BO978/($K$5*1000))*(BV978*BO978/($K$5*1000)))</f>
        <v>0</v>
      </c>
      <c r="S978">
        <f>J978*(1000-(1000*0.61365*exp(17.502*W978/(240.97+W978))/(BO978+BP978)+BJ978)/2)/(1000*0.61365*exp(17.502*W978/(240.97+W978))/(BO978+BP978)-BJ978)</f>
        <v>0</v>
      </c>
      <c r="T978">
        <f>1/((BC978+1)/(Q978/1.6)+1/(R978/1.37)) + BC978/((BC978+1)/(Q978/1.6) + BC978/(R978/1.37))</f>
        <v>0</v>
      </c>
      <c r="U978">
        <f>(AX978*BA978)</f>
        <v>0</v>
      </c>
      <c r="V978">
        <f>(BQ978+(U978+2*0.95*5.67E-8*(((BQ978+$B$7)+273)^4-(BQ978+273)^4)-44100*J978)/(1.84*29.3*R978+8*0.95*5.67E-8*(BQ978+273)^3))</f>
        <v>0</v>
      </c>
      <c r="W978">
        <f>($C$7*BR978+$D$7*BS978+$E$7*V978)</f>
        <v>0</v>
      </c>
      <c r="X978">
        <f>0.61365*exp(17.502*W978/(240.97+W978))</f>
        <v>0</v>
      </c>
      <c r="Y978">
        <f>(Z978/AA978*100)</f>
        <v>0</v>
      </c>
      <c r="Z978">
        <f>BJ978*(BO978+BP978)/1000</f>
        <v>0</v>
      </c>
      <c r="AA978">
        <f>0.61365*exp(17.502*BQ978/(240.97+BQ978))</f>
        <v>0</v>
      </c>
      <c r="AB978">
        <f>(X978-BJ978*(BO978+BP978)/1000)</f>
        <v>0</v>
      </c>
      <c r="AC978">
        <f>(-J978*44100)</f>
        <v>0</v>
      </c>
      <c r="AD978">
        <f>2*29.3*R978*0.92*(BQ978-W978)</f>
        <v>0</v>
      </c>
      <c r="AE978">
        <f>2*0.95*5.67E-8*(((BQ978+$B$7)+273)^4-(W978+273)^4)</f>
        <v>0</v>
      </c>
      <c r="AF978">
        <f>U978+AE978+AC978+AD978</f>
        <v>0</v>
      </c>
      <c r="AG978">
        <f>BN978*AU978*(BI978-BH978*(1000-AU978*BK978)/(1000-AU978*BJ978))/(100*BB978)</f>
        <v>0</v>
      </c>
      <c r="AH978">
        <f>1000*BN978*AU978*(BJ978-BK978)/(100*BB978*(1000-AU978*BJ978))</f>
        <v>0</v>
      </c>
      <c r="AI978">
        <f>(AJ978 - AK978 - BO978*1E3/(8.314*(BQ978+273.15)) * AM978/BN978 * AL978) * BN978/(100*BB978) * (1000 - BK978)/1000</f>
        <v>0</v>
      </c>
      <c r="AJ978">
        <v>424.494280228038</v>
      </c>
      <c r="AK978">
        <v>392.435466666667</v>
      </c>
      <c r="AL978">
        <v>-0.123075803707726</v>
      </c>
      <c r="AM978">
        <v>65.4891449672298</v>
      </c>
      <c r="AN978">
        <f>(AP978 - AO978 + BO978*1E3/(8.314*(BQ978+273.15)) * AR978/BN978 * AQ978) * BN978/(100*BB978) * 1000/(1000 - AP978)</f>
        <v>0</v>
      </c>
      <c r="AO978">
        <v>11.6797369030272</v>
      </c>
      <c r="AP978">
        <v>19.6617824175824</v>
      </c>
      <c r="AQ978">
        <v>-0.000404010556140612</v>
      </c>
      <c r="AR978">
        <v>122.08518290641</v>
      </c>
      <c r="AS978">
        <v>0</v>
      </c>
      <c r="AT978">
        <v>0</v>
      </c>
      <c r="AU978">
        <f>IF(AS978*$H$13&gt;=AW978,1.0,(AW978/(AW978-AS978*$H$13)))</f>
        <v>0</v>
      </c>
      <c r="AV978">
        <f>(AU978-1)*100</f>
        <v>0</v>
      </c>
      <c r="AW978">
        <f>MAX(0,($B$13+$C$13*BV978)/(1+$D$13*BV978)*BO978/(BQ978+273)*$E$13)</f>
        <v>0</v>
      </c>
      <c r="AX978">
        <f>$B$11*BW978+$C$11*BX978+$F$11*CI978*(1-CL978)</f>
        <v>0</v>
      </c>
      <c r="AY978">
        <f>AX978*AZ978</f>
        <v>0</v>
      </c>
      <c r="AZ978">
        <f>($B$11*$D$9+$C$11*$D$9+$F$11*((CV978+CN978)/MAX(CV978+CN978+CW978, 0.1)*$I$9+CW978/MAX(CV978+CN978+CW978, 0.1)*$J$9))/($B$11+$C$11+$F$11)</f>
        <v>0</v>
      </c>
      <c r="BA978">
        <f>($B$11*$K$9+$C$11*$K$9+$F$11*((CV978+CN978)/MAX(CV978+CN978+CW978, 0.1)*$P$9+CW978/MAX(CV978+CN978+CW978, 0.1)*$Q$9))/($B$11+$C$11+$F$11)</f>
        <v>0</v>
      </c>
      <c r="BB978">
        <v>6</v>
      </c>
      <c r="BC978">
        <v>0.5</v>
      </c>
      <c r="BD978" t="s">
        <v>355</v>
      </c>
      <c r="BE978">
        <v>2</v>
      </c>
      <c r="BF978" t="b">
        <v>1</v>
      </c>
      <c r="BG978">
        <v>1663698770.25517</v>
      </c>
      <c r="BH978">
        <v>385.01675862069</v>
      </c>
      <c r="BI978">
        <v>419.922068965517</v>
      </c>
      <c r="BJ978">
        <v>19.671024137931</v>
      </c>
      <c r="BK978">
        <v>11.6629896551724</v>
      </c>
      <c r="BL978">
        <v>379.331413793103</v>
      </c>
      <c r="BM978">
        <v>19.3995655172414</v>
      </c>
      <c r="BN978">
        <v>500.100068965517</v>
      </c>
      <c r="BO978">
        <v>90.4719517241379</v>
      </c>
      <c r="BP978">
        <v>0.0475136413793103</v>
      </c>
      <c r="BQ978">
        <v>25.5156896551724</v>
      </c>
      <c r="BR978">
        <v>25.0820620689655</v>
      </c>
      <c r="BS978">
        <v>999.9</v>
      </c>
      <c r="BT978">
        <v>0</v>
      </c>
      <c r="BU978">
        <v>0</v>
      </c>
      <c r="BV978">
        <v>10004.8275862069</v>
      </c>
      <c r="BW978">
        <v>0</v>
      </c>
      <c r="BX978">
        <v>16.7124172413793</v>
      </c>
      <c r="BY978">
        <v>-34.9051344827586</v>
      </c>
      <c r="BZ978">
        <v>392.742517241379</v>
      </c>
      <c r="CA978">
        <v>424.877275862069</v>
      </c>
      <c r="CB978">
        <v>8.00804172413793</v>
      </c>
      <c r="CC978">
        <v>419.922068965517</v>
      </c>
      <c r="CD978">
        <v>11.6629896551724</v>
      </c>
      <c r="CE978">
        <v>1.77967551724138</v>
      </c>
      <c r="CF978">
        <v>1.05517275862069</v>
      </c>
      <c r="CG978">
        <v>15.6094137931034</v>
      </c>
      <c r="CH978">
        <v>7.70126689655172</v>
      </c>
      <c r="CI978">
        <v>1999.98517241379</v>
      </c>
      <c r="CJ978">
        <v>0.980006689655172</v>
      </c>
      <c r="CK978">
        <v>0.0199936310344828</v>
      </c>
      <c r="CL978">
        <v>0</v>
      </c>
      <c r="CM978">
        <v>953.339517241379</v>
      </c>
      <c r="CN978">
        <v>5.00063</v>
      </c>
      <c r="CO978">
        <v>18738.5310344828</v>
      </c>
      <c r="CP978">
        <v>17256.8172413793</v>
      </c>
      <c r="CQ978">
        <v>38.937</v>
      </c>
      <c r="CR978">
        <v>39</v>
      </c>
      <c r="CS978">
        <v>38.437</v>
      </c>
      <c r="CT978">
        <v>38.375</v>
      </c>
      <c r="CU978">
        <v>39.7239310344828</v>
      </c>
      <c r="CV978">
        <v>1955.09517241379</v>
      </c>
      <c r="CW978">
        <v>39.89</v>
      </c>
      <c r="CX978">
        <v>0</v>
      </c>
      <c r="CY978">
        <v>1663698775.1</v>
      </c>
      <c r="CZ978">
        <v>0</v>
      </c>
      <c r="DA978">
        <v>0</v>
      </c>
      <c r="DB978" t="s">
        <v>356</v>
      </c>
      <c r="DC978">
        <v>1660677648.1</v>
      </c>
      <c r="DD978">
        <v>1660677649.1</v>
      </c>
      <c r="DE978">
        <v>0</v>
      </c>
      <c r="DF978">
        <v>-1.042</v>
      </c>
      <c r="DG978">
        <v>0.003</v>
      </c>
      <c r="DH978">
        <v>5.218</v>
      </c>
      <c r="DI978">
        <v>0.344</v>
      </c>
      <c r="DJ978">
        <v>417</v>
      </c>
      <c r="DK978">
        <v>22</v>
      </c>
      <c r="DL978">
        <v>1.24</v>
      </c>
      <c r="DM978">
        <v>0.53</v>
      </c>
      <c r="DN978">
        <v>-35.2971536585366</v>
      </c>
      <c r="DO978">
        <v>2.88438397212553</v>
      </c>
      <c r="DP978">
        <v>0.636448360175075</v>
      </c>
      <c r="DQ978">
        <v>0</v>
      </c>
      <c r="DR978">
        <v>8.04747390243902</v>
      </c>
      <c r="DS978">
        <v>-0.588129198606266</v>
      </c>
      <c r="DT978">
        <v>0.0600194448523204</v>
      </c>
      <c r="DU978">
        <v>0</v>
      </c>
      <c r="DV978">
        <v>0</v>
      </c>
      <c r="DW978">
        <v>2</v>
      </c>
      <c r="DX978" t="s">
        <v>357</v>
      </c>
      <c r="DY978">
        <v>2.97451</v>
      </c>
      <c r="DZ978">
        <v>2.70151</v>
      </c>
      <c r="EA978">
        <v>0.0844906</v>
      </c>
      <c r="EB978">
        <v>0.0904654</v>
      </c>
      <c r="EC978">
        <v>0.0899517</v>
      </c>
      <c r="ED978">
        <v>0.0624137</v>
      </c>
      <c r="EE978">
        <v>35672.9</v>
      </c>
      <c r="EF978">
        <v>38640</v>
      </c>
      <c r="EG978">
        <v>35312.7</v>
      </c>
      <c r="EH978">
        <v>38533.4</v>
      </c>
      <c r="EI978">
        <v>45574.8</v>
      </c>
      <c r="EJ978">
        <v>52187.4</v>
      </c>
      <c r="EK978">
        <v>55201.5</v>
      </c>
      <c r="EL978">
        <v>61810.1</v>
      </c>
      <c r="EM978">
        <v>1.9924</v>
      </c>
      <c r="EN978">
        <v>1.804</v>
      </c>
      <c r="EO978">
        <v>0.0622869</v>
      </c>
      <c r="EP978">
        <v>0</v>
      </c>
      <c r="EQ978">
        <v>24.0631</v>
      </c>
      <c r="ER978">
        <v>999.9</v>
      </c>
      <c r="ES978">
        <v>40.801</v>
      </c>
      <c r="ET978">
        <v>30.806</v>
      </c>
      <c r="EU978">
        <v>20.1218</v>
      </c>
      <c r="EV978">
        <v>56.6862</v>
      </c>
      <c r="EW978">
        <v>45.4848</v>
      </c>
      <c r="EX978">
        <v>1</v>
      </c>
      <c r="EY978">
        <v>-0.019939</v>
      </c>
      <c r="EZ978">
        <v>2.59967</v>
      </c>
      <c r="FA978">
        <v>20.0937</v>
      </c>
      <c r="FB978">
        <v>5.19932</v>
      </c>
      <c r="FC978">
        <v>12.004</v>
      </c>
      <c r="FD978">
        <v>4.976</v>
      </c>
      <c r="FE978">
        <v>3.294</v>
      </c>
      <c r="FF978">
        <v>9999</v>
      </c>
      <c r="FG978">
        <v>9999</v>
      </c>
      <c r="FH978">
        <v>9999</v>
      </c>
      <c r="FI978">
        <v>695.9</v>
      </c>
      <c r="FJ978">
        <v>1.86356</v>
      </c>
      <c r="FK978">
        <v>1.86835</v>
      </c>
      <c r="FL978">
        <v>1.8681</v>
      </c>
      <c r="FM978">
        <v>1.86932</v>
      </c>
      <c r="FN978">
        <v>1.87012</v>
      </c>
      <c r="FO978">
        <v>1.86615</v>
      </c>
      <c r="FP978">
        <v>1.86722</v>
      </c>
      <c r="FQ978">
        <v>1.86859</v>
      </c>
      <c r="FR978">
        <v>5</v>
      </c>
      <c r="FS978">
        <v>0</v>
      </c>
      <c r="FT978">
        <v>0</v>
      </c>
      <c r="FU978">
        <v>0</v>
      </c>
      <c r="FV978" t="s">
        <v>358</v>
      </c>
      <c r="FW978" t="s">
        <v>359</v>
      </c>
      <c r="FX978" t="s">
        <v>360</v>
      </c>
      <c r="FY978" t="s">
        <v>360</v>
      </c>
      <c r="FZ978" t="s">
        <v>360</v>
      </c>
      <c r="GA978" t="s">
        <v>360</v>
      </c>
      <c r="GB978">
        <v>0</v>
      </c>
      <c r="GC978">
        <v>100</v>
      </c>
      <c r="GD978">
        <v>100</v>
      </c>
      <c r="GE978">
        <v>5.682</v>
      </c>
      <c r="GF978">
        <v>0.2716</v>
      </c>
      <c r="GG978">
        <v>3.61927167264205</v>
      </c>
      <c r="GH978">
        <v>0.00509506669552449</v>
      </c>
      <c r="GI978">
        <v>1.17866753763249e-06</v>
      </c>
      <c r="GJ978">
        <v>-6.62632595388568e-10</v>
      </c>
      <c r="GK978">
        <v>-0.0260112845827318</v>
      </c>
      <c r="GL978">
        <v>-0.0225051504344278</v>
      </c>
      <c r="GM978">
        <v>0.00262967521021688</v>
      </c>
      <c r="GN978">
        <v>-3.50088843362945e-05</v>
      </c>
      <c r="GO978">
        <v>-5</v>
      </c>
      <c r="GP978">
        <v>1640</v>
      </c>
      <c r="GQ978">
        <v>1</v>
      </c>
      <c r="GR978">
        <v>20</v>
      </c>
      <c r="GS978">
        <v>50352.2</v>
      </c>
      <c r="GT978">
        <v>50352.2</v>
      </c>
      <c r="GU978">
        <v>0.997314</v>
      </c>
      <c r="GV978">
        <v>2.62207</v>
      </c>
      <c r="GW978">
        <v>1.54785</v>
      </c>
      <c r="GX978">
        <v>2.30103</v>
      </c>
      <c r="GY978">
        <v>1.34644</v>
      </c>
      <c r="GZ978">
        <v>2.25098</v>
      </c>
      <c r="HA978">
        <v>35.7777</v>
      </c>
      <c r="HB978">
        <v>23.9474</v>
      </c>
      <c r="HC978">
        <v>18</v>
      </c>
      <c r="HD978">
        <v>506.689</v>
      </c>
      <c r="HE978">
        <v>388.811</v>
      </c>
      <c r="HF978">
        <v>21.1848</v>
      </c>
      <c r="HG978">
        <v>26.8452</v>
      </c>
      <c r="HH978">
        <v>30.0005</v>
      </c>
      <c r="HI978">
        <v>26.7852</v>
      </c>
      <c r="HJ978">
        <v>26.7295</v>
      </c>
      <c r="HK978">
        <v>19.9342</v>
      </c>
      <c r="HL978">
        <v>40.8394</v>
      </c>
      <c r="HM978">
        <v>0.82345</v>
      </c>
      <c r="HN978">
        <v>21.1447</v>
      </c>
      <c r="HO978">
        <v>400.222</v>
      </c>
      <c r="HP978">
        <v>11.8152</v>
      </c>
      <c r="HQ978">
        <v>102.399</v>
      </c>
      <c r="HR978">
        <v>102.881</v>
      </c>
    </row>
    <row r="979" spans="1:226">
      <c r="A979">
        <v>963</v>
      </c>
      <c r="B979">
        <v>1663698783.1</v>
      </c>
      <c r="C979">
        <v>11008</v>
      </c>
      <c r="D979" t="s">
        <v>2295</v>
      </c>
      <c r="E979" t="s">
        <v>2296</v>
      </c>
      <c r="F979">
        <v>5</v>
      </c>
      <c r="G979" t="s">
        <v>2292</v>
      </c>
      <c r="H979" t="s">
        <v>354</v>
      </c>
      <c r="I979">
        <v>1663698775.33214</v>
      </c>
      <c r="J979">
        <f>(K979)/1000</f>
        <v>0</v>
      </c>
      <c r="K979">
        <f>IF(BF979, AN979, AH979)</f>
        <v>0</v>
      </c>
      <c r="L979">
        <f>IF(BF979, AI979, AG979)</f>
        <v>0</v>
      </c>
      <c r="M979">
        <f>BH979 - IF(AU979&gt;1, L979*BB979*100.0/(AW979*BV979), 0)</f>
        <v>0</v>
      </c>
      <c r="N979">
        <f>((T979-J979/2)*M979-L979)/(T979+J979/2)</f>
        <v>0</v>
      </c>
      <c r="O979">
        <f>N979*(BO979+BP979)/1000.0</f>
        <v>0</v>
      </c>
      <c r="P979">
        <f>(BH979 - IF(AU979&gt;1, L979*BB979*100.0/(AW979*BV979), 0))*(BO979+BP979)/1000.0</f>
        <v>0</v>
      </c>
      <c r="Q979">
        <f>2.0/((1/S979-1/R979)+SIGN(S979)*SQRT((1/S979-1/R979)*(1/S979-1/R979) + 4*BC979/((BC979+1)*(BC979+1))*(2*1/S979*1/R979-1/R979*1/R979)))</f>
        <v>0</v>
      </c>
      <c r="R979">
        <f>IF(LEFT(BD979,1)&lt;&gt;"0",IF(LEFT(BD979,1)="1",3.0,BE979),$D$5+$E$5*(BV979*BO979/($K$5*1000))+$F$5*(BV979*BO979/($K$5*1000))*MAX(MIN(BB979,$J$5),$I$5)*MAX(MIN(BB979,$J$5),$I$5)+$G$5*MAX(MIN(BB979,$J$5),$I$5)*(BV979*BO979/($K$5*1000))+$H$5*(BV979*BO979/($K$5*1000))*(BV979*BO979/($K$5*1000)))</f>
        <v>0</v>
      </c>
      <c r="S979">
        <f>J979*(1000-(1000*0.61365*exp(17.502*W979/(240.97+W979))/(BO979+BP979)+BJ979)/2)/(1000*0.61365*exp(17.502*W979/(240.97+W979))/(BO979+BP979)-BJ979)</f>
        <v>0</v>
      </c>
      <c r="T979">
        <f>1/((BC979+1)/(Q979/1.6)+1/(R979/1.37)) + BC979/((BC979+1)/(Q979/1.6) + BC979/(R979/1.37))</f>
        <v>0</v>
      </c>
      <c r="U979">
        <f>(AX979*BA979)</f>
        <v>0</v>
      </c>
      <c r="V979">
        <f>(BQ979+(U979+2*0.95*5.67E-8*(((BQ979+$B$7)+273)^4-(BQ979+273)^4)-44100*J979)/(1.84*29.3*R979+8*0.95*5.67E-8*(BQ979+273)^3))</f>
        <v>0</v>
      </c>
      <c r="W979">
        <f>($C$7*BR979+$D$7*BS979+$E$7*V979)</f>
        <v>0</v>
      </c>
      <c r="X979">
        <f>0.61365*exp(17.502*W979/(240.97+W979))</f>
        <v>0</v>
      </c>
      <c r="Y979">
        <f>(Z979/AA979*100)</f>
        <v>0</v>
      </c>
      <c r="Z979">
        <f>BJ979*(BO979+BP979)/1000</f>
        <v>0</v>
      </c>
      <c r="AA979">
        <f>0.61365*exp(17.502*BQ979/(240.97+BQ979))</f>
        <v>0</v>
      </c>
      <c r="AB979">
        <f>(X979-BJ979*(BO979+BP979)/1000)</f>
        <v>0</v>
      </c>
      <c r="AC979">
        <f>(-J979*44100)</f>
        <v>0</v>
      </c>
      <c r="AD979">
        <f>2*29.3*R979*0.92*(BQ979-W979)</f>
        <v>0</v>
      </c>
      <c r="AE979">
        <f>2*0.95*5.67E-8*(((BQ979+$B$7)+273)^4-(W979+273)^4)</f>
        <v>0</v>
      </c>
      <c r="AF979">
        <f>U979+AE979+AC979+AD979</f>
        <v>0</v>
      </c>
      <c r="AG979">
        <f>BN979*AU979*(BI979-BH979*(1000-AU979*BK979)/(1000-AU979*BJ979))/(100*BB979)</f>
        <v>0</v>
      </c>
      <c r="AH979">
        <f>1000*BN979*AU979*(BJ979-BK979)/(100*BB979*(1000-AU979*BJ979))</f>
        <v>0</v>
      </c>
      <c r="AI979">
        <f>(AJ979 - AK979 - BO979*1E3/(8.314*(BQ979+273.15)) * AM979/BN979 * AL979) * BN979/(100*BB979) * (1000 - BK979)/1000</f>
        <v>0</v>
      </c>
      <c r="AJ979">
        <v>411.32407996554</v>
      </c>
      <c r="AK979">
        <v>386.374484848485</v>
      </c>
      <c r="AL979">
        <v>-1.43275946690808</v>
      </c>
      <c r="AM979">
        <v>65.4891449672298</v>
      </c>
      <c r="AN979">
        <f>(AP979 - AO979 + BO979*1E3/(8.314*(BQ979+273.15)) * AR979/BN979 * AQ979) * BN979/(100*BB979) * 1000/(1000 - AP979)</f>
        <v>0</v>
      </c>
      <c r="AO979">
        <v>11.7296771026795</v>
      </c>
      <c r="AP979">
        <v>19.6706472527473</v>
      </c>
      <c r="AQ979">
        <v>0.000338977923683724</v>
      </c>
      <c r="AR979">
        <v>122.08518290641</v>
      </c>
      <c r="AS979">
        <v>0</v>
      </c>
      <c r="AT979">
        <v>0</v>
      </c>
      <c r="AU979">
        <f>IF(AS979*$H$13&gt;=AW979,1.0,(AW979/(AW979-AS979*$H$13)))</f>
        <v>0</v>
      </c>
      <c r="AV979">
        <f>(AU979-1)*100</f>
        <v>0</v>
      </c>
      <c r="AW979">
        <f>MAX(0,($B$13+$C$13*BV979)/(1+$D$13*BV979)*BO979/(BQ979+273)*$E$13)</f>
        <v>0</v>
      </c>
      <c r="AX979">
        <f>$B$11*BW979+$C$11*BX979+$F$11*CI979*(1-CL979)</f>
        <v>0</v>
      </c>
      <c r="AY979">
        <f>AX979*AZ979</f>
        <v>0</v>
      </c>
      <c r="AZ979">
        <f>($B$11*$D$9+$C$11*$D$9+$F$11*((CV979+CN979)/MAX(CV979+CN979+CW979, 0.1)*$I$9+CW979/MAX(CV979+CN979+CW979, 0.1)*$J$9))/($B$11+$C$11+$F$11)</f>
        <v>0</v>
      </c>
      <c r="BA979">
        <f>($B$11*$K$9+$C$11*$K$9+$F$11*((CV979+CN979)/MAX(CV979+CN979+CW979, 0.1)*$P$9+CW979/MAX(CV979+CN979+CW979, 0.1)*$Q$9))/($B$11+$C$11+$F$11)</f>
        <v>0</v>
      </c>
      <c r="BB979">
        <v>6</v>
      </c>
      <c r="BC979">
        <v>0.5</v>
      </c>
      <c r="BD979" t="s">
        <v>355</v>
      </c>
      <c r="BE979">
        <v>2</v>
      </c>
      <c r="BF979" t="b">
        <v>1</v>
      </c>
      <c r="BG979">
        <v>1663698775.33214</v>
      </c>
      <c r="BH979">
        <v>383.948</v>
      </c>
      <c r="BI979">
        <v>415.302785714286</v>
      </c>
      <c r="BJ979">
        <v>19.6707107142857</v>
      </c>
      <c r="BK979">
        <v>11.7108428571429</v>
      </c>
      <c r="BL979">
        <v>378.268678571429</v>
      </c>
      <c r="BM979">
        <v>19.3992642857143</v>
      </c>
      <c r="BN979">
        <v>500.10925</v>
      </c>
      <c r="BO979">
        <v>90.471575</v>
      </c>
      <c r="BP979">
        <v>0.0474165571428571</v>
      </c>
      <c r="BQ979">
        <v>25.5041071428571</v>
      </c>
      <c r="BR979">
        <v>25.0933964285714</v>
      </c>
      <c r="BS979">
        <v>999.9</v>
      </c>
      <c r="BT979">
        <v>0</v>
      </c>
      <c r="BU979">
        <v>0</v>
      </c>
      <c r="BV979">
        <v>10014.2857142857</v>
      </c>
      <c r="BW979">
        <v>0</v>
      </c>
      <c r="BX979">
        <v>16.7123357142857</v>
      </c>
      <c r="BY979">
        <v>-31.3547285714286</v>
      </c>
      <c r="BZ979">
        <v>391.652142857143</v>
      </c>
      <c r="CA979">
        <v>420.223642857143</v>
      </c>
      <c r="CB979">
        <v>7.95986964285714</v>
      </c>
      <c r="CC979">
        <v>415.302785714286</v>
      </c>
      <c r="CD979">
        <v>11.7108428571429</v>
      </c>
      <c r="CE979">
        <v>1.77964</v>
      </c>
      <c r="CF979">
        <v>1.05949857142857</v>
      </c>
      <c r="CG979">
        <v>15.6090964285714</v>
      </c>
      <c r="CH979">
        <v>7.7612275</v>
      </c>
      <c r="CI979">
        <v>2000.0025</v>
      </c>
      <c r="CJ979">
        <v>0.980007</v>
      </c>
      <c r="CK979">
        <v>0.0199933</v>
      </c>
      <c r="CL979">
        <v>0</v>
      </c>
      <c r="CM979">
        <v>950.721678571428</v>
      </c>
      <c r="CN979">
        <v>5.00063</v>
      </c>
      <c r="CO979">
        <v>18687.275</v>
      </c>
      <c r="CP979">
        <v>17256.9607142857</v>
      </c>
      <c r="CQ979">
        <v>38.937</v>
      </c>
      <c r="CR979">
        <v>39</v>
      </c>
      <c r="CS979">
        <v>38.437</v>
      </c>
      <c r="CT979">
        <v>38.375</v>
      </c>
      <c r="CU979">
        <v>39.7275</v>
      </c>
      <c r="CV979">
        <v>1955.1125</v>
      </c>
      <c r="CW979">
        <v>39.89</v>
      </c>
      <c r="CX979">
        <v>0</v>
      </c>
      <c r="CY979">
        <v>1663698780.5</v>
      </c>
      <c r="CZ979">
        <v>0</v>
      </c>
      <c r="DA979">
        <v>0</v>
      </c>
      <c r="DB979" t="s">
        <v>356</v>
      </c>
      <c r="DC979">
        <v>1660677648.1</v>
      </c>
      <c r="DD979">
        <v>1660677649.1</v>
      </c>
      <c r="DE979">
        <v>0</v>
      </c>
      <c r="DF979">
        <v>-1.042</v>
      </c>
      <c r="DG979">
        <v>0.003</v>
      </c>
      <c r="DH979">
        <v>5.218</v>
      </c>
      <c r="DI979">
        <v>0.344</v>
      </c>
      <c r="DJ979">
        <v>417</v>
      </c>
      <c r="DK979">
        <v>22</v>
      </c>
      <c r="DL979">
        <v>1.24</v>
      </c>
      <c r="DM979">
        <v>0.53</v>
      </c>
      <c r="DN979">
        <v>-32.4932707317073</v>
      </c>
      <c r="DO979">
        <v>38.4509770034843</v>
      </c>
      <c r="DP979">
        <v>4.60356246767409</v>
      </c>
      <c r="DQ979">
        <v>0</v>
      </c>
      <c r="DR979">
        <v>7.98465756097561</v>
      </c>
      <c r="DS979">
        <v>-0.576825574912882</v>
      </c>
      <c r="DT979">
        <v>0.0594361450667237</v>
      </c>
      <c r="DU979">
        <v>0</v>
      </c>
      <c r="DV979">
        <v>0</v>
      </c>
      <c r="DW979">
        <v>2</v>
      </c>
      <c r="DX979" t="s">
        <v>357</v>
      </c>
      <c r="DY979">
        <v>2.97432</v>
      </c>
      <c r="DZ979">
        <v>2.70159</v>
      </c>
      <c r="EA979">
        <v>0.0833513</v>
      </c>
      <c r="EB979">
        <v>0.0880351</v>
      </c>
      <c r="EC979">
        <v>0.0899414</v>
      </c>
      <c r="ED979">
        <v>0.0627261</v>
      </c>
      <c r="EE979">
        <v>35716.7</v>
      </c>
      <c r="EF979">
        <v>38743</v>
      </c>
      <c r="EG979">
        <v>35312.3</v>
      </c>
      <c r="EH979">
        <v>38533.2</v>
      </c>
      <c r="EI979">
        <v>45574.9</v>
      </c>
      <c r="EJ979">
        <v>52169.3</v>
      </c>
      <c r="EK979">
        <v>55201</v>
      </c>
      <c r="EL979">
        <v>61809.4</v>
      </c>
      <c r="EM979">
        <v>1.9932</v>
      </c>
      <c r="EN979">
        <v>1.804</v>
      </c>
      <c r="EO979">
        <v>0.0632107</v>
      </c>
      <c r="EP979">
        <v>0</v>
      </c>
      <c r="EQ979">
        <v>24.0611</v>
      </c>
      <c r="ER979">
        <v>999.9</v>
      </c>
      <c r="ES979">
        <v>40.776</v>
      </c>
      <c r="ET979">
        <v>30.806</v>
      </c>
      <c r="EU979">
        <v>20.109</v>
      </c>
      <c r="EV979">
        <v>56.5762</v>
      </c>
      <c r="EW979">
        <v>45.7612</v>
      </c>
      <c r="EX979">
        <v>1</v>
      </c>
      <c r="EY979">
        <v>-0.0196341</v>
      </c>
      <c r="EZ979">
        <v>2.74325</v>
      </c>
      <c r="FA979">
        <v>20.0915</v>
      </c>
      <c r="FB979">
        <v>5.20052</v>
      </c>
      <c r="FC979">
        <v>12.0076</v>
      </c>
      <c r="FD979">
        <v>4.9756</v>
      </c>
      <c r="FE979">
        <v>3.294</v>
      </c>
      <c r="FF979">
        <v>9999</v>
      </c>
      <c r="FG979">
        <v>9999</v>
      </c>
      <c r="FH979">
        <v>9999</v>
      </c>
      <c r="FI979">
        <v>695.9</v>
      </c>
      <c r="FJ979">
        <v>1.86356</v>
      </c>
      <c r="FK979">
        <v>1.86829</v>
      </c>
      <c r="FL979">
        <v>1.86807</v>
      </c>
      <c r="FM979">
        <v>1.86932</v>
      </c>
      <c r="FN979">
        <v>1.87012</v>
      </c>
      <c r="FO979">
        <v>1.86615</v>
      </c>
      <c r="FP979">
        <v>1.86722</v>
      </c>
      <c r="FQ979">
        <v>1.86859</v>
      </c>
      <c r="FR979">
        <v>5</v>
      </c>
      <c r="FS979">
        <v>0</v>
      </c>
      <c r="FT979">
        <v>0</v>
      </c>
      <c r="FU979">
        <v>0</v>
      </c>
      <c r="FV979" t="s">
        <v>358</v>
      </c>
      <c r="FW979" t="s">
        <v>359</v>
      </c>
      <c r="FX979" t="s">
        <v>360</v>
      </c>
      <c r="FY979" t="s">
        <v>360</v>
      </c>
      <c r="FZ979" t="s">
        <v>360</v>
      </c>
      <c r="GA979" t="s">
        <v>360</v>
      </c>
      <c r="GB979">
        <v>0</v>
      </c>
      <c r="GC979">
        <v>100</v>
      </c>
      <c r="GD979">
        <v>100</v>
      </c>
      <c r="GE979">
        <v>5.644</v>
      </c>
      <c r="GF979">
        <v>0.2715</v>
      </c>
      <c r="GG979">
        <v>3.61927167264205</v>
      </c>
      <c r="GH979">
        <v>0.00509506669552449</v>
      </c>
      <c r="GI979">
        <v>1.17866753763249e-06</v>
      </c>
      <c r="GJ979">
        <v>-6.62632595388568e-10</v>
      </c>
      <c r="GK979">
        <v>-0.0260112845827318</v>
      </c>
      <c r="GL979">
        <v>-0.0225051504344278</v>
      </c>
      <c r="GM979">
        <v>0.00262967521021688</v>
      </c>
      <c r="GN979">
        <v>-3.50088843362945e-05</v>
      </c>
      <c r="GO979">
        <v>-5</v>
      </c>
      <c r="GP979">
        <v>1640</v>
      </c>
      <c r="GQ979">
        <v>1</v>
      </c>
      <c r="GR979">
        <v>20</v>
      </c>
      <c r="GS979">
        <v>50352.2</v>
      </c>
      <c r="GT979">
        <v>50352.2</v>
      </c>
      <c r="GU979">
        <v>0.968018</v>
      </c>
      <c r="GV979">
        <v>2.62085</v>
      </c>
      <c r="GW979">
        <v>1.54785</v>
      </c>
      <c r="GX979">
        <v>2.30103</v>
      </c>
      <c r="GY979">
        <v>1.34644</v>
      </c>
      <c r="GZ979">
        <v>2.33887</v>
      </c>
      <c r="HA979">
        <v>35.7777</v>
      </c>
      <c r="HB979">
        <v>23.9474</v>
      </c>
      <c r="HC979">
        <v>18</v>
      </c>
      <c r="HD979">
        <v>507.258</v>
      </c>
      <c r="HE979">
        <v>388.826</v>
      </c>
      <c r="HF979">
        <v>21.0911</v>
      </c>
      <c r="HG979">
        <v>26.8475</v>
      </c>
      <c r="HH979">
        <v>30.0003</v>
      </c>
      <c r="HI979">
        <v>26.7893</v>
      </c>
      <c r="HJ979">
        <v>26.7317</v>
      </c>
      <c r="HK979">
        <v>19.3591</v>
      </c>
      <c r="HL979">
        <v>40.8394</v>
      </c>
      <c r="HM979">
        <v>0.43901</v>
      </c>
      <c r="HN979">
        <v>21.0423</v>
      </c>
      <c r="HO979">
        <v>379.968</v>
      </c>
      <c r="HP979">
        <v>11.8554</v>
      </c>
      <c r="HQ979">
        <v>102.398</v>
      </c>
      <c r="HR979">
        <v>102.88</v>
      </c>
    </row>
    <row r="980" spans="1:226">
      <c r="A980">
        <v>964</v>
      </c>
      <c r="B980">
        <v>1663698788.1</v>
      </c>
      <c r="C980">
        <v>11013</v>
      </c>
      <c r="D980" t="s">
        <v>2297</v>
      </c>
      <c r="E980" t="s">
        <v>2298</v>
      </c>
      <c r="F980">
        <v>5</v>
      </c>
      <c r="G980" t="s">
        <v>2292</v>
      </c>
      <c r="H980" t="s">
        <v>354</v>
      </c>
      <c r="I980">
        <v>1663698780.6</v>
      </c>
      <c r="J980">
        <f>(K980)/1000</f>
        <v>0</v>
      </c>
      <c r="K980">
        <f>IF(BF980, AN980, AH980)</f>
        <v>0</v>
      </c>
      <c r="L980">
        <f>IF(BF980, AI980, AG980)</f>
        <v>0</v>
      </c>
      <c r="M980">
        <f>BH980 - IF(AU980&gt;1, L980*BB980*100.0/(AW980*BV980), 0)</f>
        <v>0</v>
      </c>
      <c r="N980">
        <f>((T980-J980/2)*M980-L980)/(T980+J980/2)</f>
        <v>0</v>
      </c>
      <c r="O980">
        <f>N980*(BO980+BP980)/1000.0</f>
        <v>0</v>
      </c>
      <c r="P980">
        <f>(BH980 - IF(AU980&gt;1, L980*BB980*100.0/(AW980*BV980), 0))*(BO980+BP980)/1000.0</f>
        <v>0</v>
      </c>
      <c r="Q980">
        <f>2.0/((1/S980-1/R980)+SIGN(S980)*SQRT((1/S980-1/R980)*(1/S980-1/R980) + 4*BC980/((BC980+1)*(BC980+1))*(2*1/S980*1/R980-1/R980*1/R980)))</f>
        <v>0</v>
      </c>
      <c r="R980">
        <f>IF(LEFT(BD980,1)&lt;&gt;"0",IF(LEFT(BD980,1)="1",3.0,BE980),$D$5+$E$5*(BV980*BO980/($K$5*1000))+$F$5*(BV980*BO980/($K$5*1000))*MAX(MIN(BB980,$J$5),$I$5)*MAX(MIN(BB980,$J$5),$I$5)+$G$5*MAX(MIN(BB980,$J$5),$I$5)*(BV980*BO980/($K$5*1000))+$H$5*(BV980*BO980/($K$5*1000))*(BV980*BO980/($K$5*1000)))</f>
        <v>0</v>
      </c>
      <c r="S980">
        <f>J980*(1000-(1000*0.61365*exp(17.502*W980/(240.97+W980))/(BO980+BP980)+BJ980)/2)/(1000*0.61365*exp(17.502*W980/(240.97+W980))/(BO980+BP980)-BJ980)</f>
        <v>0</v>
      </c>
      <c r="T980">
        <f>1/((BC980+1)/(Q980/1.6)+1/(R980/1.37)) + BC980/((BC980+1)/(Q980/1.6) + BC980/(R980/1.37))</f>
        <v>0</v>
      </c>
      <c r="U980">
        <f>(AX980*BA980)</f>
        <v>0</v>
      </c>
      <c r="V980">
        <f>(BQ980+(U980+2*0.95*5.67E-8*(((BQ980+$B$7)+273)^4-(BQ980+273)^4)-44100*J980)/(1.84*29.3*R980+8*0.95*5.67E-8*(BQ980+273)^3))</f>
        <v>0</v>
      </c>
      <c r="W980">
        <f>($C$7*BR980+$D$7*BS980+$E$7*V980)</f>
        <v>0</v>
      </c>
      <c r="X980">
        <f>0.61365*exp(17.502*W980/(240.97+W980))</f>
        <v>0</v>
      </c>
      <c r="Y980">
        <f>(Z980/AA980*100)</f>
        <v>0</v>
      </c>
      <c r="Z980">
        <f>BJ980*(BO980+BP980)/1000</f>
        <v>0</v>
      </c>
      <c r="AA980">
        <f>0.61365*exp(17.502*BQ980/(240.97+BQ980))</f>
        <v>0</v>
      </c>
      <c r="AB980">
        <f>(X980-BJ980*(BO980+BP980)/1000)</f>
        <v>0</v>
      </c>
      <c r="AC980">
        <f>(-J980*44100)</f>
        <v>0</v>
      </c>
      <c r="AD980">
        <f>2*29.3*R980*0.92*(BQ980-W980)</f>
        <v>0</v>
      </c>
      <c r="AE980">
        <f>2*0.95*5.67E-8*(((BQ980+$B$7)+273)^4-(W980+273)^4)</f>
        <v>0</v>
      </c>
      <c r="AF980">
        <f>U980+AE980+AC980+AD980</f>
        <v>0</v>
      </c>
      <c r="AG980">
        <f>BN980*AU980*(BI980-BH980*(1000-AU980*BK980)/(1000-AU980*BJ980))/(100*BB980)</f>
        <v>0</v>
      </c>
      <c r="AH980">
        <f>1000*BN980*AU980*(BJ980-BK980)/(100*BB980*(1000-AU980*BJ980))</f>
        <v>0</v>
      </c>
      <c r="AI980">
        <f>(AJ980 - AK980 - BO980*1E3/(8.314*(BQ980+273.15)) * AM980/BN980 * AL980) * BN980/(100*BB980) * (1000 - BK980)/1000</f>
        <v>0</v>
      </c>
      <c r="AJ980">
        <v>395.497711541293</v>
      </c>
      <c r="AK980">
        <v>375.39203030303</v>
      </c>
      <c r="AL980">
        <v>-2.31718317997902</v>
      </c>
      <c r="AM980">
        <v>65.4891449672298</v>
      </c>
      <c r="AN980">
        <f>(AP980 - AO980 + BO980*1E3/(8.314*(BQ980+273.15)) * AR980/BN980 * AQ980) * BN980/(100*BB980) * 1000/(1000 - AP980)</f>
        <v>0</v>
      </c>
      <c r="AO980">
        <v>11.7940162369125</v>
      </c>
      <c r="AP980">
        <v>19.6614241758242</v>
      </c>
      <c r="AQ980">
        <v>-0.000152904523404559</v>
      </c>
      <c r="AR980">
        <v>122.08518290641</v>
      </c>
      <c r="AS980">
        <v>0</v>
      </c>
      <c r="AT980">
        <v>0</v>
      </c>
      <c r="AU980">
        <f>IF(AS980*$H$13&gt;=AW980,1.0,(AW980/(AW980-AS980*$H$13)))</f>
        <v>0</v>
      </c>
      <c r="AV980">
        <f>(AU980-1)*100</f>
        <v>0</v>
      </c>
      <c r="AW980">
        <f>MAX(0,($B$13+$C$13*BV980)/(1+$D$13*BV980)*BO980/(BQ980+273)*$E$13)</f>
        <v>0</v>
      </c>
      <c r="AX980">
        <f>$B$11*BW980+$C$11*BX980+$F$11*CI980*(1-CL980)</f>
        <v>0</v>
      </c>
      <c r="AY980">
        <f>AX980*AZ980</f>
        <v>0</v>
      </c>
      <c r="AZ980">
        <f>($B$11*$D$9+$C$11*$D$9+$F$11*((CV980+CN980)/MAX(CV980+CN980+CW980, 0.1)*$I$9+CW980/MAX(CV980+CN980+CW980, 0.1)*$J$9))/($B$11+$C$11+$F$11)</f>
        <v>0</v>
      </c>
      <c r="BA980">
        <f>($B$11*$K$9+$C$11*$K$9+$F$11*((CV980+CN980)/MAX(CV980+CN980+CW980, 0.1)*$P$9+CW980/MAX(CV980+CN980+CW980, 0.1)*$Q$9))/($B$11+$C$11+$F$11)</f>
        <v>0</v>
      </c>
      <c r="BB980">
        <v>6</v>
      </c>
      <c r="BC980">
        <v>0.5</v>
      </c>
      <c r="BD980" t="s">
        <v>355</v>
      </c>
      <c r="BE980">
        <v>2</v>
      </c>
      <c r="BF980" t="b">
        <v>1</v>
      </c>
      <c r="BG980">
        <v>1663698780.6</v>
      </c>
      <c r="BH980">
        <v>379.761185185185</v>
      </c>
      <c r="BI980">
        <v>405.081296296296</v>
      </c>
      <c r="BJ980">
        <v>19.6666222222222</v>
      </c>
      <c r="BK980">
        <v>11.7567592592593</v>
      </c>
      <c r="BL980">
        <v>374.105518518519</v>
      </c>
      <c r="BM980">
        <v>19.395337037037</v>
      </c>
      <c r="BN980">
        <v>500.085814814815</v>
      </c>
      <c r="BO980">
        <v>90.4710444444444</v>
      </c>
      <c r="BP980">
        <v>0.0472530666666667</v>
      </c>
      <c r="BQ980">
        <v>25.4896814814815</v>
      </c>
      <c r="BR980">
        <v>25.0979740740741</v>
      </c>
      <c r="BS980">
        <v>999.9</v>
      </c>
      <c r="BT980">
        <v>0</v>
      </c>
      <c r="BU980">
        <v>0</v>
      </c>
      <c r="BV980">
        <v>10014.8148148148</v>
      </c>
      <c r="BW980">
        <v>0</v>
      </c>
      <c r="BX980">
        <v>16.7122481481481</v>
      </c>
      <c r="BY980">
        <v>-25.3202074074074</v>
      </c>
      <c r="BZ980">
        <v>387.379666666667</v>
      </c>
      <c r="CA980">
        <v>409.899962962963</v>
      </c>
      <c r="CB980">
        <v>7.90986111111111</v>
      </c>
      <c r="CC980">
        <v>405.081296296296</v>
      </c>
      <c r="CD980">
        <v>11.7567592592593</v>
      </c>
      <c r="CE980">
        <v>1.77926037037037</v>
      </c>
      <c r="CF980">
        <v>1.06364666666667</v>
      </c>
      <c r="CG980">
        <v>15.605762962963</v>
      </c>
      <c r="CH980">
        <v>7.81857666666667</v>
      </c>
      <c r="CI980">
        <v>1999.98888888889</v>
      </c>
      <c r="CJ980">
        <v>0.980007</v>
      </c>
      <c r="CK980">
        <v>0.0199933</v>
      </c>
      <c r="CL980">
        <v>0</v>
      </c>
      <c r="CM980">
        <v>947.794666666667</v>
      </c>
      <c r="CN980">
        <v>5.00063</v>
      </c>
      <c r="CO980">
        <v>18630.8851851852</v>
      </c>
      <c r="CP980">
        <v>17256.8407407407</v>
      </c>
      <c r="CQ980">
        <v>38.937</v>
      </c>
      <c r="CR980">
        <v>39</v>
      </c>
      <c r="CS980">
        <v>38.4324074074074</v>
      </c>
      <c r="CT980">
        <v>38.375</v>
      </c>
      <c r="CU980">
        <v>39.75</v>
      </c>
      <c r="CV980">
        <v>1955.09888888889</v>
      </c>
      <c r="CW980">
        <v>39.89</v>
      </c>
      <c r="CX980">
        <v>0</v>
      </c>
      <c r="CY980">
        <v>1663698785.3</v>
      </c>
      <c r="CZ980">
        <v>0</v>
      </c>
      <c r="DA980">
        <v>0</v>
      </c>
      <c r="DB980" t="s">
        <v>356</v>
      </c>
      <c r="DC980">
        <v>1660677648.1</v>
      </c>
      <c r="DD980">
        <v>1660677649.1</v>
      </c>
      <c r="DE980">
        <v>0</v>
      </c>
      <c r="DF980">
        <v>-1.042</v>
      </c>
      <c r="DG980">
        <v>0.003</v>
      </c>
      <c r="DH980">
        <v>5.218</v>
      </c>
      <c r="DI980">
        <v>0.344</v>
      </c>
      <c r="DJ980">
        <v>417</v>
      </c>
      <c r="DK980">
        <v>22</v>
      </c>
      <c r="DL980">
        <v>1.24</v>
      </c>
      <c r="DM980">
        <v>0.53</v>
      </c>
      <c r="DN980">
        <v>-29.2131634146341</v>
      </c>
      <c r="DO980">
        <v>65.2964947735191</v>
      </c>
      <c r="DP980">
        <v>6.83448109050471</v>
      </c>
      <c r="DQ980">
        <v>0</v>
      </c>
      <c r="DR980">
        <v>7.94734658536585</v>
      </c>
      <c r="DS980">
        <v>-0.578252195121944</v>
      </c>
      <c r="DT980">
        <v>0.0587528239325362</v>
      </c>
      <c r="DU980">
        <v>0</v>
      </c>
      <c r="DV980">
        <v>0</v>
      </c>
      <c r="DW980">
        <v>2</v>
      </c>
      <c r="DX980" t="s">
        <v>357</v>
      </c>
      <c r="DY980">
        <v>2.97281</v>
      </c>
      <c r="DZ980">
        <v>2.70125</v>
      </c>
      <c r="EA980">
        <v>0.0814182</v>
      </c>
      <c r="EB980">
        <v>0.0852228</v>
      </c>
      <c r="EC980">
        <v>0.0899072</v>
      </c>
      <c r="ED980">
        <v>0.0627472</v>
      </c>
      <c r="EE980">
        <v>35792.1</v>
      </c>
      <c r="EF980">
        <v>38861.8</v>
      </c>
      <c r="EG980">
        <v>35312.4</v>
      </c>
      <c r="EH980">
        <v>38532.6</v>
      </c>
      <c r="EI980">
        <v>45576.9</v>
      </c>
      <c r="EJ980">
        <v>52167.4</v>
      </c>
      <c r="EK980">
        <v>55201.4</v>
      </c>
      <c r="EL980">
        <v>61808.6</v>
      </c>
      <c r="EM980">
        <v>1.9934</v>
      </c>
      <c r="EN980">
        <v>1.8036</v>
      </c>
      <c r="EO980">
        <v>0.0622869</v>
      </c>
      <c r="EP980">
        <v>0</v>
      </c>
      <c r="EQ980">
        <v>24.059</v>
      </c>
      <c r="ER980">
        <v>999.9</v>
      </c>
      <c r="ES980">
        <v>40.752</v>
      </c>
      <c r="ET980">
        <v>30.806</v>
      </c>
      <c r="EU980">
        <v>20.0975</v>
      </c>
      <c r="EV980">
        <v>56.7962</v>
      </c>
      <c r="EW980">
        <v>45.6931</v>
      </c>
      <c r="EX980">
        <v>1</v>
      </c>
      <c r="EY980">
        <v>-0.0185976</v>
      </c>
      <c r="EZ980">
        <v>2.76641</v>
      </c>
      <c r="FA980">
        <v>20.0911</v>
      </c>
      <c r="FB980">
        <v>5.20052</v>
      </c>
      <c r="FC980">
        <v>12.0088</v>
      </c>
      <c r="FD980">
        <v>4.9756</v>
      </c>
      <c r="FE980">
        <v>3.294</v>
      </c>
      <c r="FF980">
        <v>9999</v>
      </c>
      <c r="FG980">
        <v>9999</v>
      </c>
      <c r="FH980">
        <v>9999</v>
      </c>
      <c r="FI980">
        <v>695.9</v>
      </c>
      <c r="FJ980">
        <v>1.86356</v>
      </c>
      <c r="FK980">
        <v>1.86832</v>
      </c>
      <c r="FL980">
        <v>1.86801</v>
      </c>
      <c r="FM980">
        <v>1.86935</v>
      </c>
      <c r="FN980">
        <v>1.87009</v>
      </c>
      <c r="FO980">
        <v>1.86615</v>
      </c>
      <c r="FP980">
        <v>1.86722</v>
      </c>
      <c r="FQ980">
        <v>1.86859</v>
      </c>
      <c r="FR980">
        <v>5</v>
      </c>
      <c r="FS980">
        <v>0</v>
      </c>
      <c r="FT980">
        <v>0</v>
      </c>
      <c r="FU980">
        <v>0</v>
      </c>
      <c r="FV980" t="s">
        <v>358</v>
      </c>
      <c r="FW980" t="s">
        <v>359</v>
      </c>
      <c r="FX980" t="s">
        <v>360</v>
      </c>
      <c r="FY980" t="s">
        <v>360</v>
      </c>
      <c r="FZ980" t="s">
        <v>360</v>
      </c>
      <c r="GA980" t="s">
        <v>360</v>
      </c>
      <c r="GB980">
        <v>0</v>
      </c>
      <c r="GC980">
        <v>100</v>
      </c>
      <c r="GD980">
        <v>100</v>
      </c>
      <c r="GE980">
        <v>5.583</v>
      </c>
      <c r="GF980">
        <v>0.2711</v>
      </c>
      <c r="GG980">
        <v>3.61927167264205</v>
      </c>
      <c r="GH980">
        <v>0.00509506669552449</v>
      </c>
      <c r="GI980">
        <v>1.17866753763249e-06</v>
      </c>
      <c r="GJ980">
        <v>-6.62632595388568e-10</v>
      </c>
      <c r="GK980">
        <v>-0.0260112845827318</v>
      </c>
      <c r="GL980">
        <v>-0.0225051504344278</v>
      </c>
      <c r="GM980">
        <v>0.00262967521021688</v>
      </c>
      <c r="GN980">
        <v>-3.50088843362945e-05</v>
      </c>
      <c r="GO980">
        <v>-5</v>
      </c>
      <c r="GP980">
        <v>1640</v>
      </c>
      <c r="GQ980">
        <v>1</v>
      </c>
      <c r="GR980">
        <v>20</v>
      </c>
      <c r="GS980">
        <v>50352.3</v>
      </c>
      <c r="GT980">
        <v>50352.3</v>
      </c>
      <c r="GU980">
        <v>0.935059</v>
      </c>
      <c r="GV980">
        <v>2.62207</v>
      </c>
      <c r="GW980">
        <v>1.54785</v>
      </c>
      <c r="GX980">
        <v>2.30103</v>
      </c>
      <c r="GY980">
        <v>1.34644</v>
      </c>
      <c r="GZ980">
        <v>2.38159</v>
      </c>
      <c r="HA980">
        <v>35.7777</v>
      </c>
      <c r="HB980">
        <v>23.9562</v>
      </c>
      <c r="HC980">
        <v>18</v>
      </c>
      <c r="HD980">
        <v>507.418</v>
      </c>
      <c r="HE980">
        <v>388.626</v>
      </c>
      <c r="HF980">
        <v>20.9819</v>
      </c>
      <c r="HG980">
        <v>26.852</v>
      </c>
      <c r="HH980">
        <v>30.0007</v>
      </c>
      <c r="HI980">
        <v>26.792</v>
      </c>
      <c r="HJ980">
        <v>26.7339</v>
      </c>
      <c r="HK980">
        <v>18.6982</v>
      </c>
      <c r="HL980">
        <v>40.5646</v>
      </c>
      <c r="HM980">
        <v>0.43901</v>
      </c>
      <c r="HN980">
        <v>20.9491</v>
      </c>
      <c r="HO980">
        <v>366.472</v>
      </c>
      <c r="HP980">
        <v>11.907</v>
      </c>
      <c r="HQ980">
        <v>102.399</v>
      </c>
      <c r="HR980">
        <v>102.879</v>
      </c>
    </row>
    <row r="981" spans="1:226">
      <c r="A981">
        <v>965</v>
      </c>
      <c r="B981">
        <v>1663698793.1</v>
      </c>
      <c r="C981">
        <v>11018</v>
      </c>
      <c r="D981" t="s">
        <v>2299</v>
      </c>
      <c r="E981" t="s">
        <v>2300</v>
      </c>
      <c r="F981">
        <v>5</v>
      </c>
      <c r="G981" t="s">
        <v>2292</v>
      </c>
      <c r="H981" t="s">
        <v>354</v>
      </c>
      <c r="I981">
        <v>1663698785.31429</v>
      </c>
      <c r="J981">
        <f>(K981)/1000</f>
        <v>0</v>
      </c>
      <c r="K981">
        <f>IF(BF981, AN981, AH981)</f>
        <v>0</v>
      </c>
      <c r="L981">
        <f>IF(BF981, AI981, AG981)</f>
        <v>0</v>
      </c>
      <c r="M981">
        <f>BH981 - IF(AU981&gt;1, L981*BB981*100.0/(AW981*BV981), 0)</f>
        <v>0</v>
      </c>
      <c r="N981">
        <f>((T981-J981/2)*M981-L981)/(T981+J981/2)</f>
        <v>0</v>
      </c>
      <c r="O981">
        <f>N981*(BO981+BP981)/1000.0</f>
        <v>0</v>
      </c>
      <c r="P981">
        <f>(BH981 - IF(AU981&gt;1, L981*BB981*100.0/(AW981*BV981), 0))*(BO981+BP981)/1000.0</f>
        <v>0</v>
      </c>
      <c r="Q981">
        <f>2.0/((1/S981-1/R981)+SIGN(S981)*SQRT((1/S981-1/R981)*(1/S981-1/R981) + 4*BC981/((BC981+1)*(BC981+1))*(2*1/S981*1/R981-1/R981*1/R981)))</f>
        <v>0</v>
      </c>
      <c r="R981">
        <f>IF(LEFT(BD981,1)&lt;&gt;"0",IF(LEFT(BD981,1)="1",3.0,BE981),$D$5+$E$5*(BV981*BO981/($K$5*1000))+$F$5*(BV981*BO981/($K$5*1000))*MAX(MIN(BB981,$J$5),$I$5)*MAX(MIN(BB981,$J$5),$I$5)+$G$5*MAX(MIN(BB981,$J$5),$I$5)*(BV981*BO981/($K$5*1000))+$H$5*(BV981*BO981/($K$5*1000))*(BV981*BO981/($K$5*1000)))</f>
        <v>0</v>
      </c>
      <c r="S981">
        <f>J981*(1000-(1000*0.61365*exp(17.502*W981/(240.97+W981))/(BO981+BP981)+BJ981)/2)/(1000*0.61365*exp(17.502*W981/(240.97+W981))/(BO981+BP981)-BJ981)</f>
        <v>0</v>
      </c>
      <c r="T981">
        <f>1/((BC981+1)/(Q981/1.6)+1/(R981/1.37)) + BC981/((BC981+1)/(Q981/1.6) + BC981/(R981/1.37))</f>
        <v>0</v>
      </c>
      <c r="U981">
        <f>(AX981*BA981)</f>
        <v>0</v>
      </c>
      <c r="V981">
        <f>(BQ981+(U981+2*0.95*5.67E-8*(((BQ981+$B$7)+273)^4-(BQ981+273)^4)-44100*J981)/(1.84*29.3*R981+8*0.95*5.67E-8*(BQ981+273)^3))</f>
        <v>0</v>
      </c>
      <c r="W981">
        <f>($C$7*BR981+$D$7*BS981+$E$7*V981)</f>
        <v>0</v>
      </c>
      <c r="X981">
        <f>0.61365*exp(17.502*W981/(240.97+W981))</f>
        <v>0</v>
      </c>
      <c r="Y981">
        <f>(Z981/AA981*100)</f>
        <v>0</v>
      </c>
      <c r="Z981">
        <f>BJ981*(BO981+BP981)/1000</f>
        <v>0</v>
      </c>
      <c r="AA981">
        <f>0.61365*exp(17.502*BQ981/(240.97+BQ981))</f>
        <v>0</v>
      </c>
      <c r="AB981">
        <f>(X981-BJ981*(BO981+BP981)/1000)</f>
        <v>0</v>
      </c>
      <c r="AC981">
        <f>(-J981*44100)</f>
        <v>0</v>
      </c>
      <c r="AD981">
        <f>2*29.3*R981*0.92*(BQ981-W981)</f>
        <v>0</v>
      </c>
      <c r="AE981">
        <f>2*0.95*5.67E-8*(((BQ981+$B$7)+273)^4-(W981+273)^4)</f>
        <v>0</v>
      </c>
      <c r="AF981">
        <f>U981+AE981+AC981+AD981</f>
        <v>0</v>
      </c>
      <c r="AG981">
        <f>BN981*AU981*(BI981-BH981*(1000-AU981*BK981)/(1000-AU981*BJ981))/(100*BB981)</f>
        <v>0</v>
      </c>
      <c r="AH981">
        <f>1000*BN981*AU981*(BJ981-BK981)/(100*BB981*(1000-AU981*BJ981))</f>
        <v>0</v>
      </c>
      <c r="AI981">
        <f>(AJ981 - AK981 - BO981*1E3/(8.314*(BQ981+273.15)) * AM981/BN981 * AL981) * BN981/(100*BB981) * (1000 - BK981)/1000</f>
        <v>0</v>
      </c>
      <c r="AJ981">
        <v>379.470924183872</v>
      </c>
      <c r="AK981">
        <v>362.164084848485</v>
      </c>
      <c r="AL981">
        <v>-2.72110379661891</v>
      </c>
      <c r="AM981">
        <v>65.4891449672298</v>
      </c>
      <c r="AN981">
        <f>(AP981 - AO981 + BO981*1E3/(8.314*(BQ981+273.15)) * AR981/BN981 * AQ981) * BN981/(100*BB981) * 1000/(1000 - AP981)</f>
        <v>0</v>
      </c>
      <c r="AO981">
        <v>11.8092292947129</v>
      </c>
      <c r="AP981">
        <v>19.6510868131868</v>
      </c>
      <c r="AQ981">
        <v>-0.000312690730936118</v>
      </c>
      <c r="AR981">
        <v>122.08518290641</v>
      </c>
      <c r="AS981">
        <v>0</v>
      </c>
      <c r="AT981">
        <v>0</v>
      </c>
      <c r="AU981">
        <f>IF(AS981*$H$13&gt;=AW981,1.0,(AW981/(AW981-AS981*$H$13)))</f>
        <v>0</v>
      </c>
      <c r="AV981">
        <f>(AU981-1)*100</f>
        <v>0</v>
      </c>
      <c r="AW981">
        <f>MAX(0,($B$13+$C$13*BV981)/(1+$D$13*BV981)*BO981/(BQ981+273)*$E$13)</f>
        <v>0</v>
      </c>
      <c r="AX981">
        <f>$B$11*BW981+$C$11*BX981+$F$11*CI981*(1-CL981)</f>
        <v>0</v>
      </c>
      <c r="AY981">
        <f>AX981*AZ981</f>
        <v>0</v>
      </c>
      <c r="AZ981">
        <f>($B$11*$D$9+$C$11*$D$9+$F$11*((CV981+CN981)/MAX(CV981+CN981+CW981, 0.1)*$I$9+CW981/MAX(CV981+CN981+CW981, 0.1)*$J$9))/($B$11+$C$11+$F$11)</f>
        <v>0</v>
      </c>
      <c r="BA981">
        <f>($B$11*$K$9+$C$11*$K$9+$F$11*((CV981+CN981)/MAX(CV981+CN981+CW981, 0.1)*$P$9+CW981/MAX(CV981+CN981+CW981, 0.1)*$Q$9))/($B$11+$C$11+$F$11)</f>
        <v>0</v>
      </c>
      <c r="BB981">
        <v>6</v>
      </c>
      <c r="BC981">
        <v>0.5</v>
      </c>
      <c r="BD981" t="s">
        <v>355</v>
      </c>
      <c r="BE981">
        <v>2</v>
      </c>
      <c r="BF981" t="b">
        <v>1</v>
      </c>
      <c r="BG981">
        <v>1663698785.31429</v>
      </c>
      <c r="BH981">
        <v>372.027857142857</v>
      </c>
      <c r="BI981">
        <v>391.222071428571</v>
      </c>
      <c r="BJ981">
        <v>19.6617035714286</v>
      </c>
      <c r="BK981">
        <v>11.7969107142857</v>
      </c>
      <c r="BL981">
        <v>366.415964285714</v>
      </c>
      <c r="BM981">
        <v>19.3906071428571</v>
      </c>
      <c r="BN981">
        <v>500.069214285714</v>
      </c>
      <c r="BO981">
        <v>90.4703928571429</v>
      </c>
      <c r="BP981">
        <v>0.047251075</v>
      </c>
      <c r="BQ981">
        <v>25.4762</v>
      </c>
      <c r="BR981">
        <v>25.0960607142857</v>
      </c>
      <c r="BS981">
        <v>999.9</v>
      </c>
      <c r="BT981">
        <v>0</v>
      </c>
      <c r="BU981">
        <v>0</v>
      </c>
      <c r="BV981">
        <v>10010.1785714286</v>
      </c>
      <c r="BW981">
        <v>0</v>
      </c>
      <c r="BX981">
        <v>16.7016928571429</v>
      </c>
      <c r="BY981">
        <v>-19.1942821428571</v>
      </c>
      <c r="BZ981">
        <v>379.489357142857</v>
      </c>
      <c r="CA981">
        <v>395.891928571429</v>
      </c>
      <c r="CB981">
        <v>7.86479142857143</v>
      </c>
      <c r="CC981">
        <v>391.222071428571</v>
      </c>
      <c r="CD981">
        <v>11.7969107142857</v>
      </c>
      <c r="CE981">
        <v>1.77880178571429</v>
      </c>
      <c r="CF981">
        <v>1.06727107142857</v>
      </c>
      <c r="CG981">
        <v>15.6017464285714</v>
      </c>
      <c r="CH981">
        <v>7.86854464285714</v>
      </c>
      <c r="CI981">
        <v>1999.97857142857</v>
      </c>
      <c r="CJ981">
        <v>0.980007</v>
      </c>
      <c r="CK981">
        <v>0.0199933</v>
      </c>
      <c r="CL981">
        <v>0</v>
      </c>
      <c r="CM981">
        <v>944.075678571429</v>
      </c>
      <c r="CN981">
        <v>5.00063</v>
      </c>
      <c r="CO981">
        <v>18559.1071428571</v>
      </c>
      <c r="CP981">
        <v>17256.75</v>
      </c>
      <c r="CQ981">
        <v>38.937</v>
      </c>
      <c r="CR981">
        <v>39</v>
      </c>
      <c r="CS981">
        <v>38.4325714285714</v>
      </c>
      <c r="CT981">
        <v>38.375</v>
      </c>
      <c r="CU981">
        <v>39.75</v>
      </c>
      <c r="CV981">
        <v>1955.08857142857</v>
      </c>
      <c r="CW981">
        <v>39.89</v>
      </c>
      <c r="CX981">
        <v>0</v>
      </c>
      <c r="CY981">
        <v>1663698790.1</v>
      </c>
      <c r="CZ981">
        <v>0</v>
      </c>
      <c r="DA981">
        <v>0</v>
      </c>
      <c r="DB981" t="s">
        <v>356</v>
      </c>
      <c r="DC981">
        <v>1660677648.1</v>
      </c>
      <c r="DD981">
        <v>1660677649.1</v>
      </c>
      <c r="DE981">
        <v>0</v>
      </c>
      <c r="DF981">
        <v>-1.042</v>
      </c>
      <c r="DG981">
        <v>0.003</v>
      </c>
      <c r="DH981">
        <v>5.218</v>
      </c>
      <c r="DI981">
        <v>0.344</v>
      </c>
      <c r="DJ981">
        <v>417</v>
      </c>
      <c r="DK981">
        <v>22</v>
      </c>
      <c r="DL981">
        <v>1.24</v>
      </c>
      <c r="DM981">
        <v>0.53</v>
      </c>
      <c r="DN981">
        <v>-23.0772146341463</v>
      </c>
      <c r="DO981">
        <v>77.803312891986</v>
      </c>
      <c r="DP981">
        <v>7.7979373094885</v>
      </c>
      <c r="DQ981">
        <v>0</v>
      </c>
      <c r="DR981">
        <v>7.89404121951219</v>
      </c>
      <c r="DS981">
        <v>-0.574437909407656</v>
      </c>
      <c r="DT981">
        <v>0.0581995136261265</v>
      </c>
      <c r="DU981">
        <v>0</v>
      </c>
      <c r="DV981">
        <v>0</v>
      </c>
      <c r="DW981">
        <v>2</v>
      </c>
      <c r="DX981" t="s">
        <v>357</v>
      </c>
      <c r="DY981">
        <v>2.97222</v>
      </c>
      <c r="DZ981">
        <v>2.70142</v>
      </c>
      <c r="EA981">
        <v>0.0790845</v>
      </c>
      <c r="EB981">
        <v>0.0824257</v>
      </c>
      <c r="EC981">
        <v>0.0898775</v>
      </c>
      <c r="ED981">
        <v>0.0629015</v>
      </c>
      <c r="EE981">
        <v>35882.6</v>
      </c>
      <c r="EF981">
        <v>38980.8</v>
      </c>
      <c r="EG981">
        <v>35312</v>
      </c>
      <c r="EH981">
        <v>38532.8</v>
      </c>
      <c r="EI981">
        <v>45577.3</v>
      </c>
      <c r="EJ981">
        <v>52158.4</v>
      </c>
      <c r="EK981">
        <v>55200.1</v>
      </c>
      <c r="EL981">
        <v>61808.3</v>
      </c>
      <c r="EM981">
        <v>1.9908</v>
      </c>
      <c r="EN981">
        <v>1.8046</v>
      </c>
      <c r="EO981">
        <v>0.0644624</v>
      </c>
      <c r="EP981">
        <v>0</v>
      </c>
      <c r="EQ981">
        <v>24.057</v>
      </c>
      <c r="ER981">
        <v>999.9</v>
      </c>
      <c r="ES981">
        <v>40.752</v>
      </c>
      <c r="ET981">
        <v>30.837</v>
      </c>
      <c r="EU981">
        <v>20.1334</v>
      </c>
      <c r="EV981">
        <v>56.0262</v>
      </c>
      <c r="EW981">
        <v>45.7412</v>
      </c>
      <c r="EX981">
        <v>1</v>
      </c>
      <c r="EY981">
        <v>-0.0185772</v>
      </c>
      <c r="EZ981">
        <v>2.83166</v>
      </c>
      <c r="FA981">
        <v>20.0902</v>
      </c>
      <c r="FB981">
        <v>5.19812</v>
      </c>
      <c r="FC981">
        <v>12.0064</v>
      </c>
      <c r="FD981">
        <v>4.9756</v>
      </c>
      <c r="FE981">
        <v>3.2938</v>
      </c>
      <c r="FF981">
        <v>9999</v>
      </c>
      <c r="FG981">
        <v>9999</v>
      </c>
      <c r="FH981">
        <v>9999</v>
      </c>
      <c r="FI981">
        <v>695.9</v>
      </c>
      <c r="FJ981">
        <v>1.86356</v>
      </c>
      <c r="FK981">
        <v>1.86832</v>
      </c>
      <c r="FL981">
        <v>1.86801</v>
      </c>
      <c r="FM981">
        <v>1.86935</v>
      </c>
      <c r="FN981">
        <v>1.87012</v>
      </c>
      <c r="FO981">
        <v>1.86615</v>
      </c>
      <c r="FP981">
        <v>1.86722</v>
      </c>
      <c r="FQ981">
        <v>1.86859</v>
      </c>
      <c r="FR981">
        <v>5</v>
      </c>
      <c r="FS981">
        <v>0</v>
      </c>
      <c r="FT981">
        <v>0</v>
      </c>
      <c r="FU981">
        <v>0</v>
      </c>
      <c r="FV981" t="s">
        <v>358</v>
      </c>
      <c r="FW981" t="s">
        <v>359</v>
      </c>
      <c r="FX981" t="s">
        <v>360</v>
      </c>
      <c r="FY981" t="s">
        <v>360</v>
      </c>
      <c r="FZ981" t="s">
        <v>360</v>
      </c>
      <c r="GA981" t="s">
        <v>360</v>
      </c>
      <c r="GB981">
        <v>0</v>
      </c>
      <c r="GC981">
        <v>100</v>
      </c>
      <c r="GD981">
        <v>100</v>
      </c>
      <c r="GE981">
        <v>5.508</v>
      </c>
      <c r="GF981">
        <v>0.2708</v>
      </c>
      <c r="GG981">
        <v>3.61927167264205</v>
      </c>
      <c r="GH981">
        <v>0.00509506669552449</v>
      </c>
      <c r="GI981">
        <v>1.17866753763249e-06</v>
      </c>
      <c r="GJ981">
        <v>-6.62632595388568e-10</v>
      </c>
      <c r="GK981">
        <v>-0.0260112845827318</v>
      </c>
      <c r="GL981">
        <v>-0.0225051504344278</v>
      </c>
      <c r="GM981">
        <v>0.00262967521021688</v>
      </c>
      <c r="GN981">
        <v>-3.50088843362945e-05</v>
      </c>
      <c r="GO981">
        <v>-5</v>
      </c>
      <c r="GP981">
        <v>1640</v>
      </c>
      <c r="GQ981">
        <v>1</v>
      </c>
      <c r="GR981">
        <v>20</v>
      </c>
      <c r="GS981">
        <v>50352.4</v>
      </c>
      <c r="GT981">
        <v>50352.4</v>
      </c>
      <c r="GU981">
        <v>0.904541</v>
      </c>
      <c r="GV981">
        <v>2.61963</v>
      </c>
      <c r="GW981">
        <v>1.54785</v>
      </c>
      <c r="GX981">
        <v>2.30103</v>
      </c>
      <c r="GY981">
        <v>1.34644</v>
      </c>
      <c r="GZ981">
        <v>2.40723</v>
      </c>
      <c r="HA981">
        <v>35.7777</v>
      </c>
      <c r="HB981">
        <v>23.9562</v>
      </c>
      <c r="HC981">
        <v>18</v>
      </c>
      <c r="HD981">
        <v>505.706</v>
      </c>
      <c r="HE981">
        <v>389.181</v>
      </c>
      <c r="HF981">
        <v>20.8927</v>
      </c>
      <c r="HG981">
        <v>26.8543</v>
      </c>
      <c r="HH981">
        <v>30.0003</v>
      </c>
      <c r="HI981">
        <v>26.7943</v>
      </c>
      <c r="HJ981">
        <v>26.7362</v>
      </c>
      <c r="HK981">
        <v>18.0866</v>
      </c>
      <c r="HL981">
        <v>40.2534</v>
      </c>
      <c r="HM981">
        <v>0</v>
      </c>
      <c r="HN981">
        <v>20.8569</v>
      </c>
      <c r="HO981">
        <v>346.345</v>
      </c>
      <c r="HP981">
        <v>11.9624</v>
      </c>
      <c r="HQ981">
        <v>102.397</v>
      </c>
      <c r="HR981">
        <v>102.879</v>
      </c>
    </row>
    <row r="982" spans="1:226">
      <c r="A982">
        <v>966</v>
      </c>
      <c r="B982">
        <v>1663698798</v>
      </c>
      <c r="C982">
        <v>11022.9000000954</v>
      </c>
      <c r="D982" t="s">
        <v>2301</v>
      </c>
      <c r="E982" t="s">
        <v>2302</v>
      </c>
      <c r="F982">
        <v>5</v>
      </c>
      <c r="G982" t="s">
        <v>2292</v>
      </c>
      <c r="H982" t="s">
        <v>354</v>
      </c>
      <c r="I982">
        <v>1663698790.3</v>
      </c>
      <c r="J982">
        <f>(K982)/1000</f>
        <v>0</v>
      </c>
      <c r="K982">
        <f>IF(BF982, AN982, AH982)</f>
        <v>0</v>
      </c>
      <c r="L982">
        <f>IF(BF982, AI982, AG982)</f>
        <v>0</v>
      </c>
      <c r="M982">
        <f>BH982 - IF(AU982&gt;1, L982*BB982*100.0/(AW982*BV982), 0)</f>
        <v>0</v>
      </c>
      <c r="N982">
        <f>((T982-J982/2)*M982-L982)/(T982+J982/2)</f>
        <v>0</v>
      </c>
      <c r="O982">
        <f>N982*(BO982+BP982)/1000.0</f>
        <v>0</v>
      </c>
      <c r="P982">
        <f>(BH982 - IF(AU982&gt;1, L982*BB982*100.0/(AW982*BV982), 0))*(BO982+BP982)/1000.0</f>
        <v>0</v>
      </c>
      <c r="Q982">
        <f>2.0/((1/S982-1/R982)+SIGN(S982)*SQRT((1/S982-1/R982)*(1/S982-1/R982) + 4*BC982/((BC982+1)*(BC982+1))*(2*1/S982*1/R982-1/R982*1/R982)))</f>
        <v>0</v>
      </c>
      <c r="R982">
        <f>IF(LEFT(BD982,1)&lt;&gt;"0",IF(LEFT(BD982,1)="1",3.0,BE982),$D$5+$E$5*(BV982*BO982/($K$5*1000))+$F$5*(BV982*BO982/($K$5*1000))*MAX(MIN(BB982,$J$5),$I$5)*MAX(MIN(BB982,$J$5),$I$5)+$G$5*MAX(MIN(BB982,$J$5),$I$5)*(BV982*BO982/($K$5*1000))+$H$5*(BV982*BO982/($K$5*1000))*(BV982*BO982/($K$5*1000)))</f>
        <v>0</v>
      </c>
      <c r="S982">
        <f>J982*(1000-(1000*0.61365*exp(17.502*W982/(240.97+W982))/(BO982+BP982)+BJ982)/2)/(1000*0.61365*exp(17.502*W982/(240.97+W982))/(BO982+BP982)-BJ982)</f>
        <v>0</v>
      </c>
      <c r="T982">
        <f>1/((BC982+1)/(Q982/1.6)+1/(R982/1.37)) + BC982/((BC982+1)/(Q982/1.6) + BC982/(R982/1.37))</f>
        <v>0</v>
      </c>
      <c r="U982">
        <f>(AX982*BA982)</f>
        <v>0</v>
      </c>
      <c r="V982">
        <f>(BQ982+(U982+2*0.95*5.67E-8*(((BQ982+$B$7)+273)^4-(BQ982+273)^4)-44100*J982)/(1.84*29.3*R982+8*0.95*5.67E-8*(BQ982+273)^3))</f>
        <v>0</v>
      </c>
      <c r="W982">
        <f>($C$7*BR982+$D$7*BS982+$E$7*V982)</f>
        <v>0</v>
      </c>
      <c r="X982">
        <f>0.61365*exp(17.502*W982/(240.97+W982))</f>
        <v>0</v>
      </c>
      <c r="Y982">
        <f>(Z982/AA982*100)</f>
        <v>0</v>
      </c>
      <c r="Z982">
        <f>BJ982*(BO982+BP982)/1000</f>
        <v>0</v>
      </c>
      <c r="AA982">
        <f>0.61365*exp(17.502*BQ982/(240.97+BQ982))</f>
        <v>0</v>
      </c>
      <c r="AB982">
        <f>(X982-BJ982*(BO982+BP982)/1000)</f>
        <v>0</v>
      </c>
      <c r="AC982">
        <f>(-J982*44100)</f>
        <v>0</v>
      </c>
      <c r="AD982">
        <f>2*29.3*R982*0.92*(BQ982-W982)</f>
        <v>0</v>
      </c>
      <c r="AE982">
        <f>2*0.95*5.67E-8*(((BQ982+$B$7)+273)^4-(W982+273)^4)</f>
        <v>0</v>
      </c>
      <c r="AF982">
        <f>U982+AE982+AC982+AD982</f>
        <v>0</v>
      </c>
      <c r="AG982">
        <f>BN982*AU982*(BI982-BH982*(1000-AU982*BK982)/(1000-AU982*BJ982))/(100*BB982)</f>
        <v>0</v>
      </c>
      <c r="AH982">
        <f>1000*BN982*AU982*(BJ982-BK982)/(100*BB982*(1000-AU982*BJ982))</f>
        <v>0</v>
      </c>
      <c r="AI982">
        <f>(AJ982 - AK982 - BO982*1E3/(8.314*(BQ982+273.15)) * AM982/BN982 * AL982) * BN982/(100*BB982) * (1000 - BK982)/1000</f>
        <v>0</v>
      </c>
      <c r="AJ982">
        <v>362.978744998961</v>
      </c>
      <c r="AK982">
        <v>347.677439244353</v>
      </c>
      <c r="AL982">
        <v>-3.02432014402173</v>
      </c>
      <c r="AM982">
        <v>65.4891449672298</v>
      </c>
      <c r="AN982">
        <f>(AP982 - AO982 + BO982*1E3/(8.314*(BQ982+273.15)) * AR982/BN982 * AQ982) * BN982/(100*BB982) * 1000/(1000 - AP982)</f>
        <v>0</v>
      </c>
      <c r="AO982">
        <v>11.8553182604215</v>
      </c>
      <c r="AP982">
        <v>19.6539756308406</v>
      </c>
      <c r="AQ982">
        <v>-0.00134161937370559</v>
      </c>
      <c r="AR982">
        <v>122.08518290641</v>
      </c>
      <c r="AS982">
        <v>0</v>
      </c>
      <c r="AT982">
        <v>0</v>
      </c>
      <c r="AU982">
        <f>IF(AS982*$H$13&gt;=AW982,1.0,(AW982/(AW982-AS982*$H$13)))</f>
        <v>0</v>
      </c>
      <c r="AV982">
        <f>(AU982-1)*100</f>
        <v>0</v>
      </c>
      <c r="AW982">
        <f>MAX(0,($B$13+$C$13*BV982)/(1+$D$13*BV982)*BO982/(BQ982+273)*$E$13)</f>
        <v>0</v>
      </c>
      <c r="AX982">
        <f>$B$11*BW982+$C$11*BX982+$F$11*CI982*(1-CL982)</f>
        <v>0</v>
      </c>
      <c r="AY982">
        <f>AX982*AZ982</f>
        <v>0</v>
      </c>
      <c r="AZ982">
        <f>($B$11*$D$9+$C$11*$D$9+$F$11*((CV982+CN982)/MAX(CV982+CN982+CW982, 0.1)*$I$9+CW982/MAX(CV982+CN982+CW982, 0.1)*$J$9))/($B$11+$C$11+$F$11)</f>
        <v>0</v>
      </c>
      <c r="BA982">
        <f>($B$11*$K$9+$C$11*$K$9+$F$11*((CV982+CN982)/MAX(CV982+CN982+CW982, 0.1)*$P$9+CW982/MAX(CV982+CN982+CW982, 0.1)*$Q$9))/($B$11+$C$11+$F$11)</f>
        <v>0</v>
      </c>
      <c r="BB982">
        <v>6</v>
      </c>
      <c r="BC982">
        <v>0.5</v>
      </c>
      <c r="BD982" t="s">
        <v>355</v>
      </c>
      <c r="BE982">
        <v>2</v>
      </c>
      <c r="BF982" t="b">
        <v>1</v>
      </c>
      <c r="BG982">
        <v>1663698790.3</v>
      </c>
      <c r="BH982">
        <v>360.556678571429</v>
      </c>
      <c r="BI982">
        <v>375.218107142857</v>
      </c>
      <c r="BJ982">
        <v>19.6559642857143</v>
      </c>
      <c r="BK982">
        <v>11.8400464285714</v>
      </c>
      <c r="BL982">
        <v>355.009607142857</v>
      </c>
      <c r="BM982">
        <v>19.3850821428571</v>
      </c>
      <c r="BN982">
        <v>500.081035714286</v>
      </c>
      <c r="BO982">
        <v>90.470175</v>
      </c>
      <c r="BP982">
        <v>0.0474152892857143</v>
      </c>
      <c r="BQ982">
        <v>25.4602607142857</v>
      </c>
      <c r="BR982">
        <v>25.0946821428571</v>
      </c>
      <c r="BS982">
        <v>999.9</v>
      </c>
      <c r="BT982">
        <v>0</v>
      </c>
      <c r="BU982">
        <v>0</v>
      </c>
      <c r="BV982">
        <v>9985.71428571429</v>
      </c>
      <c r="BW982">
        <v>0</v>
      </c>
      <c r="BX982">
        <v>16.8116285714286</v>
      </c>
      <c r="BY982">
        <v>-14.661475</v>
      </c>
      <c r="BZ982">
        <v>367.785928571429</v>
      </c>
      <c r="CA982">
        <v>379.71325</v>
      </c>
      <c r="CB982">
        <v>7.81591928571429</v>
      </c>
      <c r="CC982">
        <v>375.218107142857</v>
      </c>
      <c r="CD982">
        <v>11.8400464285714</v>
      </c>
      <c r="CE982">
        <v>1.77827785714286</v>
      </c>
      <c r="CF982">
        <v>1.07117107142857</v>
      </c>
      <c r="CG982">
        <v>15.59715</v>
      </c>
      <c r="CH982">
        <v>7.92206178571429</v>
      </c>
      <c r="CI982">
        <v>1999.98214285714</v>
      </c>
      <c r="CJ982">
        <v>0.980002178571428</v>
      </c>
      <c r="CK982">
        <v>0.019998025</v>
      </c>
      <c r="CL982">
        <v>0</v>
      </c>
      <c r="CM982">
        <v>938.3335</v>
      </c>
      <c r="CN982">
        <v>5.00063</v>
      </c>
      <c r="CO982">
        <v>18447.3</v>
      </c>
      <c r="CP982">
        <v>17256.7607142857</v>
      </c>
      <c r="CQ982">
        <v>38.937</v>
      </c>
      <c r="CR982">
        <v>39</v>
      </c>
      <c r="CS982">
        <v>38.4325714285714</v>
      </c>
      <c r="CT982">
        <v>38.3794285714286</v>
      </c>
      <c r="CU982">
        <v>39.75</v>
      </c>
      <c r="CV982">
        <v>1955.0825</v>
      </c>
      <c r="CW982">
        <v>39.8996428571429</v>
      </c>
      <c r="CX982">
        <v>0</v>
      </c>
      <c r="CY982">
        <v>1663698795.5</v>
      </c>
      <c r="CZ982">
        <v>0</v>
      </c>
      <c r="DA982">
        <v>0</v>
      </c>
      <c r="DB982" t="s">
        <v>356</v>
      </c>
      <c r="DC982">
        <v>1660677648.1</v>
      </c>
      <c r="DD982">
        <v>1660677649.1</v>
      </c>
      <c r="DE982">
        <v>0</v>
      </c>
      <c r="DF982">
        <v>-1.042</v>
      </c>
      <c r="DG982">
        <v>0.003</v>
      </c>
      <c r="DH982">
        <v>5.218</v>
      </c>
      <c r="DI982">
        <v>0.344</v>
      </c>
      <c r="DJ982">
        <v>417</v>
      </c>
      <c r="DK982">
        <v>22</v>
      </c>
      <c r="DL982">
        <v>1.24</v>
      </c>
      <c r="DM982">
        <v>0.53</v>
      </c>
      <c r="DN982">
        <v>-18.5418902439024</v>
      </c>
      <c r="DO982">
        <v>60.691785450374</v>
      </c>
      <c r="DP982">
        <v>6.16503168740714</v>
      </c>
      <c r="DQ982">
        <v>0</v>
      </c>
      <c r="DR982">
        <v>7.85179292682927</v>
      </c>
      <c r="DS982">
        <v>-0.580215782139123</v>
      </c>
      <c r="DT982">
        <v>0.0591244152136873</v>
      </c>
      <c r="DU982">
        <v>0</v>
      </c>
      <c r="DV982">
        <v>0</v>
      </c>
      <c r="DW982">
        <v>2</v>
      </c>
      <c r="DX982" t="s">
        <v>357</v>
      </c>
      <c r="DY982">
        <v>2.97322</v>
      </c>
      <c r="DZ982">
        <v>2.7018</v>
      </c>
      <c r="EA982">
        <v>0.0765111</v>
      </c>
      <c r="EB982">
        <v>0.0794512</v>
      </c>
      <c r="EC982">
        <v>0.089863</v>
      </c>
      <c r="ED982">
        <v>0.0632038</v>
      </c>
      <c r="EE982">
        <v>35982.7</v>
      </c>
      <c r="EF982">
        <v>39106.9</v>
      </c>
      <c r="EG982">
        <v>35311.9</v>
      </c>
      <c r="EH982">
        <v>38532.5</v>
      </c>
      <c r="EI982">
        <v>45578.1</v>
      </c>
      <c r="EJ982">
        <v>52140.7</v>
      </c>
      <c r="EK982">
        <v>55200.2</v>
      </c>
      <c r="EL982">
        <v>61807.4</v>
      </c>
      <c r="EM982">
        <v>1.9914</v>
      </c>
      <c r="EN982">
        <v>1.804</v>
      </c>
      <c r="EO982">
        <v>0.0649691</v>
      </c>
      <c r="EP982">
        <v>0</v>
      </c>
      <c r="EQ982">
        <v>24.053</v>
      </c>
      <c r="ER982">
        <v>999.9</v>
      </c>
      <c r="ES982">
        <v>40.752</v>
      </c>
      <c r="ET982">
        <v>30.837</v>
      </c>
      <c r="EU982">
        <v>20.1331</v>
      </c>
      <c r="EV982">
        <v>57.0262</v>
      </c>
      <c r="EW982">
        <v>46.1659</v>
      </c>
      <c r="EX982">
        <v>1</v>
      </c>
      <c r="EY982">
        <v>-0.0176829</v>
      </c>
      <c r="EZ982">
        <v>2.89671</v>
      </c>
      <c r="FA982">
        <v>20.0886</v>
      </c>
      <c r="FB982">
        <v>5.19932</v>
      </c>
      <c r="FC982">
        <v>12.0052</v>
      </c>
      <c r="FD982">
        <v>4.9752</v>
      </c>
      <c r="FE982">
        <v>3.294</v>
      </c>
      <c r="FF982">
        <v>9999</v>
      </c>
      <c r="FG982">
        <v>9999</v>
      </c>
      <c r="FH982">
        <v>9999</v>
      </c>
      <c r="FI982">
        <v>695.9</v>
      </c>
      <c r="FJ982">
        <v>1.86356</v>
      </c>
      <c r="FK982">
        <v>1.86829</v>
      </c>
      <c r="FL982">
        <v>1.8681</v>
      </c>
      <c r="FM982">
        <v>1.86935</v>
      </c>
      <c r="FN982">
        <v>1.87012</v>
      </c>
      <c r="FO982">
        <v>1.86615</v>
      </c>
      <c r="FP982">
        <v>1.86722</v>
      </c>
      <c r="FQ982">
        <v>1.86859</v>
      </c>
      <c r="FR982">
        <v>5</v>
      </c>
      <c r="FS982">
        <v>0</v>
      </c>
      <c r="FT982">
        <v>0</v>
      </c>
      <c r="FU982">
        <v>0</v>
      </c>
      <c r="FV982" t="s">
        <v>358</v>
      </c>
      <c r="FW982" t="s">
        <v>359</v>
      </c>
      <c r="FX982" t="s">
        <v>360</v>
      </c>
      <c r="FY982" t="s">
        <v>360</v>
      </c>
      <c r="FZ982" t="s">
        <v>360</v>
      </c>
      <c r="GA982" t="s">
        <v>360</v>
      </c>
      <c r="GB982">
        <v>0</v>
      </c>
      <c r="GC982">
        <v>100</v>
      </c>
      <c r="GD982">
        <v>100</v>
      </c>
      <c r="GE982">
        <v>5.427</v>
      </c>
      <c r="GF982">
        <v>0.2706</v>
      </c>
      <c r="GG982">
        <v>3.61927167264205</v>
      </c>
      <c r="GH982">
        <v>0.00509506669552449</v>
      </c>
      <c r="GI982">
        <v>1.17866753763249e-06</v>
      </c>
      <c r="GJ982">
        <v>-6.62632595388568e-10</v>
      </c>
      <c r="GK982">
        <v>-0.0260112845827318</v>
      </c>
      <c r="GL982">
        <v>-0.0225051504344278</v>
      </c>
      <c r="GM982">
        <v>0.00262967521021688</v>
      </c>
      <c r="GN982">
        <v>-3.50088843362945e-05</v>
      </c>
      <c r="GO982">
        <v>-5</v>
      </c>
      <c r="GP982">
        <v>1640</v>
      </c>
      <c r="GQ982">
        <v>1</v>
      </c>
      <c r="GR982">
        <v>20</v>
      </c>
      <c r="GS982">
        <v>50352.5</v>
      </c>
      <c r="GT982">
        <v>50352.5</v>
      </c>
      <c r="GU982">
        <v>0.870361</v>
      </c>
      <c r="GV982">
        <v>2.61963</v>
      </c>
      <c r="GW982">
        <v>1.54785</v>
      </c>
      <c r="GX982">
        <v>2.30103</v>
      </c>
      <c r="GY982">
        <v>1.34644</v>
      </c>
      <c r="GZ982">
        <v>2.41821</v>
      </c>
      <c r="HA982">
        <v>35.801</v>
      </c>
      <c r="HB982">
        <v>23.9562</v>
      </c>
      <c r="HC982">
        <v>18</v>
      </c>
      <c r="HD982">
        <v>506.126</v>
      </c>
      <c r="HE982">
        <v>388.873</v>
      </c>
      <c r="HF982">
        <v>20.7917</v>
      </c>
      <c r="HG982">
        <v>26.8565</v>
      </c>
      <c r="HH982">
        <v>30.0006</v>
      </c>
      <c r="HI982">
        <v>26.7965</v>
      </c>
      <c r="HJ982">
        <v>26.7385</v>
      </c>
      <c r="HK982">
        <v>17.386</v>
      </c>
      <c r="HL982">
        <v>39.9584</v>
      </c>
      <c r="HM982">
        <v>0</v>
      </c>
      <c r="HN982">
        <v>20.7578</v>
      </c>
      <c r="HO982">
        <v>332.933</v>
      </c>
      <c r="HP982">
        <v>12.0114</v>
      </c>
      <c r="HQ982">
        <v>102.397</v>
      </c>
      <c r="HR982">
        <v>102.878</v>
      </c>
    </row>
    <row r="983" spans="1:226">
      <c r="A983">
        <v>967</v>
      </c>
      <c r="B983">
        <v>1663698803</v>
      </c>
      <c r="C983">
        <v>11027.9000000954</v>
      </c>
      <c r="D983" t="s">
        <v>2303</v>
      </c>
      <c r="E983" t="s">
        <v>2304</v>
      </c>
      <c r="F983">
        <v>5</v>
      </c>
      <c r="G983" t="s">
        <v>2292</v>
      </c>
      <c r="H983" t="s">
        <v>354</v>
      </c>
      <c r="I983">
        <v>1663698795.26786</v>
      </c>
      <c r="J983">
        <f>(K983)/1000</f>
        <v>0</v>
      </c>
      <c r="K983">
        <f>IF(BF983, AN983, AH983)</f>
        <v>0</v>
      </c>
      <c r="L983">
        <f>IF(BF983, AI983, AG983)</f>
        <v>0</v>
      </c>
      <c r="M983">
        <f>BH983 - IF(AU983&gt;1, L983*BB983*100.0/(AW983*BV983), 0)</f>
        <v>0</v>
      </c>
      <c r="N983">
        <f>((T983-J983/2)*M983-L983)/(T983+J983/2)</f>
        <v>0</v>
      </c>
      <c r="O983">
        <f>N983*(BO983+BP983)/1000.0</f>
        <v>0</v>
      </c>
      <c r="P983">
        <f>(BH983 - IF(AU983&gt;1, L983*BB983*100.0/(AW983*BV983), 0))*(BO983+BP983)/1000.0</f>
        <v>0</v>
      </c>
      <c r="Q983">
        <f>2.0/((1/S983-1/R983)+SIGN(S983)*SQRT((1/S983-1/R983)*(1/S983-1/R983) + 4*BC983/((BC983+1)*(BC983+1))*(2*1/S983*1/R983-1/R983*1/R983)))</f>
        <v>0</v>
      </c>
      <c r="R983">
        <f>IF(LEFT(BD983,1)&lt;&gt;"0",IF(LEFT(BD983,1)="1",3.0,BE983),$D$5+$E$5*(BV983*BO983/($K$5*1000))+$F$5*(BV983*BO983/($K$5*1000))*MAX(MIN(BB983,$J$5),$I$5)*MAX(MIN(BB983,$J$5),$I$5)+$G$5*MAX(MIN(BB983,$J$5),$I$5)*(BV983*BO983/($K$5*1000))+$H$5*(BV983*BO983/($K$5*1000))*(BV983*BO983/($K$5*1000)))</f>
        <v>0</v>
      </c>
      <c r="S983">
        <f>J983*(1000-(1000*0.61365*exp(17.502*W983/(240.97+W983))/(BO983+BP983)+BJ983)/2)/(1000*0.61365*exp(17.502*W983/(240.97+W983))/(BO983+BP983)-BJ983)</f>
        <v>0</v>
      </c>
      <c r="T983">
        <f>1/((BC983+1)/(Q983/1.6)+1/(R983/1.37)) + BC983/((BC983+1)/(Q983/1.6) + BC983/(R983/1.37))</f>
        <v>0</v>
      </c>
      <c r="U983">
        <f>(AX983*BA983)</f>
        <v>0</v>
      </c>
      <c r="V983">
        <f>(BQ983+(U983+2*0.95*5.67E-8*(((BQ983+$B$7)+273)^4-(BQ983+273)^4)-44100*J983)/(1.84*29.3*R983+8*0.95*5.67E-8*(BQ983+273)^3))</f>
        <v>0</v>
      </c>
      <c r="W983">
        <f>($C$7*BR983+$D$7*BS983+$E$7*V983)</f>
        <v>0</v>
      </c>
      <c r="X983">
        <f>0.61365*exp(17.502*W983/(240.97+W983))</f>
        <v>0</v>
      </c>
      <c r="Y983">
        <f>(Z983/AA983*100)</f>
        <v>0</v>
      </c>
      <c r="Z983">
        <f>BJ983*(BO983+BP983)/1000</f>
        <v>0</v>
      </c>
      <c r="AA983">
        <f>0.61365*exp(17.502*BQ983/(240.97+BQ983))</f>
        <v>0</v>
      </c>
      <c r="AB983">
        <f>(X983-BJ983*(BO983+BP983)/1000)</f>
        <v>0</v>
      </c>
      <c r="AC983">
        <f>(-J983*44100)</f>
        <v>0</v>
      </c>
      <c r="AD983">
        <f>2*29.3*R983*0.92*(BQ983-W983)</f>
        <v>0</v>
      </c>
      <c r="AE983">
        <f>2*0.95*5.67E-8*(((BQ983+$B$7)+273)^4-(W983+273)^4)</f>
        <v>0</v>
      </c>
      <c r="AF983">
        <f>U983+AE983+AC983+AD983</f>
        <v>0</v>
      </c>
      <c r="AG983">
        <f>BN983*AU983*(BI983-BH983*(1000-AU983*BK983)/(1000-AU983*BJ983))/(100*BB983)</f>
        <v>0</v>
      </c>
      <c r="AH983">
        <f>1000*BN983*AU983*(BJ983-BK983)/(100*BB983*(1000-AU983*BJ983))</f>
        <v>0</v>
      </c>
      <c r="AI983">
        <f>(AJ983 - AK983 - BO983*1E3/(8.314*(BQ983+273.15)) * AM983/BN983 * AL983) * BN983/(100*BB983) * (1000 - BK983)/1000</f>
        <v>0</v>
      </c>
      <c r="AJ983">
        <v>345.867102766923</v>
      </c>
      <c r="AK983">
        <v>332.698648484848</v>
      </c>
      <c r="AL983">
        <v>-3.02711546891393</v>
      </c>
      <c r="AM983">
        <v>65.4891449672298</v>
      </c>
      <c r="AN983">
        <f>(AP983 - AO983 + BO983*1E3/(8.314*(BQ983+273.15)) * AR983/BN983 * AQ983) * BN983/(100*BB983) * 1000/(1000 - AP983)</f>
        <v>0</v>
      </c>
      <c r="AO983">
        <v>11.9167351262034</v>
      </c>
      <c r="AP983">
        <v>19.6489076923077</v>
      </c>
      <c r="AQ983">
        <v>0.000102977637697929</v>
      </c>
      <c r="AR983">
        <v>122.08518290641</v>
      </c>
      <c r="AS983">
        <v>0</v>
      </c>
      <c r="AT983">
        <v>0</v>
      </c>
      <c r="AU983">
        <f>IF(AS983*$H$13&gt;=AW983,1.0,(AW983/(AW983-AS983*$H$13)))</f>
        <v>0</v>
      </c>
      <c r="AV983">
        <f>(AU983-1)*100</f>
        <v>0</v>
      </c>
      <c r="AW983">
        <f>MAX(0,($B$13+$C$13*BV983)/(1+$D$13*BV983)*BO983/(BQ983+273)*$E$13)</f>
        <v>0</v>
      </c>
      <c r="AX983">
        <f>$B$11*BW983+$C$11*BX983+$F$11*CI983*(1-CL983)</f>
        <v>0</v>
      </c>
      <c r="AY983">
        <f>AX983*AZ983</f>
        <v>0</v>
      </c>
      <c r="AZ983">
        <f>($B$11*$D$9+$C$11*$D$9+$F$11*((CV983+CN983)/MAX(CV983+CN983+CW983, 0.1)*$I$9+CW983/MAX(CV983+CN983+CW983, 0.1)*$J$9))/($B$11+$C$11+$F$11)</f>
        <v>0</v>
      </c>
      <c r="BA983">
        <f>($B$11*$K$9+$C$11*$K$9+$F$11*((CV983+CN983)/MAX(CV983+CN983+CW983, 0.1)*$P$9+CW983/MAX(CV983+CN983+CW983, 0.1)*$Q$9))/($B$11+$C$11+$F$11)</f>
        <v>0</v>
      </c>
      <c r="BB983">
        <v>6</v>
      </c>
      <c r="BC983">
        <v>0.5</v>
      </c>
      <c r="BD983" t="s">
        <v>355</v>
      </c>
      <c r="BE983">
        <v>2</v>
      </c>
      <c r="BF983" t="b">
        <v>1</v>
      </c>
      <c r="BG983">
        <v>1663698795.26786</v>
      </c>
      <c r="BH983">
        <v>347.152785714286</v>
      </c>
      <c r="BI983">
        <v>358.854928571429</v>
      </c>
      <c r="BJ983">
        <v>19.6513035714286</v>
      </c>
      <c r="BK983">
        <v>11.8854392857143</v>
      </c>
      <c r="BL983">
        <v>341.681392857143</v>
      </c>
      <c r="BM983">
        <v>19.3805892857143</v>
      </c>
      <c r="BN983">
        <v>500.086571428572</v>
      </c>
      <c r="BO983">
        <v>90.4701071428571</v>
      </c>
      <c r="BP983">
        <v>0.0475371678571429</v>
      </c>
      <c r="BQ983">
        <v>25.4440178571429</v>
      </c>
      <c r="BR983">
        <v>25.09965</v>
      </c>
      <c r="BS983">
        <v>999.9</v>
      </c>
      <c r="BT983">
        <v>0</v>
      </c>
      <c r="BU983">
        <v>0</v>
      </c>
      <c r="BV983">
        <v>9985.17857142857</v>
      </c>
      <c r="BW983">
        <v>0</v>
      </c>
      <c r="BX983">
        <v>16.8916178571429</v>
      </c>
      <c r="BY983">
        <v>-11.7021132142857</v>
      </c>
      <c r="BZ983">
        <v>354.111571428571</v>
      </c>
      <c r="CA983">
        <v>363.170571428571</v>
      </c>
      <c r="CB983">
        <v>7.76585464285714</v>
      </c>
      <c r="CC983">
        <v>358.854928571429</v>
      </c>
      <c r="CD983">
        <v>11.8854392857143</v>
      </c>
      <c r="CE983">
        <v>1.77785464285714</v>
      </c>
      <c r="CF983">
        <v>1.07527714285714</v>
      </c>
      <c r="CG983">
        <v>15.5934321428571</v>
      </c>
      <c r="CH983">
        <v>7.9782475</v>
      </c>
      <c r="CI983">
        <v>1999.98821428571</v>
      </c>
      <c r="CJ983">
        <v>0.979997357142857</v>
      </c>
      <c r="CK983">
        <v>0.02000275</v>
      </c>
      <c r="CL983">
        <v>0</v>
      </c>
      <c r="CM983">
        <v>930.5875</v>
      </c>
      <c r="CN983">
        <v>5.00063</v>
      </c>
      <c r="CO983">
        <v>18294.4214285714</v>
      </c>
      <c r="CP983">
        <v>17256.7928571429</v>
      </c>
      <c r="CQ983">
        <v>38.937</v>
      </c>
      <c r="CR983">
        <v>39</v>
      </c>
      <c r="CS983">
        <v>38.437</v>
      </c>
      <c r="CT983">
        <v>38.3794285714286</v>
      </c>
      <c r="CU983">
        <v>39.75</v>
      </c>
      <c r="CV983">
        <v>1955.07892857143</v>
      </c>
      <c r="CW983">
        <v>39.9092857142857</v>
      </c>
      <c r="CX983">
        <v>0</v>
      </c>
      <c r="CY983">
        <v>1663698800.3</v>
      </c>
      <c r="CZ983">
        <v>0</v>
      </c>
      <c r="DA983">
        <v>0</v>
      </c>
      <c r="DB983" t="s">
        <v>356</v>
      </c>
      <c r="DC983">
        <v>1660677648.1</v>
      </c>
      <c r="DD983">
        <v>1660677649.1</v>
      </c>
      <c r="DE983">
        <v>0</v>
      </c>
      <c r="DF983">
        <v>-1.042</v>
      </c>
      <c r="DG983">
        <v>0.003</v>
      </c>
      <c r="DH983">
        <v>5.218</v>
      </c>
      <c r="DI983">
        <v>0.344</v>
      </c>
      <c r="DJ983">
        <v>417</v>
      </c>
      <c r="DK983">
        <v>22</v>
      </c>
      <c r="DL983">
        <v>1.24</v>
      </c>
      <c r="DM983">
        <v>0.53</v>
      </c>
      <c r="DN983">
        <v>-13.4864114634146</v>
      </c>
      <c r="DO983">
        <v>36.4247030783237</v>
      </c>
      <c r="DP983">
        <v>3.63197206589704</v>
      </c>
      <c r="DQ983">
        <v>0</v>
      </c>
      <c r="DR983">
        <v>7.79375317073171</v>
      </c>
      <c r="DS983">
        <v>-0.627942331106516</v>
      </c>
      <c r="DT983">
        <v>0.0626065399232857</v>
      </c>
      <c r="DU983">
        <v>0</v>
      </c>
      <c r="DV983">
        <v>0</v>
      </c>
      <c r="DW983">
        <v>2</v>
      </c>
      <c r="DX983" t="s">
        <v>357</v>
      </c>
      <c r="DY983">
        <v>2.97268</v>
      </c>
      <c r="DZ983">
        <v>2.70176</v>
      </c>
      <c r="EA983">
        <v>0.073792</v>
      </c>
      <c r="EB983">
        <v>0.0764743</v>
      </c>
      <c r="EC983">
        <v>0.0898898</v>
      </c>
      <c r="ED983">
        <v>0.063388</v>
      </c>
      <c r="EE983">
        <v>36088.6</v>
      </c>
      <c r="EF983">
        <v>39232.5</v>
      </c>
      <c r="EG983">
        <v>35311.9</v>
      </c>
      <c r="EH983">
        <v>38531.8</v>
      </c>
      <c r="EI983">
        <v>45576.8</v>
      </c>
      <c r="EJ983">
        <v>52130.7</v>
      </c>
      <c r="EK983">
        <v>55200.4</v>
      </c>
      <c r="EL983">
        <v>61807.9</v>
      </c>
      <c r="EM983">
        <v>1.9924</v>
      </c>
      <c r="EN983">
        <v>1.8036</v>
      </c>
      <c r="EO983">
        <v>0.0649691</v>
      </c>
      <c r="EP983">
        <v>0</v>
      </c>
      <c r="EQ983">
        <v>24.049</v>
      </c>
      <c r="ER983">
        <v>999.9</v>
      </c>
      <c r="ES983">
        <v>40.728</v>
      </c>
      <c r="ET983">
        <v>30.837</v>
      </c>
      <c r="EU983">
        <v>20.1223</v>
      </c>
      <c r="EV983">
        <v>56.6762</v>
      </c>
      <c r="EW983">
        <v>45.7252</v>
      </c>
      <c r="EX983">
        <v>1</v>
      </c>
      <c r="EY983">
        <v>-0.017561</v>
      </c>
      <c r="EZ983">
        <v>3.01837</v>
      </c>
      <c r="FA983">
        <v>20.0871</v>
      </c>
      <c r="FB983">
        <v>5.19932</v>
      </c>
      <c r="FC983">
        <v>12.004</v>
      </c>
      <c r="FD983">
        <v>4.9756</v>
      </c>
      <c r="FE983">
        <v>3.2938</v>
      </c>
      <c r="FF983">
        <v>9999</v>
      </c>
      <c r="FG983">
        <v>9999</v>
      </c>
      <c r="FH983">
        <v>9999</v>
      </c>
      <c r="FI983">
        <v>695.9</v>
      </c>
      <c r="FJ983">
        <v>1.86356</v>
      </c>
      <c r="FK983">
        <v>1.86829</v>
      </c>
      <c r="FL983">
        <v>1.86804</v>
      </c>
      <c r="FM983">
        <v>1.86932</v>
      </c>
      <c r="FN983">
        <v>1.87012</v>
      </c>
      <c r="FO983">
        <v>1.86615</v>
      </c>
      <c r="FP983">
        <v>1.86722</v>
      </c>
      <c r="FQ983">
        <v>1.86859</v>
      </c>
      <c r="FR983">
        <v>5</v>
      </c>
      <c r="FS983">
        <v>0</v>
      </c>
      <c r="FT983">
        <v>0</v>
      </c>
      <c r="FU983">
        <v>0</v>
      </c>
      <c r="FV983" t="s">
        <v>358</v>
      </c>
      <c r="FW983" t="s">
        <v>359</v>
      </c>
      <c r="FX983" t="s">
        <v>360</v>
      </c>
      <c r="FY983" t="s">
        <v>360</v>
      </c>
      <c r="FZ983" t="s">
        <v>360</v>
      </c>
      <c r="GA983" t="s">
        <v>360</v>
      </c>
      <c r="GB983">
        <v>0</v>
      </c>
      <c r="GC983">
        <v>100</v>
      </c>
      <c r="GD983">
        <v>100</v>
      </c>
      <c r="GE983">
        <v>5.345</v>
      </c>
      <c r="GF983">
        <v>0.271</v>
      </c>
      <c r="GG983">
        <v>3.61927167264205</v>
      </c>
      <c r="GH983">
        <v>0.00509506669552449</v>
      </c>
      <c r="GI983">
        <v>1.17866753763249e-06</v>
      </c>
      <c r="GJ983">
        <v>-6.62632595388568e-10</v>
      </c>
      <c r="GK983">
        <v>-0.0260112845827318</v>
      </c>
      <c r="GL983">
        <v>-0.0225051504344278</v>
      </c>
      <c r="GM983">
        <v>0.00262967521021688</v>
      </c>
      <c r="GN983">
        <v>-3.50088843362945e-05</v>
      </c>
      <c r="GO983">
        <v>-5</v>
      </c>
      <c r="GP983">
        <v>1640</v>
      </c>
      <c r="GQ983">
        <v>1</v>
      </c>
      <c r="GR983">
        <v>20</v>
      </c>
      <c r="GS983">
        <v>50352.6</v>
      </c>
      <c r="GT983">
        <v>50352.6</v>
      </c>
      <c r="GU983">
        <v>0.837402</v>
      </c>
      <c r="GV983">
        <v>2.61353</v>
      </c>
      <c r="GW983">
        <v>1.54785</v>
      </c>
      <c r="GX983">
        <v>2.30103</v>
      </c>
      <c r="GY983">
        <v>1.34644</v>
      </c>
      <c r="GZ983">
        <v>2.36694</v>
      </c>
      <c r="HA983">
        <v>35.801</v>
      </c>
      <c r="HB983">
        <v>23.9562</v>
      </c>
      <c r="HC983">
        <v>18</v>
      </c>
      <c r="HD983">
        <v>506.814</v>
      </c>
      <c r="HE983">
        <v>388.672</v>
      </c>
      <c r="HF983">
        <v>20.6969</v>
      </c>
      <c r="HG983">
        <v>26.8611</v>
      </c>
      <c r="HH983">
        <v>30.0005</v>
      </c>
      <c r="HI983">
        <v>26.7988</v>
      </c>
      <c r="HJ983">
        <v>26.7407</v>
      </c>
      <c r="HK983">
        <v>16.7583</v>
      </c>
      <c r="HL983">
        <v>39.9584</v>
      </c>
      <c r="HM983">
        <v>0</v>
      </c>
      <c r="HN983">
        <v>20.6504</v>
      </c>
      <c r="HO983">
        <v>312.804</v>
      </c>
      <c r="HP983">
        <v>12.0565</v>
      </c>
      <c r="HQ983">
        <v>102.397</v>
      </c>
      <c r="HR983">
        <v>102.877</v>
      </c>
    </row>
    <row r="984" spans="1:226">
      <c r="A984">
        <v>968</v>
      </c>
      <c r="B984">
        <v>1663698808</v>
      </c>
      <c r="C984">
        <v>11032.9000000954</v>
      </c>
      <c r="D984" t="s">
        <v>2305</v>
      </c>
      <c r="E984" t="s">
        <v>2306</v>
      </c>
      <c r="F984">
        <v>5</v>
      </c>
      <c r="G984" t="s">
        <v>2292</v>
      </c>
      <c r="H984" t="s">
        <v>354</v>
      </c>
      <c r="I984">
        <v>1663698800.23571</v>
      </c>
      <c r="J984">
        <f>(K984)/1000</f>
        <v>0</v>
      </c>
      <c r="K984">
        <f>IF(BF984, AN984, AH984)</f>
        <v>0</v>
      </c>
      <c r="L984">
        <f>IF(BF984, AI984, AG984)</f>
        <v>0</v>
      </c>
      <c r="M984">
        <f>BH984 - IF(AU984&gt;1, L984*BB984*100.0/(AW984*BV984), 0)</f>
        <v>0</v>
      </c>
      <c r="N984">
        <f>((T984-J984/2)*M984-L984)/(T984+J984/2)</f>
        <v>0</v>
      </c>
      <c r="O984">
        <f>N984*(BO984+BP984)/1000.0</f>
        <v>0</v>
      </c>
      <c r="P984">
        <f>(BH984 - IF(AU984&gt;1, L984*BB984*100.0/(AW984*BV984), 0))*(BO984+BP984)/1000.0</f>
        <v>0</v>
      </c>
      <c r="Q984">
        <f>2.0/((1/S984-1/R984)+SIGN(S984)*SQRT((1/S984-1/R984)*(1/S984-1/R984) + 4*BC984/((BC984+1)*(BC984+1))*(2*1/S984*1/R984-1/R984*1/R984)))</f>
        <v>0</v>
      </c>
      <c r="R984">
        <f>IF(LEFT(BD984,1)&lt;&gt;"0",IF(LEFT(BD984,1)="1",3.0,BE984),$D$5+$E$5*(BV984*BO984/($K$5*1000))+$F$5*(BV984*BO984/($K$5*1000))*MAX(MIN(BB984,$J$5),$I$5)*MAX(MIN(BB984,$J$5),$I$5)+$G$5*MAX(MIN(BB984,$J$5),$I$5)*(BV984*BO984/($K$5*1000))+$H$5*(BV984*BO984/($K$5*1000))*(BV984*BO984/($K$5*1000)))</f>
        <v>0</v>
      </c>
      <c r="S984">
        <f>J984*(1000-(1000*0.61365*exp(17.502*W984/(240.97+W984))/(BO984+BP984)+BJ984)/2)/(1000*0.61365*exp(17.502*W984/(240.97+W984))/(BO984+BP984)-BJ984)</f>
        <v>0</v>
      </c>
      <c r="T984">
        <f>1/((BC984+1)/(Q984/1.6)+1/(R984/1.37)) + BC984/((BC984+1)/(Q984/1.6) + BC984/(R984/1.37))</f>
        <v>0</v>
      </c>
      <c r="U984">
        <f>(AX984*BA984)</f>
        <v>0</v>
      </c>
      <c r="V984">
        <f>(BQ984+(U984+2*0.95*5.67E-8*(((BQ984+$B$7)+273)^4-(BQ984+273)^4)-44100*J984)/(1.84*29.3*R984+8*0.95*5.67E-8*(BQ984+273)^3))</f>
        <v>0</v>
      </c>
      <c r="W984">
        <f>($C$7*BR984+$D$7*BS984+$E$7*V984)</f>
        <v>0</v>
      </c>
      <c r="X984">
        <f>0.61365*exp(17.502*W984/(240.97+W984))</f>
        <v>0</v>
      </c>
      <c r="Y984">
        <f>(Z984/AA984*100)</f>
        <v>0</v>
      </c>
      <c r="Z984">
        <f>BJ984*(BO984+BP984)/1000</f>
        <v>0</v>
      </c>
      <c r="AA984">
        <f>0.61365*exp(17.502*BQ984/(240.97+BQ984))</f>
        <v>0</v>
      </c>
      <c r="AB984">
        <f>(X984-BJ984*(BO984+BP984)/1000)</f>
        <v>0</v>
      </c>
      <c r="AC984">
        <f>(-J984*44100)</f>
        <v>0</v>
      </c>
      <c r="AD984">
        <f>2*29.3*R984*0.92*(BQ984-W984)</f>
        <v>0</v>
      </c>
      <c r="AE984">
        <f>2*0.95*5.67E-8*(((BQ984+$B$7)+273)^4-(W984+273)^4)</f>
        <v>0</v>
      </c>
      <c r="AF984">
        <f>U984+AE984+AC984+AD984</f>
        <v>0</v>
      </c>
      <c r="AG984">
        <f>BN984*AU984*(BI984-BH984*(1000-AU984*BK984)/(1000-AU984*BJ984))/(100*BB984)</f>
        <v>0</v>
      </c>
      <c r="AH984">
        <f>1000*BN984*AU984*(BJ984-BK984)/(100*BB984*(1000-AU984*BJ984))</f>
        <v>0</v>
      </c>
      <c r="AI984">
        <f>(AJ984 - AK984 - BO984*1E3/(8.314*(BQ984+273.15)) * AM984/BN984 * AL984) * BN984/(100*BB984) * (1000 - BK984)/1000</f>
        <v>0</v>
      </c>
      <c r="AJ984">
        <v>329.027998252699</v>
      </c>
      <c r="AK984">
        <v>317.365503030303</v>
      </c>
      <c r="AL984">
        <v>-3.09175257459591</v>
      </c>
      <c r="AM984">
        <v>65.4891449672298</v>
      </c>
      <c r="AN984">
        <f>(AP984 - AO984 + BO984*1E3/(8.314*(BQ984+273.15)) * AR984/BN984 * AQ984) * BN984/(100*BB984) * 1000/(1000 - AP984)</f>
        <v>0</v>
      </c>
      <c r="AO984">
        <v>11.9629452781078</v>
      </c>
      <c r="AP984">
        <v>19.6460560439561</v>
      </c>
      <c r="AQ984">
        <v>7.52419890294591e-05</v>
      </c>
      <c r="AR984">
        <v>122.08518290641</v>
      </c>
      <c r="AS984">
        <v>0</v>
      </c>
      <c r="AT984">
        <v>0</v>
      </c>
      <c r="AU984">
        <f>IF(AS984*$H$13&gt;=AW984,1.0,(AW984/(AW984-AS984*$H$13)))</f>
        <v>0</v>
      </c>
      <c r="AV984">
        <f>(AU984-1)*100</f>
        <v>0</v>
      </c>
      <c r="AW984">
        <f>MAX(0,($B$13+$C$13*BV984)/(1+$D$13*BV984)*BO984/(BQ984+273)*$E$13)</f>
        <v>0</v>
      </c>
      <c r="AX984">
        <f>$B$11*BW984+$C$11*BX984+$F$11*CI984*(1-CL984)</f>
        <v>0</v>
      </c>
      <c r="AY984">
        <f>AX984*AZ984</f>
        <v>0</v>
      </c>
      <c r="AZ984">
        <f>($B$11*$D$9+$C$11*$D$9+$F$11*((CV984+CN984)/MAX(CV984+CN984+CW984, 0.1)*$I$9+CW984/MAX(CV984+CN984+CW984, 0.1)*$J$9))/($B$11+$C$11+$F$11)</f>
        <v>0</v>
      </c>
      <c r="BA984">
        <f>($B$11*$K$9+$C$11*$K$9+$F$11*((CV984+CN984)/MAX(CV984+CN984+CW984, 0.1)*$P$9+CW984/MAX(CV984+CN984+CW984, 0.1)*$Q$9))/($B$11+$C$11+$F$11)</f>
        <v>0</v>
      </c>
      <c r="BB984">
        <v>6</v>
      </c>
      <c r="BC984">
        <v>0.5</v>
      </c>
      <c r="BD984" t="s">
        <v>355</v>
      </c>
      <c r="BE984">
        <v>2</v>
      </c>
      <c r="BF984" t="b">
        <v>1</v>
      </c>
      <c r="BG984">
        <v>1663698800.23571</v>
      </c>
      <c r="BH984">
        <v>332.804642857143</v>
      </c>
      <c r="BI984">
        <v>342.274571428572</v>
      </c>
      <c r="BJ984">
        <v>19.6497464285714</v>
      </c>
      <c r="BK984">
        <v>11.9376857142857</v>
      </c>
      <c r="BL984">
        <v>327.413964285714</v>
      </c>
      <c r="BM984">
        <v>19.3790928571429</v>
      </c>
      <c r="BN984">
        <v>500.021107142857</v>
      </c>
      <c r="BO984">
        <v>90.4697214285714</v>
      </c>
      <c r="BP984">
        <v>0.047501375</v>
      </c>
      <c r="BQ984">
        <v>25.4277392857143</v>
      </c>
      <c r="BR984">
        <v>25.1035642857143</v>
      </c>
      <c r="BS984">
        <v>999.9</v>
      </c>
      <c r="BT984">
        <v>0</v>
      </c>
      <c r="BU984">
        <v>0</v>
      </c>
      <c r="BV984">
        <v>9990.35714285714</v>
      </c>
      <c r="BW984">
        <v>0</v>
      </c>
      <c r="BX984">
        <v>16.9026535714286</v>
      </c>
      <c r="BY984">
        <v>-9.46995142857143</v>
      </c>
      <c r="BZ984">
        <v>339.475178571429</v>
      </c>
      <c r="CA984">
        <v>346.409178571429</v>
      </c>
      <c r="CB984">
        <v>7.71205071428571</v>
      </c>
      <c r="CC984">
        <v>342.274571428572</v>
      </c>
      <c r="CD984">
        <v>11.9376857142857</v>
      </c>
      <c r="CE984">
        <v>1.77770714285714</v>
      </c>
      <c r="CF984">
        <v>1.08</v>
      </c>
      <c r="CG984">
        <v>15.592125</v>
      </c>
      <c r="CH984">
        <v>8.04267642857143</v>
      </c>
      <c r="CI984">
        <v>2000.00642857143</v>
      </c>
      <c r="CJ984">
        <v>0.97999275</v>
      </c>
      <c r="CK984">
        <v>0.0200072535714286</v>
      </c>
      <c r="CL984">
        <v>0</v>
      </c>
      <c r="CM984">
        <v>921.224857142857</v>
      </c>
      <c r="CN984">
        <v>5.00063</v>
      </c>
      <c r="CO984">
        <v>18111.5535714286</v>
      </c>
      <c r="CP984">
        <v>17256.925</v>
      </c>
      <c r="CQ984">
        <v>38.937</v>
      </c>
      <c r="CR984">
        <v>39</v>
      </c>
      <c r="CS984">
        <v>38.437</v>
      </c>
      <c r="CT984">
        <v>38.3816428571429</v>
      </c>
      <c r="CU984">
        <v>39.75</v>
      </c>
      <c r="CV984">
        <v>1955.0875</v>
      </c>
      <c r="CW984">
        <v>39.9167857142857</v>
      </c>
      <c r="CX984">
        <v>0</v>
      </c>
      <c r="CY984">
        <v>1663698805.1</v>
      </c>
      <c r="CZ984">
        <v>0</v>
      </c>
      <c r="DA984">
        <v>0</v>
      </c>
      <c r="DB984" t="s">
        <v>356</v>
      </c>
      <c r="DC984">
        <v>1660677648.1</v>
      </c>
      <c r="DD984">
        <v>1660677649.1</v>
      </c>
      <c r="DE984">
        <v>0</v>
      </c>
      <c r="DF984">
        <v>-1.042</v>
      </c>
      <c r="DG984">
        <v>0.003</v>
      </c>
      <c r="DH984">
        <v>5.218</v>
      </c>
      <c r="DI984">
        <v>0.344</v>
      </c>
      <c r="DJ984">
        <v>417</v>
      </c>
      <c r="DK984">
        <v>22</v>
      </c>
      <c r="DL984">
        <v>1.24</v>
      </c>
      <c r="DM984">
        <v>0.53</v>
      </c>
      <c r="DN984">
        <v>-11.2529456097561</v>
      </c>
      <c r="DO984">
        <v>28.5953011059229</v>
      </c>
      <c r="DP984">
        <v>2.82904174455665</v>
      </c>
      <c r="DQ984">
        <v>0</v>
      </c>
      <c r="DR984">
        <v>7.75529902439024</v>
      </c>
      <c r="DS984">
        <v>-0.646084260968207</v>
      </c>
      <c r="DT984">
        <v>0.0642521758881771</v>
      </c>
      <c r="DU984">
        <v>0</v>
      </c>
      <c r="DV984">
        <v>0</v>
      </c>
      <c r="DW984">
        <v>2</v>
      </c>
      <c r="DX984" t="s">
        <v>357</v>
      </c>
      <c r="DY984">
        <v>2.97387</v>
      </c>
      <c r="DZ984">
        <v>2.70236</v>
      </c>
      <c r="EA984">
        <v>0.0710004</v>
      </c>
      <c r="EB984">
        <v>0.0733436</v>
      </c>
      <c r="EC984">
        <v>0.0898766</v>
      </c>
      <c r="ED984">
        <v>0.0636872</v>
      </c>
      <c r="EE984">
        <v>36197.5</v>
      </c>
      <c r="EF984">
        <v>39365.2</v>
      </c>
      <c r="EG984">
        <v>35312.1</v>
      </c>
      <c r="EH984">
        <v>38531.6</v>
      </c>
      <c r="EI984">
        <v>45576.9</v>
      </c>
      <c r="EJ984">
        <v>52114.4</v>
      </c>
      <c r="EK984">
        <v>55199.7</v>
      </c>
      <c r="EL984">
        <v>61808.5</v>
      </c>
      <c r="EM984">
        <v>1.9916</v>
      </c>
      <c r="EN984">
        <v>1.8034</v>
      </c>
      <c r="EO984">
        <v>0.0648201</v>
      </c>
      <c r="EP984">
        <v>0</v>
      </c>
      <c r="EQ984">
        <v>24.0429</v>
      </c>
      <c r="ER984">
        <v>999.9</v>
      </c>
      <c r="ES984">
        <v>40.703</v>
      </c>
      <c r="ET984">
        <v>30.816</v>
      </c>
      <c r="EU984">
        <v>20.0834</v>
      </c>
      <c r="EV984">
        <v>56.8662</v>
      </c>
      <c r="EW984">
        <v>45.601</v>
      </c>
      <c r="EX984">
        <v>1</v>
      </c>
      <c r="EY984">
        <v>-0.0168293</v>
      </c>
      <c r="EZ984">
        <v>3.06464</v>
      </c>
      <c r="FA984">
        <v>20.086</v>
      </c>
      <c r="FB984">
        <v>5.19932</v>
      </c>
      <c r="FC984">
        <v>12.004</v>
      </c>
      <c r="FD984">
        <v>4.976</v>
      </c>
      <c r="FE984">
        <v>3.294</v>
      </c>
      <c r="FF984">
        <v>9999</v>
      </c>
      <c r="FG984">
        <v>9999</v>
      </c>
      <c r="FH984">
        <v>9999</v>
      </c>
      <c r="FI984">
        <v>695.9</v>
      </c>
      <c r="FJ984">
        <v>1.86356</v>
      </c>
      <c r="FK984">
        <v>1.86829</v>
      </c>
      <c r="FL984">
        <v>1.86807</v>
      </c>
      <c r="FM984">
        <v>1.86935</v>
      </c>
      <c r="FN984">
        <v>1.87012</v>
      </c>
      <c r="FO984">
        <v>1.86615</v>
      </c>
      <c r="FP984">
        <v>1.86722</v>
      </c>
      <c r="FQ984">
        <v>1.86859</v>
      </c>
      <c r="FR984">
        <v>5</v>
      </c>
      <c r="FS984">
        <v>0</v>
      </c>
      <c r="FT984">
        <v>0</v>
      </c>
      <c r="FU984">
        <v>0</v>
      </c>
      <c r="FV984" t="s">
        <v>358</v>
      </c>
      <c r="FW984" t="s">
        <v>359</v>
      </c>
      <c r="FX984" t="s">
        <v>360</v>
      </c>
      <c r="FY984" t="s">
        <v>360</v>
      </c>
      <c r="FZ984" t="s">
        <v>360</v>
      </c>
      <c r="GA984" t="s">
        <v>360</v>
      </c>
      <c r="GB984">
        <v>0</v>
      </c>
      <c r="GC984">
        <v>100</v>
      </c>
      <c r="GD984">
        <v>100</v>
      </c>
      <c r="GE984">
        <v>5.261</v>
      </c>
      <c r="GF984">
        <v>0.2707</v>
      </c>
      <c r="GG984">
        <v>3.61927167264205</v>
      </c>
      <c r="GH984">
        <v>0.00509506669552449</v>
      </c>
      <c r="GI984">
        <v>1.17866753763249e-06</v>
      </c>
      <c r="GJ984">
        <v>-6.62632595388568e-10</v>
      </c>
      <c r="GK984">
        <v>-0.0260112845827318</v>
      </c>
      <c r="GL984">
        <v>-0.0225051504344278</v>
      </c>
      <c r="GM984">
        <v>0.00262967521021688</v>
      </c>
      <c r="GN984">
        <v>-3.50088843362945e-05</v>
      </c>
      <c r="GO984">
        <v>-5</v>
      </c>
      <c r="GP984">
        <v>1640</v>
      </c>
      <c r="GQ984">
        <v>1</v>
      </c>
      <c r="GR984">
        <v>20</v>
      </c>
      <c r="GS984">
        <v>50352.7</v>
      </c>
      <c r="GT984">
        <v>50352.6</v>
      </c>
      <c r="GU984">
        <v>0.803223</v>
      </c>
      <c r="GV984">
        <v>2.63184</v>
      </c>
      <c r="GW984">
        <v>1.54785</v>
      </c>
      <c r="GX984">
        <v>2.2998</v>
      </c>
      <c r="GY984">
        <v>1.34644</v>
      </c>
      <c r="GZ984">
        <v>2.26807</v>
      </c>
      <c r="HA984">
        <v>35.801</v>
      </c>
      <c r="HB984">
        <v>23.9474</v>
      </c>
      <c r="HC984">
        <v>18</v>
      </c>
      <c r="HD984">
        <v>506.301</v>
      </c>
      <c r="HE984">
        <v>388.589</v>
      </c>
      <c r="HF984">
        <v>20.5823</v>
      </c>
      <c r="HG984">
        <v>26.8633</v>
      </c>
      <c r="HH984">
        <v>30.0007</v>
      </c>
      <c r="HI984">
        <v>26.8011</v>
      </c>
      <c r="HJ984">
        <v>26.7447</v>
      </c>
      <c r="HK984">
        <v>16.0441</v>
      </c>
      <c r="HL984">
        <v>39.6769</v>
      </c>
      <c r="HM984">
        <v>0</v>
      </c>
      <c r="HN984">
        <v>20.5466</v>
      </c>
      <c r="HO984">
        <v>299.271</v>
      </c>
      <c r="HP984">
        <v>12.1101</v>
      </c>
      <c r="HQ984">
        <v>102.396</v>
      </c>
      <c r="HR984">
        <v>102.878</v>
      </c>
    </row>
    <row r="985" spans="1:226">
      <c r="A985">
        <v>969</v>
      </c>
      <c r="B985">
        <v>1663698813</v>
      </c>
      <c r="C985">
        <v>11037.9000000954</v>
      </c>
      <c r="D985" t="s">
        <v>2307</v>
      </c>
      <c r="E985" t="s">
        <v>2308</v>
      </c>
      <c r="F985">
        <v>5</v>
      </c>
      <c r="G985" t="s">
        <v>2292</v>
      </c>
      <c r="H985" t="s">
        <v>354</v>
      </c>
      <c r="I985">
        <v>1663698805.21429</v>
      </c>
      <c r="J985">
        <f>(K985)/1000</f>
        <v>0</v>
      </c>
      <c r="K985">
        <f>IF(BF985, AN985, AH985)</f>
        <v>0</v>
      </c>
      <c r="L985">
        <f>IF(BF985, AI985, AG985)</f>
        <v>0</v>
      </c>
      <c r="M985">
        <f>BH985 - IF(AU985&gt;1, L985*BB985*100.0/(AW985*BV985), 0)</f>
        <v>0</v>
      </c>
      <c r="N985">
        <f>((T985-J985/2)*M985-L985)/(T985+J985/2)</f>
        <v>0</v>
      </c>
      <c r="O985">
        <f>N985*(BO985+BP985)/1000.0</f>
        <v>0</v>
      </c>
      <c r="P985">
        <f>(BH985 - IF(AU985&gt;1, L985*BB985*100.0/(AW985*BV985), 0))*(BO985+BP985)/1000.0</f>
        <v>0</v>
      </c>
      <c r="Q985">
        <f>2.0/((1/S985-1/R985)+SIGN(S985)*SQRT((1/S985-1/R985)*(1/S985-1/R985) + 4*BC985/((BC985+1)*(BC985+1))*(2*1/S985*1/R985-1/R985*1/R985)))</f>
        <v>0</v>
      </c>
      <c r="R985">
        <f>IF(LEFT(BD985,1)&lt;&gt;"0",IF(LEFT(BD985,1)="1",3.0,BE985),$D$5+$E$5*(BV985*BO985/($K$5*1000))+$F$5*(BV985*BO985/($K$5*1000))*MAX(MIN(BB985,$J$5),$I$5)*MAX(MIN(BB985,$J$5),$I$5)+$G$5*MAX(MIN(BB985,$J$5),$I$5)*(BV985*BO985/($K$5*1000))+$H$5*(BV985*BO985/($K$5*1000))*(BV985*BO985/($K$5*1000)))</f>
        <v>0</v>
      </c>
      <c r="S985">
        <f>J985*(1000-(1000*0.61365*exp(17.502*W985/(240.97+W985))/(BO985+BP985)+BJ985)/2)/(1000*0.61365*exp(17.502*W985/(240.97+W985))/(BO985+BP985)-BJ985)</f>
        <v>0</v>
      </c>
      <c r="T985">
        <f>1/((BC985+1)/(Q985/1.6)+1/(R985/1.37)) + BC985/((BC985+1)/(Q985/1.6) + BC985/(R985/1.37))</f>
        <v>0</v>
      </c>
      <c r="U985">
        <f>(AX985*BA985)</f>
        <v>0</v>
      </c>
      <c r="V985">
        <f>(BQ985+(U985+2*0.95*5.67E-8*(((BQ985+$B$7)+273)^4-(BQ985+273)^4)-44100*J985)/(1.84*29.3*R985+8*0.95*5.67E-8*(BQ985+273)^3))</f>
        <v>0</v>
      </c>
      <c r="W985">
        <f>($C$7*BR985+$D$7*BS985+$E$7*V985)</f>
        <v>0</v>
      </c>
      <c r="X985">
        <f>0.61365*exp(17.502*W985/(240.97+W985))</f>
        <v>0</v>
      </c>
      <c r="Y985">
        <f>(Z985/AA985*100)</f>
        <v>0</v>
      </c>
      <c r="Z985">
        <f>BJ985*(BO985+BP985)/1000</f>
        <v>0</v>
      </c>
      <c r="AA985">
        <f>0.61365*exp(17.502*BQ985/(240.97+BQ985))</f>
        <v>0</v>
      </c>
      <c r="AB985">
        <f>(X985-BJ985*(BO985+BP985)/1000)</f>
        <v>0</v>
      </c>
      <c r="AC985">
        <f>(-J985*44100)</f>
        <v>0</v>
      </c>
      <c r="AD985">
        <f>2*29.3*R985*0.92*(BQ985-W985)</f>
        <v>0</v>
      </c>
      <c r="AE985">
        <f>2*0.95*5.67E-8*(((BQ985+$B$7)+273)^4-(W985+273)^4)</f>
        <v>0</v>
      </c>
      <c r="AF985">
        <f>U985+AE985+AC985+AD985</f>
        <v>0</v>
      </c>
      <c r="AG985">
        <f>BN985*AU985*(BI985-BH985*(1000-AU985*BK985)/(1000-AU985*BJ985))/(100*BB985)</f>
        <v>0</v>
      </c>
      <c r="AH985">
        <f>1000*BN985*AU985*(BJ985-BK985)/(100*BB985*(1000-AU985*BJ985))</f>
        <v>0</v>
      </c>
      <c r="AI985">
        <f>(AJ985 - AK985 - BO985*1E3/(8.314*(BQ985+273.15)) * AM985/BN985 * AL985) * BN985/(100*BB985) * (1000 - BK985)/1000</f>
        <v>0</v>
      </c>
      <c r="AJ985">
        <v>312.196453895828</v>
      </c>
      <c r="AK985">
        <v>302.020987878788</v>
      </c>
      <c r="AL985">
        <v>-3.08685382640828</v>
      </c>
      <c r="AM985">
        <v>65.4891449672298</v>
      </c>
      <c r="AN985">
        <f>(AP985 - AO985 + BO985*1E3/(8.314*(BQ985+273.15)) * AR985/BN985 * AQ985) * BN985/(100*BB985) * 1000/(1000 - AP985)</f>
        <v>0</v>
      </c>
      <c r="AO985">
        <v>12.0394103180005</v>
      </c>
      <c r="AP985">
        <v>19.6524582417582</v>
      </c>
      <c r="AQ985">
        <v>0.00034100300659937</v>
      </c>
      <c r="AR985">
        <v>122.08518290641</v>
      </c>
      <c r="AS985">
        <v>0</v>
      </c>
      <c r="AT985">
        <v>0</v>
      </c>
      <c r="AU985">
        <f>IF(AS985*$H$13&gt;=AW985,1.0,(AW985/(AW985-AS985*$H$13)))</f>
        <v>0</v>
      </c>
      <c r="AV985">
        <f>(AU985-1)*100</f>
        <v>0</v>
      </c>
      <c r="AW985">
        <f>MAX(0,($B$13+$C$13*BV985)/(1+$D$13*BV985)*BO985/(BQ985+273)*$E$13)</f>
        <v>0</v>
      </c>
      <c r="AX985">
        <f>$B$11*BW985+$C$11*BX985+$F$11*CI985*(1-CL985)</f>
        <v>0</v>
      </c>
      <c r="AY985">
        <f>AX985*AZ985</f>
        <v>0</v>
      </c>
      <c r="AZ985">
        <f>($B$11*$D$9+$C$11*$D$9+$F$11*((CV985+CN985)/MAX(CV985+CN985+CW985, 0.1)*$I$9+CW985/MAX(CV985+CN985+CW985, 0.1)*$J$9))/($B$11+$C$11+$F$11)</f>
        <v>0</v>
      </c>
      <c r="BA985">
        <f>($B$11*$K$9+$C$11*$K$9+$F$11*((CV985+CN985)/MAX(CV985+CN985+CW985, 0.1)*$P$9+CW985/MAX(CV985+CN985+CW985, 0.1)*$Q$9))/($B$11+$C$11+$F$11)</f>
        <v>0</v>
      </c>
      <c r="BB985">
        <v>6</v>
      </c>
      <c r="BC985">
        <v>0.5</v>
      </c>
      <c r="BD985" t="s">
        <v>355</v>
      </c>
      <c r="BE985">
        <v>2</v>
      </c>
      <c r="BF985" t="b">
        <v>1</v>
      </c>
      <c r="BG985">
        <v>1663698805.21429</v>
      </c>
      <c r="BH985">
        <v>318.001357142857</v>
      </c>
      <c r="BI985">
        <v>325.615607142857</v>
      </c>
      <c r="BJ985">
        <v>19.6517857142857</v>
      </c>
      <c r="BK985">
        <v>11.9884035714286</v>
      </c>
      <c r="BL985">
        <v>312.693857142857</v>
      </c>
      <c r="BM985">
        <v>19.3810642857143</v>
      </c>
      <c r="BN985">
        <v>500.048071428571</v>
      </c>
      <c r="BO985">
        <v>90.4700821428571</v>
      </c>
      <c r="BP985">
        <v>0.047466775</v>
      </c>
      <c r="BQ985">
        <v>25.4092535714286</v>
      </c>
      <c r="BR985">
        <v>25.1055714285714</v>
      </c>
      <c r="BS985">
        <v>999.9</v>
      </c>
      <c r="BT985">
        <v>0</v>
      </c>
      <c r="BU985">
        <v>0</v>
      </c>
      <c r="BV985">
        <v>10005.5357142857</v>
      </c>
      <c r="BW985">
        <v>0</v>
      </c>
      <c r="BX985">
        <v>16.8065107142857</v>
      </c>
      <c r="BY985">
        <v>-7.61424285714286</v>
      </c>
      <c r="BZ985">
        <v>324.375857142857</v>
      </c>
      <c r="CA985">
        <v>329.565785714286</v>
      </c>
      <c r="CB985">
        <v>7.66338392857143</v>
      </c>
      <c r="CC985">
        <v>325.615607142857</v>
      </c>
      <c r="CD985">
        <v>11.9884035714286</v>
      </c>
      <c r="CE985">
        <v>1.77789928571429</v>
      </c>
      <c r="CF985">
        <v>1.08459214285714</v>
      </c>
      <c r="CG985">
        <v>15.5938107142857</v>
      </c>
      <c r="CH985">
        <v>8.10507035714286</v>
      </c>
      <c r="CI985">
        <v>2000.00964285714</v>
      </c>
      <c r="CJ985">
        <v>0.979992964285714</v>
      </c>
      <c r="CK985">
        <v>0.0200070285714286</v>
      </c>
      <c r="CL985">
        <v>0</v>
      </c>
      <c r="CM985">
        <v>911.099178571429</v>
      </c>
      <c r="CN985">
        <v>5.00063</v>
      </c>
      <c r="CO985">
        <v>17912.4428571429</v>
      </c>
      <c r="CP985">
        <v>17256.9464285714</v>
      </c>
      <c r="CQ985">
        <v>38.937</v>
      </c>
      <c r="CR985">
        <v>39</v>
      </c>
      <c r="CS985">
        <v>38.437</v>
      </c>
      <c r="CT985">
        <v>38.3772142857143</v>
      </c>
      <c r="CU985">
        <v>39.75</v>
      </c>
      <c r="CV985">
        <v>1955.09142857143</v>
      </c>
      <c r="CW985">
        <v>39.9135714285714</v>
      </c>
      <c r="CX985">
        <v>0</v>
      </c>
      <c r="CY985">
        <v>1663698810.5</v>
      </c>
      <c r="CZ985">
        <v>0</v>
      </c>
      <c r="DA985">
        <v>0</v>
      </c>
      <c r="DB985" t="s">
        <v>356</v>
      </c>
      <c r="DC985">
        <v>1660677648.1</v>
      </c>
      <c r="DD985">
        <v>1660677649.1</v>
      </c>
      <c r="DE985">
        <v>0</v>
      </c>
      <c r="DF985">
        <v>-1.042</v>
      </c>
      <c r="DG985">
        <v>0.003</v>
      </c>
      <c r="DH985">
        <v>5.218</v>
      </c>
      <c r="DI985">
        <v>0.344</v>
      </c>
      <c r="DJ985">
        <v>417</v>
      </c>
      <c r="DK985">
        <v>22</v>
      </c>
      <c r="DL985">
        <v>1.24</v>
      </c>
      <c r="DM985">
        <v>0.53</v>
      </c>
      <c r="DN985">
        <v>-8.66463731707317</v>
      </c>
      <c r="DO985">
        <v>22.4285095247986</v>
      </c>
      <c r="DP985">
        <v>2.21270893495493</v>
      </c>
      <c r="DQ985">
        <v>0</v>
      </c>
      <c r="DR985">
        <v>7.6896343902439</v>
      </c>
      <c r="DS985">
        <v>-0.616755743878087</v>
      </c>
      <c r="DT985">
        <v>0.061794510335102</v>
      </c>
      <c r="DU985">
        <v>0</v>
      </c>
      <c r="DV985">
        <v>0</v>
      </c>
      <c r="DW985">
        <v>2</v>
      </c>
      <c r="DX985" t="s">
        <v>357</v>
      </c>
      <c r="DY985">
        <v>2.97246</v>
      </c>
      <c r="DZ985">
        <v>2.70195</v>
      </c>
      <c r="EA985">
        <v>0.0680994</v>
      </c>
      <c r="EB985">
        <v>0.0702216</v>
      </c>
      <c r="EC985">
        <v>0.0898917</v>
      </c>
      <c r="ED985">
        <v>0.0637446</v>
      </c>
      <c r="EE985">
        <v>36310.1</v>
      </c>
      <c r="EF985">
        <v>39497.9</v>
      </c>
      <c r="EG985">
        <v>35311.7</v>
      </c>
      <c r="EH985">
        <v>38531.7</v>
      </c>
      <c r="EI985">
        <v>45576.7</v>
      </c>
      <c r="EJ985">
        <v>52110.8</v>
      </c>
      <c r="EK985">
        <v>55200.5</v>
      </c>
      <c r="EL985">
        <v>61808.1</v>
      </c>
      <c r="EM985">
        <v>1.9916</v>
      </c>
      <c r="EN985">
        <v>1.8038</v>
      </c>
      <c r="EO985">
        <v>0.064671</v>
      </c>
      <c r="EP985">
        <v>0</v>
      </c>
      <c r="EQ985">
        <v>24.0368</v>
      </c>
      <c r="ER985">
        <v>999.9</v>
      </c>
      <c r="ES985">
        <v>40.703</v>
      </c>
      <c r="ET985">
        <v>30.837</v>
      </c>
      <c r="EU985">
        <v>20.1094</v>
      </c>
      <c r="EV985">
        <v>56.6962</v>
      </c>
      <c r="EW985">
        <v>45.613</v>
      </c>
      <c r="EX985">
        <v>1</v>
      </c>
      <c r="EY985">
        <v>-0.0169106</v>
      </c>
      <c r="EZ985">
        <v>3.15874</v>
      </c>
      <c r="FA985">
        <v>20.0847</v>
      </c>
      <c r="FB985">
        <v>5.19932</v>
      </c>
      <c r="FC985">
        <v>12.0052</v>
      </c>
      <c r="FD985">
        <v>4.976</v>
      </c>
      <c r="FE985">
        <v>3.294</v>
      </c>
      <c r="FF985">
        <v>9999</v>
      </c>
      <c r="FG985">
        <v>9999</v>
      </c>
      <c r="FH985">
        <v>9999</v>
      </c>
      <c r="FI985">
        <v>695.9</v>
      </c>
      <c r="FJ985">
        <v>1.86356</v>
      </c>
      <c r="FK985">
        <v>1.86829</v>
      </c>
      <c r="FL985">
        <v>1.86801</v>
      </c>
      <c r="FM985">
        <v>1.86935</v>
      </c>
      <c r="FN985">
        <v>1.87012</v>
      </c>
      <c r="FO985">
        <v>1.86615</v>
      </c>
      <c r="FP985">
        <v>1.86719</v>
      </c>
      <c r="FQ985">
        <v>1.86856</v>
      </c>
      <c r="FR985">
        <v>5</v>
      </c>
      <c r="FS985">
        <v>0</v>
      </c>
      <c r="FT985">
        <v>0</v>
      </c>
      <c r="FU985">
        <v>0</v>
      </c>
      <c r="FV985" t="s">
        <v>358</v>
      </c>
      <c r="FW985" t="s">
        <v>359</v>
      </c>
      <c r="FX985" t="s">
        <v>360</v>
      </c>
      <c r="FY985" t="s">
        <v>360</v>
      </c>
      <c r="FZ985" t="s">
        <v>360</v>
      </c>
      <c r="GA985" t="s">
        <v>360</v>
      </c>
      <c r="GB985">
        <v>0</v>
      </c>
      <c r="GC985">
        <v>100</v>
      </c>
      <c r="GD985">
        <v>100</v>
      </c>
      <c r="GE985">
        <v>5.176</v>
      </c>
      <c r="GF985">
        <v>0.271</v>
      </c>
      <c r="GG985">
        <v>3.61927167264205</v>
      </c>
      <c r="GH985">
        <v>0.00509506669552449</v>
      </c>
      <c r="GI985">
        <v>1.17866753763249e-06</v>
      </c>
      <c r="GJ985">
        <v>-6.62632595388568e-10</v>
      </c>
      <c r="GK985">
        <v>-0.0260112845827318</v>
      </c>
      <c r="GL985">
        <v>-0.0225051504344278</v>
      </c>
      <c r="GM985">
        <v>0.00262967521021688</v>
      </c>
      <c r="GN985">
        <v>-3.50088843362945e-05</v>
      </c>
      <c r="GO985">
        <v>-5</v>
      </c>
      <c r="GP985">
        <v>1640</v>
      </c>
      <c r="GQ985">
        <v>1</v>
      </c>
      <c r="GR985">
        <v>20</v>
      </c>
      <c r="GS985">
        <v>50352.7</v>
      </c>
      <c r="GT985">
        <v>50352.7</v>
      </c>
      <c r="GU985">
        <v>0.770264</v>
      </c>
      <c r="GV985">
        <v>2.62939</v>
      </c>
      <c r="GW985">
        <v>1.54785</v>
      </c>
      <c r="GX985">
        <v>2.2998</v>
      </c>
      <c r="GY985">
        <v>1.34644</v>
      </c>
      <c r="GZ985">
        <v>2.38281</v>
      </c>
      <c r="HA985">
        <v>35.801</v>
      </c>
      <c r="HB985">
        <v>23.9474</v>
      </c>
      <c r="HC985">
        <v>18</v>
      </c>
      <c r="HD985">
        <v>506.322</v>
      </c>
      <c r="HE985">
        <v>388.82</v>
      </c>
      <c r="HF985">
        <v>20.4843</v>
      </c>
      <c r="HG985">
        <v>26.8656</v>
      </c>
      <c r="HH985">
        <v>30.0001</v>
      </c>
      <c r="HI985">
        <v>26.8033</v>
      </c>
      <c r="HJ985">
        <v>26.747</v>
      </c>
      <c r="HK985">
        <v>15.4074</v>
      </c>
      <c r="HL985">
        <v>39.3897</v>
      </c>
      <c r="HM985">
        <v>0</v>
      </c>
      <c r="HN985">
        <v>20.4403</v>
      </c>
      <c r="HO985">
        <v>285.856</v>
      </c>
      <c r="HP985">
        <v>12.152</v>
      </c>
      <c r="HQ985">
        <v>102.397</v>
      </c>
      <c r="HR985">
        <v>102.878</v>
      </c>
    </row>
    <row r="986" spans="1:226">
      <c r="A986">
        <v>970</v>
      </c>
      <c r="B986">
        <v>1663698818</v>
      </c>
      <c r="C986">
        <v>11042.9000000954</v>
      </c>
      <c r="D986" t="s">
        <v>2309</v>
      </c>
      <c r="E986" t="s">
        <v>2310</v>
      </c>
      <c r="F986">
        <v>5</v>
      </c>
      <c r="G986" t="s">
        <v>2292</v>
      </c>
      <c r="H986" t="s">
        <v>354</v>
      </c>
      <c r="I986">
        <v>1663698810.5</v>
      </c>
      <c r="J986">
        <f>(K986)/1000</f>
        <v>0</v>
      </c>
      <c r="K986">
        <f>IF(BF986, AN986, AH986)</f>
        <v>0</v>
      </c>
      <c r="L986">
        <f>IF(BF986, AI986, AG986)</f>
        <v>0</v>
      </c>
      <c r="M986">
        <f>BH986 - IF(AU986&gt;1, L986*BB986*100.0/(AW986*BV986), 0)</f>
        <v>0</v>
      </c>
      <c r="N986">
        <f>((T986-J986/2)*M986-L986)/(T986+J986/2)</f>
        <v>0</v>
      </c>
      <c r="O986">
        <f>N986*(BO986+BP986)/1000.0</f>
        <v>0</v>
      </c>
      <c r="P986">
        <f>(BH986 - IF(AU986&gt;1, L986*BB986*100.0/(AW986*BV986), 0))*(BO986+BP986)/1000.0</f>
        <v>0</v>
      </c>
      <c r="Q986">
        <f>2.0/((1/S986-1/R986)+SIGN(S986)*SQRT((1/S986-1/R986)*(1/S986-1/R986) + 4*BC986/((BC986+1)*(BC986+1))*(2*1/S986*1/R986-1/R986*1/R986)))</f>
        <v>0</v>
      </c>
      <c r="R986">
        <f>IF(LEFT(BD986,1)&lt;&gt;"0",IF(LEFT(BD986,1)="1",3.0,BE986),$D$5+$E$5*(BV986*BO986/($K$5*1000))+$F$5*(BV986*BO986/($K$5*1000))*MAX(MIN(BB986,$J$5),$I$5)*MAX(MIN(BB986,$J$5),$I$5)+$G$5*MAX(MIN(BB986,$J$5),$I$5)*(BV986*BO986/($K$5*1000))+$H$5*(BV986*BO986/($K$5*1000))*(BV986*BO986/($K$5*1000)))</f>
        <v>0</v>
      </c>
      <c r="S986">
        <f>J986*(1000-(1000*0.61365*exp(17.502*W986/(240.97+W986))/(BO986+BP986)+BJ986)/2)/(1000*0.61365*exp(17.502*W986/(240.97+W986))/(BO986+BP986)-BJ986)</f>
        <v>0</v>
      </c>
      <c r="T986">
        <f>1/((BC986+1)/(Q986/1.6)+1/(R986/1.37)) + BC986/((BC986+1)/(Q986/1.6) + BC986/(R986/1.37))</f>
        <v>0</v>
      </c>
      <c r="U986">
        <f>(AX986*BA986)</f>
        <v>0</v>
      </c>
      <c r="V986">
        <f>(BQ986+(U986+2*0.95*5.67E-8*(((BQ986+$B$7)+273)^4-(BQ986+273)^4)-44100*J986)/(1.84*29.3*R986+8*0.95*5.67E-8*(BQ986+273)^3))</f>
        <v>0</v>
      </c>
      <c r="W986">
        <f>($C$7*BR986+$D$7*BS986+$E$7*V986)</f>
        <v>0</v>
      </c>
      <c r="X986">
        <f>0.61365*exp(17.502*W986/(240.97+W986))</f>
        <v>0</v>
      </c>
      <c r="Y986">
        <f>(Z986/AA986*100)</f>
        <v>0</v>
      </c>
      <c r="Z986">
        <f>BJ986*(BO986+BP986)/1000</f>
        <v>0</v>
      </c>
      <c r="AA986">
        <f>0.61365*exp(17.502*BQ986/(240.97+BQ986))</f>
        <v>0</v>
      </c>
      <c r="AB986">
        <f>(X986-BJ986*(BO986+BP986)/1000)</f>
        <v>0</v>
      </c>
      <c r="AC986">
        <f>(-J986*44100)</f>
        <v>0</v>
      </c>
      <c r="AD986">
        <f>2*29.3*R986*0.92*(BQ986-W986)</f>
        <v>0</v>
      </c>
      <c r="AE986">
        <f>2*0.95*5.67E-8*(((BQ986+$B$7)+273)^4-(W986+273)^4)</f>
        <v>0</v>
      </c>
      <c r="AF986">
        <f>U986+AE986+AC986+AD986</f>
        <v>0</v>
      </c>
      <c r="AG986">
        <f>BN986*AU986*(BI986-BH986*(1000-AU986*BK986)/(1000-AU986*BJ986))/(100*BB986)</f>
        <v>0</v>
      </c>
      <c r="AH986">
        <f>1000*BN986*AU986*(BJ986-BK986)/(100*BB986*(1000-AU986*BJ986))</f>
        <v>0</v>
      </c>
      <c r="AI986">
        <f>(AJ986 - AK986 - BO986*1E3/(8.314*(BQ986+273.15)) * AM986/BN986 * AL986) * BN986/(100*BB986) * (1000 - BK986)/1000</f>
        <v>0</v>
      </c>
      <c r="AJ986">
        <v>295.226159681687</v>
      </c>
      <c r="AK986">
        <v>286.463896969697</v>
      </c>
      <c r="AL986">
        <v>-3.122274353316</v>
      </c>
      <c r="AM986">
        <v>65.4891449672298</v>
      </c>
      <c r="AN986">
        <f>(AP986 - AO986 + BO986*1E3/(8.314*(BQ986+273.15)) * AR986/BN986 * AQ986) * BN986/(100*BB986) * 1000/(1000 - AP986)</f>
        <v>0</v>
      </c>
      <c r="AO986">
        <v>12.0612504915702</v>
      </c>
      <c r="AP986">
        <v>19.6424285714286</v>
      </c>
      <c r="AQ986">
        <v>-0.000112517847261085</v>
      </c>
      <c r="AR986">
        <v>122.08518290641</v>
      </c>
      <c r="AS986">
        <v>0</v>
      </c>
      <c r="AT986">
        <v>0</v>
      </c>
      <c r="AU986">
        <f>IF(AS986*$H$13&gt;=AW986,1.0,(AW986/(AW986-AS986*$H$13)))</f>
        <v>0</v>
      </c>
      <c r="AV986">
        <f>(AU986-1)*100</f>
        <v>0</v>
      </c>
      <c r="AW986">
        <f>MAX(0,($B$13+$C$13*BV986)/(1+$D$13*BV986)*BO986/(BQ986+273)*$E$13)</f>
        <v>0</v>
      </c>
      <c r="AX986">
        <f>$B$11*BW986+$C$11*BX986+$F$11*CI986*(1-CL986)</f>
        <v>0</v>
      </c>
      <c r="AY986">
        <f>AX986*AZ986</f>
        <v>0</v>
      </c>
      <c r="AZ986">
        <f>($B$11*$D$9+$C$11*$D$9+$F$11*((CV986+CN986)/MAX(CV986+CN986+CW986, 0.1)*$I$9+CW986/MAX(CV986+CN986+CW986, 0.1)*$J$9))/($B$11+$C$11+$F$11)</f>
        <v>0</v>
      </c>
      <c r="BA986">
        <f>($B$11*$K$9+$C$11*$K$9+$F$11*((CV986+CN986)/MAX(CV986+CN986+CW986, 0.1)*$P$9+CW986/MAX(CV986+CN986+CW986, 0.1)*$Q$9))/($B$11+$C$11+$F$11)</f>
        <v>0</v>
      </c>
      <c r="BB986">
        <v>6</v>
      </c>
      <c r="BC986">
        <v>0.5</v>
      </c>
      <c r="BD986" t="s">
        <v>355</v>
      </c>
      <c r="BE986">
        <v>2</v>
      </c>
      <c r="BF986" t="b">
        <v>1</v>
      </c>
      <c r="BG986">
        <v>1663698810.5</v>
      </c>
      <c r="BH986">
        <v>302.108407407407</v>
      </c>
      <c r="BI986">
        <v>307.997777777778</v>
      </c>
      <c r="BJ986">
        <v>19.6505444444444</v>
      </c>
      <c r="BK986">
        <v>12.0359740740741</v>
      </c>
      <c r="BL986">
        <v>296.889851851852</v>
      </c>
      <c r="BM986">
        <v>19.3798777777778</v>
      </c>
      <c r="BN986">
        <v>500.112259259259</v>
      </c>
      <c r="BO986">
        <v>90.4706444444445</v>
      </c>
      <c r="BP986">
        <v>0.0472889222222222</v>
      </c>
      <c r="BQ986">
        <v>25.3894148148148</v>
      </c>
      <c r="BR986">
        <v>25.1023222222222</v>
      </c>
      <c r="BS986">
        <v>999.9</v>
      </c>
      <c r="BT986">
        <v>0</v>
      </c>
      <c r="BU986">
        <v>0</v>
      </c>
      <c r="BV986">
        <v>9994.44444444445</v>
      </c>
      <c r="BW986">
        <v>0</v>
      </c>
      <c r="BX986">
        <v>16.7147</v>
      </c>
      <c r="BY986">
        <v>-5.88943407407407</v>
      </c>
      <c r="BZ986">
        <v>308.163925925926</v>
      </c>
      <c r="CA986">
        <v>311.749444444444</v>
      </c>
      <c r="CB986">
        <v>7.61458703703704</v>
      </c>
      <c r="CC986">
        <v>307.997777777778</v>
      </c>
      <c r="CD986">
        <v>12.0359740740741</v>
      </c>
      <c r="CE986">
        <v>1.77779777777778</v>
      </c>
      <c r="CF986">
        <v>1.08890148148148</v>
      </c>
      <c r="CG986">
        <v>15.5929222222222</v>
      </c>
      <c r="CH986">
        <v>8.16345888888889</v>
      </c>
      <c r="CI986">
        <v>2000.00148148148</v>
      </c>
      <c r="CJ986">
        <v>0.979994333333333</v>
      </c>
      <c r="CK986">
        <v>0.0200056703703704</v>
      </c>
      <c r="CL986">
        <v>0</v>
      </c>
      <c r="CM986">
        <v>900.173481481482</v>
      </c>
      <c r="CN986">
        <v>5.00063</v>
      </c>
      <c r="CO986">
        <v>17698.562962963</v>
      </c>
      <c r="CP986">
        <v>17256.8814814815</v>
      </c>
      <c r="CQ986">
        <v>38.937</v>
      </c>
      <c r="CR986">
        <v>39</v>
      </c>
      <c r="CS986">
        <v>38.4324074074074</v>
      </c>
      <c r="CT986">
        <v>38.3910740740741</v>
      </c>
      <c r="CU986">
        <v>39.75</v>
      </c>
      <c r="CV986">
        <v>1955.08777777778</v>
      </c>
      <c r="CW986">
        <v>39.9077777777778</v>
      </c>
      <c r="CX986">
        <v>0</v>
      </c>
      <c r="CY986">
        <v>1663698815.3</v>
      </c>
      <c r="CZ986">
        <v>0</v>
      </c>
      <c r="DA986">
        <v>0</v>
      </c>
      <c r="DB986" t="s">
        <v>356</v>
      </c>
      <c r="DC986">
        <v>1660677648.1</v>
      </c>
      <c r="DD986">
        <v>1660677649.1</v>
      </c>
      <c r="DE986">
        <v>0</v>
      </c>
      <c r="DF986">
        <v>-1.042</v>
      </c>
      <c r="DG986">
        <v>0.003</v>
      </c>
      <c r="DH986">
        <v>5.218</v>
      </c>
      <c r="DI986">
        <v>0.344</v>
      </c>
      <c r="DJ986">
        <v>417</v>
      </c>
      <c r="DK986">
        <v>22</v>
      </c>
      <c r="DL986">
        <v>1.24</v>
      </c>
      <c r="DM986">
        <v>0.53</v>
      </c>
      <c r="DN986">
        <v>-7.21563292682927</v>
      </c>
      <c r="DO986">
        <v>20.2874550522648</v>
      </c>
      <c r="DP986">
        <v>2.00569657804142</v>
      </c>
      <c r="DQ986">
        <v>0</v>
      </c>
      <c r="DR986">
        <v>7.65205585365853</v>
      </c>
      <c r="DS986">
        <v>-0.562714076655041</v>
      </c>
      <c r="DT986">
        <v>0.0565509006193238</v>
      </c>
      <c r="DU986">
        <v>0</v>
      </c>
      <c r="DV986">
        <v>0</v>
      </c>
      <c r="DW986">
        <v>2</v>
      </c>
      <c r="DX986" t="s">
        <v>357</v>
      </c>
      <c r="DY986">
        <v>2.97217</v>
      </c>
      <c r="DZ986">
        <v>2.70166</v>
      </c>
      <c r="EA986">
        <v>0.0651383</v>
      </c>
      <c r="EB986">
        <v>0.0669913</v>
      </c>
      <c r="EC986">
        <v>0.0898605</v>
      </c>
      <c r="ED986">
        <v>0.0638824</v>
      </c>
      <c r="EE986">
        <v>36425.5</v>
      </c>
      <c r="EF986">
        <v>39635</v>
      </c>
      <c r="EG986">
        <v>35311.9</v>
      </c>
      <c r="EH986">
        <v>38531.6</v>
      </c>
      <c r="EI986">
        <v>45577.9</v>
      </c>
      <c r="EJ986">
        <v>52102.8</v>
      </c>
      <c r="EK986">
        <v>55200.1</v>
      </c>
      <c r="EL986">
        <v>61807.9</v>
      </c>
      <c r="EM986">
        <v>1.9918</v>
      </c>
      <c r="EN986">
        <v>1.804</v>
      </c>
      <c r="EO986">
        <v>0.0652671</v>
      </c>
      <c r="EP986">
        <v>0</v>
      </c>
      <c r="EQ986">
        <v>24.0307</v>
      </c>
      <c r="ER986">
        <v>999.9</v>
      </c>
      <c r="ES986">
        <v>40.679</v>
      </c>
      <c r="ET986">
        <v>30.837</v>
      </c>
      <c r="EU986">
        <v>20.0975</v>
      </c>
      <c r="EV986">
        <v>56.4962</v>
      </c>
      <c r="EW986">
        <v>45.9575</v>
      </c>
      <c r="EX986">
        <v>1</v>
      </c>
      <c r="EY986">
        <v>-0.0161789</v>
      </c>
      <c r="EZ986">
        <v>3.1734</v>
      </c>
      <c r="FA986">
        <v>20.084</v>
      </c>
      <c r="FB986">
        <v>5.19812</v>
      </c>
      <c r="FC986">
        <v>12.0052</v>
      </c>
      <c r="FD986">
        <v>4.976</v>
      </c>
      <c r="FE986">
        <v>3.294</v>
      </c>
      <c r="FF986">
        <v>9999</v>
      </c>
      <c r="FG986">
        <v>9999</v>
      </c>
      <c r="FH986">
        <v>9999</v>
      </c>
      <c r="FI986">
        <v>695.9</v>
      </c>
      <c r="FJ986">
        <v>1.86356</v>
      </c>
      <c r="FK986">
        <v>1.86835</v>
      </c>
      <c r="FL986">
        <v>1.86807</v>
      </c>
      <c r="FM986">
        <v>1.86932</v>
      </c>
      <c r="FN986">
        <v>1.87012</v>
      </c>
      <c r="FO986">
        <v>1.86615</v>
      </c>
      <c r="FP986">
        <v>1.86719</v>
      </c>
      <c r="FQ986">
        <v>1.86859</v>
      </c>
      <c r="FR986">
        <v>5</v>
      </c>
      <c r="FS986">
        <v>0</v>
      </c>
      <c r="FT986">
        <v>0</v>
      </c>
      <c r="FU986">
        <v>0</v>
      </c>
      <c r="FV986" t="s">
        <v>358</v>
      </c>
      <c r="FW986" t="s">
        <v>359</v>
      </c>
      <c r="FX986" t="s">
        <v>360</v>
      </c>
      <c r="FY986" t="s">
        <v>360</v>
      </c>
      <c r="FZ986" t="s">
        <v>360</v>
      </c>
      <c r="GA986" t="s">
        <v>360</v>
      </c>
      <c r="GB986">
        <v>0</v>
      </c>
      <c r="GC986">
        <v>100</v>
      </c>
      <c r="GD986">
        <v>100</v>
      </c>
      <c r="GE986">
        <v>5.092</v>
      </c>
      <c r="GF986">
        <v>0.2707</v>
      </c>
      <c r="GG986">
        <v>3.61927167264205</v>
      </c>
      <c r="GH986">
        <v>0.00509506669552449</v>
      </c>
      <c r="GI986">
        <v>1.17866753763249e-06</v>
      </c>
      <c r="GJ986">
        <v>-6.62632595388568e-10</v>
      </c>
      <c r="GK986">
        <v>-0.0260112845827318</v>
      </c>
      <c r="GL986">
        <v>-0.0225051504344278</v>
      </c>
      <c r="GM986">
        <v>0.00262967521021688</v>
      </c>
      <c r="GN986">
        <v>-3.50088843362945e-05</v>
      </c>
      <c r="GO986">
        <v>-5</v>
      </c>
      <c r="GP986">
        <v>1640</v>
      </c>
      <c r="GQ986">
        <v>1</v>
      </c>
      <c r="GR986">
        <v>20</v>
      </c>
      <c r="GS986">
        <v>50352.8</v>
      </c>
      <c r="GT986">
        <v>50352.8</v>
      </c>
      <c r="GU986">
        <v>0.734863</v>
      </c>
      <c r="GV986">
        <v>2.62695</v>
      </c>
      <c r="GW986">
        <v>1.54785</v>
      </c>
      <c r="GX986">
        <v>2.2998</v>
      </c>
      <c r="GY986">
        <v>1.34644</v>
      </c>
      <c r="GZ986">
        <v>2.42432</v>
      </c>
      <c r="HA986">
        <v>35.801</v>
      </c>
      <c r="HB986">
        <v>23.9562</v>
      </c>
      <c r="HC986">
        <v>18</v>
      </c>
      <c r="HD986">
        <v>506.476</v>
      </c>
      <c r="HE986">
        <v>388.944</v>
      </c>
      <c r="HF986">
        <v>20.3697</v>
      </c>
      <c r="HG986">
        <v>26.8679</v>
      </c>
      <c r="HH986">
        <v>30.0002</v>
      </c>
      <c r="HI986">
        <v>26.8055</v>
      </c>
      <c r="HJ986">
        <v>26.7492</v>
      </c>
      <c r="HK986">
        <v>14.6812</v>
      </c>
      <c r="HL986">
        <v>39.0951</v>
      </c>
      <c r="HM986">
        <v>0</v>
      </c>
      <c r="HN986">
        <v>20.3398</v>
      </c>
      <c r="HO986">
        <v>265.702</v>
      </c>
      <c r="HP986">
        <v>12.2078</v>
      </c>
      <c r="HQ986">
        <v>102.397</v>
      </c>
      <c r="HR986">
        <v>102.877</v>
      </c>
    </row>
    <row r="987" spans="1:226">
      <c r="A987">
        <v>971</v>
      </c>
      <c r="B987">
        <v>1663698823</v>
      </c>
      <c r="C987">
        <v>11047.9000000954</v>
      </c>
      <c r="D987" t="s">
        <v>2311</v>
      </c>
      <c r="E987" t="s">
        <v>2312</v>
      </c>
      <c r="F987">
        <v>5</v>
      </c>
      <c r="G987" t="s">
        <v>2292</v>
      </c>
      <c r="H987" t="s">
        <v>354</v>
      </c>
      <c r="I987">
        <v>1663698815.21429</v>
      </c>
      <c r="J987">
        <f>(K987)/1000</f>
        <v>0</v>
      </c>
      <c r="K987">
        <f>IF(BF987, AN987, AH987)</f>
        <v>0</v>
      </c>
      <c r="L987">
        <f>IF(BF987, AI987, AG987)</f>
        <v>0</v>
      </c>
      <c r="M987">
        <f>BH987 - IF(AU987&gt;1, L987*BB987*100.0/(AW987*BV987), 0)</f>
        <v>0</v>
      </c>
      <c r="N987">
        <f>((T987-J987/2)*M987-L987)/(T987+J987/2)</f>
        <v>0</v>
      </c>
      <c r="O987">
        <f>N987*(BO987+BP987)/1000.0</f>
        <v>0</v>
      </c>
      <c r="P987">
        <f>(BH987 - IF(AU987&gt;1, L987*BB987*100.0/(AW987*BV987), 0))*(BO987+BP987)/1000.0</f>
        <v>0</v>
      </c>
      <c r="Q987">
        <f>2.0/((1/S987-1/R987)+SIGN(S987)*SQRT((1/S987-1/R987)*(1/S987-1/R987) + 4*BC987/((BC987+1)*(BC987+1))*(2*1/S987*1/R987-1/R987*1/R987)))</f>
        <v>0</v>
      </c>
      <c r="R987">
        <f>IF(LEFT(BD987,1)&lt;&gt;"0",IF(LEFT(BD987,1)="1",3.0,BE987),$D$5+$E$5*(BV987*BO987/($K$5*1000))+$F$5*(BV987*BO987/($K$5*1000))*MAX(MIN(BB987,$J$5),$I$5)*MAX(MIN(BB987,$J$5),$I$5)+$G$5*MAX(MIN(BB987,$J$5),$I$5)*(BV987*BO987/($K$5*1000))+$H$5*(BV987*BO987/($K$5*1000))*(BV987*BO987/($K$5*1000)))</f>
        <v>0</v>
      </c>
      <c r="S987">
        <f>J987*(1000-(1000*0.61365*exp(17.502*W987/(240.97+W987))/(BO987+BP987)+BJ987)/2)/(1000*0.61365*exp(17.502*W987/(240.97+W987))/(BO987+BP987)-BJ987)</f>
        <v>0</v>
      </c>
      <c r="T987">
        <f>1/((BC987+1)/(Q987/1.6)+1/(R987/1.37)) + BC987/((BC987+1)/(Q987/1.6) + BC987/(R987/1.37))</f>
        <v>0</v>
      </c>
      <c r="U987">
        <f>(AX987*BA987)</f>
        <v>0</v>
      </c>
      <c r="V987">
        <f>(BQ987+(U987+2*0.95*5.67E-8*(((BQ987+$B$7)+273)^4-(BQ987+273)^4)-44100*J987)/(1.84*29.3*R987+8*0.95*5.67E-8*(BQ987+273)^3))</f>
        <v>0</v>
      </c>
      <c r="W987">
        <f>($C$7*BR987+$D$7*BS987+$E$7*V987)</f>
        <v>0</v>
      </c>
      <c r="X987">
        <f>0.61365*exp(17.502*W987/(240.97+W987))</f>
        <v>0</v>
      </c>
      <c r="Y987">
        <f>(Z987/AA987*100)</f>
        <v>0</v>
      </c>
      <c r="Z987">
        <f>BJ987*(BO987+BP987)/1000</f>
        <v>0</v>
      </c>
      <c r="AA987">
        <f>0.61365*exp(17.502*BQ987/(240.97+BQ987))</f>
        <v>0</v>
      </c>
      <c r="AB987">
        <f>(X987-BJ987*(BO987+BP987)/1000)</f>
        <v>0</v>
      </c>
      <c r="AC987">
        <f>(-J987*44100)</f>
        <v>0</v>
      </c>
      <c r="AD987">
        <f>2*29.3*R987*0.92*(BQ987-W987)</f>
        <v>0</v>
      </c>
      <c r="AE987">
        <f>2*0.95*5.67E-8*(((BQ987+$B$7)+273)^4-(W987+273)^4)</f>
        <v>0</v>
      </c>
      <c r="AF987">
        <f>U987+AE987+AC987+AD987</f>
        <v>0</v>
      </c>
      <c r="AG987">
        <f>BN987*AU987*(BI987-BH987*(1000-AU987*BK987)/(1000-AU987*BJ987))/(100*BB987)</f>
        <v>0</v>
      </c>
      <c r="AH987">
        <f>1000*BN987*AU987*(BJ987-BK987)/(100*BB987*(1000-AU987*BJ987))</f>
        <v>0</v>
      </c>
      <c r="AI987">
        <f>(AJ987 - AK987 - BO987*1E3/(8.314*(BQ987+273.15)) * AM987/BN987 * AL987) * BN987/(100*BB987) * (1000 - BK987)/1000</f>
        <v>0</v>
      </c>
      <c r="AJ987">
        <v>278.594130590478</v>
      </c>
      <c r="AK987">
        <v>271.178715151515</v>
      </c>
      <c r="AL987">
        <v>-3.07526136596042</v>
      </c>
      <c r="AM987">
        <v>65.4891449672298</v>
      </c>
      <c r="AN987">
        <f>(AP987 - AO987 + BO987*1E3/(8.314*(BQ987+273.15)) * AR987/BN987 * AQ987) * BN987/(100*BB987) * 1000/(1000 - AP987)</f>
        <v>0</v>
      </c>
      <c r="AO987">
        <v>12.112161304077</v>
      </c>
      <c r="AP987">
        <v>19.6396846153846</v>
      </c>
      <c r="AQ987">
        <v>-0.000116833743383797</v>
      </c>
      <c r="AR987">
        <v>122.08518290641</v>
      </c>
      <c r="AS987">
        <v>0</v>
      </c>
      <c r="AT987">
        <v>0</v>
      </c>
      <c r="AU987">
        <f>IF(AS987*$H$13&gt;=AW987,1.0,(AW987/(AW987-AS987*$H$13)))</f>
        <v>0</v>
      </c>
      <c r="AV987">
        <f>(AU987-1)*100</f>
        <v>0</v>
      </c>
      <c r="AW987">
        <f>MAX(0,($B$13+$C$13*BV987)/(1+$D$13*BV987)*BO987/(BQ987+273)*$E$13)</f>
        <v>0</v>
      </c>
      <c r="AX987">
        <f>$B$11*BW987+$C$11*BX987+$F$11*CI987*(1-CL987)</f>
        <v>0</v>
      </c>
      <c r="AY987">
        <f>AX987*AZ987</f>
        <v>0</v>
      </c>
      <c r="AZ987">
        <f>($B$11*$D$9+$C$11*$D$9+$F$11*((CV987+CN987)/MAX(CV987+CN987+CW987, 0.1)*$I$9+CW987/MAX(CV987+CN987+CW987, 0.1)*$J$9))/($B$11+$C$11+$F$11)</f>
        <v>0</v>
      </c>
      <c r="BA987">
        <f>($B$11*$K$9+$C$11*$K$9+$F$11*((CV987+CN987)/MAX(CV987+CN987+CW987, 0.1)*$P$9+CW987/MAX(CV987+CN987+CW987, 0.1)*$Q$9))/($B$11+$C$11+$F$11)</f>
        <v>0</v>
      </c>
      <c r="BB987">
        <v>6</v>
      </c>
      <c r="BC987">
        <v>0.5</v>
      </c>
      <c r="BD987" t="s">
        <v>355</v>
      </c>
      <c r="BE987">
        <v>2</v>
      </c>
      <c r="BF987" t="b">
        <v>1</v>
      </c>
      <c r="BG987">
        <v>1663698815.21429</v>
      </c>
      <c r="BH987">
        <v>287.856678571429</v>
      </c>
      <c r="BI987">
        <v>292.290178571429</v>
      </c>
      <c r="BJ987">
        <v>19.6474178571429</v>
      </c>
      <c r="BK987">
        <v>12.0828392857143</v>
      </c>
      <c r="BL987">
        <v>282.717642857143</v>
      </c>
      <c r="BM987">
        <v>19.3768642857143</v>
      </c>
      <c r="BN987">
        <v>500.109428571429</v>
      </c>
      <c r="BO987">
        <v>90.4710428571428</v>
      </c>
      <c r="BP987">
        <v>0.0472699178571429</v>
      </c>
      <c r="BQ987">
        <v>25.369525</v>
      </c>
      <c r="BR987">
        <v>25.0942071428572</v>
      </c>
      <c r="BS987">
        <v>999.9</v>
      </c>
      <c r="BT987">
        <v>0</v>
      </c>
      <c r="BU987">
        <v>0</v>
      </c>
      <c r="BV987">
        <v>9989.46428571429</v>
      </c>
      <c r="BW987">
        <v>0</v>
      </c>
      <c r="BX987">
        <v>16.7147</v>
      </c>
      <c r="BY987">
        <v>-4.43351</v>
      </c>
      <c r="BZ987">
        <v>293.625714285714</v>
      </c>
      <c r="CA987">
        <v>295.8645</v>
      </c>
      <c r="CB987">
        <v>7.56458857142857</v>
      </c>
      <c r="CC987">
        <v>292.290178571429</v>
      </c>
      <c r="CD987">
        <v>12.0828392857143</v>
      </c>
      <c r="CE987">
        <v>1.7775225</v>
      </c>
      <c r="CF987">
        <v>1.09314607142857</v>
      </c>
      <c r="CG987">
        <v>15.5905071428571</v>
      </c>
      <c r="CH987">
        <v>8.22072928571429</v>
      </c>
      <c r="CI987">
        <v>1999.99857142857</v>
      </c>
      <c r="CJ987">
        <v>0.979996071428571</v>
      </c>
      <c r="CK987">
        <v>0.0200039535714286</v>
      </c>
      <c r="CL987">
        <v>0</v>
      </c>
      <c r="CM987">
        <v>890.681178571429</v>
      </c>
      <c r="CN987">
        <v>5.00063</v>
      </c>
      <c r="CO987">
        <v>17512.6428571429</v>
      </c>
      <c r="CP987">
        <v>17256.8642857143</v>
      </c>
      <c r="CQ987">
        <v>38.937</v>
      </c>
      <c r="CR987">
        <v>39</v>
      </c>
      <c r="CS987">
        <v>38.4281428571429</v>
      </c>
      <c r="CT987">
        <v>38.4015714285714</v>
      </c>
      <c r="CU987">
        <v>39.75</v>
      </c>
      <c r="CV987">
        <v>1955.09107142857</v>
      </c>
      <c r="CW987">
        <v>39.9035714285714</v>
      </c>
      <c r="CX987">
        <v>0</v>
      </c>
      <c r="CY987">
        <v>1663698820.1</v>
      </c>
      <c r="CZ987">
        <v>0</v>
      </c>
      <c r="DA987">
        <v>0</v>
      </c>
      <c r="DB987" t="s">
        <v>356</v>
      </c>
      <c r="DC987">
        <v>1660677648.1</v>
      </c>
      <c r="DD987">
        <v>1660677649.1</v>
      </c>
      <c r="DE987">
        <v>0</v>
      </c>
      <c r="DF987">
        <v>-1.042</v>
      </c>
      <c r="DG987">
        <v>0.003</v>
      </c>
      <c r="DH987">
        <v>5.218</v>
      </c>
      <c r="DI987">
        <v>0.344</v>
      </c>
      <c r="DJ987">
        <v>417</v>
      </c>
      <c r="DK987">
        <v>22</v>
      </c>
      <c r="DL987">
        <v>1.24</v>
      </c>
      <c r="DM987">
        <v>0.53</v>
      </c>
      <c r="DN987">
        <v>-5.60825268292683</v>
      </c>
      <c r="DO987">
        <v>18.5970008362369</v>
      </c>
      <c r="DP987">
        <v>1.84146772822728</v>
      </c>
      <c r="DQ987">
        <v>0</v>
      </c>
      <c r="DR987">
        <v>7.60229170731707</v>
      </c>
      <c r="DS987">
        <v>-0.586016236933799</v>
      </c>
      <c r="DT987">
        <v>0.0591964969259549</v>
      </c>
      <c r="DU987">
        <v>0</v>
      </c>
      <c r="DV987">
        <v>0</v>
      </c>
      <c r="DW987">
        <v>2</v>
      </c>
      <c r="DX987" t="s">
        <v>357</v>
      </c>
      <c r="DY987">
        <v>2.97309</v>
      </c>
      <c r="DZ987">
        <v>2.70151</v>
      </c>
      <c r="EA987">
        <v>0.0621318</v>
      </c>
      <c r="EB987">
        <v>0.063703</v>
      </c>
      <c r="EC987">
        <v>0.0898191</v>
      </c>
      <c r="ED987">
        <v>0.0641371</v>
      </c>
      <c r="EE987">
        <v>36542.3</v>
      </c>
      <c r="EF987">
        <v>39774.8</v>
      </c>
      <c r="EG987">
        <v>35311.6</v>
      </c>
      <c r="EH987">
        <v>38531.7</v>
      </c>
      <c r="EI987">
        <v>45580.2</v>
      </c>
      <c r="EJ987">
        <v>52087.6</v>
      </c>
      <c r="EK987">
        <v>55200.4</v>
      </c>
      <c r="EL987">
        <v>61806.9</v>
      </c>
      <c r="EM987">
        <v>1.9918</v>
      </c>
      <c r="EN987">
        <v>1.8036</v>
      </c>
      <c r="EO987">
        <v>0.0652671</v>
      </c>
      <c r="EP987">
        <v>0</v>
      </c>
      <c r="EQ987">
        <v>24.0247</v>
      </c>
      <c r="ER987">
        <v>999.9</v>
      </c>
      <c r="ES987">
        <v>40.679</v>
      </c>
      <c r="ET987">
        <v>30.847</v>
      </c>
      <c r="EU987">
        <v>20.1045</v>
      </c>
      <c r="EV987">
        <v>56.2962</v>
      </c>
      <c r="EW987">
        <v>46.1338</v>
      </c>
      <c r="EX987">
        <v>1</v>
      </c>
      <c r="EY987">
        <v>-0.0154878</v>
      </c>
      <c r="EZ987">
        <v>3.16571</v>
      </c>
      <c r="FA987">
        <v>20.0846</v>
      </c>
      <c r="FB987">
        <v>5.19812</v>
      </c>
      <c r="FC987">
        <v>12.0052</v>
      </c>
      <c r="FD987">
        <v>4.976</v>
      </c>
      <c r="FE987">
        <v>3.2938</v>
      </c>
      <c r="FF987">
        <v>9999</v>
      </c>
      <c r="FG987">
        <v>9999</v>
      </c>
      <c r="FH987">
        <v>9999</v>
      </c>
      <c r="FI987">
        <v>695.9</v>
      </c>
      <c r="FJ987">
        <v>1.86356</v>
      </c>
      <c r="FK987">
        <v>1.86829</v>
      </c>
      <c r="FL987">
        <v>1.86807</v>
      </c>
      <c r="FM987">
        <v>1.86935</v>
      </c>
      <c r="FN987">
        <v>1.87012</v>
      </c>
      <c r="FO987">
        <v>1.86615</v>
      </c>
      <c r="FP987">
        <v>1.86722</v>
      </c>
      <c r="FQ987">
        <v>1.86859</v>
      </c>
      <c r="FR987">
        <v>5</v>
      </c>
      <c r="FS987">
        <v>0</v>
      </c>
      <c r="FT987">
        <v>0</v>
      </c>
      <c r="FU987">
        <v>0</v>
      </c>
      <c r="FV987" t="s">
        <v>358</v>
      </c>
      <c r="FW987" t="s">
        <v>359</v>
      </c>
      <c r="FX987" t="s">
        <v>360</v>
      </c>
      <c r="FY987" t="s">
        <v>360</v>
      </c>
      <c r="FZ987" t="s">
        <v>360</v>
      </c>
      <c r="GA987" t="s">
        <v>360</v>
      </c>
      <c r="GB987">
        <v>0</v>
      </c>
      <c r="GC987">
        <v>100</v>
      </c>
      <c r="GD987">
        <v>100</v>
      </c>
      <c r="GE987">
        <v>5.008</v>
      </c>
      <c r="GF987">
        <v>0.27</v>
      </c>
      <c r="GG987">
        <v>3.61927167264205</v>
      </c>
      <c r="GH987">
        <v>0.00509506669552449</v>
      </c>
      <c r="GI987">
        <v>1.17866753763249e-06</v>
      </c>
      <c r="GJ987">
        <v>-6.62632595388568e-10</v>
      </c>
      <c r="GK987">
        <v>-0.0260112845827318</v>
      </c>
      <c r="GL987">
        <v>-0.0225051504344278</v>
      </c>
      <c r="GM987">
        <v>0.00262967521021688</v>
      </c>
      <c r="GN987">
        <v>-3.50088843362945e-05</v>
      </c>
      <c r="GO987">
        <v>-5</v>
      </c>
      <c r="GP987">
        <v>1640</v>
      </c>
      <c r="GQ987">
        <v>1</v>
      </c>
      <c r="GR987">
        <v>20</v>
      </c>
      <c r="GS987">
        <v>50352.9</v>
      </c>
      <c r="GT987">
        <v>50352.9</v>
      </c>
      <c r="GU987">
        <v>0.701904</v>
      </c>
      <c r="GV987">
        <v>2.62329</v>
      </c>
      <c r="GW987">
        <v>1.54785</v>
      </c>
      <c r="GX987">
        <v>2.30103</v>
      </c>
      <c r="GY987">
        <v>1.34644</v>
      </c>
      <c r="GZ987">
        <v>2.40356</v>
      </c>
      <c r="HA987">
        <v>35.801</v>
      </c>
      <c r="HB987">
        <v>23.9474</v>
      </c>
      <c r="HC987">
        <v>18</v>
      </c>
      <c r="HD987">
        <v>506.495</v>
      </c>
      <c r="HE987">
        <v>388.749</v>
      </c>
      <c r="HF987">
        <v>20.2731</v>
      </c>
      <c r="HG987">
        <v>26.8724</v>
      </c>
      <c r="HH987">
        <v>30.0007</v>
      </c>
      <c r="HI987">
        <v>26.8078</v>
      </c>
      <c r="HJ987">
        <v>26.7519</v>
      </c>
      <c r="HK987">
        <v>14.0284</v>
      </c>
      <c r="HL987">
        <v>38.7881</v>
      </c>
      <c r="HM987">
        <v>0</v>
      </c>
      <c r="HN987">
        <v>20.252</v>
      </c>
      <c r="HO987">
        <v>252.11</v>
      </c>
      <c r="HP987">
        <v>12.2672</v>
      </c>
      <c r="HQ987">
        <v>102.397</v>
      </c>
      <c r="HR987">
        <v>102.876</v>
      </c>
    </row>
    <row r="988" spans="1:226">
      <c r="A988">
        <v>972</v>
      </c>
      <c r="B988">
        <v>1663698828</v>
      </c>
      <c r="C988">
        <v>11052.9000000954</v>
      </c>
      <c r="D988" t="s">
        <v>2313</v>
      </c>
      <c r="E988" t="s">
        <v>2314</v>
      </c>
      <c r="F988">
        <v>5</v>
      </c>
      <c r="G988" t="s">
        <v>2292</v>
      </c>
      <c r="H988" t="s">
        <v>354</v>
      </c>
      <c r="I988">
        <v>1663698820.5</v>
      </c>
      <c r="J988">
        <f>(K988)/1000</f>
        <v>0</v>
      </c>
      <c r="K988">
        <f>IF(BF988, AN988, AH988)</f>
        <v>0</v>
      </c>
      <c r="L988">
        <f>IF(BF988, AI988, AG988)</f>
        <v>0</v>
      </c>
      <c r="M988">
        <f>BH988 - IF(AU988&gt;1, L988*BB988*100.0/(AW988*BV988), 0)</f>
        <v>0</v>
      </c>
      <c r="N988">
        <f>((T988-J988/2)*M988-L988)/(T988+J988/2)</f>
        <v>0</v>
      </c>
      <c r="O988">
        <f>N988*(BO988+BP988)/1000.0</f>
        <v>0</v>
      </c>
      <c r="P988">
        <f>(BH988 - IF(AU988&gt;1, L988*BB988*100.0/(AW988*BV988), 0))*(BO988+BP988)/1000.0</f>
        <v>0</v>
      </c>
      <c r="Q988">
        <f>2.0/((1/S988-1/R988)+SIGN(S988)*SQRT((1/S988-1/R988)*(1/S988-1/R988) + 4*BC988/((BC988+1)*(BC988+1))*(2*1/S988*1/R988-1/R988*1/R988)))</f>
        <v>0</v>
      </c>
      <c r="R988">
        <f>IF(LEFT(BD988,1)&lt;&gt;"0",IF(LEFT(BD988,1)="1",3.0,BE988),$D$5+$E$5*(BV988*BO988/($K$5*1000))+$F$5*(BV988*BO988/($K$5*1000))*MAX(MIN(BB988,$J$5),$I$5)*MAX(MIN(BB988,$J$5),$I$5)+$G$5*MAX(MIN(BB988,$J$5),$I$5)*(BV988*BO988/($K$5*1000))+$H$5*(BV988*BO988/($K$5*1000))*(BV988*BO988/($K$5*1000)))</f>
        <v>0</v>
      </c>
      <c r="S988">
        <f>J988*(1000-(1000*0.61365*exp(17.502*W988/(240.97+W988))/(BO988+BP988)+BJ988)/2)/(1000*0.61365*exp(17.502*W988/(240.97+W988))/(BO988+BP988)-BJ988)</f>
        <v>0</v>
      </c>
      <c r="T988">
        <f>1/((BC988+1)/(Q988/1.6)+1/(R988/1.37)) + BC988/((BC988+1)/(Q988/1.6) + BC988/(R988/1.37))</f>
        <v>0</v>
      </c>
      <c r="U988">
        <f>(AX988*BA988)</f>
        <v>0</v>
      </c>
      <c r="V988">
        <f>(BQ988+(U988+2*0.95*5.67E-8*(((BQ988+$B$7)+273)^4-(BQ988+273)^4)-44100*J988)/(1.84*29.3*R988+8*0.95*5.67E-8*(BQ988+273)^3))</f>
        <v>0</v>
      </c>
      <c r="W988">
        <f>($C$7*BR988+$D$7*BS988+$E$7*V988)</f>
        <v>0</v>
      </c>
      <c r="X988">
        <f>0.61365*exp(17.502*W988/(240.97+W988))</f>
        <v>0</v>
      </c>
      <c r="Y988">
        <f>(Z988/AA988*100)</f>
        <v>0</v>
      </c>
      <c r="Z988">
        <f>BJ988*(BO988+BP988)/1000</f>
        <v>0</v>
      </c>
      <c r="AA988">
        <f>0.61365*exp(17.502*BQ988/(240.97+BQ988))</f>
        <v>0</v>
      </c>
      <c r="AB988">
        <f>(X988-BJ988*(BO988+BP988)/1000)</f>
        <v>0</v>
      </c>
      <c r="AC988">
        <f>(-J988*44100)</f>
        <v>0</v>
      </c>
      <c r="AD988">
        <f>2*29.3*R988*0.92*(BQ988-W988)</f>
        <v>0</v>
      </c>
      <c r="AE988">
        <f>2*0.95*5.67E-8*(((BQ988+$B$7)+273)^4-(W988+273)^4)</f>
        <v>0</v>
      </c>
      <c r="AF988">
        <f>U988+AE988+AC988+AD988</f>
        <v>0</v>
      </c>
      <c r="AG988">
        <f>BN988*AU988*(BI988-BH988*(1000-AU988*BK988)/(1000-AU988*BJ988))/(100*BB988)</f>
        <v>0</v>
      </c>
      <c r="AH988">
        <f>1000*BN988*AU988*(BJ988-BK988)/(100*BB988*(1000-AU988*BJ988))</f>
        <v>0</v>
      </c>
      <c r="AI988">
        <f>(AJ988 - AK988 - BO988*1E3/(8.314*(BQ988+273.15)) * AM988/BN988 * AL988) * BN988/(100*BB988) * (1000 - BK988)/1000</f>
        <v>0</v>
      </c>
      <c r="AJ988">
        <v>261.829915630892</v>
      </c>
      <c r="AK988">
        <v>255.799484848485</v>
      </c>
      <c r="AL988">
        <v>-3.05531375374315</v>
      </c>
      <c r="AM988">
        <v>65.4891449672298</v>
      </c>
      <c r="AN988">
        <f>(AP988 - AO988 + BO988*1E3/(8.314*(BQ988+273.15)) * AR988/BN988 * AQ988) * BN988/(100*BB988) * 1000/(1000 - AP988)</f>
        <v>0</v>
      </c>
      <c r="AO988">
        <v>12.1757913539463</v>
      </c>
      <c r="AP988">
        <v>19.648610989011</v>
      </c>
      <c r="AQ988">
        <v>1.73733535751807e-05</v>
      </c>
      <c r="AR988">
        <v>122.08518290641</v>
      </c>
      <c r="AS988">
        <v>0</v>
      </c>
      <c r="AT988">
        <v>0</v>
      </c>
      <c r="AU988">
        <f>IF(AS988*$H$13&gt;=AW988,1.0,(AW988/(AW988-AS988*$H$13)))</f>
        <v>0</v>
      </c>
      <c r="AV988">
        <f>(AU988-1)*100</f>
        <v>0</v>
      </c>
      <c r="AW988">
        <f>MAX(0,($B$13+$C$13*BV988)/(1+$D$13*BV988)*BO988/(BQ988+273)*$E$13)</f>
        <v>0</v>
      </c>
      <c r="AX988">
        <f>$B$11*BW988+$C$11*BX988+$F$11*CI988*(1-CL988)</f>
        <v>0</v>
      </c>
      <c r="AY988">
        <f>AX988*AZ988</f>
        <v>0</v>
      </c>
      <c r="AZ988">
        <f>($B$11*$D$9+$C$11*$D$9+$F$11*((CV988+CN988)/MAX(CV988+CN988+CW988, 0.1)*$I$9+CW988/MAX(CV988+CN988+CW988, 0.1)*$J$9))/($B$11+$C$11+$F$11)</f>
        <v>0</v>
      </c>
      <c r="BA988">
        <f>($B$11*$K$9+$C$11*$K$9+$F$11*((CV988+CN988)/MAX(CV988+CN988+CW988, 0.1)*$P$9+CW988/MAX(CV988+CN988+CW988, 0.1)*$Q$9))/($B$11+$C$11+$F$11)</f>
        <v>0</v>
      </c>
      <c r="BB988">
        <v>6</v>
      </c>
      <c r="BC988">
        <v>0.5</v>
      </c>
      <c r="BD988" t="s">
        <v>355</v>
      </c>
      <c r="BE988">
        <v>2</v>
      </c>
      <c r="BF988" t="b">
        <v>1</v>
      </c>
      <c r="BG988">
        <v>1663698820.5</v>
      </c>
      <c r="BH988">
        <v>271.863333333333</v>
      </c>
      <c r="BI988">
        <v>274.844925925926</v>
      </c>
      <c r="BJ988">
        <v>19.6432703703704</v>
      </c>
      <c r="BK988">
        <v>12.1360740740741</v>
      </c>
      <c r="BL988">
        <v>266.813185185185</v>
      </c>
      <c r="BM988">
        <v>19.3728666666667</v>
      </c>
      <c r="BN988">
        <v>500.100925925926</v>
      </c>
      <c r="BO988">
        <v>90.4706666666667</v>
      </c>
      <c r="BP988">
        <v>0.0471402518518519</v>
      </c>
      <c r="BQ988">
        <v>25.3473407407407</v>
      </c>
      <c r="BR988">
        <v>25.0872074074074</v>
      </c>
      <c r="BS988">
        <v>999.9</v>
      </c>
      <c r="BT988">
        <v>0</v>
      </c>
      <c r="BU988">
        <v>0</v>
      </c>
      <c r="BV988">
        <v>9990</v>
      </c>
      <c r="BW988">
        <v>0</v>
      </c>
      <c r="BX988">
        <v>16.7147</v>
      </c>
      <c r="BY988">
        <v>-2.98166814814815</v>
      </c>
      <c r="BZ988">
        <v>277.310592592593</v>
      </c>
      <c r="CA988">
        <v>278.220851851852</v>
      </c>
      <c r="CB988">
        <v>7.50719333333333</v>
      </c>
      <c r="CC988">
        <v>274.844925925926</v>
      </c>
      <c r="CD988">
        <v>12.1360740740741</v>
      </c>
      <c r="CE988">
        <v>1.77713962962963</v>
      </c>
      <c r="CF988">
        <v>1.09795814814815</v>
      </c>
      <c r="CG988">
        <v>15.5871407407407</v>
      </c>
      <c r="CH988">
        <v>8.28536333333333</v>
      </c>
      <c r="CI988">
        <v>2000.00407407407</v>
      </c>
      <c r="CJ988">
        <v>0.979997333333333</v>
      </c>
      <c r="CK988">
        <v>0.0200027259259259</v>
      </c>
      <c r="CL988">
        <v>0</v>
      </c>
      <c r="CM988">
        <v>880.500888888889</v>
      </c>
      <c r="CN988">
        <v>5.00063</v>
      </c>
      <c r="CO988">
        <v>17313.7481481482</v>
      </c>
      <c r="CP988">
        <v>17256.9185185185</v>
      </c>
      <c r="CQ988">
        <v>38.937</v>
      </c>
      <c r="CR988">
        <v>39</v>
      </c>
      <c r="CS988">
        <v>38.4278148148148</v>
      </c>
      <c r="CT988">
        <v>38.4232222222222</v>
      </c>
      <c r="CU988">
        <v>39.75</v>
      </c>
      <c r="CV988">
        <v>1955.10111111111</v>
      </c>
      <c r="CW988">
        <v>39.9018518518519</v>
      </c>
      <c r="CX988">
        <v>0</v>
      </c>
      <c r="CY988">
        <v>1663698825.5</v>
      </c>
      <c r="CZ988">
        <v>0</v>
      </c>
      <c r="DA988">
        <v>0</v>
      </c>
      <c r="DB988" t="s">
        <v>356</v>
      </c>
      <c r="DC988">
        <v>1660677648.1</v>
      </c>
      <c r="DD988">
        <v>1660677649.1</v>
      </c>
      <c r="DE988">
        <v>0</v>
      </c>
      <c r="DF988">
        <v>-1.042</v>
      </c>
      <c r="DG988">
        <v>0.003</v>
      </c>
      <c r="DH988">
        <v>5.218</v>
      </c>
      <c r="DI988">
        <v>0.344</v>
      </c>
      <c r="DJ988">
        <v>417</v>
      </c>
      <c r="DK988">
        <v>22</v>
      </c>
      <c r="DL988">
        <v>1.24</v>
      </c>
      <c r="DM988">
        <v>0.53</v>
      </c>
      <c r="DN988">
        <v>-3.8338156097561</v>
      </c>
      <c r="DO988">
        <v>16.5124887804878</v>
      </c>
      <c r="DP988">
        <v>1.66645063667174</v>
      </c>
      <c r="DQ988">
        <v>0</v>
      </c>
      <c r="DR988">
        <v>7.53780951219512</v>
      </c>
      <c r="DS988">
        <v>-0.643747735191623</v>
      </c>
      <c r="DT988">
        <v>0.064932124145938</v>
      </c>
      <c r="DU988">
        <v>0</v>
      </c>
      <c r="DV988">
        <v>0</v>
      </c>
      <c r="DW988">
        <v>2</v>
      </c>
      <c r="DX988" t="s">
        <v>357</v>
      </c>
      <c r="DY988">
        <v>2.97328</v>
      </c>
      <c r="DZ988">
        <v>2.70106</v>
      </c>
      <c r="EA988">
        <v>0.0591195</v>
      </c>
      <c r="EB988">
        <v>0.060545</v>
      </c>
      <c r="EC988">
        <v>0.0898611</v>
      </c>
      <c r="ED988">
        <v>0.0643673</v>
      </c>
      <c r="EE988">
        <v>36659.5</v>
      </c>
      <c r="EF988">
        <v>39908</v>
      </c>
      <c r="EG988">
        <v>35311.4</v>
      </c>
      <c r="EH988">
        <v>38530.9</v>
      </c>
      <c r="EI988">
        <v>45577.6</v>
      </c>
      <c r="EJ988">
        <v>52074.7</v>
      </c>
      <c r="EK988">
        <v>55200</v>
      </c>
      <c r="EL988">
        <v>61806.9</v>
      </c>
      <c r="EM988">
        <v>1.9912</v>
      </c>
      <c r="EN988">
        <v>1.8034</v>
      </c>
      <c r="EO988">
        <v>0.0648201</v>
      </c>
      <c r="EP988">
        <v>0</v>
      </c>
      <c r="EQ988">
        <v>24.017</v>
      </c>
      <c r="ER988">
        <v>999.9</v>
      </c>
      <c r="ES988">
        <v>40.679</v>
      </c>
      <c r="ET988">
        <v>30.837</v>
      </c>
      <c r="EU988">
        <v>20.098</v>
      </c>
      <c r="EV988">
        <v>56.9962</v>
      </c>
      <c r="EW988">
        <v>45.9816</v>
      </c>
      <c r="EX988">
        <v>1</v>
      </c>
      <c r="EY988">
        <v>-0.0156098</v>
      </c>
      <c r="EZ988">
        <v>3.1693</v>
      </c>
      <c r="FA988">
        <v>20.0844</v>
      </c>
      <c r="FB988">
        <v>5.19812</v>
      </c>
      <c r="FC988">
        <v>12.0064</v>
      </c>
      <c r="FD988">
        <v>4.9756</v>
      </c>
      <c r="FE988">
        <v>3.294</v>
      </c>
      <c r="FF988">
        <v>9999</v>
      </c>
      <c r="FG988">
        <v>9999</v>
      </c>
      <c r="FH988">
        <v>9999</v>
      </c>
      <c r="FI988">
        <v>695.9</v>
      </c>
      <c r="FJ988">
        <v>1.86359</v>
      </c>
      <c r="FK988">
        <v>1.86832</v>
      </c>
      <c r="FL988">
        <v>1.8681</v>
      </c>
      <c r="FM988">
        <v>1.86935</v>
      </c>
      <c r="FN988">
        <v>1.87012</v>
      </c>
      <c r="FO988">
        <v>1.86615</v>
      </c>
      <c r="FP988">
        <v>1.86722</v>
      </c>
      <c r="FQ988">
        <v>1.86859</v>
      </c>
      <c r="FR988">
        <v>5</v>
      </c>
      <c r="FS988">
        <v>0</v>
      </c>
      <c r="FT988">
        <v>0</v>
      </c>
      <c r="FU988">
        <v>0</v>
      </c>
      <c r="FV988" t="s">
        <v>358</v>
      </c>
      <c r="FW988" t="s">
        <v>359</v>
      </c>
      <c r="FX988" t="s">
        <v>360</v>
      </c>
      <c r="FY988" t="s">
        <v>360</v>
      </c>
      <c r="FZ988" t="s">
        <v>360</v>
      </c>
      <c r="GA988" t="s">
        <v>360</v>
      </c>
      <c r="GB988">
        <v>0</v>
      </c>
      <c r="GC988">
        <v>100</v>
      </c>
      <c r="GD988">
        <v>100</v>
      </c>
      <c r="GE988">
        <v>4.926</v>
      </c>
      <c r="GF988">
        <v>0.2706</v>
      </c>
      <c r="GG988">
        <v>3.61927167264205</v>
      </c>
      <c r="GH988">
        <v>0.00509506669552449</v>
      </c>
      <c r="GI988">
        <v>1.17866753763249e-06</v>
      </c>
      <c r="GJ988">
        <v>-6.62632595388568e-10</v>
      </c>
      <c r="GK988">
        <v>-0.0260112845827318</v>
      </c>
      <c r="GL988">
        <v>-0.0225051504344278</v>
      </c>
      <c r="GM988">
        <v>0.00262967521021688</v>
      </c>
      <c r="GN988">
        <v>-3.50088843362945e-05</v>
      </c>
      <c r="GO988">
        <v>-5</v>
      </c>
      <c r="GP988">
        <v>1640</v>
      </c>
      <c r="GQ988">
        <v>1</v>
      </c>
      <c r="GR988">
        <v>20</v>
      </c>
      <c r="GS988">
        <v>50353</v>
      </c>
      <c r="GT988">
        <v>50353</v>
      </c>
      <c r="GU988">
        <v>0.665283</v>
      </c>
      <c r="GV988">
        <v>2.62817</v>
      </c>
      <c r="GW988">
        <v>1.54785</v>
      </c>
      <c r="GX988">
        <v>2.30103</v>
      </c>
      <c r="GY988">
        <v>1.34644</v>
      </c>
      <c r="GZ988">
        <v>2.32422</v>
      </c>
      <c r="HA988">
        <v>35.8244</v>
      </c>
      <c r="HB988">
        <v>23.9474</v>
      </c>
      <c r="HC988">
        <v>18</v>
      </c>
      <c r="HD988">
        <v>506.117</v>
      </c>
      <c r="HE988">
        <v>388.656</v>
      </c>
      <c r="HF988">
        <v>20.1874</v>
      </c>
      <c r="HG988">
        <v>26.8747</v>
      </c>
      <c r="HH988">
        <v>30.0002</v>
      </c>
      <c r="HI988">
        <v>26.8101</v>
      </c>
      <c r="HJ988">
        <v>26.7541</v>
      </c>
      <c r="HK988">
        <v>13.3012</v>
      </c>
      <c r="HL988">
        <v>38.5146</v>
      </c>
      <c r="HM988">
        <v>0</v>
      </c>
      <c r="HN988">
        <v>20.1686</v>
      </c>
      <c r="HO988">
        <v>231.733</v>
      </c>
      <c r="HP988">
        <v>12.3131</v>
      </c>
      <c r="HQ988">
        <v>102.396</v>
      </c>
      <c r="HR988">
        <v>102.876</v>
      </c>
    </row>
    <row r="989" spans="1:226">
      <c r="A989">
        <v>973</v>
      </c>
      <c r="B989">
        <v>1663698833</v>
      </c>
      <c r="C989">
        <v>11057.9000000954</v>
      </c>
      <c r="D989" t="s">
        <v>2315</v>
      </c>
      <c r="E989" t="s">
        <v>2316</v>
      </c>
      <c r="F989">
        <v>5</v>
      </c>
      <c r="G989" t="s">
        <v>2292</v>
      </c>
      <c r="H989" t="s">
        <v>354</v>
      </c>
      <c r="I989">
        <v>1663698825.21429</v>
      </c>
      <c r="J989">
        <f>(K989)/1000</f>
        <v>0</v>
      </c>
      <c r="K989">
        <f>IF(BF989, AN989, AH989)</f>
        <v>0</v>
      </c>
      <c r="L989">
        <f>IF(BF989, AI989, AG989)</f>
        <v>0</v>
      </c>
      <c r="M989">
        <f>BH989 - IF(AU989&gt;1, L989*BB989*100.0/(AW989*BV989), 0)</f>
        <v>0</v>
      </c>
      <c r="N989">
        <f>((T989-J989/2)*M989-L989)/(T989+J989/2)</f>
        <v>0</v>
      </c>
      <c r="O989">
        <f>N989*(BO989+BP989)/1000.0</f>
        <v>0</v>
      </c>
      <c r="P989">
        <f>(BH989 - IF(AU989&gt;1, L989*BB989*100.0/(AW989*BV989), 0))*(BO989+BP989)/1000.0</f>
        <v>0</v>
      </c>
      <c r="Q989">
        <f>2.0/((1/S989-1/R989)+SIGN(S989)*SQRT((1/S989-1/R989)*(1/S989-1/R989) + 4*BC989/((BC989+1)*(BC989+1))*(2*1/S989*1/R989-1/R989*1/R989)))</f>
        <v>0</v>
      </c>
      <c r="R989">
        <f>IF(LEFT(BD989,1)&lt;&gt;"0",IF(LEFT(BD989,1)="1",3.0,BE989),$D$5+$E$5*(BV989*BO989/($K$5*1000))+$F$5*(BV989*BO989/($K$5*1000))*MAX(MIN(BB989,$J$5),$I$5)*MAX(MIN(BB989,$J$5),$I$5)+$G$5*MAX(MIN(BB989,$J$5),$I$5)*(BV989*BO989/($K$5*1000))+$H$5*(BV989*BO989/($K$5*1000))*(BV989*BO989/($K$5*1000)))</f>
        <v>0</v>
      </c>
      <c r="S989">
        <f>J989*(1000-(1000*0.61365*exp(17.502*W989/(240.97+W989))/(BO989+BP989)+BJ989)/2)/(1000*0.61365*exp(17.502*W989/(240.97+W989))/(BO989+BP989)-BJ989)</f>
        <v>0</v>
      </c>
      <c r="T989">
        <f>1/((BC989+1)/(Q989/1.6)+1/(R989/1.37)) + BC989/((BC989+1)/(Q989/1.6) + BC989/(R989/1.37))</f>
        <v>0</v>
      </c>
      <c r="U989">
        <f>(AX989*BA989)</f>
        <v>0</v>
      </c>
      <c r="V989">
        <f>(BQ989+(U989+2*0.95*5.67E-8*(((BQ989+$B$7)+273)^4-(BQ989+273)^4)-44100*J989)/(1.84*29.3*R989+8*0.95*5.67E-8*(BQ989+273)^3))</f>
        <v>0</v>
      </c>
      <c r="W989">
        <f>($C$7*BR989+$D$7*BS989+$E$7*V989)</f>
        <v>0</v>
      </c>
      <c r="X989">
        <f>0.61365*exp(17.502*W989/(240.97+W989))</f>
        <v>0</v>
      </c>
      <c r="Y989">
        <f>(Z989/AA989*100)</f>
        <v>0</v>
      </c>
      <c r="Z989">
        <f>BJ989*(BO989+BP989)/1000</f>
        <v>0</v>
      </c>
      <c r="AA989">
        <f>0.61365*exp(17.502*BQ989/(240.97+BQ989))</f>
        <v>0</v>
      </c>
      <c r="AB989">
        <f>(X989-BJ989*(BO989+BP989)/1000)</f>
        <v>0</v>
      </c>
      <c r="AC989">
        <f>(-J989*44100)</f>
        <v>0</v>
      </c>
      <c r="AD989">
        <f>2*29.3*R989*0.92*(BQ989-W989)</f>
        <v>0</v>
      </c>
      <c r="AE989">
        <f>2*0.95*5.67E-8*(((BQ989+$B$7)+273)^4-(W989+273)^4)</f>
        <v>0</v>
      </c>
      <c r="AF989">
        <f>U989+AE989+AC989+AD989</f>
        <v>0</v>
      </c>
      <c r="AG989">
        <f>BN989*AU989*(BI989-BH989*(1000-AU989*BK989)/(1000-AU989*BJ989))/(100*BB989)</f>
        <v>0</v>
      </c>
      <c r="AH989">
        <f>1000*BN989*AU989*(BJ989-BK989)/(100*BB989*(1000-AU989*BJ989))</f>
        <v>0</v>
      </c>
      <c r="AI989">
        <f>(AJ989 - AK989 - BO989*1E3/(8.314*(BQ989+273.15)) * AM989/BN989 * AL989) * BN989/(100*BB989) * (1000 - BK989)/1000</f>
        <v>0</v>
      </c>
      <c r="AJ989">
        <v>244.977631977634</v>
      </c>
      <c r="AK989">
        <v>240.651575757576</v>
      </c>
      <c r="AL989">
        <v>-3.10491944131762</v>
      </c>
      <c r="AM989">
        <v>65.4891449672298</v>
      </c>
      <c r="AN989">
        <f>(AP989 - AO989 + BO989*1E3/(8.314*(BQ989+273.15)) * AR989/BN989 * AQ989) * BN989/(100*BB989) * 1000/(1000 - AP989)</f>
        <v>0</v>
      </c>
      <c r="AO989">
        <v>12.2146245041518</v>
      </c>
      <c r="AP989">
        <v>19.642921978022</v>
      </c>
      <c r="AQ989">
        <v>-0.00171651535424978</v>
      </c>
      <c r="AR989">
        <v>122.08518290641</v>
      </c>
      <c r="AS989">
        <v>0</v>
      </c>
      <c r="AT989">
        <v>0</v>
      </c>
      <c r="AU989">
        <f>IF(AS989*$H$13&gt;=AW989,1.0,(AW989/(AW989-AS989*$H$13)))</f>
        <v>0</v>
      </c>
      <c r="AV989">
        <f>(AU989-1)*100</f>
        <v>0</v>
      </c>
      <c r="AW989">
        <f>MAX(0,($B$13+$C$13*BV989)/(1+$D$13*BV989)*BO989/(BQ989+273)*$E$13)</f>
        <v>0</v>
      </c>
      <c r="AX989">
        <f>$B$11*BW989+$C$11*BX989+$F$11*CI989*(1-CL989)</f>
        <v>0</v>
      </c>
      <c r="AY989">
        <f>AX989*AZ989</f>
        <v>0</v>
      </c>
      <c r="AZ989">
        <f>($B$11*$D$9+$C$11*$D$9+$F$11*((CV989+CN989)/MAX(CV989+CN989+CW989, 0.1)*$I$9+CW989/MAX(CV989+CN989+CW989, 0.1)*$J$9))/($B$11+$C$11+$F$11)</f>
        <v>0</v>
      </c>
      <c r="BA989">
        <f>($B$11*$K$9+$C$11*$K$9+$F$11*((CV989+CN989)/MAX(CV989+CN989+CW989, 0.1)*$P$9+CW989/MAX(CV989+CN989+CW989, 0.1)*$Q$9))/($B$11+$C$11+$F$11)</f>
        <v>0</v>
      </c>
      <c r="BB989">
        <v>6</v>
      </c>
      <c r="BC989">
        <v>0.5</v>
      </c>
      <c r="BD989" t="s">
        <v>355</v>
      </c>
      <c r="BE989">
        <v>2</v>
      </c>
      <c r="BF989" t="b">
        <v>1</v>
      </c>
      <c r="BG989">
        <v>1663698825.21429</v>
      </c>
      <c r="BH989">
        <v>257.737571428571</v>
      </c>
      <c r="BI989">
        <v>259.20025</v>
      </c>
      <c r="BJ989">
        <v>19.6408892857143</v>
      </c>
      <c r="BK989">
        <v>12.194175</v>
      </c>
      <c r="BL989">
        <v>252.765714285714</v>
      </c>
      <c r="BM989">
        <v>19.3705785714286</v>
      </c>
      <c r="BN989">
        <v>500.079035714286</v>
      </c>
      <c r="BO989">
        <v>90.4706178571429</v>
      </c>
      <c r="BP989">
        <v>0.0474208714285714</v>
      </c>
      <c r="BQ989">
        <v>25.32635</v>
      </c>
      <c r="BR989">
        <v>25.081925</v>
      </c>
      <c r="BS989">
        <v>999.9</v>
      </c>
      <c r="BT989">
        <v>0</v>
      </c>
      <c r="BU989">
        <v>0</v>
      </c>
      <c r="BV989">
        <v>9981.78571428571</v>
      </c>
      <c r="BW989">
        <v>0</v>
      </c>
      <c r="BX989">
        <v>16.7147</v>
      </c>
      <c r="BY989">
        <v>-1.46269714285714</v>
      </c>
      <c r="BZ989">
        <v>262.901178571429</v>
      </c>
      <c r="CA989">
        <v>262.399178571429</v>
      </c>
      <c r="CB989">
        <v>7.44671785714286</v>
      </c>
      <c r="CC989">
        <v>259.20025</v>
      </c>
      <c r="CD989">
        <v>12.194175</v>
      </c>
      <c r="CE989">
        <v>1.77692392857143</v>
      </c>
      <c r="CF989">
        <v>1.10321428571429</v>
      </c>
      <c r="CG989">
        <v>15.5852535714286</v>
      </c>
      <c r="CH989">
        <v>8.35570928571429</v>
      </c>
      <c r="CI989">
        <v>2000.00857142857</v>
      </c>
      <c r="CJ989">
        <v>0.979997785714286</v>
      </c>
      <c r="CK989">
        <v>0.0200022785714286</v>
      </c>
      <c r="CL989">
        <v>0</v>
      </c>
      <c r="CM989">
        <v>872.092214285714</v>
      </c>
      <c r="CN989">
        <v>5.00063</v>
      </c>
      <c r="CO989">
        <v>17150.1928571429</v>
      </c>
      <c r="CP989">
        <v>17256.9607142857</v>
      </c>
      <c r="CQ989">
        <v>38.937</v>
      </c>
      <c r="CR989">
        <v>39</v>
      </c>
      <c r="CS989">
        <v>38.4281428571429</v>
      </c>
      <c r="CT989">
        <v>38.4281428571429</v>
      </c>
      <c r="CU989">
        <v>39.75</v>
      </c>
      <c r="CV989">
        <v>1955.10714285714</v>
      </c>
      <c r="CW989">
        <v>39.9014285714286</v>
      </c>
      <c r="CX989">
        <v>0</v>
      </c>
      <c r="CY989">
        <v>1663698830.3</v>
      </c>
      <c r="CZ989">
        <v>0</v>
      </c>
      <c r="DA989">
        <v>0</v>
      </c>
      <c r="DB989" t="s">
        <v>356</v>
      </c>
      <c r="DC989">
        <v>1660677648.1</v>
      </c>
      <c r="DD989">
        <v>1660677649.1</v>
      </c>
      <c r="DE989">
        <v>0</v>
      </c>
      <c r="DF989">
        <v>-1.042</v>
      </c>
      <c r="DG989">
        <v>0.003</v>
      </c>
      <c r="DH989">
        <v>5.218</v>
      </c>
      <c r="DI989">
        <v>0.344</v>
      </c>
      <c r="DJ989">
        <v>417</v>
      </c>
      <c r="DK989">
        <v>22</v>
      </c>
      <c r="DL989">
        <v>1.24</v>
      </c>
      <c r="DM989">
        <v>0.53</v>
      </c>
      <c r="DN989">
        <v>-2.6098743902439</v>
      </c>
      <c r="DO989">
        <v>17.4956666341463</v>
      </c>
      <c r="DP989">
        <v>1.77678401421339</v>
      </c>
      <c r="DQ989">
        <v>0</v>
      </c>
      <c r="DR989">
        <v>7.49508853658537</v>
      </c>
      <c r="DS989">
        <v>-0.747115191637609</v>
      </c>
      <c r="DT989">
        <v>0.0744313080783125</v>
      </c>
      <c r="DU989">
        <v>0</v>
      </c>
      <c r="DV989">
        <v>0</v>
      </c>
      <c r="DW989">
        <v>2</v>
      </c>
      <c r="DX989" t="s">
        <v>357</v>
      </c>
      <c r="DY989">
        <v>2.97347</v>
      </c>
      <c r="DZ989">
        <v>2.7015</v>
      </c>
      <c r="EA989">
        <v>0.0560163</v>
      </c>
      <c r="EB989">
        <v>0.0568524</v>
      </c>
      <c r="EC989">
        <v>0.0898506</v>
      </c>
      <c r="ED989">
        <v>0.0646711</v>
      </c>
      <c r="EE989">
        <v>36780</v>
      </c>
      <c r="EF989">
        <v>40064.9</v>
      </c>
      <c r="EG989">
        <v>35311.1</v>
      </c>
      <c r="EH989">
        <v>38531</v>
      </c>
      <c r="EI989">
        <v>45577.6</v>
      </c>
      <c r="EJ989">
        <v>52057.5</v>
      </c>
      <c r="EK989">
        <v>55199.4</v>
      </c>
      <c r="EL989">
        <v>61806.8</v>
      </c>
      <c r="EM989">
        <v>1.9912</v>
      </c>
      <c r="EN989">
        <v>1.8038</v>
      </c>
      <c r="EO989">
        <v>0.0658631</v>
      </c>
      <c r="EP989">
        <v>0</v>
      </c>
      <c r="EQ989">
        <v>24.0089</v>
      </c>
      <c r="ER989">
        <v>999.9</v>
      </c>
      <c r="ES989">
        <v>40.654</v>
      </c>
      <c r="ET989">
        <v>30.837</v>
      </c>
      <c r="EU989">
        <v>20.0844</v>
      </c>
      <c r="EV989">
        <v>57.2162</v>
      </c>
      <c r="EW989">
        <v>45.7612</v>
      </c>
      <c r="EX989">
        <v>1</v>
      </c>
      <c r="EY989">
        <v>-0.0155285</v>
      </c>
      <c r="EZ989">
        <v>3.19054</v>
      </c>
      <c r="FA989">
        <v>20.0839</v>
      </c>
      <c r="FB989">
        <v>5.19692</v>
      </c>
      <c r="FC989">
        <v>12.0064</v>
      </c>
      <c r="FD989">
        <v>4.9748</v>
      </c>
      <c r="FE989">
        <v>3.294</v>
      </c>
      <c r="FF989">
        <v>9999</v>
      </c>
      <c r="FG989">
        <v>9999</v>
      </c>
      <c r="FH989">
        <v>9999</v>
      </c>
      <c r="FI989">
        <v>695.9</v>
      </c>
      <c r="FJ989">
        <v>1.86356</v>
      </c>
      <c r="FK989">
        <v>1.86829</v>
      </c>
      <c r="FL989">
        <v>1.86804</v>
      </c>
      <c r="FM989">
        <v>1.86929</v>
      </c>
      <c r="FN989">
        <v>1.87012</v>
      </c>
      <c r="FO989">
        <v>1.86615</v>
      </c>
      <c r="FP989">
        <v>1.86719</v>
      </c>
      <c r="FQ989">
        <v>1.86859</v>
      </c>
      <c r="FR989">
        <v>5</v>
      </c>
      <c r="FS989">
        <v>0</v>
      </c>
      <c r="FT989">
        <v>0</v>
      </c>
      <c r="FU989">
        <v>0</v>
      </c>
      <c r="FV989" t="s">
        <v>358</v>
      </c>
      <c r="FW989" t="s">
        <v>359</v>
      </c>
      <c r="FX989" t="s">
        <v>360</v>
      </c>
      <c r="FY989" t="s">
        <v>360</v>
      </c>
      <c r="FZ989" t="s">
        <v>360</v>
      </c>
      <c r="GA989" t="s">
        <v>360</v>
      </c>
      <c r="GB989">
        <v>0</v>
      </c>
      <c r="GC989">
        <v>100</v>
      </c>
      <c r="GD989">
        <v>100</v>
      </c>
      <c r="GE989">
        <v>4.843</v>
      </c>
      <c r="GF989">
        <v>0.2705</v>
      </c>
      <c r="GG989">
        <v>3.61927167264205</v>
      </c>
      <c r="GH989">
        <v>0.00509506669552449</v>
      </c>
      <c r="GI989">
        <v>1.17866753763249e-06</v>
      </c>
      <c r="GJ989">
        <v>-6.62632595388568e-10</v>
      </c>
      <c r="GK989">
        <v>-0.0260112845827318</v>
      </c>
      <c r="GL989">
        <v>-0.0225051504344278</v>
      </c>
      <c r="GM989">
        <v>0.00262967521021688</v>
      </c>
      <c r="GN989">
        <v>-3.50088843362945e-05</v>
      </c>
      <c r="GO989">
        <v>-5</v>
      </c>
      <c r="GP989">
        <v>1640</v>
      </c>
      <c r="GQ989">
        <v>1</v>
      </c>
      <c r="GR989">
        <v>20</v>
      </c>
      <c r="GS989">
        <v>50353.1</v>
      </c>
      <c r="GT989">
        <v>50353.1</v>
      </c>
      <c r="GU989">
        <v>0.632324</v>
      </c>
      <c r="GV989">
        <v>2.6416</v>
      </c>
      <c r="GW989">
        <v>1.54785</v>
      </c>
      <c r="GX989">
        <v>2.30103</v>
      </c>
      <c r="GY989">
        <v>1.34644</v>
      </c>
      <c r="GZ989">
        <v>2.25708</v>
      </c>
      <c r="HA989">
        <v>35.801</v>
      </c>
      <c r="HB989">
        <v>23.9474</v>
      </c>
      <c r="HC989">
        <v>18</v>
      </c>
      <c r="HD989">
        <v>506.138</v>
      </c>
      <c r="HE989">
        <v>388.888</v>
      </c>
      <c r="HF989">
        <v>20.106</v>
      </c>
      <c r="HG989">
        <v>26.877</v>
      </c>
      <c r="HH989">
        <v>30.0003</v>
      </c>
      <c r="HI989">
        <v>26.8123</v>
      </c>
      <c r="HJ989">
        <v>26.7564</v>
      </c>
      <c r="HK989">
        <v>12.6328</v>
      </c>
      <c r="HL989">
        <v>38.5146</v>
      </c>
      <c r="HM989">
        <v>0</v>
      </c>
      <c r="HN989">
        <v>20.0864</v>
      </c>
      <c r="HO989">
        <v>218.318</v>
      </c>
      <c r="HP989">
        <v>12.3649</v>
      </c>
      <c r="HQ989">
        <v>102.395</v>
      </c>
      <c r="HR989">
        <v>102.875</v>
      </c>
    </row>
    <row r="990" spans="1:226">
      <c r="A990">
        <v>974</v>
      </c>
      <c r="B990">
        <v>1663698838</v>
      </c>
      <c r="C990">
        <v>11062.9000000954</v>
      </c>
      <c r="D990" t="s">
        <v>2317</v>
      </c>
      <c r="E990" t="s">
        <v>2318</v>
      </c>
      <c r="F990">
        <v>5</v>
      </c>
      <c r="G990" t="s">
        <v>2292</v>
      </c>
      <c r="H990" t="s">
        <v>354</v>
      </c>
      <c r="I990">
        <v>1663698830.5</v>
      </c>
      <c r="J990">
        <f>(K990)/1000</f>
        <v>0</v>
      </c>
      <c r="K990">
        <f>IF(BF990, AN990, AH990)</f>
        <v>0</v>
      </c>
      <c r="L990">
        <f>IF(BF990, AI990, AG990)</f>
        <v>0</v>
      </c>
      <c r="M990">
        <f>BH990 - IF(AU990&gt;1, L990*BB990*100.0/(AW990*BV990), 0)</f>
        <v>0</v>
      </c>
      <c r="N990">
        <f>((T990-J990/2)*M990-L990)/(T990+J990/2)</f>
        <v>0</v>
      </c>
      <c r="O990">
        <f>N990*(BO990+BP990)/1000.0</f>
        <v>0</v>
      </c>
      <c r="P990">
        <f>(BH990 - IF(AU990&gt;1, L990*BB990*100.0/(AW990*BV990), 0))*(BO990+BP990)/1000.0</f>
        <v>0</v>
      </c>
      <c r="Q990">
        <f>2.0/((1/S990-1/R990)+SIGN(S990)*SQRT((1/S990-1/R990)*(1/S990-1/R990) + 4*BC990/((BC990+1)*(BC990+1))*(2*1/S990*1/R990-1/R990*1/R990)))</f>
        <v>0</v>
      </c>
      <c r="R990">
        <f>IF(LEFT(BD990,1)&lt;&gt;"0",IF(LEFT(BD990,1)="1",3.0,BE990),$D$5+$E$5*(BV990*BO990/($K$5*1000))+$F$5*(BV990*BO990/($K$5*1000))*MAX(MIN(BB990,$J$5),$I$5)*MAX(MIN(BB990,$J$5),$I$5)+$G$5*MAX(MIN(BB990,$J$5),$I$5)*(BV990*BO990/($K$5*1000))+$H$5*(BV990*BO990/($K$5*1000))*(BV990*BO990/($K$5*1000)))</f>
        <v>0</v>
      </c>
      <c r="S990">
        <f>J990*(1000-(1000*0.61365*exp(17.502*W990/(240.97+W990))/(BO990+BP990)+BJ990)/2)/(1000*0.61365*exp(17.502*W990/(240.97+W990))/(BO990+BP990)-BJ990)</f>
        <v>0</v>
      </c>
      <c r="T990">
        <f>1/((BC990+1)/(Q990/1.6)+1/(R990/1.37)) + BC990/((BC990+1)/(Q990/1.6) + BC990/(R990/1.37))</f>
        <v>0</v>
      </c>
      <c r="U990">
        <f>(AX990*BA990)</f>
        <v>0</v>
      </c>
      <c r="V990">
        <f>(BQ990+(U990+2*0.95*5.67E-8*(((BQ990+$B$7)+273)^4-(BQ990+273)^4)-44100*J990)/(1.84*29.3*R990+8*0.95*5.67E-8*(BQ990+273)^3))</f>
        <v>0</v>
      </c>
      <c r="W990">
        <f>($C$7*BR990+$D$7*BS990+$E$7*V990)</f>
        <v>0</v>
      </c>
      <c r="X990">
        <f>0.61365*exp(17.502*W990/(240.97+W990))</f>
        <v>0</v>
      </c>
      <c r="Y990">
        <f>(Z990/AA990*100)</f>
        <v>0</v>
      </c>
      <c r="Z990">
        <f>BJ990*(BO990+BP990)/1000</f>
        <v>0</v>
      </c>
      <c r="AA990">
        <f>0.61365*exp(17.502*BQ990/(240.97+BQ990))</f>
        <v>0</v>
      </c>
      <c r="AB990">
        <f>(X990-BJ990*(BO990+BP990)/1000)</f>
        <v>0</v>
      </c>
      <c r="AC990">
        <f>(-J990*44100)</f>
        <v>0</v>
      </c>
      <c r="AD990">
        <f>2*29.3*R990*0.92*(BQ990-W990)</f>
        <v>0</v>
      </c>
      <c r="AE990">
        <f>2*0.95*5.67E-8*(((BQ990+$B$7)+273)^4-(W990+273)^4)</f>
        <v>0</v>
      </c>
      <c r="AF990">
        <f>U990+AE990+AC990+AD990</f>
        <v>0</v>
      </c>
      <c r="AG990">
        <f>BN990*AU990*(BI990-BH990*(1000-AU990*BK990)/(1000-AU990*BJ990))/(100*BB990)</f>
        <v>0</v>
      </c>
      <c r="AH990">
        <f>1000*BN990*AU990*(BJ990-BK990)/(100*BB990*(1000-AU990*BJ990))</f>
        <v>0</v>
      </c>
      <c r="AI990">
        <f>(AJ990 - AK990 - BO990*1E3/(8.314*(BQ990+273.15)) * AM990/BN990 * AL990) * BN990/(100*BB990) * (1000 - BK990)/1000</f>
        <v>0</v>
      </c>
      <c r="AJ990">
        <v>227.82745930973</v>
      </c>
      <c r="AK990">
        <v>225.0964</v>
      </c>
      <c r="AL990">
        <v>-3.09534699808227</v>
      </c>
      <c r="AM990">
        <v>65.4891449672298</v>
      </c>
      <c r="AN990">
        <f>(AP990 - AO990 + BO990*1E3/(8.314*(BQ990+273.15)) * AR990/BN990 * AQ990) * BN990/(100*BB990) * 1000/(1000 - AP990)</f>
        <v>0</v>
      </c>
      <c r="AO990">
        <v>12.2940802305122</v>
      </c>
      <c r="AP990">
        <v>19.6542186813187</v>
      </c>
      <c r="AQ990">
        <v>0.00720189569798312</v>
      </c>
      <c r="AR990">
        <v>122.08518290641</v>
      </c>
      <c r="AS990">
        <v>0</v>
      </c>
      <c r="AT990">
        <v>0</v>
      </c>
      <c r="AU990">
        <f>IF(AS990*$H$13&gt;=AW990,1.0,(AW990/(AW990-AS990*$H$13)))</f>
        <v>0</v>
      </c>
      <c r="AV990">
        <f>(AU990-1)*100</f>
        <v>0</v>
      </c>
      <c r="AW990">
        <f>MAX(0,($B$13+$C$13*BV990)/(1+$D$13*BV990)*BO990/(BQ990+273)*$E$13)</f>
        <v>0</v>
      </c>
      <c r="AX990">
        <f>$B$11*BW990+$C$11*BX990+$F$11*CI990*(1-CL990)</f>
        <v>0</v>
      </c>
      <c r="AY990">
        <f>AX990*AZ990</f>
        <v>0</v>
      </c>
      <c r="AZ990">
        <f>($B$11*$D$9+$C$11*$D$9+$F$11*((CV990+CN990)/MAX(CV990+CN990+CW990, 0.1)*$I$9+CW990/MAX(CV990+CN990+CW990, 0.1)*$J$9))/($B$11+$C$11+$F$11)</f>
        <v>0</v>
      </c>
      <c r="BA990">
        <f>($B$11*$K$9+$C$11*$K$9+$F$11*((CV990+CN990)/MAX(CV990+CN990+CW990, 0.1)*$P$9+CW990/MAX(CV990+CN990+CW990, 0.1)*$Q$9))/($B$11+$C$11+$F$11)</f>
        <v>0</v>
      </c>
      <c r="BB990">
        <v>6</v>
      </c>
      <c r="BC990">
        <v>0.5</v>
      </c>
      <c r="BD990" t="s">
        <v>355</v>
      </c>
      <c r="BE990">
        <v>2</v>
      </c>
      <c r="BF990" t="b">
        <v>1</v>
      </c>
      <c r="BG990">
        <v>1663698830.5</v>
      </c>
      <c r="BH990">
        <v>241.829592592593</v>
      </c>
      <c r="BI990">
        <v>241.654444444444</v>
      </c>
      <c r="BJ990">
        <v>19.6457777777778</v>
      </c>
      <c r="BK990">
        <v>12.2521259259259</v>
      </c>
      <c r="BL990">
        <v>236.945666666667</v>
      </c>
      <c r="BM990">
        <v>19.3752814814815</v>
      </c>
      <c r="BN990">
        <v>500.071481481481</v>
      </c>
      <c r="BO990">
        <v>90.4717814814815</v>
      </c>
      <c r="BP990">
        <v>0.0475096222222222</v>
      </c>
      <c r="BQ990">
        <v>25.3033925925926</v>
      </c>
      <c r="BR990">
        <v>25.0800037037037</v>
      </c>
      <c r="BS990">
        <v>999.9</v>
      </c>
      <c r="BT990">
        <v>0</v>
      </c>
      <c r="BU990">
        <v>0</v>
      </c>
      <c r="BV990">
        <v>9998.88888888889</v>
      </c>
      <c r="BW990">
        <v>0</v>
      </c>
      <c r="BX990">
        <v>16.7147</v>
      </c>
      <c r="BY990">
        <v>0.175193333333333</v>
      </c>
      <c r="BZ990">
        <v>246.675740740741</v>
      </c>
      <c r="CA990">
        <v>244.651333333333</v>
      </c>
      <c r="CB990">
        <v>7.39364703703704</v>
      </c>
      <c r="CC990">
        <v>241.654444444444</v>
      </c>
      <c r="CD990">
        <v>12.2521259259259</v>
      </c>
      <c r="CE990">
        <v>1.77738888888889</v>
      </c>
      <c r="CF990">
        <v>1.10847185185185</v>
      </c>
      <c r="CG990">
        <v>15.5893407407407</v>
      </c>
      <c r="CH990">
        <v>8.42586888888889</v>
      </c>
      <c r="CI990">
        <v>2000.00666666667</v>
      </c>
      <c r="CJ990">
        <v>0.979996222222222</v>
      </c>
      <c r="CK990">
        <v>0.0200038185185185</v>
      </c>
      <c r="CL990">
        <v>0</v>
      </c>
      <c r="CM990">
        <v>863.664</v>
      </c>
      <c r="CN990">
        <v>5.00063</v>
      </c>
      <c r="CO990">
        <v>16983.962962963</v>
      </c>
      <c r="CP990">
        <v>17256.937037037</v>
      </c>
      <c r="CQ990">
        <v>38.937</v>
      </c>
      <c r="CR990">
        <v>39</v>
      </c>
      <c r="CS990">
        <v>38.4324074074074</v>
      </c>
      <c r="CT990">
        <v>38.437</v>
      </c>
      <c r="CU990">
        <v>39.75</v>
      </c>
      <c r="CV990">
        <v>1955.10185185185</v>
      </c>
      <c r="CW990">
        <v>39.9048148148148</v>
      </c>
      <c r="CX990">
        <v>0</v>
      </c>
      <c r="CY990">
        <v>1663698835.1</v>
      </c>
      <c r="CZ990">
        <v>0</v>
      </c>
      <c r="DA990">
        <v>0</v>
      </c>
      <c r="DB990" t="s">
        <v>356</v>
      </c>
      <c r="DC990">
        <v>1660677648.1</v>
      </c>
      <c r="DD990">
        <v>1660677649.1</v>
      </c>
      <c r="DE990">
        <v>0</v>
      </c>
      <c r="DF990">
        <v>-1.042</v>
      </c>
      <c r="DG990">
        <v>0.003</v>
      </c>
      <c r="DH990">
        <v>5.218</v>
      </c>
      <c r="DI990">
        <v>0.344</v>
      </c>
      <c r="DJ990">
        <v>417</v>
      </c>
      <c r="DK990">
        <v>22</v>
      </c>
      <c r="DL990">
        <v>1.24</v>
      </c>
      <c r="DM990">
        <v>0.53</v>
      </c>
      <c r="DN990">
        <v>-0.739283658536585</v>
      </c>
      <c r="DO990">
        <v>18.9424631498258</v>
      </c>
      <c r="DP990">
        <v>1.94849741598228</v>
      </c>
      <c r="DQ990">
        <v>0</v>
      </c>
      <c r="DR990">
        <v>7.42830658536585</v>
      </c>
      <c r="DS990">
        <v>-0.63537533101045</v>
      </c>
      <c r="DT990">
        <v>0.0647679258022868</v>
      </c>
      <c r="DU990">
        <v>0</v>
      </c>
      <c r="DV990">
        <v>0</v>
      </c>
      <c r="DW990">
        <v>2</v>
      </c>
      <c r="DX990" t="s">
        <v>357</v>
      </c>
      <c r="DY990">
        <v>2.97383</v>
      </c>
      <c r="DZ990">
        <v>2.702</v>
      </c>
      <c r="EA990">
        <v>0.0527974</v>
      </c>
      <c r="EB990">
        <v>0.0536156</v>
      </c>
      <c r="EC990">
        <v>0.0898664</v>
      </c>
      <c r="ED990">
        <v>0.0647427</v>
      </c>
      <c r="EE990">
        <v>36905.3</v>
      </c>
      <c r="EF990">
        <v>40201.8</v>
      </c>
      <c r="EG990">
        <v>35311</v>
      </c>
      <c r="EH990">
        <v>38530.5</v>
      </c>
      <c r="EI990">
        <v>45576.9</v>
      </c>
      <c r="EJ990">
        <v>52052.7</v>
      </c>
      <c r="EK990">
        <v>55199.6</v>
      </c>
      <c r="EL990">
        <v>61805.9</v>
      </c>
      <c r="EM990">
        <v>1.9912</v>
      </c>
      <c r="EN990">
        <v>1.8036</v>
      </c>
      <c r="EO990">
        <v>0.063926</v>
      </c>
      <c r="EP990">
        <v>0</v>
      </c>
      <c r="EQ990">
        <v>24.0008</v>
      </c>
      <c r="ER990">
        <v>999.9</v>
      </c>
      <c r="ES990">
        <v>40.654</v>
      </c>
      <c r="ET990">
        <v>30.847</v>
      </c>
      <c r="EU990">
        <v>20.0935</v>
      </c>
      <c r="EV990">
        <v>56.8062</v>
      </c>
      <c r="EW990">
        <v>45.5689</v>
      </c>
      <c r="EX990">
        <v>1</v>
      </c>
      <c r="EY990">
        <v>-0.0152439</v>
      </c>
      <c r="EZ990">
        <v>3.20386</v>
      </c>
      <c r="FA990">
        <v>20.0836</v>
      </c>
      <c r="FB990">
        <v>5.19812</v>
      </c>
      <c r="FC990">
        <v>12.0076</v>
      </c>
      <c r="FD990">
        <v>4.976</v>
      </c>
      <c r="FE990">
        <v>3.2936</v>
      </c>
      <c r="FF990">
        <v>9999</v>
      </c>
      <c r="FG990">
        <v>9999</v>
      </c>
      <c r="FH990">
        <v>9999</v>
      </c>
      <c r="FI990">
        <v>695.9</v>
      </c>
      <c r="FJ990">
        <v>1.86356</v>
      </c>
      <c r="FK990">
        <v>1.86832</v>
      </c>
      <c r="FL990">
        <v>1.86798</v>
      </c>
      <c r="FM990">
        <v>1.86935</v>
      </c>
      <c r="FN990">
        <v>1.87012</v>
      </c>
      <c r="FO990">
        <v>1.86615</v>
      </c>
      <c r="FP990">
        <v>1.86722</v>
      </c>
      <c r="FQ990">
        <v>1.86859</v>
      </c>
      <c r="FR990">
        <v>5</v>
      </c>
      <c r="FS990">
        <v>0</v>
      </c>
      <c r="FT990">
        <v>0</v>
      </c>
      <c r="FU990">
        <v>0</v>
      </c>
      <c r="FV990" t="s">
        <v>358</v>
      </c>
      <c r="FW990" t="s">
        <v>359</v>
      </c>
      <c r="FX990" t="s">
        <v>360</v>
      </c>
      <c r="FY990" t="s">
        <v>360</v>
      </c>
      <c r="FZ990" t="s">
        <v>360</v>
      </c>
      <c r="GA990" t="s">
        <v>360</v>
      </c>
      <c r="GB990">
        <v>0</v>
      </c>
      <c r="GC990">
        <v>100</v>
      </c>
      <c r="GD990">
        <v>100</v>
      </c>
      <c r="GE990">
        <v>4.76</v>
      </c>
      <c r="GF990">
        <v>0.2707</v>
      </c>
      <c r="GG990">
        <v>3.61927167264205</v>
      </c>
      <c r="GH990">
        <v>0.00509506669552449</v>
      </c>
      <c r="GI990">
        <v>1.17866753763249e-06</v>
      </c>
      <c r="GJ990">
        <v>-6.62632595388568e-10</v>
      </c>
      <c r="GK990">
        <v>-0.0260112845827318</v>
      </c>
      <c r="GL990">
        <v>-0.0225051504344278</v>
      </c>
      <c r="GM990">
        <v>0.00262967521021688</v>
      </c>
      <c r="GN990">
        <v>-3.50088843362945e-05</v>
      </c>
      <c r="GO990">
        <v>-5</v>
      </c>
      <c r="GP990">
        <v>1640</v>
      </c>
      <c r="GQ990">
        <v>1</v>
      </c>
      <c r="GR990">
        <v>20</v>
      </c>
      <c r="GS990">
        <v>50353.2</v>
      </c>
      <c r="GT990">
        <v>50353.1</v>
      </c>
      <c r="GU990">
        <v>0.598145</v>
      </c>
      <c r="GV990">
        <v>2.64038</v>
      </c>
      <c r="GW990">
        <v>1.54785</v>
      </c>
      <c r="GX990">
        <v>2.2998</v>
      </c>
      <c r="GY990">
        <v>1.34644</v>
      </c>
      <c r="GZ990">
        <v>2.33398</v>
      </c>
      <c r="HA990">
        <v>35.8244</v>
      </c>
      <c r="HB990">
        <v>23.9474</v>
      </c>
      <c r="HC990">
        <v>18</v>
      </c>
      <c r="HD990">
        <v>506.18</v>
      </c>
      <c r="HE990">
        <v>388.796</v>
      </c>
      <c r="HF990">
        <v>20.0263</v>
      </c>
      <c r="HG990">
        <v>26.8793</v>
      </c>
      <c r="HH990">
        <v>30.0004</v>
      </c>
      <c r="HI990">
        <v>26.8168</v>
      </c>
      <c r="HJ990">
        <v>26.7586</v>
      </c>
      <c r="HK990">
        <v>11.9291</v>
      </c>
      <c r="HL990">
        <v>38.2291</v>
      </c>
      <c r="HM990">
        <v>0</v>
      </c>
      <c r="HN990">
        <v>20.008</v>
      </c>
      <c r="HO990">
        <v>198.174</v>
      </c>
      <c r="HP990">
        <v>12.4083</v>
      </c>
      <c r="HQ990">
        <v>102.395</v>
      </c>
      <c r="HR990">
        <v>102.874</v>
      </c>
    </row>
    <row r="991" spans="1:226">
      <c r="A991">
        <v>975</v>
      </c>
      <c r="B991">
        <v>1663698843</v>
      </c>
      <c r="C991">
        <v>11067.9000000954</v>
      </c>
      <c r="D991" t="s">
        <v>2319</v>
      </c>
      <c r="E991" t="s">
        <v>2320</v>
      </c>
      <c r="F991">
        <v>5</v>
      </c>
      <c r="G991" t="s">
        <v>2292</v>
      </c>
      <c r="H991" t="s">
        <v>354</v>
      </c>
      <c r="I991">
        <v>1663698835.21429</v>
      </c>
      <c r="J991">
        <f>(K991)/1000</f>
        <v>0</v>
      </c>
      <c r="K991">
        <f>IF(BF991, AN991, AH991)</f>
        <v>0</v>
      </c>
      <c r="L991">
        <f>IF(BF991, AI991, AG991)</f>
        <v>0</v>
      </c>
      <c r="M991">
        <f>BH991 - IF(AU991&gt;1, L991*BB991*100.0/(AW991*BV991), 0)</f>
        <v>0</v>
      </c>
      <c r="N991">
        <f>((T991-J991/2)*M991-L991)/(T991+J991/2)</f>
        <v>0</v>
      </c>
      <c r="O991">
        <f>N991*(BO991+BP991)/1000.0</f>
        <v>0</v>
      </c>
      <c r="P991">
        <f>(BH991 - IF(AU991&gt;1, L991*BB991*100.0/(AW991*BV991), 0))*(BO991+BP991)/1000.0</f>
        <v>0</v>
      </c>
      <c r="Q991">
        <f>2.0/((1/S991-1/R991)+SIGN(S991)*SQRT((1/S991-1/R991)*(1/S991-1/R991) + 4*BC991/((BC991+1)*(BC991+1))*(2*1/S991*1/R991-1/R991*1/R991)))</f>
        <v>0</v>
      </c>
      <c r="R991">
        <f>IF(LEFT(BD991,1)&lt;&gt;"0",IF(LEFT(BD991,1)="1",3.0,BE991),$D$5+$E$5*(BV991*BO991/($K$5*1000))+$F$5*(BV991*BO991/($K$5*1000))*MAX(MIN(BB991,$J$5),$I$5)*MAX(MIN(BB991,$J$5),$I$5)+$G$5*MAX(MIN(BB991,$J$5),$I$5)*(BV991*BO991/($K$5*1000))+$H$5*(BV991*BO991/($K$5*1000))*(BV991*BO991/($K$5*1000)))</f>
        <v>0</v>
      </c>
      <c r="S991">
        <f>J991*(1000-(1000*0.61365*exp(17.502*W991/(240.97+W991))/(BO991+BP991)+BJ991)/2)/(1000*0.61365*exp(17.502*W991/(240.97+W991))/(BO991+BP991)-BJ991)</f>
        <v>0</v>
      </c>
      <c r="T991">
        <f>1/((BC991+1)/(Q991/1.6)+1/(R991/1.37)) + BC991/((BC991+1)/(Q991/1.6) + BC991/(R991/1.37))</f>
        <v>0</v>
      </c>
      <c r="U991">
        <f>(AX991*BA991)</f>
        <v>0</v>
      </c>
      <c r="V991">
        <f>(BQ991+(U991+2*0.95*5.67E-8*(((BQ991+$B$7)+273)^4-(BQ991+273)^4)-44100*J991)/(1.84*29.3*R991+8*0.95*5.67E-8*(BQ991+273)^3))</f>
        <v>0</v>
      </c>
      <c r="W991">
        <f>($C$7*BR991+$D$7*BS991+$E$7*V991)</f>
        <v>0</v>
      </c>
      <c r="X991">
        <f>0.61365*exp(17.502*W991/(240.97+W991))</f>
        <v>0</v>
      </c>
      <c r="Y991">
        <f>(Z991/AA991*100)</f>
        <v>0</v>
      </c>
      <c r="Z991">
        <f>BJ991*(BO991+BP991)/1000</f>
        <v>0</v>
      </c>
      <c r="AA991">
        <f>0.61365*exp(17.502*BQ991/(240.97+BQ991))</f>
        <v>0</v>
      </c>
      <c r="AB991">
        <f>(X991-BJ991*(BO991+BP991)/1000)</f>
        <v>0</v>
      </c>
      <c r="AC991">
        <f>(-J991*44100)</f>
        <v>0</v>
      </c>
      <c r="AD991">
        <f>2*29.3*R991*0.92*(BQ991-W991)</f>
        <v>0</v>
      </c>
      <c r="AE991">
        <f>2*0.95*5.67E-8*(((BQ991+$B$7)+273)^4-(W991+273)^4)</f>
        <v>0</v>
      </c>
      <c r="AF991">
        <f>U991+AE991+AC991+AD991</f>
        <v>0</v>
      </c>
      <c r="AG991">
        <f>BN991*AU991*(BI991-BH991*(1000-AU991*BK991)/(1000-AU991*BJ991))/(100*BB991)</f>
        <v>0</v>
      </c>
      <c r="AH991">
        <f>1000*BN991*AU991*(BJ991-BK991)/(100*BB991*(1000-AU991*BJ991))</f>
        <v>0</v>
      </c>
      <c r="AI991">
        <f>(AJ991 - AK991 - BO991*1E3/(8.314*(BQ991+273.15)) * AM991/BN991 * AL991) * BN991/(100*BB991) * (1000 - BK991)/1000</f>
        <v>0</v>
      </c>
      <c r="AJ991">
        <v>211.843986425782</v>
      </c>
      <c r="AK991">
        <v>210.121648484848</v>
      </c>
      <c r="AL991">
        <v>-3.03507234835805</v>
      </c>
      <c r="AM991">
        <v>65.4891449672298</v>
      </c>
      <c r="AN991">
        <f>(AP991 - AO991 + BO991*1E3/(8.314*(BQ991+273.15)) * AR991/BN991 * AQ991) * BN991/(100*BB991) * 1000/(1000 - AP991)</f>
        <v>0</v>
      </c>
      <c r="AO991">
        <v>12.3213008969192</v>
      </c>
      <c r="AP991">
        <v>19.6453824175824</v>
      </c>
      <c r="AQ991">
        <v>-0.00112318628347226</v>
      </c>
      <c r="AR991">
        <v>122.08518290641</v>
      </c>
      <c r="AS991">
        <v>0</v>
      </c>
      <c r="AT991">
        <v>0</v>
      </c>
      <c r="AU991">
        <f>IF(AS991*$H$13&gt;=AW991,1.0,(AW991/(AW991-AS991*$H$13)))</f>
        <v>0</v>
      </c>
      <c r="AV991">
        <f>(AU991-1)*100</f>
        <v>0</v>
      </c>
      <c r="AW991">
        <f>MAX(0,($B$13+$C$13*BV991)/(1+$D$13*BV991)*BO991/(BQ991+273)*$E$13)</f>
        <v>0</v>
      </c>
      <c r="AX991">
        <f>$B$11*BW991+$C$11*BX991+$F$11*CI991*(1-CL991)</f>
        <v>0</v>
      </c>
      <c r="AY991">
        <f>AX991*AZ991</f>
        <v>0</v>
      </c>
      <c r="AZ991">
        <f>($B$11*$D$9+$C$11*$D$9+$F$11*((CV991+CN991)/MAX(CV991+CN991+CW991, 0.1)*$I$9+CW991/MAX(CV991+CN991+CW991, 0.1)*$J$9))/($B$11+$C$11+$F$11)</f>
        <v>0</v>
      </c>
      <c r="BA991">
        <f>($B$11*$K$9+$C$11*$K$9+$F$11*((CV991+CN991)/MAX(CV991+CN991+CW991, 0.1)*$P$9+CW991/MAX(CV991+CN991+CW991, 0.1)*$Q$9))/($B$11+$C$11+$F$11)</f>
        <v>0</v>
      </c>
      <c r="BB991">
        <v>6</v>
      </c>
      <c r="BC991">
        <v>0.5</v>
      </c>
      <c r="BD991" t="s">
        <v>355</v>
      </c>
      <c r="BE991">
        <v>2</v>
      </c>
      <c r="BF991" t="b">
        <v>1</v>
      </c>
      <c r="BG991">
        <v>1663698835.21429</v>
      </c>
      <c r="BH991">
        <v>227.756214285714</v>
      </c>
      <c r="BI991">
        <v>226.083714285714</v>
      </c>
      <c r="BJ991">
        <v>19.6475392857143</v>
      </c>
      <c r="BK991">
        <v>12.2933142857143</v>
      </c>
      <c r="BL991">
        <v>222.949714285714</v>
      </c>
      <c r="BM991">
        <v>19.376975</v>
      </c>
      <c r="BN991">
        <v>500.098928571429</v>
      </c>
      <c r="BO991">
        <v>90.4720607142857</v>
      </c>
      <c r="BP991">
        <v>0.0475611285714286</v>
      </c>
      <c r="BQ991">
        <v>25.2826642857143</v>
      </c>
      <c r="BR991">
        <v>25.0729</v>
      </c>
      <c r="BS991">
        <v>999.9</v>
      </c>
      <c r="BT991">
        <v>0</v>
      </c>
      <c r="BU991">
        <v>0</v>
      </c>
      <c r="BV991">
        <v>10008.9285714286</v>
      </c>
      <c r="BW991">
        <v>0</v>
      </c>
      <c r="BX991">
        <v>16.7147</v>
      </c>
      <c r="BY991">
        <v>1.67262214285714</v>
      </c>
      <c r="BZ991">
        <v>232.320857142857</v>
      </c>
      <c r="CA991">
        <v>228.897</v>
      </c>
      <c r="CB991">
        <v>7.35422142857143</v>
      </c>
      <c r="CC991">
        <v>226.083714285714</v>
      </c>
      <c r="CD991">
        <v>12.2933142857143</v>
      </c>
      <c r="CE991">
        <v>1.77755357142857</v>
      </c>
      <c r="CF991">
        <v>1.11220214285714</v>
      </c>
      <c r="CG991">
        <v>15.5907892857143</v>
      </c>
      <c r="CH991">
        <v>8.47544964285714</v>
      </c>
      <c r="CI991">
        <v>1999.99142857143</v>
      </c>
      <c r="CJ991">
        <v>0.97999725</v>
      </c>
      <c r="CK991">
        <v>0.0200028107142857</v>
      </c>
      <c r="CL991">
        <v>0</v>
      </c>
      <c r="CM991">
        <v>856.981</v>
      </c>
      <c r="CN991">
        <v>5.00063</v>
      </c>
      <c r="CO991">
        <v>16852.0285714286</v>
      </c>
      <c r="CP991">
        <v>17256.8142857143</v>
      </c>
      <c r="CQ991">
        <v>38.937</v>
      </c>
      <c r="CR991">
        <v>39</v>
      </c>
      <c r="CS991">
        <v>38.4281428571429</v>
      </c>
      <c r="CT991">
        <v>38.437</v>
      </c>
      <c r="CU991">
        <v>39.75</v>
      </c>
      <c r="CV991">
        <v>1955.08892857143</v>
      </c>
      <c r="CW991">
        <v>39.9025</v>
      </c>
      <c r="CX991">
        <v>0</v>
      </c>
      <c r="CY991">
        <v>1663698840.5</v>
      </c>
      <c r="CZ991">
        <v>0</v>
      </c>
      <c r="DA991">
        <v>0</v>
      </c>
      <c r="DB991" t="s">
        <v>356</v>
      </c>
      <c r="DC991">
        <v>1660677648.1</v>
      </c>
      <c r="DD991">
        <v>1660677649.1</v>
      </c>
      <c r="DE991">
        <v>0</v>
      </c>
      <c r="DF991">
        <v>-1.042</v>
      </c>
      <c r="DG991">
        <v>0.003</v>
      </c>
      <c r="DH991">
        <v>5.218</v>
      </c>
      <c r="DI991">
        <v>0.344</v>
      </c>
      <c r="DJ991">
        <v>417</v>
      </c>
      <c r="DK991">
        <v>22</v>
      </c>
      <c r="DL991">
        <v>1.24</v>
      </c>
      <c r="DM991">
        <v>0.53</v>
      </c>
      <c r="DN991">
        <v>0.444216829268293</v>
      </c>
      <c r="DO991">
        <v>18.2891858675958</v>
      </c>
      <c r="DP991">
        <v>1.89494620244643</v>
      </c>
      <c r="DQ991">
        <v>0</v>
      </c>
      <c r="DR991">
        <v>7.38888804878049</v>
      </c>
      <c r="DS991">
        <v>-0.534416655052255</v>
      </c>
      <c r="DT991">
        <v>0.0547489222176804</v>
      </c>
      <c r="DU991">
        <v>0</v>
      </c>
      <c r="DV991">
        <v>0</v>
      </c>
      <c r="DW991">
        <v>2</v>
      </c>
      <c r="DX991" t="s">
        <v>357</v>
      </c>
      <c r="DY991">
        <v>2.97251</v>
      </c>
      <c r="DZ991">
        <v>2.7012</v>
      </c>
      <c r="EA991">
        <v>0.0496183</v>
      </c>
      <c r="EB991">
        <v>0.0498583</v>
      </c>
      <c r="EC991">
        <v>0.0898343</v>
      </c>
      <c r="ED991">
        <v>0.0648881</v>
      </c>
      <c r="EE991">
        <v>37028.8</v>
      </c>
      <c r="EF991">
        <v>40360.8</v>
      </c>
      <c r="EG991">
        <v>35310.8</v>
      </c>
      <c r="EH991">
        <v>38530</v>
      </c>
      <c r="EI991">
        <v>45577.9</v>
      </c>
      <c r="EJ991">
        <v>52044.4</v>
      </c>
      <c r="EK991">
        <v>55198.9</v>
      </c>
      <c r="EL991">
        <v>61805.8</v>
      </c>
      <c r="EM991">
        <v>1.9922</v>
      </c>
      <c r="EN991">
        <v>1.8038</v>
      </c>
      <c r="EO991">
        <v>0.0663102</v>
      </c>
      <c r="EP991">
        <v>0</v>
      </c>
      <c r="EQ991">
        <v>23.9927</v>
      </c>
      <c r="ER991">
        <v>999.9</v>
      </c>
      <c r="ES991">
        <v>40.63</v>
      </c>
      <c r="ET991">
        <v>30.847</v>
      </c>
      <c r="EU991">
        <v>20.0848</v>
      </c>
      <c r="EV991">
        <v>56.5462</v>
      </c>
      <c r="EW991">
        <v>45.597</v>
      </c>
      <c r="EX991">
        <v>1</v>
      </c>
      <c r="EY991">
        <v>-0.015122</v>
      </c>
      <c r="EZ991">
        <v>3.16603</v>
      </c>
      <c r="FA991">
        <v>20.0848</v>
      </c>
      <c r="FB991">
        <v>5.19692</v>
      </c>
      <c r="FC991">
        <v>12.0064</v>
      </c>
      <c r="FD991">
        <v>4.9756</v>
      </c>
      <c r="FE991">
        <v>3.2938</v>
      </c>
      <c r="FF991">
        <v>9999</v>
      </c>
      <c r="FG991">
        <v>9999</v>
      </c>
      <c r="FH991">
        <v>9999</v>
      </c>
      <c r="FI991">
        <v>695.9</v>
      </c>
      <c r="FJ991">
        <v>1.86356</v>
      </c>
      <c r="FK991">
        <v>1.86829</v>
      </c>
      <c r="FL991">
        <v>1.86801</v>
      </c>
      <c r="FM991">
        <v>1.86935</v>
      </c>
      <c r="FN991">
        <v>1.87012</v>
      </c>
      <c r="FO991">
        <v>1.86615</v>
      </c>
      <c r="FP991">
        <v>1.86722</v>
      </c>
      <c r="FQ991">
        <v>1.86859</v>
      </c>
      <c r="FR991">
        <v>5</v>
      </c>
      <c r="FS991">
        <v>0</v>
      </c>
      <c r="FT991">
        <v>0</v>
      </c>
      <c r="FU991">
        <v>0</v>
      </c>
      <c r="FV991" t="s">
        <v>358</v>
      </c>
      <c r="FW991" t="s">
        <v>359</v>
      </c>
      <c r="FX991" t="s">
        <v>360</v>
      </c>
      <c r="FY991" t="s">
        <v>360</v>
      </c>
      <c r="FZ991" t="s">
        <v>360</v>
      </c>
      <c r="GA991" t="s">
        <v>360</v>
      </c>
      <c r="GB991">
        <v>0</v>
      </c>
      <c r="GC991">
        <v>100</v>
      </c>
      <c r="GD991">
        <v>100</v>
      </c>
      <c r="GE991">
        <v>4.679</v>
      </c>
      <c r="GF991">
        <v>0.2703</v>
      </c>
      <c r="GG991">
        <v>3.61927167264205</v>
      </c>
      <c r="GH991">
        <v>0.00509506669552449</v>
      </c>
      <c r="GI991">
        <v>1.17866753763249e-06</v>
      </c>
      <c r="GJ991">
        <v>-6.62632595388568e-10</v>
      </c>
      <c r="GK991">
        <v>-0.0260112845827318</v>
      </c>
      <c r="GL991">
        <v>-0.0225051504344278</v>
      </c>
      <c r="GM991">
        <v>0.00262967521021688</v>
      </c>
      <c r="GN991">
        <v>-3.50088843362945e-05</v>
      </c>
      <c r="GO991">
        <v>-5</v>
      </c>
      <c r="GP991">
        <v>1640</v>
      </c>
      <c r="GQ991">
        <v>1</v>
      </c>
      <c r="GR991">
        <v>20</v>
      </c>
      <c r="GS991">
        <v>50353.2</v>
      </c>
      <c r="GT991">
        <v>50353.2</v>
      </c>
      <c r="GU991">
        <v>0.563965</v>
      </c>
      <c r="GV991">
        <v>2.63916</v>
      </c>
      <c r="GW991">
        <v>1.54785</v>
      </c>
      <c r="GX991">
        <v>2.30103</v>
      </c>
      <c r="GY991">
        <v>1.34644</v>
      </c>
      <c r="GZ991">
        <v>2.39746</v>
      </c>
      <c r="HA991">
        <v>35.8244</v>
      </c>
      <c r="HB991">
        <v>23.9474</v>
      </c>
      <c r="HC991">
        <v>18</v>
      </c>
      <c r="HD991">
        <v>506.868</v>
      </c>
      <c r="HE991">
        <v>388.919</v>
      </c>
      <c r="HF991">
        <v>19.9559</v>
      </c>
      <c r="HG991">
        <v>26.8838</v>
      </c>
      <c r="HH991">
        <v>30.0001</v>
      </c>
      <c r="HI991">
        <v>26.8191</v>
      </c>
      <c r="HJ991">
        <v>26.7609</v>
      </c>
      <c r="HK991">
        <v>11.2735</v>
      </c>
      <c r="HL991">
        <v>37.9328</v>
      </c>
      <c r="HM991">
        <v>0</v>
      </c>
      <c r="HN991">
        <v>19.9458</v>
      </c>
      <c r="HO991">
        <v>184.715</v>
      </c>
      <c r="HP991">
        <v>12.4654</v>
      </c>
      <c r="HQ991">
        <v>102.394</v>
      </c>
      <c r="HR991">
        <v>102.873</v>
      </c>
    </row>
    <row r="992" spans="1:226">
      <c r="A992">
        <v>976</v>
      </c>
      <c r="B992">
        <v>1663698847.5</v>
      </c>
      <c r="C992">
        <v>11072.4000000954</v>
      </c>
      <c r="D992" t="s">
        <v>2321</v>
      </c>
      <c r="E992" t="s">
        <v>2322</v>
      </c>
      <c r="F992">
        <v>5</v>
      </c>
      <c r="G992" t="s">
        <v>2292</v>
      </c>
      <c r="H992" t="s">
        <v>354</v>
      </c>
      <c r="I992">
        <v>1663698839.66071</v>
      </c>
      <c r="J992">
        <f>(K992)/1000</f>
        <v>0</v>
      </c>
      <c r="K992">
        <f>IF(BF992, AN992, AH992)</f>
        <v>0</v>
      </c>
      <c r="L992">
        <f>IF(BF992, AI992, AG992)</f>
        <v>0</v>
      </c>
      <c r="M992">
        <f>BH992 - IF(AU992&gt;1, L992*BB992*100.0/(AW992*BV992), 0)</f>
        <v>0</v>
      </c>
      <c r="N992">
        <f>((T992-J992/2)*M992-L992)/(T992+J992/2)</f>
        <v>0</v>
      </c>
      <c r="O992">
        <f>N992*(BO992+BP992)/1000.0</f>
        <v>0</v>
      </c>
      <c r="P992">
        <f>(BH992 - IF(AU992&gt;1, L992*BB992*100.0/(AW992*BV992), 0))*(BO992+BP992)/1000.0</f>
        <v>0</v>
      </c>
      <c r="Q992">
        <f>2.0/((1/S992-1/R992)+SIGN(S992)*SQRT((1/S992-1/R992)*(1/S992-1/R992) + 4*BC992/((BC992+1)*(BC992+1))*(2*1/S992*1/R992-1/R992*1/R992)))</f>
        <v>0</v>
      </c>
      <c r="R992">
        <f>IF(LEFT(BD992,1)&lt;&gt;"0",IF(LEFT(BD992,1)="1",3.0,BE992),$D$5+$E$5*(BV992*BO992/($K$5*1000))+$F$5*(BV992*BO992/($K$5*1000))*MAX(MIN(BB992,$J$5),$I$5)*MAX(MIN(BB992,$J$5),$I$5)+$G$5*MAX(MIN(BB992,$J$5),$I$5)*(BV992*BO992/($K$5*1000))+$H$5*(BV992*BO992/($K$5*1000))*(BV992*BO992/($K$5*1000)))</f>
        <v>0</v>
      </c>
      <c r="S992">
        <f>J992*(1000-(1000*0.61365*exp(17.502*W992/(240.97+W992))/(BO992+BP992)+BJ992)/2)/(1000*0.61365*exp(17.502*W992/(240.97+W992))/(BO992+BP992)-BJ992)</f>
        <v>0</v>
      </c>
      <c r="T992">
        <f>1/((BC992+1)/(Q992/1.6)+1/(R992/1.37)) + BC992/((BC992+1)/(Q992/1.6) + BC992/(R992/1.37))</f>
        <v>0</v>
      </c>
      <c r="U992">
        <f>(AX992*BA992)</f>
        <v>0</v>
      </c>
      <c r="V992">
        <f>(BQ992+(U992+2*0.95*5.67E-8*(((BQ992+$B$7)+273)^4-(BQ992+273)^4)-44100*J992)/(1.84*29.3*R992+8*0.95*5.67E-8*(BQ992+273)^3))</f>
        <v>0</v>
      </c>
      <c r="W992">
        <f>($C$7*BR992+$D$7*BS992+$E$7*V992)</f>
        <v>0</v>
      </c>
      <c r="X992">
        <f>0.61365*exp(17.502*W992/(240.97+W992))</f>
        <v>0</v>
      </c>
      <c r="Y992">
        <f>(Z992/AA992*100)</f>
        <v>0</v>
      </c>
      <c r="Z992">
        <f>BJ992*(BO992+BP992)/1000</f>
        <v>0</v>
      </c>
      <c r="AA992">
        <f>0.61365*exp(17.502*BQ992/(240.97+BQ992))</f>
        <v>0</v>
      </c>
      <c r="AB992">
        <f>(X992-BJ992*(BO992+BP992)/1000)</f>
        <v>0</v>
      </c>
      <c r="AC992">
        <f>(-J992*44100)</f>
        <v>0</v>
      </c>
      <c r="AD992">
        <f>2*29.3*R992*0.92*(BQ992-W992)</f>
        <v>0</v>
      </c>
      <c r="AE992">
        <f>2*0.95*5.67E-8*(((BQ992+$B$7)+273)^4-(W992+273)^4)</f>
        <v>0</v>
      </c>
      <c r="AF992">
        <f>U992+AE992+AC992+AD992</f>
        <v>0</v>
      </c>
      <c r="AG992">
        <f>BN992*AU992*(BI992-BH992*(1000-AU992*BK992)/(1000-AU992*BJ992))/(100*BB992)</f>
        <v>0</v>
      </c>
      <c r="AH992">
        <f>1000*BN992*AU992*(BJ992-BK992)/(100*BB992*(1000-AU992*BJ992))</f>
        <v>0</v>
      </c>
      <c r="AI992">
        <f>(AJ992 - AK992 - BO992*1E3/(8.314*(BQ992+273.15)) * AM992/BN992 * AL992) * BN992/(100*BB992) * (1000 - BK992)/1000</f>
        <v>0</v>
      </c>
      <c r="AJ992">
        <v>196.7905212892</v>
      </c>
      <c r="AK992">
        <v>196.411678787879</v>
      </c>
      <c r="AL992">
        <v>-3.04023924008795</v>
      </c>
      <c r="AM992">
        <v>65.4891449672298</v>
      </c>
      <c r="AN992">
        <f>(AP992 - AO992 + BO992*1E3/(8.314*(BQ992+273.15)) * AR992/BN992 * AQ992) * BN992/(100*BB992) * 1000/(1000 - AP992)</f>
        <v>0</v>
      </c>
      <c r="AO992">
        <v>12.353605401877</v>
      </c>
      <c r="AP992">
        <v>19.6492857142857</v>
      </c>
      <c r="AQ992">
        <v>-0.000548804340974787</v>
      </c>
      <c r="AR992">
        <v>122.08518290641</v>
      </c>
      <c r="AS992">
        <v>0</v>
      </c>
      <c r="AT992">
        <v>0</v>
      </c>
      <c r="AU992">
        <f>IF(AS992*$H$13&gt;=AW992,1.0,(AW992/(AW992-AS992*$H$13)))</f>
        <v>0</v>
      </c>
      <c r="AV992">
        <f>(AU992-1)*100</f>
        <v>0</v>
      </c>
      <c r="AW992">
        <f>MAX(0,($B$13+$C$13*BV992)/(1+$D$13*BV992)*BO992/(BQ992+273)*$E$13)</f>
        <v>0</v>
      </c>
      <c r="AX992">
        <f>$B$11*BW992+$C$11*BX992+$F$11*CI992*(1-CL992)</f>
        <v>0</v>
      </c>
      <c r="AY992">
        <f>AX992*AZ992</f>
        <v>0</v>
      </c>
      <c r="AZ992">
        <f>($B$11*$D$9+$C$11*$D$9+$F$11*((CV992+CN992)/MAX(CV992+CN992+CW992, 0.1)*$I$9+CW992/MAX(CV992+CN992+CW992, 0.1)*$J$9))/($B$11+$C$11+$F$11)</f>
        <v>0</v>
      </c>
      <c r="BA992">
        <f>($B$11*$K$9+$C$11*$K$9+$F$11*((CV992+CN992)/MAX(CV992+CN992+CW992, 0.1)*$P$9+CW992/MAX(CV992+CN992+CW992, 0.1)*$Q$9))/($B$11+$C$11+$F$11)</f>
        <v>0</v>
      </c>
      <c r="BB992">
        <v>6</v>
      </c>
      <c r="BC992">
        <v>0.5</v>
      </c>
      <c r="BD992" t="s">
        <v>355</v>
      </c>
      <c r="BE992">
        <v>2</v>
      </c>
      <c r="BF992" t="b">
        <v>1</v>
      </c>
      <c r="BG992">
        <v>1663698839.66071</v>
      </c>
      <c r="BH992">
        <v>214.412142857143</v>
      </c>
      <c r="BI992">
        <v>211.451142857143</v>
      </c>
      <c r="BJ992">
        <v>19.6491964285714</v>
      </c>
      <c r="BK992">
        <v>12.3376035714286</v>
      </c>
      <c r="BL992">
        <v>209.678785714286</v>
      </c>
      <c r="BM992">
        <v>19.3785642857143</v>
      </c>
      <c r="BN992">
        <v>500.091107142857</v>
      </c>
      <c r="BO992">
        <v>90.4718071428571</v>
      </c>
      <c r="BP992">
        <v>0.0474810214285714</v>
      </c>
      <c r="BQ992">
        <v>25.2643821428571</v>
      </c>
      <c r="BR992">
        <v>25.0717142857143</v>
      </c>
      <c r="BS992">
        <v>999.9</v>
      </c>
      <c r="BT992">
        <v>0</v>
      </c>
      <c r="BU992">
        <v>0</v>
      </c>
      <c r="BV992">
        <v>10016.4285714286</v>
      </c>
      <c r="BW992">
        <v>0</v>
      </c>
      <c r="BX992">
        <v>16.7147</v>
      </c>
      <c r="BY992">
        <v>2.96113785714286</v>
      </c>
      <c r="BZ992">
        <v>218.709785714286</v>
      </c>
      <c r="CA992">
        <v>214.091821428571</v>
      </c>
      <c r="CB992">
        <v>7.31158214285714</v>
      </c>
      <c r="CC992">
        <v>211.451142857143</v>
      </c>
      <c r="CD992">
        <v>12.3376035714286</v>
      </c>
      <c r="CE992">
        <v>1.77769785714286</v>
      </c>
      <c r="CF992">
        <v>1.11620642857143</v>
      </c>
      <c r="CG992">
        <v>15.5920571428571</v>
      </c>
      <c r="CH992">
        <v>8.528455</v>
      </c>
      <c r="CI992">
        <v>2000.00428571429</v>
      </c>
      <c r="CJ992">
        <v>0.979996285714286</v>
      </c>
      <c r="CK992">
        <v>0.0200037428571429</v>
      </c>
      <c r="CL992">
        <v>0</v>
      </c>
      <c r="CM992">
        <v>851.435642857143</v>
      </c>
      <c r="CN992">
        <v>5.00063</v>
      </c>
      <c r="CO992">
        <v>16741.5785714286</v>
      </c>
      <c r="CP992">
        <v>17256.925</v>
      </c>
      <c r="CQ992">
        <v>38.937</v>
      </c>
      <c r="CR992">
        <v>39</v>
      </c>
      <c r="CS992">
        <v>38.4325714285714</v>
      </c>
      <c r="CT992">
        <v>38.437</v>
      </c>
      <c r="CU992">
        <v>39.75</v>
      </c>
      <c r="CV992">
        <v>1955.09928571429</v>
      </c>
      <c r="CW992">
        <v>39.905</v>
      </c>
      <c r="CX992">
        <v>0</v>
      </c>
      <c r="CY992">
        <v>1663698844.7</v>
      </c>
      <c r="CZ992">
        <v>0</v>
      </c>
      <c r="DA992">
        <v>0</v>
      </c>
      <c r="DB992" t="s">
        <v>356</v>
      </c>
      <c r="DC992">
        <v>1660677648.1</v>
      </c>
      <c r="DD992">
        <v>1660677649.1</v>
      </c>
      <c r="DE992">
        <v>0</v>
      </c>
      <c r="DF992">
        <v>-1.042</v>
      </c>
      <c r="DG992">
        <v>0.003</v>
      </c>
      <c r="DH992">
        <v>5.218</v>
      </c>
      <c r="DI992">
        <v>0.344</v>
      </c>
      <c r="DJ992">
        <v>417</v>
      </c>
      <c r="DK992">
        <v>22</v>
      </c>
      <c r="DL992">
        <v>1.24</v>
      </c>
      <c r="DM992">
        <v>0.53</v>
      </c>
      <c r="DN992">
        <v>1.94697926829268</v>
      </c>
      <c r="DO992">
        <v>18.5692441254355</v>
      </c>
      <c r="DP992">
        <v>1.92054180806534</v>
      </c>
      <c r="DQ992">
        <v>0</v>
      </c>
      <c r="DR992">
        <v>7.33979195121951</v>
      </c>
      <c r="DS992">
        <v>-0.553218815331025</v>
      </c>
      <c r="DT992">
        <v>0.0570423754858683</v>
      </c>
      <c r="DU992">
        <v>0</v>
      </c>
      <c r="DV992">
        <v>0</v>
      </c>
      <c r="DW992">
        <v>2</v>
      </c>
      <c r="DX992" t="s">
        <v>357</v>
      </c>
      <c r="DY992">
        <v>2.9731</v>
      </c>
      <c r="DZ992">
        <v>2.70174</v>
      </c>
      <c r="EA992">
        <v>0.0466693</v>
      </c>
      <c r="EB992">
        <v>0.0467948</v>
      </c>
      <c r="EC992">
        <v>0.0898707</v>
      </c>
      <c r="ED992">
        <v>0.0651639</v>
      </c>
      <c r="EE992">
        <v>37143.3</v>
      </c>
      <c r="EF992">
        <v>40490.8</v>
      </c>
      <c r="EG992">
        <v>35310.5</v>
      </c>
      <c r="EH992">
        <v>38529.9</v>
      </c>
      <c r="EI992">
        <v>45576.5</v>
      </c>
      <c r="EJ992">
        <v>52028.7</v>
      </c>
      <c r="EK992">
        <v>55199.6</v>
      </c>
      <c r="EL992">
        <v>61805.6</v>
      </c>
      <c r="EM992">
        <v>1.9914</v>
      </c>
      <c r="EN992">
        <v>1.804</v>
      </c>
      <c r="EO992">
        <v>0.0661612</v>
      </c>
      <c r="EP992">
        <v>0</v>
      </c>
      <c r="EQ992">
        <v>23.9863</v>
      </c>
      <c r="ER992">
        <v>999.9</v>
      </c>
      <c r="ES992">
        <v>40.654</v>
      </c>
      <c r="ET992">
        <v>30.867</v>
      </c>
      <c r="EU992">
        <v>20.12</v>
      </c>
      <c r="EV992">
        <v>56.5662</v>
      </c>
      <c r="EW992">
        <v>45.9776</v>
      </c>
      <c r="EX992">
        <v>1</v>
      </c>
      <c r="EY992">
        <v>-0.014939</v>
      </c>
      <c r="EZ992">
        <v>3.29285</v>
      </c>
      <c r="FA992">
        <v>20.0824</v>
      </c>
      <c r="FB992">
        <v>5.19932</v>
      </c>
      <c r="FC992">
        <v>12.0052</v>
      </c>
      <c r="FD992">
        <v>4.9756</v>
      </c>
      <c r="FE992">
        <v>3.294</v>
      </c>
      <c r="FF992">
        <v>9999</v>
      </c>
      <c r="FG992">
        <v>9999</v>
      </c>
      <c r="FH992">
        <v>9999</v>
      </c>
      <c r="FI992">
        <v>695.9</v>
      </c>
      <c r="FJ992">
        <v>1.86356</v>
      </c>
      <c r="FK992">
        <v>1.86832</v>
      </c>
      <c r="FL992">
        <v>1.86801</v>
      </c>
      <c r="FM992">
        <v>1.86935</v>
      </c>
      <c r="FN992">
        <v>1.87012</v>
      </c>
      <c r="FO992">
        <v>1.86615</v>
      </c>
      <c r="FP992">
        <v>1.86722</v>
      </c>
      <c r="FQ992">
        <v>1.86859</v>
      </c>
      <c r="FR992">
        <v>5</v>
      </c>
      <c r="FS992">
        <v>0</v>
      </c>
      <c r="FT992">
        <v>0</v>
      </c>
      <c r="FU992">
        <v>0</v>
      </c>
      <c r="FV992" t="s">
        <v>358</v>
      </c>
      <c r="FW992" t="s">
        <v>359</v>
      </c>
      <c r="FX992" t="s">
        <v>360</v>
      </c>
      <c r="FY992" t="s">
        <v>360</v>
      </c>
      <c r="FZ992" t="s">
        <v>360</v>
      </c>
      <c r="GA992" t="s">
        <v>360</v>
      </c>
      <c r="GB992">
        <v>0</v>
      </c>
      <c r="GC992">
        <v>100</v>
      </c>
      <c r="GD992">
        <v>100</v>
      </c>
      <c r="GE992">
        <v>4.606</v>
      </c>
      <c r="GF992">
        <v>0.2708</v>
      </c>
      <c r="GG992">
        <v>3.61927167264205</v>
      </c>
      <c r="GH992">
        <v>0.00509506669552449</v>
      </c>
      <c r="GI992">
        <v>1.17866753763249e-06</v>
      </c>
      <c r="GJ992">
        <v>-6.62632595388568e-10</v>
      </c>
      <c r="GK992">
        <v>-0.0260112845827318</v>
      </c>
      <c r="GL992">
        <v>-0.0225051504344278</v>
      </c>
      <c r="GM992">
        <v>0.00262967521021688</v>
      </c>
      <c r="GN992">
        <v>-3.50088843362945e-05</v>
      </c>
      <c r="GO992">
        <v>-5</v>
      </c>
      <c r="GP992">
        <v>1640</v>
      </c>
      <c r="GQ992">
        <v>1</v>
      </c>
      <c r="GR992">
        <v>20</v>
      </c>
      <c r="GS992">
        <v>50353.3</v>
      </c>
      <c r="GT992">
        <v>50353.3</v>
      </c>
      <c r="GU992">
        <v>0.534668</v>
      </c>
      <c r="GV992">
        <v>2.64404</v>
      </c>
      <c r="GW992">
        <v>1.54785</v>
      </c>
      <c r="GX992">
        <v>2.2998</v>
      </c>
      <c r="GY992">
        <v>1.34644</v>
      </c>
      <c r="GZ992">
        <v>2.38647</v>
      </c>
      <c r="HA992">
        <v>35.8244</v>
      </c>
      <c r="HB992">
        <v>23.9474</v>
      </c>
      <c r="HC992">
        <v>18</v>
      </c>
      <c r="HD992">
        <v>506.337</v>
      </c>
      <c r="HE992">
        <v>389.042</v>
      </c>
      <c r="HF992">
        <v>19.9045</v>
      </c>
      <c r="HG992">
        <v>26.8861</v>
      </c>
      <c r="HH992">
        <v>30.0001</v>
      </c>
      <c r="HI992">
        <v>26.8191</v>
      </c>
      <c r="HJ992">
        <v>26.7631</v>
      </c>
      <c r="HK992">
        <v>10.6724</v>
      </c>
      <c r="HL992">
        <v>37.9328</v>
      </c>
      <c r="HM992">
        <v>0</v>
      </c>
      <c r="HN992">
        <v>19.8684</v>
      </c>
      <c r="HO992">
        <v>164.441</v>
      </c>
      <c r="HP992">
        <v>12.503</v>
      </c>
      <c r="HQ992">
        <v>102.394</v>
      </c>
      <c r="HR992">
        <v>102.873</v>
      </c>
    </row>
    <row r="993" spans="1:226">
      <c r="A993">
        <v>977</v>
      </c>
      <c r="B993">
        <v>1663698853</v>
      </c>
      <c r="C993">
        <v>11077.9000000954</v>
      </c>
      <c r="D993" t="s">
        <v>2323</v>
      </c>
      <c r="E993" t="s">
        <v>2324</v>
      </c>
      <c r="F993">
        <v>5</v>
      </c>
      <c r="G993" t="s">
        <v>2292</v>
      </c>
      <c r="H993" t="s">
        <v>354</v>
      </c>
      <c r="I993">
        <v>1663698845.23214</v>
      </c>
      <c r="J993">
        <f>(K993)/1000</f>
        <v>0</v>
      </c>
      <c r="K993">
        <f>IF(BF993, AN993, AH993)</f>
        <v>0</v>
      </c>
      <c r="L993">
        <f>IF(BF993, AI993, AG993)</f>
        <v>0</v>
      </c>
      <c r="M993">
        <f>BH993 - IF(AU993&gt;1, L993*BB993*100.0/(AW993*BV993), 0)</f>
        <v>0</v>
      </c>
      <c r="N993">
        <f>((T993-J993/2)*M993-L993)/(T993+J993/2)</f>
        <v>0</v>
      </c>
      <c r="O993">
        <f>N993*(BO993+BP993)/1000.0</f>
        <v>0</v>
      </c>
      <c r="P993">
        <f>(BH993 - IF(AU993&gt;1, L993*BB993*100.0/(AW993*BV993), 0))*(BO993+BP993)/1000.0</f>
        <v>0</v>
      </c>
      <c r="Q993">
        <f>2.0/((1/S993-1/R993)+SIGN(S993)*SQRT((1/S993-1/R993)*(1/S993-1/R993) + 4*BC993/((BC993+1)*(BC993+1))*(2*1/S993*1/R993-1/R993*1/R993)))</f>
        <v>0</v>
      </c>
      <c r="R993">
        <f>IF(LEFT(BD993,1)&lt;&gt;"0",IF(LEFT(BD993,1)="1",3.0,BE993),$D$5+$E$5*(BV993*BO993/($K$5*1000))+$F$5*(BV993*BO993/($K$5*1000))*MAX(MIN(BB993,$J$5),$I$5)*MAX(MIN(BB993,$J$5),$I$5)+$G$5*MAX(MIN(BB993,$J$5),$I$5)*(BV993*BO993/($K$5*1000))+$H$5*(BV993*BO993/($K$5*1000))*(BV993*BO993/($K$5*1000)))</f>
        <v>0</v>
      </c>
      <c r="S993">
        <f>J993*(1000-(1000*0.61365*exp(17.502*W993/(240.97+W993))/(BO993+BP993)+BJ993)/2)/(1000*0.61365*exp(17.502*W993/(240.97+W993))/(BO993+BP993)-BJ993)</f>
        <v>0</v>
      </c>
      <c r="T993">
        <f>1/((BC993+1)/(Q993/1.6)+1/(R993/1.37)) + BC993/((BC993+1)/(Q993/1.6) + BC993/(R993/1.37))</f>
        <v>0</v>
      </c>
      <c r="U993">
        <f>(AX993*BA993)</f>
        <v>0</v>
      </c>
      <c r="V993">
        <f>(BQ993+(U993+2*0.95*5.67E-8*(((BQ993+$B$7)+273)^4-(BQ993+273)^4)-44100*J993)/(1.84*29.3*R993+8*0.95*5.67E-8*(BQ993+273)^3))</f>
        <v>0</v>
      </c>
      <c r="W993">
        <f>($C$7*BR993+$D$7*BS993+$E$7*V993)</f>
        <v>0</v>
      </c>
      <c r="X993">
        <f>0.61365*exp(17.502*W993/(240.97+W993))</f>
        <v>0</v>
      </c>
      <c r="Y993">
        <f>(Z993/AA993*100)</f>
        <v>0</v>
      </c>
      <c r="Z993">
        <f>BJ993*(BO993+BP993)/1000</f>
        <v>0</v>
      </c>
      <c r="AA993">
        <f>0.61365*exp(17.502*BQ993/(240.97+BQ993))</f>
        <v>0</v>
      </c>
      <c r="AB993">
        <f>(X993-BJ993*(BO993+BP993)/1000)</f>
        <v>0</v>
      </c>
      <c r="AC993">
        <f>(-J993*44100)</f>
        <v>0</v>
      </c>
      <c r="AD993">
        <f>2*29.3*R993*0.92*(BQ993-W993)</f>
        <v>0</v>
      </c>
      <c r="AE993">
        <f>2*0.95*5.67E-8*(((BQ993+$B$7)+273)^4-(W993+273)^4)</f>
        <v>0</v>
      </c>
      <c r="AF993">
        <f>U993+AE993+AC993+AD993</f>
        <v>0</v>
      </c>
      <c r="AG993">
        <f>BN993*AU993*(BI993-BH993*(1000-AU993*BK993)/(1000-AU993*BJ993))/(100*BB993)</f>
        <v>0</v>
      </c>
      <c r="AH993">
        <f>1000*BN993*AU993*(BJ993-BK993)/(100*BB993*(1000-AU993*BJ993))</f>
        <v>0</v>
      </c>
      <c r="AI993">
        <f>(AJ993 - AK993 - BO993*1E3/(8.314*(BQ993+273.15)) * AM993/BN993 * AL993) * BN993/(100*BB993) * (1000 - BK993)/1000</f>
        <v>0</v>
      </c>
      <c r="AJ993">
        <v>178.619301150873</v>
      </c>
      <c r="AK993">
        <v>179.926472727273</v>
      </c>
      <c r="AL993">
        <v>-3.0341466406295</v>
      </c>
      <c r="AM993">
        <v>65.4891449672298</v>
      </c>
      <c r="AN993">
        <f>(AP993 - AO993 + BO993*1E3/(8.314*(BQ993+273.15)) * AR993/BN993 * AQ993) * BN993/(100*BB993) * 1000/(1000 - AP993)</f>
        <v>0</v>
      </c>
      <c r="AO993">
        <v>12.4198238386805</v>
      </c>
      <c r="AP993">
        <v>19.6469021978022</v>
      </c>
      <c r="AQ993">
        <v>0.00012994745199222</v>
      </c>
      <c r="AR993">
        <v>122.08518290641</v>
      </c>
      <c r="AS993">
        <v>0</v>
      </c>
      <c r="AT993">
        <v>0</v>
      </c>
      <c r="AU993">
        <f>IF(AS993*$H$13&gt;=AW993,1.0,(AW993/(AW993-AS993*$H$13)))</f>
        <v>0</v>
      </c>
      <c r="AV993">
        <f>(AU993-1)*100</f>
        <v>0</v>
      </c>
      <c r="AW993">
        <f>MAX(0,($B$13+$C$13*BV993)/(1+$D$13*BV993)*BO993/(BQ993+273)*$E$13)</f>
        <v>0</v>
      </c>
      <c r="AX993">
        <f>$B$11*BW993+$C$11*BX993+$F$11*CI993*(1-CL993)</f>
        <v>0</v>
      </c>
      <c r="AY993">
        <f>AX993*AZ993</f>
        <v>0</v>
      </c>
      <c r="AZ993">
        <f>($B$11*$D$9+$C$11*$D$9+$F$11*((CV993+CN993)/MAX(CV993+CN993+CW993, 0.1)*$I$9+CW993/MAX(CV993+CN993+CW993, 0.1)*$J$9))/($B$11+$C$11+$F$11)</f>
        <v>0</v>
      </c>
      <c r="BA993">
        <f>($B$11*$K$9+$C$11*$K$9+$F$11*((CV993+CN993)/MAX(CV993+CN993+CW993, 0.1)*$P$9+CW993/MAX(CV993+CN993+CW993, 0.1)*$Q$9))/($B$11+$C$11+$F$11)</f>
        <v>0</v>
      </c>
      <c r="BB993">
        <v>6</v>
      </c>
      <c r="BC993">
        <v>0.5</v>
      </c>
      <c r="BD993" t="s">
        <v>355</v>
      </c>
      <c r="BE993">
        <v>2</v>
      </c>
      <c r="BF993" t="b">
        <v>1</v>
      </c>
      <c r="BG993">
        <v>1663698845.23214</v>
      </c>
      <c r="BH993">
        <v>197.902178571429</v>
      </c>
      <c r="BI993">
        <v>193.333285714286</v>
      </c>
      <c r="BJ993">
        <v>19.6479821428571</v>
      </c>
      <c r="BK993">
        <v>12.388725</v>
      </c>
      <c r="BL993">
        <v>193.258892857143</v>
      </c>
      <c r="BM993">
        <v>19.3774</v>
      </c>
      <c r="BN993">
        <v>500.096107142857</v>
      </c>
      <c r="BO993">
        <v>90.4699821428571</v>
      </c>
      <c r="BP993">
        <v>0.0476400714285714</v>
      </c>
      <c r="BQ993">
        <v>25.2406357142857</v>
      </c>
      <c r="BR993">
        <v>25.0698</v>
      </c>
      <c r="BS993">
        <v>999.9</v>
      </c>
      <c r="BT993">
        <v>0</v>
      </c>
      <c r="BU993">
        <v>0</v>
      </c>
      <c r="BV993">
        <v>9996.78571428571</v>
      </c>
      <c r="BW993">
        <v>0</v>
      </c>
      <c r="BX993">
        <v>16.7147</v>
      </c>
      <c r="BY993">
        <v>4.56898714285714</v>
      </c>
      <c r="BZ993">
        <v>201.868571428571</v>
      </c>
      <c r="CA993">
        <v>195.757714285714</v>
      </c>
      <c r="CB993">
        <v>7.25925821428571</v>
      </c>
      <c r="CC993">
        <v>193.333285714286</v>
      </c>
      <c r="CD993">
        <v>12.388725</v>
      </c>
      <c r="CE993">
        <v>1.77755214285714</v>
      </c>
      <c r="CF993">
        <v>1.1208075</v>
      </c>
      <c r="CG993">
        <v>15.5907714285714</v>
      </c>
      <c r="CH993">
        <v>8.589175</v>
      </c>
      <c r="CI993">
        <v>2000.03178571429</v>
      </c>
      <c r="CJ993">
        <v>0.97999575</v>
      </c>
      <c r="CK993">
        <v>0.0200042428571429</v>
      </c>
      <c r="CL993">
        <v>0</v>
      </c>
      <c r="CM993">
        <v>845.183214285714</v>
      </c>
      <c r="CN993">
        <v>5.00063</v>
      </c>
      <c r="CO993">
        <v>16619.2642857143</v>
      </c>
      <c r="CP993">
        <v>17257.1607142857</v>
      </c>
      <c r="CQ993">
        <v>38.937</v>
      </c>
      <c r="CR993">
        <v>39</v>
      </c>
      <c r="CS993">
        <v>38.4325714285714</v>
      </c>
      <c r="CT993">
        <v>38.437</v>
      </c>
      <c r="CU993">
        <v>39.75</v>
      </c>
      <c r="CV993">
        <v>1955.125</v>
      </c>
      <c r="CW993">
        <v>39.9067857142857</v>
      </c>
      <c r="CX993">
        <v>0</v>
      </c>
      <c r="CY993">
        <v>1663698850.1</v>
      </c>
      <c r="CZ993">
        <v>0</v>
      </c>
      <c r="DA993">
        <v>0</v>
      </c>
      <c r="DB993" t="s">
        <v>356</v>
      </c>
      <c r="DC993">
        <v>1660677648.1</v>
      </c>
      <c r="DD993">
        <v>1660677649.1</v>
      </c>
      <c r="DE993">
        <v>0</v>
      </c>
      <c r="DF993">
        <v>-1.042</v>
      </c>
      <c r="DG993">
        <v>0.003</v>
      </c>
      <c r="DH993">
        <v>5.218</v>
      </c>
      <c r="DI993">
        <v>0.344</v>
      </c>
      <c r="DJ993">
        <v>417</v>
      </c>
      <c r="DK993">
        <v>22</v>
      </c>
      <c r="DL993">
        <v>1.24</v>
      </c>
      <c r="DM993">
        <v>0.53</v>
      </c>
      <c r="DN993">
        <v>3.8154687804878</v>
      </c>
      <c r="DO993">
        <v>17.3246034146341</v>
      </c>
      <c r="DP993">
        <v>1.77171352402158</v>
      </c>
      <c r="DQ993">
        <v>0</v>
      </c>
      <c r="DR993">
        <v>7.2855956097561</v>
      </c>
      <c r="DS993">
        <v>-0.589124111498239</v>
      </c>
      <c r="DT993">
        <v>0.0595679163950912</v>
      </c>
      <c r="DU993">
        <v>0</v>
      </c>
      <c r="DV993">
        <v>0</v>
      </c>
      <c r="DW993">
        <v>2</v>
      </c>
      <c r="DX993" t="s">
        <v>357</v>
      </c>
      <c r="DY993">
        <v>2.97213</v>
      </c>
      <c r="DZ993">
        <v>2.702</v>
      </c>
      <c r="EA993">
        <v>0.0430234</v>
      </c>
      <c r="EB993">
        <v>0.0424791</v>
      </c>
      <c r="EC993">
        <v>0.0898505</v>
      </c>
      <c r="ED993">
        <v>0.0653369</v>
      </c>
      <c r="EE993">
        <v>37284.8</v>
      </c>
      <c r="EF993">
        <v>40674</v>
      </c>
      <c r="EG993">
        <v>35310.1</v>
      </c>
      <c r="EH993">
        <v>38529.8</v>
      </c>
      <c r="EI993">
        <v>45577</v>
      </c>
      <c r="EJ993">
        <v>52018.4</v>
      </c>
      <c r="EK993">
        <v>55199.1</v>
      </c>
      <c r="EL993">
        <v>61805</v>
      </c>
      <c r="EM993">
        <v>1.9914</v>
      </c>
      <c r="EN993">
        <v>1.804</v>
      </c>
      <c r="EO993">
        <v>0.0666082</v>
      </c>
      <c r="EP993">
        <v>0</v>
      </c>
      <c r="EQ993">
        <v>23.9766</v>
      </c>
      <c r="ER993">
        <v>999.9</v>
      </c>
      <c r="ES993">
        <v>40.654</v>
      </c>
      <c r="ET993">
        <v>30.867</v>
      </c>
      <c r="EU993">
        <v>20.1192</v>
      </c>
      <c r="EV993">
        <v>56.8062</v>
      </c>
      <c r="EW993">
        <v>46.1659</v>
      </c>
      <c r="EX993">
        <v>1</v>
      </c>
      <c r="EY993">
        <v>-0.0142073</v>
      </c>
      <c r="EZ993">
        <v>3.26349</v>
      </c>
      <c r="FA993">
        <v>20.0829</v>
      </c>
      <c r="FB993">
        <v>5.19932</v>
      </c>
      <c r="FC993">
        <v>12.0076</v>
      </c>
      <c r="FD993">
        <v>4.976</v>
      </c>
      <c r="FE993">
        <v>3.2938</v>
      </c>
      <c r="FF993">
        <v>9999</v>
      </c>
      <c r="FG993">
        <v>9999</v>
      </c>
      <c r="FH993">
        <v>9999</v>
      </c>
      <c r="FI993">
        <v>695.9</v>
      </c>
      <c r="FJ993">
        <v>1.86356</v>
      </c>
      <c r="FK993">
        <v>1.86829</v>
      </c>
      <c r="FL993">
        <v>1.86807</v>
      </c>
      <c r="FM993">
        <v>1.86935</v>
      </c>
      <c r="FN993">
        <v>1.87012</v>
      </c>
      <c r="FO993">
        <v>1.86615</v>
      </c>
      <c r="FP993">
        <v>1.86722</v>
      </c>
      <c r="FQ993">
        <v>1.86859</v>
      </c>
      <c r="FR993">
        <v>5</v>
      </c>
      <c r="FS993">
        <v>0</v>
      </c>
      <c r="FT993">
        <v>0</v>
      </c>
      <c r="FU993">
        <v>0</v>
      </c>
      <c r="FV993" t="s">
        <v>358</v>
      </c>
      <c r="FW993" t="s">
        <v>359</v>
      </c>
      <c r="FX993" t="s">
        <v>360</v>
      </c>
      <c r="FY993" t="s">
        <v>360</v>
      </c>
      <c r="FZ993" t="s">
        <v>360</v>
      </c>
      <c r="GA993" t="s">
        <v>360</v>
      </c>
      <c r="GB993">
        <v>0</v>
      </c>
      <c r="GC993">
        <v>100</v>
      </c>
      <c r="GD993">
        <v>100</v>
      </c>
      <c r="GE993">
        <v>4.518</v>
      </c>
      <c r="GF993">
        <v>0.2705</v>
      </c>
      <c r="GG993">
        <v>3.61927167264205</v>
      </c>
      <c r="GH993">
        <v>0.00509506669552449</v>
      </c>
      <c r="GI993">
        <v>1.17866753763249e-06</v>
      </c>
      <c r="GJ993">
        <v>-6.62632595388568e-10</v>
      </c>
      <c r="GK993">
        <v>-0.0260112845827318</v>
      </c>
      <c r="GL993">
        <v>-0.0225051504344278</v>
      </c>
      <c r="GM993">
        <v>0.00262967521021688</v>
      </c>
      <c r="GN993">
        <v>-3.50088843362945e-05</v>
      </c>
      <c r="GO993">
        <v>-5</v>
      </c>
      <c r="GP993">
        <v>1640</v>
      </c>
      <c r="GQ993">
        <v>1</v>
      </c>
      <c r="GR993">
        <v>20</v>
      </c>
      <c r="GS993">
        <v>50353.4</v>
      </c>
      <c r="GT993">
        <v>50353.4</v>
      </c>
      <c r="GU993">
        <v>0.493164</v>
      </c>
      <c r="GV993">
        <v>2.6355</v>
      </c>
      <c r="GW993">
        <v>1.54785</v>
      </c>
      <c r="GX993">
        <v>2.30103</v>
      </c>
      <c r="GY993">
        <v>1.34644</v>
      </c>
      <c r="GZ993">
        <v>2.39136</v>
      </c>
      <c r="HA993">
        <v>35.8244</v>
      </c>
      <c r="HB993">
        <v>23.9474</v>
      </c>
      <c r="HC993">
        <v>18</v>
      </c>
      <c r="HD993">
        <v>506.375</v>
      </c>
      <c r="HE993">
        <v>389.057</v>
      </c>
      <c r="HF993">
        <v>19.8193</v>
      </c>
      <c r="HG993">
        <v>26.8884</v>
      </c>
      <c r="HH993">
        <v>30.0004</v>
      </c>
      <c r="HI993">
        <v>26.8237</v>
      </c>
      <c r="HJ993">
        <v>26.7654</v>
      </c>
      <c r="HK993">
        <v>9.85743</v>
      </c>
      <c r="HL993">
        <v>37.6589</v>
      </c>
      <c r="HM993">
        <v>0</v>
      </c>
      <c r="HN993">
        <v>19.8002</v>
      </c>
      <c r="HO993">
        <v>151.03</v>
      </c>
      <c r="HP993">
        <v>12.5594</v>
      </c>
      <c r="HQ993">
        <v>102.393</v>
      </c>
      <c r="HR993">
        <v>102.872</v>
      </c>
    </row>
    <row r="994" spans="1:226">
      <c r="A994">
        <v>978</v>
      </c>
      <c r="B994">
        <v>1663698857.5</v>
      </c>
      <c r="C994">
        <v>11082.4000000954</v>
      </c>
      <c r="D994" t="s">
        <v>2325</v>
      </c>
      <c r="E994" t="s">
        <v>2326</v>
      </c>
      <c r="F994">
        <v>5</v>
      </c>
      <c r="G994" t="s">
        <v>2292</v>
      </c>
      <c r="H994" t="s">
        <v>354</v>
      </c>
      <c r="I994">
        <v>1663698849.67857</v>
      </c>
      <c r="J994">
        <f>(K994)/1000</f>
        <v>0</v>
      </c>
      <c r="K994">
        <f>IF(BF994, AN994, AH994)</f>
        <v>0</v>
      </c>
      <c r="L994">
        <f>IF(BF994, AI994, AG994)</f>
        <v>0</v>
      </c>
      <c r="M994">
        <f>BH994 - IF(AU994&gt;1, L994*BB994*100.0/(AW994*BV994), 0)</f>
        <v>0</v>
      </c>
      <c r="N994">
        <f>((T994-J994/2)*M994-L994)/(T994+J994/2)</f>
        <v>0</v>
      </c>
      <c r="O994">
        <f>N994*(BO994+BP994)/1000.0</f>
        <v>0</v>
      </c>
      <c r="P994">
        <f>(BH994 - IF(AU994&gt;1, L994*BB994*100.0/(AW994*BV994), 0))*(BO994+BP994)/1000.0</f>
        <v>0</v>
      </c>
      <c r="Q994">
        <f>2.0/((1/S994-1/R994)+SIGN(S994)*SQRT((1/S994-1/R994)*(1/S994-1/R994) + 4*BC994/((BC994+1)*(BC994+1))*(2*1/S994*1/R994-1/R994*1/R994)))</f>
        <v>0</v>
      </c>
      <c r="R994">
        <f>IF(LEFT(BD994,1)&lt;&gt;"0",IF(LEFT(BD994,1)="1",3.0,BE994),$D$5+$E$5*(BV994*BO994/($K$5*1000))+$F$5*(BV994*BO994/($K$5*1000))*MAX(MIN(BB994,$J$5),$I$5)*MAX(MIN(BB994,$J$5),$I$5)+$G$5*MAX(MIN(BB994,$J$5),$I$5)*(BV994*BO994/($K$5*1000))+$H$5*(BV994*BO994/($K$5*1000))*(BV994*BO994/($K$5*1000)))</f>
        <v>0</v>
      </c>
      <c r="S994">
        <f>J994*(1000-(1000*0.61365*exp(17.502*W994/(240.97+W994))/(BO994+BP994)+BJ994)/2)/(1000*0.61365*exp(17.502*W994/(240.97+W994))/(BO994+BP994)-BJ994)</f>
        <v>0</v>
      </c>
      <c r="T994">
        <f>1/((BC994+1)/(Q994/1.6)+1/(R994/1.37)) + BC994/((BC994+1)/(Q994/1.6) + BC994/(R994/1.37))</f>
        <v>0</v>
      </c>
      <c r="U994">
        <f>(AX994*BA994)</f>
        <v>0</v>
      </c>
      <c r="V994">
        <f>(BQ994+(U994+2*0.95*5.67E-8*(((BQ994+$B$7)+273)^4-(BQ994+273)^4)-44100*J994)/(1.84*29.3*R994+8*0.95*5.67E-8*(BQ994+273)^3))</f>
        <v>0</v>
      </c>
      <c r="W994">
        <f>($C$7*BR994+$D$7*BS994+$E$7*V994)</f>
        <v>0</v>
      </c>
      <c r="X994">
        <f>0.61365*exp(17.502*W994/(240.97+W994))</f>
        <v>0</v>
      </c>
      <c r="Y994">
        <f>(Z994/AA994*100)</f>
        <v>0</v>
      </c>
      <c r="Z994">
        <f>BJ994*(BO994+BP994)/1000</f>
        <v>0</v>
      </c>
      <c r="AA994">
        <f>0.61365*exp(17.502*BQ994/(240.97+BQ994))</f>
        <v>0</v>
      </c>
      <c r="AB994">
        <f>(X994-BJ994*(BO994+BP994)/1000)</f>
        <v>0</v>
      </c>
      <c r="AC994">
        <f>(-J994*44100)</f>
        <v>0</v>
      </c>
      <c r="AD994">
        <f>2*29.3*R994*0.92*(BQ994-W994)</f>
        <v>0</v>
      </c>
      <c r="AE994">
        <f>2*0.95*5.67E-8*(((BQ994+$B$7)+273)^4-(W994+273)^4)</f>
        <v>0</v>
      </c>
      <c r="AF994">
        <f>U994+AE994+AC994+AD994</f>
        <v>0</v>
      </c>
      <c r="AG994">
        <f>BN994*AU994*(BI994-BH994*(1000-AU994*BK994)/(1000-AU994*BJ994))/(100*BB994)</f>
        <v>0</v>
      </c>
      <c r="AH994">
        <f>1000*BN994*AU994*(BJ994-BK994)/(100*BB994*(1000-AU994*BJ994))</f>
        <v>0</v>
      </c>
      <c r="AI994">
        <f>(AJ994 - AK994 - BO994*1E3/(8.314*(BQ994+273.15)) * AM994/BN994 * AL994) * BN994/(100*BB994) * (1000 - BK994)/1000</f>
        <v>0</v>
      </c>
      <c r="AJ994">
        <v>163.282071296341</v>
      </c>
      <c r="AK994">
        <v>166.113327272727</v>
      </c>
      <c r="AL994">
        <v>-3.06794568154582</v>
      </c>
      <c r="AM994">
        <v>65.4891449672298</v>
      </c>
      <c r="AN994">
        <f>(AP994 - AO994 + BO994*1E3/(8.314*(BQ994+273.15)) * AR994/BN994 * AQ994) * BN994/(100*BB994) * 1000/(1000 - AP994)</f>
        <v>0</v>
      </c>
      <c r="AO994">
        <v>12.4640583698751</v>
      </c>
      <c r="AP994">
        <v>19.6491010989011</v>
      </c>
      <c r="AQ994">
        <v>-0.000182673797504596</v>
      </c>
      <c r="AR994">
        <v>122.08518290641</v>
      </c>
      <c r="AS994">
        <v>0</v>
      </c>
      <c r="AT994">
        <v>0</v>
      </c>
      <c r="AU994">
        <f>IF(AS994*$H$13&gt;=AW994,1.0,(AW994/(AW994-AS994*$H$13)))</f>
        <v>0</v>
      </c>
      <c r="AV994">
        <f>(AU994-1)*100</f>
        <v>0</v>
      </c>
      <c r="AW994">
        <f>MAX(0,($B$13+$C$13*BV994)/(1+$D$13*BV994)*BO994/(BQ994+273)*$E$13)</f>
        <v>0</v>
      </c>
      <c r="AX994">
        <f>$B$11*BW994+$C$11*BX994+$F$11*CI994*(1-CL994)</f>
        <v>0</v>
      </c>
      <c r="AY994">
        <f>AX994*AZ994</f>
        <v>0</v>
      </c>
      <c r="AZ994">
        <f>($B$11*$D$9+$C$11*$D$9+$F$11*((CV994+CN994)/MAX(CV994+CN994+CW994, 0.1)*$I$9+CW994/MAX(CV994+CN994+CW994, 0.1)*$J$9))/($B$11+$C$11+$F$11)</f>
        <v>0</v>
      </c>
      <c r="BA994">
        <f>($B$11*$K$9+$C$11*$K$9+$F$11*((CV994+CN994)/MAX(CV994+CN994+CW994, 0.1)*$P$9+CW994/MAX(CV994+CN994+CW994, 0.1)*$Q$9))/($B$11+$C$11+$F$11)</f>
        <v>0</v>
      </c>
      <c r="BB994">
        <v>6</v>
      </c>
      <c r="BC994">
        <v>0.5</v>
      </c>
      <c r="BD994" t="s">
        <v>355</v>
      </c>
      <c r="BE994">
        <v>2</v>
      </c>
      <c r="BF994" t="b">
        <v>1</v>
      </c>
      <c r="BG994">
        <v>1663698849.67857</v>
      </c>
      <c r="BH994">
        <v>184.688464285714</v>
      </c>
      <c r="BI994">
        <v>178.663678571429</v>
      </c>
      <c r="BJ994">
        <v>19.6468892857143</v>
      </c>
      <c r="BK994">
        <v>12.4334821428571</v>
      </c>
      <c r="BL994">
        <v>180.117071428571</v>
      </c>
      <c r="BM994">
        <v>19.37635</v>
      </c>
      <c r="BN994">
        <v>500.097607142857</v>
      </c>
      <c r="BO994">
        <v>90.4700571428571</v>
      </c>
      <c r="BP994">
        <v>0.0476486178571429</v>
      </c>
      <c r="BQ994">
        <v>25.2215857142857</v>
      </c>
      <c r="BR994">
        <v>25.0697357142857</v>
      </c>
      <c r="BS994">
        <v>999.9</v>
      </c>
      <c r="BT994">
        <v>0</v>
      </c>
      <c r="BU994">
        <v>0</v>
      </c>
      <c r="BV994">
        <v>9997.5</v>
      </c>
      <c r="BW994">
        <v>0</v>
      </c>
      <c r="BX994">
        <v>16.7147</v>
      </c>
      <c r="BY994">
        <v>6.02492892857143</v>
      </c>
      <c r="BZ994">
        <v>188.389857142857</v>
      </c>
      <c r="CA994">
        <v>180.9125</v>
      </c>
      <c r="CB994">
        <v>7.21340857142857</v>
      </c>
      <c r="CC994">
        <v>178.663678571429</v>
      </c>
      <c r="CD994">
        <v>12.4334821428571</v>
      </c>
      <c r="CE994">
        <v>1.777455</v>
      </c>
      <c r="CF994">
        <v>1.12485785714286</v>
      </c>
      <c r="CG994">
        <v>15.5899214285714</v>
      </c>
      <c r="CH994">
        <v>8.642475</v>
      </c>
      <c r="CI994">
        <v>2000.00535714286</v>
      </c>
      <c r="CJ994">
        <v>0.979994678571429</v>
      </c>
      <c r="CK994">
        <v>0.0200052964285714</v>
      </c>
      <c r="CL994">
        <v>0</v>
      </c>
      <c r="CM994">
        <v>840.885</v>
      </c>
      <c r="CN994">
        <v>5.00063</v>
      </c>
      <c r="CO994">
        <v>16534.4785714286</v>
      </c>
      <c r="CP994">
        <v>17256.9214285714</v>
      </c>
      <c r="CQ994">
        <v>38.937</v>
      </c>
      <c r="CR994">
        <v>39</v>
      </c>
      <c r="CS994">
        <v>38.437</v>
      </c>
      <c r="CT994">
        <v>38.437</v>
      </c>
      <c r="CU994">
        <v>39.75</v>
      </c>
      <c r="CV994">
        <v>1955.09678571429</v>
      </c>
      <c r="CW994">
        <v>39.9085714285714</v>
      </c>
      <c r="CX994">
        <v>0</v>
      </c>
      <c r="CY994">
        <v>1663698854.9</v>
      </c>
      <c r="CZ994">
        <v>0</v>
      </c>
      <c r="DA994">
        <v>0</v>
      </c>
      <c r="DB994" t="s">
        <v>356</v>
      </c>
      <c r="DC994">
        <v>1660677648.1</v>
      </c>
      <c r="DD994">
        <v>1660677649.1</v>
      </c>
      <c r="DE994">
        <v>0</v>
      </c>
      <c r="DF994">
        <v>-1.042</v>
      </c>
      <c r="DG994">
        <v>0.003</v>
      </c>
      <c r="DH994">
        <v>5.218</v>
      </c>
      <c r="DI994">
        <v>0.344</v>
      </c>
      <c r="DJ994">
        <v>417</v>
      </c>
      <c r="DK994">
        <v>22</v>
      </c>
      <c r="DL994">
        <v>1.24</v>
      </c>
      <c r="DM994">
        <v>0.53</v>
      </c>
      <c r="DN994">
        <v>4.97284902439024</v>
      </c>
      <c r="DO994">
        <v>20.3449946341463</v>
      </c>
      <c r="DP994">
        <v>2.039278947336</v>
      </c>
      <c r="DQ994">
        <v>0</v>
      </c>
      <c r="DR994">
        <v>7.24897170731707</v>
      </c>
      <c r="DS994">
        <v>-0.616573797909414</v>
      </c>
      <c r="DT994">
        <v>0.0618693251116253</v>
      </c>
      <c r="DU994">
        <v>0</v>
      </c>
      <c r="DV994">
        <v>0</v>
      </c>
      <c r="DW994">
        <v>2</v>
      </c>
      <c r="DX994" t="s">
        <v>357</v>
      </c>
      <c r="DY994">
        <v>2.97409</v>
      </c>
      <c r="DZ994">
        <v>2.70184</v>
      </c>
      <c r="EA994">
        <v>0.0399414</v>
      </c>
      <c r="EB994">
        <v>0.039199</v>
      </c>
      <c r="EC994">
        <v>0.0898555</v>
      </c>
      <c r="ED994">
        <v>0.0656056</v>
      </c>
      <c r="EE994">
        <v>37404.6</v>
      </c>
      <c r="EF994">
        <v>40813.3</v>
      </c>
      <c r="EG994">
        <v>35309.9</v>
      </c>
      <c r="EH994">
        <v>38529.8</v>
      </c>
      <c r="EI994">
        <v>45576.5</v>
      </c>
      <c r="EJ994">
        <v>52003.6</v>
      </c>
      <c r="EK994">
        <v>55198.9</v>
      </c>
      <c r="EL994">
        <v>61805.3</v>
      </c>
      <c r="EM994">
        <v>1.9912</v>
      </c>
      <c r="EN994">
        <v>1.8028</v>
      </c>
      <c r="EO994">
        <v>0.0664592</v>
      </c>
      <c r="EP994">
        <v>0</v>
      </c>
      <c r="EQ994">
        <v>23.9702</v>
      </c>
      <c r="ER994">
        <v>999.9</v>
      </c>
      <c r="ES994">
        <v>40.63</v>
      </c>
      <c r="ET994">
        <v>30.867</v>
      </c>
      <c r="EU994">
        <v>20.108</v>
      </c>
      <c r="EV994">
        <v>57.1262</v>
      </c>
      <c r="EW994">
        <v>45.9255</v>
      </c>
      <c r="EX994">
        <v>1</v>
      </c>
      <c r="EY994">
        <v>-0.0143902</v>
      </c>
      <c r="EZ994">
        <v>3.31216</v>
      </c>
      <c r="FA994">
        <v>20.0821</v>
      </c>
      <c r="FB994">
        <v>5.19932</v>
      </c>
      <c r="FC994">
        <v>12.0064</v>
      </c>
      <c r="FD994">
        <v>4.9756</v>
      </c>
      <c r="FE994">
        <v>3.294</v>
      </c>
      <c r="FF994">
        <v>9999</v>
      </c>
      <c r="FG994">
        <v>9999</v>
      </c>
      <c r="FH994">
        <v>9999</v>
      </c>
      <c r="FI994">
        <v>695.9</v>
      </c>
      <c r="FJ994">
        <v>1.86356</v>
      </c>
      <c r="FK994">
        <v>1.86829</v>
      </c>
      <c r="FL994">
        <v>1.8681</v>
      </c>
      <c r="FM994">
        <v>1.86935</v>
      </c>
      <c r="FN994">
        <v>1.87012</v>
      </c>
      <c r="FO994">
        <v>1.86615</v>
      </c>
      <c r="FP994">
        <v>1.86722</v>
      </c>
      <c r="FQ994">
        <v>1.86859</v>
      </c>
      <c r="FR994">
        <v>5</v>
      </c>
      <c r="FS994">
        <v>0</v>
      </c>
      <c r="FT994">
        <v>0</v>
      </c>
      <c r="FU994">
        <v>0</v>
      </c>
      <c r="FV994" t="s">
        <v>358</v>
      </c>
      <c r="FW994" t="s">
        <v>359</v>
      </c>
      <c r="FX994" t="s">
        <v>360</v>
      </c>
      <c r="FY994" t="s">
        <v>360</v>
      </c>
      <c r="FZ994" t="s">
        <v>360</v>
      </c>
      <c r="GA994" t="s">
        <v>360</v>
      </c>
      <c r="GB994">
        <v>0</v>
      </c>
      <c r="GC994">
        <v>100</v>
      </c>
      <c r="GD994">
        <v>100</v>
      </c>
      <c r="GE994">
        <v>4.446</v>
      </c>
      <c r="GF994">
        <v>0.2706</v>
      </c>
      <c r="GG994">
        <v>3.61927167264205</v>
      </c>
      <c r="GH994">
        <v>0.00509506669552449</v>
      </c>
      <c r="GI994">
        <v>1.17866753763249e-06</v>
      </c>
      <c r="GJ994">
        <v>-6.62632595388568e-10</v>
      </c>
      <c r="GK994">
        <v>-0.0260112845827318</v>
      </c>
      <c r="GL994">
        <v>-0.0225051504344278</v>
      </c>
      <c r="GM994">
        <v>0.00262967521021688</v>
      </c>
      <c r="GN994">
        <v>-3.50088843362945e-05</v>
      </c>
      <c r="GO994">
        <v>-5</v>
      </c>
      <c r="GP994">
        <v>1640</v>
      </c>
      <c r="GQ994">
        <v>1</v>
      </c>
      <c r="GR994">
        <v>20</v>
      </c>
      <c r="GS994">
        <v>50353.5</v>
      </c>
      <c r="GT994">
        <v>50353.5</v>
      </c>
      <c r="GU994">
        <v>0.460205</v>
      </c>
      <c r="GV994">
        <v>2.65381</v>
      </c>
      <c r="GW994">
        <v>1.54785</v>
      </c>
      <c r="GX994">
        <v>2.30103</v>
      </c>
      <c r="GY994">
        <v>1.34644</v>
      </c>
      <c r="GZ994">
        <v>2.323</v>
      </c>
      <c r="HA994">
        <v>35.8244</v>
      </c>
      <c r="HB994">
        <v>23.9474</v>
      </c>
      <c r="HC994">
        <v>18</v>
      </c>
      <c r="HD994">
        <v>506.262</v>
      </c>
      <c r="HE994">
        <v>388.426</v>
      </c>
      <c r="HF994">
        <v>19.7624</v>
      </c>
      <c r="HG994">
        <v>26.8906</v>
      </c>
      <c r="HH994">
        <v>30.0001</v>
      </c>
      <c r="HI994">
        <v>26.8259</v>
      </c>
      <c r="HJ994">
        <v>26.7676</v>
      </c>
      <c r="HK994">
        <v>9.24057</v>
      </c>
      <c r="HL994">
        <v>37.3573</v>
      </c>
      <c r="HM994">
        <v>0</v>
      </c>
      <c r="HN994">
        <v>19.7359</v>
      </c>
      <c r="HO994">
        <v>130.949</v>
      </c>
      <c r="HP994">
        <v>12.466</v>
      </c>
      <c r="HQ994">
        <v>102.393</v>
      </c>
      <c r="HR994">
        <v>102.873</v>
      </c>
    </row>
    <row r="995" spans="1:226">
      <c r="A995">
        <v>979</v>
      </c>
      <c r="B995">
        <v>1663698863</v>
      </c>
      <c r="C995">
        <v>11087.9000000954</v>
      </c>
      <c r="D995" t="s">
        <v>2327</v>
      </c>
      <c r="E995" t="s">
        <v>2328</v>
      </c>
      <c r="F995">
        <v>5</v>
      </c>
      <c r="G995" t="s">
        <v>2292</v>
      </c>
      <c r="H995" t="s">
        <v>354</v>
      </c>
      <c r="I995">
        <v>1663698855.25</v>
      </c>
      <c r="J995">
        <f>(K995)/1000</f>
        <v>0</v>
      </c>
      <c r="K995">
        <f>IF(BF995, AN995, AH995)</f>
        <v>0</v>
      </c>
      <c r="L995">
        <f>IF(BF995, AI995, AG995)</f>
        <v>0</v>
      </c>
      <c r="M995">
        <f>BH995 - IF(AU995&gt;1, L995*BB995*100.0/(AW995*BV995), 0)</f>
        <v>0</v>
      </c>
      <c r="N995">
        <f>((T995-J995/2)*M995-L995)/(T995+J995/2)</f>
        <v>0</v>
      </c>
      <c r="O995">
        <f>N995*(BO995+BP995)/1000.0</f>
        <v>0</v>
      </c>
      <c r="P995">
        <f>(BH995 - IF(AU995&gt;1, L995*BB995*100.0/(AW995*BV995), 0))*(BO995+BP995)/1000.0</f>
        <v>0</v>
      </c>
      <c r="Q995">
        <f>2.0/((1/S995-1/R995)+SIGN(S995)*SQRT((1/S995-1/R995)*(1/S995-1/R995) + 4*BC995/((BC995+1)*(BC995+1))*(2*1/S995*1/R995-1/R995*1/R995)))</f>
        <v>0</v>
      </c>
      <c r="R995">
        <f>IF(LEFT(BD995,1)&lt;&gt;"0",IF(LEFT(BD995,1)="1",3.0,BE995),$D$5+$E$5*(BV995*BO995/($K$5*1000))+$F$5*(BV995*BO995/($K$5*1000))*MAX(MIN(BB995,$J$5),$I$5)*MAX(MIN(BB995,$J$5),$I$5)+$G$5*MAX(MIN(BB995,$J$5),$I$5)*(BV995*BO995/($K$5*1000))+$H$5*(BV995*BO995/($K$5*1000))*(BV995*BO995/($K$5*1000)))</f>
        <v>0</v>
      </c>
      <c r="S995">
        <f>J995*(1000-(1000*0.61365*exp(17.502*W995/(240.97+W995))/(BO995+BP995)+BJ995)/2)/(1000*0.61365*exp(17.502*W995/(240.97+W995))/(BO995+BP995)-BJ995)</f>
        <v>0</v>
      </c>
      <c r="T995">
        <f>1/((BC995+1)/(Q995/1.6)+1/(R995/1.37)) + BC995/((BC995+1)/(Q995/1.6) + BC995/(R995/1.37))</f>
        <v>0</v>
      </c>
      <c r="U995">
        <f>(AX995*BA995)</f>
        <v>0</v>
      </c>
      <c r="V995">
        <f>(BQ995+(U995+2*0.95*5.67E-8*(((BQ995+$B$7)+273)^4-(BQ995+273)^4)-44100*J995)/(1.84*29.3*R995+8*0.95*5.67E-8*(BQ995+273)^3))</f>
        <v>0</v>
      </c>
      <c r="W995">
        <f>($C$7*BR995+$D$7*BS995+$E$7*V995)</f>
        <v>0</v>
      </c>
      <c r="X995">
        <f>0.61365*exp(17.502*W995/(240.97+W995))</f>
        <v>0</v>
      </c>
      <c r="Y995">
        <f>(Z995/AA995*100)</f>
        <v>0</v>
      </c>
      <c r="Z995">
        <f>BJ995*(BO995+BP995)/1000</f>
        <v>0</v>
      </c>
      <c r="AA995">
        <f>0.61365*exp(17.502*BQ995/(240.97+BQ995))</f>
        <v>0</v>
      </c>
      <c r="AB995">
        <f>(X995-BJ995*(BO995+BP995)/1000)</f>
        <v>0</v>
      </c>
      <c r="AC995">
        <f>(-J995*44100)</f>
        <v>0</v>
      </c>
      <c r="AD995">
        <f>2*29.3*R995*0.92*(BQ995-W995)</f>
        <v>0</v>
      </c>
      <c r="AE995">
        <f>2*0.95*5.67E-8*(((BQ995+$B$7)+273)^4-(W995+273)^4)</f>
        <v>0</v>
      </c>
      <c r="AF995">
        <f>U995+AE995+AC995+AD995</f>
        <v>0</v>
      </c>
      <c r="AG995">
        <f>BN995*AU995*(BI995-BH995*(1000-AU995*BK995)/(1000-AU995*BJ995))/(100*BB995)</f>
        <v>0</v>
      </c>
      <c r="AH995">
        <f>1000*BN995*AU995*(BJ995-BK995)/(100*BB995*(1000-AU995*BJ995))</f>
        <v>0</v>
      </c>
      <c r="AI995">
        <f>(AJ995 - AK995 - BO995*1E3/(8.314*(BQ995+273.15)) * AM995/BN995 * AL995) * BN995/(100*BB995) * (1000 - BK995)/1000</f>
        <v>0</v>
      </c>
      <c r="AJ995">
        <v>144.804412698328</v>
      </c>
      <c r="AK995">
        <v>149.325945454545</v>
      </c>
      <c r="AL995">
        <v>-3.10907418709372</v>
      </c>
      <c r="AM995">
        <v>65.4891449672298</v>
      </c>
      <c r="AN995">
        <f>(AP995 - AO995 + BO995*1E3/(8.314*(BQ995+273.15)) * AR995/BN995 * AQ995) * BN995/(100*BB995) * 1000/(1000 - AP995)</f>
        <v>0</v>
      </c>
      <c r="AO995">
        <v>12.5386802264206</v>
      </c>
      <c r="AP995">
        <v>19.6542395604396</v>
      </c>
      <c r="AQ995">
        <v>-0.000238098304555899</v>
      </c>
      <c r="AR995">
        <v>122.08518290641</v>
      </c>
      <c r="AS995">
        <v>0</v>
      </c>
      <c r="AT995">
        <v>0</v>
      </c>
      <c r="AU995">
        <f>IF(AS995*$H$13&gt;=AW995,1.0,(AW995/(AW995-AS995*$H$13)))</f>
        <v>0</v>
      </c>
      <c r="AV995">
        <f>(AU995-1)*100</f>
        <v>0</v>
      </c>
      <c r="AW995">
        <f>MAX(0,($B$13+$C$13*BV995)/(1+$D$13*BV995)*BO995/(BQ995+273)*$E$13)</f>
        <v>0</v>
      </c>
      <c r="AX995">
        <f>$B$11*BW995+$C$11*BX995+$F$11*CI995*(1-CL995)</f>
        <v>0</v>
      </c>
      <c r="AY995">
        <f>AX995*AZ995</f>
        <v>0</v>
      </c>
      <c r="AZ995">
        <f>($B$11*$D$9+$C$11*$D$9+$F$11*((CV995+CN995)/MAX(CV995+CN995+CW995, 0.1)*$I$9+CW995/MAX(CV995+CN995+CW995, 0.1)*$J$9))/($B$11+$C$11+$F$11)</f>
        <v>0</v>
      </c>
      <c r="BA995">
        <f>($B$11*$K$9+$C$11*$K$9+$F$11*((CV995+CN995)/MAX(CV995+CN995+CW995, 0.1)*$P$9+CW995/MAX(CV995+CN995+CW995, 0.1)*$Q$9))/($B$11+$C$11+$F$11)</f>
        <v>0</v>
      </c>
      <c r="BB995">
        <v>6</v>
      </c>
      <c r="BC995">
        <v>0.5</v>
      </c>
      <c r="BD995" t="s">
        <v>355</v>
      </c>
      <c r="BE995">
        <v>2</v>
      </c>
      <c r="BF995" t="b">
        <v>1</v>
      </c>
      <c r="BG995">
        <v>1663698855.25</v>
      </c>
      <c r="BH995">
        <v>168.150678571429</v>
      </c>
      <c r="BI995">
        <v>160.191</v>
      </c>
      <c r="BJ995">
        <v>19.6478678571429</v>
      </c>
      <c r="BK995">
        <v>12.4887642857143</v>
      </c>
      <c r="BL995">
        <v>163.668678571429</v>
      </c>
      <c r="BM995">
        <v>19.3773</v>
      </c>
      <c r="BN995">
        <v>500.1035</v>
      </c>
      <c r="BO995">
        <v>90.4705821428571</v>
      </c>
      <c r="BP995">
        <v>0.0476756964285714</v>
      </c>
      <c r="BQ995">
        <v>25.1961392857143</v>
      </c>
      <c r="BR995">
        <v>25.0636464285714</v>
      </c>
      <c r="BS995">
        <v>999.9</v>
      </c>
      <c r="BT995">
        <v>0</v>
      </c>
      <c r="BU995">
        <v>0</v>
      </c>
      <c r="BV995">
        <v>10016.25</v>
      </c>
      <c r="BW995">
        <v>0</v>
      </c>
      <c r="BX995">
        <v>16.7147</v>
      </c>
      <c r="BY995">
        <v>7.9596775</v>
      </c>
      <c r="BZ995">
        <v>171.520678571429</v>
      </c>
      <c r="CA995">
        <v>162.21625</v>
      </c>
      <c r="CB995">
        <v>7.15911321428571</v>
      </c>
      <c r="CC995">
        <v>160.191</v>
      </c>
      <c r="CD995">
        <v>12.4887642857143</v>
      </c>
      <c r="CE995">
        <v>1.77755428571429</v>
      </c>
      <c r="CF995">
        <v>1.12986535714286</v>
      </c>
      <c r="CG995">
        <v>15.5907928571429</v>
      </c>
      <c r="CH995">
        <v>8.70809964285714</v>
      </c>
      <c r="CI995">
        <v>1999.98928571429</v>
      </c>
      <c r="CJ995">
        <v>0.979993714285714</v>
      </c>
      <c r="CK995">
        <v>0.0200062285714286</v>
      </c>
      <c r="CL995">
        <v>0</v>
      </c>
      <c r="CM995">
        <v>836.238785714286</v>
      </c>
      <c r="CN995">
        <v>5.00063</v>
      </c>
      <c r="CO995">
        <v>16444.0714285714</v>
      </c>
      <c r="CP995">
        <v>17256.7642857143</v>
      </c>
      <c r="CQ995">
        <v>38.937</v>
      </c>
      <c r="CR995">
        <v>39</v>
      </c>
      <c r="CS995">
        <v>38.437</v>
      </c>
      <c r="CT995">
        <v>38.437</v>
      </c>
      <c r="CU995">
        <v>39.75</v>
      </c>
      <c r="CV995">
        <v>1955.07892857143</v>
      </c>
      <c r="CW995">
        <v>39.9103571428571</v>
      </c>
      <c r="CX995">
        <v>0</v>
      </c>
      <c r="CY995">
        <v>1663698860.3</v>
      </c>
      <c r="CZ995">
        <v>0</v>
      </c>
      <c r="DA995">
        <v>0</v>
      </c>
      <c r="DB995" t="s">
        <v>356</v>
      </c>
      <c r="DC995">
        <v>1660677648.1</v>
      </c>
      <c r="DD995">
        <v>1660677649.1</v>
      </c>
      <c r="DE995">
        <v>0</v>
      </c>
      <c r="DF995">
        <v>-1.042</v>
      </c>
      <c r="DG995">
        <v>0.003</v>
      </c>
      <c r="DH995">
        <v>5.218</v>
      </c>
      <c r="DI995">
        <v>0.344</v>
      </c>
      <c r="DJ995">
        <v>417</v>
      </c>
      <c r="DK995">
        <v>22</v>
      </c>
      <c r="DL995">
        <v>1.24</v>
      </c>
      <c r="DM995">
        <v>0.53</v>
      </c>
      <c r="DN995">
        <v>7.00598804878049</v>
      </c>
      <c r="DO995">
        <v>20.4945359581882</v>
      </c>
      <c r="DP995">
        <v>2.05380409198153</v>
      </c>
      <c r="DQ995">
        <v>0</v>
      </c>
      <c r="DR995">
        <v>7.18377902439024</v>
      </c>
      <c r="DS995">
        <v>-0.59109512195122</v>
      </c>
      <c r="DT995">
        <v>0.0596349241188244</v>
      </c>
      <c r="DU995">
        <v>0</v>
      </c>
      <c r="DV995">
        <v>0</v>
      </c>
      <c r="DW995">
        <v>2</v>
      </c>
      <c r="DX995" t="s">
        <v>357</v>
      </c>
      <c r="DY995">
        <v>2.97419</v>
      </c>
      <c r="DZ995">
        <v>2.70162</v>
      </c>
      <c r="EA995">
        <v>0.0360778</v>
      </c>
      <c r="EB995">
        <v>0.0346285</v>
      </c>
      <c r="EC995">
        <v>0.0898632</v>
      </c>
      <c r="ED995">
        <v>0.0656655</v>
      </c>
      <c r="EE995">
        <v>37555.3</v>
      </c>
      <c r="EF995">
        <v>41006.3</v>
      </c>
      <c r="EG995">
        <v>35310.1</v>
      </c>
      <c r="EH995">
        <v>38528.8</v>
      </c>
      <c r="EI995">
        <v>45575.9</v>
      </c>
      <c r="EJ995">
        <v>51998.9</v>
      </c>
      <c r="EK995">
        <v>55198.7</v>
      </c>
      <c r="EL995">
        <v>61803.8</v>
      </c>
      <c r="EM995">
        <v>1.9916</v>
      </c>
      <c r="EN995">
        <v>1.8032</v>
      </c>
      <c r="EO995">
        <v>0.0661612</v>
      </c>
      <c r="EP995">
        <v>0</v>
      </c>
      <c r="EQ995">
        <v>23.9605</v>
      </c>
      <c r="ER995">
        <v>999.9</v>
      </c>
      <c r="ES995">
        <v>40.63</v>
      </c>
      <c r="ET995">
        <v>30.867</v>
      </c>
      <c r="EU995">
        <v>20.1068</v>
      </c>
      <c r="EV995">
        <v>56.6162</v>
      </c>
      <c r="EW995">
        <v>45.5849</v>
      </c>
      <c r="EX995">
        <v>1</v>
      </c>
      <c r="EY995">
        <v>-0.0136992</v>
      </c>
      <c r="EZ995">
        <v>3.28521</v>
      </c>
      <c r="FA995">
        <v>20.0828</v>
      </c>
      <c r="FB995">
        <v>5.19812</v>
      </c>
      <c r="FC995">
        <v>12.0052</v>
      </c>
      <c r="FD995">
        <v>4.9756</v>
      </c>
      <c r="FE995">
        <v>3.2938</v>
      </c>
      <c r="FF995">
        <v>9999</v>
      </c>
      <c r="FG995">
        <v>9999</v>
      </c>
      <c r="FH995">
        <v>9999</v>
      </c>
      <c r="FI995">
        <v>695.9</v>
      </c>
      <c r="FJ995">
        <v>1.86356</v>
      </c>
      <c r="FK995">
        <v>1.86832</v>
      </c>
      <c r="FL995">
        <v>1.86804</v>
      </c>
      <c r="FM995">
        <v>1.86932</v>
      </c>
      <c r="FN995">
        <v>1.87012</v>
      </c>
      <c r="FO995">
        <v>1.86615</v>
      </c>
      <c r="FP995">
        <v>1.86722</v>
      </c>
      <c r="FQ995">
        <v>1.86859</v>
      </c>
      <c r="FR995">
        <v>5</v>
      </c>
      <c r="FS995">
        <v>0</v>
      </c>
      <c r="FT995">
        <v>0</v>
      </c>
      <c r="FU995">
        <v>0</v>
      </c>
      <c r="FV995" t="s">
        <v>358</v>
      </c>
      <c r="FW995" t="s">
        <v>359</v>
      </c>
      <c r="FX995" t="s">
        <v>360</v>
      </c>
      <c r="FY995" t="s">
        <v>360</v>
      </c>
      <c r="FZ995" t="s">
        <v>360</v>
      </c>
      <c r="GA995" t="s">
        <v>360</v>
      </c>
      <c r="GB995">
        <v>0</v>
      </c>
      <c r="GC995">
        <v>100</v>
      </c>
      <c r="GD995">
        <v>100</v>
      </c>
      <c r="GE995">
        <v>4.357</v>
      </c>
      <c r="GF995">
        <v>0.2707</v>
      </c>
      <c r="GG995">
        <v>3.61927167264205</v>
      </c>
      <c r="GH995">
        <v>0.00509506669552449</v>
      </c>
      <c r="GI995">
        <v>1.17866753763249e-06</v>
      </c>
      <c r="GJ995">
        <v>-6.62632595388568e-10</v>
      </c>
      <c r="GK995">
        <v>-0.0260112845827318</v>
      </c>
      <c r="GL995">
        <v>-0.0225051504344278</v>
      </c>
      <c r="GM995">
        <v>0.00262967521021688</v>
      </c>
      <c r="GN995">
        <v>-3.50088843362945e-05</v>
      </c>
      <c r="GO995">
        <v>-5</v>
      </c>
      <c r="GP995">
        <v>1640</v>
      </c>
      <c r="GQ995">
        <v>1</v>
      </c>
      <c r="GR995">
        <v>20</v>
      </c>
      <c r="GS995">
        <v>50353.6</v>
      </c>
      <c r="GT995">
        <v>50353.6</v>
      </c>
      <c r="GU995">
        <v>0.422363</v>
      </c>
      <c r="GV995">
        <v>2.66235</v>
      </c>
      <c r="GW995">
        <v>1.54785</v>
      </c>
      <c r="GX995">
        <v>2.2998</v>
      </c>
      <c r="GY995">
        <v>1.34644</v>
      </c>
      <c r="GZ995">
        <v>2.31201</v>
      </c>
      <c r="HA995">
        <v>35.8477</v>
      </c>
      <c r="HB995">
        <v>23.9474</v>
      </c>
      <c r="HC995">
        <v>18</v>
      </c>
      <c r="HD995">
        <v>506.55</v>
      </c>
      <c r="HE995">
        <v>388.672</v>
      </c>
      <c r="HF995">
        <v>19.6884</v>
      </c>
      <c r="HG995">
        <v>26.8952</v>
      </c>
      <c r="HH995">
        <v>30.0003</v>
      </c>
      <c r="HI995">
        <v>26.8282</v>
      </c>
      <c r="HJ995">
        <v>26.7721</v>
      </c>
      <c r="HK995">
        <v>8.42156</v>
      </c>
      <c r="HL995">
        <v>37.6349</v>
      </c>
      <c r="HM995">
        <v>0</v>
      </c>
      <c r="HN995">
        <v>19.6737</v>
      </c>
      <c r="HO995">
        <v>117.516</v>
      </c>
      <c r="HP995">
        <v>12.466</v>
      </c>
      <c r="HQ995">
        <v>102.393</v>
      </c>
      <c r="HR995">
        <v>102.87</v>
      </c>
    </row>
    <row r="996" spans="1:226">
      <c r="A996">
        <v>980</v>
      </c>
      <c r="B996">
        <v>1663698868</v>
      </c>
      <c r="C996">
        <v>11092.9000000954</v>
      </c>
      <c r="D996" t="s">
        <v>2329</v>
      </c>
      <c r="E996" t="s">
        <v>2330</v>
      </c>
      <c r="F996">
        <v>5</v>
      </c>
      <c r="G996" t="s">
        <v>2292</v>
      </c>
      <c r="H996" t="s">
        <v>354</v>
      </c>
      <c r="I996">
        <v>1663698860.51852</v>
      </c>
      <c r="J996">
        <f>(K996)/1000</f>
        <v>0</v>
      </c>
      <c r="K996">
        <f>IF(BF996, AN996, AH996)</f>
        <v>0</v>
      </c>
      <c r="L996">
        <f>IF(BF996, AI996, AG996)</f>
        <v>0</v>
      </c>
      <c r="M996">
        <f>BH996 - IF(AU996&gt;1, L996*BB996*100.0/(AW996*BV996), 0)</f>
        <v>0</v>
      </c>
      <c r="N996">
        <f>((T996-J996/2)*M996-L996)/(T996+J996/2)</f>
        <v>0</v>
      </c>
      <c r="O996">
        <f>N996*(BO996+BP996)/1000.0</f>
        <v>0</v>
      </c>
      <c r="P996">
        <f>(BH996 - IF(AU996&gt;1, L996*BB996*100.0/(AW996*BV996), 0))*(BO996+BP996)/1000.0</f>
        <v>0</v>
      </c>
      <c r="Q996">
        <f>2.0/((1/S996-1/R996)+SIGN(S996)*SQRT((1/S996-1/R996)*(1/S996-1/R996) + 4*BC996/((BC996+1)*(BC996+1))*(2*1/S996*1/R996-1/R996*1/R996)))</f>
        <v>0</v>
      </c>
      <c r="R996">
        <f>IF(LEFT(BD996,1)&lt;&gt;"0",IF(LEFT(BD996,1)="1",3.0,BE996),$D$5+$E$5*(BV996*BO996/($K$5*1000))+$F$5*(BV996*BO996/($K$5*1000))*MAX(MIN(BB996,$J$5),$I$5)*MAX(MIN(BB996,$J$5),$I$5)+$G$5*MAX(MIN(BB996,$J$5),$I$5)*(BV996*BO996/($K$5*1000))+$H$5*(BV996*BO996/($K$5*1000))*(BV996*BO996/($K$5*1000)))</f>
        <v>0</v>
      </c>
      <c r="S996">
        <f>J996*(1000-(1000*0.61365*exp(17.502*W996/(240.97+W996))/(BO996+BP996)+BJ996)/2)/(1000*0.61365*exp(17.502*W996/(240.97+W996))/(BO996+BP996)-BJ996)</f>
        <v>0</v>
      </c>
      <c r="T996">
        <f>1/((BC996+1)/(Q996/1.6)+1/(R996/1.37)) + BC996/((BC996+1)/(Q996/1.6) + BC996/(R996/1.37))</f>
        <v>0</v>
      </c>
      <c r="U996">
        <f>(AX996*BA996)</f>
        <v>0</v>
      </c>
      <c r="V996">
        <f>(BQ996+(U996+2*0.95*5.67E-8*(((BQ996+$B$7)+273)^4-(BQ996+273)^4)-44100*J996)/(1.84*29.3*R996+8*0.95*5.67E-8*(BQ996+273)^3))</f>
        <v>0</v>
      </c>
      <c r="W996">
        <f>($C$7*BR996+$D$7*BS996+$E$7*V996)</f>
        <v>0</v>
      </c>
      <c r="X996">
        <f>0.61365*exp(17.502*W996/(240.97+W996))</f>
        <v>0</v>
      </c>
      <c r="Y996">
        <f>(Z996/AA996*100)</f>
        <v>0</v>
      </c>
      <c r="Z996">
        <f>BJ996*(BO996+BP996)/1000</f>
        <v>0</v>
      </c>
      <c r="AA996">
        <f>0.61365*exp(17.502*BQ996/(240.97+BQ996))</f>
        <v>0</v>
      </c>
      <c r="AB996">
        <f>(X996-BJ996*(BO996+BP996)/1000)</f>
        <v>0</v>
      </c>
      <c r="AC996">
        <f>(-J996*44100)</f>
        <v>0</v>
      </c>
      <c r="AD996">
        <f>2*29.3*R996*0.92*(BQ996-W996)</f>
        <v>0</v>
      </c>
      <c r="AE996">
        <f>2*0.95*5.67E-8*(((BQ996+$B$7)+273)^4-(W996+273)^4)</f>
        <v>0</v>
      </c>
      <c r="AF996">
        <f>U996+AE996+AC996+AD996</f>
        <v>0</v>
      </c>
      <c r="AG996">
        <f>BN996*AU996*(BI996-BH996*(1000-AU996*BK996)/(1000-AU996*BJ996))/(100*BB996)</f>
        <v>0</v>
      </c>
      <c r="AH996">
        <f>1000*BN996*AU996*(BJ996-BK996)/(100*BB996*(1000-AU996*BJ996))</f>
        <v>0</v>
      </c>
      <c r="AI996">
        <f>(AJ996 - AK996 - BO996*1E3/(8.314*(BQ996+273.15)) * AM996/BN996 * AL996) * BN996/(100*BB996) * (1000 - BK996)/1000</f>
        <v>0</v>
      </c>
      <c r="AJ996">
        <v>127.950744605618</v>
      </c>
      <c r="AK996">
        <v>133.908333333333</v>
      </c>
      <c r="AL996">
        <v>-3.08592190154716</v>
      </c>
      <c r="AM996">
        <v>65.4891449672298</v>
      </c>
      <c r="AN996">
        <f>(AP996 - AO996 + BO996*1E3/(8.314*(BQ996+273.15)) * AR996/BN996 * AQ996) * BN996/(100*BB996) * 1000/(1000 - AP996)</f>
        <v>0</v>
      </c>
      <c r="AO996">
        <v>12.5503912307458</v>
      </c>
      <c r="AP996">
        <v>19.6365802197802</v>
      </c>
      <c r="AQ996">
        <v>2.61580753252964e-05</v>
      </c>
      <c r="AR996">
        <v>122.08518290641</v>
      </c>
      <c r="AS996">
        <v>0</v>
      </c>
      <c r="AT996">
        <v>0</v>
      </c>
      <c r="AU996">
        <f>IF(AS996*$H$13&gt;=AW996,1.0,(AW996/(AW996-AS996*$H$13)))</f>
        <v>0</v>
      </c>
      <c r="AV996">
        <f>(AU996-1)*100</f>
        <v>0</v>
      </c>
      <c r="AW996">
        <f>MAX(0,($B$13+$C$13*BV996)/(1+$D$13*BV996)*BO996/(BQ996+273)*$E$13)</f>
        <v>0</v>
      </c>
      <c r="AX996">
        <f>$B$11*BW996+$C$11*BX996+$F$11*CI996*(1-CL996)</f>
        <v>0</v>
      </c>
      <c r="AY996">
        <f>AX996*AZ996</f>
        <v>0</v>
      </c>
      <c r="AZ996">
        <f>($B$11*$D$9+$C$11*$D$9+$F$11*((CV996+CN996)/MAX(CV996+CN996+CW996, 0.1)*$I$9+CW996/MAX(CV996+CN996+CW996, 0.1)*$J$9))/($B$11+$C$11+$F$11)</f>
        <v>0</v>
      </c>
      <c r="BA996">
        <f>($B$11*$K$9+$C$11*$K$9+$F$11*((CV996+CN996)/MAX(CV996+CN996+CW996, 0.1)*$P$9+CW996/MAX(CV996+CN996+CW996, 0.1)*$Q$9))/($B$11+$C$11+$F$11)</f>
        <v>0</v>
      </c>
      <c r="BB996">
        <v>6</v>
      </c>
      <c r="BC996">
        <v>0.5</v>
      </c>
      <c r="BD996" t="s">
        <v>355</v>
      </c>
      <c r="BE996">
        <v>2</v>
      </c>
      <c r="BF996" t="b">
        <v>1</v>
      </c>
      <c r="BG996">
        <v>1663698860.51852</v>
      </c>
      <c r="BH996">
        <v>152.344037037037</v>
      </c>
      <c r="BI996">
        <v>142.642703703704</v>
      </c>
      <c r="BJ996">
        <v>19.6460333333333</v>
      </c>
      <c r="BK996">
        <v>12.5232740740741</v>
      </c>
      <c r="BL996">
        <v>147.947148148148</v>
      </c>
      <c r="BM996">
        <v>19.3755407407407</v>
      </c>
      <c r="BN996">
        <v>500.120518518519</v>
      </c>
      <c r="BO996">
        <v>90.4714592592592</v>
      </c>
      <c r="BP996">
        <v>0.0475239518518519</v>
      </c>
      <c r="BQ996">
        <v>25.1721851851852</v>
      </c>
      <c r="BR996">
        <v>25.0587703703704</v>
      </c>
      <c r="BS996">
        <v>999.9</v>
      </c>
      <c r="BT996">
        <v>0</v>
      </c>
      <c r="BU996">
        <v>0</v>
      </c>
      <c r="BV996">
        <v>10026.1111111111</v>
      </c>
      <c r="BW996">
        <v>0</v>
      </c>
      <c r="BX996">
        <v>16.7147</v>
      </c>
      <c r="BY996">
        <v>9.70130666666667</v>
      </c>
      <c r="BZ996">
        <v>155.396962962963</v>
      </c>
      <c r="CA996">
        <v>144.451518518519</v>
      </c>
      <c r="CB996">
        <v>7.12277444444444</v>
      </c>
      <c r="CC996">
        <v>142.642703703704</v>
      </c>
      <c r="CD996">
        <v>12.5232740740741</v>
      </c>
      <c r="CE996">
        <v>1.77740666666667</v>
      </c>
      <c r="CF996">
        <v>1.13299925925926</v>
      </c>
      <c r="CG996">
        <v>15.5895</v>
      </c>
      <c r="CH996">
        <v>8.74910185185185</v>
      </c>
      <c r="CI996">
        <v>1999.95962962963</v>
      </c>
      <c r="CJ996">
        <v>0.979993666666667</v>
      </c>
      <c r="CK996">
        <v>0.0200062777777778</v>
      </c>
      <c r="CL996">
        <v>0</v>
      </c>
      <c r="CM996">
        <v>832.682296296296</v>
      </c>
      <c r="CN996">
        <v>5.00063</v>
      </c>
      <c r="CO996">
        <v>16374.1037037037</v>
      </c>
      <c r="CP996">
        <v>17256.5</v>
      </c>
      <c r="CQ996">
        <v>38.937</v>
      </c>
      <c r="CR996">
        <v>39.0045925925926</v>
      </c>
      <c r="CS996">
        <v>38.437</v>
      </c>
      <c r="CT996">
        <v>38.437</v>
      </c>
      <c r="CU996">
        <v>39.75</v>
      </c>
      <c r="CV996">
        <v>1955.04962962963</v>
      </c>
      <c r="CW996">
        <v>39.91</v>
      </c>
      <c r="CX996">
        <v>0</v>
      </c>
      <c r="CY996">
        <v>1663698865.1</v>
      </c>
      <c r="CZ996">
        <v>0</v>
      </c>
      <c r="DA996">
        <v>0</v>
      </c>
      <c r="DB996" t="s">
        <v>356</v>
      </c>
      <c r="DC996">
        <v>1660677648.1</v>
      </c>
      <c r="DD996">
        <v>1660677649.1</v>
      </c>
      <c r="DE996">
        <v>0</v>
      </c>
      <c r="DF996">
        <v>-1.042</v>
      </c>
      <c r="DG996">
        <v>0.003</v>
      </c>
      <c r="DH996">
        <v>5.218</v>
      </c>
      <c r="DI996">
        <v>0.344</v>
      </c>
      <c r="DJ996">
        <v>417</v>
      </c>
      <c r="DK996">
        <v>22</v>
      </c>
      <c r="DL996">
        <v>1.24</v>
      </c>
      <c r="DM996">
        <v>0.53</v>
      </c>
      <c r="DN996">
        <v>8.33362048780488</v>
      </c>
      <c r="DO996">
        <v>21.3444602090592</v>
      </c>
      <c r="DP996">
        <v>2.13333940465721</v>
      </c>
      <c r="DQ996">
        <v>0</v>
      </c>
      <c r="DR996">
        <v>7.15383536585366</v>
      </c>
      <c r="DS996">
        <v>-0.474971707317046</v>
      </c>
      <c r="DT996">
        <v>0.0502757916383835</v>
      </c>
      <c r="DU996">
        <v>0</v>
      </c>
      <c r="DV996">
        <v>0</v>
      </c>
      <c r="DW996">
        <v>2</v>
      </c>
      <c r="DX996" t="s">
        <v>357</v>
      </c>
      <c r="DY996">
        <v>2.97323</v>
      </c>
      <c r="DZ996">
        <v>2.70121</v>
      </c>
      <c r="EA996">
        <v>0.0324577</v>
      </c>
      <c r="EB996">
        <v>0.0307665</v>
      </c>
      <c r="EC996">
        <v>0.0898057</v>
      </c>
      <c r="ED996">
        <v>0.0655751</v>
      </c>
      <c r="EE996">
        <v>37695.1</v>
      </c>
      <c r="EF996">
        <v>41170.8</v>
      </c>
      <c r="EG996">
        <v>35309</v>
      </c>
      <c r="EH996">
        <v>38529.3</v>
      </c>
      <c r="EI996">
        <v>45577.6</v>
      </c>
      <c r="EJ996">
        <v>52004.2</v>
      </c>
      <c r="EK996">
        <v>55197.3</v>
      </c>
      <c r="EL996">
        <v>61804.2</v>
      </c>
      <c r="EM996">
        <v>1.9912</v>
      </c>
      <c r="EN996">
        <v>1.8034</v>
      </c>
      <c r="EO996">
        <v>0.0675023</v>
      </c>
      <c r="EP996">
        <v>0</v>
      </c>
      <c r="EQ996">
        <v>23.9504</v>
      </c>
      <c r="ER996">
        <v>999.9</v>
      </c>
      <c r="ES996">
        <v>40.606</v>
      </c>
      <c r="ET996">
        <v>30.877</v>
      </c>
      <c r="EU996">
        <v>20.1057</v>
      </c>
      <c r="EV996">
        <v>56.4762</v>
      </c>
      <c r="EW996">
        <v>45.5128</v>
      </c>
      <c r="EX996">
        <v>1</v>
      </c>
      <c r="EY996">
        <v>-0.0131098</v>
      </c>
      <c r="EZ996">
        <v>3.28623</v>
      </c>
      <c r="FA996">
        <v>20.0821</v>
      </c>
      <c r="FB996">
        <v>5.19812</v>
      </c>
      <c r="FC996">
        <v>12.0052</v>
      </c>
      <c r="FD996">
        <v>4.9752</v>
      </c>
      <c r="FE996">
        <v>3.2936</v>
      </c>
      <c r="FF996">
        <v>9999</v>
      </c>
      <c r="FG996">
        <v>9999</v>
      </c>
      <c r="FH996">
        <v>9999</v>
      </c>
      <c r="FI996">
        <v>695.9</v>
      </c>
      <c r="FJ996">
        <v>1.86356</v>
      </c>
      <c r="FK996">
        <v>1.86832</v>
      </c>
      <c r="FL996">
        <v>1.86807</v>
      </c>
      <c r="FM996">
        <v>1.86935</v>
      </c>
      <c r="FN996">
        <v>1.87012</v>
      </c>
      <c r="FO996">
        <v>1.86615</v>
      </c>
      <c r="FP996">
        <v>1.86722</v>
      </c>
      <c r="FQ996">
        <v>1.86856</v>
      </c>
      <c r="FR996">
        <v>5</v>
      </c>
      <c r="FS996">
        <v>0</v>
      </c>
      <c r="FT996">
        <v>0</v>
      </c>
      <c r="FU996">
        <v>0</v>
      </c>
      <c r="FV996" t="s">
        <v>358</v>
      </c>
      <c r="FW996" t="s">
        <v>359</v>
      </c>
      <c r="FX996" t="s">
        <v>360</v>
      </c>
      <c r="FY996" t="s">
        <v>360</v>
      </c>
      <c r="FZ996" t="s">
        <v>360</v>
      </c>
      <c r="GA996" t="s">
        <v>360</v>
      </c>
      <c r="GB996">
        <v>0</v>
      </c>
      <c r="GC996">
        <v>100</v>
      </c>
      <c r="GD996">
        <v>100</v>
      </c>
      <c r="GE996">
        <v>4.276</v>
      </c>
      <c r="GF996">
        <v>0.2699</v>
      </c>
      <c r="GG996">
        <v>3.61927167264205</v>
      </c>
      <c r="GH996">
        <v>0.00509506669552449</v>
      </c>
      <c r="GI996">
        <v>1.17866753763249e-06</v>
      </c>
      <c r="GJ996">
        <v>-6.62632595388568e-10</v>
      </c>
      <c r="GK996">
        <v>-0.0260112845827318</v>
      </c>
      <c r="GL996">
        <v>-0.0225051504344278</v>
      </c>
      <c r="GM996">
        <v>0.00262967521021688</v>
      </c>
      <c r="GN996">
        <v>-3.50088843362945e-05</v>
      </c>
      <c r="GO996">
        <v>-5</v>
      </c>
      <c r="GP996">
        <v>1640</v>
      </c>
      <c r="GQ996">
        <v>1</v>
      </c>
      <c r="GR996">
        <v>20</v>
      </c>
      <c r="GS996">
        <v>50353.7</v>
      </c>
      <c r="GT996">
        <v>50353.6</v>
      </c>
      <c r="GU996">
        <v>0.388184</v>
      </c>
      <c r="GV996">
        <v>2.66357</v>
      </c>
      <c r="GW996">
        <v>1.54785</v>
      </c>
      <c r="GX996">
        <v>2.30103</v>
      </c>
      <c r="GY996">
        <v>1.34644</v>
      </c>
      <c r="GZ996">
        <v>2.37549</v>
      </c>
      <c r="HA996">
        <v>35.8477</v>
      </c>
      <c r="HB996">
        <v>23.9474</v>
      </c>
      <c r="HC996">
        <v>18</v>
      </c>
      <c r="HD996">
        <v>506.304</v>
      </c>
      <c r="HE996">
        <v>388.796</v>
      </c>
      <c r="HF996">
        <v>19.629</v>
      </c>
      <c r="HG996">
        <v>26.8975</v>
      </c>
      <c r="HH996">
        <v>30.0006</v>
      </c>
      <c r="HI996">
        <v>26.8304</v>
      </c>
      <c r="HJ996">
        <v>26.7744</v>
      </c>
      <c r="HK996">
        <v>7.67734</v>
      </c>
      <c r="HL996">
        <v>37.6349</v>
      </c>
      <c r="HM996">
        <v>0</v>
      </c>
      <c r="HN996">
        <v>19.6166</v>
      </c>
      <c r="HO996">
        <v>97.4337</v>
      </c>
      <c r="HP996">
        <v>12.469</v>
      </c>
      <c r="HQ996">
        <v>102.39</v>
      </c>
      <c r="HR996">
        <v>102.871</v>
      </c>
    </row>
    <row r="997" spans="1:226">
      <c r="A997">
        <v>981</v>
      </c>
      <c r="B997">
        <v>1663698873</v>
      </c>
      <c r="C997">
        <v>11097.9000000954</v>
      </c>
      <c r="D997" t="s">
        <v>2331</v>
      </c>
      <c r="E997" t="s">
        <v>2332</v>
      </c>
      <c r="F997">
        <v>5</v>
      </c>
      <c r="G997" t="s">
        <v>2292</v>
      </c>
      <c r="H997" t="s">
        <v>354</v>
      </c>
      <c r="I997">
        <v>1663698865.23214</v>
      </c>
      <c r="J997">
        <f>(K997)/1000</f>
        <v>0</v>
      </c>
      <c r="K997">
        <f>IF(BF997, AN997, AH997)</f>
        <v>0</v>
      </c>
      <c r="L997">
        <f>IF(BF997, AI997, AG997)</f>
        <v>0</v>
      </c>
      <c r="M997">
        <f>BH997 - IF(AU997&gt;1, L997*BB997*100.0/(AW997*BV997), 0)</f>
        <v>0</v>
      </c>
      <c r="N997">
        <f>((T997-J997/2)*M997-L997)/(T997+J997/2)</f>
        <v>0</v>
      </c>
      <c r="O997">
        <f>N997*(BO997+BP997)/1000.0</f>
        <v>0</v>
      </c>
      <c r="P997">
        <f>(BH997 - IF(AU997&gt;1, L997*BB997*100.0/(AW997*BV997), 0))*(BO997+BP997)/1000.0</f>
        <v>0</v>
      </c>
      <c r="Q997">
        <f>2.0/((1/S997-1/R997)+SIGN(S997)*SQRT((1/S997-1/R997)*(1/S997-1/R997) + 4*BC997/((BC997+1)*(BC997+1))*(2*1/S997*1/R997-1/R997*1/R997)))</f>
        <v>0</v>
      </c>
      <c r="R997">
        <f>IF(LEFT(BD997,1)&lt;&gt;"0",IF(LEFT(BD997,1)="1",3.0,BE997),$D$5+$E$5*(BV997*BO997/($K$5*1000))+$F$5*(BV997*BO997/($K$5*1000))*MAX(MIN(BB997,$J$5),$I$5)*MAX(MIN(BB997,$J$5),$I$5)+$G$5*MAX(MIN(BB997,$J$5),$I$5)*(BV997*BO997/($K$5*1000))+$H$5*(BV997*BO997/($K$5*1000))*(BV997*BO997/($K$5*1000)))</f>
        <v>0</v>
      </c>
      <c r="S997">
        <f>J997*(1000-(1000*0.61365*exp(17.502*W997/(240.97+W997))/(BO997+BP997)+BJ997)/2)/(1000*0.61365*exp(17.502*W997/(240.97+W997))/(BO997+BP997)-BJ997)</f>
        <v>0</v>
      </c>
      <c r="T997">
        <f>1/((BC997+1)/(Q997/1.6)+1/(R997/1.37)) + BC997/((BC997+1)/(Q997/1.6) + BC997/(R997/1.37))</f>
        <v>0</v>
      </c>
      <c r="U997">
        <f>(AX997*BA997)</f>
        <v>0</v>
      </c>
      <c r="V997">
        <f>(BQ997+(U997+2*0.95*5.67E-8*(((BQ997+$B$7)+273)^4-(BQ997+273)^4)-44100*J997)/(1.84*29.3*R997+8*0.95*5.67E-8*(BQ997+273)^3))</f>
        <v>0</v>
      </c>
      <c r="W997">
        <f>($C$7*BR997+$D$7*BS997+$E$7*V997)</f>
        <v>0</v>
      </c>
      <c r="X997">
        <f>0.61365*exp(17.502*W997/(240.97+W997))</f>
        <v>0</v>
      </c>
      <c r="Y997">
        <f>(Z997/AA997*100)</f>
        <v>0</v>
      </c>
      <c r="Z997">
        <f>BJ997*(BO997+BP997)/1000</f>
        <v>0</v>
      </c>
      <c r="AA997">
        <f>0.61365*exp(17.502*BQ997/(240.97+BQ997))</f>
        <v>0</v>
      </c>
      <c r="AB997">
        <f>(X997-BJ997*(BO997+BP997)/1000)</f>
        <v>0</v>
      </c>
      <c r="AC997">
        <f>(-J997*44100)</f>
        <v>0</v>
      </c>
      <c r="AD997">
        <f>2*29.3*R997*0.92*(BQ997-W997)</f>
        <v>0</v>
      </c>
      <c r="AE997">
        <f>2*0.95*5.67E-8*(((BQ997+$B$7)+273)^4-(W997+273)^4)</f>
        <v>0</v>
      </c>
      <c r="AF997">
        <f>U997+AE997+AC997+AD997</f>
        <v>0</v>
      </c>
      <c r="AG997">
        <f>BN997*AU997*(BI997-BH997*(1000-AU997*BK997)/(1000-AU997*BJ997))/(100*BB997)</f>
        <v>0</v>
      </c>
      <c r="AH997">
        <f>1000*BN997*AU997*(BJ997-BK997)/(100*BB997*(1000-AU997*BJ997))</f>
        <v>0</v>
      </c>
      <c r="AI997">
        <f>(AJ997 - AK997 - BO997*1E3/(8.314*(BQ997+273.15)) * AM997/BN997 * AL997) * BN997/(100*BB997) * (1000 - BK997)/1000</f>
        <v>0</v>
      </c>
      <c r="AJ997">
        <v>111.185527569894</v>
      </c>
      <c r="AK997">
        <v>118.612042424242</v>
      </c>
      <c r="AL997">
        <v>-3.09233090399502</v>
      </c>
      <c r="AM997">
        <v>65.4891449672298</v>
      </c>
      <c r="AN997">
        <f>(AP997 - AO997 + BO997*1E3/(8.314*(BQ997+273.15)) * AR997/BN997 * AQ997) * BN997/(100*BB997) * 1000/(1000 - AP997)</f>
        <v>0</v>
      </c>
      <c r="AO997">
        <v>12.5239106206184</v>
      </c>
      <c r="AP997">
        <v>19.6054615384616</v>
      </c>
      <c r="AQ997">
        <v>-0.00520237349515732</v>
      </c>
      <c r="AR997">
        <v>122.08518290641</v>
      </c>
      <c r="AS997">
        <v>0</v>
      </c>
      <c r="AT997">
        <v>0</v>
      </c>
      <c r="AU997">
        <f>IF(AS997*$H$13&gt;=AW997,1.0,(AW997/(AW997-AS997*$H$13)))</f>
        <v>0</v>
      </c>
      <c r="AV997">
        <f>(AU997-1)*100</f>
        <v>0</v>
      </c>
      <c r="AW997">
        <f>MAX(0,($B$13+$C$13*BV997)/(1+$D$13*BV997)*BO997/(BQ997+273)*$E$13)</f>
        <v>0</v>
      </c>
      <c r="AX997">
        <f>$B$11*BW997+$C$11*BX997+$F$11*CI997*(1-CL997)</f>
        <v>0</v>
      </c>
      <c r="AY997">
        <f>AX997*AZ997</f>
        <v>0</v>
      </c>
      <c r="AZ997">
        <f>($B$11*$D$9+$C$11*$D$9+$F$11*((CV997+CN997)/MAX(CV997+CN997+CW997, 0.1)*$I$9+CW997/MAX(CV997+CN997+CW997, 0.1)*$J$9))/($B$11+$C$11+$F$11)</f>
        <v>0</v>
      </c>
      <c r="BA997">
        <f>($B$11*$K$9+$C$11*$K$9+$F$11*((CV997+CN997)/MAX(CV997+CN997+CW997, 0.1)*$P$9+CW997/MAX(CV997+CN997+CW997, 0.1)*$Q$9))/($B$11+$C$11+$F$11)</f>
        <v>0</v>
      </c>
      <c r="BB997">
        <v>6</v>
      </c>
      <c r="BC997">
        <v>0.5</v>
      </c>
      <c r="BD997" t="s">
        <v>355</v>
      </c>
      <c r="BE997">
        <v>2</v>
      </c>
      <c r="BF997" t="b">
        <v>1</v>
      </c>
      <c r="BG997">
        <v>1663698865.23214</v>
      </c>
      <c r="BH997">
        <v>138.201892857143</v>
      </c>
      <c r="BI997">
        <v>126.922642857143</v>
      </c>
      <c r="BJ997">
        <v>19.6372285714286</v>
      </c>
      <c r="BK997">
        <v>12.53515</v>
      </c>
      <c r="BL997">
        <v>133.880785714286</v>
      </c>
      <c r="BM997">
        <v>19.3670785714286</v>
      </c>
      <c r="BN997">
        <v>500.090892857143</v>
      </c>
      <c r="BO997">
        <v>90.4717857142857</v>
      </c>
      <c r="BP997">
        <v>0.0474364178571429</v>
      </c>
      <c r="BQ997">
        <v>25.1514214285714</v>
      </c>
      <c r="BR997">
        <v>25.0545714285714</v>
      </c>
      <c r="BS997">
        <v>999.9</v>
      </c>
      <c r="BT997">
        <v>0</v>
      </c>
      <c r="BU997">
        <v>0</v>
      </c>
      <c r="BV997">
        <v>10016.0714285714</v>
      </c>
      <c r="BW997">
        <v>0</v>
      </c>
      <c r="BX997">
        <v>16.7147</v>
      </c>
      <c r="BY997">
        <v>11.2792182142857</v>
      </c>
      <c r="BZ997">
        <v>140.970178571429</v>
      </c>
      <c r="CA997">
        <v>128.533964285714</v>
      </c>
      <c r="CB997">
        <v>7.10209857142857</v>
      </c>
      <c r="CC997">
        <v>126.922642857143</v>
      </c>
      <c r="CD997">
        <v>12.53515</v>
      </c>
      <c r="CE997">
        <v>1.77661642857143</v>
      </c>
      <c r="CF997">
        <v>1.13407785714286</v>
      </c>
      <c r="CG997">
        <v>15.5825571428571</v>
      </c>
      <c r="CH997">
        <v>8.76319642857143</v>
      </c>
      <c r="CI997">
        <v>1999.97071428571</v>
      </c>
      <c r="CJ997">
        <v>0.979993714285714</v>
      </c>
      <c r="CK997">
        <v>0.0200062285714286</v>
      </c>
      <c r="CL997">
        <v>0</v>
      </c>
      <c r="CM997">
        <v>830.166857142857</v>
      </c>
      <c r="CN997">
        <v>5.00063</v>
      </c>
      <c r="CO997">
        <v>16323.3428571429</v>
      </c>
      <c r="CP997">
        <v>17256.5892857143</v>
      </c>
      <c r="CQ997">
        <v>38.9415</v>
      </c>
      <c r="CR997">
        <v>39.0044285714286</v>
      </c>
      <c r="CS997">
        <v>38.437</v>
      </c>
      <c r="CT997">
        <v>38.437</v>
      </c>
      <c r="CU997">
        <v>39.75</v>
      </c>
      <c r="CV997">
        <v>1955.06035714286</v>
      </c>
      <c r="CW997">
        <v>39.9103571428571</v>
      </c>
      <c r="CX997">
        <v>0</v>
      </c>
      <c r="CY997">
        <v>1663698870.5</v>
      </c>
      <c r="CZ997">
        <v>0</v>
      </c>
      <c r="DA997">
        <v>0</v>
      </c>
      <c r="DB997" t="s">
        <v>356</v>
      </c>
      <c r="DC997">
        <v>1660677648.1</v>
      </c>
      <c r="DD997">
        <v>1660677649.1</v>
      </c>
      <c r="DE997">
        <v>0</v>
      </c>
      <c r="DF997">
        <v>-1.042</v>
      </c>
      <c r="DG997">
        <v>0.003</v>
      </c>
      <c r="DH997">
        <v>5.218</v>
      </c>
      <c r="DI997">
        <v>0.344</v>
      </c>
      <c r="DJ997">
        <v>417</v>
      </c>
      <c r="DK997">
        <v>22</v>
      </c>
      <c r="DL997">
        <v>1.24</v>
      </c>
      <c r="DM997">
        <v>0.53</v>
      </c>
      <c r="DN997">
        <v>10.0204170731707</v>
      </c>
      <c r="DO997">
        <v>19.4254442508711</v>
      </c>
      <c r="DP997">
        <v>1.94488490236568</v>
      </c>
      <c r="DQ997">
        <v>0</v>
      </c>
      <c r="DR997">
        <v>7.12360829268293</v>
      </c>
      <c r="DS997">
        <v>-0.271865435540068</v>
      </c>
      <c r="DT997">
        <v>0.0329831863968591</v>
      </c>
      <c r="DU997">
        <v>0</v>
      </c>
      <c r="DV997">
        <v>0</v>
      </c>
      <c r="DW997">
        <v>2</v>
      </c>
      <c r="DX997" t="s">
        <v>357</v>
      </c>
      <c r="DY997">
        <v>2.97239</v>
      </c>
      <c r="DZ997">
        <v>2.70142</v>
      </c>
      <c r="EA997">
        <v>0.0288109</v>
      </c>
      <c r="EB997">
        <v>0.0264997</v>
      </c>
      <c r="EC997">
        <v>0.0897056</v>
      </c>
      <c r="ED997">
        <v>0.0655841</v>
      </c>
      <c r="EE997">
        <v>37837.1</v>
      </c>
      <c r="EF997">
        <v>41351.4</v>
      </c>
      <c r="EG997">
        <v>35309</v>
      </c>
      <c r="EH997">
        <v>38528.8</v>
      </c>
      <c r="EI997">
        <v>45582.5</v>
      </c>
      <c r="EJ997">
        <v>52002.5</v>
      </c>
      <c r="EK997">
        <v>55197.2</v>
      </c>
      <c r="EL997">
        <v>61803</v>
      </c>
      <c r="EM997">
        <v>1.991</v>
      </c>
      <c r="EN997">
        <v>1.8032</v>
      </c>
      <c r="EO997">
        <v>0.0667572</v>
      </c>
      <c r="EP997">
        <v>0</v>
      </c>
      <c r="EQ997">
        <v>23.9403</v>
      </c>
      <c r="ER997">
        <v>999.9</v>
      </c>
      <c r="ES997">
        <v>40.606</v>
      </c>
      <c r="ET997">
        <v>30.877</v>
      </c>
      <c r="EU997">
        <v>20.1065</v>
      </c>
      <c r="EV997">
        <v>56.4262</v>
      </c>
      <c r="EW997">
        <v>45.617</v>
      </c>
      <c r="EX997">
        <v>1</v>
      </c>
      <c r="EY997">
        <v>-0.0130488</v>
      </c>
      <c r="EZ997">
        <v>3.28259</v>
      </c>
      <c r="FA997">
        <v>20.0829</v>
      </c>
      <c r="FB997">
        <v>5.19932</v>
      </c>
      <c r="FC997">
        <v>12.0076</v>
      </c>
      <c r="FD997">
        <v>4.9756</v>
      </c>
      <c r="FE997">
        <v>3.2938</v>
      </c>
      <c r="FF997">
        <v>9999</v>
      </c>
      <c r="FG997">
        <v>9999</v>
      </c>
      <c r="FH997">
        <v>9999</v>
      </c>
      <c r="FI997">
        <v>695.9</v>
      </c>
      <c r="FJ997">
        <v>1.86356</v>
      </c>
      <c r="FK997">
        <v>1.86829</v>
      </c>
      <c r="FL997">
        <v>1.86801</v>
      </c>
      <c r="FM997">
        <v>1.86935</v>
      </c>
      <c r="FN997">
        <v>1.87012</v>
      </c>
      <c r="FO997">
        <v>1.86615</v>
      </c>
      <c r="FP997">
        <v>1.86722</v>
      </c>
      <c r="FQ997">
        <v>1.86859</v>
      </c>
      <c r="FR997">
        <v>5</v>
      </c>
      <c r="FS997">
        <v>0</v>
      </c>
      <c r="FT997">
        <v>0</v>
      </c>
      <c r="FU997">
        <v>0</v>
      </c>
      <c r="FV997" t="s">
        <v>358</v>
      </c>
      <c r="FW997" t="s">
        <v>359</v>
      </c>
      <c r="FX997" t="s">
        <v>360</v>
      </c>
      <c r="FY997" t="s">
        <v>360</v>
      </c>
      <c r="FZ997" t="s">
        <v>360</v>
      </c>
      <c r="GA997" t="s">
        <v>360</v>
      </c>
      <c r="GB997">
        <v>0</v>
      </c>
      <c r="GC997">
        <v>100</v>
      </c>
      <c r="GD997">
        <v>100</v>
      </c>
      <c r="GE997">
        <v>4.196</v>
      </c>
      <c r="GF997">
        <v>0.2688</v>
      </c>
      <c r="GG997">
        <v>3.61927167264205</v>
      </c>
      <c r="GH997">
        <v>0.00509506669552449</v>
      </c>
      <c r="GI997">
        <v>1.17866753763249e-06</v>
      </c>
      <c r="GJ997">
        <v>-6.62632595388568e-10</v>
      </c>
      <c r="GK997">
        <v>-0.0260112845827318</v>
      </c>
      <c r="GL997">
        <v>-0.0225051504344278</v>
      </c>
      <c r="GM997">
        <v>0.00262967521021688</v>
      </c>
      <c r="GN997">
        <v>-3.50088843362945e-05</v>
      </c>
      <c r="GO997">
        <v>-5</v>
      </c>
      <c r="GP997">
        <v>1640</v>
      </c>
      <c r="GQ997">
        <v>1</v>
      </c>
      <c r="GR997">
        <v>20</v>
      </c>
      <c r="GS997">
        <v>50353.7</v>
      </c>
      <c r="GT997">
        <v>50353.7</v>
      </c>
      <c r="GU997">
        <v>0.349121</v>
      </c>
      <c r="GV997">
        <v>2.66235</v>
      </c>
      <c r="GW997">
        <v>1.54785</v>
      </c>
      <c r="GX997">
        <v>2.30103</v>
      </c>
      <c r="GY997">
        <v>1.34644</v>
      </c>
      <c r="GZ997">
        <v>2.41455</v>
      </c>
      <c r="HA997">
        <v>35.8477</v>
      </c>
      <c r="HB997">
        <v>23.9474</v>
      </c>
      <c r="HC997">
        <v>18</v>
      </c>
      <c r="HD997">
        <v>506.191</v>
      </c>
      <c r="HE997">
        <v>388.703</v>
      </c>
      <c r="HF997">
        <v>19.5758</v>
      </c>
      <c r="HG997">
        <v>26.902</v>
      </c>
      <c r="HH997">
        <v>30.0003</v>
      </c>
      <c r="HI997">
        <v>26.8327</v>
      </c>
      <c r="HJ997">
        <v>26.7766</v>
      </c>
      <c r="HK997">
        <v>6.96549</v>
      </c>
      <c r="HL997">
        <v>37.6349</v>
      </c>
      <c r="HM997">
        <v>0</v>
      </c>
      <c r="HN997">
        <v>19.5652</v>
      </c>
      <c r="HO997">
        <v>83.9156</v>
      </c>
      <c r="HP997">
        <v>12.4608</v>
      </c>
      <c r="HQ997">
        <v>102.39</v>
      </c>
      <c r="HR997">
        <v>102.869</v>
      </c>
    </row>
    <row r="998" spans="1:226">
      <c r="A998">
        <v>982</v>
      </c>
      <c r="B998">
        <v>1663698878</v>
      </c>
      <c r="C998">
        <v>11102.9000000954</v>
      </c>
      <c r="D998" t="s">
        <v>2333</v>
      </c>
      <c r="E998" t="s">
        <v>2334</v>
      </c>
      <c r="F998">
        <v>5</v>
      </c>
      <c r="G998" t="s">
        <v>2292</v>
      </c>
      <c r="H998" t="s">
        <v>354</v>
      </c>
      <c r="I998">
        <v>1663698870.5</v>
      </c>
      <c r="J998">
        <f>(K998)/1000</f>
        <v>0</v>
      </c>
      <c r="K998">
        <f>IF(BF998, AN998, AH998)</f>
        <v>0</v>
      </c>
      <c r="L998">
        <f>IF(BF998, AI998, AG998)</f>
        <v>0</v>
      </c>
      <c r="M998">
        <f>BH998 - IF(AU998&gt;1, L998*BB998*100.0/(AW998*BV998), 0)</f>
        <v>0</v>
      </c>
      <c r="N998">
        <f>((T998-J998/2)*M998-L998)/(T998+J998/2)</f>
        <v>0</v>
      </c>
      <c r="O998">
        <f>N998*(BO998+BP998)/1000.0</f>
        <v>0</v>
      </c>
      <c r="P998">
        <f>(BH998 - IF(AU998&gt;1, L998*BB998*100.0/(AW998*BV998), 0))*(BO998+BP998)/1000.0</f>
        <v>0</v>
      </c>
      <c r="Q998">
        <f>2.0/((1/S998-1/R998)+SIGN(S998)*SQRT((1/S998-1/R998)*(1/S998-1/R998) + 4*BC998/((BC998+1)*(BC998+1))*(2*1/S998*1/R998-1/R998*1/R998)))</f>
        <v>0</v>
      </c>
      <c r="R998">
        <f>IF(LEFT(BD998,1)&lt;&gt;"0",IF(LEFT(BD998,1)="1",3.0,BE998),$D$5+$E$5*(BV998*BO998/($K$5*1000))+$F$5*(BV998*BO998/($K$5*1000))*MAX(MIN(BB998,$J$5),$I$5)*MAX(MIN(BB998,$J$5),$I$5)+$G$5*MAX(MIN(BB998,$J$5),$I$5)*(BV998*BO998/($K$5*1000))+$H$5*(BV998*BO998/($K$5*1000))*(BV998*BO998/($K$5*1000)))</f>
        <v>0</v>
      </c>
      <c r="S998">
        <f>J998*(1000-(1000*0.61365*exp(17.502*W998/(240.97+W998))/(BO998+BP998)+BJ998)/2)/(1000*0.61365*exp(17.502*W998/(240.97+W998))/(BO998+BP998)-BJ998)</f>
        <v>0</v>
      </c>
      <c r="T998">
        <f>1/((BC998+1)/(Q998/1.6)+1/(R998/1.37)) + BC998/((BC998+1)/(Q998/1.6) + BC998/(R998/1.37))</f>
        <v>0</v>
      </c>
      <c r="U998">
        <f>(AX998*BA998)</f>
        <v>0</v>
      </c>
      <c r="V998">
        <f>(BQ998+(U998+2*0.95*5.67E-8*(((BQ998+$B$7)+273)^4-(BQ998+273)^4)-44100*J998)/(1.84*29.3*R998+8*0.95*5.67E-8*(BQ998+273)^3))</f>
        <v>0</v>
      </c>
      <c r="W998">
        <f>($C$7*BR998+$D$7*BS998+$E$7*V998)</f>
        <v>0</v>
      </c>
      <c r="X998">
        <f>0.61365*exp(17.502*W998/(240.97+W998))</f>
        <v>0</v>
      </c>
      <c r="Y998">
        <f>(Z998/AA998*100)</f>
        <v>0</v>
      </c>
      <c r="Z998">
        <f>BJ998*(BO998+BP998)/1000</f>
        <v>0</v>
      </c>
      <c r="AA998">
        <f>0.61365*exp(17.502*BQ998/(240.97+BQ998))</f>
        <v>0</v>
      </c>
      <c r="AB998">
        <f>(X998-BJ998*(BO998+BP998)/1000)</f>
        <v>0</v>
      </c>
      <c r="AC998">
        <f>(-J998*44100)</f>
        <v>0</v>
      </c>
      <c r="AD998">
        <f>2*29.3*R998*0.92*(BQ998-W998)</f>
        <v>0</v>
      </c>
      <c r="AE998">
        <f>2*0.95*5.67E-8*(((BQ998+$B$7)+273)^4-(W998+273)^4)</f>
        <v>0</v>
      </c>
      <c r="AF998">
        <f>U998+AE998+AC998+AD998</f>
        <v>0</v>
      </c>
      <c r="AG998">
        <f>BN998*AU998*(BI998-BH998*(1000-AU998*BK998)/(1000-AU998*BJ998))/(100*BB998)</f>
        <v>0</v>
      </c>
      <c r="AH998">
        <f>1000*BN998*AU998*(BJ998-BK998)/(100*BB998*(1000-AU998*BJ998))</f>
        <v>0</v>
      </c>
      <c r="AI998">
        <f>(AJ998 - AK998 - BO998*1E3/(8.314*(BQ998+273.15)) * AM998/BN998 * AL998) * BN998/(100*BB998) * (1000 - BK998)/1000</f>
        <v>0</v>
      </c>
      <c r="AJ998">
        <v>94.2522010437011</v>
      </c>
      <c r="AK998">
        <v>103.212703030303</v>
      </c>
      <c r="AL998">
        <v>-3.07336205144039</v>
      </c>
      <c r="AM998">
        <v>65.4891449672298</v>
      </c>
      <c r="AN998">
        <f>(AP998 - AO998 + BO998*1E3/(8.314*(BQ998+273.15)) * AR998/BN998 * AQ998) * BN998/(100*BB998) * 1000/(1000 - AP998)</f>
        <v>0</v>
      </c>
      <c r="AO998">
        <v>12.5253439812467</v>
      </c>
      <c r="AP998">
        <v>19.5778813186813</v>
      </c>
      <c r="AQ998">
        <v>-0.00529357713057993</v>
      </c>
      <c r="AR998">
        <v>122.08518290641</v>
      </c>
      <c r="AS998">
        <v>0</v>
      </c>
      <c r="AT998">
        <v>0</v>
      </c>
      <c r="AU998">
        <f>IF(AS998*$H$13&gt;=AW998,1.0,(AW998/(AW998-AS998*$H$13)))</f>
        <v>0</v>
      </c>
      <c r="AV998">
        <f>(AU998-1)*100</f>
        <v>0</v>
      </c>
      <c r="AW998">
        <f>MAX(0,($B$13+$C$13*BV998)/(1+$D$13*BV998)*BO998/(BQ998+273)*$E$13)</f>
        <v>0</v>
      </c>
      <c r="AX998">
        <f>$B$11*BW998+$C$11*BX998+$F$11*CI998*(1-CL998)</f>
        <v>0</v>
      </c>
      <c r="AY998">
        <f>AX998*AZ998</f>
        <v>0</v>
      </c>
      <c r="AZ998">
        <f>($B$11*$D$9+$C$11*$D$9+$F$11*((CV998+CN998)/MAX(CV998+CN998+CW998, 0.1)*$I$9+CW998/MAX(CV998+CN998+CW998, 0.1)*$J$9))/($B$11+$C$11+$F$11)</f>
        <v>0</v>
      </c>
      <c r="BA998">
        <f>($B$11*$K$9+$C$11*$K$9+$F$11*((CV998+CN998)/MAX(CV998+CN998+CW998, 0.1)*$P$9+CW998/MAX(CV998+CN998+CW998, 0.1)*$Q$9))/($B$11+$C$11+$F$11)</f>
        <v>0</v>
      </c>
      <c r="BB998">
        <v>6</v>
      </c>
      <c r="BC998">
        <v>0.5</v>
      </c>
      <c r="BD998" t="s">
        <v>355</v>
      </c>
      <c r="BE998">
        <v>2</v>
      </c>
      <c r="BF998" t="b">
        <v>1</v>
      </c>
      <c r="BG998">
        <v>1663698870.5</v>
      </c>
      <c r="BH998">
        <v>122.301037037037</v>
      </c>
      <c r="BI998">
        <v>109.405140740741</v>
      </c>
      <c r="BJ998">
        <v>19.617362962963</v>
      </c>
      <c r="BK998">
        <v>12.5287037037037</v>
      </c>
      <c r="BL998">
        <v>118.064762962963</v>
      </c>
      <c r="BM998">
        <v>19.3479777777778</v>
      </c>
      <c r="BN998">
        <v>500.063296296296</v>
      </c>
      <c r="BO998">
        <v>90.4723185185185</v>
      </c>
      <c r="BP998">
        <v>0.0473532074074074</v>
      </c>
      <c r="BQ998">
        <v>25.1288185185185</v>
      </c>
      <c r="BR998">
        <v>25.0495481481481</v>
      </c>
      <c r="BS998">
        <v>999.9</v>
      </c>
      <c r="BT998">
        <v>0</v>
      </c>
      <c r="BU998">
        <v>0</v>
      </c>
      <c r="BV998">
        <v>10002.962962963</v>
      </c>
      <c r="BW998">
        <v>0</v>
      </c>
      <c r="BX998">
        <v>16.7147</v>
      </c>
      <c r="BY998">
        <v>12.8959444444444</v>
      </c>
      <c r="BZ998">
        <v>124.748518518519</v>
      </c>
      <c r="CA998">
        <v>110.79332962963</v>
      </c>
      <c r="CB998">
        <v>7.08867074074074</v>
      </c>
      <c r="CC998">
        <v>109.405140740741</v>
      </c>
      <c r="CD998">
        <v>12.5287037037037</v>
      </c>
      <c r="CE998">
        <v>1.77482925925926</v>
      </c>
      <c r="CF998">
        <v>1.13350148148148</v>
      </c>
      <c r="CG998">
        <v>15.5668407407407</v>
      </c>
      <c r="CH998">
        <v>8.7556837037037</v>
      </c>
      <c r="CI998">
        <v>2000.01148148148</v>
      </c>
      <c r="CJ998">
        <v>0.979993888888889</v>
      </c>
      <c r="CK998">
        <v>0.0200060481481481</v>
      </c>
      <c r="CL998">
        <v>0</v>
      </c>
      <c r="CM998">
        <v>827.860333333333</v>
      </c>
      <c r="CN998">
        <v>5.00063</v>
      </c>
      <c r="CO998">
        <v>16278.3148148148</v>
      </c>
      <c r="CP998">
        <v>17256.9555555556</v>
      </c>
      <c r="CQ998">
        <v>38.9416666666667</v>
      </c>
      <c r="CR998">
        <v>39.0091851851852</v>
      </c>
      <c r="CS998">
        <v>38.437</v>
      </c>
      <c r="CT998">
        <v>38.437</v>
      </c>
      <c r="CU998">
        <v>39.75</v>
      </c>
      <c r="CV998">
        <v>1955.10037037037</v>
      </c>
      <c r="CW998">
        <v>39.9111111111111</v>
      </c>
      <c r="CX998">
        <v>0</v>
      </c>
      <c r="CY998">
        <v>1663698875.3</v>
      </c>
      <c r="CZ998">
        <v>0</v>
      </c>
      <c r="DA998">
        <v>0</v>
      </c>
      <c r="DB998" t="s">
        <v>356</v>
      </c>
      <c r="DC998">
        <v>1660677648.1</v>
      </c>
      <c r="DD998">
        <v>1660677649.1</v>
      </c>
      <c r="DE998">
        <v>0</v>
      </c>
      <c r="DF998">
        <v>-1.042</v>
      </c>
      <c r="DG998">
        <v>0.003</v>
      </c>
      <c r="DH998">
        <v>5.218</v>
      </c>
      <c r="DI998">
        <v>0.344</v>
      </c>
      <c r="DJ998">
        <v>417</v>
      </c>
      <c r="DK998">
        <v>22</v>
      </c>
      <c r="DL998">
        <v>1.24</v>
      </c>
      <c r="DM998">
        <v>0.53</v>
      </c>
      <c r="DN998">
        <v>11.6137814634146</v>
      </c>
      <c r="DO998">
        <v>19.6711131010453</v>
      </c>
      <c r="DP998">
        <v>1.96671023830196</v>
      </c>
      <c r="DQ998">
        <v>0</v>
      </c>
      <c r="DR998">
        <v>7.09735</v>
      </c>
      <c r="DS998">
        <v>-0.148473658536591</v>
      </c>
      <c r="DT998">
        <v>0.0180075788922602</v>
      </c>
      <c r="DU998">
        <v>0</v>
      </c>
      <c r="DV998">
        <v>0</v>
      </c>
      <c r="DW998">
        <v>2</v>
      </c>
      <c r="DX998" t="s">
        <v>357</v>
      </c>
      <c r="DY998">
        <v>2.97241</v>
      </c>
      <c r="DZ998">
        <v>2.70105</v>
      </c>
      <c r="EA998">
        <v>0.0250673</v>
      </c>
      <c r="EB998">
        <v>0.0224198</v>
      </c>
      <c r="EC998">
        <v>0.0896269</v>
      </c>
      <c r="ED998">
        <v>0.0655835</v>
      </c>
      <c r="EE998">
        <v>37982.6</v>
      </c>
      <c r="EF998">
        <v>41525.6</v>
      </c>
      <c r="EG998">
        <v>35308.8</v>
      </c>
      <c r="EH998">
        <v>38529.8</v>
      </c>
      <c r="EI998">
        <v>45586.1</v>
      </c>
      <c r="EJ998">
        <v>52003.3</v>
      </c>
      <c r="EK998">
        <v>55196.8</v>
      </c>
      <c r="EL998">
        <v>61804</v>
      </c>
      <c r="EM998">
        <v>1.9906</v>
      </c>
      <c r="EN998">
        <v>1.8036</v>
      </c>
      <c r="EO998">
        <v>0.0688136</v>
      </c>
      <c r="EP998">
        <v>0</v>
      </c>
      <c r="EQ998">
        <v>23.9335</v>
      </c>
      <c r="ER998">
        <v>999.9</v>
      </c>
      <c r="ES998">
        <v>40.606</v>
      </c>
      <c r="ET998">
        <v>30.877</v>
      </c>
      <c r="EU998">
        <v>20.104</v>
      </c>
      <c r="EV998">
        <v>57.0662</v>
      </c>
      <c r="EW998">
        <v>45.8974</v>
      </c>
      <c r="EX998">
        <v>1</v>
      </c>
      <c r="EY998">
        <v>-0.0130894</v>
      </c>
      <c r="EZ998">
        <v>3.24538</v>
      </c>
      <c r="FA998">
        <v>20.0831</v>
      </c>
      <c r="FB998">
        <v>5.19932</v>
      </c>
      <c r="FC998">
        <v>12.004</v>
      </c>
      <c r="FD998">
        <v>4.976</v>
      </c>
      <c r="FE998">
        <v>3.294</v>
      </c>
      <c r="FF998">
        <v>9999</v>
      </c>
      <c r="FG998">
        <v>9999</v>
      </c>
      <c r="FH998">
        <v>9999</v>
      </c>
      <c r="FI998">
        <v>695.9</v>
      </c>
      <c r="FJ998">
        <v>1.86356</v>
      </c>
      <c r="FK998">
        <v>1.86829</v>
      </c>
      <c r="FL998">
        <v>1.86807</v>
      </c>
      <c r="FM998">
        <v>1.86932</v>
      </c>
      <c r="FN998">
        <v>1.87012</v>
      </c>
      <c r="FO998">
        <v>1.86615</v>
      </c>
      <c r="FP998">
        <v>1.86722</v>
      </c>
      <c r="FQ998">
        <v>1.86859</v>
      </c>
      <c r="FR998">
        <v>5</v>
      </c>
      <c r="FS998">
        <v>0</v>
      </c>
      <c r="FT998">
        <v>0</v>
      </c>
      <c r="FU998">
        <v>0</v>
      </c>
      <c r="FV998" t="s">
        <v>358</v>
      </c>
      <c r="FW998" t="s">
        <v>359</v>
      </c>
      <c r="FX998" t="s">
        <v>360</v>
      </c>
      <c r="FY998" t="s">
        <v>360</v>
      </c>
      <c r="FZ998" t="s">
        <v>360</v>
      </c>
      <c r="GA998" t="s">
        <v>360</v>
      </c>
      <c r="GB998">
        <v>0</v>
      </c>
      <c r="GC998">
        <v>100</v>
      </c>
      <c r="GD998">
        <v>100</v>
      </c>
      <c r="GE998">
        <v>4.116</v>
      </c>
      <c r="GF998">
        <v>0.2678</v>
      </c>
      <c r="GG998">
        <v>3.61927167264205</v>
      </c>
      <c r="GH998">
        <v>0.00509506669552449</v>
      </c>
      <c r="GI998">
        <v>1.17866753763249e-06</v>
      </c>
      <c r="GJ998">
        <v>-6.62632595388568e-10</v>
      </c>
      <c r="GK998">
        <v>-0.0260112845827318</v>
      </c>
      <c r="GL998">
        <v>-0.0225051504344278</v>
      </c>
      <c r="GM998">
        <v>0.00262967521021688</v>
      </c>
      <c r="GN998">
        <v>-3.50088843362945e-05</v>
      </c>
      <c r="GO998">
        <v>-5</v>
      </c>
      <c r="GP998">
        <v>1640</v>
      </c>
      <c r="GQ998">
        <v>1</v>
      </c>
      <c r="GR998">
        <v>20</v>
      </c>
      <c r="GS998">
        <v>50353.8</v>
      </c>
      <c r="GT998">
        <v>50353.8</v>
      </c>
      <c r="GU998">
        <v>0.314941</v>
      </c>
      <c r="GV998">
        <v>2.65869</v>
      </c>
      <c r="GW998">
        <v>1.54785</v>
      </c>
      <c r="GX998">
        <v>2.2998</v>
      </c>
      <c r="GY998">
        <v>1.34644</v>
      </c>
      <c r="GZ998">
        <v>2.41821</v>
      </c>
      <c r="HA998">
        <v>35.8477</v>
      </c>
      <c r="HB998">
        <v>23.9474</v>
      </c>
      <c r="HC998">
        <v>18</v>
      </c>
      <c r="HD998">
        <v>505.954</v>
      </c>
      <c r="HE998">
        <v>388.934</v>
      </c>
      <c r="HF998">
        <v>19.5285</v>
      </c>
      <c r="HG998">
        <v>26.9043</v>
      </c>
      <c r="HH998">
        <v>30.0003</v>
      </c>
      <c r="HI998">
        <v>26.8363</v>
      </c>
      <c r="HJ998">
        <v>26.7789</v>
      </c>
      <c r="HK998">
        <v>6.20521</v>
      </c>
      <c r="HL998">
        <v>37.6349</v>
      </c>
      <c r="HM998">
        <v>0</v>
      </c>
      <c r="HN998">
        <v>19.5234</v>
      </c>
      <c r="HO998">
        <v>63.6406</v>
      </c>
      <c r="HP998">
        <v>12.4659</v>
      </c>
      <c r="HQ998">
        <v>102.389</v>
      </c>
      <c r="HR998">
        <v>102.871</v>
      </c>
    </row>
    <row r="999" spans="1:226">
      <c r="A999">
        <v>983</v>
      </c>
      <c r="B999">
        <v>1663698883</v>
      </c>
      <c r="C999">
        <v>11107.9000000954</v>
      </c>
      <c r="D999" t="s">
        <v>2335</v>
      </c>
      <c r="E999" t="s">
        <v>2336</v>
      </c>
      <c r="F999">
        <v>5</v>
      </c>
      <c r="G999" t="s">
        <v>2292</v>
      </c>
      <c r="H999" t="s">
        <v>354</v>
      </c>
      <c r="I999">
        <v>1663698875.21429</v>
      </c>
      <c r="J999">
        <f>(K999)/1000</f>
        <v>0</v>
      </c>
      <c r="K999">
        <f>IF(BF999, AN999, AH999)</f>
        <v>0</v>
      </c>
      <c r="L999">
        <f>IF(BF999, AI999, AG999)</f>
        <v>0</v>
      </c>
      <c r="M999">
        <f>BH999 - IF(AU999&gt;1, L999*BB999*100.0/(AW999*BV999), 0)</f>
        <v>0</v>
      </c>
      <c r="N999">
        <f>((T999-J999/2)*M999-L999)/(T999+J999/2)</f>
        <v>0</v>
      </c>
      <c r="O999">
        <f>N999*(BO999+BP999)/1000.0</f>
        <v>0</v>
      </c>
      <c r="P999">
        <f>(BH999 - IF(AU999&gt;1, L999*BB999*100.0/(AW999*BV999), 0))*(BO999+BP999)/1000.0</f>
        <v>0</v>
      </c>
      <c r="Q999">
        <f>2.0/((1/S999-1/R999)+SIGN(S999)*SQRT((1/S999-1/R999)*(1/S999-1/R999) + 4*BC999/((BC999+1)*(BC999+1))*(2*1/S999*1/R999-1/R999*1/R999)))</f>
        <v>0</v>
      </c>
      <c r="R999">
        <f>IF(LEFT(BD999,1)&lt;&gt;"0",IF(LEFT(BD999,1)="1",3.0,BE999),$D$5+$E$5*(BV999*BO999/($K$5*1000))+$F$5*(BV999*BO999/($K$5*1000))*MAX(MIN(BB999,$J$5),$I$5)*MAX(MIN(BB999,$J$5),$I$5)+$G$5*MAX(MIN(BB999,$J$5),$I$5)*(BV999*BO999/($K$5*1000))+$H$5*(BV999*BO999/($K$5*1000))*(BV999*BO999/($K$5*1000)))</f>
        <v>0</v>
      </c>
      <c r="S999">
        <f>J999*(1000-(1000*0.61365*exp(17.502*W999/(240.97+W999))/(BO999+BP999)+BJ999)/2)/(1000*0.61365*exp(17.502*W999/(240.97+W999))/(BO999+BP999)-BJ999)</f>
        <v>0</v>
      </c>
      <c r="T999">
        <f>1/((BC999+1)/(Q999/1.6)+1/(R999/1.37)) + BC999/((BC999+1)/(Q999/1.6) + BC999/(R999/1.37))</f>
        <v>0</v>
      </c>
      <c r="U999">
        <f>(AX999*BA999)</f>
        <v>0</v>
      </c>
      <c r="V999">
        <f>(BQ999+(U999+2*0.95*5.67E-8*(((BQ999+$B$7)+273)^4-(BQ999+273)^4)-44100*J999)/(1.84*29.3*R999+8*0.95*5.67E-8*(BQ999+273)^3))</f>
        <v>0</v>
      </c>
      <c r="W999">
        <f>($C$7*BR999+$D$7*BS999+$E$7*V999)</f>
        <v>0</v>
      </c>
      <c r="X999">
        <f>0.61365*exp(17.502*W999/(240.97+W999))</f>
        <v>0</v>
      </c>
      <c r="Y999">
        <f>(Z999/AA999*100)</f>
        <v>0</v>
      </c>
      <c r="Z999">
        <f>BJ999*(BO999+BP999)/1000</f>
        <v>0</v>
      </c>
      <c r="AA999">
        <f>0.61365*exp(17.502*BQ999/(240.97+BQ999))</f>
        <v>0</v>
      </c>
      <c r="AB999">
        <f>(X999-BJ999*(BO999+BP999)/1000)</f>
        <v>0</v>
      </c>
      <c r="AC999">
        <f>(-J999*44100)</f>
        <v>0</v>
      </c>
      <c r="AD999">
        <f>2*29.3*R999*0.92*(BQ999-W999)</f>
        <v>0</v>
      </c>
      <c r="AE999">
        <f>2*0.95*5.67E-8*(((BQ999+$B$7)+273)^4-(W999+273)^4)</f>
        <v>0</v>
      </c>
      <c r="AF999">
        <f>U999+AE999+AC999+AD999</f>
        <v>0</v>
      </c>
      <c r="AG999">
        <f>BN999*AU999*(BI999-BH999*(1000-AU999*BK999)/(1000-AU999*BJ999))/(100*BB999)</f>
        <v>0</v>
      </c>
      <c r="AH999">
        <f>1000*BN999*AU999*(BJ999-BK999)/(100*BB999*(1000-AU999*BJ999))</f>
        <v>0</v>
      </c>
      <c r="AI999">
        <f>(AJ999 - AK999 - BO999*1E3/(8.314*(BQ999+273.15)) * AM999/BN999 * AL999) * BN999/(100*BB999) * (1000 - BK999)/1000</f>
        <v>0</v>
      </c>
      <c r="AJ999">
        <v>77.1471710814132</v>
      </c>
      <c r="AK999">
        <v>87.7968769696969</v>
      </c>
      <c r="AL999">
        <v>-3.10851621301343</v>
      </c>
      <c r="AM999">
        <v>65.4891449672298</v>
      </c>
      <c r="AN999">
        <f>(AP999 - AO999 + BO999*1E3/(8.314*(BQ999+273.15)) * AR999/BN999 * AQ999) * BN999/(100*BB999) * 1000/(1000 - AP999)</f>
        <v>0</v>
      </c>
      <c r="AO999">
        <v>12.5259495309677</v>
      </c>
      <c r="AP999">
        <v>19.5529428571429</v>
      </c>
      <c r="AQ999">
        <v>-0.00135201087234514</v>
      </c>
      <c r="AR999">
        <v>122.08518290641</v>
      </c>
      <c r="AS999">
        <v>0</v>
      </c>
      <c r="AT999">
        <v>0</v>
      </c>
      <c r="AU999">
        <f>IF(AS999*$H$13&gt;=AW999,1.0,(AW999/(AW999-AS999*$H$13)))</f>
        <v>0</v>
      </c>
      <c r="AV999">
        <f>(AU999-1)*100</f>
        <v>0</v>
      </c>
      <c r="AW999">
        <f>MAX(0,($B$13+$C$13*BV999)/(1+$D$13*BV999)*BO999/(BQ999+273)*$E$13)</f>
        <v>0</v>
      </c>
      <c r="AX999">
        <f>$B$11*BW999+$C$11*BX999+$F$11*CI999*(1-CL999)</f>
        <v>0</v>
      </c>
      <c r="AY999">
        <f>AX999*AZ999</f>
        <v>0</v>
      </c>
      <c r="AZ999">
        <f>($B$11*$D$9+$C$11*$D$9+$F$11*((CV999+CN999)/MAX(CV999+CN999+CW999, 0.1)*$I$9+CW999/MAX(CV999+CN999+CW999, 0.1)*$J$9))/($B$11+$C$11+$F$11)</f>
        <v>0</v>
      </c>
      <c r="BA999">
        <f>($B$11*$K$9+$C$11*$K$9+$F$11*((CV999+CN999)/MAX(CV999+CN999+CW999, 0.1)*$P$9+CW999/MAX(CV999+CN999+CW999, 0.1)*$Q$9))/($B$11+$C$11+$F$11)</f>
        <v>0</v>
      </c>
      <c r="BB999">
        <v>6</v>
      </c>
      <c r="BC999">
        <v>0.5</v>
      </c>
      <c r="BD999" t="s">
        <v>355</v>
      </c>
      <c r="BE999">
        <v>2</v>
      </c>
      <c r="BF999" t="b">
        <v>1</v>
      </c>
      <c r="BG999">
        <v>1663698875.21429</v>
      </c>
      <c r="BH999">
        <v>108.112664285714</v>
      </c>
      <c r="BI999">
        <v>93.5991678571429</v>
      </c>
      <c r="BJ999">
        <v>19.5931785714286</v>
      </c>
      <c r="BK999">
        <v>12.5257392857143</v>
      </c>
      <c r="BL999">
        <v>103.951625</v>
      </c>
      <c r="BM999">
        <v>19.3247107142857</v>
      </c>
      <c r="BN999">
        <v>500.091321428571</v>
      </c>
      <c r="BO999">
        <v>90.4722142857143</v>
      </c>
      <c r="BP999">
        <v>0.047593325</v>
      </c>
      <c r="BQ999">
        <v>25.1075392857143</v>
      </c>
      <c r="BR999">
        <v>25.04365</v>
      </c>
      <c r="BS999">
        <v>999.9</v>
      </c>
      <c r="BT999">
        <v>0</v>
      </c>
      <c r="BU999">
        <v>0</v>
      </c>
      <c r="BV999">
        <v>9997.85714285714</v>
      </c>
      <c r="BW999">
        <v>0</v>
      </c>
      <c r="BX999">
        <v>16.7147</v>
      </c>
      <c r="BY999">
        <v>14.5135607142857</v>
      </c>
      <c r="BZ999">
        <v>110.273560714286</v>
      </c>
      <c r="CA999">
        <v>94.7864142857143</v>
      </c>
      <c r="CB999">
        <v>7.06744142857143</v>
      </c>
      <c r="CC999">
        <v>93.5991678571429</v>
      </c>
      <c r="CD999">
        <v>12.5257392857143</v>
      </c>
      <c r="CE999">
        <v>1.77263857142857</v>
      </c>
      <c r="CF999">
        <v>1.13323214285714</v>
      </c>
      <c r="CG999">
        <v>15.5475678571429</v>
      </c>
      <c r="CH999">
        <v>8.75217321428571</v>
      </c>
      <c r="CI999">
        <v>1999.98678571429</v>
      </c>
      <c r="CJ999">
        <v>0.979993607142857</v>
      </c>
      <c r="CK999">
        <v>0.0200063392857143</v>
      </c>
      <c r="CL999">
        <v>0</v>
      </c>
      <c r="CM999">
        <v>826.344321428572</v>
      </c>
      <c r="CN999">
        <v>5.00063</v>
      </c>
      <c r="CO999">
        <v>16247.6142857143</v>
      </c>
      <c r="CP999">
        <v>17256.7464285714</v>
      </c>
      <c r="CQ999">
        <v>38.946</v>
      </c>
      <c r="CR999">
        <v>39.0110714285714</v>
      </c>
      <c r="CS999">
        <v>38.437</v>
      </c>
      <c r="CT999">
        <v>38.437</v>
      </c>
      <c r="CU999">
        <v>39.75</v>
      </c>
      <c r="CV999">
        <v>1955.07571428571</v>
      </c>
      <c r="CW999">
        <v>39.9110714285714</v>
      </c>
      <c r="CX999">
        <v>0</v>
      </c>
      <c r="CY999">
        <v>1663698880.1</v>
      </c>
      <c r="CZ999">
        <v>0</v>
      </c>
      <c r="DA999">
        <v>0</v>
      </c>
      <c r="DB999" t="s">
        <v>356</v>
      </c>
      <c r="DC999">
        <v>1660677648.1</v>
      </c>
      <c r="DD999">
        <v>1660677649.1</v>
      </c>
      <c r="DE999">
        <v>0</v>
      </c>
      <c r="DF999">
        <v>-1.042</v>
      </c>
      <c r="DG999">
        <v>0.003</v>
      </c>
      <c r="DH999">
        <v>5.218</v>
      </c>
      <c r="DI999">
        <v>0.344</v>
      </c>
      <c r="DJ999">
        <v>417</v>
      </c>
      <c r="DK999">
        <v>22</v>
      </c>
      <c r="DL999">
        <v>1.24</v>
      </c>
      <c r="DM999">
        <v>0.53</v>
      </c>
      <c r="DN999">
        <v>13.2853609756098</v>
      </c>
      <c r="DO999">
        <v>19.4303707317073</v>
      </c>
      <c r="DP999">
        <v>1.93575076755425</v>
      </c>
      <c r="DQ999">
        <v>0</v>
      </c>
      <c r="DR999">
        <v>7.08129634146342</v>
      </c>
      <c r="DS999">
        <v>-0.238203763066209</v>
      </c>
      <c r="DT999">
        <v>0.0254263858299053</v>
      </c>
      <c r="DU999">
        <v>0</v>
      </c>
      <c r="DV999">
        <v>0</v>
      </c>
      <c r="DW999">
        <v>2</v>
      </c>
      <c r="DX999" t="s">
        <v>357</v>
      </c>
      <c r="DY999">
        <v>2.9722</v>
      </c>
      <c r="DZ999">
        <v>2.70182</v>
      </c>
      <c r="EA999">
        <v>0.0212506</v>
      </c>
      <c r="EB999">
        <v>0.0177668</v>
      </c>
      <c r="EC999">
        <v>0.0895579</v>
      </c>
      <c r="ED999">
        <v>0.0655885</v>
      </c>
      <c r="EE999">
        <v>38131.4</v>
      </c>
      <c r="EF999">
        <v>41722.8</v>
      </c>
      <c r="EG999">
        <v>35309</v>
      </c>
      <c r="EH999">
        <v>38529.4</v>
      </c>
      <c r="EI999">
        <v>45590.1</v>
      </c>
      <c r="EJ999">
        <v>52002.9</v>
      </c>
      <c r="EK999">
        <v>55197.6</v>
      </c>
      <c r="EL999">
        <v>61804</v>
      </c>
      <c r="EM999">
        <v>1.99</v>
      </c>
      <c r="EN999">
        <v>1.8036</v>
      </c>
      <c r="EO999">
        <v>0.0673532</v>
      </c>
      <c r="EP999">
        <v>0</v>
      </c>
      <c r="EQ999">
        <v>23.9222</v>
      </c>
      <c r="ER999">
        <v>999.9</v>
      </c>
      <c r="ES999">
        <v>40.581</v>
      </c>
      <c r="ET999">
        <v>30.887</v>
      </c>
      <c r="EU999">
        <v>20.1064</v>
      </c>
      <c r="EV999">
        <v>56.3261</v>
      </c>
      <c r="EW999">
        <v>46.1418</v>
      </c>
      <c r="EX999">
        <v>1</v>
      </c>
      <c r="EY999">
        <v>-0.0129268</v>
      </c>
      <c r="EZ999">
        <v>3.24203</v>
      </c>
      <c r="FA999">
        <v>20.0838</v>
      </c>
      <c r="FB999">
        <v>5.19932</v>
      </c>
      <c r="FC999">
        <v>12.0064</v>
      </c>
      <c r="FD999">
        <v>4.9756</v>
      </c>
      <c r="FE999">
        <v>3.294</v>
      </c>
      <c r="FF999">
        <v>9999</v>
      </c>
      <c r="FG999">
        <v>9999</v>
      </c>
      <c r="FH999">
        <v>9999</v>
      </c>
      <c r="FI999">
        <v>695.9</v>
      </c>
      <c r="FJ999">
        <v>1.86356</v>
      </c>
      <c r="FK999">
        <v>1.86832</v>
      </c>
      <c r="FL999">
        <v>1.8681</v>
      </c>
      <c r="FM999">
        <v>1.86935</v>
      </c>
      <c r="FN999">
        <v>1.87012</v>
      </c>
      <c r="FO999">
        <v>1.86615</v>
      </c>
      <c r="FP999">
        <v>1.86722</v>
      </c>
      <c r="FQ999">
        <v>1.86859</v>
      </c>
      <c r="FR999">
        <v>5</v>
      </c>
      <c r="FS999">
        <v>0</v>
      </c>
      <c r="FT999">
        <v>0</v>
      </c>
      <c r="FU999">
        <v>0</v>
      </c>
      <c r="FV999" t="s">
        <v>358</v>
      </c>
      <c r="FW999" t="s">
        <v>359</v>
      </c>
      <c r="FX999" t="s">
        <v>360</v>
      </c>
      <c r="FY999" t="s">
        <v>360</v>
      </c>
      <c r="FZ999" t="s">
        <v>360</v>
      </c>
      <c r="GA999" t="s">
        <v>360</v>
      </c>
      <c r="GB999">
        <v>0</v>
      </c>
      <c r="GC999">
        <v>100</v>
      </c>
      <c r="GD999">
        <v>100</v>
      </c>
      <c r="GE999">
        <v>4.037</v>
      </c>
      <c r="GF999">
        <v>0.2671</v>
      </c>
      <c r="GG999">
        <v>3.61927167264205</v>
      </c>
      <c r="GH999">
        <v>0.00509506669552449</v>
      </c>
      <c r="GI999">
        <v>1.17866753763249e-06</v>
      </c>
      <c r="GJ999">
        <v>-6.62632595388568e-10</v>
      </c>
      <c r="GK999">
        <v>-0.0260112845827318</v>
      </c>
      <c r="GL999">
        <v>-0.0225051504344278</v>
      </c>
      <c r="GM999">
        <v>0.00262967521021688</v>
      </c>
      <c r="GN999">
        <v>-3.50088843362945e-05</v>
      </c>
      <c r="GO999">
        <v>-5</v>
      </c>
      <c r="GP999">
        <v>1640</v>
      </c>
      <c r="GQ999">
        <v>1</v>
      </c>
      <c r="GR999">
        <v>20</v>
      </c>
      <c r="GS999">
        <v>50353.9</v>
      </c>
      <c r="GT999">
        <v>50353.9</v>
      </c>
      <c r="GU999">
        <v>0.274658</v>
      </c>
      <c r="GV999">
        <v>2.67334</v>
      </c>
      <c r="GW999">
        <v>1.54785</v>
      </c>
      <c r="GX999">
        <v>2.30103</v>
      </c>
      <c r="GY999">
        <v>1.34644</v>
      </c>
      <c r="GZ999">
        <v>2.38525</v>
      </c>
      <c r="HA999">
        <v>35.8711</v>
      </c>
      <c r="HB999">
        <v>23.9474</v>
      </c>
      <c r="HC999">
        <v>18</v>
      </c>
      <c r="HD999">
        <v>505.588</v>
      </c>
      <c r="HE999">
        <v>388.95</v>
      </c>
      <c r="HF999">
        <v>19.4882</v>
      </c>
      <c r="HG999">
        <v>26.9066</v>
      </c>
      <c r="HH999">
        <v>30.0003</v>
      </c>
      <c r="HI999">
        <v>26.8395</v>
      </c>
      <c r="HJ999">
        <v>26.7811</v>
      </c>
      <c r="HK999">
        <v>5.49533</v>
      </c>
      <c r="HL999">
        <v>37.6349</v>
      </c>
      <c r="HM999">
        <v>0</v>
      </c>
      <c r="HN999">
        <v>19.481</v>
      </c>
      <c r="HO999">
        <v>50.1735</v>
      </c>
      <c r="HP999">
        <v>12.4659</v>
      </c>
      <c r="HQ999">
        <v>102.39</v>
      </c>
      <c r="HR999">
        <v>102.871</v>
      </c>
    </row>
    <row r="1000" spans="1:226">
      <c r="A1000">
        <v>984</v>
      </c>
      <c r="B1000">
        <v>1663698888</v>
      </c>
      <c r="C1000">
        <v>11112.9000000954</v>
      </c>
      <c r="D1000" t="s">
        <v>2337</v>
      </c>
      <c r="E1000" t="s">
        <v>2338</v>
      </c>
      <c r="F1000">
        <v>5</v>
      </c>
      <c r="G1000" t="s">
        <v>2292</v>
      </c>
      <c r="H1000" t="s">
        <v>354</v>
      </c>
      <c r="I1000">
        <v>1663698880.5</v>
      </c>
      <c r="J1000">
        <f>(K1000)/1000</f>
        <v>0</v>
      </c>
      <c r="K1000">
        <f>IF(BF1000, AN1000, AH1000)</f>
        <v>0</v>
      </c>
      <c r="L1000">
        <f>IF(BF1000, AI1000, AG1000)</f>
        <v>0</v>
      </c>
      <c r="M1000">
        <f>BH1000 - IF(AU1000&gt;1, L1000*BB1000*100.0/(AW1000*BV1000), 0)</f>
        <v>0</v>
      </c>
      <c r="N1000">
        <f>((T1000-J1000/2)*M1000-L1000)/(T1000+J1000/2)</f>
        <v>0</v>
      </c>
      <c r="O1000">
        <f>N1000*(BO1000+BP1000)/1000.0</f>
        <v>0</v>
      </c>
      <c r="P1000">
        <f>(BH1000 - IF(AU1000&gt;1, L1000*BB1000*100.0/(AW1000*BV1000), 0))*(BO1000+BP1000)/1000.0</f>
        <v>0</v>
      </c>
      <c r="Q1000">
        <f>2.0/((1/S1000-1/R1000)+SIGN(S1000)*SQRT((1/S1000-1/R1000)*(1/S1000-1/R1000) + 4*BC1000/((BC1000+1)*(BC1000+1))*(2*1/S1000*1/R1000-1/R1000*1/R1000)))</f>
        <v>0</v>
      </c>
      <c r="R1000">
        <f>IF(LEFT(BD1000,1)&lt;&gt;"0",IF(LEFT(BD1000,1)="1",3.0,BE1000),$D$5+$E$5*(BV1000*BO1000/($K$5*1000))+$F$5*(BV1000*BO1000/($K$5*1000))*MAX(MIN(BB1000,$J$5),$I$5)*MAX(MIN(BB1000,$J$5),$I$5)+$G$5*MAX(MIN(BB1000,$J$5),$I$5)*(BV1000*BO1000/($K$5*1000))+$H$5*(BV1000*BO1000/($K$5*1000))*(BV1000*BO1000/($K$5*1000)))</f>
        <v>0</v>
      </c>
      <c r="S1000">
        <f>J1000*(1000-(1000*0.61365*exp(17.502*W1000/(240.97+W1000))/(BO1000+BP1000)+BJ1000)/2)/(1000*0.61365*exp(17.502*W1000/(240.97+W1000))/(BO1000+BP1000)-BJ1000)</f>
        <v>0</v>
      </c>
      <c r="T1000">
        <f>1/((BC1000+1)/(Q1000/1.6)+1/(R1000/1.37)) + BC1000/((BC1000+1)/(Q1000/1.6) + BC1000/(R1000/1.37))</f>
        <v>0</v>
      </c>
      <c r="U1000">
        <f>(AX1000*BA1000)</f>
        <v>0</v>
      </c>
      <c r="V1000">
        <f>(BQ1000+(U1000+2*0.95*5.67E-8*(((BQ1000+$B$7)+273)^4-(BQ1000+273)^4)-44100*J1000)/(1.84*29.3*R1000+8*0.95*5.67E-8*(BQ1000+273)^3))</f>
        <v>0</v>
      </c>
      <c r="W1000">
        <f>($C$7*BR1000+$D$7*BS1000+$E$7*V1000)</f>
        <v>0</v>
      </c>
      <c r="X1000">
        <f>0.61365*exp(17.502*W1000/(240.97+W1000))</f>
        <v>0</v>
      </c>
      <c r="Y1000">
        <f>(Z1000/AA1000*100)</f>
        <v>0</v>
      </c>
      <c r="Z1000">
        <f>BJ1000*(BO1000+BP1000)/1000</f>
        <v>0</v>
      </c>
      <c r="AA1000">
        <f>0.61365*exp(17.502*BQ1000/(240.97+BQ1000))</f>
        <v>0</v>
      </c>
      <c r="AB1000">
        <f>(X1000-BJ1000*(BO1000+BP1000)/1000)</f>
        <v>0</v>
      </c>
      <c r="AC1000">
        <f>(-J1000*44100)</f>
        <v>0</v>
      </c>
      <c r="AD1000">
        <f>2*29.3*R1000*0.92*(BQ1000-W1000)</f>
        <v>0</v>
      </c>
      <c r="AE1000">
        <f>2*0.95*5.67E-8*(((BQ1000+$B$7)+273)^4-(W1000+273)^4)</f>
        <v>0</v>
      </c>
      <c r="AF1000">
        <f>U1000+AE1000+AC1000+AD1000</f>
        <v>0</v>
      </c>
      <c r="AG1000">
        <f>BN1000*AU1000*(BI1000-BH1000*(1000-AU1000*BK1000)/(1000-AU1000*BJ1000))/(100*BB1000)</f>
        <v>0</v>
      </c>
      <c r="AH1000">
        <f>1000*BN1000*AU1000*(BJ1000-BK1000)/(100*BB1000*(1000-AU1000*BJ1000))</f>
        <v>0</v>
      </c>
      <c r="AI1000">
        <f>(AJ1000 - AK1000 - BO1000*1E3/(8.314*(BQ1000+273.15)) * AM1000/BN1000 * AL1000) * BN1000/(100*BB1000) * (1000 - BK1000)/1000</f>
        <v>0</v>
      </c>
      <c r="AJ1000">
        <v>59.6870199286884</v>
      </c>
      <c r="AK1000">
        <v>72.0913375757575</v>
      </c>
      <c r="AL1000">
        <v>-3.11761224355127</v>
      </c>
      <c r="AM1000">
        <v>65.4891449672298</v>
      </c>
      <c r="AN1000">
        <f>(AP1000 - AO1000 + BO1000*1E3/(8.314*(BQ1000+273.15)) * AR1000/BN1000 * AQ1000) * BN1000/(100*BB1000) * 1000/(1000 - AP1000)</f>
        <v>0</v>
      </c>
      <c r="AO1000">
        <v>12.5266404543699</v>
      </c>
      <c r="AP1000">
        <v>19.5304263736264</v>
      </c>
      <c r="AQ1000">
        <v>-0.00211983457175879</v>
      </c>
      <c r="AR1000">
        <v>122.08518290641</v>
      </c>
      <c r="AS1000">
        <v>0</v>
      </c>
      <c r="AT1000">
        <v>0</v>
      </c>
      <c r="AU1000">
        <f>IF(AS1000*$H$13&gt;=AW1000,1.0,(AW1000/(AW1000-AS1000*$H$13)))</f>
        <v>0</v>
      </c>
      <c r="AV1000">
        <f>(AU1000-1)*100</f>
        <v>0</v>
      </c>
      <c r="AW1000">
        <f>MAX(0,($B$13+$C$13*BV1000)/(1+$D$13*BV1000)*BO1000/(BQ1000+273)*$E$13)</f>
        <v>0</v>
      </c>
      <c r="AX1000">
        <f>$B$11*BW1000+$C$11*BX1000+$F$11*CI1000*(1-CL1000)</f>
        <v>0</v>
      </c>
      <c r="AY1000">
        <f>AX1000*AZ1000</f>
        <v>0</v>
      </c>
      <c r="AZ1000">
        <f>($B$11*$D$9+$C$11*$D$9+$F$11*((CV1000+CN1000)/MAX(CV1000+CN1000+CW1000, 0.1)*$I$9+CW1000/MAX(CV1000+CN1000+CW1000, 0.1)*$J$9))/($B$11+$C$11+$F$11)</f>
        <v>0</v>
      </c>
      <c r="BA1000">
        <f>($B$11*$K$9+$C$11*$K$9+$F$11*((CV1000+CN1000)/MAX(CV1000+CN1000+CW1000, 0.1)*$P$9+CW1000/MAX(CV1000+CN1000+CW1000, 0.1)*$Q$9))/($B$11+$C$11+$F$11)</f>
        <v>0</v>
      </c>
      <c r="BB1000">
        <v>6</v>
      </c>
      <c r="BC1000">
        <v>0.5</v>
      </c>
      <c r="BD1000" t="s">
        <v>355</v>
      </c>
      <c r="BE1000">
        <v>2</v>
      </c>
      <c r="BF1000" t="b">
        <v>1</v>
      </c>
      <c r="BG1000">
        <v>1663698880.5</v>
      </c>
      <c r="BH1000">
        <v>92.0663222222222</v>
      </c>
      <c r="BI1000">
        <v>75.7090740740741</v>
      </c>
      <c r="BJ1000">
        <v>19.5656888888889</v>
      </c>
      <c r="BK1000">
        <v>12.5263333333333</v>
      </c>
      <c r="BL1000">
        <v>87.9899037037037</v>
      </c>
      <c r="BM1000">
        <v>19.2982666666667</v>
      </c>
      <c r="BN1000">
        <v>500.057407407407</v>
      </c>
      <c r="BO1000">
        <v>90.4720814814815</v>
      </c>
      <c r="BP1000">
        <v>0.0478236518518518</v>
      </c>
      <c r="BQ1000">
        <v>25.0832185185185</v>
      </c>
      <c r="BR1000">
        <v>25.0348185185185</v>
      </c>
      <c r="BS1000">
        <v>999.9</v>
      </c>
      <c r="BT1000">
        <v>0</v>
      </c>
      <c r="BU1000">
        <v>0</v>
      </c>
      <c r="BV1000">
        <v>9982.59259259259</v>
      </c>
      <c r="BW1000">
        <v>0</v>
      </c>
      <c r="BX1000">
        <v>16.7147</v>
      </c>
      <c r="BY1000">
        <v>16.3572481481481</v>
      </c>
      <c r="BZ1000">
        <v>93.9039185185185</v>
      </c>
      <c r="CA1000">
        <v>76.669462962963</v>
      </c>
      <c r="CB1000">
        <v>7.03935666666667</v>
      </c>
      <c r="CC1000">
        <v>75.7090740740741</v>
      </c>
      <c r="CD1000">
        <v>12.5263333333333</v>
      </c>
      <c r="CE1000">
        <v>1.77014814814815</v>
      </c>
      <c r="CF1000">
        <v>1.13328259259259</v>
      </c>
      <c r="CG1000">
        <v>15.525637037037</v>
      </c>
      <c r="CH1000">
        <v>8.75284703703704</v>
      </c>
      <c r="CI1000">
        <v>2000.00925925926</v>
      </c>
      <c r="CJ1000">
        <v>0.979993555555555</v>
      </c>
      <c r="CK1000">
        <v>0.0200063925925926</v>
      </c>
      <c r="CL1000">
        <v>0</v>
      </c>
      <c r="CM1000">
        <v>825.127407407407</v>
      </c>
      <c r="CN1000">
        <v>5.00063</v>
      </c>
      <c r="CO1000">
        <v>16223.9666666667</v>
      </c>
      <c r="CP1000">
        <v>17256.9518518519</v>
      </c>
      <c r="CQ1000">
        <v>38.9416666666667</v>
      </c>
      <c r="CR1000">
        <v>39.0206666666667</v>
      </c>
      <c r="CS1000">
        <v>38.437</v>
      </c>
      <c r="CT1000">
        <v>38.437</v>
      </c>
      <c r="CU1000">
        <v>39.75</v>
      </c>
      <c r="CV1000">
        <v>1955.09740740741</v>
      </c>
      <c r="CW1000">
        <v>39.9118518518518</v>
      </c>
      <c r="CX1000">
        <v>0</v>
      </c>
      <c r="CY1000">
        <v>1663698885.5</v>
      </c>
      <c r="CZ1000">
        <v>0</v>
      </c>
      <c r="DA1000">
        <v>0</v>
      </c>
      <c r="DB1000" t="s">
        <v>356</v>
      </c>
      <c r="DC1000">
        <v>1660677648.1</v>
      </c>
      <c r="DD1000">
        <v>1660677649.1</v>
      </c>
      <c r="DE1000">
        <v>0</v>
      </c>
      <c r="DF1000">
        <v>-1.042</v>
      </c>
      <c r="DG1000">
        <v>0.003</v>
      </c>
      <c r="DH1000">
        <v>5.218</v>
      </c>
      <c r="DI1000">
        <v>0.344</v>
      </c>
      <c r="DJ1000">
        <v>417</v>
      </c>
      <c r="DK1000">
        <v>22</v>
      </c>
      <c r="DL1000">
        <v>1.24</v>
      </c>
      <c r="DM1000">
        <v>0.53</v>
      </c>
      <c r="DN1000">
        <v>15.3206951219512</v>
      </c>
      <c r="DO1000">
        <v>21.4323679442509</v>
      </c>
      <c r="DP1000">
        <v>2.12847321037717</v>
      </c>
      <c r="DQ1000">
        <v>0</v>
      </c>
      <c r="DR1000">
        <v>7.05534926829268</v>
      </c>
      <c r="DS1000">
        <v>-0.317251986062711</v>
      </c>
      <c r="DT1000">
        <v>0.0314080189690812</v>
      </c>
      <c r="DU1000">
        <v>0</v>
      </c>
      <c r="DV1000">
        <v>0</v>
      </c>
      <c r="DW1000">
        <v>2</v>
      </c>
      <c r="DX1000" t="s">
        <v>357</v>
      </c>
      <c r="DY1000">
        <v>2.97307</v>
      </c>
      <c r="DZ1000">
        <v>2.70228</v>
      </c>
      <c r="EA1000">
        <v>0.0173195</v>
      </c>
      <c r="EB1000">
        <v>0.0136083</v>
      </c>
      <c r="EC1000">
        <v>0.0894807</v>
      </c>
      <c r="ED1000">
        <v>0.0655846</v>
      </c>
      <c r="EE1000">
        <v>38284.3</v>
      </c>
      <c r="EF1000">
        <v>41898.8</v>
      </c>
      <c r="EG1000">
        <v>35308.8</v>
      </c>
      <c r="EH1000">
        <v>38528.9</v>
      </c>
      <c r="EI1000">
        <v>45593.8</v>
      </c>
      <c r="EJ1000">
        <v>52002</v>
      </c>
      <c r="EK1000">
        <v>55197.4</v>
      </c>
      <c r="EL1000">
        <v>61802.9</v>
      </c>
      <c r="EM1000">
        <v>1.9906</v>
      </c>
      <c r="EN1000">
        <v>1.8032</v>
      </c>
      <c r="EO1000">
        <v>0.0672638</v>
      </c>
      <c r="EP1000">
        <v>0</v>
      </c>
      <c r="EQ1000">
        <v>23.9133</v>
      </c>
      <c r="ER1000">
        <v>999.9</v>
      </c>
      <c r="ES1000">
        <v>40.581</v>
      </c>
      <c r="ET1000">
        <v>30.887</v>
      </c>
      <c r="EU1000">
        <v>20.1062</v>
      </c>
      <c r="EV1000">
        <v>57.0561</v>
      </c>
      <c r="EW1000">
        <v>46.1659</v>
      </c>
      <c r="EX1000">
        <v>1</v>
      </c>
      <c r="EY1000">
        <v>-0.012439</v>
      </c>
      <c r="EZ1000">
        <v>3.1966</v>
      </c>
      <c r="FA1000">
        <v>20.0846</v>
      </c>
      <c r="FB1000">
        <v>5.19932</v>
      </c>
      <c r="FC1000">
        <v>12.0052</v>
      </c>
      <c r="FD1000">
        <v>4.9756</v>
      </c>
      <c r="FE1000">
        <v>3.294</v>
      </c>
      <c r="FF1000">
        <v>9999</v>
      </c>
      <c r="FG1000">
        <v>9999</v>
      </c>
      <c r="FH1000">
        <v>9999</v>
      </c>
      <c r="FI1000">
        <v>695.9</v>
      </c>
      <c r="FJ1000">
        <v>1.86356</v>
      </c>
      <c r="FK1000">
        <v>1.86835</v>
      </c>
      <c r="FL1000">
        <v>1.86801</v>
      </c>
      <c r="FM1000">
        <v>1.86935</v>
      </c>
      <c r="FN1000">
        <v>1.87012</v>
      </c>
      <c r="FO1000">
        <v>1.86615</v>
      </c>
      <c r="FP1000">
        <v>1.86722</v>
      </c>
      <c r="FQ1000">
        <v>1.86859</v>
      </c>
      <c r="FR1000">
        <v>5</v>
      </c>
      <c r="FS1000">
        <v>0</v>
      </c>
      <c r="FT1000">
        <v>0</v>
      </c>
      <c r="FU1000">
        <v>0</v>
      </c>
      <c r="FV1000" t="s">
        <v>358</v>
      </c>
      <c r="FW1000" t="s">
        <v>359</v>
      </c>
      <c r="FX1000" t="s">
        <v>360</v>
      </c>
      <c r="FY1000" t="s">
        <v>360</v>
      </c>
      <c r="FZ1000" t="s">
        <v>360</v>
      </c>
      <c r="GA1000" t="s">
        <v>360</v>
      </c>
      <c r="GB1000">
        <v>0</v>
      </c>
      <c r="GC1000">
        <v>100</v>
      </c>
      <c r="GD1000">
        <v>100</v>
      </c>
      <c r="GE1000">
        <v>3.957</v>
      </c>
      <c r="GF1000">
        <v>0.2662</v>
      </c>
      <c r="GG1000">
        <v>3.61927167264205</v>
      </c>
      <c r="GH1000">
        <v>0.00509506669552449</v>
      </c>
      <c r="GI1000">
        <v>1.17866753763249e-06</v>
      </c>
      <c r="GJ1000">
        <v>-6.62632595388568e-10</v>
      </c>
      <c r="GK1000">
        <v>-0.0260112845827318</v>
      </c>
      <c r="GL1000">
        <v>-0.0225051504344278</v>
      </c>
      <c r="GM1000">
        <v>0.00262967521021688</v>
      </c>
      <c r="GN1000">
        <v>-3.50088843362945e-05</v>
      </c>
      <c r="GO1000">
        <v>-5</v>
      </c>
      <c r="GP1000">
        <v>1640</v>
      </c>
      <c r="GQ1000">
        <v>1</v>
      </c>
      <c r="GR1000">
        <v>20</v>
      </c>
      <c r="GS1000">
        <v>50354</v>
      </c>
      <c r="GT1000">
        <v>50354</v>
      </c>
      <c r="GU1000">
        <v>0.241699</v>
      </c>
      <c r="GV1000">
        <v>2.69287</v>
      </c>
      <c r="GW1000">
        <v>1.54785</v>
      </c>
      <c r="GX1000">
        <v>2.2998</v>
      </c>
      <c r="GY1000">
        <v>1.34644</v>
      </c>
      <c r="GZ1000">
        <v>2.31201</v>
      </c>
      <c r="HA1000">
        <v>35.8711</v>
      </c>
      <c r="HB1000">
        <v>23.9474</v>
      </c>
      <c r="HC1000">
        <v>18</v>
      </c>
      <c r="HD1000">
        <v>506.011</v>
      </c>
      <c r="HE1000">
        <v>388.749</v>
      </c>
      <c r="HF1000">
        <v>19.452</v>
      </c>
      <c r="HG1000">
        <v>26.9102</v>
      </c>
      <c r="HH1000">
        <v>30.0003</v>
      </c>
      <c r="HI1000">
        <v>26.8418</v>
      </c>
      <c r="HJ1000">
        <v>26.7833</v>
      </c>
      <c r="HK1000">
        <v>4.75238</v>
      </c>
      <c r="HL1000">
        <v>37.9087</v>
      </c>
      <c r="HM1000">
        <v>0</v>
      </c>
      <c r="HN1000">
        <v>19.45</v>
      </c>
      <c r="HO1000">
        <v>30.0014</v>
      </c>
      <c r="HP1000">
        <v>12.4667</v>
      </c>
      <c r="HQ1000">
        <v>102.39</v>
      </c>
      <c r="HR1000">
        <v>102.869</v>
      </c>
    </row>
    <row r="1001" spans="1:226">
      <c r="A1001">
        <v>985</v>
      </c>
      <c r="B1001">
        <v>1663698985</v>
      </c>
      <c r="C1001">
        <v>11209.9000000954</v>
      </c>
      <c r="D1001" t="s">
        <v>2339</v>
      </c>
      <c r="E1001" t="s">
        <v>2340</v>
      </c>
      <c r="F1001">
        <v>5</v>
      </c>
      <c r="G1001" t="s">
        <v>2292</v>
      </c>
      <c r="H1001" t="s">
        <v>354</v>
      </c>
      <c r="I1001">
        <v>1663698977</v>
      </c>
      <c r="J1001">
        <f>(K1001)/1000</f>
        <v>0</v>
      </c>
      <c r="K1001">
        <f>IF(BF1001, AN1001, AH1001)</f>
        <v>0</v>
      </c>
      <c r="L1001">
        <f>IF(BF1001, AI1001, AG1001)</f>
        <v>0</v>
      </c>
      <c r="M1001">
        <f>BH1001 - IF(AU1001&gt;1, L1001*BB1001*100.0/(AW1001*BV1001), 0)</f>
        <v>0</v>
      </c>
      <c r="N1001">
        <f>((T1001-J1001/2)*M1001-L1001)/(T1001+J1001/2)</f>
        <v>0</v>
      </c>
      <c r="O1001">
        <f>N1001*(BO1001+BP1001)/1000.0</f>
        <v>0</v>
      </c>
      <c r="P1001">
        <f>(BH1001 - IF(AU1001&gt;1, L1001*BB1001*100.0/(AW1001*BV1001), 0))*(BO1001+BP1001)/1000.0</f>
        <v>0</v>
      </c>
      <c r="Q1001">
        <f>2.0/((1/S1001-1/R1001)+SIGN(S1001)*SQRT((1/S1001-1/R1001)*(1/S1001-1/R1001) + 4*BC1001/((BC1001+1)*(BC1001+1))*(2*1/S1001*1/R1001-1/R1001*1/R1001)))</f>
        <v>0</v>
      </c>
      <c r="R1001">
        <f>IF(LEFT(BD1001,1)&lt;&gt;"0",IF(LEFT(BD1001,1)="1",3.0,BE1001),$D$5+$E$5*(BV1001*BO1001/($K$5*1000))+$F$5*(BV1001*BO1001/($K$5*1000))*MAX(MIN(BB1001,$J$5),$I$5)*MAX(MIN(BB1001,$J$5),$I$5)+$G$5*MAX(MIN(BB1001,$J$5),$I$5)*(BV1001*BO1001/($K$5*1000))+$H$5*(BV1001*BO1001/($K$5*1000))*(BV1001*BO1001/($K$5*1000)))</f>
        <v>0</v>
      </c>
      <c r="S1001">
        <f>J1001*(1000-(1000*0.61365*exp(17.502*W1001/(240.97+W1001))/(BO1001+BP1001)+BJ1001)/2)/(1000*0.61365*exp(17.502*W1001/(240.97+W1001))/(BO1001+BP1001)-BJ1001)</f>
        <v>0</v>
      </c>
      <c r="T1001">
        <f>1/((BC1001+1)/(Q1001/1.6)+1/(R1001/1.37)) + BC1001/((BC1001+1)/(Q1001/1.6) + BC1001/(R1001/1.37))</f>
        <v>0</v>
      </c>
      <c r="U1001">
        <f>(AX1001*BA1001)</f>
        <v>0</v>
      </c>
      <c r="V1001">
        <f>(BQ1001+(U1001+2*0.95*5.67E-8*(((BQ1001+$B$7)+273)^4-(BQ1001+273)^4)-44100*J1001)/(1.84*29.3*R1001+8*0.95*5.67E-8*(BQ1001+273)^3))</f>
        <v>0</v>
      </c>
      <c r="W1001">
        <f>($C$7*BR1001+$D$7*BS1001+$E$7*V1001)</f>
        <v>0</v>
      </c>
      <c r="X1001">
        <f>0.61365*exp(17.502*W1001/(240.97+W1001))</f>
        <v>0</v>
      </c>
      <c r="Y1001">
        <f>(Z1001/AA1001*100)</f>
        <v>0</v>
      </c>
      <c r="Z1001">
        <f>BJ1001*(BO1001+BP1001)/1000</f>
        <v>0</v>
      </c>
      <c r="AA1001">
        <f>0.61365*exp(17.502*BQ1001/(240.97+BQ1001))</f>
        <v>0</v>
      </c>
      <c r="AB1001">
        <f>(X1001-BJ1001*(BO1001+BP1001)/1000)</f>
        <v>0</v>
      </c>
      <c r="AC1001">
        <f>(-J1001*44100)</f>
        <v>0</v>
      </c>
      <c r="AD1001">
        <f>2*29.3*R1001*0.92*(BQ1001-W1001)</f>
        <v>0</v>
      </c>
      <c r="AE1001">
        <f>2*0.95*5.67E-8*(((BQ1001+$B$7)+273)^4-(W1001+273)^4)</f>
        <v>0</v>
      </c>
      <c r="AF1001">
        <f>U1001+AE1001+AC1001+AD1001</f>
        <v>0</v>
      </c>
      <c r="AG1001">
        <f>BN1001*AU1001*(BI1001-BH1001*(1000-AU1001*BK1001)/(1000-AU1001*BJ1001))/(100*BB1001)</f>
        <v>0</v>
      </c>
      <c r="AH1001">
        <f>1000*BN1001*AU1001*(BJ1001-BK1001)/(100*BB1001*(1000-AU1001*BJ1001))</f>
        <v>0</v>
      </c>
      <c r="AI1001">
        <f>(AJ1001 - AK1001 - BO1001*1E3/(8.314*(BQ1001+273.15)) * AM1001/BN1001 * AL1001) * BN1001/(100*BB1001) * (1000 - BK1001)/1000</f>
        <v>0</v>
      </c>
      <c r="AJ1001">
        <v>426.014033506158</v>
      </c>
      <c r="AK1001">
        <v>395.340187878788</v>
      </c>
      <c r="AL1001">
        <v>0.000229158913503449</v>
      </c>
      <c r="AM1001">
        <v>65.4891449672298</v>
      </c>
      <c r="AN1001">
        <f>(AP1001 - AO1001 + BO1001*1E3/(8.314*(BQ1001+273.15)) * AR1001/BN1001 * AQ1001) * BN1001/(100*BB1001) * 1000/(1000 - AP1001)</f>
        <v>0</v>
      </c>
      <c r="AO1001">
        <v>12.9702294915344</v>
      </c>
      <c r="AP1001">
        <v>19.4306692307692</v>
      </c>
      <c r="AQ1001">
        <v>0.000369374292044298</v>
      </c>
      <c r="AR1001">
        <v>122.08518290641</v>
      </c>
      <c r="AS1001">
        <v>0</v>
      </c>
      <c r="AT1001">
        <v>0</v>
      </c>
      <c r="AU1001">
        <f>IF(AS1001*$H$13&gt;=AW1001,1.0,(AW1001/(AW1001-AS1001*$H$13)))</f>
        <v>0</v>
      </c>
      <c r="AV1001">
        <f>(AU1001-1)*100</f>
        <v>0</v>
      </c>
      <c r="AW1001">
        <f>MAX(0,($B$13+$C$13*BV1001)/(1+$D$13*BV1001)*BO1001/(BQ1001+273)*$E$13)</f>
        <v>0</v>
      </c>
      <c r="AX1001">
        <f>$B$11*BW1001+$C$11*BX1001+$F$11*CI1001*(1-CL1001)</f>
        <v>0</v>
      </c>
      <c r="AY1001">
        <f>AX1001*AZ1001</f>
        <v>0</v>
      </c>
      <c r="AZ1001">
        <f>($B$11*$D$9+$C$11*$D$9+$F$11*((CV1001+CN1001)/MAX(CV1001+CN1001+CW1001, 0.1)*$I$9+CW1001/MAX(CV1001+CN1001+CW1001, 0.1)*$J$9))/($B$11+$C$11+$F$11)</f>
        <v>0</v>
      </c>
      <c r="BA1001">
        <f>($B$11*$K$9+$C$11*$K$9+$F$11*((CV1001+CN1001)/MAX(CV1001+CN1001+CW1001, 0.1)*$P$9+CW1001/MAX(CV1001+CN1001+CW1001, 0.1)*$Q$9))/($B$11+$C$11+$F$11)</f>
        <v>0</v>
      </c>
      <c r="BB1001">
        <v>6</v>
      </c>
      <c r="BC1001">
        <v>0.5</v>
      </c>
      <c r="BD1001" t="s">
        <v>355</v>
      </c>
      <c r="BE1001">
        <v>2</v>
      </c>
      <c r="BF1001" t="b">
        <v>1</v>
      </c>
      <c r="BG1001">
        <v>1663698977</v>
      </c>
      <c r="BH1001">
        <v>387.625129032258</v>
      </c>
      <c r="BI1001">
        <v>420.520935483871</v>
      </c>
      <c r="BJ1001">
        <v>19.4236064516129</v>
      </c>
      <c r="BK1001">
        <v>12.9524677419355</v>
      </c>
      <c r="BL1001">
        <v>381.924935483871</v>
      </c>
      <c r="BM1001">
        <v>19.1616258064516</v>
      </c>
      <c r="BN1001">
        <v>500.121709677419</v>
      </c>
      <c r="BO1001">
        <v>90.4741677419355</v>
      </c>
      <c r="BP1001">
        <v>0.0480711967741936</v>
      </c>
      <c r="BQ1001">
        <v>24.971464516129</v>
      </c>
      <c r="BR1001">
        <v>25.0572903225807</v>
      </c>
      <c r="BS1001">
        <v>999.9</v>
      </c>
      <c r="BT1001">
        <v>0</v>
      </c>
      <c r="BU1001">
        <v>0</v>
      </c>
      <c r="BV1001">
        <v>10004.8387096774</v>
      </c>
      <c r="BW1001">
        <v>0</v>
      </c>
      <c r="BX1001">
        <v>16.7147</v>
      </c>
      <c r="BY1001">
        <v>-32.8957741935484</v>
      </c>
      <c r="BZ1001">
        <v>395.303258064516</v>
      </c>
      <c r="CA1001">
        <v>426.039064516129</v>
      </c>
      <c r="CB1001">
        <v>6.47113774193548</v>
      </c>
      <c r="CC1001">
        <v>420.520935483871</v>
      </c>
      <c r="CD1001">
        <v>12.9524677419355</v>
      </c>
      <c r="CE1001">
        <v>1.75733419354839</v>
      </c>
      <c r="CF1001">
        <v>1.1718635483871</v>
      </c>
      <c r="CG1001">
        <v>15.4123741935484</v>
      </c>
      <c r="CH1001">
        <v>9.24879645161291</v>
      </c>
      <c r="CI1001">
        <v>2000.02838709677</v>
      </c>
      <c r="CJ1001">
        <v>0.979994032258064</v>
      </c>
      <c r="CK1001">
        <v>0.0200059</v>
      </c>
      <c r="CL1001">
        <v>0</v>
      </c>
      <c r="CM1001">
        <v>863.519290322581</v>
      </c>
      <c r="CN1001">
        <v>5.00063</v>
      </c>
      <c r="CO1001">
        <v>17000.7612903226</v>
      </c>
      <c r="CP1001">
        <v>17257.1193548387</v>
      </c>
      <c r="CQ1001">
        <v>38.9918709677419</v>
      </c>
      <c r="CR1001">
        <v>39.062</v>
      </c>
      <c r="CS1001">
        <v>38.5</v>
      </c>
      <c r="CT1001">
        <v>38.377</v>
      </c>
      <c r="CU1001">
        <v>39.75</v>
      </c>
      <c r="CV1001">
        <v>1955.11709677419</v>
      </c>
      <c r="CW1001">
        <v>39.9112903225807</v>
      </c>
      <c r="CX1001">
        <v>0</v>
      </c>
      <c r="CY1001">
        <v>1663698982.1</v>
      </c>
      <c r="CZ1001">
        <v>0</v>
      </c>
      <c r="DA1001">
        <v>0</v>
      </c>
      <c r="DB1001" t="s">
        <v>356</v>
      </c>
      <c r="DC1001">
        <v>1660677648.1</v>
      </c>
      <c r="DD1001">
        <v>1660677649.1</v>
      </c>
      <c r="DE1001">
        <v>0</v>
      </c>
      <c r="DF1001">
        <v>-1.042</v>
      </c>
      <c r="DG1001">
        <v>0.003</v>
      </c>
      <c r="DH1001">
        <v>5.218</v>
      </c>
      <c r="DI1001">
        <v>0.344</v>
      </c>
      <c r="DJ1001">
        <v>417</v>
      </c>
      <c r="DK1001">
        <v>22</v>
      </c>
      <c r="DL1001">
        <v>1.24</v>
      </c>
      <c r="DM1001">
        <v>0.53</v>
      </c>
      <c r="DN1001">
        <v>-32.8790487804878</v>
      </c>
      <c r="DO1001">
        <v>0.0589066202089863</v>
      </c>
      <c r="DP1001">
        <v>0.11892640503936</v>
      </c>
      <c r="DQ1001">
        <v>1</v>
      </c>
      <c r="DR1001">
        <v>6.49615780487805</v>
      </c>
      <c r="DS1001">
        <v>-0.379235121951213</v>
      </c>
      <c r="DT1001">
        <v>0.0423028381399361</v>
      </c>
      <c r="DU1001">
        <v>0</v>
      </c>
      <c r="DV1001">
        <v>1</v>
      </c>
      <c r="DW1001">
        <v>2</v>
      </c>
      <c r="DX1001" t="s">
        <v>395</v>
      </c>
      <c r="DY1001">
        <v>2.9745</v>
      </c>
      <c r="DZ1001">
        <v>2.70079</v>
      </c>
      <c r="EA1001">
        <v>0.0850191</v>
      </c>
      <c r="EB1001">
        <v>0.0916343</v>
      </c>
      <c r="EC1001">
        <v>0.0891355</v>
      </c>
      <c r="ED1001">
        <v>0.0673863</v>
      </c>
      <c r="EE1001">
        <v>35644.5</v>
      </c>
      <c r="EF1001">
        <v>38580.3</v>
      </c>
      <c r="EG1001">
        <v>35305.7</v>
      </c>
      <c r="EH1001">
        <v>38523.6</v>
      </c>
      <c r="EI1001">
        <v>45609.3</v>
      </c>
      <c r="EJ1001">
        <v>51897.6</v>
      </c>
      <c r="EK1001">
        <v>55192.9</v>
      </c>
      <c r="EL1001">
        <v>61795.9</v>
      </c>
      <c r="EM1001">
        <v>1.9904</v>
      </c>
      <c r="EN1001">
        <v>1.804</v>
      </c>
      <c r="EO1001">
        <v>0.0745058</v>
      </c>
      <c r="EP1001">
        <v>0</v>
      </c>
      <c r="EQ1001">
        <v>23.8154</v>
      </c>
      <c r="ER1001">
        <v>999.9</v>
      </c>
      <c r="ES1001">
        <v>40.429</v>
      </c>
      <c r="ET1001">
        <v>30.947</v>
      </c>
      <c r="EU1001">
        <v>20.0984</v>
      </c>
      <c r="EV1001">
        <v>56.6562</v>
      </c>
      <c r="EW1001">
        <v>45.8694</v>
      </c>
      <c r="EX1001">
        <v>1</v>
      </c>
      <c r="EY1001">
        <v>-0.00945122</v>
      </c>
      <c r="EZ1001">
        <v>2.80279</v>
      </c>
      <c r="FA1001">
        <v>20.0905</v>
      </c>
      <c r="FB1001">
        <v>5.19812</v>
      </c>
      <c r="FC1001">
        <v>12.0052</v>
      </c>
      <c r="FD1001">
        <v>4.9756</v>
      </c>
      <c r="FE1001">
        <v>3.294</v>
      </c>
      <c r="FF1001">
        <v>9999</v>
      </c>
      <c r="FG1001">
        <v>9999</v>
      </c>
      <c r="FH1001">
        <v>9999</v>
      </c>
      <c r="FI1001">
        <v>696</v>
      </c>
      <c r="FJ1001">
        <v>1.86356</v>
      </c>
      <c r="FK1001">
        <v>1.86829</v>
      </c>
      <c r="FL1001">
        <v>1.8681</v>
      </c>
      <c r="FM1001">
        <v>1.86935</v>
      </c>
      <c r="FN1001">
        <v>1.87009</v>
      </c>
      <c r="FO1001">
        <v>1.86615</v>
      </c>
      <c r="FP1001">
        <v>1.86722</v>
      </c>
      <c r="FQ1001">
        <v>1.86859</v>
      </c>
      <c r="FR1001">
        <v>5</v>
      </c>
      <c r="FS1001">
        <v>0</v>
      </c>
      <c r="FT1001">
        <v>0</v>
      </c>
      <c r="FU1001">
        <v>0</v>
      </c>
      <c r="FV1001" t="s">
        <v>358</v>
      </c>
      <c r="FW1001" t="s">
        <v>359</v>
      </c>
      <c r="FX1001" t="s">
        <v>360</v>
      </c>
      <c r="FY1001" t="s">
        <v>360</v>
      </c>
      <c r="FZ1001" t="s">
        <v>360</v>
      </c>
      <c r="GA1001" t="s">
        <v>360</v>
      </c>
      <c r="GB1001">
        <v>0</v>
      </c>
      <c r="GC1001">
        <v>100</v>
      </c>
      <c r="GD1001">
        <v>100</v>
      </c>
      <c r="GE1001">
        <v>5.7</v>
      </c>
      <c r="GF1001">
        <v>0.2622</v>
      </c>
      <c r="GG1001">
        <v>3.61927167264205</v>
      </c>
      <c r="GH1001">
        <v>0.00509506669552449</v>
      </c>
      <c r="GI1001">
        <v>1.17866753763249e-06</v>
      </c>
      <c r="GJ1001">
        <v>-6.62632595388568e-10</v>
      </c>
      <c r="GK1001">
        <v>-0.0260112845827318</v>
      </c>
      <c r="GL1001">
        <v>-0.0225051504344278</v>
      </c>
      <c r="GM1001">
        <v>0.00262967521021688</v>
      </c>
      <c r="GN1001">
        <v>-3.50088843362945e-05</v>
      </c>
      <c r="GO1001">
        <v>-5</v>
      </c>
      <c r="GP1001">
        <v>1640</v>
      </c>
      <c r="GQ1001">
        <v>1</v>
      </c>
      <c r="GR1001">
        <v>20</v>
      </c>
      <c r="GS1001">
        <v>50355.6</v>
      </c>
      <c r="GT1001">
        <v>50355.6</v>
      </c>
      <c r="GU1001">
        <v>1.02539</v>
      </c>
      <c r="GV1001">
        <v>2.64038</v>
      </c>
      <c r="GW1001">
        <v>1.54785</v>
      </c>
      <c r="GX1001">
        <v>2.2998</v>
      </c>
      <c r="GY1001">
        <v>1.34644</v>
      </c>
      <c r="GZ1001">
        <v>2.27783</v>
      </c>
      <c r="HA1001">
        <v>35.9178</v>
      </c>
      <c r="HB1001">
        <v>23.9474</v>
      </c>
      <c r="HC1001">
        <v>18</v>
      </c>
      <c r="HD1001">
        <v>506.289</v>
      </c>
      <c r="HE1001">
        <v>389.506</v>
      </c>
      <c r="HF1001">
        <v>19.8165</v>
      </c>
      <c r="HG1001">
        <v>26.9503</v>
      </c>
      <c r="HH1001">
        <v>30.0001</v>
      </c>
      <c r="HI1001">
        <v>26.8871</v>
      </c>
      <c r="HJ1001">
        <v>26.8306</v>
      </c>
      <c r="HK1001">
        <v>20.6297</v>
      </c>
      <c r="HL1001">
        <v>35.2925</v>
      </c>
      <c r="HM1001">
        <v>0</v>
      </c>
      <c r="HN1001">
        <v>19.8362</v>
      </c>
      <c r="HO1001">
        <v>427.259</v>
      </c>
      <c r="HP1001">
        <v>13.0773</v>
      </c>
      <c r="HQ1001">
        <v>102.381</v>
      </c>
      <c r="HR1001">
        <v>102.857</v>
      </c>
    </row>
    <row r="1002" spans="1:226">
      <c r="A1002">
        <v>986</v>
      </c>
      <c r="B1002">
        <v>1663698990</v>
      </c>
      <c r="C1002">
        <v>11214.9000000954</v>
      </c>
      <c r="D1002" t="s">
        <v>2341</v>
      </c>
      <c r="E1002" t="s">
        <v>2342</v>
      </c>
      <c r="F1002">
        <v>5</v>
      </c>
      <c r="G1002" t="s">
        <v>2292</v>
      </c>
      <c r="H1002" t="s">
        <v>354</v>
      </c>
      <c r="I1002">
        <v>1663698982.15517</v>
      </c>
      <c r="J1002">
        <f>(K1002)/1000</f>
        <v>0</v>
      </c>
      <c r="K1002">
        <f>IF(BF1002, AN1002, AH1002)</f>
        <v>0</v>
      </c>
      <c r="L1002">
        <f>IF(BF1002, AI1002, AG1002)</f>
        <v>0</v>
      </c>
      <c r="M1002">
        <f>BH1002 - IF(AU1002&gt;1, L1002*BB1002*100.0/(AW1002*BV1002), 0)</f>
        <v>0</v>
      </c>
      <c r="N1002">
        <f>((T1002-J1002/2)*M1002-L1002)/(T1002+J1002/2)</f>
        <v>0</v>
      </c>
      <c r="O1002">
        <f>N1002*(BO1002+BP1002)/1000.0</f>
        <v>0</v>
      </c>
      <c r="P1002">
        <f>(BH1002 - IF(AU1002&gt;1, L1002*BB1002*100.0/(AW1002*BV1002), 0))*(BO1002+BP1002)/1000.0</f>
        <v>0</v>
      </c>
      <c r="Q1002">
        <f>2.0/((1/S1002-1/R1002)+SIGN(S1002)*SQRT((1/S1002-1/R1002)*(1/S1002-1/R1002) + 4*BC1002/((BC1002+1)*(BC1002+1))*(2*1/S1002*1/R1002-1/R1002*1/R1002)))</f>
        <v>0</v>
      </c>
      <c r="R1002">
        <f>IF(LEFT(BD1002,1)&lt;&gt;"0",IF(LEFT(BD1002,1)="1",3.0,BE1002),$D$5+$E$5*(BV1002*BO1002/($K$5*1000))+$F$5*(BV1002*BO1002/($K$5*1000))*MAX(MIN(BB1002,$J$5),$I$5)*MAX(MIN(BB1002,$J$5),$I$5)+$G$5*MAX(MIN(BB1002,$J$5),$I$5)*(BV1002*BO1002/($K$5*1000))+$H$5*(BV1002*BO1002/($K$5*1000))*(BV1002*BO1002/($K$5*1000)))</f>
        <v>0</v>
      </c>
      <c r="S1002">
        <f>J1002*(1000-(1000*0.61365*exp(17.502*W1002/(240.97+W1002))/(BO1002+BP1002)+BJ1002)/2)/(1000*0.61365*exp(17.502*W1002/(240.97+W1002))/(BO1002+BP1002)-BJ1002)</f>
        <v>0</v>
      </c>
      <c r="T1002">
        <f>1/((BC1002+1)/(Q1002/1.6)+1/(R1002/1.37)) + BC1002/((BC1002+1)/(Q1002/1.6) + BC1002/(R1002/1.37))</f>
        <v>0</v>
      </c>
      <c r="U1002">
        <f>(AX1002*BA1002)</f>
        <v>0</v>
      </c>
      <c r="V1002">
        <f>(BQ1002+(U1002+2*0.95*5.67E-8*(((BQ1002+$B$7)+273)^4-(BQ1002+273)^4)-44100*J1002)/(1.84*29.3*R1002+8*0.95*5.67E-8*(BQ1002+273)^3))</f>
        <v>0</v>
      </c>
      <c r="W1002">
        <f>($C$7*BR1002+$D$7*BS1002+$E$7*V1002)</f>
        <v>0</v>
      </c>
      <c r="X1002">
        <f>0.61365*exp(17.502*W1002/(240.97+W1002))</f>
        <v>0</v>
      </c>
      <c r="Y1002">
        <f>(Z1002/AA1002*100)</f>
        <v>0</v>
      </c>
      <c r="Z1002">
        <f>BJ1002*(BO1002+BP1002)/1000</f>
        <v>0</v>
      </c>
      <c r="AA1002">
        <f>0.61365*exp(17.502*BQ1002/(240.97+BQ1002))</f>
        <v>0</v>
      </c>
      <c r="AB1002">
        <f>(X1002-BJ1002*(BO1002+BP1002)/1000)</f>
        <v>0</v>
      </c>
      <c r="AC1002">
        <f>(-J1002*44100)</f>
        <v>0</v>
      </c>
      <c r="AD1002">
        <f>2*29.3*R1002*0.92*(BQ1002-W1002)</f>
        <v>0</v>
      </c>
      <c r="AE1002">
        <f>2*0.95*5.67E-8*(((BQ1002+$B$7)+273)^4-(W1002+273)^4)</f>
        <v>0</v>
      </c>
      <c r="AF1002">
        <f>U1002+AE1002+AC1002+AD1002</f>
        <v>0</v>
      </c>
      <c r="AG1002">
        <f>BN1002*AU1002*(BI1002-BH1002*(1000-AU1002*BK1002)/(1000-AU1002*BJ1002))/(100*BB1002)</f>
        <v>0</v>
      </c>
      <c r="AH1002">
        <f>1000*BN1002*AU1002*(BJ1002-BK1002)/(100*BB1002*(1000-AU1002*BJ1002))</f>
        <v>0</v>
      </c>
      <c r="AI1002">
        <f>(AJ1002 - AK1002 - BO1002*1E3/(8.314*(BQ1002+273.15)) * AM1002/BN1002 * AL1002) * BN1002/(100*BB1002) * (1000 - BK1002)/1000</f>
        <v>0</v>
      </c>
      <c r="AJ1002">
        <v>427.033835324637</v>
      </c>
      <c r="AK1002">
        <v>395.788793939394</v>
      </c>
      <c r="AL1002">
        <v>0.172276639964429</v>
      </c>
      <c r="AM1002">
        <v>65.4891449672298</v>
      </c>
      <c r="AN1002">
        <f>(AP1002 - AO1002 + BO1002*1E3/(8.314*(BQ1002+273.15)) * AR1002/BN1002 * AQ1002) * BN1002/(100*BB1002) * 1000/(1000 - AP1002)</f>
        <v>0</v>
      </c>
      <c r="AO1002">
        <v>13.0091397912334</v>
      </c>
      <c r="AP1002">
        <v>19.440667032967</v>
      </c>
      <c r="AQ1002">
        <v>6.77676988265926e-05</v>
      </c>
      <c r="AR1002">
        <v>122.08518290641</v>
      </c>
      <c r="AS1002">
        <v>0</v>
      </c>
      <c r="AT1002">
        <v>0</v>
      </c>
      <c r="AU1002">
        <f>IF(AS1002*$H$13&gt;=AW1002,1.0,(AW1002/(AW1002-AS1002*$H$13)))</f>
        <v>0</v>
      </c>
      <c r="AV1002">
        <f>(AU1002-1)*100</f>
        <v>0</v>
      </c>
      <c r="AW1002">
        <f>MAX(0,($B$13+$C$13*BV1002)/(1+$D$13*BV1002)*BO1002/(BQ1002+273)*$E$13)</f>
        <v>0</v>
      </c>
      <c r="AX1002">
        <f>$B$11*BW1002+$C$11*BX1002+$F$11*CI1002*(1-CL1002)</f>
        <v>0</v>
      </c>
      <c r="AY1002">
        <f>AX1002*AZ1002</f>
        <v>0</v>
      </c>
      <c r="AZ1002">
        <f>($B$11*$D$9+$C$11*$D$9+$F$11*((CV1002+CN1002)/MAX(CV1002+CN1002+CW1002, 0.1)*$I$9+CW1002/MAX(CV1002+CN1002+CW1002, 0.1)*$J$9))/($B$11+$C$11+$F$11)</f>
        <v>0</v>
      </c>
      <c r="BA1002">
        <f>($B$11*$K$9+$C$11*$K$9+$F$11*((CV1002+CN1002)/MAX(CV1002+CN1002+CW1002, 0.1)*$P$9+CW1002/MAX(CV1002+CN1002+CW1002, 0.1)*$Q$9))/($B$11+$C$11+$F$11)</f>
        <v>0</v>
      </c>
      <c r="BB1002">
        <v>6</v>
      </c>
      <c r="BC1002">
        <v>0.5</v>
      </c>
      <c r="BD1002" t="s">
        <v>355</v>
      </c>
      <c r="BE1002">
        <v>2</v>
      </c>
      <c r="BF1002" t="b">
        <v>1</v>
      </c>
      <c r="BG1002">
        <v>1663698982.15517</v>
      </c>
      <c r="BH1002">
        <v>387.666689655172</v>
      </c>
      <c r="BI1002">
        <v>421.094517241379</v>
      </c>
      <c r="BJ1002">
        <v>19.431675862069</v>
      </c>
      <c r="BK1002">
        <v>12.9842103448276</v>
      </c>
      <c r="BL1002">
        <v>381.966172413793</v>
      </c>
      <c r="BM1002">
        <v>19.1693965517241</v>
      </c>
      <c r="BN1002">
        <v>500.101448275862</v>
      </c>
      <c r="BO1002">
        <v>90.4727068965517</v>
      </c>
      <c r="BP1002">
        <v>0.0478601517241379</v>
      </c>
      <c r="BQ1002">
        <v>24.9561931034483</v>
      </c>
      <c r="BR1002">
        <v>25.044975862069</v>
      </c>
      <c r="BS1002">
        <v>999.9</v>
      </c>
      <c r="BT1002">
        <v>0</v>
      </c>
      <c r="BU1002">
        <v>0</v>
      </c>
      <c r="BV1002">
        <v>10005</v>
      </c>
      <c r="BW1002">
        <v>0</v>
      </c>
      <c r="BX1002">
        <v>16.7147</v>
      </c>
      <c r="BY1002">
        <v>-33.4278</v>
      </c>
      <c r="BZ1002">
        <v>395.348965517241</v>
      </c>
      <c r="CA1002">
        <v>426.633931034483</v>
      </c>
      <c r="CB1002">
        <v>6.44747551724138</v>
      </c>
      <c r="CC1002">
        <v>421.094517241379</v>
      </c>
      <c r="CD1002">
        <v>12.9842103448276</v>
      </c>
      <c r="CE1002">
        <v>1.75803724137931</v>
      </c>
      <c r="CF1002">
        <v>1.17471655172414</v>
      </c>
      <c r="CG1002">
        <v>15.4186068965517</v>
      </c>
      <c r="CH1002">
        <v>9.2849124137931</v>
      </c>
      <c r="CI1002">
        <v>2000.00448275862</v>
      </c>
      <c r="CJ1002">
        <v>0.979994068965517</v>
      </c>
      <c r="CK1002">
        <v>0.0200058620689655</v>
      </c>
      <c r="CL1002">
        <v>0</v>
      </c>
      <c r="CM1002">
        <v>863.097310344828</v>
      </c>
      <c r="CN1002">
        <v>5.00063</v>
      </c>
      <c r="CO1002">
        <v>16993.5655172414</v>
      </c>
      <c r="CP1002">
        <v>17256.9137931034</v>
      </c>
      <c r="CQ1002">
        <v>38.9956551724138</v>
      </c>
      <c r="CR1002">
        <v>39.062</v>
      </c>
      <c r="CS1002">
        <v>38.5</v>
      </c>
      <c r="CT1002">
        <v>38.375</v>
      </c>
      <c r="CU1002">
        <v>39.75</v>
      </c>
      <c r="CV1002">
        <v>1955.09379310345</v>
      </c>
      <c r="CW1002">
        <v>39.9106896551724</v>
      </c>
      <c r="CX1002">
        <v>0</v>
      </c>
      <c r="CY1002">
        <v>1663698987.5</v>
      </c>
      <c r="CZ1002">
        <v>0</v>
      </c>
      <c r="DA1002">
        <v>0</v>
      </c>
      <c r="DB1002" t="s">
        <v>356</v>
      </c>
      <c r="DC1002">
        <v>1660677648.1</v>
      </c>
      <c r="DD1002">
        <v>1660677649.1</v>
      </c>
      <c r="DE1002">
        <v>0</v>
      </c>
      <c r="DF1002">
        <v>-1.042</v>
      </c>
      <c r="DG1002">
        <v>0.003</v>
      </c>
      <c r="DH1002">
        <v>5.218</v>
      </c>
      <c r="DI1002">
        <v>0.344</v>
      </c>
      <c r="DJ1002">
        <v>417</v>
      </c>
      <c r="DK1002">
        <v>22</v>
      </c>
      <c r="DL1002">
        <v>1.24</v>
      </c>
      <c r="DM1002">
        <v>0.53</v>
      </c>
      <c r="DN1002">
        <v>-33.0547073170732</v>
      </c>
      <c r="DO1002">
        <v>-2.46495470383279</v>
      </c>
      <c r="DP1002">
        <v>0.624279502126835</v>
      </c>
      <c r="DQ1002">
        <v>0</v>
      </c>
      <c r="DR1002">
        <v>6.46460756097561</v>
      </c>
      <c r="DS1002">
        <v>-0.295564808362357</v>
      </c>
      <c r="DT1002">
        <v>0.0344180723075572</v>
      </c>
      <c r="DU1002">
        <v>0</v>
      </c>
      <c r="DV1002">
        <v>0</v>
      </c>
      <c r="DW1002">
        <v>2</v>
      </c>
      <c r="DX1002" t="s">
        <v>357</v>
      </c>
      <c r="DY1002">
        <v>2.97272</v>
      </c>
      <c r="DZ1002">
        <v>2.7016</v>
      </c>
      <c r="EA1002">
        <v>0.0851447</v>
      </c>
      <c r="EB1002">
        <v>0.092827</v>
      </c>
      <c r="EC1002">
        <v>0.089171</v>
      </c>
      <c r="ED1002">
        <v>0.0674785</v>
      </c>
      <c r="EE1002">
        <v>35639.3</v>
      </c>
      <c r="EF1002">
        <v>38529.3</v>
      </c>
      <c r="EG1002">
        <v>35305.4</v>
      </c>
      <c r="EH1002">
        <v>38523.2</v>
      </c>
      <c r="EI1002">
        <v>45606.7</v>
      </c>
      <c r="EJ1002">
        <v>51892</v>
      </c>
      <c r="EK1002">
        <v>55192</v>
      </c>
      <c r="EL1002">
        <v>61795.3</v>
      </c>
      <c r="EM1002">
        <v>1.9898</v>
      </c>
      <c r="EN1002">
        <v>1.8034</v>
      </c>
      <c r="EO1002">
        <v>0.0741184</v>
      </c>
      <c r="EP1002">
        <v>0</v>
      </c>
      <c r="EQ1002">
        <v>23.8113</v>
      </c>
      <c r="ER1002">
        <v>999.9</v>
      </c>
      <c r="ES1002">
        <v>40.429</v>
      </c>
      <c r="ET1002">
        <v>30.947</v>
      </c>
      <c r="EU1002">
        <v>20.0979</v>
      </c>
      <c r="EV1002">
        <v>56.6661</v>
      </c>
      <c r="EW1002">
        <v>46.0777</v>
      </c>
      <c r="EX1002">
        <v>1</v>
      </c>
      <c r="EY1002">
        <v>-0.00939024</v>
      </c>
      <c r="EZ1002">
        <v>2.82987</v>
      </c>
      <c r="FA1002">
        <v>20.091</v>
      </c>
      <c r="FB1002">
        <v>5.19812</v>
      </c>
      <c r="FC1002">
        <v>12.0076</v>
      </c>
      <c r="FD1002">
        <v>4.976</v>
      </c>
      <c r="FE1002">
        <v>3.294</v>
      </c>
      <c r="FF1002">
        <v>9999</v>
      </c>
      <c r="FG1002">
        <v>9999</v>
      </c>
      <c r="FH1002">
        <v>9999</v>
      </c>
      <c r="FI1002">
        <v>696</v>
      </c>
      <c r="FJ1002">
        <v>1.86356</v>
      </c>
      <c r="FK1002">
        <v>1.86829</v>
      </c>
      <c r="FL1002">
        <v>1.86807</v>
      </c>
      <c r="FM1002">
        <v>1.86932</v>
      </c>
      <c r="FN1002">
        <v>1.87012</v>
      </c>
      <c r="FO1002">
        <v>1.86615</v>
      </c>
      <c r="FP1002">
        <v>1.86722</v>
      </c>
      <c r="FQ1002">
        <v>1.86859</v>
      </c>
      <c r="FR1002">
        <v>5</v>
      </c>
      <c r="FS1002">
        <v>0</v>
      </c>
      <c r="FT1002">
        <v>0</v>
      </c>
      <c r="FU1002">
        <v>0</v>
      </c>
      <c r="FV1002" t="s">
        <v>358</v>
      </c>
      <c r="FW1002" t="s">
        <v>359</v>
      </c>
      <c r="FX1002" t="s">
        <v>360</v>
      </c>
      <c r="FY1002" t="s">
        <v>360</v>
      </c>
      <c r="FZ1002" t="s">
        <v>360</v>
      </c>
      <c r="GA1002" t="s">
        <v>360</v>
      </c>
      <c r="GB1002">
        <v>0</v>
      </c>
      <c r="GC1002">
        <v>100</v>
      </c>
      <c r="GD1002">
        <v>100</v>
      </c>
      <c r="GE1002">
        <v>5.704</v>
      </c>
      <c r="GF1002">
        <v>0.2626</v>
      </c>
      <c r="GG1002">
        <v>3.61927167264205</v>
      </c>
      <c r="GH1002">
        <v>0.00509506669552449</v>
      </c>
      <c r="GI1002">
        <v>1.17866753763249e-06</v>
      </c>
      <c r="GJ1002">
        <v>-6.62632595388568e-10</v>
      </c>
      <c r="GK1002">
        <v>-0.0260112845827318</v>
      </c>
      <c r="GL1002">
        <v>-0.0225051504344278</v>
      </c>
      <c r="GM1002">
        <v>0.00262967521021688</v>
      </c>
      <c r="GN1002">
        <v>-3.50088843362945e-05</v>
      </c>
      <c r="GO1002">
        <v>-5</v>
      </c>
      <c r="GP1002">
        <v>1640</v>
      </c>
      <c r="GQ1002">
        <v>1</v>
      </c>
      <c r="GR1002">
        <v>20</v>
      </c>
      <c r="GS1002">
        <v>50355.7</v>
      </c>
      <c r="GT1002">
        <v>50355.7</v>
      </c>
      <c r="GU1002">
        <v>1.05225</v>
      </c>
      <c r="GV1002">
        <v>2.6355</v>
      </c>
      <c r="GW1002">
        <v>1.54785</v>
      </c>
      <c r="GX1002">
        <v>2.2998</v>
      </c>
      <c r="GY1002">
        <v>1.34644</v>
      </c>
      <c r="GZ1002">
        <v>2.39258</v>
      </c>
      <c r="HA1002">
        <v>35.9178</v>
      </c>
      <c r="HB1002">
        <v>23.9562</v>
      </c>
      <c r="HC1002">
        <v>18</v>
      </c>
      <c r="HD1002">
        <v>505.911</v>
      </c>
      <c r="HE1002">
        <v>389.185</v>
      </c>
      <c r="HF1002">
        <v>19.7696</v>
      </c>
      <c r="HG1002">
        <v>26.9521</v>
      </c>
      <c r="HH1002">
        <v>30.0002</v>
      </c>
      <c r="HI1002">
        <v>26.8893</v>
      </c>
      <c r="HJ1002">
        <v>26.8315</v>
      </c>
      <c r="HK1002">
        <v>21.1382</v>
      </c>
      <c r="HL1002">
        <v>35.2925</v>
      </c>
      <c r="HM1002">
        <v>0</v>
      </c>
      <c r="HN1002">
        <v>19.784</v>
      </c>
      <c r="HO1002">
        <v>440.66</v>
      </c>
      <c r="HP1002">
        <v>13.1019</v>
      </c>
      <c r="HQ1002">
        <v>102.38</v>
      </c>
      <c r="HR1002">
        <v>102.856</v>
      </c>
    </row>
    <row r="1003" spans="1:226">
      <c r="A1003">
        <v>987</v>
      </c>
      <c r="B1003">
        <v>1663698995</v>
      </c>
      <c r="C1003">
        <v>11219.9000000954</v>
      </c>
      <c r="D1003" t="s">
        <v>2343</v>
      </c>
      <c r="E1003" t="s">
        <v>2344</v>
      </c>
      <c r="F1003">
        <v>5</v>
      </c>
      <c r="G1003" t="s">
        <v>2292</v>
      </c>
      <c r="H1003" t="s">
        <v>354</v>
      </c>
      <c r="I1003">
        <v>1663698987.23214</v>
      </c>
      <c r="J1003">
        <f>(K1003)/1000</f>
        <v>0</v>
      </c>
      <c r="K1003">
        <f>IF(BF1003, AN1003, AH1003)</f>
        <v>0</v>
      </c>
      <c r="L1003">
        <f>IF(BF1003, AI1003, AG1003)</f>
        <v>0</v>
      </c>
      <c r="M1003">
        <f>BH1003 - IF(AU1003&gt;1, L1003*BB1003*100.0/(AW1003*BV1003), 0)</f>
        <v>0</v>
      </c>
      <c r="N1003">
        <f>((T1003-J1003/2)*M1003-L1003)/(T1003+J1003/2)</f>
        <v>0</v>
      </c>
      <c r="O1003">
        <f>N1003*(BO1003+BP1003)/1000.0</f>
        <v>0</v>
      </c>
      <c r="P1003">
        <f>(BH1003 - IF(AU1003&gt;1, L1003*BB1003*100.0/(AW1003*BV1003), 0))*(BO1003+BP1003)/1000.0</f>
        <v>0</v>
      </c>
      <c r="Q1003">
        <f>2.0/((1/S1003-1/R1003)+SIGN(S1003)*SQRT((1/S1003-1/R1003)*(1/S1003-1/R1003) + 4*BC1003/((BC1003+1)*(BC1003+1))*(2*1/S1003*1/R1003-1/R1003*1/R1003)))</f>
        <v>0</v>
      </c>
      <c r="R1003">
        <f>IF(LEFT(BD1003,1)&lt;&gt;"0",IF(LEFT(BD1003,1)="1",3.0,BE1003),$D$5+$E$5*(BV1003*BO1003/($K$5*1000))+$F$5*(BV1003*BO1003/($K$5*1000))*MAX(MIN(BB1003,$J$5),$I$5)*MAX(MIN(BB1003,$J$5),$I$5)+$G$5*MAX(MIN(BB1003,$J$5),$I$5)*(BV1003*BO1003/($K$5*1000))+$H$5*(BV1003*BO1003/($K$5*1000))*(BV1003*BO1003/($K$5*1000)))</f>
        <v>0</v>
      </c>
      <c r="S1003">
        <f>J1003*(1000-(1000*0.61365*exp(17.502*W1003/(240.97+W1003))/(BO1003+BP1003)+BJ1003)/2)/(1000*0.61365*exp(17.502*W1003/(240.97+W1003))/(BO1003+BP1003)-BJ1003)</f>
        <v>0</v>
      </c>
      <c r="T1003">
        <f>1/((BC1003+1)/(Q1003/1.6)+1/(R1003/1.37)) + BC1003/((BC1003+1)/(Q1003/1.6) + BC1003/(R1003/1.37))</f>
        <v>0</v>
      </c>
      <c r="U1003">
        <f>(AX1003*BA1003)</f>
        <v>0</v>
      </c>
      <c r="V1003">
        <f>(BQ1003+(U1003+2*0.95*5.67E-8*(((BQ1003+$B$7)+273)^4-(BQ1003+273)^4)-44100*J1003)/(1.84*29.3*R1003+8*0.95*5.67E-8*(BQ1003+273)^3))</f>
        <v>0</v>
      </c>
      <c r="W1003">
        <f>($C$7*BR1003+$D$7*BS1003+$E$7*V1003)</f>
        <v>0</v>
      </c>
      <c r="X1003">
        <f>0.61365*exp(17.502*W1003/(240.97+W1003))</f>
        <v>0</v>
      </c>
      <c r="Y1003">
        <f>(Z1003/AA1003*100)</f>
        <v>0</v>
      </c>
      <c r="Z1003">
        <f>BJ1003*(BO1003+BP1003)/1000</f>
        <v>0</v>
      </c>
      <c r="AA1003">
        <f>0.61365*exp(17.502*BQ1003/(240.97+BQ1003))</f>
        <v>0</v>
      </c>
      <c r="AB1003">
        <f>(X1003-BJ1003*(BO1003+BP1003)/1000)</f>
        <v>0</v>
      </c>
      <c r="AC1003">
        <f>(-J1003*44100)</f>
        <v>0</v>
      </c>
      <c r="AD1003">
        <f>2*29.3*R1003*0.92*(BQ1003-W1003)</f>
        <v>0</v>
      </c>
      <c r="AE1003">
        <f>2*0.95*5.67E-8*(((BQ1003+$B$7)+273)^4-(W1003+273)^4)</f>
        <v>0</v>
      </c>
      <c r="AF1003">
        <f>U1003+AE1003+AC1003+AD1003</f>
        <v>0</v>
      </c>
      <c r="AG1003">
        <f>BN1003*AU1003*(BI1003-BH1003*(1000-AU1003*BK1003)/(1000-AU1003*BJ1003))/(100*BB1003)</f>
        <v>0</v>
      </c>
      <c r="AH1003">
        <f>1000*BN1003*AU1003*(BJ1003-BK1003)/(100*BB1003*(1000-AU1003*BJ1003))</f>
        <v>0</v>
      </c>
      <c r="AI1003">
        <f>(AJ1003 - AK1003 - BO1003*1E3/(8.314*(BQ1003+273.15)) * AM1003/BN1003 * AL1003) * BN1003/(100*BB1003) * (1000 - BK1003)/1000</f>
        <v>0</v>
      </c>
      <c r="AJ1003">
        <v>440.129818661528</v>
      </c>
      <c r="AK1003">
        <v>401.81136969697</v>
      </c>
      <c r="AL1003">
        <v>1.42870278678088</v>
      </c>
      <c r="AM1003">
        <v>65.4891449672298</v>
      </c>
      <c r="AN1003">
        <f>(AP1003 - AO1003 + BO1003*1E3/(8.314*(BQ1003+273.15)) * AR1003/BN1003 * AQ1003) * BN1003/(100*BB1003) * 1000/(1000 - AP1003)</f>
        <v>0</v>
      </c>
      <c r="AO1003">
        <v>13.0264647910273</v>
      </c>
      <c r="AP1003">
        <v>19.4395659340659</v>
      </c>
      <c r="AQ1003">
        <v>5.76910262166765e-05</v>
      </c>
      <c r="AR1003">
        <v>122.08518290641</v>
      </c>
      <c r="AS1003">
        <v>0</v>
      </c>
      <c r="AT1003">
        <v>0</v>
      </c>
      <c r="AU1003">
        <f>IF(AS1003*$H$13&gt;=AW1003,1.0,(AW1003/(AW1003-AS1003*$H$13)))</f>
        <v>0</v>
      </c>
      <c r="AV1003">
        <f>(AU1003-1)*100</f>
        <v>0</v>
      </c>
      <c r="AW1003">
        <f>MAX(0,($B$13+$C$13*BV1003)/(1+$D$13*BV1003)*BO1003/(BQ1003+273)*$E$13)</f>
        <v>0</v>
      </c>
      <c r="AX1003">
        <f>$B$11*BW1003+$C$11*BX1003+$F$11*CI1003*(1-CL1003)</f>
        <v>0</v>
      </c>
      <c r="AY1003">
        <f>AX1003*AZ1003</f>
        <v>0</v>
      </c>
      <c r="AZ1003">
        <f>($B$11*$D$9+$C$11*$D$9+$F$11*((CV1003+CN1003)/MAX(CV1003+CN1003+CW1003, 0.1)*$I$9+CW1003/MAX(CV1003+CN1003+CW1003, 0.1)*$J$9))/($B$11+$C$11+$F$11)</f>
        <v>0</v>
      </c>
      <c r="BA1003">
        <f>($B$11*$K$9+$C$11*$K$9+$F$11*((CV1003+CN1003)/MAX(CV1003+CN1003+CW1003, 0.1)*$P$9+CW1003/MAX(CV1003+CN1003+CW1003, 0.1)*$Q$9))/($B$11+$C$11+$F$11)</f>
        <v>0</v>
      </c>
      <c r="BB1003">
        <v>6</v>
      </c>
      <c r="BC1003">
        <v>0.5</v>
      </c>
      <c r="BD1003" t="s">
        <v>355</v>
      </c>
      <c r="BE1003">
        <v>2</v>
      </c>
      <c r="BF1003" t="b">
        <v>1</v>
      </c>
      <c r="BG1003">
        <v>1663698987.23214</v>
      </c>
      <c r="BH1003">
        <v>388.781321428571</v>
      </c>
      <c r="BI1003">
        <v>425.66625</v>
      </c>
      <c r="BJ1003">
        <v>19.4357964285714</v>
      </c>
      <c r="BK1003">
        <v>13.0074357142857</v>
      </c>
      <c r="BL1003">
        <v>383.0745</v>
      </c>
      <c r="BM1003">
        <v>19.1733642857143</v>
      </c>
      <c r="BN1003">
        <v>500.09175</v>
      </c>
      <c r="BO1003">
        <v>90.4726214285714</v>
      </c>
      <c r="BP1003">
        <v>0.047680325</v>
      </c>
      <c r="BQ1003">
        <v>24.9419321428571</v>
      </c>
      <c r="BR1003">
        <v>25.0381321428571</v>
      </c>
      <c r="BS1003">
        <v>999.9</v>
      </c>
      <c r="BT1003">
        <v>0</v>
      </c>
      <c r="BU1003">
        <v>0</v>
      </c>
      <c r="BV1003">
        <v>10012.8571428571</v>
      </c>
      <c r="BW1003">
        <v>0</v>
      </c>
      <c r="BX1003">
        <v>16.7099678571429</v>
      </c>
      <c r="BY1003">
        <v>-36.8848678571429</v>
      </c>
      <c r="BZ1003">
        <v>396.487357142857</v>
      </c>
      <c r="CA1003">
        <v>431.276107142857</v>
      </c>
      <c r="CB1003">
        <v>6.42836821428571</v>
      </c>
      <c r="CC1003">
        <v>425.66625</v>
      </c>
      <c r="CD1003">
        <v>13.0074357142857</v>
      </c>
      <c r="CE1003">
        <v>1.75840892857143</v>
      </c>
      <c r="CF1003">
        <v>1.17681642857143</v>
      </c>
      <c r="CG1003">
        <v>15.4218928571429</v>
      </c>
      <c r="CH1003">
        <v>9.3114325</v>
      </c>
      <c r="CI1003">
        <v>2000.01214285714</v>
      </c>
      <c r="CJ1003">
        <v>0.979994142857143</v>
      </c>
      <c r="CK1003">
        <v>0.0200057857142857</v>
      </c>
      <c r="CL1003">
        <v>0</v>
      </c>
      <c r="CM1003">
        <v>862.441785714286</v>
      </c>
      <c r="CN1003">
        <v>5.00063</v>
      </c>
      <c r="CO1003">
        <v>16981.3857142857</v>
      </c>
      <c r="CP1003">
        <v>17256.9785714286</v>
      </c>
      <c r="CQ1003">
        <v>39</v>
      </c>
      <c r="CR1003">
        <v>39.062</v>
      </c>
      <c r="CS1003">
        <v>38.5</v>
      </c>
      <c r="CT1003">
        <v>38.3838571428571</v>
      </c>
      <c r="CU1003">
        <v>39.75</v>
      </c>
      <c r="CV1003">
        <v>1955.10107142857</v>
      </c>
      <c r="CW1003">
        <v>39.9110714285714</v>
      </c>
      <c r="CX1003">
        <v>0</v>
      </c>
      <c r="CY1003">
        <v>1663698992.3</v>
      </c>
      <c r="CZ1003">
        <v>0</v>
      </c>
      <c r="DA1003">
        <v>0</v>
      </c>
      <c r="DB1003" t="s">
        <v>356</v>
      </c>
      <c r="DC1003">
        <v>1660677648.1</v>
      </c>
      <c r="DD1003">
        <v>1660677649.1</v>
      </c>
      <c r="DE1003">
        <v>0</v>
      </c>
      <c r="DF1003">
        <v>-1.042</v>
      </c>
      <c r="DG1003">
        <v>0.003</v>
      </c>
      <c r="DH1003">
        <v>5.218</v>
      </c>
      <c r="DI1003">
        <v>0.344</v>
      </c>
      <c r="DJ1003">
        <v>417</v>
      </c>
      <c r="DK1003">
        <v>22</v>
      </c>
      <c r="DL1003">
        <v>1.24</v>
      </c>
      <c r="DM1003">
        <v>0.53</v>
      </c>
      <c r="DN1003">
        <v>-35.7707707317073</v>
      </c>
      <c r="DO1003">
        <v>-37.5868682926829</v>
      </c>
      <c r="DP1003">
        <v>4.50199094755046</v>
      </c>
      <c r="DQ1003">
        <v>0</v>
      </c>
      <c r="DR1003">
        <v>6.43704658536585</v>
      </c>
      <c r="DS1003">
        <v>-0.242841114982559</v>
      </c>
      <c r="DT1003">
        <v>0.0264044380609753</v>
      </c>
      <c r="DU1003">
        <v>0</v>
      </c>
      <c r="DV1003">
        <v>0</v>
      </c>
      <c r="DW1003">
        <v>2</v>
      </c>
      <c r="DX1003" t="s">
        <v>357</v>
      </c>
      <c r="DY1003">
        <v>2.97268</v>
      </c>
      <c r="DZ1003">
        <v>2.70209</v>
      </c>
      <c r="EA1003">
        <v>0.0862722</v>
      </c>
      <c r="EB1003">
        <v>0.095143</v>
      </c>
      <c r="EC1003">
        <v>0.0891951</v>
      </c>
      <c r="ED1003">
        <v>0.0677245</v>
      </c>
      <c r="EE1003">
        <v>35595.3</v>
      </c>
      <c r="EF1003">
        <v>38431.1</v>
      </c>
      <c r="EG1003">
        <v>35305.3</v>
      </c>
      <c r="EH1003">
        <v>38523.3</v>
      </c>
      <c r="EI1003">
        <v>45606.1</v>
      </c>
      <c r="EJ1003">
        <v>51878.1</v>
      </c>
      <c r="EK1003">
        <v>55192.6</v>
      </c>
      <c r="EL1003">
        <v>61795</v>
      </c>
      <c r="EM1003">
        <v>1.988</v>
      </c>
      <c r="EN1003">
        <v>1.804</v>
      </c>
      <c r="EO1003">
        <v>0.0739992</v>
      </c>
      <c r="EP1003">
        <v>0</v>
      </c>
      <c r="EQ1003">
        <v>23.8073</v>
      </c>
      <c r="ER1003">
        <v>999.9</v>
      </c>
      <c r="ES1003">
        <v>40.404</v>
      </c>
      <c r="ET1003">
        <v>30.957</v>
      </c>
      <c r="EU1003">
        <v>20.0964</v>
      </c>
      <c r="EV1003">
        <v>56.7962</v>
      </c>
      <c r="EW1003">
        <v>45.7612</v>
      </c>
      <c r="EX1003">
        <v>1</v>
      </c>
      <c r="EY1003">
        <v>-0.00914634</v>
      </c>
      <c r="EZ1003">
        <v>2.79183</v>
      </c>
      <c r="FA1003">
        <v>20.0918</v>
      </c>
      <c r="FB1003">
        <v>5.19812</v>
      </c>
      <c r="FC1003">
        <v>12.0052</v>
      </c>
      <c r="FD1003">
        <v>4.9756</v>
      </c>
      <c r="FE1003">
        <v>3.294</v>
      </c>
      <c r="FF1003">
        <v>9999</v>
      </c>
      <c r="FG1003">
        <v>9999</v>
      </c>
      <c r="FH1003">
        <v>9999</v>
      </c>
      <c r="FI1003">
        <v>696</v>
      </c>
      <c r="FJ1003">
        <v>1.86356</v>
      </c>
      <c r="FK1003">
        <v>1.86832</v>
      </c>
      <c r="FL1003">
        <v>1.86807</v>
      </c>
      <c r="FM1003">
        <v>1.86935</v>
      </c>
      <c r="FN1003">
        <v>1.87012</v>
      </c>
      <c r="FO1003">
        <v>1.86615</v>
      </c>
      <c r="FP1003">
        <v>1.86722</v>
      </c>
      <c r="FQ1003">
        <v>1.86859</v>
      </c>
      <c r="FR1003">
        <v>5</v>
      </c>
      <c r="FS1003">
        <v>0</v>
      </c>
      <c r="FT1003">
        <v>0</v>
      </c>
      <c r="FU1003">
        <v>0</v>
      </c>
      <c r="FV1003" t="s">
        <v>358</v>
      </c>
      <c r="FW1003" t="s">
        <v>359</v>
      </c>
      <c r="FX1003" t="s">
        <v>360</v>
      </c>
      <c r="FY1003" t="s">
        <v>360</v>
      </c>
      <c r="FZ1003" t="s">
        <v>360</v>
      </c>
      <c r="GA1003" t="s">
        <v>360</v>
      </c>
      <c r="GB1003">
        <v>0</v>
      </c>
      <c r="GC1003">
        <v>100</v>
      </c>
      <c r="GD1003">
        <v>100</v>
      </c>
      <c r="GE1003">
        <v>5.742</v>
      </c>
      <c r="GF1003">
        <v>0.2628</v>
      </c>
      <c r="GG1003">
        <v>3.61927167264205</v>
      </c>
      <c r="GH1003">
        <v>0.00509506669552449</v>
      </c>
      <c r="GI1003">
        <v>1.17866753763249e-06</v>
      </c>
      <c r="GJ1003">
        <v>-6.62632595388568e-10</v>
      </c>
      <c r="GK1003">
        <v>-0.0260112845827318</v>
      </c>
      <c r="GL1003">
        <v>-0.0225051504344278</v>
      </c>
      <c r="GM1003">
        <v>0.00262967521021688</v>
      </c>
      <c r="GN1003">
        <v>-3.50088843362945e-05</v>
      </c>
      <c r="GO1003">
        <v>-5</v>
      </c>
      <c r="GP1003">
        <v>1640</v>
      </c>
      <c r="GQ1003">
        <v>1</v>
      </c>
      <c r="GR1003">
        <v>20</v>
      </c>
      <c r="GS1003">
        <v>50355.8</v>
      </c>
      <c r="GT1003">
        <v>50355.8</v>
      </c>
      <c r="GU1003">
        <v>1.08154</v>
      </c>
      <c r="GV1003">
        <v>2.6355</v>
      </c>
      <c r="GW1003">
        <v>1.54785</v>
      </c>
      <c r="GX1003">
        <v>2.2998</v>
      </c>
      <c r="GY1003">
        <v>1.34644</v>
      </c>
      <c r="GZ1003">
        <v>2.30713</v>
      </c>
      <c r="HA1003">
        <v>35.9412</v>
      </c>
      <c r="HB1003">
        <v>23.9474</v>
      </c>
      <c r="HC1003">
        <v>18</v>
      </c>
      <c r="HD1003">
        <v>504.733</v>
      </c>
      <c r="HE1003">
        <v>389.522</v>
      </c>
      <c r="HF1003">
        <v>19.7404</v>
      </c>
      <c r="HG1003">
        <v>26.9545</v>
      </c>
      <c r="HH1003">
        <v>30.0004</v>
      </c>
      <c r="HI1003">
        <v>26.8916</v>
      </c>
      <c r="HJ1003">
        <v>26.8329</v>
      </c>
      <c r="HK1003">
        <v>21.7948</v>
      </c>
      <c r="HL1003">
        <v>34.986</v>
      </c>
      <c r="HM1003">
        <v>0</v>
      </c>
      <c r="HN1003">
        <v>19.7556</v>
      </c>
      <c r="HO1003">
        <v>460.785</v>
      </c>
      <c r="HP1003">
        <v>13.1319</v>
      </c>
      <c r="HQ1003">
        <v>102.381</v>
      </c>
      <c r="HR1003">
        <v>102.856</v>
      </c>
    </row>
    <row r="1004" spans="1:226">
      <c r="A1004">
        <v>988</v>
      </c>
      <c r="B1004">
        <v>1663699000</v>
      </c>
      <c r="C1004">
        <v>11224.9000000954</v>
      </c>
      <c r="D1004" t="s">
        <v>2345</v>
      </c>
      <c r="E1004" t="s">
        <v>2346</v>
      </c>
      <c r="F1004">
        <v>5</v>
      </c>
      <c r="G1004" t="s">
        <v>2292</v>
      </c>
      <c r="H1004" t="s">
        <v>354</v>
      </c>
      <c r="I1004">
        <v>1663698992.5</v>
      </c>
      <c r="J1004">
        <f>(K1004)/1000</f>
        <v>0</v>
      </c>
      <c r="K1004">
        <f>IF(BF1004, AN1004, AH1004)</f>
        <v>0</v>
      </c>
      <c r="L1004">
        <f>IF(BF1004, AI1004, AG1004)</f>
        <v>0</v>
      </c>
      <c r="M1004">
        <f>BH1004 - IF(AU1004&gt;1, L1004*BB1004*100.0/(AW1004*BV1004), 0)</f>
        <v>0</v>
      </c>
      <c r="N1004">
        <f>((T1004-J1004/2)*M1004-L1004)/(T1004+J1004/2)</f>
        <v>0</v>
      </c>
      <c r="O1004">
        <f>N1004*(BO1004+BP1004)/1000.0</f>
        <v>0</v>
      </c>
      <c r="P1004">
        <f>(BH1004 - IF(AU1004&gt;1, L1004*BB1004*100.0/(AW1004*BV1004), 0))*(BO1004+BP1004)/1000.0</f>
        <v>0</v>
      </c>
      <c r="Q1004">
        <f>2.0/((1/S1004-1/R1004)+SIGN(S1004)*SQRT((1/S1004-1/R1004)*(1/S1004-1/R1004) + 4*BC1004/((BC1004+1)*(BC1004+1))*(2*1/S1004*1/R1004-1/R1004*1/R1004)))</f>
        <v>0</v>
      </c>
      <c r="R1004">
        <f>IF(LEFT(BD1004,1)&lt;&gt;"0",IF(LEFT(BD1004,1)="1",3.0,BE1004),$D$5+$E$5*(BV1004*BO1004/($K$5*1000))+$F$5*(BV1004*BO1004/($K$5*1000))*MAX(MIN(BB1004,$J$5),$I$5)*MAX(MIN(BB1004,$J$5),$I$5)+$G$5*MAX(MIN(BB1004,$J$5),$I$5)*(BV1004*BO1004/($K$5*1000))+$H$5*(BV1004*BO1004/($K$5*1000))*(BV1004*BO1004/($K$5*1000)))</f>
        <v>0</v>
      </c>
      <c r="S1004">
        <f>J1004*(1000-(1000*0.61365*exp(17.502*W1004/(240.97+W1004))/(BO1004+BP1004)+BJ1004)/2)/(1000*0.61365*exp(17.502*W1004/(240.97+W1004))/(BO1004+BP1004)-BJ1004)</f>
        <v>0</v>
      </c>
      <c r="T1004">
        <f>1/((BC1004+1)/(Q1004/1.6)+1/(R1004/1.37)) + BC1004/((BC1004+1)/(Q1004/1.6) + BC1004/(R1004/1.37))</f>
        <v>0</v>
      </c>
      <c r="U1004">
        <f>(AX1004*BA1004)</f>
        <v>0</v>
      </c>
      <c r="V1004">
        <f>(BQ1004+(U1004+2*0.95*5.67E-8*(((BQ1004+$B$7)+273)^4-(BQ1004+273)^4)-44100*J1004)/(1.84*29.3*R1004+8*0.95*5.67E-8*(BQ1004+273)^3))</f>
        <v>0</v>
      </c>
      <c r="W1004">
        <f>($C$7*BR1004+$D$7*BS1004+$E$7*V1004)</f>
        <v>0</v>
      </c>
      <c r="X1004">
        <f>0.61365*exp(17.502*W1004/(240.97+W1004))</f>
        <v>0</v>
      </c>
      <c r="Y1004">
        <f>(Z1004/AA1004*100)</f>
        <v>0</v>
      </c>
      <c r="Z1004">
        <f>BJ1004*(BO1004+BP1004)/1000</f>
        <v>0</v>
      </c>
      <c r="AA1004">
        <f>0.61365*exp(17.502*BQ1004/(240.97+BQ1004))</f>
        <v>0</v>
      </c>
      <c r="AB1004">
        <f>(X1004-BJ1004*(BO1004+BP1004)/1000)</f>
        <v>0</v>
      </c>
      <c r="AC1004">
        <f>(-J1004*44100)</f>
        <v>0</v>
      </c>
      <c r="AD1004">
        <f>2*29.3*R1004*0.92*(BQ1004-W1004)</f>
        <v>0</v>
      </c>
      <c r="AE1004">
        <f>2*0.95*5.67E-8*(((BQ1004+$B$7)+273)^4-(W1004+273)^4)</f>
        <v>0</v>
      </c>
      <c r="AF1004">
        <f>U1004+AE1004+AC1004+AD1004</f>
        <v>0</v>
      </c>
      <c r="AG1004">
        <f>BN1004*AU1004*(BI1004-BH1004*(1000-AU1004*BK1004)/(1000-AU1004*BJ1004))/(100*BB1004)</f>
        <v>0</v>
      </c>
      <c r="AH1004">
        <f>1000*BN1004*AU1004*(BJ1004-BK1004)/(100*BB1004*(1000-AU1004*BJ1004))</f>
        <v>0</v>
      </c>
      <c r="AI1004">
        <f>(AJ1004 - AK1004 - BO1004*1E3/(8.314*(BQ1004+273.15)) * AM1004/BN1004 * AL1004) * BN1004/(100*BB1004) * (1000 - BK1004)/1000</f>
        <v>0</v>
      </c>
      <c r="AJ1004">
        <v>456.232729277998</v>
      </c>
      <c r="AK1004">
        <v>412.825642424242</v>
      </c>
      <c r="AL1004">
        <v>2.36242605414287</v>
      </c>
      <c r="AM1004">
        <v>65.4891449672298</v>
      </c>
      <c r="AN1004">
        <f>(AP1004 - AO1004 + BO1004*1E3/(8.314*(BQ1004+273.15)) * AR1004/BN1004 * AQ1004) * BN1004/(100*BB1004) * 1000/(1000 - AP1004)</f>
        <v>0</v>
      </c>
      <c r="AO1004">
        <v>13.0973221983103</v>
      </c>
      <c r="AP1004">
        <v>19.4555263736264</v>
      </c>
      <c r="AQ1004">
        <v>0.000304909240536125</v>
      </c>
      <c r="AR1004">
        <v>122.08518290641</v>
      </c>
      <c r="AS1004">
        <v>0</v>
      </c>
      <c r="AT1004">
        <v>0</v>
      </c>
      <c r="AU1004">
        <f>IF(AS1004*$H$13&gt;=AW1004,1.0,(AW1004/(AW1004-AS1004*$H$13)))</f>
        <v>0</v>
      </c>
      <c r="AV1004">
        <f>(AU1004-1)*100</f>
        <v>0</v>
      </c>
      <c r="AW1004">
        <f>MAX(0,($B$13+$C$13*BV1004)/(1+$D$13*BV1004)*BO1004/(BQ1004+273)*$E$13)</f>
        <v>0</v>
      </c>
      <c r="AX1004">
        <f>$B$11*BW1004+$C$11*BX1004+$F$11*CI1004*(1-CL1004)</f>
        <v>0</v>
      </c>
      <c r="AY1004">
        <f>AX1004*AZ1004</f>
        <v>0</v>
      </c>
      <c r="AZ1004">
        <f>($B$11*$D$9+$C$11*$D$9+$F$11*((CV1004+CN1004)/MAX(CV1004+CN1004+CW1004, 0.1)*$I$9+CW1004/MAX(CV1004+CN1004+CW1004, 0.1)*$J$9))/($B$11+$C$11+$F$11)</f>
        <v>0</v>
      </c>
      <c r="BA1004">
        <f>($B$11*$K$9+$C$11*$K$9+$F$11*((CV1004+CN1004)/MAX(CV1004+CN1004+CW1004, 0.1)*$P$9+CW1004/MAX(CV1004+CN1004+CW1004, 0.1)*$Q$9))/($B$11+$C$11+$F$11)</f>
        <v>0</v>
      </c>
      <c r="BB1004">
        <v>6</v>
      </c>
      <c r="BC1004">
        <v>0.5</v>
      </c>
      <c r="BD1004" t="s">
        <v>355</v>
      </c>
      <c r="BE1004">
        <v>2</v>
      </c>
      <c r="BF1004" t="b">
        <v>1</v>
      </c>
      <c r="BG1004">
        <v>1663698992.5</v>
      </c>
      <c r="BH1004">
        <v>392.971037037037</v>
      </c>
      <c r="BI1004">
        <v>435.922037037037</v>
      </c>
      <c r="BJ1004">
        <v>19.4417259259259</v>
      </c>
      <c r="BK1004">
        <v>13.0534444444444</v>
      </c>
      <c r="BL1004">
        <v>387.240481481481</v>
      </c>
      <c r="BM1004">
        <v>19.179062962963</v>
      </c>
      <c r="BN1004">
        <v>500.044111111111</v>
      </c>
      <c r="BO1004">
        <v>90.4734148148148</v>
      </c>
      <c r="BP1004">
        <v>0.0475308518518518</v>
      </c>
      <c r="BQ1004">
        <v>24.9299481481482</v>
      </c>
      <c r="BR1004">
        <v>25.0260296296296</v>
      </c>
      <c r="BS1004">
        <v>999.9</v>
      </c>
      <c r="BT1004">
        <v>0</v>
      </c>
      <c r="BU1004">
        <v>0</v>
      </c>
      <c r="BV1004">
        <v>10011.8518518519</v>
      </c>
      <c r="BW1004">
        <v>0</v>
      </c>
      <c r="BX1004">
        <v>16.7097925925926</v>
      </c>
      <c r="BY1004">
        <v>-42.951</v>
      </c>
      <c r="BZ1004">
        <v>400.762666666667</v>
      </c>
      <c r="CA1004">
        <v>441.688074074074</v>
      </c>
      <c r="CB1004">
        <v>6.38828259259259</v>
      </c>
      <c r="CC1004">
        <v>435.922037037037</v>
      </c>
      <c r="CD1004">
        <v>13.0534444444444</v>
      </c>
      <c r="CE1004">
        <v>1.75896111111111</v>
      </c>
      <c r="CF1004">
        <v>1.18099</v>
      </c>
      <c r="CG1004">
        <v>15.4267814814815</v>
      </c>
      <c r="CH1004">
        <v>9.36398962962963</v>
      </c>
      <c r="CI1004">
        <v>2000.00259259259</v>
      </c>
      <c r="CJ1004">
        <v>0.979994</v>
      </c>
      <c r="CK1004">
        <v>0.0200059333333333</v>
      </c>
      <c r="CL1004">
        <v>0</v>
      </c>
      <c r="CM1004">
        <v>861.744037037037</v>
      </c>
      <c r="CN1004">
        <v>5.00063</v>
      </c>
      <c r="CO1004">
        <v>16966.8259259259</v>
      </c>
      <c r="CP1004">
        <v>17256.8962962963</v>
      </c>
      <c r="CQ1004">
        <v>39</v>
      </c>
      <c r="CR1004">
        <v>39.062</v>
      </c>
      <c r="CS1004">
        <v>38.5</v>
      </c>
      <c r="CT1004">
        <v>38.3887777777778</v>
      </c>
      <c r="CU1004">
        <v>39.75</v>
      </c>
      <c r="CV1004">
        <v>1955.09111111111</v>
      </c>
      <c r="CW1004">
        <v>39.9114814814815</v>
      </c>
      <c r="CX1004">
        <v>0</v>
      </c>
      <c r="CY1004">
        <v>1663698997.1</v>
      </c>
      <c r="CZ1004">
        <v>0</v>
      </c>
      <c r="DA1004">
        <v>0</v>
      </c>
      <c r="DB1004" t="s">
        <v>356</v>
      </c>
      <c r="DC1004">
        <v>1660677648.1</v>
      </c>
      <c r="DD1004">
        <v>1660677649.1</v>
      </c>
      <c r="DE1004">
        <v>0</v>
      </c>
      <c r="DF1004">
        <v>-1.042</v>
      </c>
      <c r="DG1004">
        <v>0.003</v>
      </c>
      <c r="DH1004">
        <v>5.218</v>
      </c>
      <c r="DI1004">
        <v>0.344</v>
      </c>
      <c r="DJ1004">
        <v>417</v>
      </c>
      <c r="DK1004">
        <v>22</v>
      </c>
      <c r="DL1004">
        <v>1.24</v>
      </c>
      <c r="DM1004">
        <v>0.53</v>
      </c>
      <c r="DN1004">
        <v>-39.0483390243902</v>
      </c>
      <c r="DO1004">
        <v>-64.7671421602788</v>
      </c>
      <c r="DP1004">
        <v>6.79259218233734</v>
      </c>
      <c r="DQ1004">
        <v>0</v>
      </c>
      <c r="DR1004">
        <v>6.41445292682927</v>
      </c>
      <c r="DS1004">
        <v>-0.401361114982561</v>
      </c>
      <c r="DT1004">
        <v>0.0416514123699219</v>
      </c>
      <c r="DU1004">
        <v>0</v>
      </c>
      <c r="DV1004">
        <v>0</v>
      </c>
      <c r="DW1004">
        <v>2</v>
      </c>
      <c r="DX1004" t="s">
        <v>357</v>
      </c>
      <c r="DY1004">
        <v>2.97382</v>
      </c>
      <c r="DZ1004">
        <v>2.70157</v>
      </c>
      <c r="EA1004">
        <v>0.0881665</v>
      </c>
      <c r="EB1004">
        <v>0.09801</v>
      </c>
      <c r="EC1004">
        <v>0.0892487</v>
      </c>
      <c r="ED1004">
        <v>0.0678342</v>
      </c>
      <c r="EE1004">
        <v>35522</v>
      </c>
      <c r="EF1004">
        <v>38308.4</v>
      </c>
      <c r="EG1004">
        <v>35305.8</v>
      </c>
      <c r="EH1004">
        <v>38522.3</v>
      </c>
      <c r="EI1004">
        <v>45603.6</v>
      </c>
      <c r="EJ1004">
        <v>51871.5</v>
      </c>
      <c r="EK1004">
        <v>55192.9</v>
      </c>
      <c r="EL1004">
        <v>61794.4</v>
      </c>
      <c r="EM1004">
        <v>1.9898</v>
      </c>
      <c r="EN1004">
        <v>1.8044</v>
      </c>
      <c r="EO1004">
        <v>0.0729561</v>
      </c>
      <c r="EP1004">
        <v>0</v>
      </c>
      <c r="EQ1004">
        <v>23.8033</v>
      </c>
      <c r="ER1004">
        <v>999.9</v>
      </c>
      <c r="ES1004">
        <v>40.404</v>
      </c>
      <c r="ET1004">
        <v>30.947</v>
      </c>
      <c r="EU1004">
        <v>20.0871</v>
      </c>
      <c r="EV1004">
        <v>56.5962</v>
      </c>
      <c r="EW1004">
        <v>45.5248</v>
      </c>
      <c r="EX1004">
        <v>1</v>
      </c>
      <c r="EY1004">
        <v>-0.00939024</v>
      </c>
      <c r="EZ1004">
        <v>2.75109</v>
      </c>
      <c r="FA1004">
        <v>20.0922</v>
      </c>
      <c r="FB1004">
        <v>5.19932</v>
      </c>
      <c r="FC1004">
        <v>12.0064</v>
      </c>
      <c r="FD1004">
        <v>4.9756</v>
      </c>
      <c r="FE1004">
        <v>3.294</v>
      </c>
      <c r="FF1004">
        <v>9999</v>
      </c>
      <c r="FG1004">
        <v>9999</v>
      </c>
      <c r="FH1004">
        <v>9999</v>
      </c>
      <c r="FI1004">
        <v>696</v>
      </c>
      <c r="FJ1004">
        <v>1.86356</v>
      </c>
      <c r="FK1004">
        <v>1.86829</v>
      </c>
      <c r="FL1004">
        <v>1.8681</v>
      </c>
      <c r="FM1004">
        <v>1.86932</v>
      </c>
      <c r="FN1004">
        <v>1.87012</v>
      </c>
      <c r="FO1004">
        <v>1.86615</v>
      </c>
      <c r="FP1004">
        <v>1.86719</v>
      </c>
      <c r="FQ1004">
        <v>1.86859</v>
      </c>
      <c r="FR1004">
        <v>5</v>
      </c>
      <c r="FS1004">
        <v>0</v>
      </c>
      <c r="FT1004">
        <v>0</v>
      </c>
      <c r="FU1004">
        <v>0</v>
      </c>
      <c r="FV1004" t="s">
        <v>358</v>
      </c>
      <c r="FW1004" t="s">
        <v>359</v>
      </c>
      <c r="FX1004" t="s">
        <v>360</v>
      </c>
      <c r="FY1004" t="s">
        <v>360</v>
      </c>
      <c r="FZ1004" t="s">
        <v>360</v>
      </c>
      <c r="GA1004" t="s">
        <v>360</v>
      </c>
      <c r="GB1004">
        <v>0</v>
      </c>
      <c r="GC1004">
        <v>100</v>
      </c>
      <c r="GD1004">
        <v>100</v>
      </c>
      <c r="GE1004">
        <v>5.805</v>
      </c>
      <c r="GF1004">
        <v>0.2635</v>
      </c>
      <c r="GG1004">
        <v>3.61927167264205</v>
      </c>
      <c r="GH1004">
        <v>0.00509506669552449</v>
      </c>
      <c r="GI1004">
        <v>1.17866753763249e-06</v>
      </c>
      <c r="GJ1004">
        <v>-6.62632595388568e-10</v>
      </c>
      <c r="GK1004">
        <v>-0.0260112845827318</v>
      </c>
      <c r="GL1004">
        <v>-0.0225051504344278</v>
      </c>
      <c r="GM1004">
        <v>0.00262967521021688</v>
      </c>
      <c r="GN1004">
        <v>-3.50088843362945e-05</v>
      </c>
      <c r="GO1004">
        <v>-5</v>
      </c>
      <c r="GP1004">
        <v>1640</v>
      </c>
      <c r="GQ1004">
        <v>1</v>
      </c>
      <c r="GR1004">
        <v>20</v>
      </c>
      <c r="GS1004">
        <v>50355.9</v>
      </c>
      <c r="GT1004">
        <v>50355.8</v>
      </c>
      <c r="GU1004">
        <v>1.11572</v>
      </c>
      <c r="GV1004">
        <v>2.6355</v>
      </c>
      <c r="GW1004">
        <v>1.54785</v>
      </c>
      <c r="GX1004">
        <v>2.2998</v>
      </c>
      <c r="GY1004">
        <v>1.34644</v>
      </c>
      <c r="GZ1004">
        <v>2.2937</v>
      </c>
      <c r="HA1004">
        <v>35.9412</v>
      </c>
      <c r="HB1004">
        <v>23.9474</v>
      </c>
      <c r="HC1004">
        <v>18</v>
      </c>
      <c r="HD1004">
        <v>505.952</v>
      </c>
      <c r="HE1004">
        <v>389.756</v>
      </c>
      <c r="HF1004">
        <v>19.7174</v>
      </c>
      <c r="HG1004">
        <v>26.9567</v>
      </c>
      <c r="HH1004">
        <v>30.0002</v>
      </c>
      <c r="HI1004">
        <v>26.8939</v>
      </c>
      <c r="HJ1004">
        <v>26.836</v>
      </c>
      <c r="HK1004">
        <v>22.3994</v>
      </c>
      <c r="HL1004">
        <v>34.986</v>
      </c>
      <c r="HM1004">
        <v>0</v>
      </c>
      <c r="HN1004">
        <v>19.732</v>
      </c>
      <c r="HO1004">
        <v>474.227</v>
      </c>
      <c r="HP1004">
        <v>13.1478</v>
      </c>
      <c r="HQ1004">
        <v>102.381</v>
      </c>
      <c r="HR1004">
        <v>102.854</v>
      </c>
    </row>
    <row r="1005" spans="1:226">
      <c r="A1005">
        <v>989</v>
      </c>
      <c r="B1005">
        <v>1663699005</v>
      </c>
      <c r="C1005">
        <v>11229.9000000954</v>
      </c>
      <c r="D1005" t="s">
        <v>2347</v>
      </c>
      <c r="E1005" t="s">
        <v>2348</v>
      </c>
      <c r="F1005">
        <v>5</v>
      </c>
      <c r="G1005" t="s">
        <v>2292</v>
      </c>
      <c r="H1005" t="s">
        <v>354</v>
      </c>
      <c r="I1005">
        <v>1663698997.21429</v>
      </c>
      <c r="J1005">
        <f>(K1005)/1000</f>
        <v>0</v>
      </c>
      <c r="K1005">
        <f>IF(BF1005, AN1005, AH1005)</f>
        <v>0</v>
      </c>
      <c r="L1005">
        <f>IF(BF1005, AI1005, AG1005)</f>
        <v>0</v>
      </c>
      <c r="M1005">
        <f>BH1005 - IF(AU1005&gt;1, L1005*BB1005*100.0/(AW1005*BV1005), 0)</f>
        <v>0</v>
      </c>
      <c r="N1005">
        <f>((T1005-J1005/2)*M1005-L1005)/(T1005+J1005/2)</f>
        <v>0</v>
      </c>
      <c r="O1005">
        <f>N1005*(BO1005+BP1005)/1000.0</f>
        <v>0</v>
      </c>
      <c r="P1005">
        <f>(BH1005 - IF(AU1005&gt;1, L1005*BB1005*100.0/(AW1005*BV1005), 0))*(BO1005+BP1005)/1000.0</f>
        <v>0</v>
      </c>
      <c r="Q1005">
        <f>2.0/((1/S1005-1/R1005)+SIGN(S1005)*SQRT((1/S1005-1/R1005)*(1/S1005-1/R1005) + 4*BC1005/((BC1005+1)*(BC1005+1))*(2*1/S1005*1/R1005-1/R1005*1/R1005)))</f>
        <v>0</v>
      </c>
      <c r="R1005">
        <f>IF(LEFT(BD1005,1)&lt;&gt;"0",IF(LEFT(BD1005,1)="1",3.0,BE1005),$D$5+$E$5*(BV1005*BO1005/($K$5*1000))+$F$5*(BV1005*BO1005/($K$5*1000))*MAX(MIN(BB1005,$J$5),$I$5)*MAX(MIN(BB1005,$J$5),$I$5)+$G$5*MAX(MIN(BB1005,$J$5),$I$5)*(BV1005*BO1005/($K$5*1000))+$H$5*(BV1005*BO1005/($K$5*1000))*(BV1005*BO1005/($K$5*1000)))</f>
        <v>0</v>
      </c>
      <c r="S1005">
        <f>J1005*(1000-(1000*0.61365*exp(17.502*W1005/(240.97+W1005))/(BO1005+BP1005)+BJ1005)/2)/(1000*0.61365*exp(17.502*W1005/(240.97+W1005))/(BO1005+BP1005)-BJ1005)</f>
        <v>0</v>
      </c>
      <c r="T1005">
        <f>1/((BC1005+1)/(Q1005/1.6)+1/(R1005/1.37)) + BC1005/((BC1005+1)/(Q1005/1.6) + BC1005/(R1005/1.37))</f>
        <v>0</v>
      </c>
      <c r="U1005">
        <f>(AX1005*BA1005)</f>
        <v>0</v>
      </c>
      <c r="V1005">
        <f>(BQ1005+(U1005+2*0.95*5.67E-8*(((BQ1005+$B$7)+273)^4-(BQ1005+273)^4)-44100*J1005)/(1.84*29.3*R1005+8*0.95*5.67E-8*(BQ1005+273)^3))</f>
        <v>0</v>
      </c>
      <c r="W1005">
        <f>($C$7*BR1005+$D$7*BS1005+$E$7*V1005)</f>
        <v>0</v>
      </c>
      <c r="X1005">
        <f>0.61365*exp(17.502*W1005/(240.97+W1005))</f>
        <v>0</v>
      </c>
      <c r="Y1005">
        <f>(Z1005/AA1005*100)</f>
        <v>0</v>
      </c>
      <c r="Z1005">
        <f>BJ1005*(BO1005+BP1005)/1000</f>
        <v>0</v>
      </c>
      <c r="AA1005">
        <f>0.61365*exp(17.502*BQ1005/(240.97+BQ1005))</f>
        <v>0</v>
      </c>
      <c r="AB1005">
        <f>(X1005-BJ1005*(BO1005+BP1005)/1000)</f>
        <v>0</v>
      </c>
      <c r="AC1005">
        <f>(-J1005*44100)</f>
        <v>0</v>
      </c>
      <c r="AD1005">
        <f>2*29.3*R1005*0.92*(BQ1005-W1005)</f>
        <v>0</v>
      </c>
      <c r="AE1005">
        <f>2*0.95*5.67E-8*(((BQ1005+$B$7)+273)^4-(W1005+273)^4)</f>
        <v>0</v>
      </c>
      <c r="AF1005">
        <f>U1005+AE1005+AC1005+AD1005</f>
        <v>0</v>
      </c>
      <c r="AG1005">
        <f>BN1005*AU1005*(BI1005-BH1005*(1000-AU1005*BK1005)/(1000-AU1005*BJ1005))/(100*BB1005)</f>
        <v>0</v>
      </c>
      <c r="AH1005">
        <f>1000*BN1005*AU1005*(BJ1005-BK1005)/(100*BB1005*(1000-AU1005*BJ1005))</f>
        <v>0</v>
      </c>
      <c r="AI1005">
        <f>(AJ1005 - AK1005 - BO1005*1E3/(8.314*(BQ1005+273.15)) * AM1005/BN1005 * AL1005) * BN1005/(100*BB1005) * (1000 - BK1005)/1000</f>
        <v>0</v>
      </c>
      <c r="AJ1005">
        <v>473.25736908503</v>
      </c>
      <c r="AK1005">
        <v>426.744690909091</v>
      </c>
      <c r="AL1005">
        <v>2.81646358568112</v>
      </c>
      <c r="AM1005">
        <v>65.4891449672298</v>
      </c>
      <c r="AN1005">
        <f>(AP1005 - AO1005 + BO1005*1E3/(8.314*(BQ1005+273.15)) * AR1005/BN1005 * AQ1005) * BN1005/(100*BB1005) * 1000/(1000 - AP1005)</f>
        <v>0</v>
      </c>
      <c r="AO1005">
        <v>13.1169232401439</v>
      </c>
      <c r="AP1005">
        <v>19.4669318681319</v>
      </c>
      <c r="AQ1005">
        <v>0.00782884733444704</v>
      </c>
      <c r="AR1005">
        <v>122.08518290641</v>
      </c>
      <c r="AS1005">
        <v>0</v>
      </c>
      <c r="AT1005">
        <v>0</v>
      </c>
      <c r="AU1005">
        <f>IF(AS1005*$H$13&gt;=AW1005,1.0,(AW1005/(AW1005-AS1005*$H$13)))</f>
        <v>0</v>
      </c>
      <c r="AV1005">
        <f>(AU1005-1)*100</f>
        <v>0</v>
      </c>
      <c r="AW1005">
        <f>MAX(0,($B$13+$C$13*BV1005)/(1+$D$13*BV1005)*BO1005/(BQ1005+273)*$E$13)</f>
        <v>0</v>
      </c>
      <c r="AX1005">
        <f>$B$11*BW1005+$C$11*BX1005+$F$11*CI1005*(1-CL1005)</f>
        <v>0</v>
      </c>
      <c r="AY1005">
        <f>AX1005*AZ1005</f>
        <v>0</v>
      </c>
      <c r="AZ1005">
        <f>($B$11*$D$9+$C$11*$D$9+$F$11*((CV1005+CN1005)/MAX(CV1005+CN1005+CW1005, 0.1)*$I$9+CW1005/MAX(CV1005+CN1005+CW1005, 0.1)*$J$9))/($B$11+$C$11+$F$11)</f>
        <v>0</v>
      </c>
      <c r="BA1005">
        <f>($B$11*$K$9+$C$11*$K$9+$F$11*((CV1005+CN1005)/MAX(CV1005+CN1005+CW1005, 0.1)*$P$9+CW1005/MAX(CV1005+CN1005+CW1005, 0.1)*$Q$9))/($B$11+$C$11+$F$11)</f>
        <v>0</v>
      </c>
      <c r="BB1005">
        <v>6</v>
      </c>
      <c r="BC1005">
        <v>0.5</v>
      </c>
      <c r="BD1005" t="s">
        <v>355</v>
      </c>
      <c r="BE1005">
        <v>2</v>
      </c>
      <c r="BF1005" t="b">
        <v>1</v>
      </c>
      <c r="BG1005">
        <v>1663698997.21429</v>
      </c>
      <c r="BH1005">
        <v>400.900821428571</v>
      </c>
      <c r="BI1005">
        <v>450.095464285714</v>
      </c>
      <c r="BJ1005">
        <v>19.4524107142857</v>
      </c>
      <c r="BK1005">
        <v>13.0846928571429</v>
      </c>
      <c r="BL1005">
        <v>395.125285714286</v>
      </c>
      <c r="BM1005">
        <v>19.1893357142857</v>
      </c>
      <c r="BN1005">
        <v>500.079714285714</v>
      </c>
      <c r="BO1005">
        <v>90.473725</v>
      </c>
      <c r="BP1005">
        <v>0.0476330107142857</v>
      </c>
      <c r="BQ1005">
        <v>24.9174071428571</v>
      </c>
      <c r="BR1005">
        <v>25.0164</v>
      </c>
      <c r="BS1005">
        <v>999.9</v>
      </c>
      <c r="BT1005">
        <v>0</v>
      </c>
      <c r="BU1005">
        <v>0</v>
      </c>
      <c r="BV1005">
        <v>10015.5357142857</v>
      </c>
      <c r="BW1005">
        <v>0</v>
      </c>
      <c r="BX1005">
        <v>16.7099678571429</v>
      </c>
      <c r="BY1005">
        <v>-49.1946357142857</v>
      </c>
      <c r="BZ1005">
        <v>408.85425</v>
      </c>
      <c r="CA1005">
        <v>456.063428571429</v>
      </c>
      <c r="CB1005">
        <v>6.36771964285714</v>
      </c>
      <c r="CC1005">
        <v>450.095464285714</v>
      </c>
      <c r="CD1005">
        <v>13.0846928571429</v>
      </c>
      <c r="CE1005">
        <v>1.75993321428571</v>
      </c>
      <c r="CF1005">
        <v>1.18382071428571</v>
      </c>
      <c r="CG1005">
        <v>15.4353928571429</v>
      </c>
      <c r="CH1005">
        <v>9.39957107142857</v>
      </c>
      <c r="CI1005">
        <v>2000.02714285714</v>
      </c>
      <c r="CJ1005">
        <v>0.979994357142857</v>
      </c>
      <c r="CK1005">
        <v>0.0200055642857143</v>
      </c>
      <c r="CL1005">
        <v>0</v>
      </c>
      <c r="CM1005">
        <v>861.497107142857</v>
      </c>
      <c r="CN1005">
        <v>5.00063</v>
      </c>
      <c r="CO1005">
        <v>16963.4214285714</v>
      </c>
      <c r="CP1005">
        <v>17257.1142857143</v>
      </c>
      <c r="CQ1005">
        <v>39</v>
      </c>
      <c r="CR1005">
        <v>39.062</v>
      </c>
      <c r="CS1005">
        <v>38.5</v>
      </c>
      <c r="CT1005">
        <v>38.3927142857143</v>
      </c>
      <c r="CU1005">
        <v>39.75</v>
      </c>
      <c r="CV1005">
        <v>1955.11607142857</v>
      </c>
      <c r="CW1005">
        <v>39.9110714285714</v>
      </c>
      <c r="CX1005">
        <v>0</v>
      </c>
      <c r="CY1005">
        <v>1663699002.5</v>
      </c>
      <c r="CZ1005">
        <v>0</v>
      </c>
      <c r="DA1005">
        <v>0</v>
      </c>
      <c r="DB1005" t="s">
        <v>356</v>
      </c>
      <c r="DC1005">
        <v>1660677648.1</v>
      </c>
      <c r="DD1005">
        <v>1660677649.1</v>
      </c>
      <c r="DE1005">
        <v>0</v>
      </c>
      <c r="DF1005">
        <v>-1.042</v>
      </c>
      <c r="DG1005">
        <v>0.003</v>
      </c>
      <c r="DH1005">
        <v>5.218</v>
      </c>
      <c r="DI1005">
        <v>0.344</v>
      </c>
      <c r="DJ1005">
        <v>417</v>
      </c>
      <c r="DK1005">
        <v>22</v>
      </c>
      <c r="DL1005">
        <v>1.24</v>
      </c>
      <c r="DM1005">
        <v>0.53</v>
      </c>
      <c r="DN1005">
        <v>-45.2969878048781</v>
      </c>
      <c r="DO1005">
        <v>-79.575656445993</v>
      </c>
      <c r="DP1005">
        <v>7.96637302177386</v>
      </c>
      <c r="DQ1005">
        <v>0</v>
      </c>
      <c r="DR1005">
        <v>6.38122878048781</v>
      </c>
      <c r="DS1005">
        <v>-0.316462578397199</v>
      </c>
      <c r="DT1005">
        <v>0.0348837035958279</v>
      </c>
      <c r="DU1005">
        <v>0</v>
      </c>
      <c r="DV1005">
        <v>0</v>
      </c>
      <c r="DW1005">
        <v>2</v>
      </c>
      <c r="DX1005" t="s">
        <v>357</v>
      </c>
      <c r="DY1005">
        <v>2.97322</v>
      </c>
      <c r="DZ1005">
        <v>2.70211</v>
      </c>
      <c r="EA1005">
        <v>0.0904644</v>
      </c>
      <c r="EB1005">
        <v>0.100421</v>
      </c>
      <c r="EC1005">
        <v>0.0892635</v>
      </c>
      <c r="ED1005">
        <v>0.0678419</v>
      </c>
      <c r="EE1005">
        <v>35432.6</v>
      </c>
      <c r="EF1005">
        <v>38206.4</v>
      </c>
      <c r="EG1005">
        <v>35305.9</v>
      </c>
      <c r="EH1005">
        <v>38522.7</v>
      </c>
      <c r="EI1005">
        <v>45603.3</v>
      </c>
      <c r="EJ1005">
        <v>51871.2</v>
      </c>
      <c r="EK1005">
        <v>55193.4</v>
      </c>
      <c r="EL1005">
        <v>61794.4</v>
      </c>
      <c r="EM1005">
        <v>1.99</v>
      </c>
      <c r="EN1005">
        <v>1.8036</v>
      </c>
      <c r="EO1005">
        <v>0.0732243</v>
      </c>
      <c r="EP1005">
        <v>0</v>
      </c>
      <c r="EQ1005">
        <v>23.7973</v>
      </c>
      <c r="ER1005">
        <v>999.9</v>
      </c>
      <c r="ES1005">
        <v>40.404</v>
      </c>
      <c r="ET1005">
        <v>30.957</v>
      </c>
      <c r="EU1005">
        <v>20.0986</v>
      </c>
      <c r="EV1005">
        <v>56.3962</v>
      </c>
      <c r="EW1005">
        <v>45.5329</v>
      </c>
      <c r="EX1005">
        <v>1</v>
      </c>
      <c r="EY1005">
        <v>-0.00957317</v>
      </c>
      <c r="EZ1005">
        <v>2.718</v>
      </c>
      <c r="FA1005">
        <v>20.0929</v>
      </c>
      <c r="FB1005">
        <v>5.20052</v>
      </c>
      <c r="FC1005">
        <v>12.004</v>
      </c>
      <c r="FD1005">
        <v>4.976</v>
      </c>
      <c r="FE1005">
        <v>3.294</v>
      </c>
      <c r="FF1005">
        <v>9999</v>
      </c>
      <c r="FG1005">
        <v>9999</v>
      </c>
      <c r="FH1005">
        <v>9999</v>
      </c>
      <c r="FI1005">
        <v>696</v>
      </c>
      <c r="FJ1005">
        <v>1.86356</v>
      </c>
      <c r="FK1005">
        <v>1.86832</v>
      </c>
      <c r="FL1005">
        <v>1.86804</v>
      </c>
      <c r="FM1005">
        <v>1.86935</v>
      </c>
      <c r="FN1005">
        <v>1.87012</v>
      </c>
      <c r="FO1005">
        <v>1.86615</v>
      </c>
      <c r="FP1005">
        <v>1.86719</v>
      </c>
      <c r="FQ1005">
        <v>1.86859</v>
      </c>
      <c r="FR1005">
        <v>5</v>
      </c>
      <c r="FS1005">
        <v>0</v>
      </c>
      <c r="FT1005">
        <v>0</v>
      </c>
      <c r="FU1005">
        <v>0</v>
      </c>
      <c r="FV1005" t="s">
        <v>358</v>
      </c>
      <c r="FW1005" t="s">
        <v>359</v>
      </c>
      <c r="FX1005" t="s">
        <v>360</v>
      </c>
      <c r="FY1005" t="s">
        <v>360</v>
      </c>
      <c r="FZ1005" t="s">
        <v>360</v>
      </c>
      <c r="GA1005" t="s">
        <v>360</v>
      </c>
      <c r="GB1005">
        <v>0</v>
      </c>
      <c r="GC1005">
        <v>100</v>
      </c>
      <c r="GD1005">
        <v>100</v>
      </c>
      <c r="GE1005">
        <v>5.884</v>
      </c>
      <c r="GF1005">
        <v>0.2637</v>
      </c>
      <c r="GG1005">
        <v>3.61927167264205</v>
      </c>
      <c r="GH1005">
        <v>0.00509506669552449</v>
      </c>
      <c r="GI1005">
        <v>1.17866753763249e-06</v>
      </c>
      <c r="GJ1005">
        <v>-6.62632595388568e-10</v>
      </c>
      <c r="GK1005">
        <v>-0.0260112845827318</v>
      </c>
      <c r="GL1005">
        <v>-0.0225051504344278</v>
      </c>
      <c r="GM1005">
        <v>0.00262967521021688</v>
      </c>
      <c r="GN1005">
        <v>-3.50088843362945e-05</v>
      </c>
      <c r="GO1005">
        <v>-5</v>
      </c>
      <c r="GP1005">
        <v>1640</v>
      </c>
      <c r="GQ1005">
        <v>1</v>
      </c>
      <c r="GR1005">
        <v>20</v>
      </c>
      <c r="GS1005">
        <v>50355.9</v>
      </c>
      <c r="GT1005">
        <v>50355.9</v>
      </c>
      <c r="GU1005">
        <v>1.14624</v>
      </c>
      <c r="GV1005">
        <v>2.62573</v>
      </c>
      <c r="GW1005">
        <v>1.54785</v>
      </c>
      <c r="GX1005">
        <v>2.2998</v>
      </c>
      <c r="GY1005">
        <v>1.34644</v>
      </c>
      <c r="GZ1005">
        <v>2.41333</v>
      </c>
      <c r="HA1005">
        <v>35.9412</v>
      </c>
      <c r="HB1005">
        <v>23.9562</v>
      </c>
      <c r="HC1005">
        <v>18</v>
      </c>
      <c r="HD1005">
        <v>506.106</v>
      </c>
      <c r="HE1005">
        <v>389.336</v>
      </c>
      <c r="HF1005">
        <v>19.7041</v>
      </c>
      <c r="HG1005">
        <v>26.9567</v>
      </c>
      <c r="HH1005">
        <v>30.0001</v>
      </c>
      <c r="HI1005">
        <v>26.8962</v>
      </c>
      <c r="HJ1005">
        <v>26.8374</v>
      </c>
      <c r="HK1005">
        <v>22.9654</v>
      </c>
      <c r="HL1005">
        <v>34.986</v>
      </c>
      <c r="HM1005">
        <v>0</v>
      </c>
      <c r="HN1005">
        <v>19.7167</v>
      </c>
      <c r="HO1005">
        <v>494.38</v>
      </c>
      <c r="HP1005">
        <v>13.1651</v>
      </c>
      <c r="HQ1005">
        <v>102.382</v>
      </c>
      <c r="HR1005">
        <v>102.854</v>
      </c>
    </row>
    <row r="1006" spans="1:226">
      <c r="A1006">
        <v>990</v>
      </c>
      <c r="B1006">
        <v>1663699010</v>
      </c>
      <c r="C1006">
        <v>11234.9000000954</v>
      </c>
      <c r="D1006" t="s">
        <v>2349</v>
      </c>
      <c r="E1006" t="s">
        <v>2350</v>
      </c>
      <c r="F1006">
        <v>5</v>
      </c>
      <c r="G1006" t="s">
        <v>2292</v>
      </c>
      <c r="H1006" t="s">
        <v>354</v>
      </c>
      <c r="I1006">
        <v>1663699002.5</v>
      </c>
      <c r="J1006">
        <f>(K1006)/1000</f>
        <v>0</v>
      </c>
      <c r="K1006">
        <f>IF(BF1006, AN1006, AH1006)</f>
        <v>0</v>
      </c>
      <c r="L1006">
        <f>IF(BF1006, AI1006, AG1006)</f>
        <v>0</v>
      </c>
      <c r="M1006">
        <f>BH1006 - IF(AU1006&gt;1, L1006*BB1006*100.0/(AW1006*BV1006), 0)</f>
        <v>0</v>
      </c>
      <c r="N1006">
        <f>((T1006-J1006/2)*M1006-L1006)/(T1006+J1006/2)</f>
        <v>0</v>
      </c>
      <c r="O1006">
        <f>N1006*(BO1006+BP1006)/1000.0</f>
        <v>0</v>
      </c>
      <c r="P1006">
        <f>(BH1006 - IF(AU1006&gt;1, L1006*BB1006*100.0/(AW1006*BV1006), 0))*(BO1006+BP1006)/1000.0</f>
        <v>0</v>
      </c>
      <c r="Q1006">
        <f>2.0/((1/S1006-1/R1006)+SIGN(S1006)*SQRT((1/S1006-1/R1006)*(1/S1006-1/R1006) + 4*BC1006/((BC1006+1)*(BC1006+1))*(2*1/S1006*1/R1006-1/R1006*1/R1006)))</f>
        <v>0</v>
      </c>
      <c r="R1006">
        <f>IF(LEFT(BD1006,1)&lt;&gt;"0",IF(LEFT(BD1006,1)="1",3.0,BE1006),$D$5+$E$5*(BV1006*BO1006/($K$5*1000))+$F$5*(BV1006*BO1006/($K$5*1000))*MAX(MIN(BB1006,$J$5),$I$5)*MAX(MIN(BB1006,$J$5),$I$5)+$G$5*MAX(MIN(BB1006,$J$5),$I$5)*(BV1006*BO1006/($K$5*1000))+$H$5*(BV1006*BO1006/($K$5*1000))*(BV1006*BO1006/($K$5*1000)))</f>
        <v>0</v>
      </c>
      <c r="S1006">
        <f>J1006*(1000-(1000*0.61365*exp(17.502*W1006/(240.97+W1006))/(BO1006+BP1006)+BJ1006)/2)/(1000*0.61365*exp(17.502*W1006/(240.97+W1006))/(BO1006+BP1006)-BJ1006)</f>
        <v>0</v>
      </c>
      <c r="T1006">
        <f>1/((BC1006+1)/(Q1006/1.6)+1/(R1006/1.37)) + BC1006/((BC1006+1)/(Q1006/1.6) + BC1006/(R1006/1.37))</f>
        <v>0</v>
      </c>
      <c r="U1006">
        <f>(AX1006*BA1006)</f>
        <v>0</v>
      </c>
      <c r="V1006">
        <f>(BQ1006+(U1006+2*0.95*5.67E-8*(((BQ1006+$B$7)+273)^4-(BQ1006+273)^4)-44100*J1006)/(1.84*29.3*R1006+8*0.95*5.67E-8*(BQ1006+273)^3))</f>
        <v>0</v>
      </c>
      <c r="W1006">
        <f>($C$7*BR1006+$D$7*BS1006+$E$7*V1006)</f>
        <v>0</v>
      </c>
      <c r="X1006">
        <f>0.61365*exp(17.502*W1006/(240.97+W1006))</f>
        <v>0</v>
      </c>
      <c r="Y1006">
        <f>(Z1006/AA1006*100)</f>
        <v>0</v>
      </c>
      <c r="Z1006">
        <f>BJ1006*(BO1006+BP1006)/1000</f>
        <v>0</v>
      </c>
      <c r="AA1006">
        <f>0.61365*exp(17.502*BQ1006/(240.97+BQ1006))</f>
        <v>0</v>
      </c>
      <c r="AB1006">
        <f>(X1006-BJ1006*(BO1006+BP1006)/1000)</f>
        <v>0</v>
      </c>
      <c r="AC1006">
        <f>(-J1006*44100)</f>
        <v>0</v>
      </c>
      <c r="AD1006">
        <f>2*29.3*R1006*0.92*(BQ1006-W1006)</f>
        <v>0</v>
      </c>
      <c r="AE1006">
        <f>2*0.95*5.67E-8*(((BQ1006+$B$7)+273)^4-(W1006+273)^4)</f>
        <v>0</v>
      </c>
      <c r="AF1006">
        <f>U1006+AE1006+AC1006+AD1006</f>
        <v>0</v>
      </c>
      <c r="AG1006">
        <f>BN1006*AU1006*(BI1006-BH1006*(1000-AU1006*BK1006)/(1000-AU1006*BJ1006))/(100*BB1006)</f>
        <v>0</v>
      </c>
      <c r="AH1006">
        <f>1000*BN1006*AU1006*(BJ1006-BK1006)/(100*BB1006*(1000-AU1006*BJ1006))</f>
        <v>0</v>
      </c>
      <c r="AI1006">
        <f>(AJ1006 - AK1006 - BO1006*1E3/(8.314*(BQ1006+273.15)) * AM1006/BN1006 * AL1006) * BN1006/(100*BB1006) * (1000 - BK1006)/1000</f>
        <v>0</v>
      </c>
      <c r="AJ1006">
        <v>489.567399090156</v>
      </c>
      <c r="AK1006">
        <v>441.36</v>
      </c>
      <c r="AL1006">
        <v>2.93460896567344</v>
      </c>
      <c r="AM1006">
        <v>65.4891449672298</v>
      </c>
      <c r="AN1006">
        <f>(AP1006 - AO1006 + BO1006*1E3/(8.314*(BQ1006+273.15)) * AR1006/BN1006 * AQ1006) * BN1006/(100*BB1006) * 1000/(1000 - AP1006)</f>
        <v>0</v>
      </c>
      <c r="AO1006">
        <v>13.1206571978533</v>
      </c>
      <c r="AP1006">
        <v>19.4673923076923</v>
      </c>
      <c r="AQ1006">
        <v>1.48826965077183e-05</v>
      </c>
      <c r="AR1006">
        <v>122.08518290641</v>
      </c>
      <c r="AS1006">
        <v>0</v>
      </c>
      <c r="AT1006">
        <v>0</v>
      </c>
      <c r="AU1006">
        <f>IF(AS1006*$H$13&gt;=AW1006,1.0,(AW1006/(AW1006-AS1006*$H$13)))</f>
        <v>0</v>
      </c>
      <c r="AV1006">
        <f>(AU1006-1)*100</f>
        <v>0</v>
      </c>
      <c r="AW1006">
        <f>MAX(0,($B$13+$C$13*BV1006)/(1+$D$13*BV1006)*BO1006/(BQ1006+273)*$E$13)</f>
        <v>0</v>
      </c>
      <c r="AX1006">
        <f>$B$11*BW1006+$C$11*BX1006+$F$11*CI1006*(1-CL1006)</f>
        <v>0</v>
      </c>
      <c r="AY1006">
        <f>AX1006*AZ1006</f>
        <v>0</v>
      </c>
      <c r="AZ1006">
        <f>($B$11*$D$9+$C$11*$D$9+$F$11*((CV1006+CN1006)/MAX(CV1006+CN1006+CW1006, 0.1)*$I$9+CW1006/MAX(CV1006+CN1006+CW1006, 0.1)*$J$9))/($B$11+$C$11+$F$11)</f>
        <v>0</v>
      </c>
      <c r="BA1006">
        <f>($B$11*$K$9+$C$11*$K$9+$F$11*((CV1006+CN1006)/MAX(CV1006+CN1006+CW1006, 0.1)*$P$9+CW1006/MAX(CV1006+CN1006+CW1006, 0.1)*$Q$9))/($B$11+$C$11+$F$11)</f>
        <v>0</v>
      </c>
      <c r="BB1006">
        <v>6</v>
      </c>
      <c r="BC1006">
        <v>0.5</v>
      </c>
      <c r="BD1006" t="s">
        <v>355</v>
      </c>
      <c r="BE1006">
        <v>2</v>
      </c>
      <c r="BF1006" t="b">
        <v>1</v>
      </c>
      <c r="BG1006">
        <v>1663699002.5</v>
      </c>
      <c r="BH1006">
        <v>413.337481481481</v>
      </c>
      <c r="BI1006">
        <v>467.265074074074</v>
      </c>
      <c r="BJ1006">
        <v>19.4625555555556</v>
      </c>
      <c r="BK1006">
        <v>13.1156777777778</v>
      </c>
      <c r="BL1006">
        <v>407.491111111111</v>
      </c>
      <c r="BM1006">
        <v>19.1990888888889</v>
      </c>
      <c r="BN1006">
        <v>500.086185185185</v>
      </c>
      <c r="BO1006">
        <v>90.4731666666667</v>
      </c>
      <c r="BP1006">
        <v>0.0477776111111111</v>
      </c>
      <c r="BQ1006">
        <v>24.9024962962963</v>
      </c>
      <c r="BR1006">
        <v>25.0068777777778</v>
      </c>
      <c r="BS1006">
        <v>999.9</v>
      </c>
      <c r="BT1006">
        <v>0</v>
      </c>
      <c r="BU1006">
        <v>0</v>
      </c>
      <c r="BV1006">
        <v>10001.4814814815</v>
      </c>
      <c r="BW1006">
        <v>0</v>
      </c>
      <c r="BX1006">
        <v>16.7147</v>
      </c>
      <c r="BY1006">
        <v>-53.927662962963</v>
      </c>
      <c r="BZ1006">
        <v>421.541888888889</v>
      </c>
      <c r="CA1006">
        <v>473.475111111111</v>
      </c>
      <c r="CB1006">
        <v>6.34687888888889</v>
      </c>
      <c r="CC1006">
        <v>467.265074074074</v>
      </c>
      <c r="CD1006">
        <v>13.1156777777778</v>
      </c>
      <c r="CE1006">
        <v>1.76084</v>
      </c>
      <c r="CF1006">
        <v>1.18661703703704</v>
      </c>
      <c r="CG1006">
        <v>15.4434185185185</v>
      </c>
      <c r="CH1006">
        <v>9.43469259259259</v>
      </c>
      <c r="CI1006">
        <v>1999.98851851852</v>
      </c>
      <c r="CJ1006">
        <v>0.979994111111111</v>
      </c>
      <c r="CK1006">
        <v>0.0200058185185185</v>
      </c>
      <c r="CL1006">
        <v>0</v>
      </c>
      <c r="CM1006">
        <v>862.354925925926</v>
      </c>
      <c r="CN1006">
        <v>5.00063</v>
      </c>
      <c r="CO1006">
        <v>16980.9851851852</v>
      </c>
      <c r="CP1006">
        <v>17256.7814814815</v>
      </c>
      <c r="CQ1006">
        <v>39</v>
      </c>
      <c r="CR1006">
        <v>39.062</v>
      </c>
      <c r="CS1006">
        <v>38.5</v>
      </c>
      <c r="CT1006">
        <v>38.3887777777778</v>
      </c>
      <c r="CU1006">
        <v>39.75</v>
      </c>
      <c r="CV1006">
        <v>1955.07814814815</v>
      </c>
      <c r="CW1006">
        <v>39.9103703703704</v>
      </c>
      <c r="CX1006">
        <v>0</v>
      </c>
      <c r="CY1006">
        <v>1663699007.3</v>
      </c>
      <c r="CZ1006">
        <v>0</v>
      </c>
      <c r="DA1006">
        <v>0</v>
      </c>
      <c r="DB1006" t="s">
        <v>356</v>
      </c>
      <c r="DC1006">
        <v>1660677648.1</v>
      </c>
      <c r="DD1006">
        <v>1660677649.1</v>
      </c>
      <c r="DE1006">
        <v>0</v>
      </c>
      <c r="DF1006">
        <v>-1.042</v>
      </c>
      <c r="DG1006">
        <v>0.003</v>
      </c>
      <c r="DH1006">
        <v>5.218</v>
      </c>
      <c r="DI1006">
        <v>0.344</v>
      </c>
      <c r="DJ1006">
        <v>417</v>
      </c>
      <c r="DK1006">
        <v>22</v>
      </c>
      <c r="DL1006">
        <v>1.24</v>
      </c>
      <c r="DM1006">
        <v>0.53</v>
      </c>
      <c r="DN1006">
        <v>-49.7653951219512</v>
      </c>
      <c r="DO1006">
        <v>-60.6244264808362</v>
      </c>
      <c r="DP1006">
        <v>6.22458687832613</v>
      </c>
      <c r="DQ1006">
        <v>0</v>
      </c>
      <c r="DR1006">
        <v>6.36652585365854</v>
      </c>
      <c r="DS1006">
        <v>-0.234804459930323</v>
      </c>
      <c r="DT1006">
        <v>0.029367180867018</v>
      </c>
      <c r="DU1006">
        <v>0</v>
      </c>
      <c r="DV1006">
        <v>0</v>
      </c>
      <c r="DW1006">
        <v>2</v>
      </c>
      <c r="DX1006" t="s">
        <v>357</v>
      </c>
      <c r="DY1006">
        <v>2.97199</v>
      </c>
      <c r="DZ1006">
        <v>2.70188</v>
      </c>
      <c r="EA1006">
        <v>0.0928237</v>
      </c>
      <c r="EB1006">
        <v>0.103021</v>
      </c>
      <c r="EC1006">
        <v>0.0892684</v>
      </c>
      <c r="ED1006">
        <v>0.0678482</v>
      </c>
      <c r="EE1006">
        <v>35340.8</v>
      </c>
      <c r="EF1006">
        <v>38095.5</v>
      </c>
      <c r="EG1006">
        <v>35305.9</v>
      </c>
      <c r="EH1006">
        <v>38522.2</v>
      </c>
      <c r="EI1006">
        <v>45603.2</v>
      </c>
      <c r="EJ1006">
        <v>51870.8</v>
      </c>
      <c r="EK1006">
        <v>55193.4</v>
      </c>
      <c r="EL1006">
        <v>61794.4</v>
      </c>
      <c r="EM1006">
        <v>1.9894</v>
      </c>
      <c r="EN1006">
        <v>1.8046</v>
      </c>
      <c r="EO1006">
        <v>0.0730157</v>
      </c>
      <c r="EP1006">
        <v>0</v>
      </c>
      <c r="EQ1006">
        <v>23.7905</v>
      </c>
      <c r="ER1006">
        <v>999.9</v>
      </c>
      <c r="ES1006">
        <v>40.38</v>
      </c>
      <c r="ET1006">
        <v>30.957</v>
      </c>
      <c r="EU1006">
        <v>20.0851</v>
      </c>
      <c r="EV1006">
        <v>57.3061</v>
      </c>
      <c r="EW1006">
        <v>46.1418</v>
      </c>
      <c r="EX1006">
        <v>1</v>
      </c>
      <c r="EY1006">
        <v>-0.00971545</v>
      </c>
      <c r="EZ1006">
        <v>2.65706</v>
      </c>
      <c r="FA1006">
        <v>20.0937</v>
      </c>
      <c r="FB1006">
        <v>5.19932</v>
      </c>
      <c r="FC1006">
        <v>12.004</v>
      </c>
      <c r="FD1006">
        <v>4.976</v>
      </c>
      <c r="FE1006">
        <v>3.294</v>
      </c>
      <c r="FF1006">
        <v>9999</v>
      </c>
      <c r="FG1006">
        <v>9999</v>
      </c>
      <c r="FH1006">
        <v>9999</v>
      </c>
      <c r="FI1006">
        <v>696</v>
      </c>
      <c r="FJ1006">
        <v>1.86356</v>
      </c>
      <c r="FK1006">
        <v>1.86829</v>
      </c>
      <c r="FL1006">
        <v>1.86804</v>
      </c>
      <c r="FM1006">
        <v>1.86926</v>
      </c>
      <c r="FN1006">
        <v>1.87012</v>
      </c>
      <c r="FO1006">
        <v>1.86615</v>
      </c>
      <c r="FP1006">
        <v>1.86722</v>
      </c>
      <c r="FQ1006">
        <v>1.86853</v>
      </c>
      <c r="FR1006">
        <v>5</v>
      </c>
      <c r="FS1006">
        <v>0</v>
      </c>
      <c r="FT1006">
        <v>0</v>
      </c>
      <c r="FU1006">
        <v>0</v>
      </c>
      <c r="FV1006" t="s">
        <v>358</v>
      </c>
      <c r="FW1006" t="s">
        <v>359</v>
      </c>
      <c r="FX1006" t="s">
        <v>360</v>
      </c>
      <c r="FY1006" t="s">
        <v>360</v>
      </c>
      <c r="FZ1006" t="s">
        <v>360</v>
      </c>
      <c r="GA1006" t="s">
        <v>360</v>
      </c>
      <c r="GB1006">
        <v>0</v>
      </c>
      <c r="GC1006">
        <v>100</v>
      </c>
      <c r="GD1006">
        <v>100</v>
      </c>
      <c r="GE1006">
        <v>5.965</v>
      </c>
      <c r="GF1006">
        <v>0.2637</v>
      </c>
      <c r="GG1006">
        <v>3.61927167264205</v>
      </c>
      <c r="GH1006">
        <v>0.00509506669552449</v>
      </c>
      <c r="GI1006">
        <v>1.17866753763249e-06</v>
      </c>
      <c r="GJ1006">
        <v>-6.62632595388568e-10</v>
      </c>
      <c r="GK1006">
        <v>-0.0260112845827318</v>
      </c>
      <c r="GL1006">
        <v>-0.0225051504344278</v>
      </c>
      <c r="GM1006">
        <v>0.00262967521021688</v>
      </c>
      <c r="GN1006">
        <v>-3.50088843362945e-05</v>
      </c>
      <c r="GO1006">
        <v>-5</v>
      </c>
      <c r="GP1006">
        <v>1640</v>
      </c>
      <c r="GQ1006">
        <v>1</v>
      </c>
      <c r="GR1006">
        <v>20</v>
      </c>
      <c r="GS1006">
        <v>50356</v>
      </c>
      <c r="GT1006">
        <v>50356</v>
      </c>
      <c r="GU1006">
        <v>1.17676</v>
      </c>
      <c r="GV1006">
        <v>2.62939</v>
      </c>
      <c r="GW1006">
        <v>1.54785</v>
      </c>
      <c r="GX1006">
        <v>2.2998</v>
      </c>
      <c r="GY1006">
        <v>1.34644</v>
      </c>
      <c r="GZ1006">
        <v>2.41699</v>
      </c>
      <c r="HA1006">
        <v>35.9412</v>
      </c>
      <c r="HB1006">
        <v>23.9562</v>
      </c>
      <c r="HC1006">
        <v>18</v>
      </c>
      <c r="HD1006">
        <v>505.718</v>
      </c>
      <c r="HE1006">
        <v>389.892</v>
      </c>
      <c r="HF1006">
        <v>19.7034</v>
      </c>
      <c r="HG1006">
        <v>26.959</v>
      </c>
      <c r="HH1006">
        <v>30</v>
      </c>
      <c r="HI1006">
        <v>26.898</v>
      </c>
      <c r="HJ1006">
        <v>26.8396</v>
      </c>
      <c r="HK1006">
        <v>23.636</v>
      </c>
      <c r="HL1006">
        <v>34.986</v>
      </c>
      <c r="HM1006">
        <v>0</v>
      </c>
      <c r="HN1006">
        <v>19.7154</v>
      </c>
      <c r="HO1006">
        <v>507.824</v>
      </c>
      <c r="HP1006">
        <v>13.0958</v>
      </c>
      <c r="HQ1006">
        <v>102.382</v>
      </c>
      <c r="HR1006">
        <v>102.854</v>
      </c>
    </row>
    <row r="1007" spans="1:226">
      <c r="A1007">
        <v>991</v>
      </c>
      <c r="B1007">
        <v>1663699015</v>
      </c>
      <c r="C1007">
        <v>11239.9000000954</v>
      </c>
      <c r="D1007" t="s">
        <v>2351</v>
      </c>
      <c r="E1007" t="s">
        <v>2352</v>
      </c>
      <c r="F1007">
        <v>5</v>
      </c>
      <c r="G1007" t="s">
        <v>2292</v>
      </c>
      <c r="H1007" t="s">
        <v>354</v>
      </c>
      <c r="I1007">
        <v>1663699007.21429</v>
      </c>
      <c r="J1007">
        <f>(K1007)/1000</f>
        <v>0</v>
      </c>
      <c r="K1007">
        <f>IF(BF1007, AN1007, AH1007)</f>
        <v>0</v>
      </c>
      <c r="L1007">
        <f>IF(BF1007, AI1007, AG1007)</f>
        <v>0</v>
      </c>
      <c r="M1007">
        <f>BH1007 - IF(AU1007&gt;1, L1007*BB1007*100.0/(AW1007*BV1007), 0)</f>
        <v>0</v>
      </c>
      <c r="N1007">
        <f>((T1007-J1007/2)*M1007-L1007)/(T1007+J1007/2)</f>
        <v>0</v>
      </c>
      <c r="O1007">
        <f>N1007*(BO1007+BP1007)/1000.0</f>
        <v>0</v>
      </c>
      <c r="P1007">
        <f>(BH1007 - IF(AU1007&gt;1, L1007*BB1007*100.0/(AW1007*BV1007), 0))*(BO1007+BP1007)/1000.0</f>
        <v>0</v>
      </c>
      <c r="Q1007">
        <f>2.0/((1/S1007-1/R1007)+SIGN(S1007)*SQRT((1/S1007-1/R1007)*(1/S1007-1/R1007) + 4*BC1007/((BC1007+1)*(BC1007+1))*(2*1/S1007*1/R1007-1/R1007*1/R1007)))</f>
        <v>0</v>
      </c>
      <c r="R1007">
        <f>IF(LEFT(BD1007,1)&lt;&gt;"0",IF(LEFT(BD1007,1)="1",3.0,BE1007),$D$5+$E$5*(BV1007*BO1007/($K$5*1000))+$F$5*(BV1007*BO1007/($K$5*1000))*MAX(MIN(BB1007,$J$5),$I$5)*MAX(MIN(BB1007,$J$5),$I$5)+$G$5*MAX(MIN(BB1007,$J$5),$I$5)*(BV1007*BO1007/($K$5*1000))+$H$5*(BV1007*BO1007/($K$5*1000))*(BV1007*BO1007/($K$5*1000)))</f>
        <v>0</v>
      </c>
      <c r="S1007">
        <f>J1007*(1000-(1000*0.61365*exp(17.502*W1007/(240.97+W1007))/(BO1007+BP1007)+BJ1007)/2)/(1000*0.61365*exp(17.502*W1007/(240.97+W1007))/(BO1007+BP1007)-BJ1007)</f>
        <v>0</v>
      </c>
      <c r="T1007">
        <f>1/((BC1007+1)/(Q1007/1.6)+1/(R1007/1.37)) + BC1007/((BC1007+1)/(Q1007/1.6) + BC1007/(R1007/1.37))</f>
        <v>0</v>
      </c>
      <c r="U1007">
        <f>(AX1007*BA1007)</f>
        <v>0</v>
      </c>
      <c r="V1007">
        <f>(BQ1007+(U1007+2*0.95*5.67E-8*(((BQ1007+$B$7)+273)^4-(BQ1007+273)^4)-44100*J1007)/(1.84*29.3*R1007+8*0.95*5.67E-8*(BQ1007+273)^3))</f>
        <v>0</v>
      </c>
      <c r="W1007">
        <f>($C$7*BR1007+$D$7*BS1007+$E$7*V1007)</f>
        <v>0</v>
      </c>
      <c r="X1007">
        <f>0.61365*exp(17.502*W1007/(240.97+W1007))</f>
        <v>0</v>
      </c>
      <c r="Y1007">
        <f>(Z1007/AA1007*100)</f>
        <v>0</v>
      </c>
      <c r="Z1007">
        <f>BJ1007*(BO1007+BP1007)/1000</f>
        <v>0</v>
      </c>
      <c r="AA1007">
        <f>0.61365*exp(17.502*BQ1007/(240.97+BQ1007))</f>
        <v>0</v>
      </c>
      <c r="AB1007">
        <f>(X1007-BJ1007*(BO1007+BP1007)/1000)</f>
        <v>0</v>
      </c>
      <c r="AC1007">
        <f>(-J1007*44100)</f>
        <v>0</v>
      </c>
      <c r="AD1007">
        <f>2*29.3*R1007*0.92*(BQ1007-W1007)</f>
        <v>0</v>
      </c>
      <c r="AE1007">
        <f>2*0.95*5.67E-8*(((BQ1007+$B$7)+273)^4-(W1007+273)^4)</f>
        <v>0</v>
      </c>
      <c r="AF1007">
        <f>U1007+AE1007+AC1007+AD1007</f>
        <v>0</v>
      </c>
      <c r="AG1007">
        <f>BN1007*AU1007*(BI1007-BH1007*(1000-AU1007*BK1007)/(1000-AU1007*BJ1007))/(100*BB1007)</f>
        <v>0</v>
      </c>
      <c r="AH1007">
        <f>1000*BN1007*AU1007*(BJ1007-BK1007)/(100*BB1007*(1000-AU1007*BJ1007))</f>
        <v>0</v>
      </c>
      <c r="AI1007">
        <f>(AJ1007 - AK1007 - BO1007*1E3/(8.314*(BQ1007+273.15)) * AM1007/BN1007 * AL1007) * BN1007/(100*BB1007) * (1000 - BK1007)/1000</f>
        <v>0</v>
      </c>
      <c r="AJ1007">
        <v>506.421608207228</v>
      </c>
      <c r="AK1007">
        <v>456.662806060606</v>
      </c>
      <c r="AL1007">
        <v>3.0880788913142</v>
      </c>
      <c r="AM1007">
        <v>65.4891449672298</v>
      </c>
      <c r="AN1007">
        <f>(AP1007 - AO1007 + BO1007*1E3/(8.314*(BQ1007+273.15)) * AR1007/BN1007 * AQ1007) * BN1007/(100*BB1007) * 1000/(1000 - AP1007)</f>
        <v>0</v>
      </c>
      <c r="AO1007">
        <v>13.1244919598947</v>
      </c>
      <c r="AP1007">
        <v>19.4690802197802</v>
      </c>
      <c r="AQ1007">
        <v>-0.000179425453308574</v>
      </c>
      <c r="AR1007">
        <v>122.08518290641</v>
      </c>
      <c r="AS1007">
        <v>0</v>
      </c>
      <c r="AT1007">
        <v>0</v>
      </c>
      <c r="AU1007">
        <f>IF(AS1007*$H$13&gt;=AW1007,1.0,(AW1007/(AW1007-AS1007*$H$13)))</f>
        <v>0</v>
      </c>
      <c r="AV1007">
        <f>(AU1007-1)*100</f>
        <v>0</v>
      </c>
      <c r="AW1007">
        <f>MAX(0,($B$13+$C$13*BV1007)/(1+$D$13*BV1007)*BO1007/(BQ1007+273)*$E$13)</f>
        <v>0</v>
      </c>
      <c r="AX1007">
        <f>$B$11*BW1007+$C$11*BX1007+$F$11*CI1007*(1-CL1007)</f>
        <v>0</v>
      </c>
      <c r="AY1007">
        <f>AX1007*AZ1007</f>
        <v>0</v>
      </c>
      <c r="AZ1007">
        <f>($B$11*$D$9+$C$11*$D$9+$F$11*((CV1007+CN1007)/MAX(CV1007+CN1007+CW1007, 0.1)*$I$9+CW1007/MAX(CV1007+CN1007+CW1007, 0.1)*$J$9))/($B$11+$C$11+$F$11)</f>
        <v>0</v>
      </c>
      <c r="BA1007">
        <f>($B$11*$K$9+$C$11*$K$9+$F$11*((CV1007+CN1007)/MAX(CV1007+CN1007+CW1007, 0.1)*$P$9+CW1007/MAX(CV1007+CN1007+CW1007, 0.1)*$Q$9))/($B$11+$C$11+$F$11)</f>
        <v>0</v>
      </c>
      <c r="BB1007">
        <v>6</v>
      </c>
      <c r="BC1007">
        <v>0.5</v>
      </c>
      <c r="BD1007" t="s">
        <v>355</v>
      </c>
      <c r="BE1007">
        <v>2</v>
      </c>
      <c r="BF1007" t="b">
        <v>1</v>
      </c>
      <c r="BG1007">
        <v>1663699007.21429</v>
      </c>
      <c r="BH1007">
        <v>426.398428571429</v>
      </c>
      <c r="BI1007">
        <v>482.832785714286</v>
      </c>
      <c r="BJ1007">
        <v>19.4676214285714</v>
      </c>
      <c r="BK1007">
        <v>13.1210107142857</v>
      </c>
      <c r="BL1007">
        <v>420.477607142857</v>
      </c>
      <c r="BM1007">
        <v>19.2039642857143</v>
      </c>
      <c r="BN1007">
        <v>500.002107142857</v>
      </c>
      <c r="BO1007">
        <v>90.4727928571428</v>
      </c>
      <c r="BP1007">
        <v>0.0480399178571429</v>
      </c>
      <c r="BQ1007">
        <v>24.8883785714286</v>
      </c>
      <c r="BR1007">
        <v>24.994075</v>
      </c>
      <c r="BS1007">
        <v>999.9</v>
      </c>
      <c r="BT1007">
        <v>0</v>
      </c>
      <c r="BU1007">
        <v>0</v>
      </c>
      <c r="BV1007">
        <v>9992.32142857143</v>
      </c>
      <c r="BW1007">
        <v>0</v>
      </c>
      <c r="BX1007">
        <v>16.7147</v>
      </c>
      <c r="BY1007">
        <v>-56.4343678571429</v>
      </c>
      <c r="BZ1007">
        <v>434.864214285714</v>
      </c>
      <c r="CA1007">
        <v>489.252321428571</v>
      </c>
      <c r="CB1007">
        <v>6.3466175</v>
      </c>
      <c r="CC1007">
        <v>482.832785714286</v>
      </c>
      <c r="CD1007">
        <v>13.1210107142857</v>
      </c>
      <c r="CE1007">
        <v>1.76129107142857</v>
      </c>
      <c r="CF1007">
        <v>1.18709357142857</v>
      </c>
      <c r="CG1007">
        <v>15.4474142857143</v>
      </c>
      <c r="CH1007">
        <v>9.44067035714286</v>
      </c>
      <c r="CI1007">
        <v>1999.96392857143</v>
      </c>
      <c r="CJ1007">
        <v>0.979993928571428</v>
      </c>
      <c r="CK1007">
        <v>0.0200060071428571</v>
      </c>
      <c r="CL1007">
        <v>0</v>
      </c>
      <c r="CM1007">
        <v>864.521035714286</v>
      </c>
      <c r="CN1007">
        <v>5.00063</v>
      </c>
      <c r="CO1007">
        <v>17024.6678571429</v>
      </c>
      <c r="CP1007">
        <v>17256.5714285714</v>
      </c>
      <c r="CQ1007">
        <v>39</v>
      </c>
      <c r="CR1007">
        <v>39.062</v>
      </c>
      <c r="CS1007">
        <v>38.5</v>
      </c>
      <c r="CT1007">
        <v>38.3927142857143</v>
      </c>
      <c r="CU1007">
        <v>39.75</v>
      </c>
      <c r="CV1007">
        <v>1955.05392857143</v>
      </c>
      <c r="CW1007">
        <v>39.91</v>
      </c>
      <c r="CX1007">
        <v>0</v>
      </c>
      <c r="CY1007">
        <v>1663699012.7</v>
      </c>
      <c r="CZ1007">
        <v>0</v>
      </c>
      <c r="DA1007">
        <v>0</v>
      </c>
      <c r="DB1007" t="s">
        <v>356</v>
      </c>
      <c r="DC1007">
        <v>1660677648.1</v>
      </c>
      <c r="DD1007">
        <v>1660677649.1</v>
      </c>
      <c r="DE1007">
        <v>0</v>
      </c>
      <c r="DF1007">
        <v>-1.042</v>
      </c>
      <c r="DG1007">
        <v>0.003</v>
      </c>
      <c r="DH1007">
        <v>5.218</v>
      </c>
      <c r="DI1007">
        <v>0.344</v>
      </c>
      <c r="DJ1007">
        <v>417</v>
      </c>
      <c r="DK1007">
        <v>22</v>
      </c>
      <c r="DL1007">
        <v>1.24</v>
      </c>
      <c r="DM1007">
        <v>0.53</v>
      </c>
      <c r="DN1007">
        <v>-54.7093658536585</v>
      </c>
      <c r="DO1007">
        <v>-33.2342132404182</v>
      </c>
      <c r="DP1007">
        <v>3.41752689868336</v>
      </c>
      <c r="DQ1007">
        <v>0</v>
      </c>
      <c r="DR1007">
        <v>6.34678390243902</v>
      </c>
      <c r="DS1007">
        <v>-0.0185387456446132</v>
      </c>
      <c r="DT1007">
        <v>0.00544215608189897</v>
      </c>
      <c r="DU1007">
        <v>1</v>
      </c>
      <c r="DV1007">
        <v>1</v>
      </c>
      <c r="DW1007">
        <v>2</v>
      </c>
      <c r="DX1007" t="s">
        <v>395</v>
      </c>
      <c r="DY1007">
        <v>2.97261</v>
      </c>
      <c r="DZ1007">
        <v>2.70185</v>
      </c>
      <c r="EA1007">
        <v>0.0952798</v>
      </c>
      <c r="EB1007">
        <v>0.105525</v>
      </c>
      <c r="EC1007">
        <v>0.0892872</v>
      </c>
      <c r="ED1007">
        <v>0.067868</v>
      </c>
      <c r="EE1007">
        <v>35245.4</v>
      </c>
      <c r="EF1007">
        <v>37989</v>
      </c>
      <c r="EG1007">
        <v>35306.2</v>
      </c>
      <c r="EH1007">
        <v>38522.1</v>
      </c>
      <c r="EI1007">
        <v>45601.9</v>
      </c>
      <c r="EJ1007">
        <v>51869.7</v>
      </c>
      <c r="EK1007">
        <v>55192.9</v>
      </c>
      <c r="EL1007">
        <v>61794.2</v>
      </c>
      <c r="EM1007">
        <v>1.99</v>
      </c>
      <c r="EN1007">
        <v>1.8038</v>
      </c>
      <c r="EO1007">
        <v>0.0738502</v>
      </c>
      <c r="EP1007">
        <v>0</v>
      </c>
      <c r="EQ1007">
        <v>23.7829</v>
      </c>
      <c r="ER1007">
        <v>999.9</v>
      </c>
      <c r="ES1007">
        <v>40.38</v>
      </c>
      <c r="ET1007">
        <v>30.978</v>
      </c>
      <c r="EU1007">
        <v>20.1091</v>
      </c>
      <c r="EV1007">
        <v>56.5961</v>
      </c>
      <c r="EW1007">
        <v>46.0617</v>
      </c>
      <c r="EX1007">
        <v>1</v>
      </c>
      <c r="EY1007">
        <v>-0.0142073</v>
      </c>
      <c r="EZ1007">
        <v>0.719564</v>
      </c>
      <c r="FA1007">
        <v>20.1123</v>
      </c>
      <c r="FB1007">
        <v>5.19932</v>
      </c>
      <c r="FC1007">
        <v>12.004</v>
      </c>
      <c r="FD1007">
        <v>4.9756</v>
      </c>
      <c r="FE1007">
        <v>3.294</v>
      </c>
      <c r="FF1007">
        <v>9999</v>
      </c>
      <c r="FG1007">
        <v>9999</v>
      </c>
      <c r="FH1007">
        <v>9999</v>
      </c>
      <c r="FI1007">
        <v>696</v>
      </c>
      <c r="FJ1007">
        <v>1.86356</v>
      </c>
      <c r="FK1007">
        <v>1.86829</v>
      </c>
      <c r="FL1007">
        <v>1.86807</v>
      </c>
      <c r="FM1007">
        <v>1.86932</v>
      </c>
      <c r="FN1007">
        <v>1.87012</v>
      </c>
      <c r="FO1007">
        <v>1.86615</v>
      </c>
      <c r="FP1007">
        <v>1.86719</v>
      </c>
      <c r="FQ1007">
        <v>1.86859</v>
      </c>
      <c r="FR1007">
        <v>5</v>
      </c>
      <c r="FS1007">
        <v>0</v>
      </c>
      <c r="FT1007">
        <v>0</v>
      </c>
      <c r="FU1007">
        <v>0</v>
      </c>
      <c r="FV1007" t="s">
        <v>358</v>
      </c>
      <c r="FW1007" t="s">
        <v>359</v>
      </c>
      <c r="FX1007" t="s">
        <v>360</v>
      </c>
      <c r="FY1007" t="s">
        <v>360</v>
      </c>
      <c r="FZ1007" t="s">
        <v>360</v>
      </c>
      <c r="GA1007" t="s">
        <v>360</v>
      </c>
      <c r="GB1007">
        <v>0</v>
      </c>
      <c r="GC1007">
        <v>100</v>
      </c>
      <c r="GD1007">
        <v>100</v>
      </c>
      <c r="GE1007">
        <v>6.052</v>
      </c>
      <c r="GF1007">
        <v>0.2639</v>
      </c>
      <c r="GG1007">
        <v>3.61927167264205</v>
      </c>
      <c r="GH1007">
        <v>0.00509506669552449</v>
      </c>
      <c r="GI1007">
        <v>1.17866753763249e-06</v>
      </c>
      <c r="GJ1007">
        <v>-6.62632595388568e-10</v>
      </c>
      <c r="GK1007">
        <v>-0.0260112845827318</v>
      </c>
      <c r="GL1007">
        <v>-0.0225051504344278</v>
      </c>
      <c r="GM1007">
        <v>0.00262967521021688</v>
      </c>
      <c r="GN1007">
        <v>-3.50088843362945e-05</v>
      </c>
      <c r="GO1007">
        <v>-5</v>
      </c>
      <c r="GP1007">
        <v>1640</v>
      </c>
      <c r="GQ1007">
        <v>1</v>
      </c>
      <c r="GR1007">
        <v>20</v>
      </c>
      <c r="GS1007">
        <v>50356.1</v>
      </c>
      <c r="GT1007">
        <v>50356.1</v>
      </c>
      <c r="GU1007">
        <v>1.20972</v>
      </c>
      <c r="GV1007">
        <v>2.63794</v>
      </c>
      <c r="GW1007">
        <v>1.54785</v>
      </c>
      <c r="GX1007">
        <v>2.2998</v>
      </c>
      <c r="GY1007">
        <v>1.34644</v>
      </c>
      <c r="GZ1007">
        <v>2.24854</v>
      </c>
      <c r="HA1007">
        <v>35.9412</v>
      </c>
      <c r="HB1007">
        <v>23.9562</v>
      </c>
      <c r="HC1007">
        <v>18</v>
      </c>
      <c r="HD1007">
        <v>506.127</v>
      </c>
      <c r="HE1007">
        <v>389.475</v>
      </c>
      <c r="HF1007">
        <v>20.1129</v>
      </c>
      <c r="HG1007">
        <v>26.9613</v>
      </c>
      <c r="HH1007">
        <v>29.9968</v>
      </c>
      <c r="HI1007">
        <v>26.8984</v>
      </c>
      <c r="HJ1007">
        <v>26.8419</v>
      </c>
      <c r="HK1007">
        <v>24.2304</v>
      </c>
      <c r="HL1007">
        <v>34.986</v>
      </c>
      <c r="HM1007">
        <v>0</v>
      </c>
      <c r="HN1007">
        <v>20.2584</v>
      </c>
      <c r="HO1007">
        <v>527.975</v>
      </c>
      <c r="HP1007">
        <v>13.0823</v>
      </c>
      <c r="HQ1007">
        <v>102.382</v>
      </c>
      <c r="HR1007">
        <v>102.853</v>
      </c>
    </row>
    <row r="1008" spans="1:226">
      <c r="A1008">
        <v>992</v>
      </c>
      <c r="B1008">
        <v>1663699020</v>
      </c>
      <c r="C1008">
        <v>11244.9000000954</v>
      </c>
      <c r="D1008" t="s">
        <v>2353</v>
      </c>
      <c r="E1008" t="s">
        <v>2354</v>
      </c>
      <c r="F1008">
        <v>5</v>
      </c>
      <c r="G1008" t="s">
        <v>2292</v>
      </c>
      <c r="H1008" t="s">
        <v>354</v>
      </c>
      <c r="I1008">
        <v>1663699012.5</v>
      </c>
      <c r="J1008">
        <f>(K1008)/1000</f>
        <v>0</v>
      </c>
      <c r="K1008">
        <f>IF(BF1008, AN1008, AH1008)</f>
        <v>0</v>
      </c>
      <c r="L1008">
        <f>IF(BF1008, AI1008, AG1008)</f>
        <v>0</v>
      </c>
      <c r="M1008">
        <f>BH1008 - IF(AU1008&gt;1, L1008*BB1008*100.0/(AW1008*BV1008), 0)</f>
        <v>0</v>
      </c>
      <c r="N1008">
        <f>((T1008-J1008/2)*M1008-L1008)/(T1008+J1008/2)</f>
        <v>0</v>
      </c>
      <c r="O1008">
        <f>N1008*(BO1008+BP1008)/1000.0</f>
        <v>0</v>
      </c>
      <c r="P1008">
        <f>(BH1008 - IF(AU1008&gt;1, L1008*BB1008*100.0/(AW1008*BV1008), 0))*(BO1008+BP1008)/1000.0</f>
        <v>0</v>
      </c>
      <c r="Q1008">
        <f>2.0/((1/S1008-1/R1008)+SIGN(S1008)*SQRT((1/S1008-1/R1008)*(1/S1008-1/R1008) + 4*BC1008/((BC1008+1)*(BC1008+1))*(2*1/S1008*1/R1008-1/R1008*1/R1008)))</f>
        <v>0</v>
      </c>
      <c r="R1008">
        <f>IF(LEFT(BD1008,1)&lt;&gt;"0",IF(LEFT(BD1008,1)="1",3.0,BE1008),$D$5+$E$5*(BV1008*BO1008/($K$5*1000))+$F$5*(BV1008*BO1008/($K$5*1000))*MAX(MIN(BB1008,$J$5),$I$5)*MAX(MIN(BB1008,$J$5),$I$5)+$G$5*MAX(MIN(BB1008,$J$5),$I$5)*(BV1008*BO1008/($K$5*1000))+$H$5*(BV1008*BO1008/($K$5*1000))*(BV1008*BO1008/($K$5*1000)))</f>
        <v>0</v>
      </c>
      <c r="S1008">
        <f>J1008*(1000-(1000*0.61365*exp(17.502*W1008/(240.97+W1008))/(BO1008+BP1008)+BJ1008)/2)/(1000*0.61365*exp(17.502*W1008/(240.97+W1008))/(BO1008+BP1008)-BJ1008)</f>
        <v>0</v>
      </c>
      <c r="T1008">
        <f>1/((BC1008+1)/(Q1008/1.6)+1/(R1008/1.37)) + BC1008/((BC1008+1)/(Q1008/1.6) + BC1008/(R1008/1.37))</f>
        <v>0</v>
      </c>
      <c r="U1008">
        <f>(AX1008*BA1008)</f>
        <v>0</v>
      </c>
      <c r="V1008">
        <f>(BQ1008+(U1008+2*0.95*5.67E-8*(((BQ1008+$B$7)+273)^4-(BQ1008+273)^4)-44100*J1008)/(1.84*29.3*R1008+8*0.95*5.67E-8*(BQ1008+273)^3))</f>
        <v>0</v>
      </c>
      <c r="W1008">
        <f>($C$7*BR1008+$D$7*BS1008+$E$7*V1008)</f>
        <v>0</v>
      </c>
      <c r="X1008">
        <f>0.61365*exp(17.502*W1008/(240.97+W1008))</f>
        <v>0</v>
      </c>
      <c r="Y1008">
        <f>(Z1008/AA1008*100)</f>
        <v>0</v>
      </c>
      <c r="Z1008">
        <f>BJ1008*(BO1008+BP1008)/1000</f>
        <v>0</v>
      </c>
      <c r="AA1008">
        <f>0.61365*exp(17.502*BQ1008/(240.97+BQ1008))</f>
        <v>0</v>
      </c>
      <c r="AB1008">
        <f>(X1008-BJ1008*(BO1008+BP1008)/1000)</f>
        <v>0</v>
      </c>
      <c r="AC1008">
        <f>(-J1008*44100)</f>
        <v>0</v>
      </c>
      <c r="AD1008">
        <f>2*29.3*R1008*0.92*(BQ1008-W1008)</f>
        <v>0</v>
      </c>
      <c r="AE1008">
        <f>2*0.95*5.67E-8*(((BQ1008+$B$7)+273)^4-(W1008+273)^4)</f>
        <v>0</v>
      </c>
      <c r="AF1008">
        <f>U1008+AE1008+AC1008+AD1008</f>
        <v>0</v>
      </c>
      <c r="AG1008">
        <f>BN1008*AU1008*(BI1008-BH1008*(1000-AU1008*BK1008)/(1000-AU1008*BJ1008))/(100*BB1008)</f>
        <v>0</v>
      </c>
      <c r="AH1008">
        <f>1000*BN1008*AU1008*(BJ1008-BK1008)/(100*BB1008*(1000-AU1008*BJ1008))</f>
        <v>0</v>
      </c>
      <c r="AI1008">
        <f>(AJ1008 - AK1008 - BO1008*1E3/(8.314*(BQ1008+273.15)) * AM1008/BN1008 * AL1008) * BN1008/(100*BB1008) * (1000 - BK1008)/1000</f>
        <v>0</v>
      </c>
      <c r="AJ1008">
        <v>523.567650731429</v>
      </c>
      <c r="AK1008">
        <v>472.360406060606</v>
      </c>
      <c r="AL1008">
        <v>3.16318624331527</v>
      </c>
      <c r="AM1008">
        <v>65.4891449672298</v>
      </c>
      <c r="AN1008">
        <f>(AP1008 - AO1008 + BO1008*1E3/(8.314*(BQ1008+273.15)) * AR1008/BN1008 * AQ1008) * BN1008/(100*BB1008) * 1000/(1000 - AP1008)</f>
        <v>0</v>
      </c>
      <c r="AO1008">
        <v>13.1260474412294</v>
      </c>
      <c r="AP1008">
        <v>19.5165736263736</v>
      </c>
      <c r="AQ1008">
        <v>0.00980377676267483</v>
      </c>
      <c r="AR1008">
        <v>122.08518290641</v>
      </c>
      <c r="AS1008">
        <v>0</v>
      </c>
      <c r="AT1008">
        <v>0</v>
      </c>
      <c r="AU1008">
        <f>IF(AS1008*$H$13&gt;=AW1008,1.0,(AW1008/(AW1008-AS1008*$H$13)))</f>
        <v>0</v>
      </c>
      <c r="AV1008">
        <f>(AU1008-1)*100</f>
        <v>0</v>
      </c>
      <c r="AW1008">
        <f>MAX(0,($B$13+$C$13*BV1008)/(1+$D$13*BV1008)*BO1008/(BQ1008+273)*$E$13)</f>
        <v>0</v>
      </c>
      <c r="AX1008">
        <f>$B$11*BW1008+$C$11*BX1008+$F$11*CI1008*(1-CL1008)</f>
        <v>0</v>
      </c>
      <c r="AY1008">
        <f>AX1008*AZ1008</f>
        <v>0</v>
      </c>
      <c r="AZ1008">
        <f>($B$11*$D$9+$C$11*$D$9+$F$11*((CV1008+CN1008)/MAX(CV1008+CN1008+CW1008, 0.1)*$I$9+CW1008/MAX(CV1008+CN1008+CW1008, 0.1)*$J$9))/($B$11+$C$11+$F$11)</f>
        <v>0</v>
      </c>
      <c r="BA1008">
        <f>($B$11*$K$9+$C$11*$K$9+$F$11*((CV1008+CN1008)/MAX(CV1008+CN1008+CW1008, 0.1)*$P$9+CW1008/MAX(CV1008+CN1008+CW1008, 0.1)*$Q$9))/($B$11+$C$11+$F$11)</f>
        <v>0</v>
      </c>
      <c r="BB1008">
        <v>6</v>
      </c>
      <c r="BC1008">
        <v>0.5</v>
      </c>
      <c r="BD1008" t="s">
        <v>355</v>
      </c>
      <c r="BE1008">
        <v>2</v>
      </c>
      <c r="BF1008" t="b">
        <v>1</v>
      </c>
      <c r="BG1008">
        <v>1663699012.5</v>
      </c>
      <c r="BH1008">
        <v>441.874851851852</v>
      </c>
      <c r="BI1008">
        <v>500.271296296296</v>
      </c>
      <c r="BJ1008">
        <v>19.4786888888889</v>
      </c>
      <c r="BK1008">
        <v>13.1239444444444</v>
      </c>
      <c r="BL1008">
        <v>435.865666666667</v>
      </c>
      <c r="BM1008">
        <v>19.2146111111111</v>
      </c>
      <c r="BN1008">
        <v>500.031222222222</v>
      </c>
      <c r="BO1008">
        <v>90.4722925925926</v>
      </c>
      <c r="BP1008">
        <v>0.0479758444444445</v>
      </c>
      <c r="BQ1008">
        <v>24.8805592592593</v>
      </c>
      <c r="BR1008">
        <v>24.986062962963</v>
      </c>
      <c r="BS1008">
        <v>999.9</v>
      </c>
      <c r="BT1008">
        <v>0</v>
      </c>
      <c r="BU1008">
        <v>0</v>
      </c>
      <c r="BV1008">
        <v>9996.48148148148</v>
      </c>
      <c r="BW1008">
        <v>0</v>
      </c>
      <c r="BX1008">
        <v>16.7147</v>
      </c>
      <c r="BY1008">
        <v>-58.3964555555555</v>
      </c>
      <c r="BZ1008">
        <v>450.653111111111</v>
      </c>
      <c r="CA1008">
        <v>506.924148148148</v>
      </c>
      <c r="CB1008">
        <v>6.35475814814815</v>
      </c>
      <c r="CC1008">
        <v>500.271296296296</v>
      </c>
      <c r="CD1008">
        <v>13.1239444444444</v>
      </c>
      <c r="CE1008">
        <v>1.76228259259259</v>
      </c>
      <c r="CF1008">
        <v>1.18735222222222</v>
      </c>
      <c r="CG1008">
        <v>15.4561851851852</v>
      </c>
      <c r="CH1008">
        <v>9.44391111111111</v>
      </c>
      <c r="CI1008">
        <v>1999.96259259259</v>
      </c>
      <c r="CJ1008">
        <v>0.979993888888889</v>
      </c>
      <c r="CK1008">
        <v>0.0200060481481481</v>
      </c>
      <c r="CL1008">
        <v>0</v>
      </c>
      <c r="CM1008">
        <v>868.046333333333</v>
      </c>
      <c r="CN1008">
        <v>5.00063</v>
      </c>
      <c r="CO1008">
        <v>17094.8222222222</v>
      </c>
      <c r="CP1008">
        <v>17256.5592592593</v>
      </c>
      <c r="CQ1008">
        <v>39</v>
      </c>
      <c r="CR1008">
        <v>39.062</v>
      </c>
      <c r="CS1008">
        <v>38.5</v>
      </c>
      <c r="CT1008">
        <v>38.4071481481481</v>
      </c>
      <c r="CU1008">
        <v>39.75</v>
      </c>
      <c r="CV1008">
        <v>1955.05259259259</v>
      </c>
      <c r="CW1008">
        <v>39.91</v>
      </c>
      <c r="CX1008">
        <v>0</v>
      </c>
      <c r="CY1008">
        <v>1663699017.5</v>
      </c>
      <c r="CZ1008">
        <v>0</v>
      </c>
      <c r="DA1008">
        <v>0</v>
      </c>
      <c r="DB1008" t="s">
        <v>356</v>
      </c>
      <c r="DC1008">
        <v>1660677648.1</v>
      </c>
      <c r="DD1008">
        <v>1660677649.1</v>
      </c>
      <c r="DE1008">
        <v>0</v>
      </c>
      <c r="DF1008">
        <v>-1.042</v>
      </c>
      <c r="DG1008">
        <v>0.003</v>
      </c>
      <c r="DH1008">
        <v>5.218</v>
      </c>
      <c r="DI1008">
        <v>0.344</v>
      </c>
      <c r="DJ1008">
        <v>417</v>
      </c>
      <c r="DK1008">
        <v>22</v>
      </c>
      <c r="DL1008">
        <v>1.24</v>
      </c>
      <c r="DM1008">
        <v>0.53</v>
      </c>
      <c r="DN1008">
        <v>-57.2548365853659</v>
      </c>
      <c r="DO1008">
        <v>-22.4085763066202</v>
      </c>
      <c r="DP1008">
        <v>2.21899701554621</v>
      </c>
      <c r="DQ1008">
        <v>0</v>
      </c>
      <c r="DR1008">
        <v>6.35296317073171</v>
      </c>
      <c r="DS1008">
        <v>0.0750886411149712</v>
      </c>
      <c r="DT1008">
        <v>0.0129161051742887</v>
      </c>
      <c r="DU1008">
        <v>1</v>
      </c>
      <c r="DV1008">
        <v>1</v>
      </c>
      <c r="DW1008">
        <v>2</v>
      </c>
      <c r="DX1008" t="s">
        <v>395</v>
      </c>
      <c r="DY1008">
        <v>2.97325</v>
      </c>
      <c r="DZ1008">
        <v>2.70215</v>
      </c>
      <c r="EA1008">
        <v>0.0977279</v>
      </c>
      <c r="EB1008">
        <v>0.108111</v>
      </c>
      <c r="EC1008">
        <v>0.0894121</v>
      </c>
      <c r="ED1008">
        <v>0.0678619</v>
      </c>
      <c r="EE1008">
        <v>35149.9</v>
      </c>
      <c r="EF1008">
        <v>37880</v>
      </c>
      <c r="EG1008">
        <v>35306</v>
      </c>
      <c r="EH1008">
        <v>38522.8</v>
      </c>
      <c r="EI1008">
        <v>45595.7</v>
      </c>
      <c r="EJ1008">
        <v>51869.9</v>
      </c>
      <c r="EK1008">
        <v>55193</v>
      </c>
      <c r="EL1008">
        <v>61794.1</v>
      </c>
      <c r="EM1008">
        <v>1.9894</v>
      </c>
      <c r="EN1008">
        <v>1.8044</v>
      </c>
      <c r="EO1008">
        <v>0.0730157</v>
      </c>
      <c r="EP1008">
        <v>0</v>
      </c>
      <c r="EQ1008">
        <v>23.7745</v>
      </c>
      <c r="ER1008">
        <v>999.9</v>
      </c>
      <c r="ES1008">
        <v>40.38</v>
      </c>
      <c r="ET1008">
        <v>30.957</v>
      </c>
      <c r="EU1008">
        <v>20.0831</v>
      </c>
      <c r="EV1008">
        <v>56.0362</v>
      </c>
      <c r="EW1008">
        <v>45.5449</v>
      </c>
      <c r="EX1008">
        <v>1</v>
      </c>
      <c r="EY1008">
        <v>-0.0135366</v>
      </c>
      <c r="EZ1008">
        <v>1.63061</v>
      </c>
      <c r="FA1008">
        <v>20.1069</v>
      </c>
      <c r="FB1008">
        <v>5.19692</v>
      </c>
      <c r="FC1008">
        <v>12.004</v>
      </c>
      <c r="FD1008">
        <v>4.9756</v>
      </c>
      <c r="FE1008">
        <v>3.294</v>
      </c>
      <c r="FF1008">
        <v>9999</v>
      </c>
      <c r="FG1008">
        <v>9999</v>
      </c>
      <c r="FH1008">
        <v>9999</v>
      </c>
      <c r="FI1008">
        <v>696</v>
      </c>
      <c r="FJ1008">
        <v>1.86356</v>
      </c>
      <c r="FK1008">
        <v>1.86835</v>
      </c>
      <c r="FL1008">
        <v>1.86807</v>
      </c>
      <c r="FM1008">
        <v>1.86932</v>
      </c>
      <c r="FN1008">
        <v>1.87012</v>
      </c>
      <c r="FO1008">
        <v>1.86615</v>
      </c>
      <c r="FP1008">
        <v>1.86719</v>
      </c>
      <c r="FQ1008">
        <v>1.86859</v>
      </c>
      <c r="FR1008">
        <v>5</v>
      </c>
      <c r="FS1008">
        <v>0</v>
      </c>
      <c r="FT1008">
        <v>0</v>
      </c>
      <c r="FU1008">
        <v>0</v>
      </c>
      <c r="FV1008" t="s">
        <v>358</v>
      </c>
      <c r="FW1008" t="s">
        <v>359</v>
      </c>
      <c r="FX1008" t="s">
        <v>360</v>
      </c>
      <c r="FY1008" t="s">
        <v>360</v>
      </c>
      <c r="FZ1008" t="s">
        <v>360</v>
      </c>
      <c r="GA1008" t="s">
        <v>360</v>
      </c>
      <c r="GB1008">
        <v>0</v>
      </c>
      <c r="GC1008">
        <v>100</v>
      </c>
      <c r="GD1008">
        <v>100</v>
      </c>
      <c r="GE1008">
        <v>6.139</v>
      </c>
      <c r="GF1008">
        <v>0.2653</v>
      </c>
      <c r="GG1008">
        <v>3.61927167264205</v>
      </c>
      <c r="GH1008">
        <v>0.00509506669552449</v>
      </c>
      <c r="GI1008">
        <v>1.17866753763249e-06</v>
      </c>
      <c r="GJ1008">
        <v>-6.62632595388568e-10</v>
      </c>
      <c r="GK1008">
        <v>-0.0260112845827318</v>
      </c>
      <c r="GL1008">
        <v>-0.0225051504344278</v>
      </c>
      <c r="GM1008">
        <v>0.00262967521021688</v>
      </c>
      <c r="GN1008">
        <v>-3.50088843362945e-05</v>
      </c>
      <c r="GO1008">
        <v>-5</v>
      </c>
      <c r="GP1008">
        <v>1640</v>
      </c>
      <c r="GQ1008">
        <v>1</v>
      </c>
      <c r="GR1008">
        <v>20</v>
      </c>
      <c r="GS1008">
        <v>50356.2</v>
      </c>
      <c r="GT1008">
        <v>50356.2</v>
      </c>
      <c r="GU1008">
        <v>1.24023</v>
      </c>
      <c r="GV1008">
        <v>2.63306</v>
      </c>
      <c r="GW1008">
        <v>1.54785</v>
      </c>
      <c r="GX1008">
        <v>2.2998</v>
      </c>
      <c r="GY1008">
        <v>1.34644</v>
      </c>
      <c r="GZ1008">
        <v>2.26807</v>
      </c>
      <c r="HA1008">
        <v>35.9412</v>
      </c>
      <c r="HB1008">
        <v>23.9474</v>
      </c>
      <c r="HC1008">
        <v>18</v>
      </c>
      <c r="HD1008">
        <v>505.747</v>
      </c>
      <c r="HE1008">
        <v>389.815</v>
      </c>
      <c r="HF1008">
        <v>20.324</v>
      </c>
      <c r="HG1008">
        <v>26.9631</v>
      </c>
      <c r="HH1008">
        <v>29.9998</v>
      </c>
      <c r="HI1008">
        <v>26.9007</v>
      </c>
      <c r="HJ1008">
        <v>26.8441</v>
      </c>
      <c r="HK1008">
        <v>24.899</v>
      </c>
      <c r="HL1008">
        <v>34.986</v>
      </c>
      <c r="HM1008">
        <v>0</v>
      </c>
      <c r="HN1008">
        <v>20.2702</v>
      </c>
      <c r="HO1008">
        <v>541.388</v>
      </c>
      <c r="HP1008">
        <v>13.0317</v>
      </c>
      <c r="HQ1008">
        <v>102.382</v>
      </c>
      <c r="HR1008">
        <v>102.854</v>
      </c>
    </row>
    <row r="1009" spans="1:226">
      <c r="A1009">
        <v>993</v>
      </c>
      <c r="B1009">
        <v>1663699025</v>
      </c>
      <c r="C1009">
        <v>11249.9000000954</v>
      </c>
      <c r="D1009" t="s">
        <v>2355</v>
      </c>
      <c r="E1009" t="s">
        <v>2356</v>
      </c>
      <c r="F1009">
        <v>5</v>
      </c>
      <c r="G1009" t="s">
        <v>2292</v>
      </c>
      <c r="H1009" t="s">
        <v>354</v>
      </c>
      <c r="I1009">
        <v>1663699017.21429</v>
      </c>
      <c r="J1009">
        <f>(K1009)/1000</f>
        <v>0</v>
      </c>
      <c r="K1009">
        <f>IF(BF1009, AN1009, AH1009)</f>
        <v>0</v>
      </c>
      <c r="L1009">
        <f>IF(BF1009, AI1009, AG1009)</f>
        <v>0</v>
      </c>
      <c r="M1009">
        <f>BH1009 - IF(AU1009&gt;1, L1009*BB1009*100.0/(AW1009*BV1009), 0)</f>
        <v>0</v>
      </c>
      <c r="N1009">
        <f>((T1009-J1009/2)*M1009-L1009)/(T1009+J1009/2)</f>
        <v>0</v>
      </c>
      <c r="O1009">
        <f>N1009*(BO1009+BP1009)/1000.0</f>
        <v>0</v>
      </c>
      <c r="P1009">
        <f>(BH1009 - IF(AU1009&gt;1, L1009*BB1009*100.0/(AW1009*BV1009), 0))*(BO1009+BP1009)/1000.0</f>
        <v>0</v>
      </c>
      <c r="Q1009">
        <f>2.0/((1/S1009-1/R1009)+SIGN(S1009)*SQRT((1/S1009-1/R1009)*(1/S1009-1/R1009) + 4*BC1009/((BC1009+1)*(BC1009+1))*(2*1/S1009*1/R1009-1/R1009*1/R1009)))</f>
        <v>0</v>
      </c>
      <c r="R1009">
        <f>IF(LEFT(BD1009,1)&lt;&gt;"0",IF(LEFT(BD1009,1)="1",3.0,BE1009),$D$5+$E$5*(BV1009*BO1009/($K$5*1000))+$F$5*(BV1009*BO1009/($K$5*1000))*MAX(MIN(BB1009,$J$5),$I$5)*MAX(MIN(BB1009,$J$5),$I$5)+$G$5*MAX(MIN(BB1009,$J$5),$I$5)*(BV1009*BO1009/($K$5*1000))+$H$5*(BV1009*BO1009/($K$5*1000))*(BV1009*BO1009/($K$5*1000)))</f>
        <v>0</v>
      </c>
      <c r="S1009">
        <f>J1009*(1000-(1000*0.61365*exp(17.502*W1009/(240.97+W1009))/(BO1009+BP1009)+BJ1009)/2)/(1000*0.61365*exp(17.502*W1009/(240.97+W1009))/(BO1009+BP1009)-BJ1009)</f>
        <v>0</v>
      </c>
      <c r="T1009">
        <f>1/((BC1009+1)/(Q1009/1.6)+1/(R1009/1.37)) + BC1009/((BC1009+1)/(Q1009/1.6) + BC1009/(R1009/1.37))</f>
        <v>0</v>
      </c>
      <c r="U1009">
        <f>(AX1009*BA1009)</f>
        <v>0</v>
      </c>
      <c r="V1009">
        <f>(BQ1009+(U1009+2*0.95*5.67E-8*(((BQ1009+$B$7)+273)^4-(BQ1009+273)^4)-44100*J1009)/(1.84*29.3*R1009+8*0.95*5.67E-8*(BQ1009+273)^3))</f>
        <v>0</v>
      </c>
      <c r="W1009">
        <f>($C$7*BR1009+$D$7*BS1009+$E$7*V1009)</f>
        <v>0</v>
      </c>
      <c r="X1009">
        <f>0.61365*exp(17.502*W1009/(240.97+W1009))</f>
        <v>0</v>
      </c>
      <c r="Y1009">
        <f>(Z1009/AA1009*100)</f>
        <v>0</v>
      </c>
      <c r="Z1009">
        <f>BJ1009*(BO1009+BP1009)/1000</f>
        <v>0</v>
      </c>
      <c r="AA1009">
        <f>0.61365*exp(17.502*BQ1009/(240.97+BQ1009))</f>
        <v>0</v>
      </c>
      <c r="AB1009">
        <f>(X1009-BJ1009*(BO1009+BP1009)/1000)</f>
        <v>0</v>
      </c>
      <c r="AC1009">
        <f>(-J1009*44100)</f>
        <v>0</v>
      </c>
      <c r="AD1009">
        <f>2*29.3*R1009*0.92*(BQ1009-W1009)</f>
        <v>0</v>
      </c>
      <c r="AE1009">
        <f>2*0.95*5.67E-8*(((BQ1009+$B$7)+273)^4-(W1009+273)^4)</f>
        <v>0</v>
      </c>
      <c r="AF1009">
        <f>U1009+AE1009+AC1009+AD1009</f>
        <v>0</v>
      </c>
      <c r="AG1009">
        <f>BN1009*AU1009*(BI1009-BH1009*(1000-AU1009*BK1009)/(1000-AU1009*BJ1009))/(100*BB1009)</f>
        <v>0</v>
      </c>
      <c r="AH1009">
        <f>1000*BN1009*AU1009*(BJ1009-BK1009)/(100*BB1009*(1000-AU1009*BJ1009))</f>
        <v>0</v>
      </c>
      <c r="AI1009">
        <f>(AJ1009 - AK1009 - BO1009*1E3/(8.314*(BQ1009+273.15)) * AM1009/BN1009 * AL1009) * BN1009/(100*BB1009) * (1000 - BK1009)/1000</f>
        <v>0</v>
      </c>
      <c r="AJ1009">
        <v>540.574046752944</v>
      </c>
      <c r="AK1009">
        <v>488.15723030303</v>
      </c>
      <c r="AL1009">
        <v>3.17721114347469</v>
      </c>
      <c r="AM1009">
        <v>65.4891449672298</v>
      </c>
      <c r="AN1009">
        <f>(AP1009 - AO1009 + BO1009*1E3/(8.314*(BQ1009+273.15)) * AR1009/BN1009 * AQ1009) * BN1009/(100*BB1009) * 1000/(1000 - AP1009)</f>
        <v>0</v>
      </c>
      <c r="AO1009">
        <v>13.126176101346</v>
      </c>
      <c r="AP1009">
        <v>19.5117989010989</v>
      </c>
      <c r="AQ1009">
        <v>0.00129841468576148</v>
      </c>
      <c r="AR1009">
        <v>122.08518290641</v>
      </c>
      <c r="AS1009">
        <v>0</v>
      </c>
      <c r="AT1009">
        <v>0</v>
      </c>
      <c r="AU1009">
        <f>IF(AS1009*$H$13&gt;=AW1009,1.0,(AW1009/(AW1009-AS1009*$H$13)))</f>
        <v>0</v>
      </c>
      <c r="AV1009">
        <f>(AU1009-1)*100</f>
        <v>0</v>
      </c>
      <c r="AW1009">
        <f>MAX(0,($B$13+$C$13*BV1009)/(1+$D$13*BV1009)*BO1009/(BQ1009+273)*$E$13)</f>
        <v>0</v>
      </c>
      <c r="AX1009">
        <f>$B$11*BW1009+$C$11*BX1009+$F$11*CI1009*(1-CL1009)</f>
        <v>0</v>
      </c>
      <c r="AY1009">
        <f>AX1009*AZ1009</f>
        <v>0</v>
      </c>
      <c r="AZ1009">
        <f>($B$11*$D$9+$C$11*$D$9+$F$11*((CV1009+CN1009)/MAX(CV1009+CN1009+CW1009, 0.1)*$I$9+CW1009/MAX(CV1009+CN1009+CW1009, 0.1)*$J$9))/($B$11+$C$11+$F$11)</f>
        <v>0</v>
      </c>
      <c r="BA1009">
        <f>($B$11*$K$9+$C$11*$K$9+$F$11*((CV1009+CN1009)/MAX(CV1009+CN1009+CW1009, 0.1)*$P$9+CW1009/MAX(CV1009+CN1009+CW1009, 0.1)*$Q$9))/($B$11+$C$11+$F$11)</f>
        <v>0</v>
      </c>
      <c r="BB1009">
        <v>6</v>
      </c>
      <c r="BC1009">
        <v>0.5</v>
      </c>
      <c r="BD1009" t="s">
        <v>355</v>
      </c>
      <c r="BE1009">
        <v>2</v>
      </c>
      <c r="BF1009" t="b">
        <v>1</v>
      </c>
      <c r="BG1009">
        <v>1663699017.21429</v>
      </c>
      <c r="BH1009">
        <v>456.150428571429</v>
      </c>
      <c r="BI1009">
        <v>516.105321428571</v>
      </c>
      <c r="BJ1009">
        <v>19.4933392857143</v>
      </c>
      <c r="BK1009">
        <v>13.1248214285714</v>
      </c>
      <c r="BL1009">
        <v>450.059785714286</v>
      </c>
      <c r="BM1009">
        <v>19.2286964285714</v>
      </c>
      <c r="BN1009">
        <v>500.036107142857</v>
      </c>
      <c r="BO1009">
        <v>90.47305</v>
      </c>
      <c r="BP1009">
        <v>0.0478416821428571</v>
      </c>
      <c r="BQ1009">
        <v>24.8819857142857</v>
      </c>
      <c r="BR1009">
        <v>24.9848821428571</v>
      </c>
      <c r="BS1009">
        <v>999.9</v>
      </c>
      <c r="BT1009">
        <v>0</v>
      </c>
      <c r="BU1009">
        <v>0</v>
      </c>
      <c r="BV1009">
        <v>9998.75</v>
      </c>
      <c r="BW1009">
        <v>0</v>
      </c>
      <c r="BX1009">
        <v>16.7147</v>
      </c>
      <c r="BY1009">
        <v>-59.9547964285714</v>
      </c>
      <c r="BZ1009">
        <v>465.219428571429</v>
      </c>
      <c r="CA1009">
        <v>522.969142857143</v>
      </c>
      <c r="CB1009">
        <v>6.36852178571429</v>
      </c>
      <c r="CC1009">
        <v>516.105321428571</v>
      </c>
      <c r="CD1009">
        <v>13.1248214285714</v>
      </c>
      <c r="CE1009">
        <v>1.7636225</v>
      </c>
      <c r="CF1009">
        <v>1.18744178571429</v>
      </c>
      <c r="CG1009">
        <v>15.4680392857143</v>
      </c>
      <c r="CH1009">
        <v>9.4450375</v>
      </c>
      <c r="CI1009">
        <v>1999.99857142857</v>
      </c>
      <c r="CJ1009">
        <v>0.97999425</v>
      </c>
      <c r="CK1009">
        <v>0.020005675</v>
      </c>
      <c r="CL1009">
        <v>0</v>
      </c>
      <c r="CM1009">
        <v>871.800178571429</v>
      </c>
      <c r="CN1009">
        <v>5.00063</v>
      </c>
      <c r="CO1009">
        <v>17170.9857142857</v>
      </c>
      <c r="CP1009">
        <v>17256.8714285714</v>
      </c>
      <c r="CQ1009">
        <v>39</v>
      </c>
      <c r="CR1009">
        <v>39.062</v>
      </c>
      <c r="CS1009">
        <v>38.5</v>
      </c>
      <c r="CT1009">
        <v>38.4170714285714</v>
      </c>
      <c r="CU1009">
        <v>39.75</v>
      </c>
      <c r="CV1009">
        <v>1955.08857142857</v>
      </c>
      <c r="CW1009">
        <v>39.91</v>
      </c>
      <c r="CX1009">
        <v>0</v>
      </c>
      <c r="CY1009">
        <v>1663699022.3</v>
      </c>
      <c r="CZ1009">
        <v>0</v>
      </c>
      <c r="DA1009">
        <v>0</v>
      </c>
      <c r="DB1009" t="s">
        <v>356</v>
      </c>
      <c r="DC1009">
        <v>1660677648.1</v>
      </c>
      <c r="DD1009">
        <v>1660677649.1</v>
      </c>
      <c r="DE1009">
        <v>0</v>
      </c>
      <c r="DF1009">
        <v>-1.042</v>
      </c>
      <c r="DG1009">
        <v>0.003</v>
      </c>
      <c r="DH1009">
        <v>5.218</v>
      </c>
      <c r="DI1009">
        <v>0.344</v>
      </c>
      <c r="DJ1009">
        <v>417</v>
      </c>
      <c r="DK1009">
        <v>22</v>
      </c>
      <c r="DL1009">
        <v>1.24</v>
      </c>
      <c r="DM1009">
        <v>0.53</v>
      </c>
      <c r="DN1009">
        <v>-58.6581975609756</v>
      </c>
      <c r="DO1009">
        <v>-20.4775275261323</v>
      </c>
      <c r="DP1009">
        <v>2.03329549704088</v>
      </c>
      <c r="DQ1009">
        <v>0</v>
      </c>
      <c r="DR1009">
        <v>6.36057463414634</v>
      </c>
      <c r="DS1009">
        <v>0.154832613240418</v>
      </c>
      <c r="DT1009">
        <v>0.018675334469537</v>
      </c>
      <c r="DU1009">
        <v>0</v>
      </c>
      <c r="DV1009">
        <v>0</v>
      </c>
      <c r="DW1009">
        <v>2</v>
      </c>
      <c r="DX1009" t="s">
        <v>357</v>
      </c>
      <c r="DY1009">
        <v>2.97319</v>
      </c>
      <c r="DZ1009">
        <v>2.70188</v>
      </c>
      <c r="EA1009">
        <v>0.100193</v>
      </c>
      <c r="EB1009">
        <v>0.110559</v>
      </c>
      <c r="EC1009">
        <v>0.0894109</v>
      </c>
      <c r="ED1009">
        <v>0.0677784</v>
      </c>
      <c r="EE1009">
        <v>35054.1</v>
      </c>
      <c r="EF1009">
        <v>37776.3</v>
      </c>
      <c r="EG1009">
        <v>35306.2</v>
      </c>
      <c r="EH1009">
        <v>38523.1</v>
      </c>
      <c r="EI1009">
        <v>45595.9</v>
      </c>
      <c r="EJ1009">
        <v>51875.7</v>
      </c>
      <c r="EK1009">
        <v>55193.2</v>
      </c>
      <c r="EL1009">
        <v>61795.3</v>
      </c>
      <c r="EM1009">
        <v>1.9902</v>
      </c>
      <c r="EN1009">
        <v>1.8036</v>
      </c>
      <c r="EO1009">
        <v>0.0746846</v>
      </c>
      <c r="EP1009">
        <v>0</v>
      </c>
      <c r="EQ1009">
        <v>23.7669</v>
      </c>
      <c r="ER1009">
        <v>999.9</v>
      </c>
      <c r="ES1009">
        <v>40.355</v>
      </c>
      <c r="ET1009">
        <v>30.978</v>
      </c>
      <c r="EU1009">
        <v>20.097</v>
      </c>
      <c r="EV1009">
        <v>56.8862</v>
      </c>
      <c r="EW1009">
        <v>45.5689</v>
      </c>
      <c r="EX1009">
        <v>1</v>
      </c>
      <c r="EY1009">
        <v>-0.0121951</v>
      </c>
      <c r="EZ1009">
        <v>2.00749</v>
      </c>
      <c r="FA1009">
        <v>20.1026</v>
      </c>
      <c r="FB1009">
        <v>5.19692</v>
      </c>
      <c r="FC1009">
        <v>12.004</v>
      </c>
      <c r="FD1009">
        <v>4.9756</v>
      </c>
      <c r="FE1009">
        <v>3.294</v>
      </c>
      <c r="FF1009">
        <v>9999</v>
      </c>
      <c r="FG1009">
        <v>9999</v>
      </c>
      <c r="FH1009">
        <v>9999</v>
      </c>
      <c r="FI1009">
        <v>696</v>
      </c>
      <c r="FJ1009">
        <v>1.86356</v>
      </c>
      <c r="FK1009">
        <v>1.86829</v>
      </c>
      <c r="FL1009">
        <v>1.86804</v>
      </c>
      <c r="FM1009">
        <v>1.86932</v>
      </c>
      <c r="FN1009">
        <v>1.87012</v>
      </c>
      <c r="FO1009">
        <v>1.86615</v>
      </c>
      <c r="FP1009">
        <v>1.86722</v>
      </c>
      <c r="FQ1009">
        <v>1.86859</v>
      </c>
      <c r="FR1009">
        <v>5</v>
      </c>
      <c r="FS1009">
        <v>0</v>
      </c>
      <c r="FT1009">
        <v>0</v>
      </c>
      <c r="FU1009">
        <v>0</v>
      </c>
      <c r="FV1009" t="s">
        <v>358</v>
      </c>
      <c r="FW1009" t="s">
        <v>359</v>
      </c>
      <c r="FX1009" t="s">
        <v>360</v>
      </c>
      <c r="FY1009" t="s">
        <v>360</v>
      </c>
      <c r="FZ1009" t="s">
        <v>360</v>
      </c>
      <c r="GA1009" t="s">
        <v>360</v>
      </c>
      <c r="GB1009">
        <v>0</v>
      </c>
      <c r="GC1009">
        <v>100</v>
      </c>
      <c r="GD1009">
        <v>100</v>
      </c>
      <c r="GE1009">
        <v>6.23</v>
      </c>
      <c r="GF1009">
        <v>0.2654</v>
      </c>
      <c r="GG1009">
        <v>3.61927167264205</v>
      </c>
      <c r="GH1009">
        <v>0.00509506669552449</v>
      </c>
      <c r="GI1009">
        <v>1.17866753763249e-06</v>
      </c>
      <c r="GJ1009">
        <v>-6.62632595388568e-10</v>
      </c>
      <c r="GK1009">
        <v>-0.0260112845827318</v>
      </c>
      <c r="GL1009">
        <v>-0.0225051504344278</v>
      </c>
      <c r="GM1009">
        <v>0.00262967521021688</v>
      </c>
      <c r="GN1009">
        <v>-3.50088843362945e-05</v>
      </c>
      <c r="GO1009">
        <v>-5</v>
      </c>
      <c r="GP1009">
        <v>1640</v>
      </c>
      <c r="GQ1009">
        <v>1</v>
      </c>
      <c r="GR1009">
        <v>20</v>
      </c>
      <c r="GS1009">
        <v>50356.3</v>
      </c>
      <c r="GT1009">
        <v>50356.3</v>
      </c>
      <c r="GU1009">
        <v>1.26953</v>
      </c>
      <c r="GV1009">
        <v>2.62939</v>
      </c>
      <c r="GW1009">
        <v>1.54785</v>
      </c>
      <c r="GX1009">
        <v>2.2998</v>
      </c>
      <c r="GY1009">
        <v>1.34644</v>
      </c>
      <c r="GZ1009">
        <v>2.30957</v>
      </c>
      <c r="HA1009">
        <v>35.9645</v>
      </c>
      <c r="HB1009">
        <v>23.9562</v>
      </c>
      <c r="HC1009">
        <v>18</v>
      </c>
      <c r="HD1009">
        <v>506.302</v>
      </c>
      <c r="HE1009">
        <v>389.398</v>
      </c>
      <c r="HF1009">
        <v>20.3571</v>
      </c>
      <c r="HG1009">
        <v>26.9635</v>
      </c>
      <c r="HH1009">
        <v>30.0009</v>
      </c>
      <c r="HI1009">
        <v>26.903</v>
      </c>
      <c r="HJ1009">
        <v>26.8464</v>
      </c>
      <c r="HK1009">
        <v>25.4889</v>
      </c>
      <c r="HL1009">
        <v>35.266</v>
      </c>
      <c r="HM1009">
        <v>0</v>
      </c>
      <c r="HN1009">
        <v>20.2864</v>
      </c>
      <c r="HO1009">
        <v>554.878</v>
      </c>
      <c r="HP1009">
        <v>13.0051</v>
      </c>
      <c r="HQ1009">
        <v>102.382</v>
      </c>
      <c r="HR1009">
        <v>102.856</v>
      </c>
    </row>
    <row r="1010" spans="1:226">
      <c r="A1010">
        <v>994</v>
      </c>
      <c r="B1010">
        <v>1663699030</v>
      </c>
      <c r="C1010">
        <v>11254.9000000954</v>
      </c>
      <c r="D1010" t="s">
        <v>2357</v>
      </c>
      <c r="E1010" t="s">
        <v>2358</v>
      </c>
      <c r="F1010">
        <v>5</v>
      </c>
      <c r="G1010" t="s">
        <v>2292</v>
      </c>
      <c r="H1010" t="s">
        <v>354</v>
      </c>
      <c r="I1010">
        <v>1663699022.5</v>
      </c>
      <c r="J1010">
        <f>(K1010)/1000</f>
        <v>0</v>
      </c>
      <c r="K1010">
        <f>IF(BF1010, AN1010, AH1010)</f>
        <v>0</v>
      </c>
      <c r="L1010">
        <f>IF(BF1010, AI1010, AG1010)</f>
        <v>0</v>
      </c>
      <c r="M1010">
        <f>BH1010 - IF(AU1010&gt;1, L1010*BB1010*100.0/(AW1010*BV1010), 0)</f>
        <v>0</v>
      </c>
      <c r="N1010">
        <f>((T1010-J1010/2)*M1010-L1010)/(T1010+J1010/2)</f>
        <v>0</v>
      </c>
      <c r="O1010">
        <f>N1010*(BO1010+BP1010)/1000.0</f>
        <v>0</v>
      </c>
      <c r="P1010">
        <f>(BH1010 - IF(AU1010&gt;1, L1010*BB1010*100.0/(AW1010*BV1010), 0))*(BO1010+BP1010)/1000.0</f>
        <v>0</v>
      </c>
      <c r="Q1010">
        <f>2.0/((1/S1010-1/R1010)+SIGN(S1010)*SQRT((1/S1010-1/R1010)*(1/S1010-1/R1010) + 4*BC1010/((BC1010+1)*(BC1010+1))*(2*1/S1010*1/R1010-1/R1010*1/R1010)))</f>
        <v>0</v>
      </c>
      <c r="R1010">
        <f>IF(LEFT(BD1010,1)&lt;&gt;"0",IF(LEFT(BD1010,1)="1",3.0,BE1010),$D$5+$E$5*(BV1010*BO1010/($K$5*1000))+$F$5*(BV1010*BO1010/($K$5*1000))*MAX(MIN(BB1010,$J$5),$I$5)*MAX(MIN(BB1010,$J$5),$I$5)+$G$5*MAX(MIN(BB1010,$J$5),$I$5)*(BV1010*BO1010/($K$5*1000))+$H$5*(BV1010*BO1010/($K$5*1000))*(BV1010*BO1010/($K$5*1000)))</f>
        <v>0</v>
      </c>
      <c r="S1010">
        <f>J1010*(1000-(1000*0.61365*exp(17.502*W1010/(240.97+W1010))/(BO1010+BP1010)+BJ1010)/2)/(1000*0.61365*exp(17.502*W1010/(240.97+W1010))/(BO1010+BP1010)-BJ1010)</f>
        <v>0</v>
      </c>
      <c r="T1010">
        <f>1/((BC1010+1)/(Q1010/1.6)+1/(R1010/1.37)) + BC1010/((BC1010+1)/(Q1010/1.6) + BC1010/(R1010/1.37))</f>
        <v>0</v>
      </c>
      <c r="U1010">
        <f>(AX1010*BA1010)</f>
        <v>0</v>
      </c>
      <c r="V1010">
        <f>(BQ1010+(U1010+2*0.95*5.67E-8*(((BQ1010+$B$7)+273)^4-(BQ1010+273)^4)-44100*J1010)/(1.84*29.3*R1010+8*0.95*5.67E-8*(BQ1010+273)^3))</f>
        <v>0</v>
      </c>
      <c r="W1010">
        <f>($C$7*BR1010+$D$7*BS1010+$E$7*V1010)</f>
        <v>0</v>
      </c>
      <c r="X1010">
        <f>0.61365*exp(17.502*W1010/(240.97+W1010))</f>
        <v>0</v>
      </c>
      <c r="Y1010">
        <f>(Z1010/AA1010*100)</f>
        <v>0</v>
      </c>
      <c r="Z1010">
        <f>BJ1010*(BO1010+BP1010)/1000</f>
        <v>0</v>
      </c>
      <c r="AA1010">
        <f>0.61365*exp(17.502*BQ1010/(240.97+BQ1010))</f>
        <v>0</v>
      </c>
      <c r="AB1010">
        <f>(X1010-BJ1010*(BO1010+BP1010)/1000)</f>
        <v>0</v>
      </c>
      <c r="AC1010">
        <f>(-J1010*44100)</f>
        <v>0</v>
      </c>
      <c r="AD1010">
        <f>2*29.3*R1010*0.92*(BQ1010-W1010)</f>
        <v>0</v>
      </c>
      <c r="AE1010">
        <f>2*0.95*5.67E-8*(((BQ1010+$B$7)+273)^4-(W1010+273)^4)</f>
        <v>0</v>
      </c>
      <c r="AF1010">
        <f>U1010+AE1010+AC1010+AD1010</f>
        <v>0</v>
      </c>
      <c r="AG1010">
        <f>BN1010*AU1010*(BI1010-BH1010*(1000-AU1010*BK1010)/(1000-AU1010*BJ1010))/(100*BB1010)</f>
        <v>0</v>
      </c>
      <c r="AH1010">
        <f>1000*BN1010*AU1010*(BJ1010-BK1010)/(100*BB1010*(1000-AU1010*BJ1010))</f>
        <v>0</v>
      </c>
      <c r="AI1010">
        <f>(AJ1010 - AK1010 - BO1010*1E3/(8.314*(BQ1010+273.15)) * AM1010/BN1010 * AL1010) * BN1010/(100*BB1010) * (1000 - BK1010)/1000</f>
        <v>0</v>
      </c>
      <c r="AJ1010">
        <v>558.0190811309</v>
      </c>
      <c r="AK1010">
        <v>504.310581818182</v>
      </c>
      <c r="AL1010">
        <v>3.22836996609441</v>
      </c>
      <c r="AM1010">
        <v>65.4891449672298</v>
      </c>
      <c r="AN1010">
        <f>(AP1010 - AO1010 + BO1010*1E3/(8.314*(BQ1010+273.15)) * AR1010/BN1010 * AQ1010) * BN1010/(100*BB1010) * 1000/(1000 - AP1010)</f>
        <v>0</v>
      </c>
      <c r="AO1010">
        <v>13.0933493699241</v>
      </c>
      <c r="AP1010">
        <v>19.4881758241758</v>
      </c>
      <c r="AQ1010">
        <v>-0.000685795615971674</v>
      </c>
      <c r="AR1010">
        <v>122.08518290641</v>
      </c>
      <c r="AS1010">
        <v>0</v>
      </c>
      <c r="AT1010">
        <v>0</v>
      </c>
      <c r="AU1010">
        <f>IF(AS1010*$H$13&gt;=AW1010,1.0,(AW1010/(AW1010-AS1010*$H$13)))</f>
        <v>0</v>
      </c>
      <c r="AV1010">
        <f>(AU1010-1)*100</f>
        <v>0</v>
      </c>
      <c r="AW1010">
        <f>MAX(0,($B$13+$C$13*BV1010)/(1+$D$13*BV1010)*BO1010/(BQ1010+273)*$E$13)</f>
        <v>0</v>
      </c>
      <c r="AX1010">
        <f>$B$11*BW1010+$C$11*BX1010+$F$11*CI1010*(1-CL1010)</f>
        <v>0</v>
      </c>
      <c r="AY1010">
        <f>AX1010*AZ1010</f>
        <v>0</v>
      </c>
      <c r="AZ1010">
        <f>($B$11*$D$9+$C$11*$D$9+$F$11*((CV1010+CN1010)/MAX(CV1010+CN1010+CW1010, 0.1)*$I$9+CW1010/MAX(CV1010+CN1010+CW1010, 0.1)*$J$9))/($B$11+$C$11+$F$11)</f>
        <v>0</v>
      </c>
      <c r="BA1010">
        <f>($B$11*$K$9+$C$11*$K$9+$F$11*((CV1010+CN1010)/MAX(CV1010+CN1010+CW1010, 0.1)*$P$9+CW1010/MAX(CV1010+CN1010+CW1010, 0.1)*$Q$9))/($B$11+$C$11+$F$11)</f>
        <v>0</v>
      </c>
      <c r="BB1010">
        <v>6</v>
      </c>
      <c r="BC1010">
        <v>0.5</v>
      </c>
      <c r="BD1010" t="s">
        <v>355</v>
      </c>
      <c r="BE1010">
        <v>2</v>
      </c>
      <c r="BF1010" t="b">
        <v>1</v>
      </c>
      <c r="BG1010">
        <v>1663699022.5</v>
      </c>
      <c r="BH1010">
        <v>472.506037037037</v>
      </c>
      <c r="BI1010">
        <v>533.971259259259</v>
      </c>
      <c r="BJ1010">
        <v>19.5049259259259</v>
      </c>
      <c r="BK1010">
        <v>13.113962962963</v>
      </c>
      <c r="BL1010">
        <v>466.321740740741</v>
      </c>
      <c r="BM1010">
        <v>19.2398259259259</v>
      </c>
      <c r="BN1010">
        <v>500.109740740741</v>
      </c>
      <c r="BO1010">
        <v>90.4731037037037</v>
      </c>
      <c r="BP1010">
        <v>0.0476171148148148</v>
      </c>
      <c r="BQ1010">
        <v>24.8930296296296</v>
      </c>
      <c r="BR1010">
        <v>24.9921037037037</v>
      </c>
      <c r="BS1010">
        <v>999.9</v>
      </c>
      <c r="BT1010">
        <v>0</v>
      </c>
      <c r="BU1010">
        <v>0</v>
      </c>
      <c r="BV1010">
        <v>9997.03703703704</v>
      </c>
      <c r="BW1010">
        <v>0</v>
      </c>
      <c r="BX1010">
        <v>16.7147</v>
      </c>
      <c r="BY1010">
        <v>-61.4651925925926</v>
      </c>
      <c r="BZ1010">
        <v>481.905555555556</v>
      </c>
      <c r="CA1010">
        <v>541.066592592593</v>
      </c>
      <c r="CB1010">
        <v>6.39096222222222</v>
      </c>
      <c r="CC1010">
        <v>533.971259259259</v>
      </c>
      <c r="CD1010">
        <v>13.113962962963</v>
      </c>
      <c r="CE1010">
        <v>1.76467111111111</v>
      </c>
      <c r="CF1010">
        <v>1.18646037037037</v>
      </c>
      <c r="CG1010">
        <v>15.4773222222222</v>
      </c>
      <c r="CH1010">
        <v>9.43273666666667</v>
      </c>
      <c r="CI1010">
        <v>2000.03</v>
      </c>
      <c r="CJ1010">
        <v>0.979994555555555</v>
      </c>
      <c r="CK1010">
        <v>0.0200053592592593</v>
      </c>
      <c r="CL1010">
        <v>0</v>
      </c>
      <c r="CM1010">
        <v>876.314962962963</v>
      </c>
      <c r="CN1010">
        <v>5.00063</v>
      </c>
      <c r="CO1010">
        <v>17261.4333333333</v>
      </c>
      <c r="CP1010">
        <v>17257.137037037</v>
      </c>
      <c r="CQ1010">
        <v>39</v>
      </c>
      <c r="CR1010">
        <v>39.062</v>
      </c>
      <c r="CS1010">
        <v>38.5</v>
      </c>
      <c r="CT1010">
        <v>38.4255185185185</v>
      </c>
      <c r="CU1010">
        <v>39.75</v>
      </c>
      <c r="CV1010">
        <v>1955.12</v>
      </c>
      <c r="CW1010">
        <v>39.91</v>
      </c>
      <c r="CX1010">
        <v>0</v>
      </c>
      <c r="CY1010">
        <v>1663699027.1</v>
      </c>
      <c r="CZ1010">
        <v>0</v>
      </c>
      <c r="DA1010">
        <v>0</v>
      </c>
      <c r="DB1010" t="s">
        <v>356</v>
      </c>
      <c r="DC1010">
        <v>1660677648.1</v>
      </c>
      <c r="DD1010">
        <v>1660677649.1</v>
      </c>
      <c r="DE1010">
        <v>0</v>
      </c>
      <c r="DF1010">
        <v>-1.042</v>
      </c>
      <c r="DG1010">
        <v>0.003</v>
      </c>
      <c r="DH1010">
        <v>5.218</v>
      </c>
      <c r="DI1010">
        <v>0.344</v>
      </c>
      <c r="DJ1010">
        <v>417</v>
      </c>
      <c r="DK1010">
        <v>22</v>
      </c>
      <c r="DL1010">
        <v>1.24</v>
      </c>
      <c r="DM1010">
        <v>0.53</v>
      </c>
      <c r="DN1010">
        <v>-60.2851804878049</v>
      </c>
      <c r="DO1010">
        <v>-17.9964209059234</v>
      </c>
      <c r="DP1010">
        <v>1.7861294475826</v>
      </c>
      <c r="DQ1010">
        <v>0</v>
      </c>
      <c r="DR1010">
        <v>6.37485317073171</v>
      </c>
      <c r="DS1010">
        <v>0.244156097560991</v>
      </c>
      <c r="DT1010">
        <v>0.0256877792372478</v>
      </c>
      <c r="DU1010">
        <v>0</v>
      </c>
      <c r="DV1010">
        <v>0</v>
      </c>
      <c r="DW1010">
        <v>2</v>
      </c>
      <c r="DX1010" t="s">
        <v>357</v>
      </c>
      <c r="DY1010">
        <v>2.97253</v>
      </c>
      <c r="DZ1010">
        <v>2.70134</v>
      </c>
      <c r="EA1010">
        <v>0.102633</v>
      </c>
      <c r="EB1010">
        <v>0.112991</v>
      </c>
      <c r="EC1010">
        <v>0.089336</v>
      </c>
      <c r="ED1010">
        <v>0.0677312</v>
      </c>
      <c r="EE1010">
        <v>34958.3</v>
      </c>
      <c r="EF1010">
        <v>37671.9</v>
      </c>
      <c r="EG1010">
        <v>35305.5</v>
      </c>
      <c r="EH1010">
        <v>38521.9</v>
      </c>
      <c r="EI1010">
        <v>45599.7</v>
      </c>
      <c r="EJ1010">
        <v>51877.1</v>
      </c>
      <c r="EK1010">
        <v>55193</v>
      </c>
      <c r="EL1010">
        <v>61793.7</v>
      </c>
      <c r="EM1010">
        <v>1.9898</v>
      </c>
      <c r="EN1010">
        <v>1.8036</v>
      </c>
      <c r="EO1010">
        <v>0.0771284</v>
      </c>
      <c r="EP1010">
        <v>0</v>
      </c>
      <c r="EQ1010">
        <v>23.7605</v>
      </c>
      <c r="ER1010">
        <v>999.9</v>
      </c>
      <c r="ES1010">
        <v>40.355</v>
      </c>
      <c r="ET1010">
        <v>30.978</v>
      </c>
      <c r="EU1010">
        <v>20.0993</v>
      </c>
      <c r="EV1010">
        <v>56.9262</v>
      </c>
      <c r="EW1010">
        <v>46.0216</v>
      </c>
      <c r="EX1010">
        <v>1</v>
      </c>
      <c r="EY1010">
        <v>-0.0105081</v>
      </c>
      <c r="EZ1010">
        <v>2.2178</v>
      </c>
      <c r="FA1010">
        <v>20.1</v>
      </c>
      <c r="FB1010">
        <v>5.19812</v>
      </c>
      <c r="FC1010">
        <v>12.004</v>
      </c>
      <c r="FD1010">
        <v>4.9752</v>
      </c>
      <c r="FE1010">
        <v>3.294</v>
      </c>
      <c r="FF1010">
        <v>9999</v>
      </c>
      <c r="FG1010">
        <v>9999</v>
      </c>
      <c r="FH1010">
        <v>9999</v>
      </c>
      <c r="FI1010">
        <v>696</v>
      </c>
      <c r="FJ1010">
        <v>1.86356</v>
      </c>
      <c r="FK1010">
        <v>1.86829</v>
      </c>
      <c r="FL1010">
        <v>1.86804</v>
      </c>
      <c r="FM1010">
        <v>1.86935</v>
      </c>
      <c r="FN1010">
        <v>1.87012</v>
      </c>
      <c r="FO1010">
        <v>1.86615</v>
      </c>
      <c r="FP1010">
        <v>1.86722</v>
      </c>
      <c r="FQ1010">
        <v>1.86856</v>
      </c>
      <c r="FR1010">
        <v>5</v>
      </c>
      <c r="FS1010">
        <v>0</v>
      </c>
      <c r="FT1010">
        <v>0</v>
      </c>
      <c r="FU1010">
        <v>0</v>
      </c>
      <c r="FV1010" t="s">
        <v>358</v>
      </c>
      <c r="FW1010" t="s">
        <v>359</v>
      </c>
      <c r="FX1010" t="s">
        <v>360</v>
      </c>
      <c r="FY1010" t="s">
        <v>360</v>
      </c>
      <c r="FZ1010" t="s">
        <v>360</v>
      </c>
      <c r="GA1010" t="s">
        <v>360</v>
      </c>
      <c r="GB1010">
        <v>0</v>
      </c>
      <c r="GC1010">
        <v>100</v>
      </c>
      <c r="GD1010">
        <v>100</v>
      </c>
      <c r="GE1010">
        <v>6.32</v>
      </c>
      <c r="GF1010">
        <v>0.2645</v>
      </c>
      <c r="GG1010">
        <v>3.61927167264205</v>
      </c>
      <c r="GH1010">
        <v>0.00509506669552449</v>
      </c>
      <c r="GI1010">
        <v>1.17866753763249e-06</v>
      </c>
      <c r="GJ1010">
        <v>-6.62632595388568e-10</v>
      </c>
      <c r="GK1010">
        <v>-0.0260112845827318</v>
      </c>
      <c r="GL1010">
        <v>-0.0225051504344278</v>
      </c>
      <c r="GM1010">
        <v>0.00262967521021688</v>
      </c>
      <c r="GN1010">
        <v>-3.50088843362945e-05</v>
      </c>
      <c r="GO1010">
        <v>-5</v>
      </c>
      <c r="GP1010">
        <v>1640</v>
      </c>
      <c r="GQ1010">
        <v>1</v>
      </c>
      <c r="GR1010">
        <v>20</v>
      </c>
      <c r="GS1010">
        <v>50356.4</v>
      </c>
      <c r="GT1010">
        <v>50356.3</v>
      </c>
      <c r="GU1010">
        <v>1.30371</v>
      </c>
      <c r="GV1010">
        <v>2.62939</v>
      </c>
      <c r="GW1010">
        <v>1.54785</v>
      </c>
      <c r="GX1010">
        <v>2.2998</v>
      </c>
      <c r="GY1010">
        <v>1.34644</v>
      </c>
      <c r="GZ1010">
        <v>2.4353</v>
      </c>
      <c r="HA1010">
        <v>35.9645</v>
      </c>
      <c r="HB1010">
        <v>23.9562</v>
      </c>
      <c r="HC1010">
        <v>18</v>
      </c>
      <c r="HD1010">
        <v>506.056</v>
      </c>
      <c r="HE1010">
        <v>389.413</v>
      </c>
      <c r="HF1010">
        <v>20.3396</v>
      </c>
      <c r="HG1010">
        <v>26.9658</v>
      </c>
      <c r="HH1010">
        <v>30.0012</v>
      </c>
      <c r="HI1010">
        <v>26.9052</v>
      </c>
      <c r="HJ1010">
        <v>26.8486</v>
      </c>
      <c r="HK1010">
        <v>26.1566</v>
      </c>
      <c r="HL1010">
        <v>35.5658</v>
      </c>
      <c r="HM1010">
        <v>0</v>
      </c>
      <c r="HN1010">
        <v>20.2878</v>
      </c>
      <c r="HO1010">
        <v>575.136</v>
      </c>
      <c r="HP1010">
        <v>13.0012</v>
      </c>
      <c r="HQ1010">
        <v>102.381</v>
      </c>
      <c r="HR1010">
        <v>102.853</v>
      </c>
    </row>
    <row r="1011" spans="1:226">
      <c r="A1011">
        <v>995</v>
      </c>
      <c r="B1011">
        <v>1663699035</v>
      </c>
      <c r="C1011">
        <v>11259.9000000954</v>
      </c>
      <c r="D1011" t="s">
        <v>2359</v>
      </c>
      <c r="E1011" t="s">
        <v>2360</v>
      </c>
      <c r="F1011">
        <v>5</v>
      </c>
      <c r="G1011" t="s">
        <v>2292</v>
      </c>
      <c r="H1011" t="s">
        <v>354</v>
      </c>
      <c r="I1011">
        <v>1663699027.21429</v>
      </c>
      <c r="J1011">
        <f>(K1011)/1000</f>
        <v>0</v>
      </c>
      <c r="K1011">
        <f>IF(BF1011, AN1011, AH1011)</f>
        <v>0</v>
      </c>
      <c r="L1011">
        <f>IF(BF1011, AI1011, AG1011)</f>
        <v>0</v>
      </c>
      <c r="M1011">
        <f>BH1011 - IF(AU1011&gt;1, L1011*BB1011*100.0/(AW1011*BV1011), 0)</f>
        <v>0</v>
      </c>
      <c r="N1011">
        <f>((T1011-J1011/2)*M1011-L1011)/(T1011+J1011/2)</f>
        <v>0</v>
      </c>
      <c r="O1011">
        <f>N1011*(BO1011+BP1011)/1000.0</f>
        <v>0</v>
      </c>
      <c r="P1011">
        <f>(BH1011 - IF(AU1011&gt;1, L1011*BB1011*100.0/(AW1011*BV1011), 0))*(BO1011+BP1011)/1000.0</f>
        <v>0</v>
      </c>
      <c r="Q1011">
        <f>2.0/((1/S1011-1/R1011)+SIGN(S1011)*SQRT((1/S1011-1/R1011)*(1/S1011-1/R1011) + 4*BC1011/((BC1011+1)*(BC1011+1))*(2*1/S1011*1/R1011-1/R1011*1/R1011)))</f>
        <v>0</v>
      </c>
      <c r="R1011">
        <f>IF(LEFT(BD1011,1)&lt;&gt;"0",IF(LEFT(BD1011,1)="1",3.0,BE1011),$D$5+$E$5*(BV1011*BO1011/($K$5*1000))+$F$5*(BV1011*BO1011/($K$5*1000))*MAX(MIN(BB1011,$J$5),$I$5)*MAX(MIN(BB1011,$J$5),$I$5)+$G$5*MAX(MIN(BB1011,$J$5),$I$5)*(BV1011*BO1011/($K$5*1000))+$H$5*(BV1011*BO1011/($K$5*1000))*(BV1011*BO1011/($K$5*1000)))</f>
        <v>0</v>
      </c>
      <c r="S1011">
        <f>J1011*(1000-(1000*0.61365*exp(17.502*W1011/(240.97+W1011))/(BO1011+BP1011)+BJ1011)/2)/(1000*0.61365*exp(17.502*W1011/(240.97+W1011))/(BO1011+BP1011)-BJ1011)</f>
        <v>0</v>
      </c>
      <c r="T1011">
        <f>1/((BC1011+1)/(Q1011/1.6)+1/(R1011/1.37)) + BC1011/((BC1011+1)/(Q1011/1.6) + BC1011/(R1011/1.37))</f>
        <v>0</v>
      </c>
      <c r="U1011">
        <f>(AX1011*BA1011)</f>
        <v>0</v>
      </c>
      <c r="V1011">
        <f>(BQ1011+(U1011+2*0.95*5.67E-8*(((BQ1011+$B$7)+273)^4-(BQ1011+273)^4)-44100*J1011)/(1.84*29.3*R1011+8*0.95*5.67E-8*(BQ1011+273)^3))</f>
        <v>0</v>
      </c>
      <c r="W1011">
        <f>($C$7*BR1011+$D$7*BS1011+$E$7*V1011)</f>
        <v>0</v>
      </c>
      <c r="X1011">
        <f>0.61365*exp(17.502*W1011/(240.97+W1011))</f>
        <v>0</v>
      </c>
      <c r="Y1011">
        <f>(Z1011/AA1011*100)</f>
        <v>0</v>
      </c>
      <c r="Z1011">
        <f>BJ1011*(BO1011+BP1011)/1000</f>
        <v>0</v>
      </c>
      <c r="AA1011">
        <f>0.61365*exp(17.502*BQ1011/(240.97+BQ1011))</f>
        <v>0</v>
      </c>
      <c r="AB1011">
        <f>(X1011-BJ1011*(BO1011+BP1011)/1000)</f>
        <v>0</v>
      </c>
      <c r="AC1011">
        <f>(-J1011*44100)</f>
        <v>0</v>
      </c>
      <c r="AD1011">
        <f>2*29.3*R1011*0.92*(BQ1011-W1011)</f>
        <v>0</v>
      </c>
      <c r="AE1011">
        <f>2*0.95*5.67E-8*(((BQ1011+$B$7)+273)^4-(W1011+273)^4)</f>
        <v>0</v>
      </c>
      <c r="AF1011">
        <f>U1011+AE1011+AC1011+AD1011</f>
        <v>0</v>
      </c>
      <c r="AG1011">
        <f>BN1011*AU1011*(BI1011-BH1011*(1000-AU1011*BK1011)/(1000-AU1011*BJ1011))/(100*BB1011)</f>
        <v>0</v>
      </c>
      <c r="AH1011">
        <f>1000*BN1011*AU1011*(BJ1011-BK1011)/(100*BB1011*(1000-AU1011*BJ1011))</f>
        <v>0</v>
      </c>
      <c r="AI1011">
        <f>(AJ1011 - AK1011 - BO1011*1E3/(8.314*(BQ1011+273.15)) * AM1011/BN1011 * AL1011) * BN1011/(100*BB1011) * (1000 - BK1011)/1000</f>
        <v>0</v>
      </c>
      <c r="AJ1011">
        <v>574.665562399411</v>
      </c>
      <c r="AK1011">
        <v>520.371648484848</v>
      </c>
      <c r="AL1011">
        <v>3.20324702529394</v>
      </c>
      <c r="AM1011">
        <v>65.4891449672298</v>
      </c>
      <c r="AN1011">
        <f>(AP1011 - AO1011 + BO1011*1E3/(8.314*(BQ1011+273.15)) * AR1011/BN1011 * AQ1011) * BN1011/(100*BB1011) * 1000/(1000 - AP1011)</f>
        <v>0</v>
      </c>
      <c r="AO1011">
        <v>13.0753949700144</v>
      </c>
      <c r="AP1011">
        <v>19.4495846153846</v>
      </c>
      <c r="AQ1011">
        <v>-0.00746880040627733</v>
      </c>
      <c r="AR1011">
        <v>122.08518290641</v>
      </c>
      <c r="AS1011">
        <v>0</v>
      </c>
      <c r="AT1011">
        <v>0</v>
      </c>
      <c r="AU1011">
        <f>IF(AS1011*$H$13&gt;=AW1011,1.0,(AW1011/(AW1011-AS1011*$H$13)))</f>
        <v>0</v>
      </c>
      <c r="AV1011">
        <f>(AU1011-1)*100</f>
        <v>0</v>
      </c>
      <c r="AW1011">
        <f>MAX(0,($B$13+$C$13*BV1011)/(1+$D$13*BV1011)*BO1011/(BQ1011+273)*$E$13)</f>
        <v>0</v>
      </c>
      <c r="AX1011">
        <f>$B$11*BW1011+$C$11*BX1011+$F$11*CI1011*(1-CL1011)</f>
        <v>0</v>
      </c>
      <c r="AY1011">
        <f>AX1011*AZ1011</f>
        <v>0</v>
      </c>
      <c r="AZ1011">
        <f>($B$11*$D$9+$C$11*$D$9+$F$11*((CV1011+CN1011)/MAX(CV1011+CN1011+CW1011, 0.1)*$I$9+CW1011/MAX(CV1011+CN1011+CW1011, 0.1)*$J$9))/($B$11+$C$11+$F$11)</f>
        <v>0</v>
      </c>
      <c r="BA1011">
        <f>($B$11*$K$9+$C$11*$K$9+$F$11*((CV1011+CN1011)/MAX(CV1011+CN1011+CW1011, 0.1)*$P$9+CW1011/MAX(CV1011+CN1011+CW1011, 0.1)*$Q$9))/($B$11+$C$11+$F$11)</f>
        <v>0</v>
      </c>
      <c r="BB1011">
        <v>6</v>
      </c>
      <c r="BC1011">
        <v>0.5</v>
      </c>
      <c r="BD1011" t="s">
        <v>355</v>
      </c>
      <c r="BE1011">
        <v>2</v>
      </c>
      <c r="BF1011" t="b">
        <v>1</v>
      </c>
      <c r="BG1011">
        <v>1663699027.21429</v>
      </c>
      <c r="BH1011">
        <v>487.289357142857</v>
      </c>
      <c r="BI1011">
        <v>549.890178571429</v>
      </c>
      <c r="BJ1011">
        <v>19.4939642857143</v>
      </c>
      <c r="BK1011">
        <v>13.0869678571429</v>
      </c>
      <c r="BL1011">
        <v>481.020285714286</v>
      </c>
      <c r="BM1011">
        <v>19.2292857142857</v>
      </c>
      <c r="BN1011">
        <v>500.060928571429</v>
      </c>
      <c r="BO1011">
        <v>90.4731321428571</v>
      </c>
      <c r="BP1011">
        <v>0.047705625</v>
      </c>
      <c r="BQ1011">
        <v>24.901625</v>
      </c>
      <c r="BR1011">
        <v>25.007</v>
      </c>
      <c r="BS1011">
        <v>999.9</v>
      </c>
      <c r="BT1011">
        <v>0</v>
      </c>
      <c r="BU1011">
        <v>0</v>
      </c>
      <c r="BV1011">
        <v>9997.5</v>
      </c>
      <c r="BW1011">
        <v>0</v>
      </c>
      <c r="BX1011">
        <v>16.7147</v>
      </c>
      <c r="BY1011">
        <v>-62.60075</v>
      </c>
      <c r="BZ1011">
        <v>496.977107142857</v>
      </c>
      <c r="CA1011">
        <v>557.181428571428</v>
      </c>
      <c r="CB1011">
        <v>6.40699642857143</v>
      </c>
      <c r="CC1011">
        <v>549.890178571429</v>
      </c>
      <c r="CD1011">
        <v>13.0869678571429</v>
      </c>
      <c r="CE1011">
        <v>1.76368035714286</v>
      </c>
      <c r="CF1011">
        <v>1.18401892857143</v>
      </c>
      <c r="CG1011">
        <v>15.4685535714286</v>
      </c>
      <c r="CH1011">
        <v>9.40206571428571</v>
      </c>
      <c r="CI1011">
        <v>2000.02714285714</v>
      </c>
      <c r="CJ1011">
        <v>0.979994464285714</v>
      </c>
      <c r="CK1011">
        <v>0.0200054535714286</v>
      </c>
      <c r="CL1011">
        <v>0</v>
      </c>
      <c r="CM1011">
        <v>880.524142857143</v>
      </c>
      <c r="CN1011">
        <v>5.00063</v>
      </c>
      <c r="CO1011">
        <v>17344.7714285714</v>
      </c>
      <c r="CP1011">
        <v>17257.1035714286</v>
      </c>
      <c r="CQ1011">
        <v>39</v>
      </c>
      <c r="CR1011">
        <v>39.062</v>
      </c>
      <c r="CS1011">
        <v>38.5</v>
      </c>
      <c r="CT1011">
        <v>38.4281428571429</v>
      </c>
      <c r="CU1011">
        <v>39.75</v>
      </c>
      <c r="CV1011">
        <v>1955.11678571429</v>
      </c>
      <c r="CW1011">
        <v>39.9103571428571</v>
      </c>
      <c r="CX1011">
        <v>0</v>
      </c>
      <c r="CY1011">
        <v>1663699032.5</v>
      </c>
      <c r="CZ1011">
        <v>0</v>
      </c>
      <c r="DA1011">
        <v>0</v>
      </c>
      <c r="DB1011" t="s">
        <v>356</v>
      </c>
      <c r="DC1011">
        <v>1660677648.1</v>
      </c>
      <c r="DD1011">
        <v>1660677649.1</v>
      </c>
      <c r="DE1011">
        <v>0</v>
      </c>
      <c r="DF1011">
        <v>-1.042</v>
      </c>
      <c r="DG1011">
        <v>0.003</v>
      </c>
      <c r="DH1011">
        <v>5.218</v>
      </c>
      <c r="DI1011">
        <v>0.344</v>
      </c>
      <c r="DJ1011">
        <v>417</v>
      </c>
      <c r="DK1011">
        <v>22</v>
      </c>
      <c r="DL1011">
        <v>1.24</v>
      </c>
      <c r="DM1011">
        <v>0.53</v>
      </c>
      <c r="DN1011">
        <v>-61.6237195121951</v>
      </c>
      <c r="DO1011">
        <v>-14.8998543554006</v>
      </c>
      <c r="DP1011">
        <v>1.48665278791465</v>
      </c>
      <c r="DQ1011">
        <v>0</v>
      </c>
      <c r="DR1011">
        <v>6.39268121951219</v>
      </c>
      <c r="DS1011">
        <v>0.22315128919862</v>
      </c>
      <c r="DT1011">
        <v>0.0240984796803249</v>
      </c>
      <c r="DU1011">
        <v>0</v>
      </c>
      <c r="DV1011">
        <v>0</v>
      </c>
      <c r="DW1011">
        <v>2</v>
      </c>
      <c r="DX1011" t="s">
        <v>357</v>
      </c>
      <c r="DY1011">
        <v>2.9729</v>
      </c>
      <c r="DZ1011">
        <v>2.70196</v>
      </c>
      <c r="EA1011">
        <v>0.105011</v>
      </c>
      <c r="EB1011">
        <v>0.115477</v>
      </c>
      <c r="EC1011">
        <v>0.0891949</v>
      </c>
      <c r="ED1011">
        <v>0.0674632</v>
      </c>
      <c r="EE1011">
        <v>34865.5</v>
      </c>
      <c r="EF1011">
        <v>37566.8</v>
      </c>
      <c r="EG1011">
        <v>35305.3</v>
      </c>
      <c r="EH1011">
        <v>38522.5</v>
      </c>
      <c r="EI1011">
        <v>45605.9</v>
      </c>
      <c r="EJ1011">
        <v>51892.1</v>
      </c>
      <c r="EK1011">
        <v>55191.9</v>
      </c>
      <c r="EL1011">
        <v>61793.8</v>
      </c>
      <c r="EM1011">
        <v>1.9892</v>
      </c>
      <c r="EN1011">
        <v>1.8042</v>
      </c>
      <c r="EO1011">
        <v>0.0780821</v>
      </c>
      <c r="EP1011">
        <v>0</v>
      </c>
      <c r="EQ1011">
        <v>23.7549</v>
      </c>
      <c r="ER1011">
        <v>999.9</v>
      </c>
      <c r="ES1011">
        <v>40.355</v>
      </c>
      <c r="ET1011">
        <v>30.978</v>
      </c>
      <c r="EU1011">
        <v>20.0976</v>
      </c>
      <c r="EV1011">
        <v>56.7562</v>
      </c>
      <c r="EW1011">
        <v>46.0016</v>
      </c>
      <c r="EX1011">
        <v>1</v>
      </c>
      <c r="EY1011">
        <v>-0.0104065</v>
      </c>
      <c r="EZ1011">
        <v>2.2561</v>
      </c>
      <c r="FA1011">
        <v>20.1003</v>
      </c>
      <c r="FB1011">
        <v>5.19812</v>
      </c>
      <c r="FC1011">
        <v>12.004</v>
      </c>
      <c r="FD1011">
        <v>4.976</v>
      </c>
      <c r="FE1011">
        <v>3.294</v>
      </c>
      <c r="FF1011">
        <v>9999</v>
      </c>
      <c r="FG1011">
        <v>9999</v>
      </c>
      <c r="FH1011">
        <v>9999</v>
      </c>
      <c r="FI1011">
        <v>696</v>
      </c>
      <c r="FJ1011">
        <v>1.86356</v>
      </c>
      <c r="FK1011">
        <v>1.86829</v>
      </c>
      <c r="FL1011">
        <v>1.86801</v>
      </c>
      <c r="FM1011">
        <v>1.86929</v>
      </c>
      <c r="FN1011">
        <v>1.87012</v>
      </c>
      <c r="FO1011">
        <v>1.86615</v>
      </c>
      <c r="FP1011">
        <v>1.86719</v>
      </c>
      <c r="FQ1011">
        <v>1.86859</v>
      </c>
      <c r="FR1011">
        <v>5</v>
      </c>
      <c r="FS1011">
        <v>0</v>
      </c>
      <c r="FT1011">
        <v>0</v>
      </c>
      <c r="FU1011">
        <v>0</v>
      </c>
      <c r="FV1011" t="s">
        <v>358</v>
      </c>
      <c r="FW1011" t="s">
        <v>359</v>
      </c>
      <c r="FX1011" t="s">
        <v>360</v>
      </c>
      <c r="FY1011" t="s">
        <v>360</v>
      </c>
      <c r="FZ1011" t="s">
        <v>360</v>
      </c>
      <c r="GA1011" t="s">
        <v>360</v>
      </c>
      <c r="GB1011">
        <v>0</v>
      </c>
      <c r="GC1011">
        <v>100</v>
      </c>
      <c r="GD1011">
        <v>100</v>
      </c>
      <c r="GE1011">
        <v>6.41</v>
      </c>
      <c r="GF1011">
        <v>0.2629</v>
      </c>
      <c r="GG1011">
        <v>3.61927167264205</v>
      </c>
      <c r="GH1011">
        <v>0.00509506669552449</v>
      </c>
      <c r="GI1011">
        <v>1.17866753763249e-06</v>
      </c>
      <c r="GJ1011">
        <v>-6.62632595388568e-10</v>
      </c>
      <c r="GK1011">
        <v>-0.0260112845827318</v>
      </c>
      <c r="GL1011">
        <v>-0.0225051504344278</v>
      </c>
      <c r="GM1011">
        <v>0.00262967521021688</v>
      </c>
      <c r="GN1011">
        <v>-3.50088843362945e-05</v>
      </c>
      <c r="GO1011">
        <v>-5</v>
      </c>
      <c r="GP1011">
        <v>1640</v>
      </c>
      <c r="GQ1011">
        <v>1</v>
      </c>
      <c r="GR1011">
        <v>20</v>
      </c>
      <c r="GS1011">
        <v>50356.4</v>
      </c>
      <c r="GT1011">
        <v>50356.4</v>
      </c>
      <c r="GU1011">
        <v>1.33301</v>
      </c>
      <c r="GV1011">
        <v>2.62207</v>
      </c>
      <c r="GW1011">
        <v>1.54785</v>
      </c>
      <c r="GX1011">
        <v>2.2998</v>
      </c>
      <c r="GY1011">
        <v>1.34644</v>
      </c>
      <c r="GZ1011">
        <v>2.44507</v>
      </c>
      <c r="HA1011">
        <v>35.9645</v>
      </c>
      <c r="HB1011">
        <v>23.9562</v>
      </c>
      <c r="HC1011">
        <v>18</v>
      </c>
      <c r="HD1011">
        <v>505.679</v>
      </c>
      <c r="HE1011">
        <v>389.738</v>
      </c>
      <c r="HF1011">
        <v>20.3218</v>
      </c>
      <c r="HG1011">
        <v>26.9672</v>
      </c>
      <c r="HH1011">
        <v>30.0007</v>
      </c>
      <c r="HI1011">
        <v>26.9075</v>
      </c>
      <c r="HJ1011">
        <v>26.8486</v>
      </c>
      <c r="HK1011">
        <v>26.7405</v>
      </c>
      <c r="HL1011">
        <v>35.5658</v>
      </c>
      <c r="HM1011">
        <v>0</v>
      </c>
      <c r="HN1011">
        <v>20.2964</v>
      </c>
      <c r="HO1011">
        <v>588.782</v>
      </c>
      <c r="HP1011">
        <v>13.0204</v>
      </c>
      <c r="HQ1011">
        <v>102.38</v>
      </c>
      <c r="HR1011">
        <v>102.853</v>
      </c>
    </row>
    <row r="1012" spans="1:226">
      <c r="A1012">
        <v>996</v>
      </c>
      <c r="B1012">
        <v>1663699040</v>
      </c>
      <c r="C1012">
        <v>11264.9000000954</v>
      </c>
      <c r="D1012" t="s">
        <v>2361</v>
      </c>
      <c r="E1012" t="s">
        <v>2362</v>
      </c>
      <c r="F1012">
        <v>5</v>
      </c>
      <c r="G1012" t="s">
        <v>2292</v>
      </c>
      <c r="H1012" t="s">
        <v>354</v>
      </c>
      <c r="I1012">
        <v>1663699032.5</v>
      </c>
      <c r="J1012">
        <f>(K1012)/1000</f>
        <v>0</v>
      </c>
      <c r="K1012">
        <f>IF(BF1012, AN1012, AH1012)</f>
        <v>0</v>
      </c>
      <c r="L1012">
        <f>IF(BF1012, AI1012, AG1012)</f>
        <v>0</v>
      </c>
      <c r="M1012">
        <f>BH1012 - IF(AU1012&gt;1, L1012*BB1012*100.0/(AW1012*BV1012), 0)</f>
        <v>0</v>
      </c>
      <c r="N1012">
        <f>((T1012-J1012/2)*M1012-L1012)/(T1012+J1012/2)</f>
        <v>0</v>
      </c>
      <c r="O1012">
        <f>N1012*(BO1012+BP1012)/1000.0</f>
        <v>0</v>
      </c>
      <c r="P1012">
        <f>(BH1012 - IF(AU1012&gt;1, L1012*BB1012*100.0/(AW1012*BV1012), 0))*(BO1012+BP1012)/1000.0</f>
        <v>0</v>
      </c>
      <c r="Q1012">
        <f>2.0/((1/S1012-1/R1012)+SIGN(S1012)*SQRT((1/S1012-1/R1012)*(1/S1012-1/R1012) + 4*BC1012/((BC1012+1)*(BC1012+1))*(2*1/S1012*1/R1012-1/R1012*1/R1012)))</f>
        <v>0</v>
      </c>
      <c r="R1012">
        <f>IF(LEFT(BD1012,1)&lt;&gt;"0",IF(LEFT(BD1012,1)="1",3.0,BE1012),$D$5+$E$5*(BV1012*BO1012/($K$5*1000))+$F$5*(BV1012*BO1012/($K$5*1000))*MAX(MIN(BB1012,$J$5),$I$5)*MAX(MIN(BB1012,$J$5),$I$5)+$G$5*MAX(MIN(BB1012,$J$5),$I$5)*(BV1012*BO1012/($K$5*1000))+$H$5*(BV1012*BO1012/($K$5*1000))*(BV1012*BO1012/($K$5*1000)))</f>
        <v>0</v>
      </c>
      <c r="S1012">
        <f>J1012*(1000-(1000*0.61365*exp(17.502*W1012/(240.97+W1012))/(BO1012+BP1012)+BJ1012)/2)/(1000*0.61365*exp(17.502*W1012/(240.97+W1012))/(BO1012+BP1012)-BJ1012)</f>
        <v>0</v>
      </c>
      <c r="T1012">
        <f>1/((BC1012+1)/(Q1012/1.6)+1/(R1012/1.37)) + BC1012/((BC1012+1)/(Q1012/1.6) + BC1012/(R1012/1.37))</f>
        <v>0</v>
      </c>
      <c r="U1012">
        <f>(AX1012*BA1012)</f>
        <v>0</v>
      </c>
      <c r="V1012">
        <f>(BQ1012+(U1012+2*0.95*5.67E-8*(((BQ1012+$B$7)+273)^4-(BQ1012+273)^4)-44100*J1012)/(1.84*29.3*R1012+8*0.95*5.67E-8*(BQ1012+273)^3))</f>
        <v>0</v>
      </c>
      <c r="W1012">
        <f>($C$7*BR1012+$D$7*BS1012+$E$7*V1012)</f>
        <v>0</v>
      </c>
      <c r="X1012">
        <f>0.61365*exp(17.502*W1012/(240.97+W1012))</f>
        <v>0</v>
      </c>
      <c r="Y1012">
        <f>(Z1012/AA1012*100)</f>
        <v>0</v>
      </c>
      <c r="Z1012">
        <f>BJ1012*(BO1012+BP1012)/1000</f>
        <v>0</v>
      </c>
      <c r="AA1012">
        <f>0.61365*exp(17.502*BQ1012/(240.97+BQ1012))</f>
        <v>0</v>
      </c>
      <c r="AB1012">
        <f>(X1012-BJ1012*(BO1012+BP1012)/1000)</f>
        <v>0</v>
      </c>
      <c r="AC1012">
        <f>(-J1012*44100)</f>
        <v>0</v>
      </c>
      <c r="AD1012">
        <f>2*29.3*R1012*0.92*(BQ1012-W1012)</f>
        <v>0</v>
      </c>
      <c r="AE1012">
        <f>2*0.95*5.67E-8*(((BQ1012+$B$7)+273)^4-(W1012+273)^4)</f>
        <v>0</v>
      </c>
      <c r="AF1012">
        <f>U1012+AE1012+AC1012+AD1012</f>
        <v>0</v>
      </c>
      <c r="AG1012">
        <f>BN1012*AU1012*(BI1012-BH1012*(1000-AU1012*BK1012)/(1000-AU1012*BJ1012))/(100*BB1012)</f>
        <v>0</v>
      </c>
      <c r="AH1012">
        <f>1000*BN1012*AU1012*(BJ1012-BK1012)/(100*BB1012*(1000-AU1012*BJ1012))</f>
        <v>0</v>
      </c>
      <c r="AI1012">
        <f>(AJ1012 - AK1012 - BO1012*1E3/(8.314*(BQ1012+273.15)) * AM1012/BN1012 * AL1012) * BN1012/(100*BB1012) * (1000 - BK1012)/1000</f>
        <v>0</v>
      </c>
      <c r="AJ1012">
        <v>591.624175290247</v>
      </c>
      <c r="AK1012">
        <v>536.417709090909</v>
      </c>
      <c r="AL1012">
        <v>3.17904935019243</v>
      </c>
      <c r="AM1012">
        <v>65.4891449672298</v>
      </c>
      <c r="AN1012">
        <f>(AP1012 - AO1012 + BO1012*1E3/(8.314*(BQ1012+273.15)) * AR1012/BN1012 * AQ1012) * BN1012/(100*BB1012) * 1000/(1000 - AP1012)</f>
        <v>0</v>
      </c>
      <c r="AO1012">
        <v>13.0160431672223</v>
      </c>
      <c r="AP1012">
        <v>19.4117142857143</v>
      </c>
      <c r="AQ1012">
        <v>-0.010020850042961</v>
      </c>
      <c r="AR1012">
        <v>122.08518290641</v>
      </c>
      <c r="AS1012">
        <v>0</v>
      </c>
      <c r="AT1012">
        <v>0</v>
      </c>
      <c r="AU1012">
        <f>IF(AS1012*$H$13&gt;=AW1012,1.0,(AW1012/(AW1012-AS1012*$H$13)))</f>
        <v>0</v>
      </c>
      <c r="AV1012">
        <f>(AU1012-1)*100</f>
        <v>0</v>
      </c>
      <c r="AW1012">
        <f>MAX(0,($B$13+$C$13*BV1012)/(1+$D$13*BV1012)*BO1012/(BQ1012+273)*$E$13)</f>
        <v>0</v>
      </c>
      <c r="AX1012">
        <f>$B$11*BW1012+$C$11*BX1012+$F$11*CI1012*(1-CL1012)</f>
        <v>0</v>
      </c>
      <c r="AY1012">
        <f>AX1012*AZ1012</f>
        <v>0</v>
      </c>
      <c r="AZ1012">
        <f>($B$11*$D$9+$C$11*$D$9+$F$11*((CV1012+CN1012)/MAX(CV1012+CN1012+CW1012, 0.1)*$I$9+CW1012/MAX(CV1012+CN1012+CW1012, 0.1)*$J$9))/($B$11+$C$11+$F$11)</f>
        <v>0</v>
      </c>
      <c r="BA1012">
        <f>($B$11*$K$9+$C$11*$K$9+$F$11*((CV1012+CN1012)/MAX(CV1012+CN1012+CW1012, 0.1)*$P$9+CW1012/MAX(CV1012+CN1012+CW1012, 0.1)*$Q$9))/($B$11+$C$11+$F$11)</f>
        <v>0</v>
      </c>
      <c r="BB1012">
        <v>6</v>
      </c>
      <c r="BC1012">
        <v>0.5</v>
      </c>
      <c r="BD1012" t="s">
        <v>355</v>
      </c>
      <c r="BE1012">
        <v>2</v>
      </c>
      <c r="BF1012" t="b">
        <v>1</v>
      </c>
      <c r="BG1012">
        <v>1663699032.5</v>
      </c>
      <c r="BH1012">
        <v>503.969814814815</v>
      </c>
      <c r="BI1012">
        <v>567.615962962963</v>
      </c>
      <c r="BJ1012">
        <v>19.4628666666667</v>
      </c>
      <c r="BK1012">
        <v>13.0496555555556</v>
      </c>
      <c r="BL1012">
        <v>497.605</v>
      </c>
      <c r="BM1012">
        <v>19.1993814814815</v>
      </c>
      <c r="BN1012">
        <v>500.046407407407</v>
      </c>
      <c r="BO1012">
        <v>90.4721555555556</v>
      </c>
      <c r="BP1012">
        <v>0.0476342481481481</v>
      </c>
      <c r="BQ1012">
        <v>24.9089037037037</v>
      </c>
      <c r="BR1012">
        <v>25.0172888888889</v>
      </c>
      <c r="BS1012">
        <v>999.9</v>
      </c>
      <c r="BT1012">
        <v>0</v>
      </c>
      <c r="BU1012">
        <v>0</v>
      </c>
      <c r="BV1012">
        <v>10007.4074074074</v>
      </c>
      <c r="BW1012">
        <v>0</v>
      </c>
      <c r="BX1012">
        <v>16.7147</v>
      </c>
      <c r="BY1012">
        <v>-63.6461518518518</v>
      </c>
      <c r="BZ1012">
        <v>513.972740740741</v>
      </c>
      <c r="CA1012">
        <v>575.120592592593</v>
      </c>
      <c r="CB1012">
        <v>6.41321222222222</v>
      </c>
      <c r="CC1012">
        <v>567.615962962963</v>
      </c>
      <c r="CD1012">
        <v>13.0496555555556</v>
      </c>
      <c r="CE1012">
        <v>1.76084851851852</v>
      </c>
      <c r="CF1012">
        <v>1.18063148148148</v>
      </c>
      <c r="CG1012">
        <v>15.4434814814815</v>
      </c>
      <c r="CH1012">
        <v>9.35948592592593</v>
      </c>
      <c r="CI1012">
        <v>2000.00851851852</v>
      </c>
      <c r="CJ1012">
        <v>0.979994333333333</v>
      </c>
      <c r="CK1012">
        <v>0.0200055888888889</v>
      </c>
      <c r="CL1012">
        <v>0</v>
      </c>
      <c r="CM1012">
        <v>885.187185185185</v>
      </c>
      <c r="CN1012">
        <v>5.00063</v>
      </c>
      <c r="CO1012">
        <v>17437.1777777778</v>
      </c>
      <c r="CP1012">
        <v>17256.9407407407</v>
      </c>
      <c r="CQ1012">
        <v>39</v>
      </c>
      <c r="CR1012">
        <v>39.0666666666667</v>
      </c>
      <c r="CS1012">
        <v>38.5</v>
      </c>
      <c r="CT1012">
        <v>38.4324074074074</v>
      </c>
      <c r="CU1012">
        <v>39.75</v>
      </c>
      <c r="CV1012">
        <v>1955.09814814815</v>
      </c>
      <c r="CW1012">
        <v>39.9103703703704</v>
      </c>
      <c r="CX1012">
        <v>0</v>
      </c>
      <c r="CY1012">
        <v>1663699037.3</v>
      </c>
      <c r="CZ1012">
        <v>0</v>
      </c>
      <c r="DA1012">
        <v>0</v>
      </c>
      <c r="DB1012" t="s">
        <v>356</v>
      </c>
      <c r="DC1012">
        <v>1660677648.1</v>
      </c>
      <c r="DD1012">
        <v>1660677649.1</v>
      </c>
      <c r="DE1012">
        <v>0</v>
      </c>
      <c r="DF1012">
        <v>-1.042</v>
      </c>
      <c r="DG1012">
        <v>0.003</v>
      </c>
      <c r="DH1012">
        <v>5.218</v>
      </c>
      <c r="DI1012">
        <v>0.344</v>
      </c>
      <c r="DJ1012">
        <v>417</v>
      </c>
      <c r="DK1012">
        <v>22</v>
      </c>
      <c r="DL1012">
        <v>1.24</v>
      </c>
      <c r="DM1012">
        <v>0.53</v>
      </c>
      <c r="DN1012">
        <v>-63.0051951219512</v>
      </c>
      <c r="DO1012">
        <v>-11.9980494773519</v>
      </c>
      <c r="DP1012">
        <v>1.24364017087353</v>
      </c>
      <c r="DQ1012">
        <v>0</v>
      </c>
      <c r="DR1012">
        <v>6.40718707317073</v>
      </c>
      <c r="DS1012">
        <v>0.0812724041812006</v>
      </c>
      <c r="DT1012">
        <v>0.0148588247974225</v>
      </c>
      <c r="DU1012">
        <v>1</v>
      </c>
      <c r="DV1012">
        <v>1</v>
      </c>
      <c r="DW1012">
        <v>2</v>
      </c>
      <c r="DX1012" t="s">
        <v>395</v>
      </c>
      <c r="DY1012">
        <v>2.97386</v>
      </c>
      <c r="DZ1012">
        <v>2.70194</v>
      </c>
      <c r="EA1012">
        <v>0.107365</v>
      </c>
      <c r="EB1012">
        <v>0.117686</v>
      </c>
      <c r="EC1012">
        <v>0.0890703</v>
      </c>
      <c r="ED1012">
        <v>0.0674454</v>
      </c>
      <c r="EE1012">
        <v>34773</v>
      </c>
      <c r="EF1012">
        <v>37472.2</v>
      </c>
      <c r="EG1012">
        <v>35304.4</v>
      </c>
      <c r="EH1012">
        <v>38521.5</v>
      </c>
      <c r="EI1012">
        <v>45612.5</v>
      </c>
      <c r="EJ1012">
        <v>51892.7</v>
      </c>
      <c r="EK1012">
        <v>55192.1</v>
      </c>
      <c r="EL1012">
        <v>61793.1</v>
      </c>
      <c r="EM1012">
        <v>1.9896</v>
      </c>
      <c r="EN1012">
        <v>1.8038</v>
      </c>
      <c r="EO1012">
        <v>0.0784695</v>
      </c>
      <c r="EP1012">
        <v>0</v>
      </c>
      <c r="EQ1012">
        <v>23.7505</v>
      </c>
      <c r="ER1012">
        <v>999.9</v>
      </c>
      <c r="ES1012">
        <v>40.331</v>
      </c>
      <c r="ET1012">
        <v>30.988</v>
      </c>
      <c r="EU1012">
        <v>20.0956</v>
      </c>
      <c r="EV1012">
        <v>56.9162</v>
      </c>
      <c r="EW1012">
        <v>45.621</v>
      </c>
      <c r="EX1012">
        <v>1</v>
      </c>
      <c r="EY1012">
        <v>-0.0095122</v>
      </c>
      <c r="EZ1012">
        <v>2.3658</v>
      </c>
      <c r="FA1012">
        <v>20.0979</v>
      </c>
      <c r="FB1012">
        <v>5.19812</v>
      </c>
      <c r="FC1012">
        <v>12.0052</v>
      </c>
      <c r="FD1012">
        <v>4.9756</v>
      </c>
      <c r="FE1012">
        <v>3.294</v>
      </c>
      <c r="FF1012">
        <v>9999</v>
      </c>
      <c r="FG1012">
        <v>9999</v>
      </c>
      <c r="FH1012">
        <v>9999</v>
      </c>
      <c r="FI1012">
        <v>696</v>
      </c>
      <c r="FJ1012">
        <v>1.86356</v>
      </c>
      <c r="FK1012">
        <v>1.86835</v>
      </c>
      <c r="FL1012">
        <v>1.8681</v>
      </c>
      <c r="FM1012">
        <v>1.86932</v>
      </c>
      <c r="FN1012">
        <v>1.87012</v>
      </c>
      <c r="FO1012">
        <v>1.86615</v>
      </c>
      <c r="FP1012">
        <v>1.86722</v>
      </c>
      <c r="FQ1012">
        <v>1.86859</v>
      </c>
      <c r="FR1012">
        <v>5</v>
      </c>
      <c r="FS1012">
        <v>0</v>
      </c>
      <c r="FT1012">
        <v>0</v>
      </c>
      <c r="FU1012">
        <v>0</v>
      </c>
      <c r="FV1012" t="s">
        <v>358</v>
      </c>
      <c r="FW1012" t="s">
        <v>359</v>
      </c>
      <c r="FX1012" t="s">
        <v>360</v>
      </c>
      <c r="FY1012" t="s">
        <v>360</v>
      </c>
      <c r="FZ1012" t="s">
        <v>360</v>
      </c>
      <c r="GA1012" t="s">
        <v>360</v>
      </c>
      <c r="GB1012">
        <v>0</v>
      </c>
      <c r="GC1012">
        <v>100</v>
      </c>
      <c r="GD1012">
        <v>100</v>
      </c>
      <c r="GE1012">
        <v>6.5</v>
      </c>
      <c r="GF1012">
        <v>0.2615</v>
      </c>
      <c r="GG1012">
        <v>3.61927167264205</v>
      </c>
      <c r="GH1012">
        <v>0.00509506669552449</v>
      </c>
      <c r="GI1012">
        <v>1.17866753763249e-06</v>
      </c>
      <c r="GJ1012">
        <v>-6.62632595388568e-10</v>
      </c>
      <c r="GK1012">
        <v>-0.0260112845827318</v>
      </c>
      <c r="GL1012">
        <v>-0.0225051504344278</v>
      </c>
      <c r="GM1012">
        <v>0.00262967521021688</v>
      </c>
      <c r="GN1012">
        <v>-3.50088843362945e-05</v>
      </c>
      <c r="GO1012">
        <v>-5</v>
      </c>
      <c r="GP1012">
        <v>1640</v>
      </c>
      <c r="GQ1012">
        <v>1</v>
      </c>
      <c r="GR1012">
        <v>20</v>
      </c>
      <c r="GS1012">
        <v>50356.5</v>
      </c>
      <c r="GT1012">
        <v>50356.5</v>
      </c>
      <c r="GU1012">
        <v>1.35864</v>
      </c>
      <c r="GV1012">
        <v>2.63062</v>
      </c>
      <c r="GW1012">
        <v>1.54785</v>
      </c>
      <c r="GX1012">
        <v>2.2998</v>
      </c>
      <c r="GY1012">
        <v>1.34644</v>
      </c>
      <c r="GZ1012">
        <v>2.26318</v>
      </c>
      <c r="HA1012">
        <v>35.9645</v>
      </c>
      <c r="HB1012">
        <v>23.9474</v>
      </c>
      <c r="HC1012">
        <v>18</v>
      </c>
      <c r="HD1012">
        <v>505.964</v>
      </c>
      <c r="HE1012">
        <v>389.537</v>
      </c>
      <c r="HF1012">
        <v>20.2863</v>
      </c>
      <c r="HG1012">
        <v>26.9681</v>
      </c>
      <c r="HH1012">
        <v>30.0009</v>
      </c>
      <c r="HI1012">
        <v>26.9098</v>
      </c>
      <c r="HJ1012">
        <v>26.8509</v>
      </c>
      <c r="HK1012">
        <v>27.3856</v>
      </c>
      <c r="HL1012">
        <v>35.5658</v>
      </c>
      <c r="HM1012">
        <v>0</v>
      </c>
      <c r="HN1012">
        <v>20.2691</v>
      </c>
      <c r="HO1012">
        <v>608.966</v>
      </c>
      <c r="HP1012">
        <v>13.029</v>
      </c>
      <c r="HQ1012">
        <v>102.379</v>
      </c>
      <c r="HR1012">
        <v>102.852</v>
      </c>
    </row>
    <row r="1013" spans="1:226">
      <c r="A1013">
        <v>997</v>
      </c>
      <c r="B1013">
        <v>1663699045</v>
      </c>
      <c r="C1013">
        <v>11269.9000000954</v>
      </c>
      <c r="D1013" t="s">
        <v>2363</v>
      </c>
      <c r="E1013" t="s">
        <v>2364</v>
      </c>
      <c r="F1013">
        <v>5</v>
      </c>
      <c r="G1013" t="s">
        <v>2292</v>
      </c>
      <c r="H1013" t="s">
        <v>354</v>
      </c>
      <c r="I1013">
        <v>1663699037.21429</v>
      </c>
      <c r="J1013">
        <f>(K1013)/1000</f>
        <v>0</v>
      </c>
      <c r="K1013">
        <f>IF(BF1013, AN1013, AH1013)</f>
        <v>0</v>
      </c>
      <c r="L1013">
        <f>IF(BF1013, AI1013, AG1013)</f>
        <v>0</v>
      </c>
      <c r="M1013">
        <f>BH1013 - IF(AU1013&gt;1, L1013*BB1013*100.0/(AW1013*BV1013), 0)</f>
        <v>0</v>
      </c>
      <c r="N1013">
        <f>((T1013-J1013/2)*M1013-L1013)/(T1013+J1013/2)</f>
        <v>0</v>
      </c>
      <c r="O1013">
        <f>N1013*(BO1013+BP1013)/1000.0</f>
        <v>0</v>
      </c>
      <c r="P1013">
        <f>(BH1013 - IF(AU1013&gt;1, L1013*BB1013*100.0/(AW1013*BV1013), 0))*(BO1013+BP1013)/1000.0</f>
        <v>0</v>
      </c>
      <c r="Q1013">
        <f>2.0/((1/S1013-1/R1013)+SIGN(S1013)*SQRT((1/S1013-1/R1013)*(1/S1013-1/R1013) + 4*BC1013/((BC1013+1)*(BC1013+1))*(2*1/S1013*1/R1013-1/R1013*1/R1013)))</f>
        <v>0</v>
      </c>
      <c r="R1013">
        <f>IF(LEFT(BD1013,1)&lt;&gt;"0",IF(LEFT(BD1013,1)="1",3.0,BE1013),$D$5+$E$5*(BV1013*BO1013/($K$5*1000))+$F$5*(BV1013*BO1013/($K$5*1000))*MAX(MIN(BB1013,$J$5),$I$5)*MAX(MIN(BB1013,$J$5),$I$5)+$G$5*MAX(MIN(BB1013,$J$5),$I$5)*(BV1013*BO1013/($K$5*1000))+$H$5*(BV1013*BO1013/($K$5*1000))*(BV1013*BO1013/($K$5*1000)))</f>
        <v>0</v>
      </c>
      <c r="S1013">
        <f>J1013*(1000-(1000*0.61365*exp(17.502*W1013/(240.97+W1013))/(BO1013+BP1013)+BJ1013)/2)/(1000*0.61365*exp(17.502*W1013/(240.97+W1013))/(BO1013+BP1013)-BJ1013)</f>
        <v>0</v>
      </c>
      <c r="T1013">
        <f>1/((BC1013+1)/(Q1013/1.6)+1/(R1013/1.37)) + BC1013/((BC1013+1)/(Q1013/1.6) + BC1013/(R1013/1.37))</f>
        <v>0</v>
      </c>
      <c r="U1013">
        <f>(AX1013*BA1013)</f>
        <v>0</v>
      </c>
      <c r="V1013">
        <f>(BQ1013+(U1013+2*0.95*5.67E-8*(((BQ1013+$B$7)+273)^4-(BQ1013+273)^4)-44100*J1013)/(1.84*29.3*R1013+8*0.95*5.67E-8*(BQ1013+273)^3))</f>
        <v>0</v>
      </c>
      <c r="W1013">
        <f>($C$7*BR1013+$D$7*BS1013+$E$7*V1013)</f>
        <v>0</v>
      </c>
      <c r="X1013">
        <f>0.61365*exp(17.502*W1013/(240.97+W1013))</f>
        <v>0</v>
      </c>
      <c r="Y1013">
        <f>(Z1013/AA1013*100)</f>
        <v>0</v>
      </c>
      <c r="Z1013">
        <f>BJ1013*(BO1013+BP1013)/1000</f>
        <v>0</v>
      </c>
      <c r="AA1013">
        <f>0.61365*exp(17.502*BQ1013/(240.97+BQ1013))</f>
        <v>0</v>
      </c>
      <c r="AB1013">
        <f>(X1013-BJ1013*(BO1013+BP1013)/1000)</f>
        <v>0</v>
      </c>
      <c r="AC1013">
        <f>(-J1013*44100)</f>
        <v>0</v>
      </c>
      <c r="AD1013">
        <f>2*29.3*R1013*0.92*(BQ1013-W1013)</f>
        <v>0</v>
      </c>
      <c r="AE1013">
        <f>2*0.95*5.67E-8*(((BQ1013+$B$7)+273)^4-(W1013+273)^4)</f>
        <v>0</v>
      </c>
      <c r="AF1013">
        <f>U1013+AE1013+AC1013+AD1013</f>
        <v>0</v>
      </c>
      <c r="AG1013">
        <f>BN1013*AU1013*(BI1013-BH1013*(1000-AU1013*BK1013)/(1000-AU1013*BJ1013))/(100*BB1013)</f>
        <v>0</v>
      </c>
      <c r="AH1013">
        <f>1000*BN1013*AU1013*(BJ1013-BK1013)/(100*BB1013*(1000-AU1013*BJ1013))</f>
        <v>0</v>
      </c>
      <c r="AI1013">
        <f>(AJ1013 - AK1013 - BO1013*1E3/(8.314*(BQ1013+273.15)) * AM1013/BN1013 * AL1013) * BN1013/(100*BB1013) * (1000 - BK1013)/1000</f>
        <v>0</v>
      </c>
      <c r="AJ1013">
        <v>608.557501250982</v>
      </c>
      <c r="AK1013">
        <v>552.300951515151</v>
      </c>
      <c r="AL1013">
        <v>3.21560268749634</v>
      </c>
      <c r="AM1013">
        <v>65.4891449672298</v>
      </c>
      <c r="AN1013">
        <f>(AP1013 - AO1013 + BO1013*1E3/(8.314*(BQ1013+273.15)) * AR1013/BN1013 * AQ1013) * BN1013/(100*BB1013) * 1000/(1000 - AP1013)</f>
        <v>0</v>
      </c>
      <c r="AO1013">
        <v>13.0139779880375</v>
      </c>
      <c r="AP1013">
        <v>19.3841208791209</v>
      </c>
      <c r="AQ1013">
        <v>-0.00874460375158257</v>
      </c>
      <c r="AR1013">
        <v>122.08518290641</v>
      </c>
      <c r="AS1013">
        <v>0</v>
      </c>
      <c r="AT1013">
        <v>0</v>
      </c>
      <c r="AU1013">
        <f>IF(AS1013*$H$13&gt;=AW1013,1.0,(AW1013/(AW1013-AS1013*$H$13)))</f>
        <v>0</v>
      </c>
      <c r="AV1013">
        <f>(AU1013-1)*100</f>
        <v>0</v>
      </c>
      <c r="AW1013">
        <f>MAX(0,($B$13+$C$13*BV1013)/(1+$D$13*BV1013)*BO1013/(BQ1013+273)*$E$13)</f>
        <v>0</v>
      </c>
      <c r="AX1013">
        <f>$B$11*BW1013+$C$11*BX1013+$F$11*CI1013*(1-CL1013)</f>
        <v>0</v>
      </c>
      <c r="AY1013">
        <f>AX1013*AZ1013</f>
        <v>0</v>
      </c>
      <c r="AZ1013">
        <f>($B$11*$D$9+$C$11*$D$9+$F$11*((CV1013+CN1013)/MAX(CV1013+CN1013+CW1013, 0.1)*$I$9+CW1013/MAX(CV1013+CN1013+CW1013, 0.1)*$J$9))/($B$11+$C$11+$F$11)</f>
        <v>0</v>
      </c>
      <c r="BA1013">
        <f>($B$11*$K$9+$C$11*$K$9+$F$11*((CV1013+CN1013)/MAX(CV1013+CN1013+CW1013, 0.1)*$P$9+CW1013/MAX(CV1013+CN1013+CW1013, 0.1)*$Q$9))/($B$11+$C$11+$F$11)</f>
        <v>0</v>
      </c>
      <c r="BB1013">
        <v>6</v>
      </c>
      <c r="BC1013">
        <v>0.5</v>
      </c>
      <c r="BD1013" t="s">
        <v>355</v>
      </c>
      <c r="BE1013">
        <v>2</v>
      </c>
      <c r="BF1013" t="b">
        <v>1</v>
      </c>
      <c r="BG1013">
        <v>1663699037.21429</v>
      </c>
      <c r="BH1013">
        <v>518.783285714286</v>
      </c>
      <c r="BI1013">
        <v>583.409285714286</v>
      </c>
      <c r="BJ1013">
        <v>19.4296821428571</v>
      </c>
      <c r="BK1013">
        <v>13.0267678571429</v>
      </c>
      <c r="BL1013">
        <v>512.333321428571</v>
      </c>
      <c r="BM1013">
        <v>19.167475</v>
      </c>
      <c r="BN1013">
        <v>500.029607142857</v>
      </c>
      <c r="BO1013">
        <v>90.4708</v>
      </c>
      <c r="BP1013">
        <v>0.0478185285714286</v>
      </c>
      <c r="BQ1013">
        <v>24.9089928571429</v>
      </c>
      <c r="BR1013">
        <v>25.0230392857143</v>
      </c>
      <c r="BS1013">
        <v>999.9</v>
      </c>
      <c r="BT1013">
        <v>0</v>
      </c>
      <c r="BU1013">
        <v>0</v>
      </c>
      <c r="BV1013">
        <v>10009.1071428571</v>
      </c>
      <c r="BW1013">
        <v>0</v>
      </c>
      <c r="BX1013">
        <v>16.7147</v>
      </c>
      <c r="BY1013">
        <v>-64.625975</v>
      </c>
      <c r="BZ1013">
        <v>529.062357142857</v>
      </c>
      <c r="CA1013">
        <v>591.10925</v>
      </c>
      <c r="CB1013">
        <v>6.40291678571429</v>
      </c>
      <c r="CC1013">
        <v>583.409285714286</v>
      </c>
      <c r="CD1013">
        <v>13.0267678571429</v>
      </c>
      <c r="CE1013">
        <v>1.75782071428571</v>
      </c>
      <c r="CF1013">
        <v>1.17854285714286</v>
      </c>
      <c r="CG1013">
        <v>15.4166428571429</v>
      </c>
      <c r="CH1013">
        <v>9.33321</v>
      </c>
      <c r="CI1013">
        <v>2000.00321428571</v>
      </c>
      <c r="CJ1013">
        <v>0.97999425</v>
      </c>
      <c r="CK1013">
        <v>0.020005675</v>
      </c>
      <c r="CL1013">
        <v>0</v>
      </c>
      <c r="CM1013">
        <v>889.289</v>
      </c>
      <c r="CN1013">
        <v>5.00063</v>
      </c>
      <c r="CO1013">
        <v>17518.2821428571</v>
      </c>
      <c r="CP1013">
        <v>17256.8928571429</v>
      </c>
      <c r="CQ1013">
        <v>39</v>
      </c>
      <c r="CR1013">
        <v>39.08</v>
      </c>
      <c r="CS1013">
        <v>38.5</v>
      </c>
      <c r="CT1013">
        <v>38.437</v>
      </c>
      <c r="CU1013">
        <v>39.75</v>
      </c>
      <c r="CV1013">
        <v>1955.0925</v>
      </c>
      <c r="CW1013">
        <v>39.9107142857143</v>
      </c>
      <c r="CX1013">
        <v>0</v>
      </c>
      <c r="CY1013">
        <v>1663699042.1</v>
      </c>
      <c r="CZ1013">
        <v>0</v>
      </c>
      <c r="DA1013">
        <v>0</v>
      </c>
      <c r="DB1013" t="s">
        <v>356</v>
      </c>
      <c r="DC1013">
        <v>1660677648.1</v>
      </c>
      <c r="DD1013">
        <v>1660677649.1</v>
      </c>
      <c r="DE1013">
        <v>0</v>
      </c>
      <c r="DF1013">
        <v>-1.042</v>
      </c>
      <c r="DG1013">
        <v>0.003</v>
      </c>
      <c r="DH1013">
        <v>5.218</v>
      </c>
      <c r="DI1013">
        <v>0.344</v>
      </c>
      <c r="DJ1013">
        <v>417</v>
      </c>
      <c r="DK1013">
        <v>22</v>
      </c>
      <c r="DL1013">
        <v>1.24</v>
      </c>
      <c r="DM1013">
        <v>0.53</v>
      </c>
      <c r="DN1013">
        <v>-63.8606048780488</v>
      </c>
      <c r="DO1013">
        <v>-11.4773937282232</v>
      </c>
      <c r="DP1013">
        <v>1.19669040557927</v>
      </c>
      <c r="DQ1013">
        <v>0</v>
      </c>
      <c r="DR1013">
        <v>6.40561024390244</v>
      </c>
      <c r="DS1013">
        <v>-0.0705420209059101</v>
      </c>
      <c r="DT1013">
        <v>0.0173786231860568</v>
      </c>
      <c r="DU1013">
        <v>1</v>
      </c>
      <c r="DV1013">
        <v>1</v>
      </c>
      <c r="DW1013">
        <v>2</v>
      </c>
      <c r="DX1013" t="s">
        <v>395</v>
      </c>
      <c r="DY1013">
        <v>2.97252</v>
      </c>
      <c r="DZ1013">
        <v>2.7025</v>
      </c>
      <c r="EA1013">
        <v>0.109693</v>
      </c>
      <c r="EB1013">
        <v>0.120173</v>
      </c>
      <c r="EC1013">
        <v>0.0889712</v>
      </c>
      <c r="ED1013">
        <v>0.0674519</v>
      </c>
      <c r="EE1013">
        <v>34682.2</v>
      </c>
      <c r="EF1013">
        <v>37366.5</v>
      </c>
      <c r="EG1013">
        <v>35304.3</v>
      </c>
      <c r="EH1013">
        <v>38521.5</v>
      </c>
      <c r="EI1013">
        <v>45616.9</v>
      </c>
      <c r="EJ1013">
        <v>51892.1</v>
      </c>
      <c r="EK1013">
        <v>55191.2</v>
      </c>
      <c r="EL1013">
        <v>61792.8</v>
      </c>
      <c r="EM1013">
        <v>1.9888</v>
      </c>
      <c r="EN1013">
        <v>1.8038</v>
      </c>
      <c r="EO1013">
        <v>0.0779033</v>
      </c>
      <c r="EP1013">
        <v>0</v>
      </c>
      <c r="EQ1013">
        <v>23.7473</v>
      </c>
      <c r="ER1013">
        <v>999.9</v>
      </c>
      <c r="ES1013">
        <v>40.331</v>
      </c>
      <c r="ET1013">
        <v>30.988</v>
      </c>
      <c r="EU1013">
        <v>20.097</v>
      </c>
      <c r="EV1013">
        <v>56.5062</v>
      </c>
      <c r="EW1013">
        <v>45.637</v>
      </c>
      <c r="EX1013">
        <v>1</v>
      </c>
      <c r="EY1013">
        <v>-0.00920732</v>
      </c>
      <c r="EZ1013">
        <v>2.39209</v>
      </c>
      <c r="FA1013">
        <v>20.0974</v>
      </c>
      <c r="FB1013">
        <v>5.19692</v>
      </c>
      <c r="FC1013">
        <v>12.0052</v>
      </c>
      <c r="FD1013">
        <v>4.976</v>
      </c>
      <c r="FE1013">
        <v>3.294</v>
      </c>
      <c r="FF1013">
        <v>9999</v>
      </c>
      <c r="FG1013">
        <v>9999</v>
      </c>
      <c r="FH1013">
        <v>9999</v>
      </c>
      <c r="FI1013">
        <v>696</v>
      </c>
      <c r="FJ1013">
        <v>1.86356</v>
      </c>
      <c r="FK1013">
        <v>1.86829</v>
      </c>
      <c r="FL1013">
        <v>1.86804</v>
      </c>
      <c r="FM1013">
        <v>1.86929</v>
      </c>
      <c r="FN1013">
        <v>1.87012</v>
      </c>
      <c r="FO1013">
        <v>1.86615</v>
      </c>
      <c r="FP1013">
        <v>1.86722</v>
      </c>
      <c r="FQ1013">
        <v>1.86859</v>
      </c>
      <c r="FR1013">
        <v>5</v>
      </c>
      <c r="FS1013">
        <v>0</v>
      </c>
      <c r="FT1013">
        <v>0</v>
      </c>
      <c r="FU1013">
        <v>0</v>
      </c>
      <c r="FV1013" t="s">
        <v>358</v>
      </c>
      <c r="FW1013" t="s">
        <v>359</v>
      </c>
      <c r="FX1013" t="s">
        <v>360</v>
      </c>
      <c r="FY1013" t="s">
        <v>360</v>
      </c>
      <c r="FZ1013" t="s">
        <v>360</v>
      </c>
      <c r="GA1013" t="s">
        <v>360</v>
      </c>
      <c r="GB1013">
        <v>0</v>
      </c>
      <c r="GC1013">
        <v>100</v>
      </c>
      <c r="GD1013">
        <v>100</v>
      </c>
      <c r="GE1013">
        <v>6.591</v>
      </c>
      <c r="GF1013">
        <v>0.2602</v>
      </c>
      <c r="GG1013">
        <v>3.61927167264205</v>
      </c>
      <c r="GH1013">
        <v>0.00509506669552449</v>
      </c>
      <c r="GI1013">
        <v>1.17866753763249e-06</v>
      </c>
      <c r="GJ1013">
        <v>-6.62632595388568e-10</v>
      </c>
      <c r="GK1013">
        <v>-0.0260112845827318</v>
      </c>
      <c r="GL1013">
        <v>-0.0225051504344278</v>
      </c>
      <c r="GM1013">
        <v>0.00262967521021688</v>
      </c>
      <c r="GN1013">
        <v>-3.50088843362945e-05</v>
      </c>
      <c r="GO1013">
        <v>-5</v>
      </c>
      <c r="GP1013">
        <v>1640</v>
      </c>
      <c r="GQ1013">
        <v>1</v>
      </c>
      <c r="GR1013">
        <v>20</v>
      </c>
      <c r="GS1013">
        <v>50356.6</v>
      </c>
      <c r="GT1013">
        <v>50356.6</v>
      </c>
      <c r="GU1013">
        <v>1.39526</v>
      </c>
      <c r="GV1013">
        <v>2.62939</v>
      </c>
      <c r="GW1013">
        <v>1.54785</v>
      </c>
      <c r="GX1013">
        <v>2.2998</v>
      </c>
      <c r="GY1013">
        <v>1.34644</v>
      </c>
      <c r="GZ1013">
        <v>2.36328</v>
      </c>
      <c r="HA1013">
        <v>35.9645</v>
      </c>
      <c r="HB1013">
        <v>23.9562</v>
      </c>
      <c r="HC1013">
        <v>18</v>
      </c>
      <c r="HD1013">
        <v>505.452</v>
      </c>
      <c r="HE1013">
        <v>389.552</v>
      </c>
      <c r="HF1013">
        <v>20.2484</v>
      </c>
      <c r="HG1013">
        <v>26.9704</v>
      </c>
      <c r="HH1013">
        <v>30.0007</v>
      </c>
      <c r="HI1013">
        <v>26.9121</v>
      </c>
      <c r="HJ1013">
        <v>26.8532</v>
      </c>
      <c r="HK1013">
        <v>27.9748</v>
      </c>
      <c r="HL1013">
        <v>35.5658</v>
      </c>
      <c r="HM1013">
        <v>0</v>
      </c>
      <c r="HN1013">
        <v>20.2442</v>
      </c>
      <c r="HO1013">
        <v>622.449</v>
      </c>
      <c r="HP1013">
        <v>13.029</v>
      </c>
      <c r="HQ1013">
        <v>102.378</v>
      </c>
      <c r="HR1013">
        <v>102.851</v>
      </c>
    </row>
    <row r="1014" spans="1:226">
      <c r="A1014">
        <v>998</v>
      </c>
      <c r="B1014">
        <v>1663699050</v>
      </c>
      <c r="C1014">
        <v>11274.9000000954</v>
      </c>
      <c r="D1014" t="s">
        <v>2365</v>
      </c>
      <c r="E1014" t="s">
        <v>2366</v>
      </c>
      <c r="F1014">
        <v>5</v>
      </c>
      <c r="G1014" t="s">
        <v>2292</v>
      </c>
      <c r="H1014" t="s">
        <v>354</v>
      </c>
      <c r="I1014">
        <v>1663699042.5</v>
      </c>
      <c r="J1014">
        <f>(K1014)/1000</f>
        <v>0</v>
      </c>
      <c r="K1014">
        <f>IF(BF1014, AN1014, AH1014)</f>
        <v>0</v>
      </c>
      <c r="L1014">
        <f>IF(BF1014, AI1014, AG1014)</f>
        <v>0</v>
      </c>
      <c r="M1014">
        <f>BH1014 - IF(AU1014&gt;1, L1014*BB1014*100.0/(AW1014*BV1014), 0)</f>
        <v>0</v>
      </c>
      <c r="N1014">
        <f>((T1014-J1014/2)*M1014-L1014)/(T1014+J1014/2)</f>
        <v>0</v>
      </c>
      <c r="O1014">
        <f>N1014*(BO1014+BP1014)/1000.0</f>
        <v>0</v>
      </c>
      <c r="P1014">
        <f>(BH1014 - IF(AU1014&gt;1, L1014*BB1014*100.0/(AW1014*BV1014), 0))*(BO1014+BP1014)/1000.0</f>
        <v>0</v>
      </c>
      <c r="Q1014">
        <f>2.0/((1/S1014-1/R1014)+SIGN(S1014)*SQRT((1/S1014-1/R1014)*(1/S1014-1/R1014) + 4*BC1014/((BC1014+1)*(BC1014+1))*(2*1/S1014*1/R1014-1/R1014*1/R1014)))</f>
        <v>0</v>
      </c>
      <c r="R1014">
        <f>IF(LEFT(BD1014,1)&lt;&gt;"0",IF(LEFT(BD1014,1)="1",3.0,BE1014),$D$5+$E$5*(BV1014*BO1014/($K$5*1000))+$F$5*(BV1014*BO1014/($K$5*1000))*MAX(MIN(BB1014,$J$5),$I$5)*MAX(MIN(BB1014,$J$5),$I$5)+$G$5*MAX(MIN(BB1014,$J$5),$I$5)*(BV1014*BO1014/($K$5*1000))+$H$5*(BV1014*BO1014/($K$5*1000))*(BV1014*BO1014/($K$5*1000)))</f>
        <v>0</v>
      </c>
      <c r="S1014">
        <f>J1014*(1000-(1000*0.61365*exp(17.502*W1014/(240.97+W1014))/(BO1014+BP1014)+BJ1014)/2)/(1000*0.61365*exp(17.502*W1014/(240.97+W1014))/(BO1014+BP1014)-BJ1014)</f>
        <v>0</v>
      </c>
      <c r="T1014">
        <f>1/((BC1014+1)/(Q1014/1.6)+1/(R1014/1.37)) + BC1014/((BC1014+1)/(Q1014/1.6) + BC1014/(R1014/1.37))</f>
        <v>0</v>
      </c>
      <c r="U1014">
        <f>(AX1014*BA1014)</f>
        <v>0</v>
      </c>
      <c r="V1014">
        <f>(BQ1014+(U1014+2*0.95*5.67E-8*(((BQ1014+$B$7)+273)^4-(BQ1014+273)^4)-44100*J1014)/(1.84*29.3*R1014+8*0.95*5.67E-8*(BQ1014+273)^3))</f>
        <v>0</v>
      </c>
      <c r="W1014">
        <f>($C$7*BR1014+$D$7*BS1014+$E$7*V1014)</f>
        <v>0</v>
      </c>
      <c r="X1014">
        <f>0.61365*exp(17.502*W1014/(240.97+W1014))</f>
        <v>0</v>
      </c>
      <c r="Y1014">
        <f>(Z1014/AA1014*100)</f>
        <v>0</v>
      </c>
      <c r="Z1014">
        <f>BJ1014*(BO1014+BP1014)/1000</f>
        <v>0</v>
      </c>
      <c r="AA1014">
        <f>0.61365*exp(17.502*BQ1014/(240.97+BQ1014))</f>
        <v>0</v>
      </c>
      <c r="AB1014">
        <f>(X1014-BJ1014*(BO1014+BP1014)/1000)</f>
        <v>0</v>
      </c>
      <c r="AC1014">
        <f>(-J1014*44100)</f>
        <v>0</v>
      </c>
      <c r="AD1014">
        <f>2*29.3*R1014*0.92*(BQ1014-W1014)</f>
        <v>0</v>
      </c>
      <c r="AE1014">
        <f>2*0.95*5.67E-8*(((BQ1014+$B$7)+273)^4-(W1014+273)^4)</f>
        <v>0</v>
      </c>
      <c r="AF1014">
        <f>U1014+AE1014+AC1014+AD1014</f>
        <v>0</v>
      </c>
      <c r="AG1014">
        <f>BN1014*AU1014*(BI1014-BH1014*(1000-AU1014*BK1014)/(1000-AU1014*BJ1014))/(100*BB1014)</f>
        <v>0</v>
      </c>
      <c r="AH1014">
        <f>1000*BN1014*AU1014*(BJ1014-BK1014)/(100*BB1014*(1000-AU1014*BJ1014))</f>
        <v>0</v>
      </c>
      <c r="AI1014">
        <f>(AJ1014 - AK1014 - BO1014*1E3/(8.314*(BQ1014+273.15)) * AM1014/BN1014 * AL1014) * BN1014/(100*BB1014) * (1000 - BK1014)/1000</f>
        <v>0</v>
      </c>
      <c r="AJ1014">
        <v>626.268450766271</v>
      </c>
      <c r="AK1014">
        <v>568.78943030303</v>
      </c>
      <c r="AL1014">
        <v>3.26825390731581</v>
      </c>
      <c r="AM1014">
        <v>65.4891449672298</v>
      </c>
      <c r="AN1014">
        <f>(AP1014 - AO1014 + BO1014*1E3/(8.314*(BQ1014+273.15)) * AR1014/BN1014 * AQ1014) * BN1014/(100*BB1014) * 1000/(1000 - AP1014)</f>
        <v>0</v>
      </c>
      <c r="AO1014">
        <v>13.0138281484934</v>
      </c>
      <c r="AP1014">
        <v>19.3548208791209</v>
      </c>
      <c r="AQ1014">
        <v>-0.00677686719260718</v>
      </c>
      <c r="AR1014">
        <v>122.08518290641</v>
      </c>
      <c r="AS1014">
        <v>0</v>
      </c>
      <c r="AT1014">
        <v>0</v>
      </c>
      <c r="AU1014">
        <f>IF(AS1014*$H$13&gt;=AW1014,1.0,(AW1014/(AW1014-AS1014*$H$13)))</f>
        <v>0</v>
      </c>
      <c r="AV1014">
        <f>(AU1014-1)*100</f>
        <v>0</v>
      </c>
      <c r="AW1014">
        <f>MAX(0,($B$13+$C$13*BV1014)/(1+$D$13*BV1014)*BO1014/(BQ1014+273)*$E$13)</f>
        <v>0</v>
      </c>
      <c r="AX1014">
        <f>$B$11*BW1014+$C$11*BX1014+$F$11*CI1014*(1-CL1014)</f>
        <v>0</v>
      </c>
      <c r="AY1014">
        <f>AX1014*AZ1014</f>
        <v>0</v>
      </c>
      <c r="AZ1014">
        <f>($B$11*$D$9+$C$11*$D$9+$F$11*((CV1014+CN1014)/MAX(CV1014+CN1014+CW1014, 0.1)*$I$9+CW1014/MAX(CV1014+CN1014+CW1014, 0.1)*$J$9))/($B$11+$C$11+$F$11)</f>
        <v>0</v>
      </c>
      <c r="BA1014">
        <f>($B$11*$K$9+$C$11*$K$9+$F$11*((CV1014+CN1014)/MAX(CV1014+CN1014+CW1014, 0.1)*$P$9+CW1014/MAX(CV1014+CN1014+CW1014, 0.1)*$Q$9))/($B$11+$C$11+$F$11)</f>
        <v>0</v>
      </c>
      <c r="BB1014">
        <v>6</v>
      </c>
      <c r="BC1014">
        <v>0.5</v>
      </c>
      <c r="BD1014" t="s">
        <v>355</v>
      </c>
      <c r="BE1014">
        <v>2</v>
      </c>
      <c r="BF1014" t="b">
        <v>1</v>
      </c>
      <c r="BG1014">
        <v>1663699042.5</v>
      </c>
      <c r="BH1014">
        <v>535.494259259259</v>
      </c>
      <c r="BI1014">
        <v>601.158333333333</v>
      </c>
      <c r="BJ1014">
        <v>19.3938851851852</v>
      </c>
      <c r="BK1014">
        <v>13.0159666666667</v>
      </c>
      <c r="BL1014">
        <v>528.948296296296</v>
      </c>
      <c r="BM1014">
        <v>19.1330407407407</v>
      </c>
      <c r="BN1014">
        <v>500.086407407407</v>
      </c>
      <c r="BO1014">
        <v>90.4701444444444</v>
      </c>
      <c r="BP1014">
        <v>0.0477590481481482</v>
      </c>
      <c r="BQ1014">
        <v>24.9064851851852</v>
      </c>
      <c r="BR1014">
        <v>25.0221333333333</v>
      </c>
      <c r="BS1014">
        <v>999.9</v>
      </c>
      <c r="BT1014">
        <v>0</v>
      </c>
      <c r="BU1014">
        <v>0</v>
      </c>
      <c r="BV1014">
        <v>10013.8888888889</v>
      </c>
      <c r="BW1014">
        <v>0</v>
      </c>
      <c r="BX1014">
        <v>16.7147</v>
      </c>
      <c r="BY1014">
        <v>-65.6640481481482</v>
      </c>
      <c r="BZ1014">
        <v>546.084703703704</v>
      </c>
      <c r="CA1014">
        <v>609.086185185185</v>
      </c>
      <c r="CB1014">
        <v>6.37791259259259</v>
      </c>
      <c r="CC1014">
        <v>601.158333333333</v>
      </c>
      <c r="CD1014">
        <v>13.0159666666667</v>
      </c>
      <c r="CE1014">
        <v>1.75456851851852</v>
      </c>
      <c r="CF1014">
        <v>1.17755703703704</v>
      </c>
      <c r="CG1014">
        <v>15.3877925925926</v>
      </c>
      <c r="CH1014">
        <v>9.32080185185185</v>
      </c>
      <c r="CI1014">
        <v>1999.99296296296</v>
      </c>
      <c r="CJ1014">
        <v>0.979994333333333</v>
      </c>
      <c r="CK1014">
        <v>0.0200055888888889</v>
      </c>
      <c r="CL1014">
        <v>0</v>
      </c>
      <c r="CM1014">
        <v>893.617555555556</v>
      </c>
      <c r="CN1014">
        <v>5.00063</v>
      </c>
      <c r="CO1014">
        <v>17605.2925925926</v>
      </c>
      <c r="CP1014">
        <v>17256.8037037037</v>
      </c>
      <c r="CQ1014">
        <v>39</v>
      </c>
      <c r="CR1014">
        <v>39.0876666666667</v>
      </c>
      <c r="CS1014">
        <v>38.5</v>
      </c>
      <c r="CT1014">
        <v>38.437</v>
      </c>
      <c r="CU1014">
        <v>39.75</v>
      </c>
      <c r="CV1014">
        <v>1955.08259259259</v>
      </c>
      <c r="CW1014">
        <v>39.9103703703704</v>
      </c>
      <c r="CX1014">
        <v>0</v>
      </c>
      <c r="CY1014">
        <v>1663699047.5</v>
      </c>
      <c r="CZ1014">
        <v>0</v>
      </c>
      <c r="DA1014">
        <v>0</v>
      </c>
      <c r="DB1014" t="s">
        <v>356</v>
      </c>
      <c r="DC1014">
        <v>1660677648.1</v>
      </c>
      <c r="DD1014">
        <v>1660677649.1</v>
      </c>
      <c r="DE1014">
        <v>0</v>
      </c>
      <c r="DF1014">
        <v>-1.042</v>
      </c>
      <c r="DG1014">
        <v>0.003</v>
      </c>
      <c r="DH1014">
        <v>5.218</v>
      </c>
      <c r="DI1014">
        <v>0.344</v>
      </c>
      <c r="DJ1014">
        <v>417</v>
      </c>
      <c r="DK1014">
        <v>22</v>
      </c>
      <c r="DL1014">
        <v>1.24</v>
      </c>
      <c r="DM1014">
        <v>0.53</v>
      </c>
      <c r="DN1014">
        <v>-65.0909951219512</v>
      </c>
      <c r="DO1014">
        <v>-12.115005574913</v>
      </c>
      <c r="DP1014">
        <v>1.33043251264689</v>
      </c>
      <c r="DQ1014">
        <v>0</v>
      </c>
      <c r="DR1014">
        <v>6.39056536585366</v>
      </c>
      <c r="DS1014">
        <v>-0.272487804878046</v>
      </c>
      <c r="DT1014">
        <v>0.0294708906481948</v>
      </c>
      <c r="DU1014">
        <v>0</v>
      </c>
      <c r="DV1014">
        <v>0</v>
      </c>
      <c r="DW1014">
        <v>2</v>
      </c>
      <c r="DX1014" t="s">
        <v>357</v>
      </c>
      <c r="DY1014">
        <v>2.97219</v>
      </c>
      <c r="DZ1014">
        <v>2.70133</v>
      </c>
      <c r="EA1014">
        <v>0.112029</v>
      </c>
      <c r="EB1014">
        <v>0.122298</v>
      </c>
      <c r="EC1014">
        <v>0.088902</v>
      </c>
      <c r="ED1014">
        <v>0.0674542</v>
      </c>
      <c r="EE1014">
        <v>34590.9</v>
      </c>
      <c r="EF1014">
        <v>37276.1</v>
      </c>
      <c r="EG1014">
        <v>35304</v>
      </c>
      <c r="EH1014">
        <v>38521.3</v>
      </c>
      <c r="EI1014">
        <v>45619.9</v>
      </c>
      <c r="EJ1014">
        <v>51892</v>
      </c>
      <c r="EK1014">
        <v>55190.5</v>
      </c>
      <c r="EL1014">
        <v>61792.8</v>
      </c>
      <c r="EM1014">
        <v>1.9896</v>
      </c>
      <c r="EN1014">
        <v>1.8044</v>
      </c>
      <c r="EO1014">
        <v>0.0780523</v>
      </c>
      <c r="EP1014">
        <v>0</v>
      </c>
      <c r="EQ1014">
        <v>23.7433</v>
      </c>
      <c r="ER1014">
        <v>999.9</v>
      </c>
      <c r="ES1014">
        <v>40.331</v>
      </c>
      <c r="ET1014">
        <v>30.988</v>
      </c>
      <c r="EU1014">
        <v>20.0973</v>
      </c>
      <c r="EV1014">
        <v>56.4862</v>
      </c>
      <c r="EW1014">
        <v>45.8694</v>
      </c>
      <c r="EX1014">
        <v>1</v>
      </c>
      <c r="EY1014">
        <v>-0.00943089</v>
      </c>
      <c r="EZ1014">
        <v>2.39312</v>
      </c>
      <c r="FA1014">
        <v>20.0973</v>
      </c>
      <c r="FB1014">
        <v>5.19692</v>
      </c>
      <c r="FC1014">
        <v>12.0052</v>
      </c>
      <c r="FD1014">
        <v>4.9756</v>
      </c>
      <c r="FE1014">
        <v>3.2936</v>
      </c>
      <c r="FF1014">
        <v>9999</v>
      </c>
      <c r="FG1014">
        <v>9999</v>
      </c>
      <c r="FH1014">
        <v>9999</v>
      </c>
      <c r="FI1014">
        <v>696</v>
      </c>
      <c r="FJ1014">
        <v>1.86356</v>
      </c>
      <c r="FK1014">
        <v>1.86829</v>
      </c>
      <c r="FL1014">
        <v>1.86804</v>
      </c>
      <c r="FM1014">
        <v>1.86935</v>
      </c>
      <c r="FN1014">
        <v>1.87012</v>
      </c>
      <c r="FO1014">
        <v>1.86615</v>
      </c>
      <c r="FP1014">
        <v>1.86719</v>
      </c>
      <c r="FQ1014">
        <v>1.86859</v>
      </c>
      <c r="FR1014">
        <v>5</v>
      </c>
      <c r="FS1014">
        <v>0</v>
      </c>
      <c r="FT1014">
        <v>0</v>
      </c>
      <c r="FU1014">
        <v>0</v>
      </c>
      <c r="FV1014" t="s">
        <v>358</v>
      </c>
      <c r="FW1014" t="s">
        <v>359</v>
      </c>
      <c r="FX1014" t="s">
        <v>360</v>
      </c>
      <c r="FY1014" t="s">
        <v>360</v>
      </c>
      <c r="FZ1014" t="s">
        <v>360</v>
      </c>
      <c r="GA1014" t="s">
        <v>360</v>
      </c>
      <c r="GB1014">
        <v>0</v>
      </c>
      <c r="GC1014">
        <v>100</v>
      </c>
      <c r="GD1014">
        <v>100</v>
      </c>
      <c r="GE1014">
        <v>6.683</v>
      </c>
      <c r="GF1014">
        <v>0.2594</v>
      </c>
      <c r="GG1014">
        <v>3.61927167264205</v>
      </c>
      <c r="GH1014">
        <v>0.00509506669552449</v>
      </c>
      <c r="GI1014">
        <v>1.17866753763249e-06</v>
      </c>
      <c r="GJ1014">
        <v>-6.62632595388568e-10</v>
      </c>
      <c r="GK1014">
        <v>-0.0260112845827318</v>
      </c>
      <c r="GL1014">
        <v>-0.0225051504344278</v>
      </c>
      <c r="GM1014">
        <v>0.00262967521021688</v>
      </c>
      <c r="GN1014">
        <v>-3.50088843362945e-05</v>
      </c>
      <c r="GO1014">
        <v>-5</v>
      </c>
      <c r="GP1014">
        <v>1640</v>
      </c>
      <c r="GQ1014">
        <v>1</v>
      </c>
      <c r="GR1014">
        <v>20</v>
      </c>
      <c r="GS1014">
        <v>50356.7</v>
      </c>
      <c r="GT1014">
        <v>50356.7</v>
      </c>
      <c r="GU1014">
        <v>1.4209</v>
      </c>
      <c r="GV1014">
        <v>2.62573</v>
      </c>
      <c r="GW1014">
        <v>1.54785</v>
      </c>
      <c r="GX1014">
        <v>2.30103</v>
      </c>
      <c r="GY1014">
        <v>1.34644</v>
      </c>
      <c r="GZ1014">
        <v>2.4292</v>
      </c>
      <c r="HA1014">
        <v>35.9645</v>
      </c>
      <c r="HB1014">
        <v>23.9562</v>
      </c>
      <c r="HC1014">
        <v>18</v>
      </c>
      <c r="HD1014">
        <v>505.995</v>
      </c>
      <c r="HE1014">
        <v>389.893</v>
      </c>
      <c r="HF1014">
        <v>20.2208</v>
      </c>
      <c r="HG1014">
        <v>26.9727</v>
      </c>
      <c r="HH1014">
        <v>30.0003</v>
      </c>
      <c r="HI1014">
        <v>26.9134</v>
      </c>
      <c r="HJ1014">
        <v>26.8555</v>
      </c>
      <c r="HK1014">
        <v>28.5887</v>
      </c>
      <c r="HL1014">
        <v>35.5658</v>
      </c>
      <c r="HM1014">
        <v>0</v>
      </c>
      <c r="HN1014">
        <v>20.2233</v>
      </c>
      <c r="HO1014">
        <v>642.631</v>
      </c>
      <c r="HP1014">
        <v>13.0472</v>
      </c>
      <c r="HQ1014">
        <v>102.377</v>
      </c>
      <c r="HR1014">
        <v>102.851</v>
      </c>
    </row>
    <row r="1015" spans="1:226">
      <c r="A1015">
        <v>999</v>
      </c>
      <c r="B1015">
        <v>1663699055</v>
      </c>
      <c r="C1015">
        <v>11279.9000000954</v>
      </c>
      <c r="D1015" t="s">
        <v>2367</v>
      </c>
      <c r="E1015" t="s">
        <v>2368</v>
      </c>
      <c r="F1015">
        <v>5</v>
      </c>
      <c r="G1015" t="s">
        <v>2292</v>
      </c>
      <c r="H1015" t="s">
        <v>354</v>
      </c>
      <c r="I1015">
        <v>1663699047.21429</v>
      </c>
      <c r="J1015">
        <f>(K1015)/1000</f>
        <v>0</v>
      </c>
      <c r="K1015">
        <f>IF(BF1015, AN1015, AH1015)</f>
        <v>0</v>
      </c>
      <c r="L1015">
        <f>IF(BF1015, AI1015, AG1015)</f>
        <v>0</v>
      </c>
      <c r="M1015">
        <f>BH1015 - IF(AU1015&gt;1, L1015*BB1015*100.0/(AW1015*BV1015), 0)</f>
        <v>0</v>
      </c>
      <c r="N1015">
        <f>((T1015-J1015/2)*M1015-L1015)/(T1015+J1015/2)</f>
        <v>0</v>
      </c>
      <c r="O1015">
        <f>N1015*(BO1015+BP1015)/1000.0</f>
        <v>0</v>
      </c>
      <c r="P1015">
        <f>(BH1015 - IF(AU1015&gt;1, L1015*BB1015*100.0/(AW1015*BV1015), 0))*(BO1015+BP1015)/1000.0</f>
        <v>0</v>
      </c>
      <c r="Q1015">
        <f>2.0/((1/S1015-1/R1015)+SIGN(S1015)*SQRT((1/S1015-1/R1015)*(1/S1015-1/R1015) + 4*BC1015/((BC1015+1)*(BC1015+1))*(2*1/S1015*1/R1015-1/R1015*1/R1015)))</f>
        <v>0</v>
      </c>
      <c r="R1015">
        <f>IF(LEFT(BD1015,1)&lt;&gt;"0",IF(LEFT(BD1015,1)="1",3.0,BE1015),$D$5+$E$5*(BV1015*BO1015/($K$5*1000))+$F$5*(BV1015*BO1015/($K$5*1000))*MAX(MIN(BB1015,$J$5),$I$5)*MAX(MIN(BB1015,$J$5),$I$5)+$G$5*MAX(MIN(BB1015,$J$5),$I$5)*(BV1015*BO1015/($K$5*1000))+$H$5*(BV1015*BO1015/($K$5*1000))*(BV1015*BO1015/($K$5*1000)))</f>
        <v>0</v>
      </c>
      <c r="S1015">
        <f>J1015*(1000-(1000*0.61365*exp(17.502*W1015/(240.97+W1015))/(BO1015+BP1015)+BJ1015)/2)/(1000*0.61365*exp(17.502*W1015/(240.97+W1015))/(BO1015+BP1015)-BJ1015)</f>
        <v>0</v>
      </c>
      <c r="T1015">
        <f>1/((BC1015+1)/(Q1015/1.6)+1/(R1015/1.37)) + BC1015/((BC1015+1)/(Q1015/1.6) + BC1015/(R1015/1.37))</f>
        <v>0</v>
      </c>
      <c r="U1015">
        <f>(AX1015*BA1015)</f>
        <v>0</v>
      </c>
      <c r="V1015">
        <f>(BQ1015+(U1015+2*0.95*5.67E-8*(((BQ1015+$B$7)+273)^4-(BQ1015+273)^4)-44100*J1015)/(1.84*29.3*R1015+8*0.95*5.67E-8*(BQ1015+273)^3))</f>
        <v>0</v>
      </c>
      <c r="W1015">
        <f>($C$7*BR1015+$D$7*BS1015+$E$7*V1015)</f>
        <v>0</v>
      </c>
      <c r="X1015">
        <f>0.61365*exp(17.502*W1015/(240.97+W1015))</f>
        <v>0</v>
      </c>
      <c r="Y1015">
        <f>(Z1015/AA1015*100)</f>
        <v>0</v>
      </c>
      <c r="Z1015">
        <f>BJ1015*(BO1015+BP1015)/1000</f>
        <v>0</v>
      </c>
      <c r="AA1015">
        <f>0.61365*exp(17.502*BQ1015/(240.97+BQ1015))</f>
        <v>0</v>
      </c>
      <c r="AB1015">
        <f>(X1015-BJ1015*(BO1015+BP1015)/1000)</f>
        <v>0</v>
      </c>
      <c r="AC1015">
        <f>(-J1015*44100)</f>
        <v>0</v>
      </c>
      <c r="AD1015">
        <f>2*29.3*R1015*0.92*(BQ1015-W1015)</f>
        <v>0</v>
      </c>
      <c r="AE1015">
        <f>2*0.95*5.67E-8*(((BQ1015+$B$7)+273)^4-(W1015+273)^4)</f>
        <v>0</v>
      </c>
      <c r="AF1015">
        <f>U1015+AE1015+AC1015+AD1015</f>
        <v>0</v>
      </c>
      <c r="AG1015">
        <f>BN1015*AU1015*(BI1015-BH1015*(1000-AU1015*BK1015)/(1000-AU1015*BJ1015))/(100*BB1015)</f>
        <v>0</v>
      </c>
      <c r="AH1015">
        <f>1000*BN1015*AU1015*(BJ1015-BK1015)/(100*BB1015*(1000-AU1015*BJ1015))</f>
        <v>0</v>
      </c>
      <c r="AI1015">
        <f>(AJ1015 - AK1015 - BO1015*1E3/(8.314*(BQ1015+273.15)) * AM1015/BN1015 * AL1015) * BN1015/(100*BB1015) * (1000 - BK1015)/1000</f>
        <v>0</v>
      </c>
      <c r="AJ1015">
        <v>642.557115751998</v>
      </c>
      <c r="AK1015">
        <v>584.839672727273</v>
      </c>
      <c r="AL1015">
        <v>3.2293335363299</v>
      </c>
      <c r="AM1015">
        <v>65.4891449672298</v>
      </c>
      <c r="AN1015">
        <f>(AP1015 - AO1015 + BO1015*1E3/(8.314*(BQ1015+273.15)) * AR1015/BN1015 * AQ1015) * BN1015/(100*BB1015) * 1000/(1000 - AP1015)</f>
        <v>0</v>
      </c>
      <c r="AO1015">
        <v>13.0180516124464</v>
      </c>
      <c r="AP1015">
        <v>19.3361120879121</v>
      </c>
      <c r="AQ1015">
        <v>-0.000836369111193723</v>
      </c>
      <c r="AR1015">
        <v>122.08518290641</v>
      </c>
      <c r="AS1015">
        <v>0</v>
      </c>
      <c r="AT1015">
        <v>0</v>
      </c>
      <c r="AU1015">
        <f>IF(AS1015*$H$13&gt;=AW1015,1.0,(AW1015/(AW1015-AS1015*$H$13)))</f>
        <v>0</v>
      </c>
      <c r="AV1015">
        <f>(AU1015-1)*100</f>
        <v>0</v>
      </c>
      <c r="AW1015">
        <f>MAX(0,($B$13+$C$13*BV1015)/(1+$D$13*BV1015)*BO1015/(BQ1015+273)*$E$13)</f>
        <v>0</v>
      </c>
      <c r="AX1015">
        <f>$B$11*BW1015+$C$11*BX1015+$F$11*CI1015*(1-CL1015)</f>
        <v>0</v>
      </c>
      <c r="AY1015">
        <f>AX1015*AZ1015</f>
        <v>0</v>
      </c>
      <c r="AZ1015">
        <f>($B$11*$D$9+$C$11*$D$9+$F$11*((CV1015+CN1015)/MAX(CV1015+CN1015+CW1015, 0.1)*$I$9+CW1015/MAX(CV1015+CN1015+CW1015, 0.1)*$J$9))/($B$11+$C$11+$F$11)</f>
        <v>0</v>
      </c>
      <c r="BA1015">
        <f>($B$11*$K$9+$C$11*$K$9+$F$11*((CV1015+CN1015)/MAX(CV1015+CN1015+CW1015, 0.1)*$P$9+CW1015/MAX(CV1015+CN1015+CW1015, 0.1)*$Q$9))/($B$11+$C$11+$F$11)</f>
        <v>0</v>
      </c>
      <c r="BB1015">
        <v>6</v>
      </c>
      <c r="BC1015">
        <v>0.5</v>
      </c>
      <c r="BD1015" t="s">
        <v>355</v>
      </c>
      <c r="BE1015">
        <v>2</v>
      </c>
      <c r="BF1015" t="b">
        <v>1</v>
      </c>
      <c r="BG1015">
        <v>1663699047.21429</v>
      </c>
      <c r="BH1015">
        <v>550.392428571429</v>
      </c>
      <c r="BI1015">
        <v>616.986642857143</v>
      </c>
      <c r="BJ1015">
        <v>19.3695892857143</v>
      </c>
      <c r="BK1015">
        <v>13.01625</v>
      </c>
      <c r="BL1015">
        <v>543.760678571429</v>
      </c>
      <c r="BM1015">
        <v>19.1096714285714</v>
      </c>
      <c r="BN1015">
        <v>500.062321428571</v>
      </c>
      <c r="BO1015">
        <v>90.4706035714286</v>
      </c>
      <c r="BP1015">
        <v>0.0477404</v>
      </c>
      <c r="BQ1015">
        <v>24.9021714285714</v>
      </c>
      <c r="BR1015">
        <v>25.018425</v>
      </c>
      <c r="BS1015">
        <v>999.9</v>
      </c>
      <c r="BT1015">
        <v>0</v>
      </c>
      <c r="BU1015">
        <v>0</v>
      </c>
      <c r="BV1015">
        <v>10013.3928571429</v>
      </c>
      <c r="BW1015">
        <v>0</v>
      </c>
      <c r="BX1015">
        <v>16.7147</v>
      </c>
      <c r="BY1015">
        <v>-66.5941392857143</v>
      </c>
      <c r="BZ1015">
        <v>561.263714285714</v>
      </c>
      <c r="CA1015">
        <v>625.123464285714</v>
      </c>
      <c r="CB1015">
        <v>6.35333642857143</v>
      </c>
      <c r="CC1015">
        <v>616.986642857143</v>
      </c>
      <c r="CD1015">
        <v>13.01625</v>
      </c>
      <c r="CE1015">
        <v>1.75237857142857</v>
      </c>
      <c r="CF1015">
        <v>1.1775875</v>
      </c>
      <c r="CG1015">
        <v>15.3683392857143</v>
      </c>
      <c r="CH1015">
        <v>9.32119392857143</v>
      </c>
      <c r="CI1015">
        <v>2000.01</v>
      </c>
      <c r="CJ1015">
        <v>0.979994571428571</v>
      </c>
      <c r="CK1015">
        <v>0.0200053428571429</v>
      </c>
      <c r="CL1015">
        <v>0</v>
      </c>
      <c r="CM1015">
        <v>897.235035714286</v>
      </c>
      <c r="CN1015">
        <v>5.00063</v>
      </c>
      <c r="CO1015">
        <v>17677.5714285714</v>
      </c>
      <c r="CP1015">
        <v>17256.9464285714</v>
      </c>
      <c r="CQ1015">
        <v>39.0088571428571</v>
      </c>
      <c r="CR1015">
        <v>39.09575</v>
      </c>
      <c r="CS1015">
        <v>38.5022142857143</v>
      </c>
      <c r="CT1015">
        <v>38.437</v>
      </c>
      <c r="CU1015">
        <v>39.75</v>
      </c>
      <c r="CV1015">
        <v>1955.09964285714</v>
      </c>
      <c r="CW1015">
        <v>39.9103571428571</v>
      </c>
      <c r="CX1015">
        <v>0</v>
      </c>
      <c r="CY1015">
        <v>1663699052.3</v>
      </c>
      <c r="CZ1015">
        <v>0</v>
      </c>
      <c r="DA1015">
        <v>0</v>
      </c>
      <c r="DB1015" t="s">
        <v>356</v>
      </c>
      <c r="DC1015">
        <v>1660677648.1</v>
      </c>
      <c r="DD1015">
        <v>1660677649.1</v>
      </c>
      <c r="DE1015">
        <v>0</v>
      </c>
      <c r="DF1015">
        <v>-1.042</v>
      </c>
      <c r="DG1015">
        <v>0.003</v>
      </c>
      <c r="DH1015">
        <v>5.218</v>
      </c>
      <c r="DI1015">
        <v>0.344</v>
      </c>
      <c r="DJ1015">
        <v>417</v>
      </c>
      <c r="DK1015">
        <v>22</v>
      </c>
      <c r="DL1015">
        <v>1.24</v>
      </c>
      <c r="DM1015">
        <v>0.53</v>
      </c>
      <c r="DN1015">
        <v>-65.853556097561</v>
      </c>
      <c r="DO1015">
        <v>-10.666467595819</v>
      </c>
      <c r="DP1015">
        <v>1.2067729547906</v>
      </c>
      <c r="DQ1015">
        <v>0</v>
      </c>
      <c r="DR1015">
        <v>6.37393097560976</v>
      </c>
      <c r="DS1015">
        <v>-0.33400620209057</v>
      </c>
      <c r="DT1015">
        <v>0.0331792080651222</v>
      </c>
      <c r="DU1015">
        <v>0</v>
      </c>
      <c r="DV1015">
        <v>0</v>
      </c>
      <c r="DW1015">
        <v>2</v>
      </c>
      <c r="DX1015" t="s">
        <v>357</v>
      </c>
      <c r="DY1015">
        <v>2.97247</v>
      </c>
      <c r="DZ1015">
        <v>2.70198</v>
      </c>
      <c r="EA1015">
        <v>0.114307</v>
      </c>
      <c r="EB1015">
        <v>0.124608</v>
      </c>
      <c r="EC1015">
        <v>0.0888359</v>
      </c>
      <c r="ED1015">
        <v>0.0674401</v>
      </c>
      <c r="EE1015">
        <v>34502.6</v>
      </c>
      <c r="EF1015">
        <v>37177.7</v>
      </c>
      <c r="EG1015">
        <v>35304.4</v>
      </c>
      <c r="EH1015">
        <v>38521</v>
      </c>
      <c r="EI1015">
        <v>45624.1</v>
      </c>
      <c r="EJ1015">
        <v>51892.2</v>
      </c>
      <c r="EK1015">
        <v>55191.5</v>
      </c>
      <c r="EL1015">
        <v>61792</v>
      </c>
      <c r="EM1015">
        <v>1.9898</v>
      </c>
      <c r="EN1015">
        <v>1.8038</v>
      </c>
      <c r="EO1015">
        <v>0.0768304</v>
      </c>
      <c r="EP1015">
        <v>0</v>
      </c>
      <c r="EQ1015">
        <v>23.7393</v>
      </c>
      <c r="ER1015">
        <v>999.9</v>
      </c>
      <c r="ES1015">
        <v>40.331</v>
      </c>
      <c r="ET1015">
        <v>30.988</v>
      </c>
      <c r="EU1015">
        <v>20.0964</v>
      </c>
      <c r="EV1015">
        <v>56.5562</v>
      </c>
      <c r="EW1015">
        <v>46.1178</v>
      </c>
      <c r="EX1015">
        <v>1</v>
      </c>
      <c r="EY1015">
        <v>-0.00914634</v>
      </c>
      <c r="EZ1015">
        <v>2.39283</v>
      </c>
      <c r="FA1015">
        <v>20.0974</v>
      </c>
      <c r="FB1015">
        <v>5.19812</v>
      </c>
      <c r="FC1015">
        <v>12.0052</v>
      </c>
      <c r="FD1015">
        <v>4.9756</v>
      </c>
      <c r="FE1015">
        <v>3.294</v>
      </c>
      <c r="FF1015">
        <v>9999</v>
      </c>
      <c r="FG1015">
        <v>9999</v>
      </c>
      <c r="FH1015">
        <v>9999</v>
      </c>
      <c r="FI1015">
        <v>696</v>
      </c>
      <c r="FJ1015">
        <v>1.86356</v>
      </c>
      <c r="FK1015">
        <v>1.86829</v>
      </c>
      <c r="FL1015">
        <v>1.86798</v>
      </c>
      <c r="FM1015">
        <v>1.86929</v>
      </c>
      <c r="FN1015">
        <v>1.87012</v>
      </c>
      <c r="FO1015">
        <v>1.86615</v>
      </c>
      <c r="FP1015">
        <v>1.86722</v>
      </c>
      <c r="FQ1015">
        <v>1.86856</v>
      </c>
      <c r="FR1015">
        <v>5</v>
      </c>
      <c r="FS1015">
        <v>0</v>
      </c>
      <c r="FT1015">
        <v>0</v>
      </c>
      <c r="FU1015">
        <v>0</v>
      </c>
      <c r="FV1015" t="s">
        <v>358</v>
      </c>
      <c r="FW1015" t="s">
        <v>359</v>
      </c>
      <c r="FX1015" t="s">
        <v>360</v>
      </c>
      <c r="FY1015" t="s">
        <v>360</v>
      </c>
      <c r="FZ1015" t="s">
        <v>360</v>
      </c>
      <c r="GA1015" t="s">
        <v>360</v>
      </c>
      <c r="GB1015">
        <v>0</v>
      </c>
      <c r="GC1015">
        <v>100</v>
      </c>
      <c r="GD1015">
        <v>100</v>
      </c>
      <c r="GE1015">
        <v>6.774</v>
      </c>
      <c r="GF1015">
        <v>0.2586</v>
      </c>
      <c r="GG1015">
        <v>3.61927167264205</v>
      </c>
      <c r="GH1015">
        <v>0.00509506669552449</v>
      </c>
      <c r="GI1015">
        <v>1.17866753763249e-06</v>
      </c>
      <c r="GJ1015">
        <v>-6.62632595388568e-10</v>
      </c>
      <c r="GK1015">
        <v>-0.0260112845827318</v>
      </c>
      <c r="GL1015">
        <v>-0.0225051504344278</v>
      </c>
      <c r="GM1015">
        <v>0.00262967521021688</v>
      </c>
      <c r="GN1015">
        <v>-3.50088843362945e-05</v>
      </c>
      <c r="GO1015">
        <v>-5</v>
      </c>
      <c r="GP1015">
        <v>1640</v>
      </c>
      <c r="GQ1015">
        <v>1</v>
      </c>
      <c r="GR1015">
        <v>20</v>
      </c>
      <c r="GS1015">
        <v>50356.8</v>
      </c>
      <c r="GT1015">
        <v>50356.8</v>
      </c>
      <c r="GU1015">
        <v>1.45264</v>
      </c>
      <c r="GV1015">
        <v>2.61841</v>
      </c>
      <c r="GW1015">
        <v>1.54785</v>
      </c>
      <c r="GX1015">
        <v>2.2998</v>
      </c>
      <c r="GY1015">
        <v>1.34644</v>
      </c>
      <c r="GZ1015">
        <v>2.39258</v>
      </c>
      <c r="HA1015">
        <v>35.9645</v>
      </c>
      <c r="HB1015">
        <v>23.9562</v>
      </c>
      <c r="HC1015">
        <v>18</v>
      </c>
      <c r="HD1015">
        <v>506.14</v>
      </c>
      <c r="HE1015">
        <v>389.583</v>
      </c>
      <c r="HF1015">
        <v>20.1962</v>
      </c>
      <c r="HG1015">
        <v>26.9727</v>
      </c>
      <c r="HH1015">
        <v>30.0004</v>
      </c>
      <c r="HI1015">
        <v>26.9143</v>
      </c>
      <c r="HJ1015">
        <v>26.8577</v>
      </c>
      <c r="HK1015">
        <v>29.1367</v>
      </c>
      <c r="HL1015">
        <v>35.5658</v>
      </c>
      <c r="HM1015">
        <v>0</v>
      </c>
      <c r="HN1015">
        <v>20.2016</v>
      </c>
      <c r="HO1015">
        <v>656.035</v>
      </c>
      <c r="HP1015">
        <v>13.0729</v>
      </c>
      <c r="HQ1015">
        <v>102.378</v>
      </c>
      <c r="HR1015">
        <v>102.85</v>
      </c>
    </row>
    <row r="1016" spans="1:226">
      <c r="A1016">
        <v>1000</v>
      </c>
      <c r="B1016">
        <v>1663699060</v>
      </c>
      <c r="C1016">
        <v>11284.9000000954</v>
      </c>
      <c r="D1016" t="s">
        <v>2369</v>
      </c>
      <c r="E1016" t="s">
        <v>2370</v>
      </c>
      <c r="F1016">
        <v>5</v>
      </c>
      <c r="G1016" t="s">
        <v>2292</v>
      </c>
      <c r="H1016" t="s">
        <v>354</v>
      </c>
      <c r="I1016">
        <v>1663699052.5</v>
      </c>
      <c r="J1016">
        <f>(K1016)/1000</f>
        <v>0</v>
      </c>
      <c r="K1016">
        <f>IF(BF1016, AN1016, AH1016)</f>
        <v>0</v>
      </c>
      <c r="L1016">
        <f>IF(BF1016, AI1016, AG1016)</f>
        <v>0</v>
      </c>
      <c r="M1016">
        <f>BH1016 - IF(AU1016&gt;1, L1016*BB1016*100.0/(AW1016*BV1016), 0)</f>
        <v>0</v>
      </c>
      <c r="N1016">
        <f>((T1016-J1016/2)*M1016-L1016)/(T1016+J1016/2)</f>
        <v>0</v>
      </c>
      <c r="O1016">
        <f>N1016*(BO1016+BP1016)/1000.0</f>
        <v>0</v>
      </c>
      <c r="P1016">
        <f>(BH1016 - IF(AU1016&gt;1, L1016*BB1016*100.0/(AW1016*BV1016), 0))*(BO1016+BP1016)/1000.0</f>
        <v>0</v>
      </c>
      <c r="Q1016">
        <f>2.0/((1/S1016-1/R1016)+SIGN(S1016)*SQRT((1/S1016-1/R1016)*(1/S1016-1/R1016) + 4*BC1016/((BC1016+1)*(BC1016+1))*(2*1/S1016*1/R1016-1/R1016*1/R1016)))</f>
        <v>0</v>
      </c>
      <c r="R1016">
        <f>IF(LEFT(BD1016,1)&lt;&gt;"0",IF(LEFT(BD1016,1)="1",3.0,BE1016),$D$5+$E$5*(BV1016*BO1016/($K$5*1000))+$F$5*(BV1016*BO1016/($K$5*1000))*MAX(MIN(BB1016,$J$5),$I$5)*MAX(MIN(BB1016,$J$5),$I$5)+$G$5*MAX(MIN(BB1016,$J$5),$I$5)*(BV1016*BO1016/($K$5*1000))+$H$5*(BV1016*BO1016/($K$5*1000))*(BV1016*BO1016/($K$5*1000)))</f>
        <v>0</v>
      </c>
      <c r="S1016">
        <f>J1016*(1000-(1000*0.61365*exp(17.502*W1016/(240.97+W1016))/(BO1016+BP1016)+BJ1016)/2)/(1000*0.61365*exp(17.502*W1016/(240.97+W1016))/(BO1016+BP1016)-BJ1016)</f>
        <v>0</v>
      </c>
      <c r="T1016">
        <f>1/((BC1016+1)/(Q1016/1.6)+1/(R1016/1.37)) + BC1016/((BC1016+1)/(Q1016/1.6) + BC1016/(R1016/1.37))</f>
        <v>0</v>
      </c>
      <c r="U1016">
        <f>(AX1016*BA1016)</f>
        <v>0</v>
      </c>
      <c r="V1016">
        <f>(BQ1016+(U1016+2*0.95*5.67E-8*(((BQ1016+$B$7)+273)^4-(BQ1016+273)^4)-44100*J1016)/(1.84*29.3*R1016+8*0.95*5.67E-8*(BQ1016+273)^3))</f>
        <v>0</v>
      </c>
      <c r="W1016">
        <f>($C$7*BR1016+$D$7*BS1016+$E$7*V1016)</f>
        <v>0</v>
      </c>
      <c r="X1016">
        <f>0.61365*exp(17.502*W1016/(240.97+W1016))</f>
        <v>0</v>
      </c>
      <c r="Y1016">
        <f>(Z1016/AA1016*100)</f>
        <v>0</v>
      </c>
      <c r="Z1016">
        <f>BJ1016*(BO1016+BP1016)/1000</f>
        <v>0</v>
      </c>
      <c r="AA1016">
        <f>0.61365*exp(17.502*BQ1016/(240.97+BQ1016))</f>
        <v>0</v>
      </c>
      <c r="AB1016">
        <f>(X1016-BJ1016*(BO1016+BP1016)/1000)</f>
        <v>0</v>
      </c>
      <c r="AC1016">
        <f>(-J1016*44100)</f>
        <v>0</v>
      </c>
      <c r="AD1016">
        <f>2*29.3*R1016*0.92*(BQ1016-W1016)</f>
        <v>0</v>
      </c>
      <c r="AE1016">
        <f>2*0.95*5.67E-8*(((BQ1016+$B$7)+273)^4-(W1016+273)^4)</f>
        <v>0</v>
      </c>
      <c r="AF1016">
        <f>U1016+AE1016+AC1016+AD1016</f>
        <v>0</v>
      </c>
      <c r="AG1016">
        <f>BN1016*AU1016*(BI1016-BH1016*(1000-AU1016*BK1016)/(1000-AU1016*BJ1016))/(100*BB1016)</f>
        <v>0</v>
      </c>
      <c r="AH1016">
        <f>1000*BN1016*AU1016*(BJ1016-BK1016)/(100*BB1016*(1000-AU1016*BJ1016))</f>
        <v>0</v>
      </c>
      <c r="AI1016">
        <f>(AJ1016 - AK1016 - BO1016*1E3/(8.314*(BQ1016+273.15)) * AM1016/BN1016 * AL1016) * BN1016/(100*BB1016) * (1000 - BK1016)/1000</f>
        <v>0</v>
      </c>
      <c r="AJ1016">
        <v>658.883807544841</v>
      </c>
      <c r="AK1016">
        <v>600.926193939394</v>
      </c>
      <c r="AL1016">
        <v>3.20561895295115</v>
      </c>
      <c r="AM1016">
        <v>65.4891449672298</v>
      </c>
      <c r="AN1016">
        <f>(AP1016 - AO1016 + BO1016*1E3/(8.314*(BQ1016+273.15)) * AR1016/BN1016 * AQ1016) * BN1016/(100*BB1016) * 1000/(1000 - AP1016)</f>
        <v>0</v>
      </c>
      <c r="AO1016">
        <v>13.0156885629642</v>
      </c>
      <c r="AP1016">
        <v>19.3259747252747</v>
      </c>
      <c r="AQ1016">
        <v>-0.00198769927697822</v>
      </c>
      <c r="AR1016">
        <v>122.08518290641</v>
      </c>
      <c r="AS1016">
        <v>0</v>
      </c>
      <c r="AT1016">
        <v>0</v>
      </c>
      <c r="AU1016">
        <f>IF(AS1016*$H$13&gt;=AW1016,1.0,(AW1016/(AW1016-AS1016*$H$13)))</f>
        <v>0</v>
      </c>
      <c r="AV1016">
        <f>(AU1016-1)*100</f>
        <v>0</v>
      </c>
      <c r="AW1016">
        <f>MAX(0,($B$13+$C$13*BV1016)/(1+$D$13*BV1016)*BO1016/(BQ1016+273)*$E$13)</f>
        <v>0</v>
      </c>
      <c r="AX1016">
        <f>$B$11*BW1016+$C$11*BX1016+$F$11*CI1016*(1-CL1016)</f>
        <v>0</v>
      </c>
      <c r="AY1016">
        <f>AX1016*AZ1016</f>
        <v>0</v>
      </c>
      <c r="AZ1016">
        <f>($B$11*$D$9+$C$11*$D$9+$F$11*((CV1016+CN1016)/MAX(CV1016+CN1016+CW1016, 0.1)*$I$9+CW1016/MAX(CV1016+CN1016+CW1016, 0.1)*$J$9))/($B$11+$C$11+$F$11)</f>
        <v>0</v>
      </c>
      <c r="BA1016">
        <f>($B$11*$K$9+$C$11*$K$9+$F$11*((CV1016+CN1016)/MAX(CV1016+CN1016+CW1016, 0.1)*$P$9+CW1016/MAX(CV1016+CN1016+CW1016, 0.1)*$Q$9))/($B$11+$C$11+$F$11)</f>
        <v>0</v>
      </c>
      <c r="BB1016">
        <v>6</v>
      </c>
      <c r="BC1016">
        <v>0.5</v>
      </c>
      <c r="BD1016" t="s">
        <v>355</v>
      </c>
      <c r="BE1016">
        <v>2</v>
      </c>
      <c r="BF1016" t="b">
        <v>1</v>
      </c>
      <c r="BG1016">
        <v>1663699052.5</v>
      </c>
      <c r="BH1016">
        <v>567.210407407408</v>
      </c>
      <c r="BI1016">
        <v>634.438592592592</v>
      </c>
      <c r="BJ1016">
        <v>19.3470333333333</v>
      </c>
      <c r="BK1016">
        <v>13.0167222222222</v>
      </c>
      <c r="BL1016">
        <v>560.481851851852</v>
      </c>
      <c r="BM1016">
        <v>19.0879666666667</v>
      </c>
      <c r="BN1016">
        <v>500.059481481481</v>
      </c>
      <c r="BO1016">
        <v>90.4714185185185</v>
      </c>
      <c r="BP1016">
        <v>0.0476083259259259</v>
      </c>
      <c r="BQ1016">
        <v>24.8982925925926</v>
      </c>
      <c r="BR1016">
        <v>25.0139148148148</v>
      </c>
      <c r="BS1016">
        <v>999.9</v>
      </c>
      <c r="BT1016">
        <v>0</v>
      </c>
      <c r="BU1016">
        <v>0</v>
      </c>
      <c r="BV1016">
        <v>10010.5555555556</v>
      </c>
      <c r="BW1016">
        <v>0</v>
      </c>
      <c r="BX1016">
        <v>16.7147</v>
      </c>
      <c r="BY1016">
        <v>-67.228137037037</v>
      </c>
      <c r="BZ1016">
        <v>578.400666666667</v>
      </c>
      <c r="CA1016">
        <v>642.805925925926</v>
      </c>
      <c r="CB1016">
        <v>6.33030592592593</v>
      </c>
      <c r="CC1016">
        <v>634.438592592592</v>
      </c>
      <c r="CD1016">
        <v>13.0167222222222</v>
      </c>
      <c r="CE1016">
        <v>1.75035296296296</v>
      </c>
      <c r="CF1016">
        <v>1.17764111111111</v>
      </c>
      <c r="CG1016">
        <v>15.3503296296296</v>
      </c>
      <c r="CH1016">
        <v>9.3218637037037</v>
      </c>
      <c r="CI1016">
        <v>1999.99296296296</v>
      </c>
      <c r="CJ1016">
        <v>0.979994555555555</v>
      </c>
      <c r="CK1016">
        <v>0.0200053592592593</v>
      </c>
      <c r="CL1016">
        <v>0</v>
      </c>
      <c r="CM1016">
        <v>900.976407407408</v>
      </c>
      <c r="CN1016">
        <v>5.00063</v>
      </c>
      <c r="CO1016">
        <v>17752.2111111111</v>
      </c>
      <c r="CP1016">
        <v>17256.8037037037</v>
      </c>
      <c r="CQ1016">
        <v>39.0206666666667</v>
      </c>
      <c r="CR1016">
        <v>39.104</v>
      </c>
      <c r="CS1016">
        <v>38.5160740740741</v>
      </c>
      <c r="CT1016">
        <v>38.437</v>
      </c>
      <c r="CU1016">
        <v>39.75</v>
      </c>
      <c r="CV1016">
        <v>1955.08296296296</v>
      </c>
      <c r="CW1016">
        <v>39.91</v>
      </c>
      <c r="CX1016">
        <v>0</v>
      </c>
      <c r="CY1016">
        <v>1663699057.1</v>
      </c>
      <c r="CZ1016">
        <v>0</v>
      </c>
      <c r="DA1016">
        <v>0</v>
      </c>
      <c r="DB1016" t="s">
        <v>356</v>
      </c>
      <c r="DC1016">
        <v>1660677648.1</v>
      </c>
      <c r="DD1016">
        <v>1660677649.1</v>
      </c>
      <c r="DE1016">
        <v>0</v>
      </c>
      <c r="DF1016">
        <v>-1.042</v>
      </c>
      <c r="DG1016">
        <v>0.003</v>
      </c>
      <c r="DH1016">
        <v>5.218</v>
      </c>
      <c r="DI1016">
        <v>0.344</v>
      </c>
      <c r="DJ1016">
        <v>417</v>
      </c>
      <c r="DK1016">
        <v>22</v>
      </c>
      <c r="DL1016">
        <v>1.24</v>
      </c>
      <c r="DM1016">
        <v>0.53</v>
      </c>
      <c r="DN1016">
        <v>-66.7820390243903</v>
      </c>
      <c r="DO1016">
        <v>-7.56413519163759</v>
      </c>
      <c r="DP1016">
        <v>0.946027556159799</v>
      </c>
      <c r="DQ1016">
        <v>0</v>
      </c>
      <c r="DR1016">
        <v>6.34435</v>
      </c>
      <c r="DS1016">
        <v>-0.264774773519147</v>
      </c>
      <c r="DT1016">
        <v>0.0264779332882971</v>
      </c>
      <c r="DU1016">
        <v>0</v>
      </c>
      <c r="DV1016">
        <v>0</v>
      </c>
      <c r="DW1016">
        <v>2</v>
      </c>
      <c r="DX1016" t="s">
        <v>357</v>
      </c>
      <c r="DY1016">
        <v>2.97345</v>
      </c>
      <c r="DZ1016">
        <v>2.70139</v>
      </c>
      <c r="EA1016">
        <v>0.116509</v>
      </c>
      <c r="EB1016">
        <v>0.126712</v>
      </c>
      <c r="EC1016">
        <v>0.088794</v>
      </c>
      <c r="ED1016">
        <v>0.0674434</v>
      </c>
      <c r="EE1016">
        <v>34417.1</v>
      </c>
      <c r="EF1016">
        <v>37088.7</v>
      </c>
      <c r="EG1016">
        <v>35304.7</v>
      </c>
      <c r="EH1016">
        <v>38521.3</v>
      </c>
      <c r="EI1016">
        <v>45626.6</v>
      </c>
      <c r="EJ1016">
        <v>51892.5</v>
      </c>
      <c r="EK1016">
        <v>55191.9</v>
      </c>
      <c r="EL1016">
        <v>61792.5</v>
      </c>
      <c r="EM1016">
        <v>1.9894</v>
      </c>
      <c r="EN1016">
        <v>1.8038</v>
      </c>
      <c r="EO1016">
        <v>0.077635</v>
      </c>
      <c r="EP1016">
        <v>0</v>
      </c>
      <c r="EQ1016">
        <v>23.7373</v>
      </c>
      <c r="ER1016">
        <v>999.9</v>
      </c>
      <c r="ES1016">
        <v>40.331</v>
      </c>
      <c r="ET1016">
        <v>31.008</v>
      </c>
      <c r="EU1016">
        <v>20.1211</v>
      </c>
      <c r="EV1016">
        <v>56.5962</v>
      </c>
      <c r="EW1016">
        <v>45.8814</v>
      </c>
      <c r="EX1016">
        <v>1</v>
      </c>
      <c r="EY1016">
        <v>-0.00906504</v>
      </c>
      <c r="EZ1016">
        <v>2.36083</v>
      </c>
      <c r="FA1016">
        <v>20.0973</v>
      </c>
      <c r="FB1016">
        <v>5.19692</v>
      </c>
      <c r="FC1016">
        <v>12.0052</v>
      </c>
      <c r="FD1016">
        <v>4.9756</v>
      </c>
      <c r="FE1016">
        <v>3.294</v>
      </c>
      <c r="FF1016">
        <v>9999</v>
      </c>
      <c r="FG1016">
        <v>9999</v>
      </c>
      <c r="FH1016">
        <v>9999</v>
      </c>
      <c r="FI1016">
        <v>696</v>
      </c>
      <c r="FJ1016">
        <v>1.86356</v>
      </c>
      <c r="FK1016">
        <v>1.86835</v>
      </c>
      <c r="FL1016">
        <v>1.86807</v>
      </c>
      <c r="FM1016">
        <v>1.86932</v>
      </c>
      <c r="FN1016">
        <v>1.87012</v>
      </c>
      <c r="FO1016">
        <v>1.86615</v>
      </c>
      <c r="FP1016">
        <v>1.86719</v>
      </c>
      <c r="FQ1016">
        <v>1.86856</v>
      </c>
      <c r="FR1016">
        <v>5</v>
      </c>
      <c r="FS1016">
        <v>0</v>
      </c>
      <c r="FT1016">
        <v>0</v>
      </c>
      <c r="FU1016">
        <v>0</v>
      </c>
      <c r="FV1016" t="s">
        <v>358</v>
      </c>
      <c r="FW1016" t="s">
        <v>359</v>
      </c>
      <c r="FX1016" t="s">
        <v>360</v>
      </c>
      <c r="FY1016" t="s">
        <v>360</v>
      </c>
      <c r="FZ1016" t="s">
        <v>360</v>
      </c>
      <c r="GA1016" t="s">
        <v>360</v>
      </c>
      <c r="GB1016">
        <v>0</v>
      </c>
      <c r="GC1016">
        <v>100</v>
      </c>
      <c r="GD1016">
        <v>100</v>
      </c>
      <c r="GE1016">
        <v>6.864</v>
      </c>
      <c r="GF1016">
        <v>0.2582</v>
      </c>
      <c r="GG1016">
        <v>3.61927167264205</v>
      </c>
      <c r="GH1016">
        <v>0.00509506669552449</v>
      </c>
      <c r="GI1016">
        <v>1.17866753763249e-06</v>
      </c>
      <c r="GJ1016">
        <v>-6.62632595388568e-10</v>
      </c>
      <c r="GK1016">
        <v>-0.0260112845827318</v>
      </c>
      <c r="GL1016">
        <v>-0.0225051504344278</v>
      </c>
      <c r="GM1016">
        <v>0.00262967521021688</v>
      </c>
      <c r="GN1016">
        <v>-3.50088843362945e-05</v>
      </c>
      <c r="GO1016">
        <v>-5</v>
      </c>
      <c r="GP1016">
        <v>1640</v>
      </c>
      <c r="GQ1016">
        <v>1</v>
      </c>
      <c r="GR1016">
        <v>20</v>
      </c>
      <c r="GS1016">
        <v>50356.9</v>
      </c>
      <c r="GT1016">
        <v>50356.8</v>
      </c>
      <c r="GU1016">
        <v>1.48071</v>
      </c>
      <c r="GV1016">
        <v>2.62817</v>
      </c>
      <c r="GW1016">
        <v>1.54785</v>
      </c>
      <c r="GX1016">
        <v>2.2998</v>
      </c>
      <c r="GY1016">
        <v>1.34644</v>
      </c>
      <c r="GZ1016">
        <v>2.30957</v>
      </c>
      <c r="HA1016">
        <v>35.9879</v>
      </c>
      <c r="HB1016">
        <v>23.9474</v>
      </c>
      <c r="HC1016">
        <v>18</v>
      </c>
      <c r="HD1016">
        <v>505.895</v>
      </c>
      <c r="HE1016">
        <v>389.599</v>
      </c>
      <c r="HF1016">
        <v>20.1872</v>
      </c>
      <c r="HG1016">
        <v>26.975</v>
      </c>
      <c r="HH1016">
        <v>30</v>
      </c>
      <c r="HI1016">
        <v>26.9166</v>
      </c>
      <c r="HJ1016">
        <v>26.86</v>
      </c>
      <c r="HK1016">
        <v>29.7622</v>
      </c>
      <c r="HL1016">
        <v>35.5658</v>
      </c>
      <c r="HM1016">
        <v>0</v>
      </c>
      <c r="HN1016">
        <v>20.1942</v>
      </c>
      <c r="HO1016">
        <v>676.133</v>
      </c>
      <c r="HP1016">
        <v>13.0954</v>
      </c>
      <c r="HQ1016">
        <v>102.379</v>
      </c>
      <c r="HR1016">
        <v>102.851</v>
      </c>
    </row>
    <row r="1017" spans="1:226">
      <c r="A1017">
        <v>1001</v>
      </c>
      <c r="B1017">
        <v>1663699065</v>
      </c>
      <c r="C1017">
        <v>11289.9000000954</v>
      </c>
      <c r="D1017" t="s">
        <v>2371</v>
      </c>
      <c r="E1017" t="s">
        <v>2372</v>
      </c>
      <c r="F1017">
        <v>5</v>
      </c>
      <c r="G1017" t="s">
        <v>2292</v>
      </c>
      <c r="H1017" t="s">
        <v>354</v>
      </c>
      <c r="I1017">
        <v>1663699057.21429</v>
      </c>
      <c r="J1017">
        <f>(K1017)/1000</f>
        <v>0</v>
      </c>
      <c r="K1017">
        <f>IF(BF1017, AN1017, AH1017)</f>
        <v>0</v>
      </c>
      <c r="L1017">
        <f>IF(BF1017, AI1017, AG1017)</f>
        <v>0</v>
      </c>
      <c r="M1017">
        <f>BH1017 - IF(AU1017&gt;1, L1017*BB1017*100.0/(AW1017*BV1017), 0)</f>
        <v>0</v>
      </c>
      <c r="N1017">
        <f>((T1017-J1017/2)*M1017-L1017)/(T1017+J1017/2)</f>
        <v>0</v>
      </c>
      <c r="O1017">
        <f>N1017*(BO1017+BP1017)/1000.0</f>
        <v>0</v>
      </c>
      <c r="P1017">
        <f>(BH1017 - IF(AU1017&gt;1, L1017*BB1017*100.0/(AW1017*BV1017), 0))*(BO1017+BP1017)/1000.0</f>
        <v>0</v>
      </c>
      <c r="Q1017">
        <f>2.0/((1/S1017-1/R1017)+SIGN(S1017)*SQRT((1/S1017-1/R1017)*(1/S1017-1/R1017) + 4*BC1017/((BC1017+1)*(BC1017+1))*(2*1/S1017*1/R1017-1/R1017*1/R1017)))</f>
        <v>0</v>
      </c>
      <c r="R1017">
        <f>IF(LEFT(BD1017,1)&lt;&gt;"0",IF(LEFT(BD1017,1)="1",3.0,BE1017),$D$5+$E$5*(BV1017*BO1017/($K$5*1000))+$F$5*(BV1017*BO1017/($K$5*1000))*MAX(MIN(BB1017,$J$5),$I$5)*MAX(MIN(BB1017,$J$5),$I$5)+$G$5*MAX(MIN(BB1017,$J$5),$I$5)*(BV1017*BO1017/($K$5*1000))+$H$5*(BV1017*BO1017/($K$5*1000))*(BV1017*BO1017/($K$5*1000)))</f>
        <v>0</v>
      </c>
      <c r="S1017">
        <f>J1017*(1000-(1000*0.61365*exp(17.502*W1017/(240.97+W1017))/(BO1017+BP1017)+BJ1017)/2)/(1000*0.61365*exp(17.502*W1017/(240.97+W1017))/(BO1017+BP1017)-BJ1017)</f>
        <v>0</v>
      </c>
      <c r="T1017">
        <f>1/((BC1017+1)/(Q1017/1.6)+1/(R1017/1.37)) + BC1017/((BC1017+1)/(Q1017/1.6) + BC1017/(R1017/1.37))</f>
        <v>0</v>
      </c>
      <c r="U1017">
        <f>(AX1017*BA1017)</f>
        <v>0</v>
      </c>
      <c r="V1017">
        <f>(BQ1017+(U1017+2*0.95*5.67E-8*(((BQ1017+$B$7)+273)^4-(BQ1017+273)^4)-44100*J1017)/(1.84*29.3*R1017+8*0.95*5.67E-8*(BQ1017+273)^3))</f>
        <v>0</v>
      </c>
      <c r="W1017">
        <f>($C$7*BR1017+$D$7*BS1017+$E$7*V1017)</f>
        <v>0</v>
      </c>
      <c r="X1017">
        <f>0.61365*exp(17.502*W1017/(240.97+W1017))</f>
        <v>0</v>
      </c>
      <c r="Y1017">
        <f>(Z1017/AA1017*100)</f>
        <v>0</v>
      </c>
      <c r="Z1017">
        <f>BJ1017*(BO1017+BP1017)/1000</f>
        <v>0</v>
      </c>
      <c r="AA1017">
        <f>0.61365*exp(17.502*BQ1017/(240.97+BQ1017))</f>
        <v>0</v>
      </c>
      <c r="AB1017">
        <f>(X1017-BJ1017*(BO1017+BP1017)/1000)</f>
        <v>0</v>
      </c>
      <c r="AC1017">
        <f>(-J1017*44100)</f>
        <v>0</v>
      </c>
      <c r="AD1017">
        <f>2*29.3*R1017*0.92*(BQ1017-W1017)</f>
        <v>0</v>
      </c>
      <c r="AE1017">
        <f>2*0.95*5.67E-8*(((BQ1017+$B$7)+273)^4-(W1017+273)^4)</f>
        <v>0</v>
      </c>
      <c r="AF1017">
        <f>U1017+AE1017+AC1017+AD1017</f>
        <v>0</v>
      </c>
      <c r="AG1017">
        <f>BN1017*AU1017*(BI1017-BH1017*(1000-AU1017*BK1017)/(1000-AU1017*BJ1017))/(100*BB1017)</f>
        <v>0</v>
      </c>
      <c r="AH1017">
        <f>1000*BN1017*AU1017*(BJ1017-BK1017)/(100*BB1017*(1000-AU1017*BJ1017))</f>
        <v>0</v>
      </c>
      <c r="AI1017">
        <f>(AJ1017 - AK1017 - BO1017*1E3/(8.314*(BQ1017+273.15)) * AM1017/BN1017 * AL1017) * BN1017/(100*BB1017) * (1000 - BK1017)/1000</f>
        <v>0</v>
      </c>
      <c r="AJ1017">
        <v>675.963186083814</v>
      </c>
      <c r="AK1017">
        <v>616.9644</v>
      </c>
      <c r="AL1017">
        <v>3.28418844464885</v>
      </c>
      <c r="AM1017">
        <v>65.4891449672298</v>
      </c>
      <c r="AN1017">
        <f>(AP1017 - AO1017 + BO1017*1E3/(8.314*(BQ1017+273.15)) * AR1017/BN1017 * AQ1017) * BN1017/(100*BB1017) * 1000/(1000 - AP1017)</f>
        <v>0</v>
      </c>
      <c r="AO1017">
        <v>13.0175465893126</v>
      </c>
      <c r="AP1017">
        <v>19.3045593406593</v>
      </c>
      <c r="AQ1017">
        <v>-0.000728355387795444</v>
      </c>
      <c r="AR1017">
        <v>122.08518290641</v>
      </c>
      <c r="AS1017">
        <v>0</v>
      </c>
      <c r="AT1017">
        <v>0</v>
      </c>
      <c r="AU1017">
        <f>IF(AS1017*$H$13&gt;=AW1017,1.0,(AW1017/(AW1017-AS1017*$H$13)))</f>
        <v>0</v>
      </c>
      <c r="AV1017">
        <f>(AU1017-1)*100</f>
        <v>0</v>
      </c>
      <c r="AW1017">
        <f>MAX(0,($B$13+$C$13*BV1017)/(1+$D$13*BV1017)*BO1017/(BQ1017+273)*$E$13)</f>
        <v>0</v>
      </c>
      <c r="AX1017">
        <f>$B$11*BW1017+$C$11*BX1017+$F$11*CI1017*(1-CL1017)</f>
        <v>0</v>
      </c>
      <c r="AY1017">
        <f>AX1017*AZ1017</f>
        <v>0</v>
      </c>
      <c r="AZ1017">
        <f>($B$11*$D$9+$C$11*$D$9+$F$11*((CV1017+CN1017)/MAX(CV1017+CN1017+CW1017, 0.1)*$I$9+CW1017/MAX(CV1017+CN1017+CW1017, 0.1)*$J$9))/($B$11+$C$11+$F$11)</f>
        <v>0</v>
      </c>
      <c r="BA1017">
        <f>($B$11*$K$9+$C$11*$K$9+$F$11*((CV1017+CN1017)/MAX(CV1017+CN1017+CW1017, 0.1)*$P$9+CW1017/MAX(CV1017+CN1017+CW1017, 0.1)*$Q$9))/($B$11+$C$11+$F$11)</f>
        <v>0</v>
      </c>
      <c r="BB1017">
        <v>6</v>
      </c>
      <c r="BC1017">
        <v>0.5</v>
      </c>
      <c r="BD1017" t="s">
        <v>355</v>
      </c>
      <c r="BE1017">
        <v>2</v>
      </c>
      <c r="BF1017" t="b">
        <v>1</v>
      </c>
      <c r="BG1017">
        <v>1663699057.21429</v>
      </c>
      <c r="BH1017">
        <v>582.037535714286</v>
      </c>
      <c r="BI1017">
        <v>649.970857142857</v>
      </c>
      <c r="BJ1017">
        <v>19.3307071428571</v>
      </c>
      <c r="BK1017">
        <v>13.0172857142857</v>
      </c>
      <c r="BL1017">
        <v>575.223642857143</v>
      </c>
      <c r="BM1017">
        <v>19.0722642857143</v>
      </c>
      <c r="BN1017">
        <v>500.060857142857</v>
      </c>
      <c r="BO1017">
        <v>90.4720857142857</v>
      </c>
      <c r="BP1017">
        <v>0.0475542857142857</v>
      </c>
      <c r="BQ1017">
        <v>24.8940785714286</v>
      </c>
      <c r="BR1017">
        <v>25.01135</v>
      </c>
      <c r="BS1017">
        <v>999.9</v>
      </c>
      <c r="BT1017">
        <v>0</v>
      </c>
      <c r="BU1017">
        <v>0</v>
      </c>
      <c r="BV1017">
        <v>10005.5357142857</v>
      </c>
      <c r="BW1017">
        <v>0</v>
      </c>
      <c r="BX1017">
        <v>16.7147</v>
      </c>
      <c r="BY1017">
        <v>-67.933175</v>
      </c>
      <c r="BZ1017">
        <v>593.510428571429</v>
      </c>
      <c r="CA1017">
        <v>658.543321428571</v>
      </c>
      <c r="CB1017">
        <v>6.31341857142857</v>
      </c>
      <c r="CC1017">
        <v>649.970857142857</v>
      </c>
      <c r="CD1017">
        <v>13.0172857142857</v>
      </c>
      <c r="CE1017">
        <v>1.74888892857143</v>
      </c>
      <c r="CF1017">
        <v>1.17770071428571</v>
      </c>
      <c r="CG1017">
        <v>15.3372928571429</v>
      </c>
      <c r="CH1017">
        <v>9.3226125</v>
      </c>
      <c r="CI1017">
        <v>1999.97678571429</v>
      </c>
      <c r="CJ1017">
        <v>0.97999425</v>
      </c>
      <c r="CK1017">
        <v>0.020005675</v>
      </c>
      <c r="CL1017">
        <v>0</v>
      </c>
      <c r="CM1017">
        <v>903.97825</v>
      </c>
      <c r="CN1017">
        <v>5.00063</v>
      </c>
      <c r="CO1017">
        <v>17811.9714285714</v>
      </c>
      <c r="CP1017">
        <v>17256.6678571429</v>
      </c>
      <c r="CQ1017">
        <v>39.0354285714286</v>
      </c>
      <c r="CR1017">
        <v>39.1115</v>
      </c>
      <c r="CS1017">
        <v>38.5221428571429</v>
      </c>
      <c r="CT1017">
        <v>38.437</v>
      </c>
      <c r="CU1017">
        <v>39.75</v>
      </c>
      <c r="CV1017">
        <v>1955.06642857143</v>
      </c>
      <c r="CW1017">
        <v>39.9103571428571</v>
      </c>
      <c r="CX1017">
        <v>0</v>
      </c>
      <c r="CY1017">
        <v>1663699062.5</v>
      </c>
      <c r="CZ1017">
        <v>0</v>
      </c>
      <c r="DA1017">
        <v>0</v>
      </c>
      <c r="DB1017" t="s">
        <v>356</v>
      </c>
      <c r="DC1017">
        <v>1660677648.1</v>
      </c>
      <c r="DD1017">
        <v>1660677649.1</v>
      </c>
      <c r="DE1017">
        <v>0</v>
      </c>
      <c r="DF1017">
        <v>-1.042</v>
      </c>
      <c r="DG1017">
        <v>0.003</v>
      </c>
      <c r="DH1017">
        <v>5.218</v>
      </c>
      <c r="DI1017">
        <v>0.344</v>
      </c>
      <c r="DJ1017">
        <v>417</v>
      </c>
      <c r="DK1017">
        <v>22</v>
      </c>
      <c r="DL1017">
        <v>1.24</v>
      </c>
      <c r="DM1017">
        <v>0.53</v>
      </c>
      <c r="DN1017">
        <v>-67.4558097560976</v>
      </c>
      <c r="DO1017">
        <v>-7.10034773519153</v>
      </c>
      <c r="DP1017">
        <v>0.88102750069336</v>
      </c>
      <c r="DQ1017">
        <v>0</v>
      </c>
      <c r="DR1017">
        <v>6.32787073170732</v>
      </c>
      <c r="DS1017">
        <v>-0.223058885017428</v>
      </c>
      <c r="DT1017">
        <v>0.0222933493736109</v>
      </c>
      <c r="DU1017">
        <v>0</v>
      </c>
      <c r="DV1017">
        <v>0</v>
      </c>
      <c r="DW1017">
        <v>2</v>
      </c>
      <c r="DX1017" t="s">
        <v>357</v>
      </c>
      <c r="DY1017">
        <v>2.97358</v>
      </c>
      <c r="DZ1017">
        <v>2.70118</v>
      </c>
      <c r="EA1017">
        <v>0.118716</v>
      </c>
      <c r="EB1017">
        <v>0.129043</v>
      </c>
      <c r="EC1017">
        <v>0.0887429</v>
      </c>
      <c r="ED1017">
        <v>0.0674845</v>
      </c>
      <c r="EE1017">
        <v>34330.6</v>
      </c>
      <c r="EF1017">
        <v>36989.9</v>
      </c>
      <c r="EG1017">
        <v>35304.1</v>
      </c>
      <c r="EH1017">
        <v>38521.5</v>
      </c>
      <c r="EI1017">
        <v>45628.5</v>
      </c>
      <c r="EJ1017">
        <v>51890.1</v>
      </c>
      <c r="EK1017">
        <v>55191</v>
      </c>
      <c r="EL1017">
        <v>61792.4</v>
      </c>
      <c r="EM1017">
        <v>1.9894</v>
      </c>
      <c r="EN1017">
        <v>1.8044</v>
      </c>
      <c r="EO1017">
        <v>0.0777841</v>
      </c>
      <c r="EP1017">
        <v>0</v>
      </c>
      <c r="EQ1017">
        <v>23.7333</v>
      </c>
      <c r="ER1017">
        <v>999.9</v>
      </c>
      <c r="ES1017">
        <v>40.306</v>
      </c>
      <c r="ET1017">
        <v>31.008</v>
      </c>
      <c r="EU1017">
        <v>20.1087</v>
      </c>
      <c r="EV1017">
        <v>56.3662</v>
      </c>
      <c r="EW1017">
        <v>45.5329</v>
      </c>
      <c r="EX1017">
        <v>1</v>
      </c>
      <c r="EY1017">
        <v>-0.00880081</v>
      </c>
      <c r="EZ1017">
        <v>2.3471</v>
      </c>
      <c r="FA1017">
        <v>20.098</v>
      </c>
      <c r="FB1017">
        <v>5.19812</v>
      </c>
      <c r="FC1017">
        <v>12.0064</v>
      </c>
      <c r="FD1017">
        <v>4.9752</v>
      </c>
      <c r="FE1017">
        <v>3.294</v>
      </c>
      <c r="FF1017">
        <v>9999</v>
      </c>
      <c r="FG1017">
        <v>9999</v>
      </c>
      <c r="FH1017">
        <v>9999</v>
      </c>
      <c r="FI1017">
        <v>696</v>
      </c>
      <c r="FJ1017">
        <v>1.86356</v>
      </c>
      <c r="FK1017">
        <v>1.86832</v>
      </c>
      <c r="FL1017">
        <v>1.8681</v>
      </c>
      <c r="FM1017">
        <v>1.86935</v>
      </c>
      <c r="FN1017">
        <v>1.87012</v>
      </c>
      <c r="FO1017">
        <v>1.86615</v>
      </c>
      <c r="FP1017">
        <v>1.86722</v>
      </c>
      <c r="FQ1017">
        <v>1.86859</v>
      </c>
      <c r="FR1017">
        <v>5</v>
      </c>
      <c r="FS1017">
        <v>0</v>
      </c>
      <c r="FT1017">
        <v>0</v>
      </c>
      <c r="FU1017">
        <v>0</v>
      </c>
      <c r="FV1017" t="s">
        <v>358</v>
      </c>
      <c r="FW1017" t="s">
        <v>359</v>
      </c>
      <c r="FX1017" t="s">
        <v>360</v>
      </c>
      <c r="FY1017" t="s">
        <v>360</v>
      </c>
      <c r="FZ1017" t="s">
        <v>360</v>
      </c>
      <c r="GA1017" t="s">
        <v>360</v>
      </c>
      <c r="GB1017">
        <v>0</v>
      </c>
      <c r="GC1017">
        <v>100</v>
      </c>
      <c r="GD1017">
        <v>100</v>
      </c>
      <c r="GE1017">
        <v>6.956</v>
      </c>
      <c r="GF1017">
        <v>0.2576</v>
      </c>
      <c r="GG1017">
        <v>3.61927167264205</v>
      </c>
      <c r="GH1017">
        <v>0.00509506669552449</v>
      </c>
      <c r="GI1017">
        <v>1.17866753763249e-06</v>
      </c>
      <c r="GJ1017">
        <v>-6.62632595388568e-10</v>
      </c>
      <c r="GK1017">
        <v>-0.0260112845827318</v>
      </c>
      <c r="GL1017">
        <v>-0.0225051504344278</v>
      </c>
      <c r="GM1017">
        <v>0.00262967521021688</v>
      </c>
      <c r="GN1017">
        <v>-3.50088843362945e-05</v>
      </c>
      <c r="GO1017">
        <v>-5</v>
      </c>
      <c r="GP1017">
        <v>1640</v>
      </c>
      <c r="GQ1017">
        <v>1</v>
      </c>
      <c r="GR1017">
        <v>20</v>
      </c>
      <c r="GS1017">
        <v>50356.9</v>
      </c>
      <c r="GT1017">
        <v>50356.9</v>
      </c>
      <c r="GU1017">
        <v>1.51245</v>
      </c>
      <c r="GV1017">
        <v>2.62939</v>
      </c>
      <c r="GW1017">
        <v>1.54785</v>
      </c>
      <c r="GX1017">
        <v>2.30103</v>
      </c>
      <c r="GY1017">
        <v>1.34644</v>
      </c>
      <c r="GZ1017">
        <v>2.27783</v>
      </c>
      <c r="HA1017">
        <v>35.9879</v>
      </c>
      <c r="HB1017">
        <v>23.9562</v>
      </c>
      <c r="HC1017">
        <v>18</v>
      </c>
      <c r="HD1017">
        <v>505.915</v>
      </c>
      <c r="HE1017">
        <v>389.939</v>
      </c>
      <c r="HF1017">
        <v>20.1781</v>
      </c>
      <c r="HG1017">
        <v>26.9763</v>
      </c>
      <c r="HH1017">
        <v>30.0005</v>
      </c>
      <c r="HI1017">
        <v>26.9188</v>
      </c>
      <c r="HJ1017">
        <v>26.8622</v>
      </c>
      <c r="HK1017">
        <v>30.3301</v>
      </c>
      <c r="HL1017">
        <v>35.2848</v>
      </c>
      <c r="HM1017">
        <v>0</v>
      </c>
      <c r="HN1017">
        <v>20.1843</v>
      </c>
      <c r="HO1017">
        <v>689.574</v>
      </c>
      <c r="HP1017">
        <v>13.1292</v>
      </c>
      <c r="HQ1017">
        <v>102.378</v>
      </c>
      <c r="HR1017">
        <v>102.851</v>
      </c>
    </row>
    <row r="1018" spans="1:226">
      <c r="A1018">
        <v>1002</v>
      </c>
      <c r="B1018">
        <v>1663699069.5</v>
      </c>
      <c r="C1018">
        <v>11294.4000000954</v>
      </c>
      <c r="D1018" t="s">
        <v>2373</v>
      </c>
      <c r="E1018" t="s">
        <v>2374</v>
      </c>
      <c r="F1018">
        <v>5</v>
      </c>
      <c r="G1018" t="s">
        <v>2292</v>
      </c>
      <c r="H1018" t="s">
        <v>354</v>
      </c>
      <c r="I1018">
        <v>1663699061.66071</v>
      </c>
      <c r="J1018">
        <f>(K1018)/1000</f>
        <v>0</v>
      </c>
      <c r="K1018">
        <f>IF(BF1018, AN1018, AH1018)</f>
        <v>0</v>
      </c>
      <c r="L1018">
        <f>IF(BF1018, AI1018, AG1018)</f>
        <v>0</v>
      </c>
      <c r="M1018">
        <f>BH1018 - IF(AU1018&gt;1, L1018*BB1018*100.0/(AW1018*BV1018), 0)</f>
        <v>0</v>
      </c>
      <c r="N1018">
        <f>((T1018-J1018/2)*M1018-L1018)/(T1018+J1018/2)</f>
        <v>0</v>
      </c>
      <c r="O1018">
        <f>N1018*(BO1018+BP1018)/1000.0</f>
        <v>0</v>
      </c>
      <c r="P1018">
        <f>(BH1018 - IF(AU1018&gt;1, L1018*BB1018*100.0/(AW1018*BV1018), 0))*(BO1018+BP1018)/1000.0</f>
        <v>0</v>
      </c>
      <c r="Q1018">
        <f>2.0/((1/S1018-1/R1018)+SIGN(S1018)*SQRT((1/S1018-1/R1018)*(1/S1018-1/R1018) + 4*BC1018/((BC1018+1)*(BC1018+1))*(2*1/S1018*1/R1018-1/R1018*1/R1018)))</f>
        <v>0</v>
      </c>
      <c r="R1018">
        <f>IF(LEFT(BD1018,1)&lt;&gt;"0",IF(LEFT(BD1018,1)="1",3.0,BE1018),$D$5+$E$5*(BV1018*BO1018/($K$5*1000))+$F$5*(BV1018*BO1018/($K$5*1000))*MAX(MIN(BB1018,$J$5),$I$5)*MAX(MIN(BB1018,$J$5),$I$5)+$G$5*MAX(MIN(BB1018,$J$5),$I$5)*(BV1018*BO1018/($K$5*1000))+$H$5*(BV1018*BO1018/($K$5*1000))*(BV1018*BO1018/($K$5*1000)))</f>
        <v>0</v>
      </c>
      <c r="S1018">
        <f>J1018*(1000-(1000*0.61365*exp(17.502*W1018/(240.97+W1018))/(BO1018+BP1018)+BJ1018)/2)/(1000*0.61365*exp(17.502*W1018/(240.97+W1018))/(BO1018+BP1018)-BJ1018)</f>
        <v>0</v>
      </c>
      <c r="T1018">
        <f>1/((BC1018+1)/(Q1018/1.6)+1/(R1018/1.37)) + BC1018/((BC1018+1)/(Q1018/1.6) + BC1018/(R1018/1.37))</f>
        <v>0</v>
      </c>
      <c r="U1018">
        <f>(AX1018*BA1018)</f>
        <v>0</v>
      </c>
      <c r="V1018">
        <f>(BQ1018+(U1018+2*0.95*5.67E-8*(((BQ1018+$B$7)+273)^4-(BQ1018+273)^4)-44100*J1018)/(1.84*29.3*R1018+8*0.95*5.67E-8*(BQ1018+273)^3))</f>
        <v>0</v>
      </c>
      <c r="W1018">
        <f>($C$7*BR1018+$D$7*BS1018+$E$7*V1018)</f>
        <v>0</v>
      </c>
      <c r="X1018">
        <f>0.61365*exp(17.502*W1018/(240.97+W1018))</f>
        <v>0</v>
      </c>
      <c r="Y1018">
        <f>(Z1018/AA1018*100)</f>
        <v>0</v>
      </c>
      <c r="Z1018">
        <f>BJ1018*(BO1018+BP1018)/1000</f>
        <v>0</v>
      </c>
      <c r="AA1018">
        <f>0.61365*exp(17.502*BQ1018/(240.97+BQ1018))</f>
        <v>0</v>
      </c>
      <c r="AB1018">
        <f>(X1018-BJ1018*(BO1018+BP1018)/1000)</f>
        <v>0</v>
      </c>
      <c r="AC1018">
        <f>(-J1018*44100)</f>
        <v>0</v>
      </c>
      <c r="AD1018">
        <f>2*29.3*R1018*0.92*(BQ1018-W1018)</f>
        <v>0</v>
      </c>
      <c r="AE1018">
        <f>2*0.95*5.67E-8*(((BQ1018+$B$7)+273)^4-(W1018+273)^4)</f>
        <v>0</v>
      </c>
      <c r="AF1018">
        <f>U1018+AE1018+AC1018+AD1018</f>
        <v>0</v>
      </c>
      <c r="AG1018">
        <f>BN1018*AU1018*(BI1018-BH1018*(1000-AU1018*BK1018)/(1000-AU1018*BJ1018))/(100*BB1018)</f>
        <v>0</v>
      </c>
      <c r="AH1018">
        <f>1000*BN1018*AU1018*(BJ1018-BK1018)/(100*BB1018*(1000-AU1018*BJ1018))</f>
        <v>0</v>
      </c>
      <c r="AI1018">
        <f>(AJ1018 - AK1018 - BO1018*1E3/(8.314*(BQ1018+273.15)) * AM1018/BN1018 * AL1018) * BN1018/(100*BB1018) * (1000 - BK1018)/1000</f>
        <v>0</v>
      </c>
      <c r="AJ1018">
        <v>691.449378599279</v>
      </c>
      <c r="AK1018">
        <v>631.857048484848</v>
      </c>
      <c r="AL1018">
        <v>3.32931960165674</v>
      </c>
      <c r="AM1018">
        <v>65.4891449672298</v>
      </c>
      <c r="AN1018">
        <f>(AP1018 - AO1018 + BO1018*1E3/(8.314*(BQ1018+273.15)) * AR1018/BN1018 * AQ1018) * BN1018/(100*BB1018) * 1000/(1000 - AP1018)</f>
        <v>0</v>
      </c>
      <c r="AO1018">
        <v>13.0313114082468</v>
      </c>
      <c r="AP1018">
        <v>19.3004131868132</v>
      </c>
      <c r="AQ1018">
        <v>-0.00109082000710369</v>
      </c>
      <c r="AR1018">
        <v>122.08518290641</v>
      </c>
      <c r="AS1018">
        <v>0</v>
      </c>
      <c r="AT1018">
        <v>0</v>
      </c>
      <c r="AU1018">
        <f>IF(AS1018*$H$13&gt;=AW1018,1.0,(AW1018/(AW1018-AS1018*$H$13)))</f>
        <v>0</v>
      </c>
      <c r="AV1018">
        <f>(AU1018-1)*100</f>
        <v>0</v>
      </c>
      <c r="AW1018">
        <f>MAX(0,($B$13+$C$13*BV1018)/(1+$D$13*BV1018)*BO1018/(BQ1018+273)*$E$13)</f>
        <v>0</v>
      </c>
      <c r="AX1018">
        <f>$B$11*BW1018+$C$11*BX1018+$F$11*CI1018*(1-CL1018)</f>
        <v>0</v>
      </c>
      <c r="AY1018">
        <f>AX1018*AZ1018</f>
        <v>0</v>
      </c>
      <c r="AZ1018">
        <f>($B$11*$D$9+$C$11*$D$9+$F$11*((CV1018+CN1018)/MAX(CV1018+CN1018+CW1018, 0.1)*$I$9+CW1018/MAX(CV1018+CN1018+CW1018, 0.1)*$J$9))/($B$11+$C$11+$F$11)</f>
        <v>0</v>
      </c>
      <c r="BA1018">
        <f>($B$11*$K$9+$C$11*$K$9+$F$11*((CV1018+CN1018)/MAX(CV1018+CN1018+CW1018, 0.1)*$P$9+CW1018/MAX(CV1018+CN1018+CW1018, 0.1)*$Q$9))/($B$11+$C$11+$F$11)</f>
        <v>0</v>
      </c>
      <c r="BB1018">
        <v>6</v>
      </c>
      <c r="BC1018">
        <v>0.5</v>
      </c>
      <c r="BD1018" t="s">
        <v>355</v>
      </c>
      <c r="BE1018">
        <v>2</v>
      </c>
      <c r="BF1018" t="b">
        <v>1</v>
      </c>
      <c r="BG1018">
        <v>1663699061.66071</v>
      </c>
      <c r="BH1018">
        <v>596.132107142857</v>
      </c>
      <c r="BI1018">
        <v>664.722357142857</v>
      </c>
      <c r="BJ1018">
        <v>19.3168928571429</v>
      </c>
      <c r="BK1018">
        <v>13.0259535714286</v>
      </c>
      <c r="BL1018">
        <v>589.237071428571</v>
      </c>
      <c r="BM1018">
        <v>19.0589714285714</v>
      </c>
      <c r="BN1018">
        <v>500.072035714286</v>
      </c>
      <c r="BO1018">
        <v>90.4719392857143</v>
      </c>
      <c r="BP1018">
        <v>0.0476544107142857</v>
      </c>
      <c r="BQ1018">
        <v>24.8907642857143</v>
      </c>
      <c r="BR1018">
        <v>25.0110392857143</v>
      </c>
      <c r="BS1018">
        <v>999.9</v>
      </c>
      <c r="BT1018">
        <v>0</v>
      </c>
      <c r="BU1018">
        <v>0</v>
      </c>
      <c r="BV1018">
        <v>9997.67857142857</v>
      </c>
      <c r="BW1018">
        <v>0</v>
      </c>
      <c r="BX1018">
        <v>16.7147</v>
      </c>
      <c r="BY1018">
        <v>-68.5901392857143</v>
      </c>
      <c r="BZ1018">
        <v>607.87425</v>
      </c>
      <c r="CA1018">
        <v>673.495464285714</v>
      </c>
      <c r="CB1018">
        <v>6.29093678571429</v>
      </c>
      <c r="CC1018">
        <v>664.722357142857</v>
      </c>
      <c r="CD1018">
        <v>13.0259535714286</v>
      </c>
      <c r="CE1018">
        <v>1.74763571428571</v>
      </c>
      <c r="CF1018">
        <v>1.17848285714286</v>
      </c>
      <c r="CG1018">
        <v>15.3261357142857</v>
      </c>
      <c r="CH1018">
        <v>9.33246571428571</v>
      </c>
      <c r="CI1018">
        <v>1999.96928571429</v>
      </c>
      <c r="CJ1018">
        <v>0.979994142857143</v>
      </c>
      <c r="CK1018">
        <v>0.0200057857142857</v>
      </c>
      <c r="CL1018">
        <v>0</v>
      </c>
      <c r="CM1018">
        <v>906.527285714286</v>
      </c>
      <c r="CN1018">
        <v>5.00063</v>
      </c>
      <c r="CO1018">
        <v>17862.3785714286</v>
      </c>
      <c r="CP1018">
        <v>17256.6107142857</v>
      </c>
      <c r="CQ1018">
        <v>39.0487142857143</v>
      </c>
      <c r="CR1018">
        <v>39.1205</v>
      </c>
      <c r="CS1018">
        <v>38.5221428571429</v>
      </c>
      <c r="CT1018">
        <v>38.446</v>
      </c>
      <c r="CU1018">
        <v>39.7566428571429</v>
      </c>
      <c r="CV1018">
        <v>1955.05892857143</v>
      </c>
      <c r="CW1018">
        <v>39.9103571428571</v>
      </c>
      <c r="CX1018">
        <v>0</v>
      </c>
      <c r="CY1018">
        <v>1663699066.7</v>
      </c>
      <c r="CZ1018">
        <v>0</v>
      </c>
      <c r="DA1018">
        <v>0</v>
      </c>
      <c r="DB1018" t="s">
        <v>356</v>
      </c>
      <c r="DC1018">
        <v>1660677648.1</v>
      </c>
      <c r="DD1018">
        <v>1660677649.1</v>
      </c>
      <c r="DE1018">
        <v>0</v>
      </c>
      <c r="DF1018">
        <v>-1.042</v>
      </c>
      <c r="DG1018">
        <v>0.003</v>
      </c>
      <c r="DH1018">
        <v>5.218</v>
      </c>
      <c r="DI1018">
        <v>0.344</v>
      </c>
      <c r="DJ1018">
        <v>417</v>
      </c>
      <c r="DK1018">
        <v>22</v>
      </c>
      <c r="DL1018">
        <v>1.24</v>
      </c>
      <c r="DM1018">
        <v>0.53</v>
      </c>
      <c r="DN1018">
        <v>-68.0985097560976</v>
      </c>
      <c r="DO1018">
        <v>-10.3861860627176</v>
      </c>
      <c r="DP1018">
        <v>1.13593583741956</v>
      </c>
      <c r="DQ1018">
        <v>0</v>
      </c>
      <c r="DR1018">
        <v>6.30463975609756</v>
      </c>
      <c r="DS1018">
        <v>-0.270108501742163</v>
      </c>
      <c r="DT1018">
        <v>0.0277679079099707</v>
      </c>
      <c r="DU1018">
        <v>0</v>
      </c>
      <c r="DV1018">
        <v>0</v>
      </c>
      <c r="DW1018">
        <v>2</v>
      </c>
      <c r="DX1018" t="s">
        <v>357</v>
      </c>
      <c r="DY1018">
        <v>2.97307</v>
      </c>
      <c r="DZ1018">
        <v>2.70251</v>
      </c>
      <c r="EA1018">
        <v>0.120708</v>
      </c>
      <c r="EB1018">
        <v>0.130862</v>
      </c>
      <c r="EC1018">
        <v>0.0887283</v>
      </c>
      <c r="ED1018">
        <v>0.0675772</v>
      </c>
      <c r="EE1018">
        <v>34253.2</v>
      </c>
      <c r="EF1018">
        <v>36912.4</v>
      </c>
      <c r="EG1018">
        <v>35304.2</v>
      </c>
      <c r="EH1018">
        <v>38521.2</v>
      </c>
      <c r="EI1018">
        <v>45629.4</v>
      </c>
      <c r="EJ1018">
        <v>51885.2</v>
      </c>
      <c r="EK1018">
        <v>55191.2</v>
      </c>
      <c r="EL1018">
        <v>61792.6</v>
      </c>
      <c r="EM1018">
        <v>1.9894</v>
      </c>
      <c r="EN1018">
        <v>1.8042</v>
      </c>
      <c r="EO1018">
        <v>0.0788271</v>
      </c>
      <c r="EP1018">
        <v>0</v>
      </c>
      <c r="EQ1018">
        <v>23.7313</v>
      </c>
      <c r="ER1018">
        <v>999.9</v>
      </c>
      <c r="ES1018">
        <v>40.306</v>
      </c>
      <c r="ET1018">
        <v>31.008</v>
      </c>
      <c r="EU1018">
        <v>20.1062</v>
      </c>
      <c r="EV1018">
        <v>56.5662</v>
      </c>
      <c r="EW1018">
        <v>45.601</v>
      </c>
      <c r="EX1018">
        <v>1</v>
      </c>
      <c r="EY1018">
        <v>-0.00882114</v>
      </c>
      <c r="EZ1018">
        <v>2.36549</v>
      </c>
      <c r="FA1018">
        <v>20.0977</v>
      </c>
      <c r="FB1018">
        <v>5.19812</v>
      </c>
      <c r="FC1018">
        <v>12.0064</v>
      </c>
      <c r="FD1018">
        <v>4.976</v>
      </c>
      <c r="FE1018">
        <v>3.294</v>
      </c>
      <c r="FF1018">
        <v>9999</v>
      </c>
      <c r="FG1018">
        <v>9999</v>
      </c>
      <c r="FH1018">
        <v>9999</v>
      </c>
      <c r="FI1018">
        <v>696</v>
      </c>
      <c r="FJ1018">
        <v>1.86356</v>
      </c>
      <c r="FK1018">
        <v>1.86832</v>
      </c>
      <c r="FL1018">
        <v>1.8681</v>
      </c>
      <c r="FM1018">
        <v>1.86935</v>
      </c>
      <c r="FN1018">
        <v>1.87012</v>
      </c>
      <c r="FO1018">
        <v>1.86615</v>
      </c>
      <c r="FP1018">
        <v>1.86719</v>
      </c>
      <c r="FQ1018">
        <v>1.86859</v>
      </c>
      <c r="FR1018">
        <v>5</v>
      </c>
      <c r="FS1018">
        <v>0</v>
      </c>
      <c r="FT1018">
        <v>0</v>
      </c>
      <c r="FU1018">
        <v>0</v>
      </c>
      <c r="FV1018" t="s">
        <v>358</v>
      </c>
      <c r="FW1018" t="s">
        <v>359</v>
      </c>
      <c r="FX1018" t="s">
        <v>360</v>
      </c>
      <c r="FY1018" t="s">
        <v>360</v>
      </c>
      <c r="FZ1018" t="s">
        <v>360</v>
      </c>
      <c r="GA1018" t="s">
        <v>360</v>
      </c>
      <c r="GB1018">
        <v>0</v>
      </c>
      <c r="GC1018">
        <v>100</v>
      </c>
      <c r="GD1018">
        <v>100</v>
      </c>
      <c r="GE1018">
        <v>7.039</v>
      </c>
      <c r="GF1018">
        <v>0.2574</v>
      </c>
      <c r="GG1018">
        <v>3.61927167264205</v>
      </c>
      <c r="GH1018">
        <v>0.00509506669552449</v>
      </c>
      <c r="GI1018">
        <v>1.17866753763249e-06</v>
      </c>
      <c r="GJ1018">
        <v>-6.62632595388568e-10</v>
      </c>
      <c r="GK1018">
        <v>-0.0260112845827318</v>
      </c>
      <c r="GL1018">
        <v>-0.0225051504344278</v>
      </c>
      <c r="GM1018">
        <v>0.00262967521021688</v>
      </c>
      <c r="GN1018">
        <v>-3.50088843362945e-05</v>
      </c>
      <c r="GO1018">
        <v>-5</v>
      </c>
      <c r="GP1018">
        <v>1640</v>
      </c>
      <c r="GQ1018">
        <v>1</v>
      </c>
      <c r="GR1018">
        <v>20</v>
      </c>
      <c r="GS1018">
        <v>50357</v>
      </c>
      <c r="GT1018">
        <v>50357</v>
      </c>
      <c r="GU1018">
        <v>1.54053</v>
      </c>
      <c r="GV1018">
        <v>2.62451</v>
      </c>
      <c r="GW1018">
        <v>1.54785</v>
      </c>
      <c r="GX1018">
        <v>2.30103</v>
      </c>
      <c r="GY1018">
        <v>1.34644</v>
      </c>
      <c r="GZ1018">
        <v>2.35718</v>
      </c>
      <c r="HA1018">
        <v>35.9879</v>
      </c>
      <c r="HB1018">
        <v>23.9562</v>
      </c>
      <c r="HC1018">
        <v>18</v>
      </c>
      <c r="HD1018">
        <v>505.935</v>
      </c>
      <c r="HE1018">
        <v>389.847</v>
      </c>
      <c r="HF1018">
        <v>20.1705</v>
      </c>
      <c r="HG1018">
        <v>26.9772</v>
      </c>
      <c r="HH1018">
        <v>30.0003</v>
      </c>
      <c r="HI1018">
        <v>26.9211</v>
      </c>
      <c r="HJ1018">
        <v>26.8645</v>
      </c>
      <c r="HK1018">
        <v>30.8391</v>
      </c>
      <c r="HL1018">
        <v>35.0093</v>
      </c>
      <c r="HM1018">
        <v>0</v>
      </c>
      <c r="HN1018">
        <v>20.1723</v>
      </c>
      <c r="HO1018">
        <v>709.712</v>
      </c>
      <c r="HP1018">
        <v>13.1555</v>
      </c>
      <c r="HQ1018">
        <v>102.378</v>
      </c>
      <c r="HR1018">
        <v>102.851</v>
      </c>
    </row>
    <row r="1019" spans="1:226">
      <c r="A1019">
        <v>1003</v>
      </c>
      <c r="B1019">
        <v>1663699075</v>
      </c>
      <c r="C1019">
        <v>11299.9000000954</v>
      </c>
      <c r="D1019" t="s">
        <v>2375</v>
      </c>
      <c r="E1019" t="s">
        <v>2376</v>
      </c>
      <c r="F1019">
        <v>5</v>
      </c>
      <c r="G1019" t="s">
        <v>2292</v>
      </c>
      <c r="H1019" t="s">
        <v>354</v>
      </c>
      <c r="I1019">
        <v>1663699067.23214</v>
      </c>
      <c r="J1019">
        <f>(K1019)/1000</f>
        <v>0</v>
      </c>
      <c r="K1019">
        <f>IF(BF1019, AN1019, AH1019)</f>
        <v>0</v>
      </c>
      <c r="L1019">
        <f>IF(BF1019, AI1019, AG1019)</f>
        <v>0</v>
      </c>
      <c r="M1019">
        <f>BH1019 - IF(AU1019&gt;1, L1019*BB1019*100.0/(AW1019*BV1019), 0)</f>
        <v>0</v>
      </c>
      <c r="N1019">
        <f>((T1019-J1019/2)*M1019-L1019)/(T1019+J1019/2)</f>
        <v>0</v>
      </c>
      <c r="O1019">
        <f>N1019*(BO1019+BP1019)/1000.0</f>
        <v>0</v>
      </c>
      <c r="P1019">
        <f>(BH1019 - IF(AU1019&gt;1, L1019*BB1019*100.0/(AW1019*BV1019), 0))*(BO1019+BP1019)/1000.0</f>
        <v>0</v>
      </c>
      <c r="Q1019">
        <f>2.0/((1/S1019-1/R1019)+SIGN(S1019)*SQRT((1/S1019-1/R1019)*(1/S1019-1/R1019) + 4*BC1019/((BC1019+1)*(BC1019+1))*(2*1/S1019*1/R1019-1/R1019*1/R1019)))</f>
        <v>0</v>
      </c>
      <c r="R1019">
        <f>IF(LEFT(BD1019,1)&lt;&gt;"0",IF(LEFT(BD1019,1)="1",3.0,BE1019),$D$5+$E$5*(BV1019*BO1019/($K$5*1000))+$F$5*(BV1019*BO1019/($K$5*1000))*MAX(MIN(BB1019,$J$5),$I$5)*MAX(MIN(BB1019,$J$5),$I$5)+$G$5*MAX(MIN(BB1019,$J$5),$I$5)*(BV1019*BO1019/($K$5*1000))+$H$5*(BV1019*BO1019/($K$5*1000))*(BV1019*BO1019/($K$5*1000)))</f>
        <v>0</v>
      </c>
      <c r="S1019">
        <f>J1019*(1000-(1000*0.61365*exp(17.502*W1019/(240.97+W1019))/(BO1019+BP1019)+BJ1019)/2)/(1000*0.61365*exp(17.502*W1019/(240.97+W1019))/(BO1019+BP1019)-BJ1019)</f>
        <v>0</v>
      </c>
      <c r="T1019">
        <f>1/((BC1019+1)/(Q1019/1.6)+1/(R1019/1.37)) + BC1019/((BC1019+1)/(Q1019/1.6) + BC1019/(R1019/1.37))</f>
        <v>0</v>
      </c>
      <c r="U1019">
        <f>(AX1019*BA1019)</f>
        <v>0</v>
      </c>
      <c r="V1019">
        <f>(BQ1019+(U1019+2*0.95*5.67E-8*(((BQ1019+$B$7)+273)^4-(BQ1019+273)^4)-44100*J1019)/(1.84*29.3*R1019+8*0.95*5.67E-8*(BQ1019+273)^3))</f>
        <v>0</v>
      </c>
      <c r="W1019">
        <f>($C$7*BR1019+$D$7*BS1019+$E$7*V1019)</f>
        <v>0</v>
      </c>
      <c r="X1019">
        <f>0.61365*exp(17.502*W1019/(240.97+W1019))</f>
        <v>0</v>
      </c>
      <c r="Y1019">
        <f>(Z1019/AA1019*100)</f>
        <v>0</v>
      </c>
      <c r="Z1019">
        <f>BJ1019*(BO1019+BP1019)/1000</f>
        <v>0</v>
      </c>
      <c r="AA1019">
        <f>0.61365*exp(17.502*BQ1019/(240.97+BQ1019))</f>
        <v>0</v>
      </c>
      <c r="AB1019">
        <f>(X1019-BJ1019*(BO1019+BP1019)/1000)</f>
        <v>0</v>
      </c>
      <c r="AC1019">
        <f>(-J1019*44100)</f>
        <v>0</v>
      </c>
      <c r="AD1019">
        <f>2*29.3*R1019*0.92*(BQ1019-W1019)</f>
        <v>0</v>
      </c>
      <c r="AE1019">
        <f>2*0.95*5.67E-8*(((BQ1019+$B$7)+273)^4-(W1019+273)^4)</f>
        <v>0</v>
      </c>
      <c r="AF1019">
        <f>U1019+AE1019+AC1019+AD1019</f>
        <v>0</v>
      </c>
      <c r="AG1019">
        <f>BN1019*AU1019*(BI1019-BH1019*(1000-AU1019*BK1019)/(1000-AU1019*BJ1019))/(100*BB1019)</f>
        <v>0</v>
      </c>
      <c r="AH1019">
        <f>1000*BN1019*AU1019*(BJ1019-BK1019)/(100*BB1019*(1000-AU1019*BJ1019))</f>
        <v>0</v>
      </c>
      <c r="AI1019">
        <f>(AJ1019 - AK1019 - BO1019*1E3/(8.314*(BQ1019+273.15)) * AM1019/BN1019 * AL1019) * BN1019/(100*BB1019) * (1000 - BK1019)/1000</f>
        <v>0</v>
      </c>
      <c r="AJ1019">
        <v>710.064714341115</v>
      </c>
      <c r="AK1019">
        <v>649.646078787879</v>
      </c>
      <c r="AL1019">
        <v>3.29672848127757</v>
      </c>
      <c r="AM1019">
        <v>65.4891449672298</v>
      </c>
      <c r="AN1019">
        <f>(AP1019 - AO1019 + BO1019*1E3/(8.314*(BQ1019+273.15)) * AR1019/BN1019 * AQ1019) * BN1019/(100*BB1019) * 1000/(1000 - AP1019)</f>
        <v>0</v>
      </c>
      <c r="AO1019">
        <v>13.0870887467348</v>
      </c>
      <c r="AP1019">
        <v>19.3081846153846</v>
      </c>
      <c r="AQ1019">
        <v>-0.000185429094826592</v>
      </c>
      <c r="AR1019">
        <v>122.08518290641</v>
      </c>
      <c r="AS1019">
        <v>0</v>
      </c>
      <c r="AT1019">
        <v>0</v>
      </c>
      <c r="AU1019">
        <f>IF(AS1019*$H$13&gt;=AW1019,1.0,(AW1019/(AW1019-AS1019*$H$13)))</f>
        <v>0</v>
      </c>
      <c r="AV1019">
        <f>(AU1019-1)*100</f>
        <v>0</v>
      </c>
      <c r="AW1019">
        <f>MAX(0,($B$13+$C$13*BV1019)/(1+$D$13*BV1019)*BO1019/(BQ1019+273)*$E$13)</f>
        <v>0</v>
      </c>
      <c r="AX1019">
        <f>$B$11*BW1019+$C$11*BX1019+$F$11*CI1019*(1-CL1019)</f>
        <v>0</v>
      </c>
      <c r="AY1019">
        <f>AX1019*AZ1019</f>
        <v>0</v>
      </c>
      <c r="AZ1019">
        <f>($B$11*$D$9+$C$11*$D$9+$F$11*((CV1019+CN1019)/MAX(CV1019+CN1019+CW1019, 0.1)*$I$9+CW1019/MAX(CV1019+CN1019+CW1019, 0.1)*$J$9))/($B$11+$C$11+$F$11)</f>
        <v>0</v>
      </c>
      <c r="BA1019">
        <f>($B$11*$K$9+$C$11*$K$9+$F$11*((CV1019+CN1019)/MAX(CV1019+CN1019+CW1019, 0.1)*$P$9+CW1019/MAX(CV1019+CN1019+CW1019, 0.1)*$Q$9))/($B$11+$C$11+$F$11)</f>
        <v>0</v>
      </c>
      <c r="BB1019">
        <v>6</v>
      </c>
      <c r="BC1019">
        <v>0.5</v>
      </c>
      <c r="BD1019" t="s">
        <v>355</v>
      </c>
      <c r="BE1019">
        <v>2</v>
      </c>
      <c r="BF1019" t="b">
        <v>1</v>
      </c>
      <c r="BG1019">
        <v>1663699067.23214</v>
      </c>
      <c r="BH1019">
        <v>613.805607142857</v>
      </c>
      <c r="BI1019">
        <v>683.402857142857</v>
      </c>
      <c r="BJ1019">
        <v>19.3065821428571</v>
      </c>
      <c r="BK1019">
        <v>13.060275</v>
      </c>
      <c r="BL1019">
        <v>606.808714285714</v>
      </c>
      <c r="BM1019">
        <v>19.0490571428571</v>
      </c>
      <c r="BN1019">
        <v>500.094392857143</v>
      </c>
      <c r="BO1019">
        <v>90.4721392857143</v>
      </c>
      <c r="BP1019">
        <v>0.0477413571428571</v>
      </c>
      <c r="BQ1019">
        <v>24.8858821428571</v>
      </c>
      <c r="BR1019">
        <v>25.0103</v>
      </c>
      <c r="BS1019">
        <v>999.9</v>
      </c>
      <c r="BT1019">
        <v>0</v>
      </c>
      <c r="BU1019">
        <v>0</v>
      </c>
      <c r="BV1019">
        <v>9992.14285714286</v>
      </c>
      <c r="BW1019">
        <v>0</v>
      </c>
      <c r="BX1019">
        <v>16.7147</v>
      </c>
      <c r="BY1019">
        <v>-69.5972714285714</v>
      </c>
      <c r="BZ1019">
        <v>625.889285714286</v>
      </c>
      <c r="CA1019">
        <v>692.447142857143</v>
      </c>
      <c r="CB1019">
        <v>6.24629821428571</v>
      </c>
      <c r="CC1019">
        <v>683.402857142857</v>
      </c>
      <c r="CD1019">
        <v>13.060275</v>
      </c>
      <c r="CE1019">
        <v>1.74670678571429</v>
      </c>
      <c r="CF1019">
        <v>1.18159071428571</v>
      </c>
      <c r="CG1019">
        <v>15.3178607142857</v>
      </c>
      <c r="CH1019">
        <v>9.37153678571429</v>
      </c>
      <c r="CI1019">
        <v>2000.00357142857</v>
      </c>
      <c r="CJ1019">
        <v>0.979994357142857</v>
      </c>
      <c r="CK1019">
        <v>0.0200055642857143</v>
      </c>
      <c r="CL1019">
        <v>0</v>
      </c>
      <c r="CM1019">
        <v>909.279428571429</v>
      </c>
      <c r="CN1019">
        <v>5.00063</v>
      </c>
      <c r="CO1019">
        <v>17917.5464285714</v>
      </c>
      <c r="CP1019">
        <v>17256.9035714286</v>
      </c>
      <c r="CQ1019">
        <v>39.0553571428571</v>
      </c>
      <c r="CR1019">
        <v>39.1205</v>
      </c>
      <c r="CS1019">
        <v>38.5332142857143</v>
      </c>
      <c r="CT1019">
        <v>38.4595</v>
      </c>
      <c r="CU1019">
        <v>39.7787857142857</v>
      </c>
      <c r="CV1019">
        <v>1955.09321428571</v>
      </c>
      <c r="CW1019">
        <v>39.9103571428571</v>
      </c>
      <c r="CX1019">
        <v>0</v>
      </c>
      <c r="CY1019">
        <v>1663699072.1</v>
      </c>
      <c r="CZ1019">
        <v>0</v>
      </c>
      <c r="DA1019">
        <v>0</v>
      </c>
      <c r="DB1019" t="s">
        <v>356</v>
      </c>
      <c r="DC1019">
        <v>1660677648.1</v>
      </c>
      <c r="DD1019">
        <v>1660677649.1</v>
      </c>
      <c r="DE1019">
        <v>0</v>
      </c>
      <c r="DF1019">
        <v>-1.042</v>
      </c>
      <c r="DG1019">
        <v>0.003</v>
      </c>
      <c r="DH1019">
        <v>5.218</v>
      </c>
      <c r="DI1019">
        <v>0.344</v>
      </c>
      <c r="DJ1019">
        <v>417</v>
      </c>
      <c r="DK1019">
        <v>22</v>
      </c>
      <c r="DL1019">
        <v>1.24</v>
      </c>
      <c r="DM1019">
        <v>0.53</v>
      </c>
      <c r="DN1019">
        <v>-69.0675487804878</v>
      </c>
      <c r="DO1019">
        <v>-10.3802006968643</v>
      </c>
      <c r="DP1019">
        <v>1.13781938986903</v>
      </c>
      <c r="DQ1019">
        <v>0</v>
      </c>
      <c r="DR1019">
        <v>6.26547609756098</v>
      </c>
      <c r="DS1019">
        <v>-0.477030522648067</v>
      </c>
      <c r="DT1019">
        <v>0.0496171631338783</v>
      </c>
      <c r="DU1019">
        <v>0</v>
      </c>
      <c r="DV1019">
        <v>0</v>
      </c>
      <c r="DW1019">
        <v>2</v>
      </c>
      <c r="DX1019" t="s">
        <v>357</v>
      </c>
      <c r="DY1019">
        <v>2.97193</v>
      </c>
      <c r="DZ1019">
        <v>2.70217</v>
      </c>
      <c r="EA1019">
        <v>0.123127</v>
      </c>
      <c r="EB1019">
        <v>0.133421</v>
      </c>
      <c r="EC1019">
        <v>0.0887508</v>
      </c>
      <c r="ED1019">
        <v>0.0678974</v>
      </c>
      <c r="EE1019">
        <v>34159.4</v>
      </c>
      <c r="EF1019">
        <v>36803.7</v>
      </c>
      <c r="EG1019">
        <v>35304.7</v>
      </c>
      <c r="EH1019">
        <v>38521.1</v>
      </c>
      <c r="EI1019">
        <v>45628.4</v>
      </c>
      <c r="EJ1019">
        <v>51867.1</v>
      </c>
      <c r="EK1019">
        <v>55191.2</v>
      </c>
      <c r="EL1019">
        <v>61792.2</v>
      </c>
      <c r="EM1019">
        <v>1.9886</v>
      </c>
      <c r="EN1019">
        <v>1.8044</v>
      </c>
      <c r="EO1019">
        <v>0.0769794</v>
      </c>
      <c r="EP1019">
        <v>0</v>
      </c>
      <c r="EQ1019">
        <v>23.7289</v>
      </c>
      <c r="ER1019">
        <v>999.9</v>
      </c>
      <c r="ES1019">
        <v>40.306</v>
      </c>
      <c r="ET1019">
        <v>31.008</v>
      </c>
      <c r="EU1019">
        <v>20.1086</v>
      </c>
      <c r="EV1019">
        <v>57.1362</v>
      </c>
      <c r="EW1019">
        <v>45.7893</v>
      </c>
      <c r="EX1019">
        <v>1</v>
      </c>
      <c r="EY1019">
        <v>-0.00894309</v>
      </c>
      <c r="EZ1019">
        <v>2.36542</v>
      </c>
      <c r="FA1019">
        <v>20.0978</v>
      </c>
      <c r="FB1019">
        <v>5.19812</v>
      </c>
      <c r="FC1019">
        <v>12.0064</v>
      </c>
      <c r="FD1019">
        <v>4.9756</v>
      </c>
      <c r="FE1019">
        <v>3.294</v>
      </c>
      <c r="FF1019">
        <v>9999</v>
      </c>
      <c r="FG1019">
        <v>9999</v>
      </c>
      <c r="FH1019">
        <v>9999</v>
      </c>
      <c r="FI1019">
        <v>696</v>
      </c>
      <c r="FJ1019">
        <v>1.86356</v>
      </c>
      <c r="FK1019">
        <v>1.86829</v>
      </c>
      <c r="FL1019">
        <v>1.8681</v>
      </c>
      <c r="FM1019">
        <v>1.86929</v>
      </c>
      <c r="FN1019">
        <v>1.87009</v>
      </c>
      <c r="FO1019">
        <v>1.86612</v>
      </c>
      <c r="FP1019">
        <v>1.86719</v>
      </c>
      <c r="FQ1019">
        <v>1.86859</v>
      </c>
      <c r="FR1019">
        <v>5</v>
      </c>
      <c r="FS1019">
        <v>0</v>
      </c>
      <c r="FT1019">
        <v>0</v>
      </c>
      <c r="FU1019">
        <v>0</v>
      </c>
      <c r="FV1019" t="s">
        <v>358</v>
      </c>
      <c r="FW1019" t="s">
        <v>359</v>
      </c>
      <c r="FX1019" t="s">
        <v>360</v>
      </c>
      <c r="FY1019" t="s">
        <v>360</v>
      </c>
      <c r="FZ1019" t="s">
        <v>360</v>
      </c>
      <c r="GA1019" t="s">
        <v>360</v>
      </c>
      <c r="GB1019">
        <v>0</v>
      </c>
      <c r="GC1019">
        <v>100</v>
      </c>
      <c r="GD1019">
        <v>100</v>
      </c>
      <c r="GE1019">
        <v>7.141</v>
      </c>
      <c r="GF1019">
        <v>0.2577</v>
      </c>
      <c r="GG1019">
        <v>3.61927167264205</v>
      </c>
      <c r="GH1019">
        <v>0.00509506669552449</v>
      </c>
      <c r="GI1019">
        <v>1.17866753763249e-06</v>
      </c>
      <c r="GJ1019">
        <v>-6.62632595388568e-10</v>
      </c>
      <c r="GK1019">
        <v>-0.0260112845827318</v>
      </c>
      <c r="GL1019">
        <v>-0.0225051504344278</v>
      </c>
      <c r="GM1019">
        <v>0.00262967521021688</v>
      </c>
      <c r="GN1019">
        <v>-3.50088843362945e-05</v>
      </c>
      <c r="GO1019">
        <v>-5</v>
      </c>
      <c r="GP1019">
        <v>1640</v>
      </c>
      <c r="GQ1019">
        <v>1</v>
      </c>
      <c r="GR1019">
        <v>20</v>
      </c>
      <c r="GS1019">
        <v>50357.1</v>
      </c>
      <c r="GT1019">
        <v>50357.1</v>
      </c>
      <c r="GU1019">
        <v>1.57227</v>
      </c>
      <c r="GV1019">
        <v>2.61719</v>
      </c>
      <c r="GW1019">
        <v>1.54785</v>
      </c>
      <c r="GX1019">
        <v>2.2998</v>
      </c>
      <c r="GY1019">
        <v>1.34644</v>
      </c>
      <c r="GZ1019">
        <v>2.41821</v>
      </c>
      <c r="HA1019">
        <v>35.9879</v>
      </c>
      <c r="HB1019">
        <v>23.9562</v>
      </c>
      <c r="HC1019">
        <v>18</v>
      </c>
      <c r="HD1019">
        <v>505.423</v>
      </c>
      <c r="HE1019">
        <v>389.97</v>
      </c>
      <c r="HF1019">
        <v>20.1567</v>
      </c>
      <c r="HG1019">
        <v>26.9795</v>
      </c>
      <c r="HH1019">
        <v>30.0001</v>
      </c>
      <c r="HI1019">
        <v>26.9234</v>
      </c>
      <c r="HJ1019">
        <v>26.8667</v>
      </c>
      <c r="HK1019">
        <v>31.5154</v>
      </c>
      <c r="HL1019">
        <v>35.0093</v>
      </c>
      <c r="HM1019">
        <v>0</v>
      </c>
      <c r="HN1019">
        <v>20.1596</v>
      </c>
      <c r="HO1019">
        <v>723.159</v>
      </c>
      <c r="HP1019">
        <v>13.1772</v>
      </c>
      <c r="HQ1019">
        <v>102.378</v>
      </c>
      <c r="HR1019">
        <v>102.85</v>
      </c>
    </row>
    <row r="1020" spans="1:226">
      <c r="A1020">
        <v>1004</v>
      </c>
      <c r="B1020">
        <v>1663699080</v>
      </c>
      <c r="C1020">
        <v>11304.9000000954</v>
      </c>
      <c r="D1020" t="s">
        <v>2377</v>
      </c>
      <c r="E1020" t="s">
        <v>2378</v>
      </c>
      <c r="F1020">
        <v>5</v>
      </c>
      <c r="G1020" t="s">
        <v>2292</v>
      </c>
      <c r="H1020" t="s">
        <v>354</v>
      </c>
      <c r="I1020">
        <v>1663699072.51852</v>
      </c>
      <c r="J1020">
        <f>(K1020)/1000</f>
        <v>0</v>
      </c>
      <c r="K1020">
        <f>IF(BF1020, AN1020, AH1020)</f>
        <v>0</v>
      </c>
      <c r="L1020">
        <f>IF(BF1020, AI1020, AG1020)</f>
        <v>0</v>
      </c>
      <c r="M1020">
        <f>BH1020 - IF(AU1020&gt;1, L1020*BB1020*100.0/(AW1020*BV1020), 0)</f>
        <v>0</v>
      </c>
      <c r="N1020">
        <f>((T1020-J1020/2)*M1020-L1020)/(T1020+J1020/2)</f>
        <v>0</v>
      </c>
      <c r="O1020">
        <f>N1020*(BO1020+BP1020)/1000.0</f>
        <v>0</v>
      </c>
      <c r="P1020">
        <f>(BH1020 - IF(AU1020&gt;1, L1020*BB1020*100.0/(AW1020*BV1020), 0))*(BO1020+BP1020)/1000.0</f>
        <v>0</v>
      </c>
      <c r="Q1020">
        <f>2.0/((1/S1020-1/R1020)+SIGN(S1020)*SQRT((1/S1020-1/R1020)*(1/S1020-1/R1020) + 4*BC1020/((BC1020+1)*(BC1020+1))*(2*1/S1020*1/R1020-1/R1020*1/R1020)))</f>
        <v>0</v>
      </c>
      <c r="R1020">
        <f>IF(LEFT(BD1020,1)&lt;&gt;"0",IF(LEFT(BD1020,1)="1",3.0,BE1020),$D$5+$E$5*(BV1020*BO1020/($K$5*1000))+$F$5*(BV1020*BO1020/($K$5*1000))*MAX(MIN(BB1020,$J$5),$I$5)*MAX(MIN(BB1020,$J$5),$I$5)+$G$5*MAX(MIN(BB1020,$J$5),$I$5)*(BV1020*BO1020/($K$5*1000))+$H$5*(BV1020*BO1020/($K$5*1000))*(BV1020*BO1020/($K$5*1000)))</f>
        <v>0</v>
      </c>
      <c r="S1020">
        <f>J1020*(1000-(1000*0.61365*exp(17.502*W1020/(240.97+W1020))/(BO1020+BP1020)+BJ1020)/2)/(1000*0.61365*exp(17.502*W1020/(240.97+W1020))/(BO1020+BP1020)-BJ1020)</f>
        <v>0</v>
      </c>
      <c r="T1020">
        <f>1/((BC1020+1)/(Q1020/1.6)+1/(R1020/1.37)) + BC1020/((BC1020+1)/(Q1020/1.6) + BC1020/(R1020/1.37))</f>
        <v>0</v>
      </c>
      <c r="U1020">
        <f>(AX1020*BA1020)</f>
        <v>0</v>
      </c>
      <c r="V1020">
        <f>(BQ1020+(U1020+2*0.95*5.67E-8*(((BQ1020+$B$7)+273)^4-(BQ1020+273)^4)-44100*J1020)/(1.84*29.3*R1020+8*0.95*5.67E-8*(BQ1020+273)^3))</f>
        <v>0</v>
      </c>
      <c r="W1020">
        <f>($C$7*BR1020+$D$7*BS1020+$E$7*V1020)</f>
        <v>0</v>
      </c>
      <c r="X1020">
        <f>0.61365*exp(17.502*W1020/(240.97+W1020))</f>
        <v>0</v>
      </c>
      <c r="Y1020">
        <f>(Z1020/AA1020*100)</f>
        <v>0</v>
      </c>
      <c r="Z1020">
        <f>BJ1020*(BO1020+BP1020)/1000</f>
        <v>0</v>
      </c>
      <c r="AA1020">
        <f>0.61365*exp(17.502*BQ1020/(240.97+BQ1020))</f>
        <v>0</v>
      </c>
      <c r="AB1020">
        <f>(X1020-BJ1020*(BO1020+BP1020)/1000)</f>
        <v>0</v>
      </c>
      <c r="AC1020">
        <f>(-J1020*44100)</f>
        <v>0</v>
      </c>
      <c r="AD1020">
        <f>2*29.3*R1020*0.92*(BQ1020-W1020)</f>
        <v>0</v>
      </c>
      <c r="AE1020">
        <f>2*0.95*5.67E-8*(((BQ1020+$B$7)+273)^4-(W1020+273)^4)</f>
        <v>0</v>
      </c>
      <c r="AF1020">
        <f>U1020+AE1020+AC1020+AD1020</f>
        <v>0</v>
      </c>
      <c r="AG1020">
        <f>BN1020*AU1020*(BI1020-BH1020*(1000-AU1020*BK1020)/(1000-AU1020*BJ1020))/(100*BB1020)</f>
        <v>0</v>
      </c>
      <c r="AH1020">
        <f>1000*BN1020*AU1020*(BJ1020-BK1020)/(100*BB1020*(1000-AU1020*BJ1020))</f>
        <v>0</v>
      </c>
      <c r="AI1020">
        <f>(AJ1020 - AK1020 - BO1020*1E3/(8.314*(BQ1020+273.15)) * AM1020/BN1020 * AL1020) * BN1020/(100*BB1020) * (1000 - BK1020)/1000</f>
        <v>0</v>
      </c>
      <c r="AJ1020">
        <v>727.031481650711</v>
      </c>
      <c r="AK1020">
        <v>666.330254545454</v>
      </c>
      <c r="AL1020">
        <v>3.27791778792921</v>
      </c>
      <c r="AM1020">
        <v>65.4891449672298</v>
      </c>
      <c r="AN1020">
        <f>(AP1020 - AO1020 + BO1020*1E3/(8.314*(BQ1020+273.15)) * AR1020/BN1020 * AQ1020) * BN1020/(100*BB1020) * 1000/(1000 - AP1020)</f>
        <v>0</v>
      </c>
      <c r="AO1020">
        <v>13.1360519105727</v>
      </c>
      <c r="AP1020">
        <v>19.3152384615385</v>
      </c>
      <c r="AQ1020">
        <v>0.00590327236646415</v>
      </c>
      <c r="AR1020">
        <v>122.08518290641</v>
      </c>
      <c r="AS1020">
        <v>0</v>
      </c>
      <c r="AT1020">
        <v>0</v>
      </c>
      <c r="AU1020">
        <f>IF(AS1020*$H$13&gt;=AW1020,1.0,(AW1020/(AW1020-AS1020*$H$13)))</f>
        <v>0</v>
      </c>
      <c r="AV1020">
        <f>(AU1020-1)*100</f>
        <v>0</v>
      </c>
      <c r="AW1020">
        <f>MAX(0,($B$13+$C$13*BV1020)/(1+$D$13*BV1020)*BO1020/(BQ1020+273)*$E$13)</f>
        <v>0</v>
      </c>
      <c r="AX1020">
        <f>$B$11*BW1020+$C$11*BX1020+$F$11*CI1020*(1-CL1020)</f>
        <v>0</v>
      </c>
      <c r="AY1020">
        <f>AX1020*AZ1020</f>
        <v>0</v>
      </c>
      <c r="AZ1020">
        <f>($B$11*$D$9+$C$11*$D$9+$F$11*((CV1020+CN1020)/MAX(CV1020+CN1020+CW1020, 0.1)*$I$9+CW1020/MAX(CV1020+CN1020+CW1020, 0.1)*$J$9))/($B$11+$C$11+$F$11)</f>
        <v>0</v>
      </c>
      <c r="BA1020">
        <f>($B$11*$K$9+$C$11*$K$9+$F$11*((CV1020+CN1020)/MAX(CV1020+CN1020+CW1020, 0.1)*$P$9+CW1020/MAX(CV1020+CN1020+CW1020, 0.1)*$Q$9))/($B$11+$C$11+$F$11)</f>
        <v>0</v>
      </c>
      <c r="BB1020">
        <v>6</v>
      </c>
      <c r="BC1020">
        <v>0.5</v>
      </c>
      <c r="BD1020" t="s">
        <v>355</v>
      </c>
      <c r="BE1020">
        <v>2</v>
      </c>
      <c r="BF1020" t="b">
        <v>1</v>
      </c>
      <c r="BG1020">
        <v>1663699072.51852</v>
      </c>
      <c r="BH1020">
        <v>630.870740740741</v>
      </c>
      <c r="BI1020">
        <v>701.128037037037</v>
      </c>
      <c r="BJ1020">
        <v>19.3070555555556</v>
      </c>
      <c r="BK1020">
        <v>13.1023888888889</v>
      </c>
      <c r="BL1020">
        <v>623.775481481482</v>
      </c>
      <c r="BM1020">
        <v>19.0495148148148</v>
      </c>
      <c r="BN1020">
        <v>500.097814814815</v>
      </c>
      <c r="BO1020">
        <v>90.4719296296296</v>
      </c>
      <c r="BP1020">
        <v>0.0477484888888889</v>
      </c>
      <c r="BQ1020">
        <v>24.8811740740741</v>
      </c>
      <c r="BR1020">
        <v>25.0091444444444</v>
      </c>
      <c r="BS1020">
        <v>999.9</v>
      </c>
      <c r="BT1020">
        <v>0</v>
      </c>
      <c r="BU1020">
        <v>0</v>
      </c>
      <c r="BV1020">
        <v>9995</v>
      </c>
      <c r="BW1020">
        <v>0</v>
      </c>
      <c r="BX1020">
        <v>16.7147</v>
      </c>
      <c r="BY1020">
        <v>-70.2574777777778</v>
      </c>
      <c r="BZ1020">
        <v>643.290814814815</v>
      </c>
      <c r="CA1020">
        <v>710.437111111111</v>
      </c>
      <c r="CB1020">
        <v>6.20465851851852</v>
      </c>
      <c r="CC1020">
        <v>701.128037037037</v>
      </c>
      <c r="CD1020">
        <v>13.1023888888889</v>
      </c>
      <c r="CE1020">
        <v>1.74674592592593</v>
      </c>
      <c r="CF1020">
        <v>1.18539814814815</v>
      </c>
      <c r="CG1020">
        <v>15.3182111111111</v>
      </c>
      <c r="CH1020">
        <v>9.41936703703704</v>
      </c>
      <c r="CI1020">
        <v>1999.99</v>
      </c>
      <c r="CJ1020">
        <v>0.979994222222222</v>
      </c>
      <c r="CK1020">
        <v>0.0200057037037037</v>
      </c>
      <c r="CL1020">
        <v>0</v>
      </c>
      <c r="CM1020">
        <v>911.482555555556</v>
      </c>
      <c r="CN1020">
        <v>5.00063</v>
      </c>
      <c r="CO1020">
        <v>17960.4851851852</v>
      </c>
      <c r="CP1020">
        <v>17256.7814814815</v>
      </c>
      <c r="CQ1020">
        <v>39.0551111111111</v>
      </c>
      <c r="CR1020">
        <v>39.125</v>
      </c>
      <c r="CS1020">
        <v>38.5459259259259</v>
      </c>
      <c r="CT1020">
        <v>38.4743333333333</v>
      </c>
      <c r="CU1020">
        <v>39.7936296296296</v>
      </c>
      <c r="CV1020">
        <v>1955.08</v>
      </c>
      <c r="CW1020">
        <v>39.91</v>
      </c>
      <c r="CX1020">
        <v>0</v>
      </c>
      <c r="CY1020">
        <v>1663699077.5</v>
      </c>
      <c r="CZ1020">
        <v>0</v>
      </c>
      <c r="DA1020">
        <v>0</v>
      </c>
      <c r="DB1020" t="s">
        <v>356</v>
      </c>
      <c r="DC1020">
        <v>1660677648.1</v>
      </c>
      <c r="DD1020">
        <v>1660677649.1</v>
      </c>
      <c r="DE1020">
        <v>0</v>
      </c>
      <c r="DF1020">
        <v>-1.042</v>
      </c>
      <c r="DG1020">
        <v>0.003</v>
      </c>
      <c r="DH1020">
        <v>5.218</v>
      </c>
      <c r="DI1020">
        <v>0.344</v>
      </c>
      <c r="DJ1020">
        <v>417</v>
      </c>
      <c r="DK1020">
        <v>22</v>
      </c>
      <c r="DL1020">
        <v>1.24</v>
      </c>
      <c r="DM1020">
        <v>0.53</v>
      </c>
      <c r="DN1020">
        <v>-69.6885487804878</v>
      </c>
      <c r="DO1020">
        <v>-9.859662020906</v>
      </c>
      <c r="DP1020">
        <v>1.11683238738985</v>
      </c>
      <c r="DQ1020">
        <v>0</v>
      </c>
      <c r="DR1020">
        <v>6.23865829268293</v>
      </c>
      <c r="DS1020">
        <v>-0.508925226480838</v>
      </c>
      <c r="DT1020">
        <v>0.0521897499936734</v>
      </c>
      <c r="DU1020">
        <v>0</v>
      </c>
      <c r="DV1020">
        <v>0</v>
      </c>
      <c r="DW1020">
        <v>2</v>
      </c>
      <c r="DX1020" t="s">
        <v>357</v>
      </c>
      <c r="DY1020">
        <v>2.97153</v>
      </c>
      <c r="DZ1020">
        <v>2.70156</v>
      </c>
      <c r="EA1020">
        <v>0.125316</v>
      </c>
      <c r="EB1020">
        <v>0.135455</v>
      </c>
      <c r="EC1020">
        <v>0.0887574</v>
      </c>
      <c r="ED1020">
        <v>0.0679199</v>
      </c>
      <c r="EE1020">
        <v>34073.6</v>
      </c>
      <c r="EF1020">
        <v>36717.2</v>
      </c>
      <c r="EG1020">
        <v>35304.1</v>
      </c>
      <c r="EH1020">
        <v>38520.9</v>
      </c>
      <c r="EI1020">
        <v>45627.5</v>
      </c>
      <c r="EJ1020">
        <v>51865.7</v>
      </c>
      <c r="EK1020">
        <v>55190.4</v>
      </c>
      <c r="EL1020">
        <v>61792</v>
      </c>
      <c r="EM1020">
        <v>1.9896</v>
      </c>
      <c r="EN1020">
        <v>1.8046</v>
      </c>
      <c r="EO1020">
        <v>0.0790358</v>
      </c>
      <c r="EP1020">
        <v>0</v>
      </c>
      <c r="EQ1020">
        <v>23.7254</v>
      </c>
      <c r="ER1020">
        <v>999.9</v>
      </c>
      <c r="ES1020">
        <v>40.282</v>
      </c>
      <c r="ET1020">
        <v>31.008</v>
      </c>
      <c r="EU1020">
        <v>20.096</v>
      </c>
      <c r="EV1020">
        <v>56.9962</v>
      </c>
      <c r="EW1020">
        <v>46.0377</v>
      </c>
      <c r="EX1020">
        <v>1</v>
      </c>
      <c r="EY1020">
        <v>-0.00859756</v>
      </c>
      <c r="EZ1020">
        <v>2.34007</v>
      </c>
      <c r="FA1020">
        <v>20.0974</v>
      </c>
      <c r="FB1020">
        <v>5.19453</v>
      </c>
      <c r="FC1020">
        <v>12.0064</v>
      </c>
      <c r="FD1020">
        <v>4.9744</v>
      </c>
      <c r="FE1020">
        <v>3.2938</v>
      </c>
      <c r="FF1020">
        <v>9999</v>
      </c>
      <c r="FG1020">
        <v>9999</v>
      </c>
      <c r="FH1020">
        <v>9999</v>
      </c>
      <c r="FI1020">
        <v>696</v>
      </c>
      <c r="FJ1020">
        <v>1.86356</v>
      </c>
      <c r="FK1020">
        <v>1.86829</v>
      </c>
      <c r="FL1020">
        <v>1.86807</v>
      </c>
      <c r="FM1020">
        <v>1.86926</v>
      </c>
      <c r="FN1020">
        <v>1.87012</v>
      </c>
      <c r="FO1020">
        <v>1.86615</v>
      </c>
      <c r="FP1020">
        <v>1.86719</v>
      </c>
      <c r="FQ1020">
        <v>1.86859</v>
      </c>
      <c r="FR1020">
        <v>5</v>
      </c>
      <c r="FS1020">
        <v>0</v>
      </c>
      <c r="FT1020">
        <v>0</v>
      </c>
      <c r="FU1020">
        <v>0</v>
      </c>
      <c r="FV1020" t="s">
        <v>358</v>
      </c>
      <c r="FW1020" t="s">
        <v>359</v>
      </c>
      <c r="FX1020" t="s">
        <v>360</v>
      </c>
      <c r="FY1020" t="s">
        <v>360</v>
      </c>
      <c r="FZ1020" t="s">
        <v>360</v>
      </c>
      <c r="GA1020" t="s">
        <v>360</v>
      </c>
      <c r="GB1020">
        <v>0</v>
      </c>
      <c r="GC1020">
        <v>100</v>
      </c>
      <c r="GD1020">
        <v>100</v>
      </c>
      <c r="GE1020">
        <v>7.234</v>
      </c>
      <c r="GF1020">
        <v>0.2578</v>
      </c>
      <c r="GG1020">
        <v>3.61927167264205</v>
      </c>
      <c r="GH1020">
        <v>0.00509506669552449</v>
      </c>
      <c r="GI1020">
        <v>1.17866753763249e-06</v>
      </c>
      <c r="GJ1020">
        <v>-6.62632595388568e-10</v>
      </c>
      <c r="GK1020">
        <v>-0.0260112845827318</v>
      </c>
      <c r="GL1020">
        <v>-0.0225051504344278</v>
      </c>
      <c r="GM1020">
        <v>0.00262967521021688</v>
      </c>
      <c r="GN1020">
        <v>-3.50088843362945e-05</v>
      </c>
      <c r="GO1020">
        <v>-5</v>
      </c>
      <c r="GP1020">
        <v>1640</v>
      </c>
      <c r="GQ1020">
        <v>1</v>
      </c>
      <c r="GR1020">
        <v>20</v>
      </c>
      <c r="GS1020">
        <v>50357.2</v>
      </c>
      <c r="GT1020">
        <v>50357.2</v>
      </c>
      <c r="GU1020">
        <v>1.59912</v>
      </c>
      <c r="GV1020">
        <v>2.61475</v>
      </c>
      <c r="GW1020">
        <v>1.54785</v>
      </c>
      <c r="GX1020">
        <v>2.30103</v>
      </c>
      <c r="GY1020">
        <v>1.34644</v>
      </c>
      <c r="GZ1020">
        <v>2.40234</v>
      </c>
      <c r="HA1020">
        <v>35.9879</v>
      </c>
      <c r="HB1020">
        <v>23.9562</v>
      </c>
      <c r="HC1020">
        <v>18</v>
      </c>
      <c r="HD1020">
        <v>506.111</v>
      </c>
      <c r="HE1020">
        <v>390.094</v>
      </c>
      <c r="HF1020">
        <v>20.1517</v>
      </c>
      <c r="HG1020">
        <v>26.9795</v>
      </c>
      <c r="HH1020">
        <v>30.0003</v>
      </c>
      <c r="HI1020">
        <v>26.9256</v>
      </c>
      <c r="HJ1020">
        <v>26.869</v>
      </c>
      <c r="HK1020">
        <v>32.1322</v>
      </c>
      <c r="HL1020">
        <v>35.0093</v>
      </c>
      <c r="HM1020">
        <v>0</v>
      </c>
      <c r="HN1020">
        <v>20.1565</v>
      </c>
      <c r="HO1020">
        <v>743.253</v>
      </c>
      <c r="HP1020">
        <v>13.1969</v>
      </c>
      <c r="HQ1020">
        <v>102.377</v>
      </c>
      <c r="HR1020">
        <v>102.85</v>
      </c>
    </row>
    <row r="1021" spans="1:226">
      <c r="A1021">
        <v>1005</v>
      </c>
      <c r="B1021">
        <v>1663699085</v>
      </c>
      <c r="C1021">
        <v>11309.9000000954</v>
      </c>
      <c r="D1021" t="s">
        <v>2379</v>
      </c>
      <c r="E1021" t="s">
        <v>2380</v>
      </c>
      <c r="F1021">
        <v>5</v>
      </c>
      <c r="G1021" t="s">
        <v>2292</v>
      </c>
      <c r="H1021" t="s">
        <v>354</v>
      </c>
      <c r="I1021">
        <v>1663699077.23214</v>
      </c>
      <c r="J1021">
        <f>(K1021)/1000</f>
        <v>0</v>
      </c>
      <c r="K1021">
        <f>IF(BF1021, AN1021, AH1021)</f>
        <v>0</v>
      </c>
      <c r="L1021">
        <f>IF(BF1021, AI1021, AG1021)</f>
        <v>0</v>
      </c>
      <c r="M1021">
        <f>BH1021 - IF(AU1021&gt;1, L1021*BB1021*100.0/(AW1021*BV1021), 0)</f>
        <v>0</v>
      </c>
      <c r="N1021">
        <f>((T1021-J1021/2)*M1021-L1021)/(T1021+J1021/2)</f>
        <v>0</v>
      </c>
      <c r="O1021">
        <f>N1021*(BO1021+BP1021)/1000.0</f>
        <v>0</v>
      </c>
      <c r="P1021">
        <f>(BH1021 - IF(AU1021&gt;1, L1021*BB1021*100.0/(AW1021*BV1021), 0))*(BO1021+BP1021)/1000.0</f>
        <v>0</v>
      </c>
      <c r="Q1021">
        <f>2.0/((1/S1021-1/R1021)+SIGN(S1021)*SQRT((1/S1021-1/R1021)*(1/S1021-1/R1021) + 4*BC1021/((BC1021+1)*(BC1021+1))*(2*1/S1021*1/R1021-1/R1021*1/R1021)))</f>
        <v>0</v>
      </c>
      <c r="R1021">
        <f>IF(LEFT(BD1021,1)&lt;&gt;"0",IF(LEFT(BD1021,1)="1",3.0,BE1021),$D$5+$E$5*(BV1021*BO1021/($K$5*1000))+$F$5*(BV1021*BO1021/($K$5*1000))*MAX(MIN(BB1021,$J$5),$I$5)*MAX(MIN(BB1021,$J$5),$I$5)+$G$5*MAX(MIN(BB1021,$J$5),$I$5)*(BV1021*BO1021/($K$5*1000))+$H$5*(BV1021*BO1021/($K$5*1000))*(BV1021*BO1021/($K$5*1000)))</f>
        <v>0</v>
      </c>
      <c r="S1021">
        <f>J1021*(1000-(1000*0.61365*exp(17.502*W1021/(240.97+W1021))/(BO1021+BP1021)+BJ1021)/2)/(1000*0.61365*exp(17.502*W1021/(240.97+W1021))/(BO1021+BP1021)-BJ1021)</f>
        <v>0</v>
      </c>
      <c r="T1021">
        <f>1/((BC1021+1)/(Q1021/1.6)+1/(R1021/1.37)) + BC1021/((BC1021+1)/(Q1021/1.6) + BC1021/(R1021/1.37))</f>
        <v>0</v>
      </c>
      <c r="U1021">
        <f>(AX1021*BA1021)</f>
        <v>0</v>
      </c>
      <c r="V1021">
        <f>(BQ1021+(U1021+2*0.95*5.67E-8*(((BQ1021+$B$7)+273)^4-(BQ1021+273)^4)-44100*J1021)/(1.84*29.3*R1021+8*0.95*5.67E-8*(BQ1021+273)^3))</f>
        <v>0</v>
      </c>
      <c r="W1021">
        <f>($C$7*BR1021+$D$7*BS1021+$E$7*V1021)</f>
        <v>0</v>
      </c>
      <c r="X1021">
        <f>0.61365*exp(17.502*W1021/(240.97+W1021))</f>
        <v>0</v>
      </c>
      <c r="Y1021">
        <f>(Z1021/AA1021*100)</f>
        <v>0</v>
      </c>
      <c r="Z1021">
        <f>BJ1021*(BO1021+BP1021)/1000</f>
        <v>0</v>
      </c>
      <c r="AA1021">
        <f>0.61365*exp(17.502*BQ1021/(240.97+BQ1021))</f>
        <v>0</v>
      </c>
      <c r="AB1021">
        <f>(X1021-BJ1021*(BO1021+BP1021)/1000)</f>
        <v>0</v>
      </c>
      <c r="AC1021">
        <f>(-J1021*44100)</f>
        <v>0</v>
      </c>
      <c r="AD1021">
        <f>2*29.3*R1021*0.92*(BQ1021-W1021)</f>
        <v>0</v>
      </c>
      <c r="AE1021">
        <f>2*0.95*5.67E-8*(((BQ1021+$B$7)+273)^4-(W1021+273)^4)</f>
        <v>0</v>
      </c>
      <c r="AF1021">
        <f>U1021+AE1021+AC1021+AD1021</f>
        <v>0</v>
      </c>
      <c r="AG1021">
        <f>BN1021*AU1021*(BI1021-BH1021*(1000-AU1021*BK1021)/(1000-AU1021*BJ1021))/(100*BB1021)</f>
        <v>0</v>
      </c>
      <c r="AH1021">
        <f>1000*BN1021*AU1021*(BJ1021-BK1021)/(100*BB1021*(1000-AU1021*BJ1021))</f>
        <v>0</v>
      </c>
      <c r="AI1021">
        <f>(AJ1021 - AK1021 - BO1021*1E3/(8.314*(BQ1021+273.15)) * AM1021/BN1021 * AL1021) * BN1021/(100*BB1021) * (1000 - BK1021)/1000</f>
        <v>0</v>
      </c>
      <c r="AJ1021">
        <v>744.103009984971</v>
      </c>
      <c r="AK1021">
        <v>682.937278787879</v>
      </c>
      <c r="AL1021">
        <v>3.35585934849837</v>
      </c>
      <c r="AM1021">
        <v>65.4891449672298</v>
      </c>
      <c r="AN1021">
        <f>(AP1021 - AO1021 + BO1021*1E3/(8.314*(BQ1021+273.15)) * AR1021/BN1021 * AQ1021) * BN1021/(100*BB1021) * 1000/(1000 - AP1021)</f>
        <v>0</v>
      </c>
      <c r="AO1021">
        <v>13.1411955504785</v>
      </c>
      <c r="AP1021">
        <v>19.3099241758242</v>
      </c>
      <c r="AQ1021">
        <v>-0.000801293738894996</v>
      </c>
      <c r="AR1021">
        <v>122.08518290641</v>
      </c>
      <c r="AS1021">
        <v>0</v>
      </c>
      <c r="AT1021">
        <v>0</v>
      </c>
      <c r="AU1021">
        <f>IF(AS1021*$H$13&gt;=AW1021,1.0,(AW1021/(AW1021-AS1021*$H$13)))</f>
        <v>0</v>
      </c>
      <c r="AV1021">
        <f>(AU1021-1)*100</f>
        <v>0</v>
      </c>
      <c r="AW1021">
        <f>MAX(0,($B$13+$C$13*BV1021)/(1+$D$13*BV1021)*BO1021/(BQ1021+273)*$E$13)</f>
        <v>0</v>
      </c>
      <c r="AX1021">
        <f>$B$11*BW1021+$C$11*BX1021+$F$11*CI1021*(1-CL1021)</f>
        <v>0</v>
      </c>
      <c r="AY1021">
        <f>AX1021*AZ1021</f>
        <v>0</v>
      </c>
      <c r="AZ1021">
        <f>($B$11*$D$9+$C$11*$D$9+$F$11*((CV1021+CN1021)/MAX(CV1021+CN1021+CW1021, 0.1)*$I$9+CW1021/MAX(CV1021+CN1021+CW1021, 0.1)*$J$9))/($B$11+$C$11+$F$11)</f>
        <v>0</v>
      </c>
      <c r="BA1021">
        <f>($B$11*$K$9+$C$11*$K$9+$F$11*((CV1021+CN1021)/MAX(CV1021+CN1021+CW1021, 0.1)*$P$9+CW1021/MAX(CV1021+CN1021+CW1021, 0.1)*$Q$9))/($B$11+$C$11+$F$11)</f>
        <v>0</v>
      </c>
      <c r="BB1021">
        <v>6</v>
      </c>
      <c r="BC1021">
        <v>0.5</v>
      </c>
      <c r="BD1021" t="s">
        <v>355</v>
      </c>
      <c r="BE1021">
        <v>2</v>
      </c>
      <c r="BF1021" t="b">
        <v>1</v>
      </c>
      <c r="BG1021">
        <v>1663699077.23214</v>
      </c>
      <c r="BH1021">
        <v>646.080892857143</v>
      </c>
      <c r="BI1021">
        <v>717.015</v>
      </c>
      <c r="BJ1021">
        <v>19.3100107142857</v>
      </c>
      <c r="BK1021">
        <v>13.1306678571429</v>
      </c>
      <c r="BL1021">
        <v>638.898035714286</v>
      </c>
      <c r="BM1021">
        <v>19.0523607142857</v>
      </c>
      <c r="BN1021">
        <v>500.114357142857</v>
      </c>
      <c r="BO1021">
        <v>90.4713285714286</v>
      </c>
      <c r="BP1021">
        <v>0.0476653821428571</v>
      </c>
      <c r="BQ1021">
        <v>24.8764178571429</v>
      </c>
      <c r="BR1021">
        <v>25.0095821428571</v>
      </c>
      <c r="BS1021">
        <v>999.9</v>
      </c>
      <c r="BT1021">
        <v>0</v>
      </c>
      <c r="BU1021">
        <v>0</v>
      </c>
      <c r="BV1021">
        <v>10009.8214285714</v>
      </c>
      <c r="BW1021">
        <v>0</v>
      </c>
      <c r="BX1021">
        <v>16.7147</v>
      </c>
      <c r="BY1021">
        <v>-70.9342714285714</v>
      </c>
      <c r="BZ1021">
        <v>658.802357142857</v>
      </c>
      <c r="CA1021">
        <v>726.555535714286</v>
      </c>
      <c r="CB1021">
        <v>6.179335</v>
      </c>
      <c r="CC1021">
        <v>717.015</v>
      </c>
      <c r="CD1021">
        <v>13.1306678571429</v>
      </c>
      <c r="CE1021">
        <v>1.74700285714286</v>
      </c>
      <c r="CF1021">
        <v>1.18794821428571</v>
      </c>
      <c r="CG1021">
        <v>15.3204964285714</v>
      </c>
      <c r="CH1021">
        <v>9.45136964285714</v>
      </c>
      <c r="CI1021">
        <v>1999.99285714286</v>
      </c>
      <c r="CJ1021">
        <v>0.979994142857143</v>
      </c>
      <c r="CK1021">
        <v>0.0200057857142857</v>
      </c>
      <c r="CL1021">
        <v>0</v>
      </c>
      <c r="CM1021">
        <v>912.983821428571</v>
      </c>
      <c r="CN1021">
        <v>5.00063</v>
      </c>
      <c r="CO1021">
        <v>17991.6428571429</v>
      </c>
      <c r="CP1021">
        <v>17256.7928571429</v>
      </c>
      <c r="CQ1021">
        <v>39.0487142857143</v>
      </c>
      <c r="CR1021">
        <v>39.125</v>
      </c>
      <c r="CS1021">
        <v>38.562</v>
      </c>
      <c r="CT1021">
        <v>38.47525</v>
      </c>
      <c r="CU1021">
        <v>39.8053571428571</v>
      </c>
      <c r="CV1021">
        <v>1955.08285714286</v>
      </c>
      <c r="CW1021">
        <v>39.91</v>
      </c>
      <c r="CX1021">
        <v>0</v>
      </c>
      <c r="CY1021">
        <v>1663699082.3</v>
      </c>
      <c r="CZ1021">
        <v>0</v>
      </c>
      <c r="DA1021">
        <v>0</v>
      </c>
      <c r="DB1021" t="s">
        <v>356</v>
      </c>
      <c r="DC1021">
        <v>1660677648.1</v>
      </c>
      <c r="DD1021">
        <v>1660677649.1</v>
      </c>
      <c r="DE1021">
        <v>0</v>
      </c>
      <c r="DF1021">
        <v>-1.042</v>
      </c>
      <c r="DG1021">
        <v>0.003</v>
      </c>
      <c r="DH1021">
        <v>5.218</v>
      </c>
      <c r="DI1021">
        <v>0.344</v>
      </c>
      <c r="DJ1021">
        <v>417</v>
      </c>
      <c r="DK1021">
        <v>22</v>
      </c>
      <c r="DL1021">
        <v>1.24</v>
      </c>
      <c r="DM1021">
        <v>0.53</v>
      </c>
      <c r="DN1021">
        <v>-70.4138121951219</v>
      </c>
      <c r="DO1021">
        <v>-7.3860020905924</v>
      </c>
      <c r="DP1021">
        <v>0.882248079484289</v>
      </c>
      <c r="DQ1021">
        <v>0</v>
      </c>
      <c r="DR1021">
        <v>6.20649268292683</v>
      </c>
      <c r="DS1021">
        <v>-0.383627038327534</v>
      </c>
      <c r="DT1021">
        <v>0.0422923422708311</v>
      </c>
      <c r="DU1021">
        <v>0</v>
      </c>
      <c r="DV1021">
        <v>0</v>
      </c>
      <c r="DW1021">
        <v>2</v>
      </c>
      <c r="DX1021" t="s">
        <v>357</v>
      </c>
      <c r="DY1021">
        <v>2.97273</v>
      </c>
      <c r="DZ1021">
        <v>2.70176</v>
      </c>
      <c r="EA1021">
        <v>0.127477</v>
      </c>
      <c r="EB1021">
        <v>0.137624</v>
      </c>
      <c r="EC1021">
        <v>0.0887465</v>
      </c>
      <c r="ED1021">
        <v>0.0679319</v>
      </c>
      <c r="EE1021">
        <v>33989.3</v>
      </c>
      <c r="EF1021">
        <v>36625.1</v>
      </c>
      <c r="EG1021">
        <v>35304</v>
      </c>
      <c r="EH1021">
        <v>38520.9</v>
      </c>
      <c r="EI1021">
        <v>45627.9</v>
      </c>
      <c r="EJ1021">
        <v>51865</v>
      </c>
      <c r="EK1021">
        <v>55190.2</v>
      </c>
      <c r="EL1021">
        <v>61791.9</v>
      </c>
      <c r="EM1021">
        <v>1.9888</v>
      </c>
      <c r="EN1021">
        <v>1.8042</v>
      </c>
      <c r="EO1021">
        <v>0.0784695</v>
      </c>
      <c r="EP1021">
        <v>0</v>
      </c>
      <c r="EQ1021">
        <v>23.7213</v>
      </c>
      <c r="ER1021">
        <v>999.9</v>
      </c>
      <c r="ES1021">
        <v>40.282</v>
      </c>
      <c r="ET1021">
        <v>31.008</v>
      </c>
      <c r="EU1021">
        <v>20.0968</v>
      </c>
      <c r="EV1021">
        <v>56.5562</v>
      </c>
      <c r="EW1021">
        <v>46.0216</v>
      </c>
      <c r="EX1021">
        <v>1</v>
      </c>
      <c r="EY1021">
        <v>-0.00884146</v>
      </c>
      <c r="EZ1021">
        <v>2.37734</v>
      </c>
      <c r="FA1021">
        <v>20.0979</v>
      </c>
      <c r="FB1021">
        <v>5.19932</v>
      </c>
      <c r="FC1021">
        <v>12.004</v>
      </c>
      <c r="FD1021">
        <v>4.9752</v>
      </c>
      <c r="FE1021">
        <v>3.294</v>
      </c>
      <c r="FF1021">
        <v>9999</v>
      </c>
      <c r="FG1021">
        <v>9999</v>
      </c>
      <c r="FH1021">
        <v>9999</v>
      </c>
      <c r="FI1021">
        <v>696</v>
      </c>
      <c r="FJ1021">
        <v>1.86356</v>
      </c>
      <c r="FK1021">
        <v>1.86832</v>
      </c>
      <c r="FL1021">
        <v>1.86807</v>
      </c>
      <c r="FM1021">
        <v>1.86929</v>
      </c>
      <c r="FN1021">
        <v>1.87012</v>
      </c>
      <c r="FO1021">
        <v>1.86615</v>
      </c>
      <c r="FP1021">
        <v>1.86722</v>
      </c>
      <c r="FQ1021">
        <v>1.86859</v>
      </c>
      <c r="FR1021">
        <v>5</v>
      </c>
      <c r="FS1021">
        <v>0</v>
      </c>
      <c r="FT1021">
        <v>0</v>
      </c>
      <c r="FU1021">
        <v>0</v>
      </c>
      <c r="FV1021" t="s">
        <v>358</v>
      </c>
      <c r="FW1021" t="s">
        <v>359</v>
      </c>
      <c r="FX1021" t="s">
        <v>360</v>
      </c>
      <c r="FY1021" t="s">
        <v>360</v>
      </c>
      <c r="FZ1021" t="s">
        <v>360</v>
      </c>
      <c r="GA1021" t="s">
        <v>360</v>
      </c>
      <c r="GB1021">
        <v>0</v>
      </c>
      <c r="GC1021">
        <v>100</v>
      </c>
      <c r="GD1021">
        <v>100</v>
      </c>
      <c r="GE1021">
        <v>7.329</v>
      </c>
      <c r="GF1021">
        <v>0.2577</v>
      </c>
      <c r="GG1021">
        <v>3.61927167264205</v>
      </c>
      <c r="GH1021">
        <v>0.00509506669552449</v>
      </c>
      <c r="GI1021">
        <v>1.17866753763249e-06</v>
      </c>
      <c r="GJ1021">
        <v>-6.62632595388568e-10</v>
      </c>
      <c r="GK1021">
        <v>-0.0260112845827318</v>
      </c>
      <c r="GL1021">
        <v>-0.0225051504344278</v>
      </c>
      <c r="GM1021">
        <v>0.00262967521021688</v>
      </c>
      <c r="GN1021">
        <v>-3.50088843362945e-05</v>
      </c>
      <c r="GO1021">
        <v>-5</v>
      </c>
      <c r="GP1021">
        <v>1640</v>
      </c>
      <c r="GQ1021">
        <v>1</v>
      </c>
      <c r="GR1021">
        <v>20</v>
      </c>
      <c r="GS1021">
        <v>50357.3</v>
      </c>
      <c r="GT1021">
        <v>50357.3</v>
      </c>
      <c r="GU1021">
        <v>1.63086</v>
      </c>
      <c r="GV1021">
        <v>2.61353</v>
      </c>
      <c r="GW1021">
        <v>1.54785</v>
      </c>
      <c r="GX1021">
        <v>2.2998</v>
      </c>
      <c r="GY1021">
        <v>1.34644</v>
      </c>
      <c r="GZ1021">
        <v>2.33765</v>
      </c>
      <c r="HA1021">
        <v>35.9879</v>
      </c>
      <c r="HB1021">
        <v>23.9474</v>
      </c>
      <c r="HC1021">
        <v>18</v>
      </c>
      <c r="HD1021">
        <v>505.584</v>
      </c>
      <c r="HE1021">
        <v>389.878</v>
      </c>
      <c r="HF1021">
        <v>20.1412</v>
      </c>
      <c r="HG1021">
        <v>26.9818</v>
      </c>
      <c r="HH1021">
        <v>30.0001</v>
      </c>
      <c r="HI1021">
        <v>26.927</v>
      </c>
      <c r="HJ1021">
        <v>26.8694</v>
      </c>
      <c r="HK1021">
        <v>32.699</v>
      </c>
      <c r="HL1021">
        <v>35.0093</v>
      </c>
      <c r="HM1021">
        <v>0</v>
      </c>
      <c r="HN1021">
        <v>20.1414</v>
      </c>
      <c r="HO1021">
        <v>756.719</v>
      </c>
      <c r="HP1021">
        <v>13.2194</v>
      </c>
      <c r="HQ1021">
        <v>102.376</v>
      </c>
      <c r="HR1021">
        <v>102.85</v>
      </c>
    </row>
    <row r="1022" spans="1:226">
      <c r="A1022">
        <v>1006</v>
      </c>
      <c r="B1022">
        <v>1663699090</v>
      </c>
      <c r="C1022">
        <v>11314.9000000954</v>
      </c>
      <c r="D1022" t="s">
        <v>2381</v>
      </c>
      <c r="E1022" t="s">
        <v>2382</v>
      </c>
      <c r="F1022">
        <v>5</v>
      </c>
      <c r="G1022" t="s">
        <v>2292</v>
      </c>
      <c r="H1022" t="s">
        <v>354</v>
      </c>
      <c r="I1022">
        <v>1663699082.5</v>
      </c>
      <c r="J1022">
        <f>(K1022)/1000</f>
        <v>0</v>
      </c>
      <c r="K1022">
        <f>IF(BF1022, AN1022, AH1022)</f>
        <v>0</v>
      </c>
      <c r="L1022">
        <f>IF(BF1022, AI1022, AG1022)</f>
        <v>0</v>
      </c>
      <c r="M1022">
        <f>BH1022 - IF(AU1022&gt;1, L1022*BB1022*100.0/(AW1022*BV1022), 0)</f>
        <v>0</v>
      </c>
      <c r="N1022">
        <f>((T1022-J1022/2)*M1022-L1022)/(T1022+J1022/2)</f>
        <v>0</v>
      </c>
      <c r="O1022">
        <f>N1022*(BO1022+BP1022)/1000.0</f>
        <v>0</v>
      </c>
      <c r="P1022">
        <f>(BH1022 - IF(AU1022&gt;1, L1022*BB1022*100.0/(AW1022*BV1022), 0))*(BO1022+BP1022)/1000.0</f>
        <v>0</v>
      </c>
      <c r="Q1022">
        <f>2.0/((1/S1022-1/R1022)+SIGN(S1022)*SQRT((1/S1022-1/R1022)*(1/S1022-1/R1022) + 4*BC1022/((BC1022+1)*(BC1022+1))*(2*1/S1022*1/R1022-1/R1022*1/R1022)))</f>
        <v>0</v>
      </c>
      <c r="R1022">
        <f>IF(LEFT(BD1022,1)&lt;&gt;"0",IF(LEFT(BD1022,1)="1",3.0,BE1022),$D$5+$E$5*(BV1022*BO1022/($K$5*1000))+$F$5*(BV1022*BO1022/($K$5*1000))*MAX(MIN(BB1022,$J$5),$I$5)*MAX(MIN(BB1022,$J$5),$I$5)+$G$5*MAX(MIN(BB1022,$J$5),$I$5)*(BV1022*BO1022/($K$5*1000))+$H$5*(BV1022*BO1022/($K$5*1000))*(BV1022*BO1022/($K$5*1000)))</f>
        <v>0</v>
      </c>
      <c r="S1022">
        <f>J1022*(1000-(1000*0.61365*exp(17.502*W1022/(240.97+W1022))/(BO1022+BP1022)+BJ1022)/2)/(1000*0.61365*exp(17.502*W1022/(240.97+W1022))/(BO1022+BP1022)-BJ1022)</f>
        <v>0</v>
      </c>
      <c r="T1022">
        <f>1/((BC1022+1)/(Q1022/1.6)+1/(R1022/1.37)) + BC1022/((BC1022+1)/(Q1022/1.6) + BC1022/(R1022/1.37))</f>
        <v>0</v>
      </c>
      <c r="U1022">
        <f>(AX1022*BA1022)</f>
        <v>0</v>
      </c>
      <c r="V1022">
        <f>(BQ1022+(U1022+2*0.95*5.67E-8*(((BQ1022+$B$7)+273)^4-(BQ1022+273)^4)-44100*J1022)/(1.84*29.3*R1022+8*0.95*5.67E-8*(BQ1022+273)^3))</f>
        <v>0</v>
      </c>
      <c r="W1022">
        <f>($C$7*BR1022+$D$7*BS1022+$E$7*V1022)</f>
        <v>0</v>
      </c>
      <c r="X1022">
        <f>0.61365*exp(17.502*W1022/(240.97+W1022))</f>
        <v>0</v>
      </c>
      <c r="Y1022">
        <f>(Z1022/AA1022*100)</f>
        <v>0</v>
      </c>
      <c r="Z1022">
        <f>BJ1022*(BO1022+BP1022)/1000</f>
        <v>0</v>
      </c>
      <c r="AA1022">
        <f>0.61365*exp(17.502*BQ1022/(240.97+BQ1022))</f>
        <v>0</v>
      </c>
      <c r="AB1022">
        <f>(X1022-BJ1022*(BO1022+BP1022)/1000)</f>
        <v>0</v>
      </c>
      <c r="AC1022">
        <f>(-J1022*44100)</f>
        <v>0</v>
      </c>
      <c r="AD1022">
        <f>2*29.3*R1022*0.92*(BQ1022-W1022)</f>
        <v>0</v>
      </c>
      <c r="AE1022">
        <f>2*0.95*5.67E-8*(((BQ1022+$B$7)+273)^4-(W1022+273)^4)</f>
        <v>0</v>
      </c>
      <c r="AF1022">
        <f>U1022+AE1022+AC1022+AD1022</f>
        <v>0</v>
      </c>
      <c r="AG1022">
        <f>BN1022*AU1022*(BI1022-BH1022*(1000-AU1022*BK1022)/(1000-AU1022*BJ1022))/(100*BB1022)</f>
        <v>0</v>
      </c>
      <c r="AH1022">
        <f>1000*BN1022*AU1022*(BJ1022-BK1022)/(100*BB1022*(1000-AU1022*BJ1022))</f>
        <v>0</v>
      </c>
      <c r="AI1022">
        <f>(AJ1022 - AK1022 - BO1022*1E3/(8.314*(BQ1022+273.15)) * AM1022/BN1022 * AL1022) * BN1022/(100*BB1022) * (1000 - BK1022)/1000</f>
        <v>0</v>
      </c>
      <c r="AJ1022">
        <v>761.133389337654</v>
      </c>
      <c r="AK1022">
        <v>699.601903030303</v>
      </c>
      <c r="AL1022">
        <v>3.32875501055507</v>
      </c>
      <c r="AM1022">
        <v>65.4891449672298</v>
      </c>
      <c r="AN1022">
        <f>(AP1022 - AO1022 + BO1022*1E3/(8.314*(BQ1022+273.15)) * AR1022/BN1022 * AQ1022) * BN1022/(100*BB1022) * 1000/(1000 - AP1022)</f>
        <v>0</v>
      </c>
      <c r="AO1022">
        <v>13.144080656242</v>
      </c>
      <c r="AP1022">
        <v>19.3013417582418</v>
      </c>
      <c r="AQ1022">
        <v>3.60371274946585e-05</v>
      </c>
      <c r="AR1022">
        <v>122.08518290641</v>
      </c>
      <c r="AS1022">
        <v>0</v>
      </c>
      <c r="AT1022">
        <v>0</v>
      </c>
      <c r="AU1022">
        <f>IF(AS1022*$H$13&gt;=AW1022,1.0,(AW1022/(AW1022-AS1022*$H$13)))</f>
        <v>0</v>
      </c>
      <c r="AV1022">
        <f>(AU1022-1)*100</f>
        <v>0</v>
      </c>
      <c r="AW1022">
        <f>MAX(0,($B$13+$C$13*BV1022)/(1+$D$13*BV1022)*BO1022/(BQ1022+273)*$E$13)</f>
        <v>0</v>
      </c>
      <c r="AX1022">
        <f>$B$11*BW1022+$C$11*BX1022+$F$11*CI1022*(1-CL1022)</f>
        <v>0</v>
      </c>
      <c r="AY1022">
        <f>AX1022*AZ1022</f>
        <v>0</v>
      </c>
      <c r="AZ1022">
        <f>($B$11*$D$9+$C$11*$D$9+$F$11*((CV1022+CN1022)/MAX(CV1022+CN1022+CW1022, 0.1)*$I$9+CW1022/MAX(CV1022+CN1022+CW1022, 0.1)*$J$9))/($B$11+$C$11+$F$11)</f>
        <v>0</v>
      </c>
      <c r="BA1022">
        <f>($B$11*$K$9+$C$11*$K$9+$F$11*((CV1022+CN1022)/MAX(CV1022+CN1022+CW1022, 0.1)*$P$9+CW1022/MAX(CV1022+CN1022+CW1022, 0.1)*$Q$9))/($B$11+$C$11+$F$11)</f>
        <v>0</v>
      </c>
      <c r="BB1022">
        <v>6</v>
      </c>
      <c r="BC1022">
        <v>0.5</v>
      </c>
      <c r="BD1022" t="s">
        <v>355</v>
      </c>
      <c r="BE1022">
        <v>2</v>
      </c>
      <c r="BF1022" t="b">
        <v>1</v>
      </c>
      <c r="BG1022">
        <v>1663699082.5</v>
      </c>
      <c r="BH1022">
        <v>663.262</v>
      </c>
      <c r="BI1022">
        <v>734.683222222222</v>
      </c>
      <c r="BJ1022">
        <v>19.3114074074074</v>
      </c>
      <c r="BK1022">
        <v>13.1416962962963</v>
      </c>
      <c r="BL1022">
        <v>655.98037037037</v>
      </c>
      <c r="BM1022">
        <v>19.0537074074074</v>
      </c>
      <c r="BN1022">
        <v>500.125518518519</v>
      </c>
      <c r="BO1022">
        <v>90.4703185185185</v>
      </c>
      <c r="BP1022">
        <v>0.0476045851851852</v>
      </c>
      <c r="BQ1022">
        <v>24.8713259259259</v>
      </c>
      <c r="BR1022">
        <v>25.0132296296296</v>
      </c>
      <c r="BS1022">
        <v>999.9</v>
      </c>
      <c r="BT1022">
        <v>0</v>
      </c>
      <c r="BU1022">
        <v>0</v>
      </c>
      <c r="BV1022">
        <v>10015.3703703704</v>
      </c>
      <c r="BW1022">
        <v>0</v>
      </c>
      <c r="BX1022">
        <v>16.7147</v>
      </c>
      <c r="BY1022">
        <v>-71.4212333333333</v>
      </c>
      <c r="BZ1022">
        <v>676.322703703704</v>
      </c>
      <c r="CA1022">
        <v>744.466814814815</v>
      </c>
      <c r="CB1022">
        <v>6.1697162962963</v>
      </c>
      <c r="CC1022">
        <v>734.683222222222</v>
      </c>
      <c r="CD1022">
        <v>13.1416962962963</v>
      </c>
      <c r="CE1022">
        <v>1.74711</v>
      </c>
      <c r="CF1022">
        <v>1.18893222222222</v>
      </c>
      <c r="CG1022">
        <v>15.3214481481481</v>
      </c>
      <c r="CH1022">
        <v>9.4636937037037</v>
      </c>
      <c r="CI1022">
        <v>1999.95703703704</v>
      </c>
      <c r="CJ1022">
        <v>0.979993666666667</v>
      </c>
      <c r="CK1022">
        <v>0.0200062777777778</v>
      </c>
      <c r="CL1022">
        <v>0</v>
      </c>
      <c r="CM1022">
        <v>914.338666666667</v>
      </c>
      <c r="CN1022">
        <v>5.00063</v>
      </c>
      <c r="CO1022">
        <v>18018.6888888889</v>
      </c>
      <c r="CP1022">
        <v>17256.4925925926</v>
      </c>
      <c r="CQ1022">
        <v>39.0436296296296</v>
      </c>
      <c r="CR1022">
        <v>39.125</v>
      </c>
      <c r="CS1022">
        <v>38.562</v>
      </c>
      <c r="CT1022">
        <v>38.4836666666667</v>
      </c>
      <c r="CU1022">
        <v>39.8005185185185</v>
      </c>
      <c r="CV1022">
        <v>1955.04666666667</v>
      </c>
      <c r="CW1022">
        <v>39.9103703703704</v>
      </c>
      <c r="CX1022">
        <v>0</v>
      </c>
      <c r="CY1022">
        <v>1663699087.1</v>
      </c>
      <c r="CZ1022">
        <v>0</v>
      </c>
      <c r="DA1022">
        <v>0</v>
      </c>
      <c r="DB1022" t="s">
        <v>356</v>
      </c>
      <c r="DC1022">
        <v>1660677648.1</v>
      </c>
      <c r="DD1022">
        <v>1660677649.1</v>
      </c>
      <c r="DE1022">
        <v>0</v>
      </c>
      <c r="DF1022">
        <v>-1.042</v>
      </c>
      <c r="DG1022">
        <v>0.003</v>
      </c>
      <c r="DH1022">
        <v>5.218</v>
      </c>
      <c r="DI1022">
        <v>0.344</v>
      </c>
      <c r="DJ1022">
        <v>417</v>
      </c>
      <c r="DK1022">
        <v>22</v>
      </c>
      <c r="DL1022">
        <v>1.24</v>
      </c>
      <c r="DM1022">
        <v>0.53</v>
      </c>
      <c r="DN1022">
        <v>-71.0063146341463</v>
      </c>
      <c r="DO1022">
        <v>-7.70089547038336</v>
      </c>
      <c r="DP1022">
        <v>0.906729517729751</v>
      </c>
      <c r="DQ1022">
        <v>0</v>
      </c>
      <c r="DR1022">
        <v>6.18114731707317</v>
      </c>
      <c r="DS1022">
        <v>-0.182231289198609</v>
      </c>
      <c r="DT1022">
        <v>0.0240494655915871</v>
      </c>
      <c r="DU1022">
        <v>0</v>
      </c>
      <c r="DV1022">
        <v>0</v>
      </c>
      <c r="DW1022">
        <v>2</v>
      </c>
      <c r="DX1022" t="s">
        <v>357</v>
      </c>
      <c r="DY1022">
        <v>2.97377</v>
      </c>
      <c r="DZ1022">
        <v>2.70137</v>
      </c>
      <c r="EA1022">
        <v>0.129609</v>
      </c>
      <c r="EB1022">
        <v>0.139574</v>
      </c>
      <c r="EC1022">
        <v>0.0887002</v>
      </c>
      <c r="ED1022">
        <v>0.0679654</v>
      </c>
      <c r="EE1022">
        <v>33906</v>
      </c>
      <c r="EF1022">
        <v>36542.4</v>
      </c>
      <c r="EG1022">
        <v>35303.6</v>
      </c>
      <c r="EH1022">
        <v>38521.1</v>
      </c>
      <c r="EI1022">
        <v>45630.3</v>
      </c>
      <c r="EJ1022">
        <v>51863.2</v>
      </c>
      <c r="EK1022">
        <v>55190.2</v>
      </c>
      <c r="EL1022">
        <v>61792</v>
      </c>
      <c r="EM1022">
        <v>1.9886</v>
      </c>
      <c r="EN1022">
        <v>1.8044</v>
      </c>
      <c r="EO1022">
        <v>0.0791252</v>
      </c>
      <c r="EP1022">
        <v>0</v>
      </c>
      <c r="EQ1022">
        <v>23.7173</v>
      </c>
      <c r="ER1022">
        <v>999.9</v>
      </c>
      <c r="ES1022">
        <v>40.282</v>
      </c>
      <c r="ET1022">
        <v>31.018</v>
      </c>
      <c r="EU1022">
        <v>20.1089</v>
      </c>
      <c r="EV1022">
        <v>56.2062</v>
      </c>
      <c r="EW1022">
        <v>45.7051</v>
      </c>
      <c r="EX1022">
        <v>1</v>
      </c>
      <c r="EY1022">
        <v>-0.00825203</v>
      </c>
      <c r="EZ1022">
        <v>2.38529</v>
      </c>
      <c r="FA1022">
        <v>20.0977</v>
      </c>
      <c r="FB1022">
        <v>5.19932</v>
      </c>
      <c r="FC1022">
        <v>12.004</v>
      </c>
      <c r="FD1022">
        <v>4.9752</v>
      </c>
      <c r="FE1022">
        <v>3.294</v>
      </c>
      <c r="FF1022">
        <v>9999</v>
      </c>
      <c r="FG1022">
        <v>9999</v>
      </c>
      <c r="FH1022">
        <v>9999</v>
      </c>
      <c r="FI1022">
        <v>696</v>
      </c>
      <c r="FJ1022">
        <v>1.86356</v>
      </c>
      <c r="FK1022">
        <v>1.86832</v>
      </c>
      <c r="FL1022">
        <v>1.8681</v>
      </c>
      <c r="FM1022">
        <v>1.86932</v>
      </c>
      <c r="FN1022">
        <v>1.87012</v>
      </c>
      <c r="FO1022">
        <v>1.86615</v>
      </c>
      <c r="FP1022">
        <v>1.86719</v>
      </c>
      <c r="FQ1022">
        <v>1.86859</v>
      </c>
      <c r="FR1022">
        <v>5</v>
      </c>
      <c r="FS1022">
        <v>0</v>
      </c>
      <c r="FT1022">
        <v>0</v>
      </c>
      <c r="FU1022">
        <v>0</v>
      </c>
      <c r="FV1022" t="s">
        <v>358</v>
      </c>
      <c r="FW1022" t="s">
        <v>359</v>
      </c>
      <c r="FX1022" t="s">
        <v>360</v>
      </c>
      <c r="FY1022" t="s">
        <v>360</v>
      </c>
      <c r="FZ1022" t="s">
        <v>360</v>
      </c>
      <c r="GA1022" t="s">
        <v>360</v>
      </c>
      <c r="GB1022">
        <v>0</v>
      </c>
      <c r="GC1022">
        <v>100</v>
      </c>
      <c r="GD1022">
        <v>100</v>
      </c>
      <c r="GE1022">
        <v>7.422</v>
      </c>
      <c r="GF1022">
        <v>0.2571</v>
      </c>
      <c r="GG1022">
        <v>3.61927167264205</v>
      </c>
      <c r="GH1022">
        <v>0.00509506669552449</v>
      </c>
      <c r="GI1022">
        <v>1.17866753763249e-06</v>
      </c>
      <c r="GJ1022">
        <v>-6.62632595388568e-10</v>
      </c>
      <c r="GK1022">
        <v>-0.0260112845827318</v>
      </c>
      <c r="GL1022">
        <v>-0.0225051504344278</v>
      </c>
      <c r="GM1022">
        <v>0.00262967521021688</v>
      </c>
      <c r="GN1022">
        <v>-3.50088843362945e-05</v>
      </c>
      <c r="GO1022">
        <v>-5</v>
      </c>
      <c r="GP1022">
        <v>1640</v>
      </c>
      <c r="GQ1022">
        <v>1</v>
      </c>
      <c r="GR1022">
        <v>20</v>
      </c>
      <c r="GS1022">
        <v>50357.4</v>
      </c>
      <c r="GT1022">
        <v>50357.3</v>
      </c>
      <c r="GU1022">
        <v>1.65771</v>
      </c>
      <c r="GV1022">
        <v>2.62817</v>
      </c>
      <c r="GW1022">
        <v>1.54785</v>
      </c>
      <c r="GX1022">
        <v>2.2998</v>
      </c>
      <c r="GY1022">
        <v>1.34644</v>
      </c>
      <c r="GZ1022">
        <v>2.25464</v>
      </c>
      <c r="HA1022">
        <v>35.9879</v>
      </c>
      <c r="HB1022">
        <v>23.9474</v>
      </c>
      <c r="HC1022">
        <v>18</v>
      </c>
      <c r="HD1022">
        <v>505.467</v>
      </c>
      <c r="HE1022">
        <v>390.001</v>
      </c>
      <c r="HF1022">
        <v>20.1284</v>
      </c>
      <c r="HG1022">
        <v>26.9822</v>
      </c>
      <c r="HH1022">
        <v>30.0002</v>
      </c>
      <c r="HI1022">
        <v>26.9279</v>
      </c>
      <c r="HJ1022">
        <v>26.8712</v>
      </c>
      <c r="HK1022">
        <v>33.3206</v>
      </c>
      <c r="HL1022">
        <v>34.7152</v>
      </c>
      <c r="HM1022">
        <v>0</v>
      </c>
      <c r="HN1022">
        <v>20.1293</v>
      </c>
      <c r="HO1022">
        <v>777.04</v>
      </c>
      <c r="HP1022">
        <v>13.2519</v>
      </c>
      <c r="HQ1022">
        <v>102.376</v>
      </c>
      <c r="HR1022">
        <v>102.85</v>
      </c>
    </row>
    <row r="1023" spans="1:226">
      <c r="A1023">
        <v>1007</v>
      </c>
      <c r="B1023">
        <v>1663699095</v>
      </c>
      <c r="C1023">
        <v>11319.9000000954</v>
      </c>
      <c r="D1023" t="s">
        <v>2383</v>
      </c>
      <c r="E1023" t="s">
        <v>2384</v>
      </c>
      <c r="F1023">
        <v>5</v>
      </c>
      <c r="G1023" t="s">
        <v>2292</v>
      </c>
      <c r="H1023" t="s">
        <v>354</v>
      </c>
      <c r="I1023">
        <v>1663699087.21429</v>
      </c>
      <c r="J1023">
        <f>(K1023)/1000</f>
        <v>0</v>
      </c>
      <c r="K1023">
        <f>IF(BF1023, AN1023, AH1023)</f>
        <v>0</v>
      </c>
      <c r="L1023">
        <f>IF(BF1023, AI1023, AG1023)</f>
        <v>0</v>
      </c>
      <c r="M1023">
        <f>BH1023 - IF(AU1023&gt;1, L1023*BB1023*100.0/(AW1023*BV1023), 0)</f>
        <v>0</v>
      </c>
      <c r="N1023">
        <f>((T1023-J1023/2)*M1023-L1023)/(T1023+J1023/2)</f>
        <v>0</v>
      </c>
      <c r="O1023">
        <f>N1023*(BO1023+BP1023)/1000.0</f>
        <v>0</v>
      </c>
      <c r="P1023">
        <f>(BH1023 - IF(AU1023&gt;1, L1023*BB1023*100.0/(AW1023*BV1023), 0))*(BO1023+BP1023)/1000.0</f>
        <v>0</v>
      </c>
      <c r="Q1023">
        <f>2.0/((1/S1023-1/R1023)+SIGN(S1023)*SQRT((1/S1023-1/R1023)*(1/S1023-1/R1023) + 4*BC1023/((BC1023+1)*(BC1023+1))*(2*1/S1023*1/R1023-1/R1023*1/R1023)))</f>
        <v>0</v>
      </c>
      <c r="R1023">
        <f>IF(LEFT(BD1023,1)&lt;&gt;"0",IF(LEFT(BD1023,1)="1",3.0,BE1023),$D$5+$E$5*(BV1023*BO1023/($K$5*1000))+$F$5*(BV1023*BO1023/($K$5*1000))*MAX(MIN(BB1023,$J$5),$I$5)*MAX(MIN(BB1023,$J$5),$I$5)+$G$5*MAX(MIN(BB1023,$J$5),$I$5)*(BV1023*BO1023/($K$5*1000))+$H$5*(BV1023*BO1023/($K$5*1000))*(BV1023*BO1023/($K$5*1000)))</f>
        <v>0</v>
      </c>
      <c r="S1023">
        <f>J1023*(1000-(1000*0.61365*exp(17.502*W1023/(240.97+W1023))/(BO1023+BP1023)+BJ1023)/2)/(1000*0.61365*exp(17.502*W1023/(240.97+W1023))/(BO1023+BP1023)-BJ1023)</f>
        <v>0</v>
      </c>
      <c r="T1023">
        <f>1/((BC1023+1)/(Q1023/1.6)+1/(R1023/1.37)) + BC1023/((BC1023+1)/(Q1023/1.6) + BC1023/(R1023/1.37))</f>
        <v>0</v>
      </c>
      <c r="U1023">
        <f>(AX1023*BA1023)</f>
        <v>0</v>
      </c>
      <c r="V1023">
        <f>(BQ1023+(U1023+2*0.95*5.67E-8*(((BQ1023+$B$7)+273)^4-(BQ1023+273)^4)-44100*J1023)/(1.84*29.3*R1023+8*0.95*5.67E-8*(BQ1023+273)^3))</f>
        <v>0</v>
      </c>
      <c r="W1023">
        <f>($C$7*BR1023+$D$7*BS1023+$E$7*V1023)</f>
        <v>0</v>
      </c>
      <c r="X1023">
        <f>0.61365*exp(17.502*W1023/(240.97+W1023))</f>
        <v>0</v>
      </c>
      <c r="Y1023">
        <f>(Z1023/AA1023*100)</f>
        <v>0</v>
      </c>
      <c r="Z1023">
        <f>BJ1023*(BO1023+BP1023)/1000</f>
        <v>0</v>
      </c>
      <c r="AA1023">
        <f>0.61365*exp(17.502*BQ1023/(240.97+BQ1023))</f>
        <v>0</v>
      </c>
      <c r="AB1023">
        <f>(X1023-BJ1023*(BO1023+BP1023)/1000)</f>
        <v>0</v>
      </c>
      <c r="AC1023">
        <f>(-J1023*44100)</f>
        <v>0</v>
      </c>
      <c r="AD1023">
        <f>2*29.3*R1023*0.92*(BQ1023-W1023)</f>
        <v>0</v>
      </c>
      <c r="AE1023">
        <f>2*0.95*5.67E-8*(((BQ1023+$B$7)+273)^4-(W1023+273)^4)</f>
        <v>0</v>
      </c>
      <c r="AF1023">
        <f>U1023+AE1023+AC1023+AD1023</f>
        <v>0</v>
      </c>
      <c r="AG1023">
        <f>BN1023*AU1023*(BI1023-BH1023*(1000-AU1023*BK1023)/(1000-AU1023*BJ1023))/(100*BB1023)</f>
        <v>0</v>
      </c>
      <c r="AH1023">
        <f>1000*BN1023*AU1023*(BJ1023-BK1023)/(100*BB1023*(1000-AU1023*BJ1023))</f>
        <v>0</v>
      </c>
      <c r="AI1023">
        <f>(AJ1023 - AK1023 - BO1023*1E3/(8.314*(BQ1023+273.15)) * AM1023/BN1023 * AL1023) * BN1023/(100*BB1023) * (1000 - BK1023)/1000</f>
        <v>0</v>
      </c>
      <c r="AJ1023">
        <v>778.183397999345</v>
      </c>
      <c r="AK1023">
        <v>716.263606060606</v>
      </c>
      <c r="AL1023">
        <v>3.35164982311332</v>
      </c>
      <c r="AM1023">
        <v>65.4891449672298</v>
      </c>
      <c r="AN1023">
        <f>(AP1023 - AO1023 + BO1023*1E3/(8.314*(BQ1023+273.15)) * AR1023/BN1023 * AQ1023) * BN1023/(100*BB1023) * 1000/(1000 - AP1023)</f>
        <v>0</v>
      </c>
      <c r="AO1023">
        <v>13.1629304949261</v>
      </c>
      <c r="AP1023">
        <v>19.2953714285714</v>
      </c>
      <c r="AQ1023">
        <v>-0.000475519001259721</v>
      </c>
      <c r="AR1023">
        <v>122.08518290641</v>
      </c>
      <c r="AS1023">
        <v>0</v>
      </c>
      <c r="AT1023">
        <v>0</v>
      </c>
      <c r="AU1023">
        <f>IF(AS1023*$H$13&gt;=AW1023,1.0,(AW1023/(AW1023-AS1023*$H$13)))</f>
        <v>0</v>
      </c>
      <c r="AV1023">
        <f>(AU1023-1)*100</f>
        <v>0</v>
      </c>
      <c r="AW1023">
        <f>MAX(0,($B$13+$C$13*BV1023)/(1+$D$13*BV1023)*BO1023/(BQ1023+273)*$E$13)</f>
        <v>0</v>
      </c>
      <c r="AX1023">
        <f>$B$11*BW1023+$C$11*BX1023+$F$11*CI1023*(1-CL1023)</f>
        <v>0</v>
      </c>
      <c r="AY1023">
        <f>AX1023*AZ1023</f>
        <v>0</v>
      </c>
      <c r="AZ1023">
        <f>($B$11*$D$9+$C$11*$D$9+$F$11*((CV1023+CN1023)/MAX(CV1023+CN1023+CW1023, 0.1)*$I$9+CW1023/MAX(CV1023+CN1023+CW1023, 0.1)*$J$9))/($B$11+$C$11+$F$11)</f>
        <v>0</v>
      </c>
      <c r="BA1023">
        <f>($B$11*$K$9+$C$11*$K$9+$F$11*((CV1023+CN1023)/MAX(CV1023+CN1023+CW1023, 0.1)*$P$9+CW1023/MAX(CV1023+CN1023+CW1023, 0.1)*$Q$9))/($B$11+$C$11+$F$11)</f>
        <v>0</v>
      </c>
      <c r="BB1023">
        <v>6</v>
      </c>
      <c r="BC1023">
        <v>0.5</v>
      </c>
      <c r="BD1023" t="s">
        <v>355</v>
      </c>
      <c r="BE1023">
        <v>2</v>
      </c>
      <c r="BF1023" t="b">
        <v>1</v>
      </c>
      <c r="BG1023">
        <v>1663699087.21429</v>
      </c>
      <c r="BH1023">
        <v>678.602428571429</v>
      </c>
      <c r="BI1023">
        <v>750.565321428571</v>
      </c>
      <c r="BJ1023">
        <v>19.3044357142857</v>
      </c>
      <c r="BK1023">
        <v>13.1525428571429</v>
      </c>
      <c r="BL1023">
        <v>671.2325</v>
      </c>
      <c r="BM1023">
        <v>19.0469964285714</v>
      </c>
      <c r="BN1023">
        <v>500.075392857143</v>
      </c>
      <c r="BO1023">
        <v>90.470125</v>
      </c>
      <c r="BP1023">
        <v>0.0479443857142857</v>
      </c>
      <c r="BQ1023">
        <v>24.8663714285714</v>
      </c>
      <c r="BR1023">
        <v>25.01505</v>
      </c>
      <c r="BS1023">
        <v>999.9</v>
      </c>
      <c r="BT1023">
        <v>0</v>
      </c>
      <c r="BU1023">
        <v>0</v>
      </c>
      <c r="BV1023">
        <v>9990.35714285714</v>
      </c>
      <c r="BW1023">
        <v>0</v>
      </c>
      <c r="BX1023">
        <v>16.7147</v>
      </c>
      <c r="BY1023">
        <v>-71.9629214285714</v>
      </c>
      <c r="BZ1023">
        <v>691.960178571429</v>
      </c>
      <c r="CA1023">
        <v>760.568964285714</v>
      </c>
      <c r="CB1023">
        <v>6.15189607142857</v>
      </c>
      <c r="CC1023">
        <v>750.565321428571</v>
      </c>
      <c r="CD1023">
        <v>13.1525428571429</v>
      </c>
      <c r="CE1023">
        <v>1.74647535714286</v>
      </c>
      <c r="CF1023">
        <v>1.18991107142857</v>
      </c>
      <c r="CG1023">
        <v>15.3157892857143</v>
      </c>
      <c r="CH1023">
        <v>9.47592285714286</v>
      </c>
      <c r="CI1023">
        <v>1999.99321428571</v>
      </c>
      <c r="CJ1023">
        <v>0.979994035714285</v>
      </c>
      <c r="CK1023">
        <v>0.0200058964285714</v>
      </c>
      <c r="CL1023">
        <v>0</v>
      </c>
      <c r="CM1023">
        <v>915.157321428571</v>
      </c>
      <c r="CN1023">
        <v>5.00063</v>
      </c>
      <c r="CO1023">
        <v>18036.4428571429</v>
      </c>
      <c r="CP1023">
        <v>17256.8107142857</v>
      </c>
      <c r="CQ1023">
        <v>39.0487142857143</v>
      </c>
      <c r="CR1023">
        <v>39.125</v>
      </c>
      <c r="CS1023">
        <v>38.562</v>
      </c>
      <c r="CT1023">
        <v>38.491</v>
      </c>
      <c r="CU1023">
        <v>39.8075714285714</v>
      </c>
      <c r="CV1023">
        <v>1955.08285714286</v>
      </c>
      <c r="CW1023">
        <v>39.9103571428571</v>
      </c>
      <c r="CX1023">
        <v>0</v>
      </c>
      <c r="CY1023">
        <v>1663699092.5</v>
      </c>
      <c r="CZ1023">
        <v>0</v>
      </c>
      <c r="DA1023">
        <v>0</v>
      </c>
      <c r="DB1023" t="s">
        <v>356</v>
      </c>
      <c r="DC1023">
        <v>1660677648.1</v>
      </c>
      <c r="DD1023">
        <v>1660677649.1</v>
      </c>
      <c r="DE1023">
        <v>0</v>
      </c>
      <c r="DF1023">
        <v>-1.042</v>
      </c>
      <c r="DG1023">
        <v>0.003</v>
      </c>
      <c r="DH1023">
        <v>5.218</v>
      </c>
      <c r="DI1023">
        <v>0.344</v>
      </c>
      <c r="DJ1023">
        <v>417</v>
      </c>
      <c r="DK1023">
        <v>22</v>
      </c>
      <c r="DL1023">
        <v>1.24</v>
      </c>
      <c r="DM1023">
        <v>0.53</v>
      </c>
      <c r="DN1023">
        <v>-71.574256097561</v>
      </c>
      <c r="DO1023">
        <v>-5.20573379790956</v>
      </c>
      <c r="DP1023">
        <v>0.66255440680371</v>
      </c>
      <c r="DQ1023">
        <v>0</v>
      </c>
      <c r="DR1023">
        <v>6.16163658536585</v>
      </c>
      <c r="DS1023">
        <v>-0.161981184668967</v>
      </c>
      <c r="DT1023">
        <v>0.0187832775406621</v>
      </c>
      <c r="DU1023">
        <v>0</v>
      </c>
      <c r="DV1023">
        <v>0</v>
      </c>
      <c r="DW1023">
        <v>2</v>
      </c>
      <c r="DX1023" t="s">
        <v>357</v>
      </c>
      <c r="DY1023">
        <v>2.97397</v>
      </c>
      <c r="DZ1023">
        <v>2.70169</v>
      </c>
      <c r="EA1023">
        <v>0.13174</v>
      </c>
      <c r="EB1023">
        <v>0.141763</v>
      </c>
      <c r="EC1023">
        <v>0.0887002</v>
      </c>
      <c r="ED1023">
        <v>0.0680693</v>
      </c>
      <c r="EE1023">
        <v>33823.3</v>
      </c>
      <c r="EF1023">
        <v>36449.2</v>
      </c>
      <c r="EG1023">
        <v>35304</v>
      </c>
      <c r="EH1023">
        <v>38520.7</v>
      </c>
      <c r="EI1023">
        <v>45630.7</v>
      </c>
      <c r="EJ1023">
        <v>51857.2</v>
      </c>
      <c r="EK1023">
        <v>55190.7</v>
      </c>
      <c r="EL1023">
        <v>61791.6</v>
      </c>
      <c r="EM1023">
        <v>1.9892</v>
      </c>
      <c r="EN1023">
        <v>1.804</v>
      </c>
      <c r="EO1023">
        <v>0.0778735</v>
      </c>
      <c r="EP1023">
        <v>0</v>
      </c>
      <c r="EQ1023">
        <v>23.713</v>
      </c>
      <c r="ER1023">
        <v>999.9</v>
      </c>
      <c r="ES1023">
        <v>40.282</v>
      </c>
      <c r="ET1023">
        <v>31.018</v>
      </c>
      <c r="EU1023">
        <v>20.1079</v>
      </c>
      <c r="EV1023">
        <v>56.8162</v>
      </c>
      <c r="EW1023">
        <v>45.4928</v>
      </c>
      <c r="EX1023">
        <v>1</v>
      </c>
      <c r="EY1023">
        <v>-0.00825203</v>
      </c>
      <c r="EZ1023">
        <v>2.4051</v>
      </c>
      <c r="FA1023">
        <v>20.0973</v>
      </c>
      <c r="FB1023">
        <v>5.19812</v>
      </c>
      <c r="FC1023">
        <v>12.004</v>
      </c>
      <c r="FD1023">
        <v>4.9752</v>
      </c>
      <c r="FE1023">
        <v>3.294</v>
      </c>
      <c r="FF1023">
        <v>9999</v>
      </c>
      <c r="FG1023">
        <v>9999</v>
      </c>
      <c r="FH1023">
        <v>9999</v>
      </c>
      <c r="FI1023">
        <v>696</v>
      </c>
      <c r="FJ1023">
        <v>1.86356</v>
      </c>
      <c r="FK1023">
        <v>1.86832</v>
      </c>
      <c r="FL1023">
        <v>1.86813</v>
      </c>
      <c r="FM1023">
        <v>1.86935</v>
      </c>
      <c r="FN1023">
        <v>1.87012</v>
      </c>
      <c r="FO1023">
        <v>1.86615</v>
      </c>
      <c r="FP1023">
        <v>1.86722</v>
      </c>
      <c r="FQ1023">
        <v>1.86859</v>
      </c>
      <c r="FR1023">
        <v>5</v>
      </c>
      <c r="FS1023">
        <v>0</v>
      </c>
      <c r="FT1023">
        <v>0</v>
      </c>
      <c r="FU1023">
        <v>0</v>
      </c>
      <c r="FV1023" t="s">
        <v>358</v>
      </c>
      <c r="FW1023" t="s">
        <v>359</v>
      </c>
      <c r="FX1023" t="s">
        <v>360</v>
      </c>
      <c r="FY1023" t="s">
        <v>360</v>
      </c>
      <c r="FZ1023" t="s">
        <v>360</v>
      </c>
      <c r="GA1023" t="s">
        <v>360</v>
      </c>
      <c r="GB1023">
        <v>0</v>
      </c>
      <c r="GC1023">
        <v>100</v>
      </c>
      <c r="GD1023">
        <v>100</v>
      </c>
      <c r="GE1023">
        <v>7.517</v>
      </c>
      <c r="GF1023">
        <v>0.2571</v>
      </c>
      <c r="GG1023">
        <v>3.61927167264205</v>
      </c>
      <c r="GH1023">
        <v>0.00509506669552449</v>
      </c>
      <c r="GI1023">
        <v>1.17866753763249e-06</v>
      </c>
      <c r="GJ1023">
        <v>-6.62632595388568e-10</v>
      </c>
      <c r="GK1023">
        <v>-0.0260112845827318</v>
      </c>
      <c r="GL1023">
        <v>-0.0225051504344278</v>
      </c>
      <c r="GM1023">
        <v>0.00262967521021688</v>
      </c>
      <c r="GN1023">
        <v>-3.50088843362945e-05</v>
      </c>
      <c r="GO1023">
        <v>-5</v>
      </c>
      <c r="GP1023">
        <v>1640</v>
      </c>
      <c r="GQ1023">
        <v>1</v>
      </c>
      <c r="GR1023">
        <v>20</v>
      </c>
      <c r="GS1023">
        <v>50357.4</v>
      </c>
      <c r="GT1023">
        <v>50357.4</v>
      </c>
      <c r="GU1023">
        <v>1.69067</v>
      </c>
      <c r="GV1023">
        <v>2.62329</v>
      </c>
      <c r="GW1023">
        <v>1.54785</v>
      </c>
      <c r="GX1023">
        <v>2.30103</v>
      </c>
      <c r="GY1023">
        <v>1.34644</v>
      </c>
      <c r="GZ1023">
        <v>2.39014</v>
      </c>
      <c r="HA1023">
        <v>35.9879</v>
      </c>
      <c r="HB1023">
        <v>23.9562</v>
      </c>
      <c r="HC1023">
        <v>18</v>
      </c>
      <c r="HD1023">
        <v>505.885</v>
      </c>
      <c r="HE1023">
        <v>389.8</v>
      </c>
      <c r="HF1023">
        <v>20.1099</v>
      </c>
      <c r="HG1023">
        <v>26.9841</v>
      </c>
      <c r="HH1023">
        <v>30.0002</v>
      </c>
      <c r="HI1023">
        <v>26.9302</v>
      </c>
      <c r="HJ1023">
        <v>26.8735</v>
      </c>
      <c r="HK1023">
        <v>33.8942</v>
      </c>
      <c r="HL1023">
        <v>34.4353</v>
      </c>
      <c r="HM1023">
        <v>0</v>
      </c>
      <c r="HN1023">
        <v>20.1113</v>
      </c>
      <c r="HO1023">
        <v>790.544</v>
      </c>
      <c r="HP1023">
        <v>13.2809</v>
      </c>
      <c r="HQ1023">
        <v>102.377</v>
      </c>
      <c r="HR1023">
        <v>102.849</v>
      </c>
    </row>
    <row r="1024" spans="1:226">
      <c r="A1024">
        <v>1008</v>
      </c>
      <c r="B1024">
        <v>1663699100</v>
      </c>
      <c r="C1024">
        <v>11324.9000000954</v>
      </c>
      <c r="D1024" t="s">
        <v>2385</v>
      </c>
      <c r="E1024" t="s">
        <v>2386</v>
      </c>
      <c r="F1024">
        <v>5</v>
      </c>
      <c r="G1024" t="s">
        <v>2292</v>
      </c>
      <c r="H1024" t="s">
        <v>354</v>
      </c>
      <c r="I1024">
        <v>1663699092.5</v>
      </c>
      <c r="J1024">
        <f>(K1024)/1000</f>
        <v>0</v>
      </c>
      <c r="K1024">
        <f>IF(BF1024, AN1024, AH1024)</f>
        <v>0</v>
      </c>
      <c r="L1024">
        <f>IF(BF1024, AI1024, AG1024)</f>
        <v>0</v>
      </c>
      <c r="M1024">
        <f>BH1024 - IF(AU1024&gt;1, L1024*BB1024*100.0/(AW1024*BV1024), 0)</f>
        <v>0</v>
      </c>
      <c r="N1024">
        <f>((T1024-J1024/2)*M1024-L1024)/(T1024+J1024/2)</f>
        <v>0</v>
      </c>
      <c r="O1024">
        <f>N1024*(BO1024+BP1024)/1000.0</f>
        <v>0</v>
      </c>
      <c r="P1024">
        <f>(BH1024 - IF(AU1024&gt;1, L1024*BB1024*100.0/(AW1024*BV1024), 0))*(BO1024+BP1024)/1000.0</f>
        <v>0</v>
      </c>
      <c r="Q1024">
        <f>2.0/((1/S1024-1/R1024)+SIGN(S1024)*SQRT((1/S1024-1/R1024)*(1/S1024-1/R1024) + 4*BC1024/((BC1024+1)*(BC1024+1))*(2*1/S1024*1/R1024-1/R1024*1/R1024)))</f>
        <v>0</v>
      </c>
      <c r="R1024">
        <f>IF(LEFT(BD1024,1)&lt;&gt;"0",IF(LEFT(BD1024,1)="1",3.0,BE1024),$D$5+$E$5*(BV1024*BO1024/($K$5*1000))+$F$5*(BV1024*BO1024/($K$5*1000))*MAX(MIN(BB1024,$J$5),$I$5)*MAX(MIN(BB1024,$J$5),$I$5)+$G$5*MAX(MIN(BB1024,$J$5),$I$5)*(BV1024*BO1024/($K$5*1000))+$H$5*(BV1024*BO1024/($K$5*1000))*(BV1024*BO1024/($K$5*1000)))</f>
        <v>0</v>
      </c>
      <c r="S1024">
        <f>J1024*(1000-(1000*0.61365*exp(17.502*W1024/(240.97+W1024))/(BO1024+BP1024)+BJ1024)/2)/(1000*0.61365*exp(17.502*W1024/(240.97+W1024))/(BO1024+BP1024)-BJ1024)</f>
        <v>0</v>
      </c>
      <c r="T1024">
        <f>1/((BC1024+1)/(Q1024/1.6)+1/(R1024/1.37)) + BC1024/((BC1024+1)/(Q1024/1.6) + BC1024/(R1024/1.37))</f>
        <v>0</v>
      </c>
      <c r="U1024">
        <f>(AX1024*BA1024)</f>
        <v>0</v>
      </c>
      <c r="V1024">
        <f>(BQ1024+(U1024+2*0.95*5.67E-8*(((BQ1024+$B$7)+273)^4-(BQ1024+273)^4)-44100*J1024)/(1.84*29.3*R1024+8*0.95*5.67E-8*(BQ1024+273)^3))</f>
        <v>0</v>
      </c>
      <c r="W1024">
        <f>($C$7*BR1024+$D$7*BS1024+$E$7*V1024)</f>
        <v>0</v>
      </c>
      <c r="X1024">
        <f>0.61365*exp(17.502*W1024/(240.97+W1024))</f>
        <v>0</v>
      </c>
      <c r="Y1024">
        <f>(Z1024/AA1024*100)</f>
        <v>0</v>
      </c>
      <c r="Z1024">
        <f>BJ1024*(BO1024+BP1024)/1000</f>
        <v>0</v>
      </c>
      <c r="AA1024">
        <f>0.61365*exp(17.502*BQ1024/(240.97+BQ1024))</f>
        <v>0</v>
      </c>
      <c r="AB1024">
        <f>(X1024-BJ1024*(BO1024+BP1024)/1000)</f>
        <v>0</v>
      </c>
      <c r="AC1024">
        <f>(-J1024*44100)</f>
        <v>0</v>
      </c>
      <c r="AD1024">
        <f>2*29.3*R1024*0.92*(BQ1024-W1024)</f>
        <v>0</v>
      </c>
      <c r="AE1024">
        <f>2*0.95*5.67E-8*(((BQ1024+$B$7)+273)^4-(W1024+273)^4)</f>
        <v>0</v>
      </c>
      <c r="AF1024">
        <f>U1024+AE1024+AC1024+AD1024</f>
        <v>0</v>
      </c>
      <c r="AG1024">
        <f>BN1024*AU1024*(BI1024-BH1024*(1000-AU1024*BK1024)/(1000-AU1024*BJ1024))/(100*BB1024)</f>
        <v>0</v>
      </c>
      <c r="AH1024">
        <f>1000*BN1024*AU1024*(BJ1024-BK1024)/(100*BB1024*(1000-AU1024*BJ1024))</f>
        <v>0</v>
      </c>
      <c r="AI1024">
        <f>(AJ1024 - AK1024 - BO1024*1E3/(8.314*(BQ1024+273.15)) * AM1024/BN1024 * AL1024) * BN1024/(100*BB1024) * (1000 - BK1024)/1000</f>
        <v>0</v>
      </c>
      <c r="AJ1024">
        <v>796.026937247467</v>
      </c>
      <c r="AK1024">
        <v>733.404212121212</v>
      </c>
      <c r="AL1024">
        <v>3.40885866595987</v>
      </c>
      <c r="AM1024">
        <v>65.4891449672298</v>
      </c>
      <c r="AN1024">
        <f>(AP1024 - AO1024 + BO1024*1E3/(8.314*(BQ1024+273.15)) * AR1024/BN1024 * AQ1024) * BN1024/(100*BB1024) * 1000/(1000 - AP1024)</f>
        <v>0</v>
      </c>
      <c r="AO1024">
        <v>13.1974109877442</v>
      </c>
      <c r="AP1024">
        <v>19.2983021978022</v>
      </c>
      <c r="AQ1024">
        <v>-0.000277213364888388</v>
      </c>
      <c r="AR1024">
        <v>122.08518290641</v>
      </c>
      <c r="AS1024">
        <v>0</v>
      </c>
      <c r="AT1024">
        <v>0</v>
      </c>
      <c r="AU1024">
        <f>IF(AS1024*$H$13&gt;=AW1024,1.0,(AW1024/(AW1024-AS1024*$H$13)))</f>
        <v>0</v>
      </c>
      <c r="AV1024">
        <f>(AU1024-1)*100</f>
        <v>0</v>
      </c>
      <c r="AW1024">
        <f>MAX(0,($B$13+$C$13*BV1024)/(1+$D$13*BV1024)*BO1024/(BQ1024+273)*$E$13)</f>
        <v>0</v>
      </c>
      <c r="AX1024">
        <f>$B$11*BW1024+$C$11*BX1024+$F$11*CI1024*(1-CL1024)</f>
        <v>0</v>
      </c>
      <c r="AY1024">
        <f>AX1024*AZ1024</f>
        <v>0</v>
      </c>
      <c r="AZ1024">
        <f>($B$11*$D$9+$C$11*$D$9+$F$11*((CV1024+CN1024)/MAX(CV1024+CN1024+CW1024, 0.1)*$I$9+CW1024/MAX(CV1024+CN1024+CW1024, 0.1)*$J$9))/($B$11+$C$11+$F$11)</f>
        <v>0</v>
      </c>
      <c r="BA1024">
        <f>($B$11*$K$9+$C$11*$K$9+$F$11*((CV1024+CN1024)/MAX(CV1024+CN1024+CW1024, 0.1)*$P$9+CW1024/MAX(CV1024+CN1024+CW1024, 0.1)*$Q$9))/($B$11+$C$11+$F$11)</f>
        <v>0</v>
      </c>
      <c r="BB1024">
        <v>6</v>
      </c>
      <c r="BC1024">
        <v>0.5</v>
      </c>
      <c r="BD1024" t="s">
        <v>355</v>
      </c>
      <c r="BE1024">
        <v>2</v>
      </c>
      <c r="BF1024" t="b">
        <v>1</v>
      </c>
      <c r="BG1024">
        <v>1663699092.5</v>
      </c>
      <c r="BH1024">
        <v>696.00037037037</v>
      </c>
      <c r="BI1024">
        <v>768.496296296296</v>
      </c>
      <c r="BJ1024">
        <v>19.2983259259259</v>
      </c>
      <c r="BK1024">
        <v>13.1858962962963</v>
      </c>
      <c r="BL1024">
        <v>688.530592592592</v>
      </c>
      <c r="BM1024">
        <v>19.0411333333333</v>
      </c>
      <c r="BN1024">
        <v>500.08537037037</v>
      </c>
      <c r="BO1024">
        <v>90.4704777777778</v>
      </c>
      <c r="BP1024">
        <v>0.0479385592592593</v>
      </c>
      <c r="BQ1024">
        <v>24.8614074074074</v>
      </c>
      <c r="BR1024">
        <v>25.0091259259259</v>
      </c>
      <c r="BS1024">
        <v>999.9</v>
      </c>
      <c r="BT1024">
        <v>0</v>
      </c>
      <c r="BU1024">
        <v>0</v>
      </c>
      <c r="BV1024">
        <v>9985.55555555555</v>
      </c>
      <c r="BW1024">
        <v>0</v>
      </c>
      <c r="BX1024">
        <v>16.7147</v>
      </c>
      <c r="BY1024">
        <v>-72.4959111111111</v>
      </c>
      <c r="BZ1024">
        <v>709.696296296296</v>
      </c>
      <c r="CA1024">
        <v>778.765555555556</v>
      </c>
      <c r="CB1024">
        <v>6.11243888888889</v>
      </c>
      <c r="CC1024">
        <v>768.496296296296</v>
      </c>
      <c r="CD1024">
        <v>13.1858962962963</v>
      </c>
      <c r="CE1024">
        <v>1.74592925925926</v>
      </c>
      <c r="CF1024">
        <v>1.19293407407407</v>
      </c>
      <c r="CG1024">
        <v>15.3109259259259</v>
      </c>
      <c r="CH1024">
        <v>9.5135937037037</v>
      </c>
      <c r="CI1024">
        <v>2000.00777777778</v>
      </c>
      <c r="CJ1024">
        <v>0.979994111111111</v>
      </c>
      <c r="CK1024">
        <v>0.0200058185185185</v>
      </c>
      <c r="CL1024">
        <v>0</v>
      </c>
      <c r="CM1024">
        <v>915.739444444444</v>
      </c>
      <c r="CN1024">
        <v>5.00063</v>
      </c>
      <c r="CO1024">
        <v>18048.6333333333</v>
      </c>
      <c r="CP1024">
        <v>17256.9481481481</v>
      </c>
      <c r="CQ1024">
        <v>39.0551111111111</v>
      </c>
      <c r="CR1024">
        <v>39.125</v>
      </c>
      <c r="CS1024">
        <v>38.562</v>
      </c>
      <c r="CT1024">
        <v>38.5</v>
      </c>
      <c r="CU1024">
        <v>39.8074074074074</v>
      </c>
      <c r="CV1024">
        <v>1955.09703703704</v>
      </c>
      <c r="CW1024">
        <v>39.9107407407407</v>
      </c>
      <c r="CX1024">
        <v>0</v>
      </c>
      <c r="CY1024">
        <v>1663699097.3</v>
      </c>
      <c r="CZ1024">
        <v>0</v>
      </c>
      <c r="DA1024">
        <v>0</v>
      </c>
      <c r="DB1024" t="s">
        <v>356</v>
      </c>
      <c r="DC1024">
        <v>1660677648.1</v>
      </c>
      <c r="DD1024">
        <v>1660677649.1</v>
      </c>
      <c r="DE1024">
        <v>0</v>
      </c>
      <c r="DF1024">
        <v>-1.042</v>
      </c>
      <c r="DG1024">
        <v>0.003</v>
      </c>
      <c r="DH1024">
        <v>5.218</v>
      </c>
      <c r="DI1024">
        <v>0.344</v>
      </c>
      <c r="DJ1024">
        <v>417</v>
      </c>
      <c r="DK1024">
        <v>22</v>
      </c>
      <c r="DL1024">
        <v>1.24</v>
      </c>
      <c r="DM1024">
        <v>0.53</v>
      </c>
      <c r="DN1024">
        <v>-72.0849951219512</v>
      </c>
      <c r="DO1024">
        <v>-7.3300432055748</v>
      </c>
      <c r="DP1024">
        <v>0.816210562249365</v>
      </c>
      <c r="DQ1024">
        <v>0</v>
      </c>
      <c r="DR1024">
        <v>6.13705170731707</v>
      </c>
      <c r="DS1024">
        <v>-0.381563832752605</v>
      </c>
      <c r="DT1024">
        <v>0.0420040513088125</v>
      </c>
      <c r="DU1024">
        <v>0</v>
      </c>
      <c r="DV1024">
        <v>0</v>
      </c>
      <c r="DW1024">
        <v>2</v>
      </c>
      <c r="DX1024" t="s">
        <v>357</v>
      </c>
      <c r="DY1024">
        <v>2.97196</v>
      </c>
      <c r="DZ1024">
        <v>2.70169</v>
      </c>
      <c r="EA1024">
        <v>0.133897</v>
      </c>
      <c r="EB1024">
        <v>0.14371</v>
      </c>
      <c r="EC1024">
        <v>0.0887226</v>
      </c>
      <c r="ED1024">
        <v>0.0684032</v>
      </c>
      <c r="EE1024">
        <v>33739.1</v>
      </c>
      <c r="EF1024">
        <v>36366.5</v>
      </c>
      <c r="EG1024">
        <v>35303.7</v>
      </c>
      <c r="EH1024">
        <v>38520.7</v>
      </c>
      <c r="EI1024">
        <v>45628.7</v>
      </c>
      <c r="EJ1024">
        <v>51839.3</v>
      </c>
      <c r="EK1024">
        <v>55189.5</v>
      </c>
      <c r="EL1024">
        <v>61792.5</v>
      </c>
      <c r="EM1024">
        <v>1.9896</v>
      </c>
      <c r="EN1024">
        <v>1.8046</v>
      </c>
      <c r="EO1024">
        <v>0.0782609</v>
      </c>
      <c r="EP1024">
        <v>0</v>
      </c>
      <c r="EQ1024">
        <v>23.7074</v>
      </c>
      <c r="ER1024">
        <v>999.9</v>
      </c>
      <c r="ES1024">
        <v>40.282</v>
      </c>
      <c r="ET1024">
        <v>31.018</v>
      </c>
      <c r="EU1024">
        <v>20.1077</v>
      </c>
      <c r="EV1024">
        <v>56.8262</v>
      </c>
      <c r="EW1024">
        <v>45.6891</v>
      </c>
      <c r="EX1024">
        <v>1</v>
      </c>
      <c r="EY1024">
        <v>-0.00835366</v>
      </c>
      <c r="EZ1024">
        <v>2.38303</v>
      </c>
      <c r="FA1024">
        <v>20.0976</v>
      </c>
      <c r="FB1024">
        <v>5.19812</v>
      </c>
      <c r="FC1024">
        <v>12.0052</v>
      </c>
      <c r="FD1024">
        <v>4.976</v>
      </c>
      <c r="FE1024">
        <v>3.294</v>
      </c>
      <c r="FF1024">
        <v>9999</v>
      </c>
      <c r="FG1024">
        <v>9999</v>
      </c>
      <c r="FH1024">
        <v>9999</v>
      </c>
      <c r="FI1024">
        <v>696</v>
      </c>
      <c r="FJ1024">
        <v>1.86356</v>
      </c>
      <c r="FK1024">
        <v>1.86829</v>
      </c>
      <c r="FL1024">
        <v>1.8681</v>
      </c>
      <c r="FM1024">
        <v>1.86929</v>
      </c>
      <c r="FN1024">
        <v>1.87012</v>
      </c>
      <c r="FO1024">
        <v>1.86615</v>
      </c>
      <c r="FP1024">
        <v>1.86722</v>
      </c>
      <c r="FQ1024">
        <v>1.86859</v>
      </c>
      <c r="FR1024">
        <v>5</v>
      </c>
      <c r="FS1024">
        <v>0</v>
      </c>
      <c r="FT1024">
        <v>0</v>
      </c>
      <c r="FU1024">
        <v>0</v>
      </c>
      <c r="FV1024" t="s">
        <v>358</v>
      </c>
      <c r="FW1024" t="s">
        <v>359</v>
      </c>
      <c r="FX1024" t="s">
        <v>360</v>
      </c>
      <c r="FY1024" t="s">
        <v>360</v>
      </c>
      <c r="FZ1024" t="s">
        <v>360</v>
      </c>
      <c r="GA1024" t="s">
        <v>360</v>
      </c>
      <c r="GB1024">
        <v>0</v>
      </c>
      <c r="GC1024">
        <v>100</v>
      </c>
      <c r="GD1024">
        <v>100</v>
      </c>
      <c r="GE1024">
        <v>7.614</v>
      </c>
      <c r="GF1024">
        <v>0.2574</v>
      </c>
      <c r="GG1024">
        <v>3.61927167264205</v>
      </c>
      <c r="GH1024">
        <v>0.00509506669552449</v>
      </c>
      <c r="GI1024">
        <v>1.17866753763249e-06</v>
      </c>
      <c r="GJ1024">
        <v>-6.62632595388568e-10</v>
      </c>
      <c r="GK1024">
        <v>-0.0260112845827318</v>
      </c>
      <c r="GL1024">
        <v>-0.0225051504344278</v>
      </c>
      <c r="GM1024">
        <v>0.00262967521021688</v>
      </c>
      <c r="GN1024">
        <v>-3.50088843362945e-05</v>
      </c>
      <c r="GO1024">
        <v>-5</v>
      </c>
      <c r="GP1024">
        <v>1640</v>
      </c>
      <c r="GQ1024">
        <v>1</v>
      </c>
      <c r="GR1024">
        <v>20</v>
      </c>
      <c r="GS1024">
        <v>50357.5</v>
      </c>
      <c r="GT1024">
        <v>50357.5</v>
      </c>
      <c r="GU1024">
        <v>1.71631</v>
      </c>
      <c r="GV1024">
        <v>2.61108</v>
      </c>
      <c r="GW1024">
        <v>1.54785</v>
      </c>
      <c r="GX1024">
        <v>2.2998</v>
      </c>
      <c r="GY1024">
        <v>1.34644</v>
      </c>
      <c r="GZ1024">
        <v>2.41821</v>
      </c>
      <c r="HA1024">
        <v>36.0113</v>
      </c>
      <c r="HB1024">
        <v>23.9562</v>
      </c>
      <c r="HC1024">
        <v>18</v>
      </c>
      <c r="HD1024">
        <v>506.171</v>
      </c>
      <c r="HE1024">
        <v>390.141</v>
      </c>
      <c r="HF1024">
        <v>20.1026</v>
      </c>
      <c r="HG1024">
        <v>26.9864</v>
      </c>
      <c r="HH1024">
        <v>30.0001</v>
      </c>
      <c r="HI1024">
        <v>26.9325</v>
      </c>
      <c r="HJ1024">
        <v>26.8757</v>
      </c>
      <c r="HK1024">
        <v>34.4933</v>
      </c>
      <c r="HL1024">
        <v>34.4353</v>
      </c>
      <c r="HM1024">
        <v>0</v>
      </c>
      <c r="HN1024">
        <v>20.1065</v>
      </c>
      <c r="HO1024">
        <v>810.706</v>
      </c>
      <c r="HP1024">
        <v>13.3048</v>
      </c>
      <c r="HQ1024">
        <v>102.375</v>
      </c>
      <c r="HR1024">
        <v>102.85</v>
      </c>
    </row>
    <row r="1025" spans="1:226">
      <c r="A1025">
        <v>1009</v>
      </c>
      <c r="B1025">
        <v>1663699105</v>
      </c>
      <c r="C1025">
        <v>11329.9000000954</v>
      </c>
      <c r="D1025" t="s">
        <v>2387</v>
      </c>
      <c r="E1025" t="s">
        <v>2388</v>
      </c>
      <c r="F1025">
        <v>5</v>
      </c>
      <c r="G1025" t="s">
        <v>2292</v>
      </c>
      <c r="H1025" t="s">
        <v>354</v>
      </c>
      <c r="I1025">
        <v>1663699097.21429</v>
      </c>
      <c r="J1025">
        <f>(K1025)/1000</f>
        <v>0</v>
      </c>
      <c r="K1025">
        <f>IF(BF1025, AN1025, AH1025)</f>
        <v>0</v>
      </c>
      <c r="L1025">
        <f>IF(BF1025, AI1025, AG1025)</f>
        <v>0</v>
      </c>
      <c r="M1025">
        <f>BH1025 - IF(AU1025&gt;1, L1025*BB1025*100.0/(AW1025*BV1025), 0)</f>
        <v>0</v>
      </c>
      <c r="N1025">
        <f>((T1025-J1025/2)*M1025-L1025)/(T1025+J1025/2)</f>
        <v>0</v>
      </c>
      <c r="O1025">
        <f>N1025*(BO1025+BP1025)/1000.0</f>
        <v>0</v>
      </c>
      <c r="P1025">
        <f>(BH1025 - IF(AU1025&gt;1, L1025*BB1025*100.0/(AW1025*BV1025), 0))*(BO1025+BP1025)/1000.0</f>
        <v>0</v>
      </c>
      <c r="Q1025">
        <f>2.0/((1/S1025-1/R1025)+SIGN(S1025)*SQRT((1/S1025-1/R1025)*(1/S1025-1/R1025) + 4*BC1025/((BC1025+1)*(BC1025+1))*(2*1/S1025*1/R1025-1/R1025*1/R1025)))</f>
        <v>0</v>
      </c>
      <c r="R1025">
        <f>IF(LEFT(BD1025,1)&lt;&gt;"0",IF(LEFT(BD1025,1)="1",3.0,BE1025),$D$5+$E$5*(BV1025*BO1025/($K$5*1000))+$F$5*(BV1025*BO1025/($K$5*1000))*MAX(MIN(BB1025,$J$5),$I$5)*MAX(MIN(BB1025,$J$5),$I$5)+$G$5*MAX(MIN(BB1025,$J$5),$I$5)*(BV1025*BO1025/($K$5*1000))+$H$5*(BV1025*BO1025/($K$5*1000))*(BV1025*BO1025/($K$5*1000)))</f>
        <v>0</v>
      </c>
      <c r="S1025">
        <f>J1025*(1000-(1000*0.61365*exp(17.502*W1025/(240.97+W1025))/(BO1025+BP1025)+BJ1025)/2)/(1000*0.61365*exp(17.502*W1025/(240.97+W1025))/(BO1025+BP1025)-BJ1025)</f>
        <v>0</v>
      </c>
      <c r="T1025">
        <f>1/((BC1025+1)/(Q1025/1.6)+1/(R1025/1.37)) + BC1025/((BC1025+1)/(Q1025/1.6) + BC1025/(R1025/1.37))</f>
        <v>0</v>
      </c>
      <c r="U1025">
        <f>(AX1025*BA1025)</f>
        <v>0</v>
      </c>
      <c r="V1025">
        <f>(BQ1025+(U1025+2*0.95*5.67E-8*(((BQ1025+$B$7)+273)^4-(BQ1025+273)^4)-44100*J1025)/(1.84*29.3*R1025+8*0.95*5.67E-8*(BQ1025+273)^3))</f>
        <v>0</v>
      </c>
      <c r="W1025">
        <f>($C$7*BR1025+$D$7*BS1025+$E$7*V1025)</f>
        <v>0</v>
      </c>
      <c r="X1025">
        <f>0.61365*exp(17.502*W1025/(240.97+W1025))</f>
        <v>0</v>
      </c>
      <c r="Y1025">
        <f>(Z1025/AA1025*100)</f>
        <v>0</v>
      </c>
      <c r="Z1025">
        <f>BJ1025*(BO1025+BP1025)/1000</f>
        <v>0</v>
      </c>
      <c r="AA1025">
        <f>0.61365*exp(17.502*BQ1025/(240.97+BQ1025))</f>
        <v>0</v>
      </c>
      <c r="AB1025">
        <f>(X1025-BJ1025*(BO1025+BP1025)/1000)</f>
        <v>0</v>
      </c>
      <c r="AC1025">
        <f>(-J1025*44100)</f>
        <v>0</v>
      </c>
      <c r="AD1025">
        <f>2*29.3*R1025*0.92*(BQ1025-W1025)</f>
        <v>0</v>
      </c>
      <c r="AE1025">
        <f>2*0.95*5.67E-8*(((BQ1025+$B$7)+273)^4-(W1025+273)^4)</f>
        <v>0</v>
      </c>
      <c r="AF1025">
        <f>U1025+AE1025+AC1025+AD1025</f>
        <v>0</v>
      </c>
      <c r="AG1025">
        <f>BN1025*AU1025*(BI1025-BH1025*(1000-AU1025*BK1025)/(1000-AU1025*BJ1025))/(100*BB1025)</f>
        <v>0</v>
      </c>
      <c r="AH1025">
        <f>1000*BN1025*AU1025*(BJ1025-BK1025)/(100*BB1025*(1000-AU1025*BJ1025))</f>
        <v>0</v>
      </c>
      <c r="AI1025">
        <f>(AJ1025 - AK1025 - BO1025*1E3/(8.314*(BQ1025+273.15)) * AM1025/BN1025 * AL1025) * BN1025/(100*BB1025) * (1000 - BK1025)/1000</f>
        <v>0</v>
      </c>
      <c r="AJ1025">
        <v>812.789175211522</v>
      </c>
      <c r="AK1025">
        <v>750.313375757575</v>
      </c>
      <c r="AL1025">
        <v>3.4035043688343</v>
      </c>
      <c r="AM1025">
        <v>65.4891449672298</v>
      </c>
      <c r="AN1025">
        <f>(AP1025 - AO1025 + BO1025*1E3/(8.314*(BQ1025+273.15)) * AR1025/BN1025 * AQ1025) * BN1025/(100*BB1025) * 1000/(1000 - AP1025)</f>
        <v>0</v>
      </c>
      <c r="AO1025">
        <v>13.2679226034241</v>
      </c>
      <c r="AP1025">
        <v>19.3125857142857</v>
      </c>
      <c r="AQ1025">
        <v>0.000196978254460817</v>
      </c>
      <c r="AR1025">
        <v>122.08518290641</v>
      </c>
      <c r="AS1025">
        <v>0</v>
      </c>
      <c r="AT1025">
        <v>0</v>
      </c>
      <c r="AU1025">
        <f>IF(AS1025*$H$13&gt;=AW1025,1.0,(AW1025/(AW1025-AS1025*$H$13)))</f>
        <v>0</v>
      </c>
      <c r="AV1025">
        <f>(AU1025-1)*100</f>
        <v>0</v>
      </c>
      <c r="AW1025">
        <f>MAX(0,($B$13+$C$13*BV1025)/(1+$D$13*BV1025)*BO1025/(BQ1025+273)*$E$13)</f>
        <v>0</v>
      </c>
      <c r="AX1025">
        <f>$B$11*BW1025+$C$11*BX1025+$F$11*CI1025*(1-CL1025)</f>
        <v>0</v>
      </c>
      <c r="AY1025">
        <f>AX1025*AZ1025</f>
        <v>0</v>
      </c>
      <c r="AZ1025">
        <f>($B$11*$D$9+$C$11*$D$9+$F$11*((CV1025+CN1025)/MAX(CV1025+CN1025+CW1025, 0.1)*$I$9+CW1025/MAX(CV1025+CN1025+CW1025, 0.1)*$J$9))/($B$11+$C$11+$F$11)</f>
        <v>0</v>
      </c>
      <c r="BA1025">
        <f>($B$11*$K$9+$C$11*$K$9+$F$11*((CV1025+CN1025)/MAX(CV1025+CN1025+CW1025, 0.1)*$P$9+CW1025/MAX(CV1025+CN1025+CW1025, 0.1)*$Q$9))/($B$11+$C$11+$F$11)</f>
        <v>0</v>
      </c>
      <c r="BB1025">
        <v>6</v>
      </c>
      <c r="BC1025">
        <v>0.5</v>
      </c>
      <c r="BD1025" t="s">
        <v>355</v>
      </c>
      <c r="BE1025">
        <v>2</v>
      </c>
      <c r="BF1025" t="b">
        <v>1</v>
      </c>
      <c r="BG1025">
        <v>1663699097.21429</v>
      </c>
      <c r="BH1025">
        <v>711.575464285714</v>
      </c>
      <c r="BI1025">
        <v>784.495321428572</v>
      </c>
      <c r="BJ1025">
        <v>19.2986785714286</v>
      </c>
      <c r="BK1025">
        <v>13.2249321428571</v>
      </c>
      <c r="BL1025">
        <v>704.016321428571</v>
      </c>
      <c r="BM1025">
        <v>19.0414714285714</v>
      </c>
      <c r="BN1025">
        <v>500.077321428571</v>
      </c>
      <c r="BO1025">
        <v>90.4706321428572</v>
      </c>
      <c r="BP1025">
        <v>0.0481478107142857</v>
      </c>
      <c r="BQ1025">
        <v>24.8560357142857</v>
      </c>
      <c r="BR1025">
        <v>25.0016571428571</v>
      </c>
      <c r="BS1025">
        <v>999.9</v>
      </c>
      <c r="BT1025">
        <v>0</v>
      </c>
      <c r="BU1025">
        <v>0</v>
      </c>
      <c r="BV1025">
        <v>9973.03571428571</v>
      </c>
      <c r="BW1025">
        <v>0</v>
      </c>
      <c r="BX1025">
        <v>16.7147</v>
      </c>
      <c r="BY1025">
        <v>-72.9199107142857</v>
      </c>
      <c r="BZ1025">
        <v>725.578357142857</v>
      </c>
      <c r="CA1025">
        <v>795.009964285714</v>
      </c>
      <c r="CB1025">
        <v>6.07374928571429</v>
      </c>
      <c r="CC1025">
        <v>784.495321428572</v>
      </c>
      <c r="CD1025">
        <v>13.2249321428571</v>
      </c>
      <c r="CE1025">
        <v>1.74596357142857</v>
      </c>
      <c r="CF1025">
        <v>1.19646785714286</v>
      </c>
      <c r="CG1025">
        <v>15.3112357142857</v>
      </c>
      <c r="CH1025">
        <v>9.55760178571429</v>
      </c>
      <c r="CI1025">
        <v>2000.00571428571</v>
      </c>
      <c r="CJ1025">
        <v>0.97999425</v>
      </c>
      <c r="CK1025">
        <v>0.020005675</v>
      </c>
      <c r="CL1025">
        <v>0</v>
      </c>
      <c r="CM1025">
        <v>915.896964285714</v>
      </c>
      <c r="CN1025">
        <v>5.00063</v>
      </c>
      <c r="CO1025">
        <v>18052.8785714286</v>
      </c>
      <c r="CP1025">
        <v>17256.925</v>
      </c>
      <c r="CQ1025">
        <v>39.0597857142857</v>
      </c>
      <c r="CR1025">
        <v>39.125</v>
      </c>
      <c r="CS1025">
        <v>38.562</v>
      </c>
      <c r="CT1025">
        <v>38.5</v>
      </c>
      <c r="CU1025">
        <v>39.812</v>
      </c>
      <c r="CV1025">
        <v>1955.09535714286</v>
      </c>
      <c r="CW1025">
        <v>39.9103571428571</v>
      </c>
      <c r="CX1025">
        <v>0</v>
      </c>
      <c r="CY1025">
        <v>1663699102.1</v>
      </c>
      <c r="CZ1025">
        <v>0</v>
      </c>
      <c r="DA1025">
        <v>0</v>
      </c>
      <c r="DB1025" t="s">
        <v>356</v>
      </c>
      <c r="DC1025">
        <v>1660677648.1</v>
      </c>
      <c r="DD1025">
        <v>1660677649.1</v>
      </c>
      <c r="DE1025">
        <v>0</v>
      </c>
      <c r="DF1025">
        <v>-1.042</v>
      </c>
      <c r="DG1025">
        <v>0.003</v>
      </c>
      <c r="DH1025">
        <v>5.218</v>
      </c>
      <c r="DI1025">
        <v>0.344</v>
      </c>
      <c r="DJ1025">
        <v>417</v>
      </c>
      <c r="DK1025">
        <v>22</v>
      </c>
      <c r="DL1025">
        <v>1.24</v>
      </c>
      <c r="DM1025">
        <v>0.53</v>
      </c>
      <c r="DN1025">
        <v>-72.5560902439024</v>
      </c>
      <c r="DO1025">
        <v>-5.16968362369334</v>
      </c>
      <c r="DP1025">
        <v>0.638329328491286</v>
      </c>
      <c r="DQ1025">
        <v>0</v>
      </c>
      <c r="DR1025">
        <v>6.10362195121951</v>
      </c>
      <c r="DS1025">
        <v>-0.517865226480825</v>
      </c>
      <c r="DT1025">
        <v>0.0533823407001956</v>
      </c>
      <c r="DU1025">
        <v>0</v>
      </c>
      <c r="DV1025">
        <v>0</v>
      </c>
      <c r="DW1025">
        <v>2</v>
      </c>
      <c r="DX1025" t="s">
        <v>357</v>
      </c>
      <c r="DY1025">
        <v>2.97287</v>
      </c>
      <c r="DZ1025">
        <v>2.70194</v>
      </c>
      <c r="EA1025">
        <v>0.135942</v>
      </c>
      <c r="EB1025">
        <v>0.145839</v>
      </c>
      <c r="EC1025">
        <v>0.088755</v>
      </c>
      <c r="ED1025">
        <v>0.0684195</v>
      </c>
      <c r="EE1025">
        <v>33659.2</v>
      </c>
      <c r="EF1025">
        <v>36275.6</v>
      </c>
      <c r="EG1025">
        <v>35303.5</v>
      </c>
      <c r="EH1025">
        <v>38520.1</v>
      </c>
      <c r="EI1025">
        <v>45627.3</v>
      </c>
      <c r="EJ1025">
        <v>51837.4</v>
      </c>
      <c r="EK1025">
        <v>55189.8</v>
      </c>
      <c r="EL1025">
        <v>61791.2</v>
      </c>
      <c r="EM1025">
        <v>1.9902</v>
      </c>
      <c r="EN1025">
        <v>1.8038</v>
      </c>
      <c r="EO1025">
        <v>0.0782609</v>
      </c>
      <c r="EP1025">
        <v>0</v>
      </c>
      <c r="EQ1025">
        <v>23.6994</v>
      </c>
      <c r="ER1025">
        <v>999.9</v>
      </c>
      <c r="ES1025">
        <v>40.258</v>
      </c>
      <c r="ET1025">
        <v>31.038</v>
      </c>
      <c r="EU1025">
        <v>20.118</v>
      </c>
      <c r="EV1025">
        <v>57.2262</v>
      </c>
      <c r="EW1025">
        <v>46.0617</v>
      </c>
      <c r="EX1025">
        <v>1</v>
      </c>
      <c r="EY1025">
        <v>-0.00914634</v>
      </c>
      <c r="EZ1025">
        <v>2.03294</v>
      </c>
      <c r="FA1025">
        <v>20.1019</v>
      </c>
      <c r="FB1025">
        <v>5.19932</v>
      </c>
      <c r="FC1025">
        <v>12.004</v>
      </c>
      <c r="FD1025">
        <v>4.976</v>
      </c>
      <c r="FE1025">
        <v>3.294</v>
      </c>
      <c r="FF1025">
        <v>9999</v>
      </c>
      <c r="FG1025">
        <v>9999</v>
      </c>
      <c r="FH1025">
        <v>9999</v>
      </c>
      <c r="FI1025">
        <v>696</v>
      </c>
      <c r="FJ1025">
        <v>1.86356</v>
      </c>
      <c r="FK1025">
        <v>1.86829</v>
      </c>
      <c r="FL1025">
        <v>1.8681</v>
      </c>
      <c r="FM1025">
        <v>1.86932</v>
      </c>
      <c r="FN1025">
        <v>1.87012</v>
      </c>
      <c r="FO1025">
        <v>1.86615</v>
      </c>
      <c r="FP1025">
        <v>1.86722</v>
      </c>
      <c r="FQ1025">
        <v>1.86859</v>
      </c>
      <c r="FR1025">
        <v>5</v>
      </c>
      <c r="FS1025">
        <v>0</v>
      </c>
      <c r="FT1025">
        <v>0</v>
      </c>
      <c r="FU1025">
        <v>0</v>
      </c>
      <c r="FV1025" t="s">
        <v>358</v>
      </c>
      <c r="FW1025" t="s">
        <v>359</v>
      </c>
      <c r="FX1025" t="s">
        <v>360</v>
      </c>
      <c r="FY1025" t="s">
        <v>360</v>
      </c>
      <c r="FZ1025" t="s">
        <v>360</v>
      </c>
      <c r="GA1025" t="s">
        <v>360</v>
      </c>
      <c r="GB1025">
        <v>0</v>
      </c>
      <c r="GC1025">
        <v>100</v>
      </c>
      <c r="GD1025">
        <v>100</v>
      </c>
      <c r="GE1025">
        <v>7.707</v>
      </c>
      <c r="GF1025">
        <v>0.2578</v>
      </c>
      <c r="GG1025">
        <v>3.61927167264205</v>
      </c>
      <c r="GH1025">
        <v>0.00509506669552449</v>
      </c>
      <c r="GI1025">
        <v>1.17866753763249e-06</v>
      </c>
      <c r="GJ1025">
        <v>-6.62632595388568e-10</v>
      </c>
      <c r="GK1025">
        <v>-0.0260112845827318</v>
      </c>
      <c r="GL1025">
        <v>-0.0225051504344278</v>
      </c>
      <c r="GM1025">
        <v>0.00262967521021688</v>
      </c>
      <c r="GN1025">
        <v>-3.50088843362945e-05</v>
      </c>
      <c r="GO1025">
        <v>-5</v>
      </c>
      <c r="GP1025">
        <v>1640</v>
      </c>
      <c r="GQ1025">
        <v>1</v>
      </c>
      <c r="GR1025">
        <v>20</v>
      </c>
      <c r="GS1025">
        <v>50357.6</v>
      </c>
      <c r="GT1025">
        <v>50357.6</v>
      </c>
      <c r="GU1025">
        <v>1.74805</v>
      </c>
      <c r="GV1025">
        <v>2.61108</v>
      </c>
      <c r="GW1025">
        <v>1.54785</v>
      </c>
      <c r="GX1025">
        <v>2.2998</v>
      </c>
      <c r="GY1025">
        <v>1.34644</v>
      </c>
      <c r="GZ1025">
        <v>2.39136</v>
      </c>
      <c r="HA1025">
        <v>36.0113</v>
      </c>
      <c r="HB1025">
        <v>23.9562</v>
      </c>
      <c r="HC1025">
        <v>18</v>
      </c>
      <c r="HD1025">
        <v>506.594</v>
      </c>
      <c r="HE1025">
        <v>389.723</v>
      </c>
      <c r="HF1025">
        <v>20.1741</v>
      </c>
      <c r="HG1025">
        <v>26.9864</v>
      </c>
      <c r="HH1025">
        <v>29.9994</v>
      </c>
      <c r="HI1025">
        <v>26.9348</v>
      </c>
      <c r="HJ1025">
        <v>26.878</v>
      </c>
      <c r="HK1025">
        <v>35.053</v>
      </c>
      <c r="HL1025">
        <v>34.4353</v>
      </c>
      <c r="HM1025">
        <v>0</v>
      </c>
      <c r="HN1025">
        <v>20.1993</v>
      </c>
      <c r="HO1025">
        <v>824.127</v>
      </c>
      <c r="HP1025">
        <v>13.3173</v>
      </c>
      <c r="HQ1025">
        <v>102.375</v>
      </c>
      <c r="HR1025">
        <v>102.848</v>
      </c>
    </row>
    <row r="1026" spans="1:226">
      <c r="A1026">
        <v>1010</v>
      </c>
      <c r="B1026">
        <v>1663699110</v>
      </c>
      <c r="C1026">
        <v>11334.9000000954</v>
      </c>
      <c r="D1026" t="s">
        <v>2389</v>
      </c>
      <c r="E1026" t="s">
        <v>2390</v>
      </c>
      <c r="F1026">
        <v>5</v>
      </c>
      <c r="G1026" t="s">
        <v>2292</v>
      </c>
      <c r="H1026" t="s">
        <v>354</v>
      </c>
      <c r="I1026">
        <v>1663699102.5</v>
      </c>
      <c r="J1026">
        <f>(K1026)/1000</f>
        <v>0</v>
      </c>
      <c r="K1026">
        <f>IF(BF1026, AN1026, AH1026)</f>
        <v>0</v>
      </c>
      <c r="L1026">
        <f>IF(BF1026, AI1026, AG1026)</f>
        <v>0</v>
      </c>
      <c r="M1026">
        <f>BH1026 - IF(AU1026&gt;1, L1026*BB1026*100.0/(AW1026*BV1026), 0)</f>
        <v>0</v>
      </c>
      <c r="N1026">
        <f>((T1026-J1026/2)*M1026-L1026)/(T1026+J1026/2)</f>
        <v>0</v>
      </c>
      <c r="O1026">
        <f>N1026*(BO1026+BP1026)/1000.0</f>
        <v>0</v>
      </c>
      <c r="P1026">
        <f>(BH1026 - IF(AU1026&gt;1, L1026*BB1026*100.0/(AW1026*BV1026), 0))*(BO1026+BP1026)/1000.0</f>
        <v>0</v>
      </c>
      <c r="Q1026">
        <f>2.0/((1/S1026-1/R1026)+SIGN(S1026)*SQRT((1/S1026-1/R1026)*(1/S1026-1/R1026) + 4*BC1026/((BC1026+1)*(BC1026+1))*(2*1/S1026*1/R1026-1/R1026*1/R1026)))</f>
        <v>0</v>
      </c>
      <c r="R1026">
        <f>IF(LEFT(BD1026,1)&lt;&gt;"0",IF(LEFT(BD1026,1)="1",3.0,BE1026),$D$5+$E$5*(BV1026*BO1026/($K$5*1000))+$F$5*(BV1026*BO1026/($K$5*1000))*MAX(MIN(BB1026,$J$5),$I$5)*MAX(MIN(BB1026,$J$5),$I$5)+$G$5*MAX(MIN(BB1026,$J$5),$I$5)*(BV1026*BO1026/($K$5*1000))+$H$5*(BV1026*BO1026/($K$5*1000))*(BV1026*BO1026/($K$5*1000)))</f>
        <v>0</v>
      </c>
      <c r="S1026">
        <f>J1026*(1000-(1000*0.61365*exp(17.502*W1026/(240.97+W1026))/(BO1026+BP1026)+BJ1026)/2)/(1000*0.61365*exp(17.502*W1026/(240.97+W1026))/(BO1026+BP1026)-BJ1026)</f>
        <v>0</v>
      </c>
      <c r="T1026">
        <f>1/((BC1026+1)/(Q1026/1.6)+1/(R1026/1.37)) + BC1026/((BC1026+1)/(Q1026/1.6) + BC1026/(R1026/1.37))</f>
        <v>0</v>
      </c>
      <c r="U1026">
        <f>(AX1026*BA1026)</f>
        <v>0</v>
      </c>
      <c r="V1026">
        <f>(BQ1026+(U1026+2*0.95*5.67E-8*(((BQ1026+$B$7)+273)^4-(BQ1026+273)^4)-44100*J1026)/(1.84*29.3*R1026+8*0.95*5.67E-8*(BQ1026+273)^3))</f>
        <v>0</v>
      </c>
      <c r="W1026">
        <f>($C$7*BR1026+$D$7*BS1026+$E$7*V1026)</f>
        <v>0</v>
      </c>
      <c r="X1026">
        <f>0.61365*exp(17.502*W1026/(240.97+W1026))</f>
        <v>0</v>
      </c>
      <c r="Y1026">
        <f>(Z1026/AA1026*100)</f>
        <v>0</v>
      </c>
      <c r="Z1026">
        <f>BJ1026*(BO1026+BP1026)/1000</f>
        <v>0</v>
      </c>
      <c r="AA1026">
        <f>0.61365*exp(17.502*BQ1026/(240.97+BQ1026))</f>
        <v>0</v>
      </c>
      <c r="AB1026">
        <f>(X1026-BJ1026*(BO1026+BP1026)/1000)</f>
        <v>0</v>
      </c>
      <c r="AC1026">
        <f>(-J1026*44100)</f>
        <v>0</v>
      </c>
      <c r="AD1026">
        <f>2*29.3*R1026*0.92*(BQ1026-W1026)</f>
        <v>0</v>
      </c>
      <c r="AE1026">
        <f>2*0.95*5.67E-8*(((BQ1026+$B$7)+273)^4-(W1026+273)^4)</f>
        <v>0</v>
      </c>
      <c r="AF1026">
        <f>U1026+AE1026+AC1026+AD1026</f>
        <v>0</v>
      </c>
      <c r="AG1026">
        <f>BN1026*AU1026*(BI1026-BH1026*(1000-AU1026*BK1026)/(1000-AU1026*BJ1026))/(100*BB1026)</f>
        <v>0</v>
      </c>
      <c r="AH1026">
        <f>1000*BN1026*AU1026*(BJ1026-BK1026)/(100*BB1026*(1000-AU1026*BJ1026))</f>
        <v>0</v>
      </c>
      <c r="AI1026">
        <f>(AJ1026 - AK1026 - BO1026*1E3/(8.314*(BQ1026+273.15)) * AM1026/BN1026 * AL1026) * BN1026/(100*BB1026) * (1000 - BK1026)/1000</f>
        <v>0</v>
      </c>
      <c r="AJ1026">
        <v>830.070140561942</v>
      </c>
      <c r="AK1026">
        <v>767.2884</v>
      </c>
      <c r="AL1026">
        <v>3.40494274839527</v>
      </c>
      <c r="AM1026">
        <v>65.4891449672298</v>
      </c>
      <c r="AN1026">
        <f>(AP1026 - AO1026 + BO1026*1E3/(8.314*(BQ1026+273.15)) * AR1026/BN1026 * AQ1026) * BN1026/(100*BB1026) * 1000/(1000 - AP1026)</f>
        <v>0</v>
      </c>
      <c r="AO1026">
        <v>13.2732843725488</v>
      </c>
      <c r="AP1026">
        <v>19.3178956043956</v>
      </c>
      <c r="AQ1026">
        <v>0.000188373972125909</v>
      </c>
      <c r="AR1026">
        <v>122.08518290641</v>
      </c>
      <c r="AS1026">
        <v>0</v>
      </c>
      <c r="AT1026">
        <v>0</v>
      </c>
      <c r="AU1026">
        <f>IF(AS1026*$H$13&gt;=AW1026,1.0,(AW1026/(AW1026-AS1026*$H$13)))</f>
        <v>0</v>
      </c>
      <c r="AV1026">
        <f>(AU1026-1)*100</f>
        <v>0</v>
      </c>
      <c r="AW1026">
        <f>MAX(0,($B$13+$C$13*BV1026)/(1+$D$13*BV1026)*BO1026/(BQ1026+273)*$E$13)</f>
        <v>0</v>
      </c>
      <c r="AX1026">
        <f>$B$11*BW1026+$C$11*BX1026+$F$11*CI1026*(1-CL1026)</f>
        <v>0</v>
      </c>
      <c r="AY1026">
        <f>AX1026*AZ1026</f>
        <v>0</v>
      </c>
      <c r="AZ1026">
        <f>($B$11*$D$9+$C$11*$D$9+$F$11*((CV1026+CN1026)/MAX(CV1026+CN1026+CW1026, 0.1)*$I$9+CW1026/MAX(CV1026+CN1026+CW1026, 0.1)*$J$9))/($B$11+$C$11+$F$11)</f>
        <v>0</v>
      </c>
      <c r="BA1026">
        <f>($B$11*$K$9+$C$11*$K$9+$F$11*((CV1026+CN1026)/MAX(CV1026+CN1026+CW1026, 0.1)*$P$9+CW1026/MAX(CV1026+CN1026+CW1026, 0.1)*$Q$9))/($B$11+$C$11+$F$11)</f>
        <v>0</v>
      </c>
      <c r="BB1026">
        <v>6</v>
      </c>
      <c r="BC1026">
        <v>0.5</v>
      </c>
      <c r="BD1026" t="s">
        <v>355</v>
      </c>
      <c r="BE1026">
        <v>2</v>
      </c>
      <c r="BF1026" t="b">
        <v>1</v>
      </c>
      <c r="BG1026">
        <v>1663699102.5</v>
      </c>
      <c r="BH1026">
        <v>729.162777777778</v>
      </c>
      <c r="BI1026">
        <v>802.488444444444</v>
      </c>
      <c r="BJ1026">
        <v>19.3058333333333</v>
      </c>
      <c r="BK1026">
        <v>13.2616037037037</v>
      </c>
      <c r="BL1026">
        <v>721.502851851852</v>
      </c>
      <c r="BM1026">
        <v>19.0483555555556</v>
      </c>
      <c r="BN1026">
        <v>500.066222222222</v>
      </c>
      <c r="BO1026">
        <v>90.4696444444445</v>
      </c>
      <c r="BP1026">
        <v>0.0479576333333333</v>
      </c>
      <c r="BQ1026">
        <v>24.851137037037</v>
      </c>
      <c r="BR1026">
        <v>24.9921555555556</v>
      </c>
      <c r="BS1026">
        <v>999.9</v>
      </c>
      <c r="BT1026">
        <v>0</v>
      </c>
      <c r="BU1026">
        <v>0</v>
      </c>
      <c r="BV1026">
        <v>9990.92592592593</v>
      </c>
      <c r="BW1026">
        <v>0</v>
      </c>
      <c r="BX1026">
        <v>16.7147</v>
      </c>
      <c r="BY1026">
        <v>-73.325737037037</v>
      </c>
      <c r="BZ1026">
        <v>743.517333333333</v>
      </c>
      <c r="CA1026">
        <v>813.274074074074</v>
      </c>
      <c r="CB1026">
        <v>6.04423185185185</v>
      </c>
      <c r="CC1026">
        <v>802.488444444444</v>
      </c>
      <c r="CD1026">
        <v>13.2616037037037</v>
      </c>
      <c r="CE1026">
        <v>1.74659259259259</v>
      </c>
      <c r="CF1026">
        <v>1.19977296296296</v>
      </c>
      <c r="CG1026">
        <v>15.3168333333333</v>
      </c>
      <c r="CH1026">
        <v>9.59871518518518</v>
      </c>
      <c r="CI1026">
        <v>1999.99777777778</v>
      </c>
      <c r="CJ1026">
        <v>0.979994222222222</v>
      </c>
      <c r="CK1026">
        <v>0.0200057037037037</v>
      </c>
      <c r="CL1026">
        <v>0</v>
      </c>
      <c r="CM1026">
        <v>915.708888888889</v>
      </c>
      <c r="CN1026">
        <v>5.00063</v>
      </c>
      <c r="CO1026">
        <v>18051.5407407407</v>
      </c>
      <c r="CP1026">
        <v>17256.8518518519</v>
      </c>
      <c r="CQ1026">
        <v>39.062</v>
      </c>
      <c r="CR1026">
        <v>39.125</v>
      </c>
      <c r="CS1026">
        <v>38.562</v>
      </c>
      <c r="CT1026">
        <v>38.4953333333333</v>
      </c>
      <c r="CU1026">
        <v>39.812</v>
      </c>
      <c r="CV1026">
        <v>1955.08740740741</v>
      </c>
      <c r="CW1026">
        <v>39.9103703703704</v>
      </c>
      <c r="CX1026">
        <v>0</v>
      </c>
      <c r="CY1026">
        <v>1663699107.5</v>
      </c>
      <c r="CZ1026">
        <v>0</v>
      </c>
      <c r="DA1026">
        <v>0</v>
      </c>
      <c r="DB1026" t="s">
        <v>356</v>
      </c>
      <c r="DC1026">
        <v>1660677648.1</v>
      </c>
      <c r="DD1026">
        <v>1660677649.1</v>
      </c>
      <c r="DE1026">
        <v>0</v>
      </c>
      <c r="DF1026">
        <v>-1.042</v>
      </c>
      <c r="DG1026">
        <v>0.003</v>
      </c>
      <c r="DH1026">
        <v>5.218</v>
      </c>
      <c r="DI1026">
        <v>0.344</v>
      </c>
      <c r="DJ1026">
        <v>417</v>
      </c>
      <c r="DK1026">
        <v>22</v>
      </c>
      <c r="DL1026">
        <v>1.24</v>
      </c>
      <c r="DM1026">
        <v>0.53</v>
      </c>
      <c r="DN1026">
        <v>-73.0461707317073</v>
      </c>
      <c r="DO1026">
        <v>-4.74218885017425</v>
      </c>
      <c r="DP1026">
        <v>0.606779053388606</v>
      </c>
      <c r="DQ1026">
        <v>0</v>
      </c>
      <c r="DR1026">
        <v>6.06784512195122</v>
      </c>
      <c r="DS1026">
        <v>-0.336319233449477</v>
      </c>
      <c r="DT1026">
        <v>0.0401059748071161</v>
      </c>
      <c r="DU1026">
        <v>0</v>
      </c>
      <c r="DV1026">
        <v>0</v>
      </c>
      <c r="DW1026">
        <v>2</v>
      </c>
      <c r="DX1026" t="s">
        <v>357</v>
      </c>
      <c r="DY1026">
        <v>2.97195</v>
      </c>
      <c r="DZ1026">
        <v>2.70224</v>
      </c>
      <c r="EA1026">
        <v>0.138034</v>
      </c>
      <c r="EB1026">
        <v>0.147709</v>
      </c>
      <c r="EC1026">
        <v>0.0887806</v>
      </c>
      <c r="ED1026">
        <v>0.0684327</v>
      </c>
      <c r="EE1026">
        <v>33577.9</v>
      </c>
      <c r="EF1026">
        <v>36196.3</v>
      </c>
      <c r="EG1026">
        <v>35303.7</v>
      </c>
      <c r="EH1026">
        <v>38520.2</v>
      </c>
      <c r="EI1026">
        <v>45626.3</v>
      </c>
      <c r="EJ1026">
        <v>51837</v>
      </c>
      <c r="EK1026">
        <v>55190.1</v>
      </c>
      <c r="EL1026">
        <v>61791.5</v>
      </c>
      <c r="EM1026">
        <v>1.9892</v>
      </c>
      <c r="EN1026">
        <v>1.8044</v>
      </c>
      <c r="EO1026">
        <v>0.0797212</v>
      </c>
      <c r="EP1026">
        <v>0</v>
      </c>
      <c r="EQ1026">
        <v>23.6935</v>
      </c>
      <c r="ER1026">
        <v>999.9</v>
      </c>
      <c r="ES1026">
        <v>40.258</v>
      </c>
      <c r="ET1026">
        <v>31.038</v>
      </c>
      <c r="EU1026">
        <v>20.1209</v>
      </c>
      <c r="EV1026">
        <v>56.9062</v>
      </c>
      <c r="EW1026">
        <v>45.8133</v>
      </c>
      <c r="EX1026">
        <v>1</v>
      </c>
      <c r="EY1026">
        <v>-0.00918699</v>
      </c>
      <c r="EZ1026">
        <v>2.1422</v>
      </c>
      <c r="FA1026">
        <v>20.1004</v>
      </c>
      <c r="FB1026">
        <v>5.19812</v>
      </c>
      <c r="FC1026">
        <v>12.004</v>
      </c>
      <c r="FD1026">
        <v>4.9752</v>
      </c>
      <c r="FE1026">
        <v>3.2938</v>
      </c>
      <c r="FF1026">
        <v>9999</v>
      </c>
      <c r="FG1026">
        <v>9999</v>
      </c>
      <c r="FH1026">
        <v>9999</v>
      </c>
      <c r="FI1026">
        <v>696</v>
      </c>
      <c r="FJ1026">
        <v>1.86356</v>
      </c>
      <c r="FK1026">
        <v>1.86829</v>
      </c>
      <c r="FL1026">
        <v>1.86807</v>
      </c>
      <c r="FM1026">
        <v>1.86932</v>
      </c>
      <c r="FN1026">
        <v>1.87012</v>
      </c>
      <c r="FO1026">
        <v>1.86615</v>
      </c>
      <c r="FP1026">
        <v>1.86722</v>
      </c>
      <c r="FQ1026">
        <v>1.86856</v>
      </c>
      <c r="FR1026">
        <v>5</v>
      </c>
      <c r="FS1026">
        <v>0</v>
      </c>
      <c r="FT1026">
        <v>0</v>
      </c>
      <c r="FU1026">
        <v>0</v>
      </c>
      <c r="FV1026" t="s">
        <v>358</v>
      </c>
      <c r="FW1026" t="s">
        <v>359</v>
      </c>
      <c r="FX1026" t="s">
        <v>360</v>
      </c>
      <c r="FY1026" t="s">
        <v>360</v>
      </c>
      <c r="FZ1026" t="s">
        <v>360</v>
      </c>
      <c r="GA1026" t="s">
        <v>360</v>
      </c>
      <c r="GB1026">
        <v>0</v>
      </c>
      <c r="GC1026">
        <v>100</v>
      </c>
      <c r="GD1026">
        <v>100</v>
      </c>
      <c r="GE1026">
        <v>7.803</v>
      </c>
      <c r="GF1026">
        <v>0.2581</v>
      </c>
      <c r="GG1026">
        <v>3.61927167264205</v>
      </c>
      <c r="GH1026">
        <v>0.00509506669552449</v>
      </c>
      <c r="GI1026">
        <v>1.17866753763249e-06</v>
      </c>
      <c r="GJ1026">
        <v>-6.62632595388568e-10</v>
      </c>
      <c r="GK1026">
        <v>-0.0260112845827318</v>
      </c>
      <c r="GL1026">
        <v>-0.0225051504344278</v>
      </c>
      <c r="GM1026">
        <v>0.00262967521021688</v>
      </c>
      <c r="GN1026">
        <v>-3.50088843362945e-05</v>
      </c>
      <c r="GO1026">
        <v>-5</v>
      </c>
      <c r="GP1026">
        <v>1640</v>
      </c>
      <c r="GQ1026">
        <v>1</v>
      </c>
      <c r="GR1026">
        <v>20</v>
      </c>
      <c r="GS1026">
        <v>50357.7</v>
      </c>
      <c r="GT1026">
        <v>50357.7</v>
      </c>
      <c r="GU1026">
        <v>1.77612</v>
      </c>
      <c r="GV1026">
        <v>2.62207</v>
      </c>
      <c r="GW1026">
        <v>1.54785</v>
      </c>
      <c r="GX1026">
        <v>2.30103</v>
      </c>
      <c r="GY1026">
        <v>1.34644</v>
      </c>
      <c r="GZ1026">
        <v>2.28271</v>
      </c>
      <c r="HA1026">
        <v>36.0113</v>
      </c>
      <c r="HB1026">
        <v>23.9474</v>
      </c>
      <c r="HC1026">
        <v>18</v>
      </c>
      <c r="HD1026">
        <v>505.93</v>
      </c>
      <c r="HE1026">
        <v>390.063</v>
      </c>
      <c r="HF1026">
        <v>20.2114</v>
      </c>
      <c r="HG1026">
        <v>26.9886</v>
      </c>
      <c r="HH1026">
        <v>29.9999</v>
      </c>
      <c r="HI1026">
        <v>26.9357</v>
      </c>
      <c r="HJ1026">
        <v>26.8803</v>
      </c>
      <c r="HK1026">
        <v>35.5643</v>
      </c>
      <c r="HL1026">
        <v>34.4353</v>
      </c>
      <c r="HM1026">
        <v>0</v>
      </c>
      <c r="HN1026">
        <v>20.2064</v>
      </c>
      <c r="HO1026">
        <v>844.24</v>
      </c>
      <c r="HP1026">
        <v>13.3365</v>
      </c>
      <c r="HQ1026">
        <v>102.376</v>
      </c>
      <c r="HR1026">
        <v>102.849</v>
      </c>
    </row>
    <row r="1027" spans="1:226">
      <c r="A1027">
        <v>1011</v>
      </c>
      <c r="B1027">
        <v>1663699115</v>
      </c>
      <c r="C1027">
        <v>11339.9000000954</v>
      </c>
      <c r="D1027" t="s">
        <v>2391</v>
      </c>
      <c r="E1027" t="s">
        <v>2392</v>
      </c>
      <c r="F1027">
        <v>5</v>
      </c>
      <c r="G1027" t="s">
        <v>2292</v>
      </c>
      <c r="H1027" t="s">
        <v>354</v>
      </c>
      <c r="I1027">
        <v>1663699107.21429</v>
      </c>
      <c r="J1027">
        <f>(K1027)/1000</f>
        <v>0</v>
      </c>
      <c r="K1027">
        <f>IF(BF1027, AN1027, AH1027)</f>
        <v>0</v>
      </c>
      <c r="L1027">
        <f>IF(BF1027, AI1027, AG1027)</f>
        <v>0</v>
      </c>
      <c r="M1027">
        <f>BH1027 - IF(AU1027&gt;1, L1027*BB1027*100.0/(AW1027*BV1027), 0)</f>
        <v>0</v>
      </c>
      <c r="N1027">
        <f>((T1027-J1027/2)*M1027-L1027)/(T1027+J1027/2)</f>
        <v>0</v>
      </c>
      <c r="O1027">
        <f>N1027*(BO1027+BP1027)/1000.0</f>
        <v>0</v>
      </c>
      <c r="P1027">
        <f>(BH1027 - IF(AU1027&gt;1, L1027*BB1027*100.0/(AW1027*BV1027), 0))*(BO1027+BP1027)/1000.0</f>
        <v>0</v>
      </c>
      <c r="Q1027">
        <f>2.0/((1/S1027-1/R1027)+SIGN(S1027)*SQRT((1/S1027-1/R1027)*(1/S1027-1/R1027) + 4*BC1027/((BC1027+1)*(BC1027+1))*(2*1/S1027*1/R1027-1/R1027*1/R1027)))</f>
        <v>0</v>
      </c>
      <c r="R1027">
        <f>IF(LEFT(BD1027,1)&lt;&gt;"0",IF(LEFT(BD1027,1)="1",3.0,BE1027),$D$5+$E$5*(BV1027*BO1027/($K$5*1000))+$F$5*(BV1027*BO1027/($K$5*1000))*MAX(MIN(BB1027,$J$5),$I$5)*MAX(MIN(BB1027,$J$5),$I$5)+$G$5*MAX(MIN(BB1027,$J$5),$I$5)*(BV1027*BO1027/($K$5*1000))+$H$5*(BV1027*BO1027/($K$5*1000))*(BV1027*BO1027/($K$5*1000)))</f>
        <v>0</v>
      </c>
      <c r="S1027">
        <f>J1027*(1000-(1000*0.61365*exp(17.502*W1027/(240.97+W1027))/(BO1027+BP1027)+BJ1027)/2)/(1000*0.61365*exp(17.502*W1027/(240.97+W1027))/(BO1027+BP1027)-BJ1027)</f>
        <v>0</v>
      </c>
      <c r="T1027">
        <f>1/((BC1027+1)/(Q1027/1.6)+1/(R1027/1.37)) + BC1027/((BC1027+1)/(Q1027/1.6) + BC1027/(R1027/1.37))</f>
        <v>0</v>
      </c>
      <c r="U1027">
        <f>(AX1027*BA1027)</f>
        <v>0</v>
      </c>
      <c r="V1027">
        <f>(BQ1027+(U1027+2*0.95*5.67E-8*(((BQ1027+$B$7)+273)^4-(BQ1027+273)^4)-44100*J1027)/(1.84*29.3*R1027+8*0.95*5.67E-8*(BQ1027+273)^3))</f>
        <v>0</v>
      </c>
      <c r="W1027">
        <f>($C$7*BR1027+$D$7*BS1027+$E$7*V1027)</f>
        <v>0</v>
      </c>
      <c r="X1027">
        <f>0.61365*exp(17.502*W1027/(240.97+W1027))</f>
        <v>0</v>
      </c>
      <c r="Y1027">
        <f>(Z1027/AA1027*100)</f>
        <v>0</v>
      </c>
      <c r="Z1027">
        <f>BJ1027*(BO1027+BP1027)/1000</f>
        <v>0</v>
      </c>
      <c r="AA1027">
        <f>0.61365*exp(17.502*BQ1027/(240.97+BQ1027))</f>
        <v>0</v>
      </c>
      <c r="AB1027">
        <f>(X1027-BJ1027*(BO1027+BP1027)/1000)</f>
        <v>0</v>
      </c>
      <c r="AC1027">
        <f>(-J1027*44100)</f>
        <v>0</v>
      </c>
      <c r="AD1027">
        <f>2*29.3*R1027*0.92*(BQ1027-W1027)</f>
        <v>0</v>
      </c>
      <c r="AE1027">
        <f>2*0.95*5.67E-8*(((BQ1027+$B$7)+273)^4-(W1027+273)^4)</f>
        <v>0</v>
      </c>
      <c r="AF1027">
        <f>U1027+AE1027+AC1027+AD1027</f>
        <v>0</v>
      </c>
      <c r="AG1027">
        <f>BN1027*AU1027*(BI1027-BH1027*(1000-AU1027*BK1027)/(1000-AU1027*BJ1027))/(100*BB1027)</f>
        <v>0</v>
      </c>
      <c r="AH1027">
        <f>1000*BN1027*AU1027*(BJ1027-BK1027)/(100*BB1027*(1000-AU1027*BJ1027))</f>
        <v>0</v>
      </c>
      <c r="AI1027">
        <f>(AJ1027 - AK1027 - BO1027*1E3/(8.314*(BQ1027+273.15)) * AM1027/BN1027 * AL1027) * BN1027/(100*BB1027) * (1000 - BK1027)/1000</f>
        <v>0</v>
      </c>
      <c r="AJ1027">
        <v>846.488863709375</v>
      </c>
      <c r="AK1027">
        <v>783.932048484848</v>
      </c>
      <c r="AL1027">
        <v>3.32762897038192</v>
      </c>
      <c r="AM1027">
        <v>65.4891449672298</v>
      </c>
      <c r="AN1027">
        <f>(AP1027 - AO1027 + BO1027*1E3/(8.314*(BQ1027+273.15)) * AR1027/BN1027 * AQ1027) * BN1027/(100*BB1027) * 1000/(1000 - AP1027)</f>
        <v>0</v>
      </c>
      <c r="AO1027">
        <v>13.278520262303</v>
      </c>
      <c r="AP1027">
        <v>19.3114340659341</v>
      </c>
      <c r="AQ1027">
        <v>6.09013180935317e-06</v>
      </c>
      <c r="AR1027">
        <v>122.08518290641</v>
      </c>
      <c r="AS1027">
        <v>0</v>
      </c>
      <c r="AT1027">
        <v>0</v>
      </c>
      <c r="AU1027">
        <f>IF(AS1027*$H$13&gt;=AW1027,1.0,(AW1027/(AW1027-AS1027*$H$13)))</f>
        <v>0</v>
      </c>
      <c r="AV1027">
        <f>(AU1027-1)*100</f>
        <v>0</v>
      </c>
      <c r="AW1027">
        <f>MAX(0,($B$13+$C$13*BV1027)/(1+$D$13*BV1027)*BO1027/(BQ1027+273)*$E$13)</f>
        <v>0</v>
      </c>
      <c r="AX1027">
        <f>$B$11*BW1027+$C$11*BX1027+$F$11*CI1027*(1-CL1027)</f>
        <v>0</v>
      </c>
      <c r="AY1027">
        <f>AX1027*AZ1027</f>
        <v>0</v>
      </c>
      <c r="AZ1027">
        <f>($B$11*$D$9+$C$11*$D$9+$F$11*((CV1027+CN1027)/MAX(CV1027+CN1027+CW1027, 0.1)*$I$9+CW1027/MAX(CV1027+CN1027+CW1027, 0.1)*$J$9))/($B$11+$C$11+$F$11)</f>
        <v>0</v>
      </c>
      <c r="BA1027">
        <f>($B$11*$K$9+$C$11*$K$9+$F$11*((CV1027+CN1027)/MAX(CV1027+CN1027+CW1027, 0.1)*$P$9+CW1027/MAX(CV1027+CN1027+CW1027, 0.1)*$Q$9))/($B$11+$C$11+$F$11)</f>
        <v>0</v>
      </c>
      <c r="BB1027">
        <v>6</v>
      </c>
      <c r="BC1027">
        <v>0.5</v>
      </c>
      <c r="BD1027" t="s">
        <v>355</v>
      </c>
      <c r="BE1027">
        <v>2</v>
      </c>
      <c r="BF1027" t="b">
        <v>1</v>
      </c>
      <c r="BG1027">
        <v>1663699107.21429</v>
      </c>
      <c r="BH1027">
        <v>744.787857142857</v>
      </c>
      <c r="BI1027">
        <v>818.151678571429</v>
      </c>
      <c r="BJ1027">
        <v>19.3125785714286</v>
      </c>
      <c r="BK1027">
        <v>13.274125</v>
      </c>
      <c r="BL1027">
        <v>737.0385</v>
      </c>
      <c r="BM1027">
        <v>19.0548357142857</v>
      </c>
      <c r="BN1027">
        <v>500.057214285714</v>
      </c>
      <c r="BO1027">
        <v>90.469275</v>
      </c>
      <c r="BP1027">
        <v>0.0481843285714286</v>
      </c>
      <c r="BQ1027">
        <v>24.8494107142857</v>
      </c>
      <c r="BR1027">
        <v>24.9958785714286</v>
      </c>
      <c r="BS1027">
        <v>999.9</v>
      </c>
      <c r="BT1027">
        <v>0</v>
      </c>
      <c r="BU1027">
        <v>0</v>
      </c>
      <c r="BV1027">
        <v>9990</v>
      </c>
      <c r="BW1027">
        <v>0</v>
      </c>
      <c r="BX1027">
        <v>16.7210071428571</v>
      </c>
      <c r="BY1027">
        <v>-73.3638928571429</v>
      </c>
      <c r="BZ1027">
        <v>759.455142857143</v>
      </c>
      <c r="CA1027">
        <v>829.158178571429</v>
      </c>
      <c r="CB1027">
        <v>6.03844785714286</v>
      </c>
      <c r="CC1027">
        <v>818.151678571429</v>
      </c>
      <c r="CD1027">
        <v>13.274125</v>
      </c>
      <c r="CE1027">
        <v>1.74719535714286</v>
      </c>
      <c r="CF1027">
        <v>1.20090071428571</v>
      </c>
      <c r="CG1027">
        <v>15.3222</v>
      </c>
      <c r="CH1027">
        <v>9.61272</v>
      </c>
      <c r="CI1027">
        <v>1999.98571428571</v>
      </c>
      <c r="CJ1027">
        <v>0.97999425</v>
      </c>
      <c r="CK1027">
        <v>0.020005675</v>
      </c>
      <c r="CL1027">
        <v>0</v>
      </c>
      <c r="CM1027">
        <v>915.317821428571</v>
      </c>
      <c r="CN1027">
        <v>5.00063</v>
      </c>
      <c r="CO1027">
        <v>18045.1428571429</v>
      </c>
      <c r="CP1027">
        <v>17256.7464285714</v>
      </c>
      <c r="CQ1027">
        <v>39.062</v>
      </c>
      <c r="CR1027">
        <v>39.125</v>
      </c>
      <c r="CS1027">
        <v>38.562</v>
      </c>
      <c r="CT1027">
        <v>38.4955</v>
      </c>
      <c r="CU1027">
        <v>39.812</v>
      </c>
      <c r="CV1027">
        <v>1955.07571428571</v>
      </c>
      <c r="CW1027">
        <v>39.91</v>
      </c>
      <c r="CX1027">
        <v>0</v>
      </c>
      <c r="CY1027">
        <v>1663699112.3</v>
      </c>
      <c r="CZ1027">
        <v>0</v>
      </c>
      <c r="DA1027">
        <v>0</v>
      </c>
      <c r="DB1027" t="s">
        <v>356</v>
      </c>
      <c r="DC1027">
        <v>1660677648.1</v>
      </c>
      <c r="DD1027">
        <v>1660677649.1</v>
      </c>
      <c r="DE1027">
        <v>0</v>
      </c>
      <c r="DF1027">
        <v>-1.042</v>
      </c>
      <c r="DG1027">
        <v>0.003</v>
      </c>
      <c r="DH1027">
        <v>5.218</v>
      </c>
      <c r="DI1027">
        <v>0.344</v>
      </c>
      <c r="DJ1027">
        <v>417</v>
      </c>
      <c r="DK1027">
        <v>22</v>
      </c>
      <c r="DL1027">
        <v>1.24</v>
      </c>
      <c r="DM1027">
        <v>0.53</v>
      </c>
      <c r="DN1027">
        <v>-73.2628268292683</v>
      </c>
      <c r="DO1027">
        <v>-1.74163275261337</v>
      </c>
      <c r="DP1027">
        <v>0.40348540519704</v>
      </c>
      <c r="DQ1027">
        <v>0</v>
      </c>
      <c r="DR1027">
        <v>6.04992365853659</v>
      </c>
      <c r="DS1027">
        <v>-0.155853240418124</v>
      </c>
      <c r="DT1027">
        <v>0.025636732864797</v>
      </c>
      <c r="DU1027">
        <v>0</v>
      </c>
      <c r="DV1027">
        <v>0</v>
      </c>
      <c r="DW1027">
        <v>2</v>
      </c>
      <c r="DX1027" t="s">
        <v>357</v>
      </c>
      <c r="DY1027">
        <v>2.97407</v>
      </c>
      <c r="DZ1027">
        <v>2.70171</v>
      </c>
      <c r="EA1027">
        <v>0.140036</v>
      </c>
      <c r="EB1027">
        <v>0.149669</v>
      </c>
      <c r="EC1027">
        <v>0.0887533</v>
      </c>
      <c r="ED1027">
        <v>0.0684385</v>
      </c>
      <c r="EE1027">
        <v>33499.7</v>
      </c>
      <c r="EF1027">
        <v>36113</v>
      </c>
      <c r="EG1027">
        <v>35303.4</v>
      </c>
      <c r="EH1027">
        <v>38520.2</v>
      </c>
      <c r="EI1027">
        <v>45627.7</v>
      </c>
      <c r="EJ1027">
        <v>51836.4</v>
      </c>
      <c r="EK1027">
        <v>55190.1</v>
      </c>
      <c r="EL1027">
        <v>61791.2</v>
      </c>
      <c r="EM1027">
        <v>1.989</v>
      </c>
      <c r="EN1027">
        <v>1.804</v>
      </c>
      <c r="EO1027">
        <v>0.0792742</v>
      </c>
      <c r="EP1027">
        <v>0</v>
      </c>
      <c r="EQ1027">
        <v>23.6874</v>
      </c>
      <c r="ER1027">
        <v>999.9</v>
      </c>
      <c r="ES1027">
        <v>40.233</v>
      </c>
      <c r="ET1027">
        <v>31.038</v>
      </c>
      <c r="EU1027">
        <v>20.1044</v>
      </c>
      <c r="EV1027">
        <v>57.2462</v>
      </c>
      <c r="EW1027">
        <v>45.6771</v>
      </c>
      <c r="EX1027">
        <v>1</v>
      </c>
      <c r="EY1027">
        <v>-0.00865854</v>
      </c>
      <c r="EZ1027">
        <v>2.20802</v>
      </c>
      <c r="FA1027">
        <v>20.1001</v>
      </c>
      <c r="FB1027">
        <v>5.19692</v>
      </c>
      <c r="FC1027">
        <v>12.0052</v>
      </c>
      <c r="FD1027">
        <v>4.9756</v>
      </c>
      <c r="FE1027">
        <v>3.294</v>
      </c>
      <c r="FF1027">
        <v>9999</v>
      </c>
      <c r="FG1027">
        <v>9999</v>
      </c>
      <c r="FH1027">
        <v>9999</v>
      </c>
      <c r="FI1027">
        <v>696</v>
      </c>
      <c r="FJ1027">
        <v>1.86356</v>
      </c>
      <c r="FK1027">
        <v>1.86829</v>
      </c>
      <c r="FL1027">
        <v>1.86813</v>
      </c>
      <c r="FM1027">
        <v>1.86935</v>
      </c>
      <c r="FN1027">
        <v>1.87012</v>
      </c>
      <c r="FO1027">
        <v>1.86615</v>
      </c>
      <c r="FP1027">
        <v>1.86722</v>
      </c>
      <c r="FQ1027">
        <v>1.86859</v>
      </c>
      <c r="FR1027">
        <v>5</v>
      </c>
      <c r="FS1027">
        <v>0</v>
      </c>
      <c r="FT1027">
        <v>0</v>
      </c>
      <c r="FU1027">
        <v>0</v>
      </c>
      <c r="FV1027" t="s">
        <v>358</v>
      </c>
      <c r="FW1027" t="s">
        <v>359</v>
      </c>
      <c r="FX1027" t="s">
        <v>360</v>
      </c>
      <c r="FY1027" t="s">
        <v>360</v>
      </c>
      <c r="FZ1027" t="s">
        <v>360</v>
      </c>
      <c r="GA1027" t="s">
        <v>360</v>
      </c>
      <c r="GB1027">
        <v>0</v>
      </c>
      <c r="GC1027">
        <v>100</v>
      </c>
      <c r="GD1027">
        <v>100</v>
      </c>
      <c r="GE1027">
        <v>7.895</v>
      </c>
      <c r="GF1027">
        <v>0.2577</v>
      </c>
      <c r="GG1027">
        <v>3.61927167264205</v>
      </c>
      <c r="GH1027">
        <v>0.00509506669552449</v>
      </c>
      <c r="GI1027">
        <v>1.17866753763249e-06</v>
      </c>
      <c r="GJ1027">
        <v>-6.62632595388568e-10</v>
      </c>
      <c r="GK1027">
        <v>-0.0260112845827318</v>
      </c>
      <c r="GL1027">
        <v>-0.0225051504344278</v>
      </c>
      <c r="GM1027">
        <v>0.00262967521021688</v>
      </c>
      <c r="GN1027">
        <v>-3.50088843362945e-05</v>
      </c>
      <c r="GO1027">
        <v>-5</v>
      </c>
      <c r="GP1027">
        <v>1640</v>
      </c>
      <c r="GQ1027">
        <v>1</v>
      </c>
      <c r="GR1027">
        <v>20</v>
      </c>
      <c r="GS1027">
        <v>50357.8</v>
      </c>
      <c r="GT1027">
        <v>50357.8</v>
      </c>
      <c r="GU1027">
        <v>1.8042</v>
      </c>
      <c r="GV1027">
        <v>2.62207</v>
      </c>
      <c r="GW1027">
        <v>1.54785</v>
      </c>
      <c r="GX1027">
        <v>2.2998</v>
      </c>
      <c r="GY1027">
        <v>1.34644</v>
      </c>
      <c r="GZ1027">
        <v>2.32178</v>
      </c>
      <c r="HA1027">
        <v>36.0113</v>
      </c>
      <c r="HB1027">
        <v>23.9474</v>
      </c>
      <c r="HC1027">
        <v>18</v>
      </c>
      <c r="HD1027">
        <v>505.813</v>
      </c>
      <c r="HE1027">
        <v>389.847</v>
      </c>
      <c r="HF1027">
        <v>20.223</v>
      </c>
      <c r="HG1027">
        <v>26.9886</v>
      </c>
      <c r="HH1027">
        <v>30.0003</v>
      </c>
      <c r="HI1027">
        <v>26.937</v>
      </c>
      <c r="HJ1027">
        <v>26.8807</v>
      </c>
      <c r="HK1027">
        <v>36.1525</v>
      </c>
      <c r="HL1027">
        <v>34.4353</v>
      </c>
      <c r="HM1027">
        <v>0</v>
      </c>
      <c r="HN1027">
        <v>20.2121</v>
      </c>
      <c r="HO1027">
        <v>857.688</v>
      </c>
      <c r="HP1027">
        <v>13.3618</v>
      </c>
      <c r="HQ1027">
        <v>102.376</v>
      </c>
      <c r="HR1027">
        <v>102.848</v>
      </c>
    </row>
    <row r="1028" spans="1:226">
      <c r="A1028">
        <v>1012</v>
      </c>
      <c r="B1028">
        <v>1663699120</v>
      </c>
      <c r="C1028">
        <v>11344.9000000954</v>
      </c>
      <c r="D1028" t="s">
        <v>2393</v>
      </c>
      <c r="E1028" t="s">
        <v>2394</v>
      </c>
      <c r="F1028">
        <v>5</v>
      </c>
      <c r="G1028" t="s">
        <v>2292</v>
      </c>
      <c r="H1028" t="s">
        <v>354</v>
      </c>
      <c r="I1028">
        <v>1663699112.5</v>
      </c>
      <c r="J1028">
        <f>(K1028)/1000</f>
        <v>0</v>
      </c>
      <c r="K1028">
        <f>IF(BF1028, AN1028, AH1028)</f>
        <v>0</v>
      </c>
      <c r="L1028">
        <f>IF(BF1028, AI1028, AG1028)</f>
        <v>0</v>
      </c>
      <c r="M1028">
        <f>BH1028 - IF(AU1028&gt;1, L1028*BB1028*100.0/(AW1028*BV1028), 0)</f>
        <v>0</v>
      </c>
      <c r="N1028">
        <f>((T1028-J1028/2)*M1028-L1028)/(T1028+J1028/2)</f>
        <v>0</v>
      </c>
      <c r="O1028">
        <f>N1028*(BO1028+BP1028)/1000.0</f>
        <v>0</v>
      </c>
      <c r="P1028">
        <f>(BH1028 - IF(AU1028&gt;1, L1028*BB1028*100.0/(AW1028*BV1028), 0))*(BO1028+BP1028)/1000.0</f>
        <v>0</v>
      </c>
      <c r="Q1028">
        <f>2.0/((1/S1028-1/R1028)+SIGN(S1028)*SQRT((1/S1028-1/R1028)*(1/S1028-1/R1028) + 4*BC1028/((BC1028+1)*(BC1028+1))*(2*1/S1028*1/R1028-1/R1028*1/R1028)))</f>
        <v>0</v>
      </c>
      <c r="R1028">
        <f>IF(LEFT(BD1028,1)&lt;&gt;"0",IF(LEFT(BD1028,1)="1",3.0,BE1028),$D$5+$E$5*(BV1028*BO1028/($K$5*1000))+$F$5*(BV1028*BO1028/($K$5*1000))*MAX(MIN(BB1028,$J$5),$I$5)*MAX(MIN(BB1028,$J$5),$I$5)+$G$5*MAX(MIN(BB1028,$J$5),$I$5)*(BV1028*BO1028/($K$5*1000))+$H$5*(BV1028*BO1028/($K$5*1000))*(BV1028*BO1028/($K$5*1000)))</f>
        <v>0</v>
      </c>
      <c r="S1028">
        <f>J1028*(1000-(1000*0.61365*exp(17.502*W1028/(240.97+W1028))/(BO1028+BP1028)+BJ1028)/2)/(1000*0.61365*exp(17.502*W1028/(240.97+W1028))/(BO1028+BP1028)-BJ1028)</f>
        <v>0</v>
      </c>
      <c r="T1028">
        <f>1/((BC1028+1)/(Q1028/1.6)+1/(R1028/1.37)) + BC1028/((BC1028+1)/(Q1028/1.6) + BC1028/(R1028/1.37))</f>
        <v>0</v>
      </c>
      <c r="U1028">
        <f>(AX1028*BA1028)</f>
        <v>0</v>
      </c>
      <c r="V1028">
        <f>(BQ1028+(U1028+2*0.95*5.67E-8*(((BQ1028+$B$7)+273)^4-(BQ1028+273)^4)-44100*J1028)/(1.84*29.3*R1028+8*0.95*5.67E-8*(BQ1028+273)^3))</f>
        <v>0</v>
      </c>
      <c r="W1028">
        <f>($C$7*BR1028+$D$7*BS1028+$E$7*V1028)</f>
        <v>0</v>
      </c>
      <c r="X1028">
        <f>0.61365*exp(17.502*W1028/(240.97+W1028))</f>
        <v>0</v>
      </c>
      <c r="Y1028">
        <f>(Z1028/AA1028*100)</f>
        <v>0</v>
      </c>
      <c r="Z1028">
        <f>BJ1028*(BO1028+BP1028)/1000</f>
        <v>0</v>
      </c>
      <c r="AA1028">
        <f>0.61365*exp(17.502*BQ1028/(240.97+BQ1028))</f>
        <v>0</v>
      </c>
      <c r="AB1028">
        <f>(X1028-BJ1028*(BO1028+BP1028)/1000)</f>
        <v>0</v>
      </c>
      <c r="AC1028">
        <f>(-J1028*44100)</f>
        <v>0</v>
      </c>
      <c r="AD1028">
        <f>2*29.3*R1028*0.92*(BQ1028-W1028)</f>
        <v>0</v>
      </c>
      <c r="AE1028">
        <f>2*0.95*5.67E-8*(((BQ1028+$B$7)+273)^4-(W1028+273)^4)</f>
        <v>0</v>
      </c>
      <c r="AF1028">
        <f>U1028+AE1028+AC1028+AD1028</f>
        <v>0</v>
      </c>
      <c r="AG1028">
        <f>BN1028*AU1028*(BI1028-BH1028*(1000-AU1028*BK1028)/(1000-AU1028*BJ1028))/(100*BB1028)</f>
        <v>0</v>
      </c>
      <c r="AH1028">
        <f>1000*BN1028*AU1028*(BJ1028-BK1028)/(100*BB1028*(1000-AU1028*BJ1028))</f>
        <v>0</v>
      </c>
      <c r="AI1028">
        <f>(AJ1028 - AK1028 - BO1028*1E3/(8.314*(BQ1028+273.15)) * AM1028/BN1028 * AL1028) * BN1028/(100*BB1028) * (1000 - BK1028)/1000</f>
        <v>0</v>
      </c>
      <c r="AJ1028">
        <v>862.603007018174</v>
      </c>
      <c r="AK1028">
        <v>800.23436969697</v>
      </c>
      <c r="AL1028">
        <v>3.28886363495957</v>
      </c>
      <c r="AM1028">
        <v>65.4891449672298</v>
      </c>
      <c r="AN1028">
        <f>(AP1028 - AO1028 + BO1028*1E3/(8.314*(BQ1028+273.15)) * AR1028/BN1028 * AQ1028) * BN1028/(100*BB1028) * 1000/(1000 - AP1028)</f>
        <v>0</v>
      </c>
      <c r="AO1028">
        <v>13.2778087808234</v>
      </c>
      <c r="AP1028">
        <v>19.2928472527473</v>
      </c>
      <c r="AQ1028">
        <v>-0.00016853591597425</v>
      </c>
      <c r="AR1028">
        <v>122.08518290641</v>
      </c>
      <c r="AS1028">
        <v>0</v>
      </c>
      <c r="AT1028">
        <v>0</v>
      </c>
      <c r="AU1028">
        <f>IF(AS1028*$H$13&gt;=AW1028,1.0,(AW1028/(AW1028-AS1028*$H$13)))</f>
        <v>0</v>
      </c>
      <c r="AV1028">
        <f>(AU1028-1)*100</f>
        <v>0</v>
      </c>
      <c r="AW1028">
        <f>MAX(0,($B$13+$C$13*BV1028)/(1+$D$13*BV1028)*BO1028/(BQ1028+273)*$E$13)</f>
        <v>0</v>
      </c>
      <c r="AX1028">
        <f>$B$11*BW1028+$C$11*BX1028+$F$11*CI1028*(1-CL1028)</f>
        <v>0</v>
      </c>
      <c r="AY1028">
        <f>AX1028*AZ1028</f>
        <v>0</v>
      </c>
      <c r="AZ1028">
        <f>($B$11*$D$9+$C$11*$D$9+$F$11*((CV1028+CN1028)/MAX(CV1028+CN1028+CW1028, 0.1)*$I$9+CW1028/MAX(CV1028+CN1028+CW1028, 0.1)*$J$9))/($B$11+$C$11+$F$11)</f>
        <v>0</v>
      </c>
      <c r="BA1028">
        <f>($B$11*$K$9+$C$11*$K$9+$F$11*((CV1028+CN1028)/MAX(CV1028+CN1028+CW1028, 0.1)*$P$9+CW1028/MAX(CV1028+CN1028+CW1028, 0.1)*$Q$9))/($B$11+$C$11+$F$11)</f>
        <v>0</v>
      </c>
      <c r="BB1028">
        <v>6</v>
      </c>
      <c r="BC1028">
        <v>0.5</v>
      </c>
      <c r="BD1028" t="s">
        <v>355</v>
      </c>
      <c r="BE1028">
        <v>2</v>
      </c>
      <c r="BF1028" t="b">
        <v>1</v>
      </c>
      <c r="BG1028">
        <v>1663699112.5</v>
      </c>
      <c r="BH1028">
        <v>762.134814814815</v>
      </c>
      <c r="BI1028">
        <v>835.558074074074</v>
      </c>
      <c r="BJ1028">
        <v>19.3108740740741</v>
      </c>
      <c r="BK1028">
        <v>13.2805888888889</v>
      </c>
      <c r="BL1028">
        <v>754.286333333333</v>
      </c>
      <c r="BM1028">
        <v>19.0531962962963</v>
      </c>
      <c r="BN1028">
        <v>500.080074074074</v>
      </c>
      <c r="BO1028">
        <v>90.4697222222222</v>
      </c>
      <c r="BP1028">
        <v>0.0481109777777778</v>
      </c>
      <c r="BQ1028">
        <v>24.8476777777778</v>
      </c>
      <c r="BR1028">
        <v>24.9940407407407</v>
      </c>
      <c r="BS1028">
        <v>999.9</v>
      </c>
      <c r="BT1028">
        <v>0</v>
      </c>
      <c r="BU1028">
        <v>0</v>
      </c>
      <c r="BV1028">
        <v>10007.4074074074</v>
      </c>
      <c r="BW1028">
        <v>0</v>
      </c>
      <c r="BX1028">
        <v>16.7294148148148</v>
      </c>
      <c r="BY1028">
        <v>-73.4233148148148</v>
      </c>
      <c r="BZ1028">
        <v>777.141962962963</v>
      </c>
      <c r="CA1028">
        <v>846.804296296296</v>
      </c>
      <c r="CB1028">
        <v>6.03028074074074</v>
      </c>
      <c r="CC1028">
        <v>835.558074074074</v>
      </c>
      <c r="CD1028">
        <v>13.2805888888889</v>
      </c>
      <c r="CE1028">
        <v>1.74705074074074</v>
      </c>
      <c r="CF1028">
        <v>1.20149111111111</v>
      </c>
      <c r="CG1028">
        <v>15.3209074074074</v>
      </c>
      <c r="CH1028">
        <v>9.62004</v>
      </c>
      <c r="CI1028">
        <v>1999.99962962963</v>
      </c>
      <c r="CJ1028">
        <v>0.979994222222222</v>
      </c>
      <c r="CK1028">
        <v>0.0200057037037037</v>
      </c>
      <c r="CL1028">
        <v>0</v>
      </c>
      <c r="CM1028">
        <v>914.690185185185</v>
      </c>
      <c r="CN1028">
        <v>5.00063</v>
      </c>
      <c r="CO1028">
        <v>18033.5740740741</v>
      </c>
      <c r="CP1028">
        <v>17256.862962963</v>
      </c>
      <c r="CQ1028">
        <v>39.062</v>
      </c>
      <c r="CR1028">
        <v>39.125</v>
      </c>
      <c r="CS1028">
        <v>38.562</v>
      </c>
      <c r="CT1028">
        <v>38.4953333333333</v>
      </c>
      <c r="CU1028">
        <v>39.812</v>
      </c>
      <c r="CV1028">
        <v>1955.08925925926</v>
      </c>
      <c r="CW1028">
        <v>39.9103703703704</v>
      </c>
      <c r="CX1028">
        <v>0</v>
      </c>
      <c r="CY1028">
        <v>1663699117.1</v>
      </c>
      <c r="CZ1028">
        <v>0</v>
      </c>
      <c r="DA1028">
        <v>0</v>
      </c>
      <c r="DB1028" t="s">
        <v>356</v>
      </c>
      <c r="DC1028">
        <v>1660677648.1</v>
      </c>
      <c r="DD1028">
        <v>1660677649.1</v>
      </c>
      <c r="DE1028">
        <v>0</v>
      </c>
      <c r="DF1028">
        <v>-1.042</v>
      </c>
      <c r="DG1028">
        <v>0.003</v>
      </c>
      <c r="DH1028">
        <v>5.218</v>
      </c>
      <c r="DI1028">
        <v>0.344</v>
      </c>
      <c r="DJ1028">
        <v>417</v>
      </c>
      <c r="DK1028">
        <v>22</v>
      </c>
      <c r="DL1028">
        <v>1.24</v>
      </c>
      <c r="DM1028">
        <v>0.53</v>
      </c>
      <c r="DN1028">
        <v>-73.3402146341463</v>
      </c>
      <c r="DO1028">
        <v>-0.589948432055682</v>
      </c>
      <c r="DP1028">
        <v>0.37439323435685</v>
      </c>
      <c r="DQ1028">
        <v>0</v>
      </c>
      <c r="DR1028">
        <v>6.03260097560976</v>
      </c>
      <c r="DS1028">
        <v>-0.0864409756097401</v>
      </c>
      <c r="DT1028">
        <v>0.0143018095059943</v>
      </c>
      <c r="DU1028">
        <v>1</v>
      </c>
      <c r="DV1028">
        <v>1</v>
      </c>
      <c r="DW1028">
        <v>2</v>
      </c>
      <c r="DX1028" t="s">
        <v>395</v>
      </c>
      <c r="DY1028">
        <v>2.97299</v>
      </c>
      <c r="DZ1028">
        <v>2.70183</v>
      </c>
      <c r="EA1028">
        <v>0.142002</v>
      </c>
      <c r="EB1028">
        <v>0.151554</v>
      </c>
      <c r="EC1028">
        <v>0.088695</v>
      </c>
      <c r="ED1028">
        <v>0.068594</v>
      </c>
      <c r="EE1028">
        <v>33423.3</v>
      </c>
      <c r="EF1028">
        <v>36033.7</v>
      </c>
      <c r="EG1028">
        <v>35303.6</v>
      </c>
      <c r="EH1028">
        <v>38520.9</v>
      </c>
      <c r="EI1028">
        <v>45630.8</v>
      </c>
      <c r="EJ1028">
        <v>51828.2</v>
      </c>
      <c r="EK1028">
        <v>55190.2</v>
      </c>
      <c r="EL1028">
        <v>61791.7</v>
      </c>
      <c r="EM1028">
        <v>1.9888</v>
      </c>
      <c r="EN1028">
        <v>1.8052</v>
      </c>
      <c r="EO1028">
        <v>0.0796318</v>
      </c>
      <c r="EP1028">
        <v>0</v>
      </c>
      <c r="EQ1028">
        <v>23.6815</v>
      </c>
      <c r="ER1028">
        <v>999.9</v>
      </c>
      <c r="ES1028">
        <v>40.233</v>
      </c>
      <c r="ET1028">
        <v>31.038</v>
      </c>
      <c r="EU1028">
        <v>20.1054</v>
      </c>
      <c r="EV1028">
        <v>57.4062</v>
      </c>
      <c r="EW1028">
        <v>46.1378</v>
      </c>
      <c r="EX1028">
        <v>1</v>
      </c>
      <c r="EY1028">
        <v>-0.00849594</v>
      </c>
      <c r="EZ1028">
        <v>2.25288</v>
      </c>
      <c r="FA1028">
        <v>20.0995</v>
      </c>
      <c r="FB1028">
        <v>5.20172</v>
      </c>
      <c r="FC1028">
        <v>12.0076</v>
      </c>
      <c r="FD1028">
        <v>4.976</v>
      </c>
      <c r="FE1028">
        <v>3.294</v>
      </c>
      <c r="FF1028">
        <v>9999</v>
      </c>
      <c r="FG1028">
        <v>9999</v>
      </c>
      <c r="FH1028">
        <v>9999</v>
      </c>
      <c r="FI1028">
        <v>696</v>
      </c>
      <c r="FJ1028">
        <v>1.86359</v>
      </c>
      <c r="FK1028">
        <v>1.86829</v>
      </c>
      <c r="FL1028">
        <v>1.86813</v>
      </c>
      <c r="FM1028">
        <v>1.86929</v>
      </c>
      <c r="FN1028">
        <v>1.87012</v>
      </c>
      <c r="FO1028">
        <v>1.86615</v>
      </c>
      <c r="FP1028">
        <v>1.86722</v>
      </c>
      <c r="FQ1028">
        <v>1.86859</v>
      </c>
      <c r="FR1028">
        <v>5</v>
      </c>
      <c r="FS1028">
        <v>0</v>
      </c>
      <c r="FT1028">
        <v>0</v>
      </c>
      <c r="FU1028">
        <v>0</v>
      </c>
      <c r="FV1028" t="s">
        <v>358</v>
      </c>
      <c r="FW1028" t="s">
        <v>359</v>
      </c>
      <c r="FX1028" t="s">
        <v>360</v>
      </c>
      <c r="FY1028" t="s">
        <v>360</v>
      </c>
      <c r="FZ1028" t="s">
        <v>360</v>
      </c>
      <c r="GA1028" t="s">
        <v>360</v>
      </c>
      <c r="GB1028">
        <v>0</v>
      </c>
      <c r="GC1028">
        <v>100</v>
      </c>
      <c r="GD1028">
        <v>100</v>
      </c>
      <c r="GE1028">
        <v>7.987</v>
      </c>
      <c r="GF1028">
        <v>0.257</v>
      </c>
      <c r="GG1028">
        <v>3.61927167264205</v>
      </c>
      <c r="GH1028">
        <v>0.00509506669552449</v>
      </c>
      <c r="GI1028">
        <v>1.17866753763249e-06</v>
      </c>
      <c r="GJ1028">
        <v>-6.62632595388568e-10</v>
      </c>
      <c r="GK1028">
        <v>-0.0260112845827318</v>
      </c>
      <c r="GL1028">
        <v>-0.0225051504344278</v>
      </c>
      <c r="GM1028">
        <v>0.00262967521021688</v>
      </c>
      <c r="GN1028">
        <v>-3.50088843362945e-05</v>
      </c>
      <c r="GO1028">
        <v>-5</v>
      </c>
      <c r="GP1028">
        <v>1640</v>
      </c>
      <c r="GQ1028">
        <v>1</v>
      </c>
      <c r="GR1028">
        <v>20</v>
      </c>
      <c r="GS1028">
        <v>50357.9</v>
      </c>
      <c r="GT1028">
        <v>50357.8</v>
      </c>
      <c r="GU1028">
        <v>1.83228</v>
      </c>
      <c r="GV1028">
        <v>2.6123</v>
      </c>
      <c r="GW1028">
        <v>1.54785</v>
      </c>
      <c r="GX1028">
        <v>2.2998</v>
      </c>
      <c r="GY1028">
        <v>1.34644</v>
      </c>
      <c r="GZ1028">
        <v>2.41455</v>
      </c>
      <c r="HA1028">
        <v>36.0113</v>
      </c>
      <c r="HB1028">
        <v>23.9562</v>
      </c>
      <c r="HC1028">
        <v>18</v>
      </c>
      <c r="HD1028">
        <v>505.701</v>
      </c>
      <c r="HE1028">
        <v>390.513</v>
      </c>
      <c r="HF1028">
        <v>20.2208</v>
      </c>
      <c r="HG1028">
        <v>26.9909</v>
      </c>
      <c r="HH1028">
        <v>30.0003</v>
      </c>
      <c r="HI1028">
        <v>26.9393</v>
      </c>
      <c r="HJ1028">
        <v>26.8825</v>
      </c>
      <c r="HK1028">
        <v>36.6826</v>
      </c>
      <c r="HL1028">
        <v>34.1533</v>
      </c>
      <c r="HM1028">
        <v>0</v>
      </c>
      <c r="HN1028">
        <v>20.2113</v>
      </c>
      <c r="HO1028">
        <v>877.807</v>
      </c>
      <c r="HP1028">
        <v>13.3982</v>
      </c>
      <c r="HQ1028">
        <v>102.376</v>
      </c>
      <c r="HR1028">
        <v>102.85</v>
      </c>
    </row>
    <row r="1029" spans="1:226">
      <c r="A1029">
        <v>1013</v>
      </c>
      <c r="B1029">
        <v>1663699125</v>
      </c>
      <c r="C1029">
        <v>11349.9000000954</v>
      </c>
      <c r="D1029" t="s">
        <v>2395</v>
      </c>
      <c r="E1029" t="s">
        <v>2396</v>
      </c>
      <c r="F1029">
        <v>5</v>
      </c>
      <c r="G1029" t="s">
        <v>2292</v>
      </c>
      <c r="H1029" t="s">
        <v>354</v>
      </c>
      <c r="I1029">
        <v>1663699117.21429</v>
      </c>
      <c r="J1029">
        <f>(K1029)/1000</f>
        <v>0</v>
      </c>
      <c r="K1029">
        <f>IF(BF1029, AN1029, AH1029)</f>
        <v>0</v>
      </c>
      <c r="L1029">
        <f>IF(BF1029, AI1029, AG1029)</f>
        <v>0</v>
      </c>
      <c r="M1029">
        <f>BH1029 - IF(AU1029&gt;1, L1029*BB1029*100.0/(AW1029*BV1029), 0)</f>
        <v>0</v>
      </c>
      <c r="N1029">
        <f>((T1029-J1029/2)*M1029-L1029)/(T1029+J1029/2)</f>
        <v>0</v>
      </c>
      <c r="O1029">
        <f>N1029*(BO1029+BP1029)/1000.0</f>
        <v>0</v>
      </c>
      <c r="P1029">
        <f>(BH1029 - IF(AU1029&gt;1, L1029*BB1029*100.0/(AW1029*BV1029), 0))*(BO1029+BP1029)/1000.0</f>
        <v>0</v>
      </c>
      <c r="Q1029">
        <f>2.0/((1/S1029-1/R1029)+SIGN(S1029)*SQRT((1/S1029-1/R1029)*(1/S1029-1/R1029) + 4*BC1029/((BC1029+1)*(BC1029+1))*(2*1/S1029*1/R1029-1/R1029*1/R1029)))</f>
        <v>0</v>
      </c>
      <c r="R1029">
        <f>IF(LEFT(BD1029,1)&lt;&gt;"0",IF(LEFT(BD1029,1)="1",3.0,BE1029),$D$5+$E$5*(BV1029*BO1029/($K$5*1000))+$F$5*(BV1029*BO1029/($K$5*1000))*MAX(MIN(BB1029,$J$5),$I$5)*MAX(MIN(BB1029,$J$5),$I$5)+$G$5*MAX(MIN(BB1029,$J$5),$I$5)*(BV1029*BO1029/($K$5*1000))+$H$5*(BV1029*BO1029/($K$5*1000))*(BV1029*BO1029/($K$5*1000)))</f>
        <v>0</v>
      </c>
      <c r="S1029">
        <f>J1029*(1000-(1000*0.61365*exp(17.502*W1029/(240.97+W1029))/(BO1029+BP1029)+BJ1029)/2)/(1000*0.61365*exp(17.502*W1029/(240.97+W1029))/(BO1029+BP1029)-BJ1029)</f>
        <v>0</v>
      </c>
      <c r="T1029">
        <f>1/((BC1029+1)/(Q1029/1.6)+1/(R1029/1.37)) + BC1029/((BC1029+1)/(Q1029/1.6) + BC1029/(R1029/1.37))</f>
        <v>0</v>
      </c>
      <c r="U1029">
        <f>(AX1029*BA1029)</f>
        <v>0</v>
      </c>
      <c r="V1029">
        <f>(BQ1029+(U1029+2*0.95*5.67E-8*(((BQ1029+$B$7)+273)^4-(BQ1029+273)^4)-44100*J1029)/(1.84*29.3*R1029+8*0.95*5.67E-8*(BQ1029+273)^3))</f>
        <v>0</v>
      </c>
      <c r="W1029">
        <f>($C$7*BR1029+$D$7*BS1029+$E$7*V1029)</f>
        <v>0</v>
      </c>
      <c r="X1029">
        <f>0.61365*exp(17.502*W1029/(240.97+W1029))</f>
        <v>0</v>
      </c>
      <c r="Y1029">
        <f>(Z1029/AA1029*100)</f>
        <v>0</v>
      </c>
      <c r="Z1029">
        <f>BJ1029*(BO1029+BP1029)/1000</f>
        <v>0</v>
      </c>
      <c r="AA1029">
        <f>0.61365*exp(17.502*BQ1029/(240.97+BQ1029))</f>
        <v>0</v>
      </c>
      <c r="AB1029">
        <f>(X1029-BJ1029*(BO1029+BP1029)/1000)</f>
        <v>0</v>
      </c>
      <c r="AC1029">
        <f>(-J1029*44100)</f>
        <v>0</v>
      </c>
      <c r="AD1029">
        <f>2*29.3*R1029*0.92*(BQ1029-W1029)</f>
        <v>0</v>
      </c>
      <c r="AE1029">
        <f>2*0.95*5.67E-8*(((BQ1029+$B$7)+273)^4-(W1029+273)^4)</f>
        <v>0</v>
      </c>
      <c r="AF1029">
        <f>U1029+AE1029+AC1029+AD1029</f>
        <v>0</v>
      </c>
      <c r="AG1029">
        <f>BN1029*AU1029*(BI1029-BH1029*(1000-AU1029*BK1029)/(1000-AU1029*BJ1029))/(100*BB1029)</f>
        <v>0</v>
      </c>
      <c r="AH1029">
        <f>1000*BN1029*AU1029*(BJ1029-BK1029)/(100*BB1029*(1000-AU1029*BJ1029))</f>
        <v>0</v>
      </c>
      <c r="AI1029">
        <f>(AJ1029 - AK1029 - BO1029*1E3/(8.314*(BQ1029+273.15)) * AM1029/BN1029 * AL1029) * BN1029/(100*BB1029) * (1000 - BK1029)/1000</f>
        <v>0</v>
      </c>
      <c r="AJ1029">
        <v>879.674598656999</v>
      </c>
      <c r="AK1029">
        <v>816.757739393939</v>
      </c>
      <c r="AL1029">
        <v>3.32649739561453</v>
      </c>
      <c r="AM1029">
        <v>65.4891449672298</v>
      </c>
      <c r="AN1029">
        <f>(AP1029 - AO1029 + BO1029*1E3/(8.314*(BQ1029+273.15)) * AR1029/BN1029 * AQ1029) * BN1029/(100*BB1029) * 1000/(1000 - AP1029)</f>
        <v>0</v>
      </c>
      <c r="AO1029">
        <v>13.3218823293119</v>
      </c>
      <c r="AP1029">
        <v>19.2910604395605</v>
      </c>
      <c r="AQ1029">
        <v>-0.000183234592438085</v>
      </c>
      <c r="AR1029">
        <v>122.08518290641</v>
      </c>
      <c r="AS1029">
        <v>0</v>
      </c>
      <c r="AT1029">
        <v>0</v>
      </c>
      <c r="AU1029">
        <f>IF(AS1029*$H$13&gt;=AW1029,1.0,(AW1029/(AW1029-AS1029*$H$13)))</f>
        <v>0</v>
      </c>
      <c r="AV1029">
        <f>(AU1029-1)*100</f>
        <v>0</v>
      </c>
      <c r="AW1029">
        <f>MAX(0,($B$13+$C$13*BV1029)/(1+$D$13*BV1029)*BO1029/(BQ1029+273)*$E$13)</f>
        <v>0</v>
      </c>
      <c r="AX1029">
        <f>$B$11*BW1029+$C$11*BX1029+$F$11*CI1029*(1-CL1029)</f>
        <v>0</v>
      </c>
      <c r="AY1029">
        <f>AX1029*AZ1029</f>
        <v>0</v>
      </c>
      <c r="AZ1029">
        <f>($B$11*$D$9+$C$11*$D$9+$F$11*((CV1029+CN1029)/MAX(CV1029+CN1029+CW1029, 0.1)*$I$9+CW1029/MAX(CV1029+CN1029+CW1029, 0.1)*$J$9))/($B$11+$C$11+$F$11)</f>
        <v>0</v>
      </c>
      <c r="BA1029">
        <f>($B$11*$K$9+$C$11*$K$9+$F$11*((CV1029+CN1029)/MAX(CV1029+CN1029+CW1029, 0.1)*$P$9+CW1029/MAX(CV1029+CN1029+CW1029, 0.1)*$Q$9))/($B$11+$C$11+$F$11)</f>
        <v>0</v>
      </c>
      <c r="BB1029">
        <v>6</v>
      </c>
      <c r="BC1029">
        <v>0.5</v>
      </c>
      <c r="BD1029" t="s">
        <v>355</v>
      </c>
      <c r="BE1029">
        <v>2</v>
      </c>
      <c r="BF1029" t="b">
        <v>1</v>
      </c>
      <c r="BG1029">
        <v>1663699117.21429</v>
      </c>
      <c r="BH1029">
        <v>777.430678571429</v>
      </c>
      <c r="BI1029">
        <v>850.940714285714</v>
      </c>
      <c r="BJ1029">
        <v>19.3031</v>
      </c>
      <c r="BK1029">
        <v>13.2966142857143</v>
      </c>
      <c r="BL1029">
        <v>769.495035714286</v>
      </c>
      <c r="BM1029">
        <v>19.0457107142857</v>
      </c>
      <c r="BN1029">
        <v>500.039821428571</v>
      </c>
      <c r="BO1029">
        <v>90.4701214285714</v>
      </c>
      <c r="BP1029">
        <v>0.0482258678571428</v>
      </c>
      <c r="BQ1029">
        <v>24.8474214285714</v>
      </c>
      <c r="BR1029">
        <v>24.99845</v>
      </c>
      <c r="BS1029">
        <v>999.9</v>
      </c>
      <c r="BT1029">
        <v>0</v>
      </c>
      <c r="BU1029">
        <v>0</v>
      </c>
      <c r="BV1029">
        <v>9999.28571428571</v>
      </c>
      <c r="BW1029">
        <v>0</v>
      </c>
      <c r="BX1029">
        <v>16.7288892857143</v>
      </c>
      <c r="BY1029">
        <v>-73.5100428571428</v>
      </c>
      <c r="BZ1029">
        <v>792.732714285714</v>
      </c>
      <c r="CA1029">
        <v>862.408214285714</v>
      </c>
      <c r="CB1029">
        <v>6.00647928571429</v>
      </c>
      <c r="CC1029">
        <v>850.940714285714</v>
      </c>
      <c r="CD1029">
        <v>13.2966142857143</v>
      </c>
      <c r="CE1029">
        <v>1.74635428571429</v>
      </c>
      <c r="CF1029">
        <v>1.20294607142857</v>
      </c>
      <c r="CG1029">
        <v>15.3147071428571</v>
      </c>
      <c r="CH1029">
        <v>9.63805285714286</v>
      </c>
      <c r="CI1029">
        <v>1999.99285714286</v>
      </c>
      <c r="CJ1029">
        <v>0.979994035714285</v>
      </c>
      <c r="CK1029">
        <v>0.0200058964285714</v>
      </c>
      <c r="CL1029">
        <v>0</v>
      </c>
      <c r="CM1029">
        <v>913.929571428571</v>
      </c>
      <c r="CN1029">
        <v>5.00063</v>
      </c>
      <c r="CO1029">
        <v>18019.2214285714</v>
      </c>
      <c r="CP1029">
        <v>17256.8107142857</v>
      </c>
      <c r="CQ1029">
        <v>39.062</v>
      </c>
      <c r="CR1029">
        <v>39.125</v>
      </c>
      <c r="CS1029">
        <v>38.562</v>
      </c>
      <c r="CT1029">
        <v>38.49775</v>
      </c>
      <c r="CU1029">
        <v>39.812</v>
      </c>
      <c r="CV1029">
        <v>1955.08214285714</v>
      </c>
      <c r="CW1029">
        <v>39.9107142857143</v>
      </c>
      <c r="CX1029">
        <v>0</v>
      </c>
      <c r="CY1029">
        <v>1663699122.5</v>
      </c>
      <c r="CZ1029">
        <v>0</v>
      </c>
      <c r="DA1029">
        <v>0</v>
      </c>
      <c r="DB1029" t="s">
        <v>356</v>
      </c>
      <c r="DC1029">
        <v>1660677648.1</v>
      </c>
      <c r="DD1029">
        <v>1660677649.1</v>
      </c>
      <c r="DE1029">
        <v>0</v>
      </c>
      <c r="DF1029">
        <v>-1.042</v>
      </c>
      <c r="DG1029">
        <v>0.003</v>
      </c>
      <c r="DH1029">
        <v>5.218</v>
      </c>
      <c r="DI1029">
        <v>0.344</v>
      </c>
      <c r="DJ1029">
        <v>417</v>
      </c>
      <c r="DK1029">
        <v>22</v>
      </c>
      <c r="DL1029">
        <v>1.24</v>
      </c>
      <c r="DM1029">
        <v>0.53</v>
      </c>
      <c r="DN1029">
        <v>-73.4982975609756</v>
      </c>
      <c r="DO1029">
        <v>-0.560147038327556</v>
      </c>
      <c r="DP1029">
        <v>0.329163401847778</v>
      </c>
      <c r="DQ1029">
        <v>0</v>
      </c>
      <c r="DR1029">
        <v>6.01974926829268</v>
      </c>
      <c r="DS1029">
        <v>-0.250829059233445</v>
      </c>
      <c r="DT1029">
        <v>0.028540112241925</v>
      </c>
      <c r="DU1029">
        <v>0</v>
      </c>
      <c r="DV1029">
        <v>0</v>
      </c>
      <c r="DW1029">
        <v>2</v>
      </c>
      <c r="DX1029" t="s">
        <v>357</v>
      </c>
      <c r="DY1029">
        <v>2.97231</v>
      </c>
      <c r="DZ1029">
        <v>2.70203</v>
      </c>
      <c r="EA1029">
        <v>0.143944</v>
      </c>
      <c r="EB1029">
        <v>0.153502</v>
      </c>
      <c r="EC1029">
        <v>0.0886829</v>
      </c>
      <c r="ED1029">
        <v>0.068662</v>
      </c>
      <c r="EE1029">
        <v>33347.2</v>
      </c>
      <c r="EF1029">
        <v>35950.7</v>
      </c>
      <c r="EG1029">
        <v>35303.1</v>
      </c>
      <c r="EH1029">
        <v>38520.6</v>
      </c>
      <c r="EI1029">
        <v>45631.1</v>
      </c>
      <c r="EJ1029">
        <v>51824</v>
      </c>
      <c r="EK1029">
        <v>55189.8</v>
      </c>
      <c r="EL1029">
        <v>61791.2</v>
      </c>
      <c r="EM1029">
        <v>1.9898</v>
      </c>
      <c r="EN1029">
        <v>1.8042</v>
      </c>
      <c r="EO1029">
        <v>0.0805259</v>
      </c>
      <c r="EP1029">
        <v>0</v>
      </c>
      <c r="EQ1029">
        <v>23.6755</v>
      </c>
      <c r="ER1029">
        <v>999.9</v>
      </c>
      <c r="ES1029">
        <v>40.233</v>
      </c>
      <c r="ET1029">
        <v>31.038</v>
      </c>
      <c r="EU1029">
        <v>20.1069</v>
      </c>
      <c r="EV1029">
        <v>57.2362</v>
      </c>
      <c r="EW1029">
        <v>45.9615</v>
      </c>
      <c r="EX1029">
        <v>1</v>
      </c>
      <c r="EY1029">
        <v>-0.00804878</v>
      </c>
      <c r="EZ1029">
        <v>2.24693</v>
      </c>
      <c r="FA1029">
        <v>20.099</v>
      </c>
      <c r="FB1029">
        <v>5.19932</v>
      </c>
      <c r="FC1029">
        <v>12.004</v>
      </c>
      <c r="FD1029">
        <v>4.9756</v>
      </c>
      <c r="FE1029">
        <v>3.294</v>
      </c>
      <c r="FF1029">
        <v>9999</v>
      </c>
      <c r="FG1029">
        <v>9999</v>
      </c>
      <c r="FH1029">
        <v>9999</v>
      </c>
      <c r="FI1029">
        <v>696</v>
      </c>
      <c r="FJ1029">
        <v>1.86356</v>
      </c>
      <c r="FK1029">
        <v>1.86829</v>
      </c>
      <c r="FL1029">
        <v>1.86813</v>
      </c>
      <c r="FM1029">
        <v>1.86935</v>
      </c>
      <c r="FN1029">
        <v>1.87012</v>
      </c>
      <c r="FO1029">
        <v>1.86615</v>
      </c>
      <c r="FP1029">
        <v>1.86722</v>
      </c>
      <c r="FQ1029">
        <v>1.86859</v>
      </c>
      <c r="FR1029">
        <v>5</v>
      </c>
      <c r="FS1029">
        <v>0</v>
      </c>
      <c r="FT1029">
        <v>0</v>
      </c>
      <c r="FU1029">
        <v>0</v>
      </c>
      <c r="FV1029" t="s">
        <v>358</v>
      </c>
      <c r="FW1029" t="s">
        <v>359</v>
      </c>
      <c r="FX1029" t="s">
        <v>360</v>
      </c>
      <c r="FY1029" t="s">
        <v>360</v>
      </c>
      <c r="FZ1029" t="s">
        <v>360</v>
      </c>
      <c r="GA1029" t="s">
        <v>360</v>
      </c>
      <c r="GB1029">
        <v>0</v>
      </c>
      <c r="GC1029">
        <v>100</v>
      </c>
      <c r="GD1029">
        <v>100</v>
      </c>
      <c r="GE1029">
        <v>8.079</v>
      </c>
      <c r="GF1029">
        <v>0.257</v>
      </c>
      <c r="GG1029">
        <v>3.61927167264205</v>
      </c>
      <c r="GH1029">
        <v>0.00509506669552449</v>
      </c>
      <c r="GI1029">
        <v>1.17866753763249e-06</v>
      </c>
      <c r="GJ1029">
        <v>-6.62632595388568e-10</v>
      </c>
      <c r="GK1029">
        <v>-0.0260112845827318</v>
      </c>
      <c r="GL1029">
        <v>-0.0225051504344278</v>
      </c>
      <c r="GM1029">
        <v>0.00262967521021688</v>
      </c>
      <c r="GN1029">
        <v>-3.50088843362945e-05</v>
      </c>
      <c r="GO1029">
        <v>-5</v>
      </c>
      <c r="GP1029">
        <v>1640</v>
      </c>
      <c r="GQ1029">
        <v>1</v>
      </c>
      <c r="GR1029">
        <v>20</v>
      </c>
      <c r="GS1029">
        <v>50357.9</v>
      </c>
      <c r="GT1029">
        <v>50357.9</v>
      </c>
      <c r="GU1029">
        <v>1.86035</v>
      </c>
      <c r="GV1029">
        <v>2.6123</v>
      </c>
      <c r="GW1029">
        <v>1.54785</v>
      </c>
      <c r="GX1029">
        <v>2.2998</v>
      </c>
      <c r="GY1029">
        <v>1.34644</v>
      </c>
      <c r="GZ1029">
        <v>2.40234</v>
      </c>
      <c r="HA1029">
        <v>36.0347</v>
      </c>
      <c r="HB1029">
        <v>23.9562</v>
      </c>
      <c r="HC1029">
        <v>18</v>
      </c>
      <c r="HD1029">
        <v>506.391</v>
      </c>
      <c r="HE1029">
        <v>389.986</v>
      </c>
      <c r="HF1029">
        <v>20.2191</v>
      </c>
      <c r="HG1029">
        <v>26.9909</v>
      </c>
      <c r="HH1029">
        <v>30.0003</v>
      </c>
      <c r="HI1029">
        <v>26.9416</v>
      </c>
      <c r="HJ1029">
        <v>26.8848</v>
      </c>
      <c r="HK1029">
        <v>37.299</v>
      </c>
      <c r="HL1029">
        <v>33.8802</v>
      </c>
      <c r="HM1029">
        <v>0</v>
      </c>
      <c r="HN1029">
        <v>20.2157</v>
      </c>
      <c r="HO1029">
        <v>891.329</v>
      </c>
      <c r="HP1029">
        <v>13.4277</v>
      </c>
      <c r="HQ1029">
        <v>102.375</v>
      </c>
      <c r="HR1029">
        <v>102.849</v>
      </c>
    </row>
    <row r="1030" spans="1:226">
      <c r="A1030">
        <v>1014</v>
      </c>
      <c r="B1030">
        <v>1663699130</v>
      </c>
      <c r="C1030">
        <v>11354.9000000954</v>
      </c>
      <c r="D1030" t="s">
        <v>2397</v>
      </c>
      <c r="E1030" t="s">
        <v>2398</v>
      </c>
      <c r="F1030">
        <v>5</v>
      </c>
      <c r="G1030" t="s">
        <v>2292</v>
      </c>
      <c r="H1030" t="s">
        <v>354</v>
      </c>
      <c r="I1030">
        <v>1663699122.5</v>
      </c>
      <c r="J1030">
        <f>(K1030)/1000</f>
        <v>0</v>
      </c>
      <c r="K1030">
        <f>IF(BF1030, AN1030, AH1030)</f>
        <v>0</v>
      </c>
      <c r="L1030">
        <f>IF(BF1030, AI1030, AG1030)</f>
        <v>0</v>
      </c>
      <c r="M1030">
        <f>BH1030 - IF(AU1030&gt;1, L1030*BB1030*100.0/(AW1030*BV1030), 0)</f>
        <v>0</v>
      </c>
      <c r="N1030">
        <f>((T1030-J1030/2)*M1030-L1030)/(T1030+J1030/2)</f>
        <v>0</v>
      </c>
      <c r="O1030">
        <f>N1030*(BO1030+BP1030)/1000.0</f>
        <v>0</v>
      </c>
      <c r="P1030">
        <f>(BH1030 - IF(AU1030&gt;1, L1030*BB1030*100.0/(AW1030*BV1030), 0))*(BO1030+BP1030)/1000.0</f>
        <v>0</v>
      </c>
      <c r="Q1030">
        <f>2.0/((1/S1030-1/R1030)+SIGN(S1030)*SQRT((1/S1030-1/R1030)*(1/S1030-1/R1030) + 4*BC1030/((BC1030+1)*(BC1030+1))*(2*1/S1030*1/R1030-1/R1030*1/R1030)))</f>
        <v>0</v>
      </c>
      <c r="R1030">
        <f>IF(LEFT(BD1030,1)&lt;&gt;"0",IF(LEFT(BD1030,1)="1",3.0,BE1030),$D$5+$E$5*(BV1030*BO1030/($K$5*1000))+$F$5*(BV1030*BO1030/($K$5*1000))*MAX(MIN(BB1030,$J$5),$I$5)*MAX(MIN(BB1030,$J$5),$I$5)+$G$5*MAX(MIN(BB1030,$J$5),$I$5)*(BV1030*BO1030/($K$5*1000))+$H$5*(BV1030*BO1030/($K$5*1000))*(BV1030*BO1030/($K$5*1000)))</f>
        <v>0</v>
      </c>
      <c r="S1030">
        <f>J1030*(1000-(1000*0.61365*exp(17.502*W1030/(240.97+W1030))/(BO1030+BP1030)+BJ1030)/2)/(1000*0.61365*exp(17.502*W1030/(240.97+W1030))/(BO1030+BP1030)-BJ1030)</f>
        <v>0</v>
      </c>
      <c r="T1030">
        <f>1/((BC1030+1)/(Q1030/1.6)+1/(R1030/1.37)) + BC1030/((BC1030+1)/(Q1030/1.6) + BC1030/(R1030/1.37))</f>
        <v>0</v>
      </c>
      <c r="U1030">
        <f>(AX1030*BA1030)</f>
        <v>0</v>
      </c>
      <c r="V1030">
        <f>(BQ1030+(U1030+2*0.95*5.67E-8*(((BQ1030+$B$7)+273)^4-(BQ1030+273)^4)-44100*J1030)/(1.84*29.3*R1030+8*0.95*5.67E-8*(BQ1030+273)^3))</f>
        <v>0</v>
      </c>
      <c r="W1030">
        <f>($C$7*BR1030+$D$7*BS1030+$E$7*V1030)</f>
        <v>0</v>
      </c>
      <c r="X1030">
        <f>0.61365*exp(17.502*W1030/(240.97+W1030))</f>
        <v>0</v>
      </c>
      <c r="Y1030">
        <f>(Z1030/AA1030*100)</f>
        <v>0</v>
      </c>
      <c r="Z1030">
        <f>BJ1030*(BO1030+BP1030)/1000</f>
        <v>0</v>
      </c>
      <c r="AA1030">
        <f>0.61365*exp(17.502*BQ1030/(240.97+BQ1030))</f>
        <v>0</v>
      </c>
      <c r="AB1030">
        <f>(X1030-BJ1030*(BO1030+BP1030)/1000)</f>
        <v>0</v>
      </c>
      <c r="AC1030">
        <f>(-J1030*44100)</f>
        <v>0</v>
      </c>
      <c r="AD1030">
        <f>2*29.3*R1030*0.92*(BQ1030-W1030)</f>
        <v>0</v>
      </c>
      <c r="AE1030">
        <f>2*0.95*5.67E-8*(((BQ1030+$B$7)+273)^4-(W1030+273)^4)</f>
        <v>0</v>
      </c>
      <c r="AF1030">
        <f>U1030+AE1030+AC1030+AD1030</f>
        <v>0</v>
      </c>
      <c r="AG1030">
        <f>BN1030*AU1030*(BI1030-BH1030*(1000-AU1030*BK1030)/(1000-AU1030*BJ1030))/(100*BB1030)</f>
        <v>0</v>
      </c>
      <c r="AH1030">
        <f>1000*BN1030*AU1030*(BJ1030-BK1030)/(100*BB1030*(1000-AU1030*BJ1030))</f>
        <v>0</v>
      </c>
      <c r="AI1030">
        <f>(AJ1030 - AK1030 - BO1030*1E3/(8.314*(BQ1030+273.15)) * AM1030/BN1030 * AL1030) * BN1030/(100*BB1030) * (1000 - BK1030)/1000</f>
        <v>0</v>
      </c>
      <c r="AJ1030">
        <v>896.877958495568</v>
      </c>
      <c r="AK1030">
        <v>833.522915151515</v>
      </c>
      <c r="AL1030">
        <v>3.34141370740622</v>
      </c>
      <c r="AM1030">
        <v>65.4891449672298</v>
      </c>
      <c r="AN1030">
        <f>(AP1030 - AO1030 + BO1030*1E3/(8.314*(BQ1030+273.15)) * AR1030/BN1030 * AQ1030) * BN1030/(100*BB1030) * 1000/(1000 - AP1030)</f>
        <v>0</v>
      </c>
      <c r="AO1030">
        <v>13.3646892936751</v>
      </c>
      <c r="AP1030">
        <v>19.2950274725275</v>
      </c>
      <c r="AQ1030">
        <v>-0.000544597750601863</v>
      </c>
      <c r="AR1030">
        <v>122.08518290641</v>
      </c>
      <c r="AS1030">
        <v>0</v>
      </c>
      <c r="AT1030">
        <v>0</v>
      </c>
      <c r="AU1030">
        <f>IF(AS1030*$H$13&gt;=AW1030,1.0,(AW1030/(AW1030-AS1030*$H$13)))</f>
        <v>0</v>
      </c>
      <c r="AV1030">
        <f>(AU1030-1)*100</f>
        <v>0</v>
      </c>
      <c r="AW1030">
        <f>MAX(0,($B$13+$C$13*BV1030)/(1+$D$13*BV1030)*BO1030/(BQ1030+273)*$E$13)</f>
        <v>0</v>
      </c>
      <c r="AX1030">
        <f>$B$11*BW1030+$C$11*BX1030+$F$11*CI1030*(1-CL1030)</f>
        <v>0</v>
      </c>
      <c r="AY1030">
        <f>AX1030*AZ1030</f>
        <v>0</v>
      </c>
      <c r="AZ1030">
        <f>($B$11*$D$9+$C$11*$D$9+$F$11*((CV1030+CN1030)/MAX(CV1030+CN1030+CW1030, 0.1)*$I$9+CW1030/MAX(CV1030+CN1030+CW1030, 0.1)*$J$9))/($B$11+$C$11+$F$11)</f>
        <v>0</v>
      </c>
      <c r="BA1030">
        <f>($B$11*$K$9+$C$11*$K$9+$F$11*((CV1030+CN1030)/MAX(CV1030+CN1030+CW1030, 0.1)*$P$9+CW1030/MAX(CV1030+CN1030+CW1030, 0.1)*$Q$9))/($B$11+$C$11+$F$11)</f>
        <v>0</v>
      </c>
      <c r="BB1030">
        <v>6</v>
      </c>
      <c r="BC1030">
        <v>0.5</v>
      </c>
      <c r="BD1030" t="s">
        <v>355</v>
      </c>
      <c r="BE1030">
        <v>2</v>
      </c>
      <c r="BF1030" t="b">
        <v>1</v>
      </c>
      <c r="BG1030">
        <v>1663699122.5</v>
      </c>
      <c r="BH1030">
        <v>794.570222222222</v>
      </c>
      <c r="BI1030">
        <v>868.434740740741</v>
      </c>
      <c r="BJ1030">
        <v>19.2939777777778</v>
      </c>
      <c r="BK1030">
        <v>13.3362666666667</v>
      </c>
      <c r="BL1030">
        <v>786.536925925926</v>
      </c>
      <c r="BM1030">
        <v>19.0369296296296</v>
      </c>
      <c r="BN1030">
        <v>500.020333333333</v>
      </c>
      <c r="BO1030">
        <v>90.4700555555555</v>
      </c>
      <c r="BP1030">
        <v>0.0481141185185185</v>
      </c>
      <c r="BQ1030">
        <v>24.8440148148148</v>
      </c>
      <c r="BR1030">
        <v>24.9941259259259</v>
      </c>
      <c r="BS1030">
        <v>999.9</v>
      </c>
      <c r="BT1030">
        <v>0</v>
      </c>
      <c r="BU1030">
        <v>0</v>
      </c>
      <c r="BV1030">
        <v>10005.3703703704</v>
      </c>
      <c r="BW1030">
        <v>0</v>
      </c>
      <c r="BX1030">
        <v>16.7294111111111</v>
      </c>
      <c r="BY1030">
        <v>-73.8645666666667</v>
      </c>
      <c r="BZ1030">
        <v>810.202111111111</v>
      </c>
      <c r="CA1030">
        <v>880.173740740741</v>
      </c>
      <c r="CB1030">
        <v>5.95770481481481</v>
      </c>
      <c r="CC1030">
        <v>868.434740740741</v>
      </c>
      <c r="CD1030">
        <v>13.3362666666667</v>
      </c>
      <c r="CE1030">
        <v>1.74552740740741</v>
      </c>
      <c r="CF1030">
        <v>1.20653222222222</v>
      </c>
      <c r="CG1030">
        <v>15.307337037037</v>
      </c>
      <c r="CH1030">
        <v>9.68232962962963</v>
      </c>
      <c r="CI1030">
        <v>2000.0062962963</v>
      </c>
      <c r="CJ1030">
        <v>0.979994</v>
      </c>
      <c r="CK1030">
        <v>0.0200059333333333</v>
      </c>
      <c r="CL1030">
        <v>0</v>
      </c>
      <c r="CM1030">
        <v>912.920592592593</v>
      </c>
      <c r="CN1030">
        <v>5.00063</v>
      </c>
      <c r="CO1030">
        <v>17999.9333333333</v>
      </c>
      <c r="CP1030">
        <v>17256.9148148148</v>
      </c>
      <c r="CQ1030">
        <v>39.062</v>
      </c>
      <c r="CR1030">
        <v>39.125</v>
      </c>
      <c r="CS1030">
        <v>38.562</v>
      </c>
      <c r="CT1030">
        <v>38.4953333333333</v>
      </c>
      <c r="CU1030">
        <v>39.8074074074074</v>
      </c>
      <c r="CV1030">
        <v>1955.09518518519</v>
      </c>
      <c r="CW1030">
        <v>39.9111111111111</v>
      </c>
      <c r="CX1030">
        <v>0</v>
      </c>
      <c r="CY1030">
        <v>1663699127.3</v>
      </c>
      <c r="CZ1030">
        <v>0</v>
      </c>
      <c r="DA1030">
        <v>0</v>
      </c>
      <c r="DB1030" t="s">
        <v>356</v>
      </c>
      <c r="DC1030">
        <v>1660677648.1</v>
      </c>
      <c r="DD1030">
        <v>1660677649.1</v>
      </c>
      <c r="DE1030">
        <v>0</v>
      </c>
      <c r="DF1030">
        <v>-1.042</v>
      </c>
      <c r="DG1030">
        <v>0.003</v>
      </c>
      <c r="DH1030">
        <v>5.218</v>
      </c>
      <c r="DI1030">
        <v>0.344</v>
      </c>
      <c r="DJ1030">
        <v>417</v>
      </c>
      <c r="DK1030">
        <v>22</v>
      </c>
      <c r="DL1030">
        <v>1.24</v>
      </c>
      <c r="DM1030">
        <v>0.53</v>
      </c>
      <c r="DN1030">
        <v>-73.6902292682927</v>
      </c>
      <c r="DO1030">
        <v>-4.0621045296168</v>
      </c>
      <c r="DP1030">
        <v>0.480886799845159</v>
      </c>
      <c r="DQ1030">
        <v>0</v>
      </c>
      <c r="DR1030">
        <v>5.98137951219512</v>
      </c>
      <c r="DS1030">
        <v>-0.53112334494775</v>
      </c>
      <c r="DT1030">
        <v>0.0547898310375922</v>
      </c>
      <c r="DU1030">
        <v>0</v>
      </c>
      <c r="DV1030">
        <v>0</v>
      </c>
      <c r="DW1030">
        <v>2</v>
      </c>
      <c r="DX1030" t="s">
        <v>357</v>
      </c>
      <c r="DY1030">
        <v>2.97418</v>
      </c>
      <c r="DZ1030">
        <v>2.70194</v>
      </c>
      <c r="EA1030">
        <v>0.145922</v>
      </c>
      <c r="EB1030">
        <v>0.155394</v>
      </c>
      <c r="EC1030">
        <v>0.0886976</v>
      </c>
      <c r="ED1030">
        <v>0.0689561</v>
      </c>
      <c r="EE1030">
        <v>33270.2</v>
      </c>
      <c r="EF1030">
        <v>35870.2</v>
      </c>
      <c r="EG1030">
        <v>35303.1</v>
      </c>
      <c r="EH1030">
        <v>38520.4</v>
      </c>
      <c r="EI1030">
        <v>45630.1</v>
      </c>
      <c r="EJ1030">
        <v>51807.5</v>
      </c>
      <c r="EK1030">
        <v>55189.3</v>
      </c>
      <c r="EL1030">
        <v>61791</v>
      </c>
      <c r="EM1030">
        <v>1.9896</v>
      </c>
      <c r="EN1030">
        <v>1.8046</v>
      </c>
      <c r="EO1030">
        <v>0.0807941</v>
      </c>
      <c r="EP1030">
        <v>0</v>
      </c>
      <c r="EQ1030">
        <v>23.6711</v>
      </c>
      <c r="ER1030">
        <v>999.9</v>
      </c>
      <c r="ES1030">
        <v>40.233</v>
      </c>
      <c r="ET1030">
        <v>31.038</v>
      </c>
      <c r="EU1030">
        <v>20.104</v>
      </c>
      <c r="EV1030">
        <v>57.0662</v>
      </c>
      <c r="EW1030">
        <v>45.7131</v>
      </c>
      <c r="EX1030">
        <v>1</v>
      </c>
      <c r="EY1030">
        <v>-0.00810976</v>
      </c>
      <c r="EZ1030">
        <v>2.24784</v>
      </c>
      <c r="FA1030">
        <v>20.0992</v>
      </c>
      <c r="FB1030">
        <v>5.19812</v>
      </c>
      <c r="FC1030">
        <v>12.004</v>
      </c>
      <c r="FD1030">
        <v>4.9756</v>
      </c>
      <c r="FE1030">
        <v>3.294</v>
      </c>
      <c r="FF1030">
        <v>9999</v>
      </c>
      <c r="FG1030">
        <v>9999</v>
      </c>
      <c r="FH1030">
        <v>9999</v>
      </c>
      <c r="FI1030">
        <v>696</v>
      </c>
      <c r="FJ1030">
        <v>1.86356</v>
      </c>
      <c r="FK1030">
        <v>1.86829</v>
      </c>
      <c r="FL1030">
        <v>1.8681</v>
      </c>
      <c r="FM1030">
        <v>1.86929</v>
      </c>
      <c r="FN1030">
        <v>1.87012</v>
      </c>
      <c r="FO1030">
        <v>1.86615</v>
      </c>
      <c r="FP1030">
        <v>1.86722</v>
      </c>
      <c r="FQ1030">
        <v>1.86859</v>
      </c>
      <c r="FR1030">
        <v>5</v>
      </c>
      <c r="FS1030">
        <v>0</v>
      </c>
      <c r="FT1030">
        <v>0</v>
      </c>
      <c r="FU1030">
        <v>0</v>
      </c>
      <c r="FV1030" t="s">
        <v>358</v>
      </c>
      <c r="FW1030" t="s">
        <v>359</v>
      </c>
      <c r="FX1030" t="s">
        <v>360</v>
      </c>
      <c r="FY1030" t="s">
        <v>360</v>
      </c>
      <c r="FZ1030" t="s">
        <v>360</v>
      </c>
      <c r="GA1030" t="s">
        <v>360</v>
      </c>
      <c r="GB1030">
        <v>0</v>
      </c>
      <c r="GC1030">
        <v>100</v>
      </c>
      <c r="GD1030">
        <v>100</v>
      </c>
      <c r="GE1030">
        <v>8.172</v>
      </c>
      <c r="GF1030">
        <v>0.2571</v>
      </c>
      <c r="GG1030">
        <v>3.61927167264205</v>
      </c>
      <c r="GH1030">
        <v>0.00509506669552449</v>
      </c>
      <c r="GI1030">
        <v>1.17866753763249e-06</v>
      </c>
      <c r="GJ1030">
        <v>-6.62632595388568e-10</v>
      </c>
      <c r="GK1030">
        <v>-0.0260112845827318</v>
      </c>
      <c r="GL1030">
        <v>-0.0225051504344278</v>
      </c>
      <c r="GM1030">
        <v>0.00262967521021688</v>
      </c>
      <c r="GN1030">
        <v>-3.50088843362945e-05</v>
      </c>
      <c r="GO1030">
        <v>-5</v>
      </c>
      <c r="GP1030">
        <v>1640</v>
      </c>
      <c r="GQ1030">
        <v>1</v>
      </c>
      <c r="GR1030">
        <v>20</v>
      </c>
      <c r="GS1030">
        <v>50358</v>
      </c>
      <c r="GT1030">
        <v>50358</v>
      </c>
      <c r="GU1030">
        <v>1.88965</v>
      </c>
      <c r="GV1030">
        <v>2.61841</v>
      </c>
      <c r="GW1030">
        <v>1.54785</v>
      </c>
      <c r="GX1030">
        <v>2.2998</v>
      </c>
      <c r="GY1030">
        <v>1.34644</v>
      </c>
      <c r="GZ1030">
        <v>2.31323</v>
      </c>
      <c r="HA1030">
        <v>36.0347</v>
      </c>
      <c r="HB1030">
        <v>23.9474</v>
      </c>
      <c r="HC1030">
        <v>18</v>
      </c>
      <c r="HD1030">
        <v>506.264</v>
      </c>
      <c r="HE1030">
        <v>390.218</v>
      </c>
      <c r="HF1030">
        <v>20.2188</v>
      </c>
      <c r="HG1030">
        <v>26.9932</v>
      </c>
      <c r="HH1030">
        <v>30.0002</v>
      </c>
      <c r="HI1030">
        <v>26.9429</v>
      </c>
      <c r="HJ1030">
        <v>26.887</v>
      </c>
      <c r="HK1030">
        <v>37.8305</v>
      </c>
      <c r="HL1030">
        <v>33.8802</v>
      </c>
      <c r="HM1030">
        <v>0</v>
      </c>
      <c r="HN1030">
        <v>20.2173</v>
      </c>
      <c r="HO1030">
        <v>911.417</v>
      </c>
      <c r="HP1030">
        <v>13.4544</v>
      </c>
      <c r="HQ1030">
        <v>102.374</v>
      </c>
      <c r="HR1030">
        <v>102.848</v>
      </c>
    </row>
    <row r="1031" spans="1:226">
      <c r="A1031">
        <v>1015</v>
      </c>
      <c r="B1031">
        <v>1663699135</v>
      </c>
      <c r="C1031">
        <v>11359.9000000954</v>
      </c>
      <c r="D1031" t="s">
        <v>2399</v>
      </c>
      <c r="E1031" t="s">
        <v>2400</v>
      </c>
      <c r="F1031">
        <v>5</v>
      </c>
      <c r="G1031" t="s">
        <v>2292</v>
      </c>
      <c r="H1031" t="s">
        <v>354</v>
      </c>
      <c r="I1031">
        <v>1663699127.21429</v>
      </c>
      <c r="J1031">
        <f>(K1031)/1000</f>
        <v>0</v>
      </c>
      <c r="K1031">
        <f>IF(BF1031, AN1031, AH1031)</f>
        <v>0</v>
      </c>
      <c r="L1031">
        <f>IF(BF1031, AI1031, AG1031)</f>
        <v>0</v>
      </c>
      <c r="M1031">
        <f>BH1031 - IF(AU1031&gt;1, L1031*BB1031*100.0/(AW1031*BV1031), 0)</f>
        <v>0</v>
      </c>
      <c r="N1031">
        <f>((T1031-J1031/2)*M1031-L1031)/(T1031+J1031/2)</f>
        <v>0</v>
      </c>
      <c r="O1031">
        <f>N1031*(BO1031+BP1031)/1000.0</f>
        <v>0</v>
      </c>
      <c r="P1031">
        <f>(BH1031 - IF(AU1031&gt;1, L1031*BB1031*100.0/(AW1031*BV1031), 0))*(BO1031+BP1031)/1000.0</f>
        <v>0</v>
      </c>
      <c r="Q1031">
        <f>2.0/((1/S1031-1/R1031)+SIGN(S1031)*SQRT((1/S1031-1/R1031)*(1/S1031-1/R1031) + 4*BC1031/((BC1031+1)*(BC1031+1))*(2*1/S1031*1/R1031-1/R1031*1/R1031)))</f>
        <v>0</v>
      </c>
      <c r="R1031">
        <f>IF(LEFT(BD1031,1)&lt;&gt;"0",IF(LEFT(BD1031,1)="1",3.0,BE1031),$D$5+$E$5*(BV1031*BO1031/($K$5*1000))+$F$5*(BV1031*BO1031/($K$5*1000))*MAX(MIN(BB1031,$J$5),$I$5)*MAX(MIN(BB1031,$J$5),$I$5)+$G$5*MAX(MIN(BB1031,$J$5),$I$5)*(BV1031*BO1031/($K$5*1000))+$H$5*(BV1031*BO1031/($K$5*1000))*(BV1031*BO1031/($K$5*1000)))</f>
        <v>0</v>
      </c>
      <c r="S1031">
        <f>J1031*(1000-(1000*0.61365*exp(17.502*W1031/(240.97+W1031))/(BO1031+BP1031)+BJ1031)/2)/(1000*0.61365*exp(17.502*W1031/(240.97+W1031))/(BO1031+BP1031)-BJ1031)</f>
        <v>0</v>
      </c>
      <c r="T1031">
        <f>1/((BC1031+1)/(Q1031/1.6)+1/(R1031/1.37)) + BC1031/((BC1031+1)/(Q1031/1.6) + BC1031/(R1031/1.37))</f>
        <v>0</v>
      </c>
      <c r="U1031">
        <f>(AX1031*BA1031)</f>
        <v>0</v>
      </c>
      <c r="V1031">
        <f>(BQ1031+(U1031+2*0.95*5.67E-8*(((BQ1031+$B$7)+273)^4-(BQ1031+273)^4)-44100*J1031)/(1.84*29.3*R1031+8*0.95*5.67E-8*(BQ1031+273)^3))</f>
        <v>0</v>
      </c>
      <c r="W1031">
        <f>($C$7*BR1031+$D$7*BS1031+$E$7*V1031)</f>
        <v>0</v>
      </c>
      <c r="X1031">
        <f>0.61365*exp(17.502*W1031/(240.97+W1031))</f>
        <v>0</v>
      </c>
      <c r="Y1031">
        <f>(Z1031/AA1031*100)</f>
        <v>0</v>
      </c>
      <c r="Z1031">
        <f>BJ1031*(BO1031+BP1031)/1000</f>
        <v>0</v>
      </c>
      <c r="AA1031">
        <f>0.61365*exp(17.502*BQ1031/(240.97+BQ1031))</f>
        <v>0</v>
      </c>
      <c r="AB1031">
        <f>(X1031-BJ1031*(BO1031+BP1031)/1000)</f>
        <v>0</v>
      </c>
      <c r="AC1031">
        <f>(-J1031*44100)</f>
        <v>0</v>
      </c>
      <c r="AD1031">
        <f>2*29.3*R1031*0.92*(BQ1031-W1031)</f>
        <v>0</v>
      </c>
      <c r="AE1031">
        <f>2*0.95*5.67E-8*(((BQ1031+$B$7)+273)^4-(W1031+273)^4)</f>
        <v>0</v>
      </c>
      <c r="AF1031">
        <f>U1031+AE1031+AC1031+AD1031</f>
        <v>0</v>
      </c>
      <c r="AG1031">
        <f>BN1031*AU1031*(BI1031-BH1031*(1000-AU1031*BK1031)/(1000-AU1031*BJ1031))/(100*BB1031)</f>
        <v>0</v>
      </c>
      <c r="AH1031">
        <f>1000*BN1031*AU1031*(BJ1031-BK1031)/(100*BB1031*(1000-AU1031*BJ1031))</f>
        <v>0</v>
      </c>
      <c r="AI1031">
        <f>(AJ1031 - AK1031 - BO1031*1E3/(8.314*(BQ1031+273.15)) * AM1031/BN1031 * AL1031) * BN1031/(100*BB1031) * (1000 - BK1031)/1000</f>
        <v>0</v>
      </c>
      <c r="AJ1031">
        <v>914.030156761114</v>
      </c>
      <c r="AK1031">
        <v>850.527509090909</v>
      </c>
      <c r="AL1031">
        <v>3.40468046600868</v>
      </c>
      <c r="AM1031">
        <v>65.4891449672298</v>
      </c>
      <c r="AN1031">
        <f>(AP1031 - AO1031 + BO1031*1E3/(8.314*(BQ1031+273.15)) * AR1031/BN1031 * AQ1031) * BN1031/(100*BB1031) * 1000/(1000 - AP1031)</f>
        <v>0</v>
      </c>
      <c r="AO1031">
        <v>13.4158659370123</v>
      </c>
      <c r="AP1031">
        <v>19.2968747252747</v>
      </c>
      <c r="AQ1031">
        <v>0.000209006169439178</v>
      </c>
      <c r="AR1031">
        <v>122.08518290641</v>
      </c>
      <c r="AS1031">
        <v>0</v>
      </c>
      <c r="AT1031">
        <v>0</v>
      </c>
      <c r="AU1031">
        <f>IF(AS1031*$H$13&gt;=AW1031,1.0,(AW1031/(AW1031-AS1031*$H$13)))</f>
        <v>0</v>
      </c>
      <c r="AV1031">
        <f>(AU1031-1)*100</f>
        <v>0</v>
      </c>
      <c r="AW1031">
        <f>MAX(0,($B$13+$C$13*BV1031)/(1+$D$13*BV1031)*BO1031/(BQ1031+273)*$E$13)</f>
        <v>0</v>
      </c>
      <c r="AX1031">
        <f>$B$11*BW1031+$C$11*BX1031+$F$11*CI1031*(1-CL1031)</f>
        <v>0</v>
      </c>
      <c r="AY1031">
        <f>AX1031*AZ1031</f>
        <v>0</v>
      </c>
      <c r="AZ1031">
        <f>($B$11*$D$9+$C$11*$D$9+$F$11*((CV1031+CN1031)/MAX(CV1031+CN1031+CW1031, 0.1)*$I$9+CW1031/MAX(CV1031+CN1031+CW1031, 0.1)*$J$9))/($B$11+$C$11+$F$11)</f>
        <v>0</v>
      </c>
      <c r="BA1031">
        <f>($B$11*$K$9+$C$11*$K$9+$F$11*((CV1031+CN1031)/MAX(CV1031+CN1031+CW1031, 0.1)*$P$9+CW1031/MAX(CV1031+CN1031+CW1031, 0.1)*$Q$9))/($B$11+$C$11+$F$11)</f>
        <v>0</v>
      </c>
      <c r="BB1031">
        <v>6</v>
      </c>
      <c r="BC1031">
        <v>0.5</v>
      </c>
      <c r="BD1031" t="s">
        <v>355</v>
      </c>
      <c r="BE1031">
        <v>2</v>
      </c>
      <c r="BF1031" t="b">
        <v>1</v>
      </c>
      <c r="BG1031">
        <v>1663699127.21429</v>
      </c>
      <c r="BH1031">
        <v>810.000678571429</v>
      </c>
      <c r="BI1031">
        <v>884.315464285714</v>
      </c>
      <c r="BJ1031">
        <v>19.2929392857143</v>
      </c>
      <c r="BK1031">
        <v>13.3772821428571</v>
      </c>
      <c r="BL1031">
        <v>801.879678571429</v>
      </c>
      <c r="BM1031">
        <v>19.0359357142857</v>
      </c>
      <c r="BN1031">
        <v>500.035321428571</v>
      </c>
      <c r="BO1031">
        <v>90.4704571428571</v>
      </c>
      <c r="BP1031">
        <v>0.0478327285714286</v>
      </c>
      <c r="BQ1031">
        <v>24.8428678571429</v>
      </c>
      <c r="BR1031">
        <v>24.9974964285714</v>
      </c>
      <c r="BS1031">
        <v>999.9</v>
      </c>
      <c r="BT1031">
        <v>0</v>
      </c>
      <c r="BU1031">
        <v>0</v>
      </c>
      <c r="BV1031">
        <v>10016.25</v>
      </c>
      <c r="BW1031">
        <v>0</v>
      </c>
      <c r="BX1031">
        <v>16.72455</v>
      </c>
      <c r="BY1031">
        <v>-74.3148428571428</v>
      </c>
      <c r="BZ1031">
        <v>825.935464285714</v>
      </c>
      <c r="CA1031">
        <v>896.306321428571</v>
      </c>
      <c r="CB1031">
        <v>5.91565107142857</v>
      </c>
      <c r="CC1031">
        <v>884.315464285714</v>
      </c>
      <c r="CD1031">
        <v>13.3772821428571</v>
      </c>
      <c r="CE1031">
        <v>1.74544035714286</v>
      </c>
      <c r="CF1031">
        <v>1.21024892857143</v>
      </c>
      <c r="CG1031">
        <v>15.3065678571429</v>
      </c>
      <c r="CH1031">
        <v>9.72816535714286</v>
      </c>
      <c r="CI1031">
        <v>2000.02607142857</v>
      </c>
      <c r="CJ1031">
        <v>0.979994142857143</v>
      </c>
      <c r="CK1031">
        <v>0.0200057857142857</v>
      </c>
      <c r="CL1031">
        <v>0</v>
      </c>
      <c r="CM1031">
        <v>911.830785714286</v>
      </c>
      <c r="CN1031">
        <v>5.00063</v>
      </c>
      <c r="CO1031">
        <v>17979.7857142857</v>
      </c>
      <c r="CP1031">
        <v>17257.0821428571</v>
      </c>
      <c r="CQ1031">
        <v>39.062</v>
      </c>
      <c r="CR1031">
        <v>39.125</v>
      </c>
      <c r="CS1031">
        <v>38.562</v>
      </c>
      <c r="CT1031">
        <v>38.4955</v>
      </c>
      <c r="CU1031">
        <v>39.8075714285714</v>
      </c>
      <c r="CV1031">
        <v>1955.11464285714</v>
      </c>
      <c r="CW1031">
        <v>39.9114285714286</v>
      </c>
      <c r="CX1031">
        <v>0</v>
      </c>
      <c r="CY1031">
        <v>1663699132.1</v>
      </c>
      <c r="CZ1031">
        <v>0</v>
      </c>
      <c r="DA1031">
        <v>0</v>
      </c>
      <c r="DB1031" t="s">
        <v>356</v>
      </c>
      <c r="DC1031">
        <v>1660677648.1</v>
      </c>
      <c r="DD1031">
        <v>1660677649.1</v>
      </c>
      <c r="DE1031">
        <v>0</v>
      </c>
      <c r="DF1031">
        <v>-1.042</v>
      </c>
      <c r="DG1031">
        <v>0.003</v>
      </c>
      <c r="DH1031">
        <v>5.218</v>
      </c>
      <c r="DI1031">
        <v>0.344</v>
      </c>
      <c r="DJ1031">
        <v>417</v>
      </c>
      <c r="DK1031">
        <v>22</v>
      </c>
      <c r="DL1031">
        <v>1.24</v>
      </c>
      <c r="DM1031">
        <v>0.53</v>
      </c>
      <c r="DN1031">
        <v>-73.966943902439</v>
      </c>
      <c r="DO1031">
        <v>-5.44539512195124</v>
      </c>
      <c r="DP1031">
        <v>0.577766045169344</v>
      </c>
      <c r="DQ1031">
        <v>0</v>
      </c>
      <c r="DR1031">
        <v>5.94991804878049</v>
      </c>
      <c r="DS1031">
        <v>-0.576534773519156</v>
      </c>
      <c r="DT1031">
        <v>0.0584791054292257</v>
      </c>
      <c r="DU1031">
        <v>0</v>
      </c>
      <c r="DV1031">
        <v>0</v>
      </c>
      <c r="DW1031">
        <v>2</v>
      </c>
      <c r="DX1031" t="s">
        <v>357</v>
      </c>
      <c r="DY1031">
        <v>2.97474</v>
      </c>
      <c r="DZ1031">
        <v>2.70153</v>
      </c>
      <c r="EA1031">
        <v>0.1479</v>
      </c>
      <c r="EB1031">
        <v>0.157325</v>
      </c>
      <c r="EC1031">
        <v>0.0886934</v>
      </c>
      <c r="ED1031">
        <v>0.0689999</v>
      </c>
      <c r="EE1031">
        <v>33192.9</v>
      </c>
      <c r="EF1031">
        <v>35788.1</v>
      </c>
      <c r="EG1031">
        <v>35302.8</v>
      </c>
      <c r="EH1031">
        <v>38520.3</v>
      </c>
      <c r="EI1031">
        <v>45630.6</v>
      </c>
      <c r="EJ1031">
        <v>51804.8</v>
      </c>
      <c r="EK1031">
        <v>55189.6</v>
      </c>
      <c r="EL1031">
        <v>61790.6</v>
      </c>
      <c r="EM1031">
        <v>1.9896</v>
      </c>
      <c r="EN1031">
        <v>1.8048</v>
      </c>
      <c r="EO1031">
        <v>0.0816882</v>
      </c>
      <c r="EP1031">
        <v>0</v>
      </c>
      <c r="EQ1031">
        <v>23.6651</v>
      </c>
      <c r="ER1031">
        <v>999.9</v>
      </c>
      <c r="ES1031">
        <v>40.233</v>
      </c>
      <c r="ET1031">
        <v>31.048</v>
      </c>
      <c r="EU1031">
        <v>20.1178</v>
      </c>
      <c r="EV1031">
        <v>56.3562</v>
      </c>
      <c r="EW1031">
        <v>45.7452</v>
      </c>
      <c r="EX1031">
        <v>1</v>
      </c>
      <c r="EY1031">
        <v>-0.00788618</v>
      </c>
      <c r="EZ1031">
        <v>2.24634</v>
      </c>
      <c r="FA1031">
        <v>20.0991</v>
      </c>
      <c r="FB1031">
        <v>5.19573</v>
      </c>
      <c r="FC1031">
        <v>12.004</v>
      </c>
      <c r="FD1031">
        <v>4.9756</v>
      </c>
      <c r="FE1031">
        <v>3.294</v>
      </c>
      <c r="FF1031">
        <v>9999</v>
      </c>
      <c r="FG1031">
        <v>9999</v>
      </c>
      <c r="FH1031">
        <v>9999</v>
      </c>
      <c r="FI1031">
        <v>696</v>
      </c>
      <c r="FJ1031">
        <v>1.86356</v>
      </c>
      <c r="FK1031">
        <v>1.86832</v>
      </c>
      <c r="FL1031">
        <v>1.86807</v>
      </c>
      <c r="FM1031">
        <v>1.86932</v>
      </c>
      <c r="FN1031">
        <v>1.87012</v>
      </c>
      <c r="FO1031">
        <v>1.86615</v>
      </c>
      <c r="FP1031">
        <v>1.86722</v>
      </c>
      <c r="FQ1031">
        <v>1.86859</v>
      </c>
      <c r="FR1031">
        <v>5</v>
      </c>
      <c r="FS1031">
        <v>0</v>
      </c>
      <c r="FT1031">
        <v>0</v>
      </c>
      <c r="FU1031">
        <v>0</v>
      </c>
      <c r="FV1031" t="s">
        <v>358</v>
      </c>
      <c r="FW1031" t="s">
        <v>359</v>
      </c>
      <c r="FX1031" t="s">
        <v>360</v>
      </c>
      <c r="FY1031" t="s">
        <v>360</v>
      </c>
      <c r="FZ1031" t="s">
        <v>360</v>
      </c>
      <c r="GA1031" t="s">
        <v>360</v>
      </c>
      <c r="GB1031">
        <v>0</v>
      </c>
      <c r="GC1031">
        <v>100</v>
      </c>
      <c r="GD1031">
        <v>100</v>
      </c>
      <c r="GE1031">
        <v>8.267</v>
      </c>
      <c r="GF1031">
        <v>0.2571</v>
      </c>
      <c r="GG1031">
        <v>3.61927167264205</v>
      </c>
      <c r="GH1031">
        <v>0.00509506669552449</v>
      </c>
      <c r="GI1031">
        <v>1.17866753763249e-06</v>
      </c>
      <c r="GJ1031">
        <v>-6.62632595388568e-10</v>
      </c>
      <c r="GK1031">
        <v>-0.0260112845827318</v>
      </c>
      <c r="GL1031">
        <v>-0.0225051504344278</v>
      </c>
      <c r="GM1031">
        <v>0.00262967521021688</v>
      </c>
      <c r="GN1031">
        <v>-3.50088843362945e-05</v>
      </c>
      <c r="GO1031">
        <v>-5</v>
      </c>
      <c r="GP1031">
        <v>1640</v>
      </c>
      <c r="GQ1031">
        <v>1</v>
      </c>
      <c r="GR1031">
        <v>20</v>
      </c>
      <c r="GS1031">
        <v>50358.1</v>
      </c>
      <c r="GT1031">
        <v>50358.1</v>
      </c>
      <c r="GU1031">
        <v>1.91772</v>
      </c>
      <c r="GV1031">
        <v>2.61963</v>
      </c>
      <c r="GW1031">
        <v>1.54785</v>
      </c>
      <c r="GX1031">
        <v>2.2998</v>
      </c>
      <c r="GY1031">
        <v>1.34644</v>
      </c>
      <c r="GZ1031">
        <v>2.31689</v>
      </c>
      <c r="HA1031">
        <v>36.0347</v>
      </c>
      <c r="HB1031">
        <v>23.9474</v>
      </c>
      <c r="HC1031">
        <v>18</v>
      </c>
      <c r="HD1031">
        <v>506.277</v>
      </c>
      <c r="HE1031">
        <v>390.342</v>
      </c>
      <c r="HF1031">
        <v>20.2183</v>
      </c>
      <c r="HG1031">
        <v>26.9932</v>
      </c>
      <c r="HH1031">
        <v>30</v>
      </c>
      <c r="HI1031">
        <v>26.9438</v>
      </c>
      <c r="HJ1031">
        <v>26.8893</v>
      </c>
      <c r="HK1031">
        <v>38.4299</v>
      </c>
      <c r="HL1031">
        <v>33.2606</v>
      </c>
      <c r="HM1031">
        <v>0</v>
      </c>
      <c r="HN1031">
        <v>20.218</v>
      </c>
      <c r="HO1031">
        <v>924.85</v>
      </c>
      <c r="HP1031">
        <v>13.6109</v>
      </c>
      <c r="HQ1031">
        <v>102.374</v>
      </c>
      <c r="HR1031">
        <v>102.848</v>
      </c>
    </row>
    <row r="1032" spans="1:226">
      <c r="A1032">
        <v>1016</v>
      </c>
      <c r="B1032">
        <v>1663699140</v>
      </c>
      <c r="C1032">
        <v>11364.9000000954</v>
      </c>
      <c r="D1032" t="s">
        <v>2401</v>
      </c>
      <c r="E1032" t="s">
        <v>2402</v>
      </c>
      <c r="F1032">
        <v>5</v>
      </c>
      <c r="G1032" t="s">
        <v>2292</v>
      </c>
      <c r="H1032" t="s">
        <v>354</v>
      </c>
      <c r="I1032">
        <v>1663699132.5</v>
      </c>
      <c r="J1032">
        <f>(K1032)/1000</f>
        <v>0</v>
      </c>
      <c r="K1032">
        <f>IF(BF1032, AN1032, AH1032)</f>
        <v>0</v>
      </c>
      <c r="L1032">
        <f>IF(BF1032, AI1032, AG1032)</f>
        <v>0</v>
      </c>
      <c r="M1032">
        <f>BH1032 - IF(AU1032&gt;1, L1032*BB1032*100.0/(AW1032*BV1032), 0)</f>
        <v>0</v>
      </c>
      <c r="N1032">
        <f>((T1032-J1032/2)*M1032-L1032)/(T1032+J1032/2)</f>
        <v>0</v>
      </c>
      <c r="O1032">
        <f>N1032*(BO1032+BP1032)/1000.0</f>
        <v>0</v>
      </c>
      <c r="P1032">
        <f>(BH1032 - IF(AU1032&gt;1, L1032*BB1032*100.0/(AW1032*BV1032), 0))*(BO1032+BP1032)/1000.0</f>
        <v>0</v>
      </c>
      <c r="Q1032">
        <f>2.0/((1/S1032-1/R1032)+SIGN(S1032)*SQRT((1/S1032-1/R1032)*(1/S1032-1/R1032) + 4*BC1032/((BC1032+1)*(BC1032+1))*(2*1/S1032*1/R1032-1/R1032*1/R1032)))</f>
        <v>0</v>
      </c>
      <c r="R1032">
        <f>IF(LEFT(BD1032,1)&lt;&gt;"0",IF(LEFT(BD1032,1)="1",3.0,BE1032),$D$5+$E$5*(BV1032*BO1032/($K$5*1000))+$F$5*(BV1032*BO1032/($K$5*1000))*MAX(MIN(BB1032,$J$5),$I$5)*MAX(MIN(BB1032,$J$5),$I$5)+$G$5*MAX(MIN(BB1032,$J$5),$I$5)*(BV1032*BO1032/($K$5*1000))+$H$5*(BV1032*BO1032/($K$5*1000))*(BV1032*BO1032/($K$5*1000)))</f>
        <v>0</v>
      </c>
      <c r="S1032">
        <f>J1032*(1000-(1000*0.61365*exp(17.502*W1032/(240.97+W1032))/(BO1032+BP1032)+BJ1032)/2)/(1000*0.61365*exp(17.502*W1032/(240.97+W1032))/(BO1032+BP1032)-BJ1032)</f>
        <v>0</v>
      </c>
      <c r="T1032">
        <f>1/((BC1032+1)/(Q1032/1.6)+1/(R1032/1.37)) + BC1032/((BC1032+1)/(Q1032/1.6) + BC1032/(R1032/1.37))</f>
        <v>0</v>
      </c>
      <c r="U1032">
        <f>(AX1032*BA1032)</f>
        <v>0</v>
      </c>
      <c r="V1032">
        <f>(BQ1032+(U1032+2*0.95*5.67E-8*(((BQ1032+$B$7)+273)^4-(BQ1032+273)^4)-44100*J1032)/(1.84*29.3*R1032+8*0.95*5.67E-8*(BQ1032+273)^3))</f>
        <v>0</v>
      </c>
      <c r="W1032">
        <f>($C$7*BR1032+$D$7*BS1032+$E$7*V1032)</f>
        <v>0</v>
      </c>
      <c r="X1032">
        <f>0.61365*exp(17.502*W1032/(240.97+W1032))</f>
        <v>0</v>
      </c>
      <c r="Y1032">
        <f>(Z1032/AA1032*100)</f>
        <v>0</v>
      </c>
      <c r="Z1032">
        <f>BJ1032*(BO1032+BP1032)/1000</f>
        <v>0</v>
      </c>
      <c r="AA1032">
        <f>0.61365*exp(17.502*BQ1032/(240.97+BQ1032))</f>
        <v>0</v>
      </c>
      <c r="AB1032">
        <f>(X1032-BJ1032*(BO1032+BP1032)/1000)</f>
        <v>0</v>
      </c>
      <c r="AC1032">
        <f>(-J1032*44100)</f>
        <v>0</v>
      </c>
      <c r="AD1032">
        <f>2*29.3*R1032*0.92*(BQ1032-W1032)</f>
        <v>0</v>
      </c>
      <c r="AE1032">
        <f>2*0.95*5.67E-8*(((BQ1032+$B$7)+273)^4-(W1032+273)^4)</f>
        <v>0</v>
      </c>
      <c r="AF1032">
        <f>U1032+AE1032+AC1032+AD1032</f>
        <v>0</v>
      </c>
      <c r="AG1032">
        <f>BN1032*AU1032*(BI1032-BH1032*(1000-AU1032*BK1032)/(1000-AU1032*BJ1032))/(100*BB1032)</f>
        <v>0</v>
      </c>
      <c r="AH1032">
        <f>1000*BN1032*AU1032*(BJ1032-BK1032)/(100*BB1032*(1000-AU1032*BJ1032))</f>
        <v>0</v>
      </c>
      <c r="AI1032">
        <f>(AJ1032 - AK1032 - BO1032*1E3/(8.314*(BQ1032+273.15)) * AM1032/BN1032 * AL1032) * BN1032/(100*BB1032) * (1000 - BK1032)/1000</f>
        <v>0</v>
      </c>
      <c r="AJ1032">
        <v>931.080413919273</v>
      </c>
      <c r="AK1032">
        <v>867.405951515151</v>
      </c>
      <c r="AL1032">
        <v>3.38570219177094</v>
      </c>
      <c r="AM1032">
        <v>65.4891449672298</v>
      </c>
      <c r="AN1032">
        <f>(AP1032 - AO1032 + BO1032*1E3/(8.314*(BQ1032+273.15)) * AR1032/BN1032 * AQ1032) * BN1032/(100*BB1032) * 1000/(1000 - AP1032)</f>
        <v>0</v>
      </c>
      <c r="AO1032">
        <v>13.4305559995356</v>
      </c>
      <c r="AP1032">
        <v>19.2958802197802</v>
      </c>
      <c r="AQ1032">
        <v>-0.000160009533338714</v>
      </c>
      <c r="AR1032">
        <v>122.08518290641</v>
      </c>
      <c r="AS1032">
        <v>0</v>
      </c>
      <c r="AT1032">
        <v>0</v>
      </c>
      <c r="AU1032">
        <f>IF(AS1032*$H$13&gt;=AW1032,1.0,(AW1032/(AW1032-AS1032*$H$13)))</f>
        <v>0</v>
      </c>
      <c r="AV1032">
        <f>(AU1032-1)*100</f>
        <v>0</v>
      </c>
      <c r="AW1032">
        <f>MAX(0,($B$13+$C$13*BV1032)/(1+$D$13*BV1032)*BO1032/(BQ1032+273)*$E$13)</f>
        <v>0</v>
      </c>
      <c r="AX1032">
        <f>$B$11*BW1032+$C$11*BX1032+$F$11*CI1032*(1-CL1032)</f>
        <v>0</v>
      </c>
      <c r="AY1032">
        <f>AX1032*AZ1032</f>
        <v>0</v>
      </c>
      <c r="AZ1032">
        <f>($B$11*$D$9+$C$11*$D$9+$F$11*((CV1032+CN1032)/MAX(CV1032+CN1032+CW1032, 0.1)*$I$9+CW1032/MAX(CV1032+CN1032+CW1032, 0.1)*$J$9))/($B$11+$C$11+$F$11)</f>
        <v>0</v>
      </c>
      <c r="BA1032">
        <f>($B$11*$K$9+$C$11*$K$9+$F$11*((CV1032+CN1032)/MAX(CV1032+CN1032+CW1032, 0.1)*$P$9+CW1032/MAX(CV1032+CN1032+CW1032, 0.1)*$Q$9))/($B$11+$C$11+$F$11)</f>
        <v>0</v>
      </c>
      <c r="BB1032">
        <v>6</v>
      </c>
      <c r="BC1032">
        <v>0.5</v>
      </c>
      <c r="BD1032" t="s">
        <v>355</v>
      </c>
      <c r="BE1032">
        <v>2</v>
      </c>
      <c r="BF1032" t="b">
        <v>1</v>
      </c>
      <c r="BG1032">
        <v>1663699132.5</v>
      </c>
      <c r="BH1032">
        <v>827.445185185185</v>
      </c>
      <c r="BI1032">
        <v>902.048814814815</v>
      </c>
      <c r="BJ1032">
        <v>19.2934888888889</v>
      </c>
      <c r="BK1032">
        <v>13.4326592592593</v>
      </c>
      <c r="BL1032">
        <v>819.225296296296</v>
      </c>
      <c r="BM1032">
        <v>19.0364666666667</v>
      </c>
      <c r="BN1032">
        <v>500.082888888889</v>
      </c>
      <c r="BO1032">
        <v>90.4718407407407</v>
      </c>
      <c r="BP1032">
        <v>0.0474830037037037</v>
      </c>
      <c r="BQ1032">
        <v>24.8411703703704</v>
      </c>
      <c r="BR1032">
        <v>24.9992259259259</v>
      </c>
      <c r="BS1032">
        <v>999.9</v>
      </c>
      <c r="BT1032">
        <v>0</v>
      </c>
      <c r="BU1032">
        <v>0</v>
      </c>
      <c r="BV1032">
        <v>10017.962962963</v>
      </c>
      <c r="BW1032">
        <v>0</v>
      </c>
      <c r="BX1032">
        <v>16.7249148148148</v>
      </c>
      <c r="BY1032">
        <v>-74.6035888888889</v>
      </c>
      <c r="BZ1032">
        <v>843.72362962963</v>
      </c>
      <c r="CA1032">
        <v>914.331259259259</v>
      </c>
      <c r="CB1032">
        <v>5.86082666666667</v>
      </c>
      <c r="CC1032">
        <v>902.048814814815</v>
      </c>
      <c r="CD1032">
        <v>13.4326592592593</v>
      </c>
      <c r="CE1032">
        <v>1.74551703703704</v>
      </c>
      <c r="CF1032">
        <v>1.21527777777778</v>
      </c>
      <c r="CG1032">
        <v>15.3072555555556</v>
      </c>
      <c r="CH1032">
        <v>9.78996185185185</v>
      </c>
      <c r="CI1032">
        <v>2000.03925925926</v>
      </c>
      <c r="CJ1032">
        <v>0.979994222222222</v>
      </c>
      <c r="CK1032">
        <v>0.0200057037037037</v>
      </c>
      <c r="CL1032">
        <v>0</v>
      </c>
      <c r="CM1032">
        <v>910.549962962963</v>
      </c>
      <c r="CN1032">
        <v>5.00063</v>
      </c>
      <c r="CO1032">
        <v>17954.7333333333</v>
      </c>
      <c r="CP1032">
        <v>17257.1888888889</v>
      </c>
      <c r="CQ1032">
        <v>39.062</v>
      </c>
      <c r="CR1032">
        <v>39.125</v>
      </c>
      <c r="CS1032">
        <v>38.562</v>
      </c>
      <c r="CT1032">
        <v>38.4953333333333</v>
      </c>
      <c r="CU1032">
        <v>39.8074074074074</v>
      </c>
      <c r="CV1032">
        <v>1955.12740740741</v>
      </c>
      <c r="CW1032">
        <v>39.9118518518518</v>
      </c>
      <c r="CX1032">
        <v>0</v>
      </c>
      <c r="CY1032">
        <v>1663699137.5</v>
      </c>
      <c r="CZ1032">
        <v>0</v>
      </c>
      <c r="DA1032">
        <v>0</v>
      </c>
      <c r="DB1032" t="s">
        <v>356</v>
      </c>
      <c r="DC1032">
        <v>1660677648.1</v>
      </c>
      <c r="DD1032">
        <v>1660677649.1</v>
      </c>
      <c r="DE1032">
        <v>0</v>
      </c>
      <c r="DF1032">
        <v>-1.042</v>
      </c>
      <c r="DG1032">
        <v>0.003</v>
      </c>
      <c r="DH1032">
        <v>5.218</v>
      </c>
      <c r="DI1032">
        <v>0.344</v>
      </c>
      <c r="DJ1032">
        <v>417</v>
      </c>
      <c r="DK1032">
        <v>22</v>
      </c>
      <c r="DL1032">
        <v>1.24</v>
      </c>
      <c r="DM1032">
        <v>0.53</v>
      </c>
      <c r="DN1032">
        <v>-74.3922170731707</v>
      </c>
      <c r="DO1032">
        <v>-3.40679581881536</v>
      </c>
      <c r="DP1032">
        <v>0.450231718065719</v>
      </c>
      <c r="DQ1032">
        <v>0</v>
      </c>
      <c r="DR1032">
        <v>5.89279585365854</v>
      </c>
      <c r="DS1032">
        <v>-0.577577142857144</v>
      </c>
      <c r="DT1032">
        <v>0.0603616404590318</v>
      </c>
      <c r="DU1032">
        <v>0</v>
      </c>
      <c r="DV1032">
        <v>0</v>
      </c>
      <c r="DW1032">
        <v>2</v>
      </c>
      <c r="DX1032" t="s">
        <v>357</v>
      </c>
      <c r="DY1032">
        <v>2.97282</v>
      </c>
      <c r="DZ1032">
        <v>2.70164</v>
      </c>
      <c r="EA1032">
        <v>0.149811</v>
      </c>
      <c r="EB1032">
        <v>0.159064</v>
      </c>
      <c r="EC1032">
        <v>0.0887217</v>
      </c>
      <c r="ED1032">
        <v>0.0695227</v>
      </c>
      <c r="EE1032">
        <v>33118.8</v>
      </c>
      <c r="EF1032">
        <v>35714.4</v>
      </c>
      <c r="EG1032">
        <v>35303.1</v>
      </c>
      <c r="EH1032">
        <v>38520.3</v>
      </c>
      <c r="EI1032">
        <v>45628.8</v>
      </c>
      <c r="EJ1032">
        <v>51776.1</v>
      </c>
      <c r="EK1032">
        <v>55189.1</v>
      </c>
      <c r="EL1032">
        <v>61791.1</v>
      </c>
      <c r="EM1032">
        <v>1.9886</v>
      </c>
      <c r="EN1032">
        <v>1.8054</v>
      </c>
      <c r="EO1032">
        <v>0.0812411</v>
      </c>
      <c r="EP1032">
        <v>0</v>
      </c>
      <c r="EQ1032">
        <v>23.6595</v>
      </c>
      <c r="ER1032">
        <v>999.9</v>
      </c>
      <c r="ES1032">
        <v>40.209</v>
      </c>
      <c r="ET1032">
        <v>31.048</v>
      </c>
      <c r="EU1032">
        <v>20.1051</v>
      </c>
      <c r="EV1032">
        <v>56.5762</v>
      </c>
      <c r="EW1032">
        <v>45.4407</v>
      </c>
      <c r="EX1032">
        <v>1</v>
      </c>
      <c r="EY1032">
        <v>-0.00784553</v>
      </c>
      <c r="EZ1032">
        <v>2.2451</v>
      </c>
      <c r="FA1032">
        <v>20.0994</v>
      </c>
      <c r="FB1032">
        <v>5.19812</v>
      </c>
      <c r="FC1032">
        <v>12.0052</v>
      </c>
      <c r="FD1032">
        <v>4.976</v>
      </c>
      <c r="FE1032">
        <v>3.294</v>
      </c>
      <c r="FF1032">
        <v>9999</v>
      </c>
      <c r="FG1032">
        <v>9999</v>
      </c>
      <c r="FH1032">
        <v>9999</v>
      </c>
      <c r="FI1032">
        <v>696</v>
      </c>
      <c r="FJ1032">
        <v>1.86356</v>
      </c>
      <c r="FK1032">
        <v>1.86835</v>
      </c>
      <c r="FL1032">
        <v>1.86804</v>
      </c>
      <c r="FM1032">
        <v>1.86932</v>
      </c>
      <c r="FN1032">
        <v>1.87012</v>
      </c>
      <c r="FO1032">
        <v>1.86615</v>
      </c>
      <c r="FP1032">
        <v>1.86722</v>
      </c>
      <c r="FQ1032">
        <v>1.86859</v>
      </c>
      <c r="FR1032">
        <v>5</v>
      </c>
      <c r="FS1032">
        <v>0</v>
      </c>
      <c r="FT1032">
        <v>0</v>
      </c>
      <c r="FU1032">
        <v>0</v>
      </c>
      <c r="FV1032" t="s">
        <v>358</v>
      </c>
      <c r="FW1032" t="s">
        <v>359</v>
      </c>
      <c r="FX1032" t="s">
        <v>360</v>
      </c>
      <c r="FY1032" t="s">
        <v>360</v>
      </c>
      <c r="FZ1032" t="s">
        <v>360</v>
      </c>
      <c r="GA1032" t="s">
        <v>360</v>
      </c>
      <c r="GB1032">
        <v>0</v>
      </c>
      <c r="GC1032">
        <v>100</v>
      </c>
      <c r="GD1032">
        <v>100</v>
      </c>
      <c r="GE1032">
        <v>8.359</v>
      </c>
      <c r="GF1032">
        <v>0.2573</v>
      </c>
      <c r="GG1032">
        <v>3.61927167264205</v>
      </c>
      <c r="GH1032">
        <v>0.00509506669552449</v>
      </c>
      <c r="GI1032">
        <v>1.17866753763249e-06</v>
      </c>
      <c r="GJ1032">
        <v>-6.62632595388568e-10</v>
      </c>
      <c r="GK1032">
        <v>-0.0260112845827318</v>
      </c>
      <c r="GL1032">
        <v>-0.0225051504344278</v>
      </c>
      <c r="GM1032">
        <v>0.00262967521021688</v>
      </c>
      <c r="GN1032">
        <v>-3.50088843362945e-05</v>
      </c>
      <c r="GO1032">
        <v>-5</v>
      </c>
      <c r="GP1032">
        <v>1640</v>
      </c>
      <c r="GQ1032">
        <v>1</v>
      </c>
      <c r="GR1032">
        <v>20</v>
      </c>
      <c r="GS1032">
        <v>50358.2</v>
      </c>
      <c r="GT1032">
        <v>50358.2</v>
      </c>
      <c r="GU1032">
        <v>1.94336</v>
      </c>
      <c r="GV1032">
        <v>2.61475</v>
      </c>
      <c r="GW1032">
        <v>1.54785</v>
      </c>
      <c r="GX1032">
        <v>2.2998</v>
      </c>
      <c r="GY1032">
        <v>1.34644</v>
      </c>
      <c r="GZ1032">
        <v>2.40601</v>
      </c>
      <c r="HA1032">
        <v>36.0347</v>
      </c>
      <c r="HB1032">
        <v>23.9562</v>
      </c>
      <c r="HC1032">
        <v>18</v>
      </c>
      <c r="HD1032">
        <v>505.631</v>
      </c>
      <c r="HE1032">
        <v>390.667</v>
      </c>
      <c r="HF1032">
        <v>20.2182</v>
      </c>
      <c r="HG1032">
        <v>26.9946</v>
      </c>
      <c r="HH1032">
        <v>30</v>
      </c>
      <c r="HI1032">
        <v>26.9461</v>
      </c>
      <c r="HJ1032">
        <v>26.8897</v>
      </c>
      <c r="HK1032">
        <v>38.9491</v>
      </c>
      <c r="HL1032">
        <v>32.9838</v>
      </c>
      <c r="HM1032">
        <v>0</v>
      </c>
      <c r="HN1032">
        <v>20.2181</v>
      </c>
      <c r="HO1032">
        <v>938.232</v>
      </c>
      <c r="HP1032">
        <v>13.6839</v>
      </c>
      <c r="HQ1032">
        <v>102.374</v>
      </c>
      <c r="HR1032">
        <v>102.848</v>
      </c>
    </row>
    <row r="1033" spans="1:226">
      <c r="A1033">
        <v>1017</v>
      </c>
      <c r="B1033">
        <v>1663699145</v>
      </c>
      <c r="C1033">
        <v>11369.9000000954</v>
      </c>
      <c r="D1033" t="s">
        <v>2403</v>
      </c>
      <c r="E1033" t="s">
        <v>2404</v>
      </c>
      <c r="F1033">
        <v>5</v>
      </c>
      <c r="G1033" t="s">
        <v>2292</v>
      </c>
      <c r="H1033" t="s">
        <v>354</v>
      </c>
      <c r="I1033">
        <v>1663699137.21429</v>
      </c>
      <c r="J1033">
        <f>(K1033)/1000</f>
        <v>0</v>
      </c>
      <c r="K1033">
        <f>IF(BF1033, AN1033, AH1033)</f>
        <v>0</v>
      </c>
      <c r="L1033">
        <f>IF(BF1033, AI1033, AG1033)</f>
        <v>0</v>
      </c>
      <c r="M1033">
        <f>BH1033 - IF(AU1033&gt;1, L1033*BB1033*100.0/(AW1033*BV1033), 0)</f>
        <v>0</v>
      </c>
      <c r="N1033">
        <f>((T1033-J1033/2)*M1033-L1033)/(T1033+J1033/2)</f>
        <v>0</v>
      </c>
      <c r="O1033">
        <f>N1033*(BO1033+BP1033)/1000.0</f>
        <v>0</v>
      </c>
      <c r="P1033">
        <f>(BH1033 - IF(AU1033&gt;1, L1033*BB1033*100.0/(AW1033*BV1033), 0))*(BO1033+BP1033)/1000.0</f>
        <v>0</v>
      </c>
      <c r="Q1033">
        <f>2.0/((1/S1033-1/R1033)+SIGN(S1033)*SQRT((1/S1033-1/R1033)*(1/S1033-1/R1033) + 4*BC1033/((BC1033+1)*(BC1033+1))*(2*1/S1033*1/R1033-1/R1033*1/R1033)))</f>
        <v>0</v>
      </c>
      <c r="R1033">
        <f>IF(LEFT(BD1033,1)&lt;&gt;"0",IF(LEFT(BD1033,1)="1",3.0,BE1033),$D$5+$E$5*(BV1033*BO1033/($K$5*1000))+$F$5*(BV1033*BO1033/($K$5*1000))*MAX(MIN(BB1033,$J$5),$I$5)*MAX(MIN(BB1033,$J$5),$I$5)+$G$5*MAX(MIN(BB1033,$J$5),$I$5)*(BV1033*BO1033/($K$5*1000))+$H$5*(BV1033*BO1033/($K$5*1000))*(BV1033*BO1033/($K$5*1000)))</f>
        <v>0</v>
      </c>
      <c r="S1033">
        <f>J1033*(1000-(1000*0.61365*exp(17.502*W1033/(240.97+W1033))/(BO1033+BP1033)+BJ1033)/2)/(1000*0.61365*exp(17.502*W1033/(240.97+W1033))/(BO1033+BP1033)-BJ1033)</f>
        <v>0</v>
      </c>
      <c r="T1033">
        <f>1/((BC1033+1)/(Q1033/1.6)+1/(R1033/1.37)) + BC1033/((BC1033+1)/(Q1033/1.6) + BC1033/(R1033/1.37))</f>
        <v>0</v>
      </c>
      <c r="U1033">
        <f>(AX1033*BA1033)</f>
        <v>0</v>
      </c>
      <c r="V1033">
        <f>(BQ1033+(U1033+2*0.95*5.67E-8*(((BQ1033+$B$7)+273)^4-(BQ1033+273)^4)-44100*J1033)/(1.84*29.3*R1033+8*0.95*5.67E-8*(BQ1033+273)^3))</f>
        <v>0</v>
      </c>
      <c r="W1033">
        <f>($C$7*BR1033+$D$7*BS1033+$E$7*V1033)</f>
        <v>0</v>
      </c>
      <c r="X1033">
        <f>0.61365*exp(17.502*W1033/(240.97+W1033))</f>
        <v>0</v>
      </c>
      <c r="Y1033">
        <f>(Z1033/AA1033*100)</f>
        <v>0</v>
      </c>
      <c r="Z1033">
        <f>BJ1033*(BO1033+BP1033)/1000</f>
        <v>0</v>
      </c>
      <c r="AA1033">
        <f>0.61365*exp(17.502*BQ1033/(240.97+BQ1033))</f>
        <v>0</v>
      </c>
      <c r="AB1033">
        <f>(X1033-BJ1033*(BO1033+BP1033)/1000)</f>
        <v>0</v>
      </c>
      <c r="AC1033">
        <f>(-J1033*44100)</f>
        <v>0</v>
      </c>
      <c r="AD1033">
        <f>2*29.3*R1033*0.92*(BQ1033-W1033)</f>
        <v>0</v>
      </c>
      <c r="AE1033">
        <f>2*0.95*5.67E-8*(((BQ1033+$B$7)+273)^4-(W1033+273)^4)</f>
        <v>0</v>
      </c>
      <c r="AF1033">
        <f>U1033+AE1033+AC1033+AD1033</f>
        <v>0</v>
      </c>
      <c r="AG1033">
        <f>BN1033*AU1033*(BI1033-BH1033*(1000-AU1033*BK1033)/(1000-AU1033*BJ1033))/(100*BB1033)</f>
        <v>0</v>
      </c>
      <c r="AH1033">
        <f>1000*BN1033*AU1033*(BJ1033-BK1033)/(100*BB1033*(1000-AU1033*BJ1033))</f>
        <v>0</v>
      </c>
      <c r="AI1033">
        <f>(AJ1033 - AK1033 - BO1033*1E3/(8.314*(BQ1033+273.15)) * AM1033/BN1033 * AL1033) * BN1033/(100*BB1033) * (1000 - BK1033)/1000</f>
        <v>0</v>
      </c>
      <c r="AJ1033">
        <v>947.938149012784</v>
      </c>
      <c r="AK1033">
        <v>883.790890909091</v>
      </c>
      <c r="AL1033">
        <v>3.32823614659821</v>
      </c>
      <c r="AM1033">
        <v>65.4891449672298</v>
      </c>
      <c r="AN1033">
        <f>(AP1033 - AO1033 + BO1033*1E3/(8.314*(BQ1033+273.15)) * AR1033/BN1033 * AQ1033) * BN1033/(100*BB1033) * 1000/(1000 - AP1033)</f>
        <v>0</v>
      </c>
      <c r="AO1033">
        <v>13.5757669552854</v>
      </c>
      <c r="AP1033">
        <v>19.3271186813187</v>
      </c>
      <c r="AQ1033">
        <v>0.00507857998700599</v>
      </c>
      <c r="AR1033">
        <v>122.08518290641</v>
      </c>
      <c r="AS1033">
        <v>0</v>
      </c>
      <c r="AT1033">
        <v>0</v>
      </c>
      <c r="AU1033">
        <f>IF(AS1033*$H$13&gt;=AW1033,1.0,(AW1033/(AW1033-AS1033*$H$13)))</f>
        <v>0</v>
      </c>
      <c r="AV1033">
        <f>(AU1033-1)*100</f>
        <v>0</v>
      </c>
      <c r="AW1033">
        <f>MAX(0,($B$13+$C$13*BV1033)/(1+$D$13*BV1033)*BO1033/(BQ1033+273)*$E$13)</f>
        <v>0</v>
      </c>
      <c r="AX1033">
        <f>$B$11*BW1033+$C$11*BX1033+$F$11*CI1033*(1-CL1033)</f>
        <v>0</v>
      </c>
      <c r="AY1033">
        <f>AX1033*AZ1033</f>
        <v>0</v>
      </c>
      <c r="AZ1033">
        <f>($B$11*$D$9+$C$11*$D$9+$F$11*((CV1033+CN1033)/MAX(CV1033+CN1033+CW1033, 0.1)*$I$9+CW1033/MAX(CV1033+CN1033+CW1033, 0.1)*$J$9))/($B$11+$C$11+$F$11)</f>
        <v>0</v>
      </c>
      <c r="BA1033">
        <f>($B$11*$K$9+$C$11*$K$9+$F$11*((CV1033+CN1033)/MAX(CV1033+CN1033+CW1033, 0.1)*$P$9+CW1033/MAX(CV1033+CN1033+CW1033, 0.1)*$Q$9))/($B$11+$C$11+$F$11)</f>
        <v>0</v>
      </c>
      <c r="BB1033">
        <v>6</v>
      </c>
      <c r="BC1033">
        <v>0.5</v>
      </c>
      <c r="BD1033" t="s">
        <v>355</v>
      </c>
      <c r="BE1033">
        <v>2</v>
      </c>
      <c r="BF1033" t="b">
        <v>1</v>
      </c>
      <c r="BG1033">
        <v>1663699137.21429</v>
      </c>
      <c r="BH1033">
        <v>842.928464285714</v>
      </c>
      <c r="BI1033">
        <v>917.828535714286</v>
      </c>
      <c r="BJ1033">
        <v>19.3015464285714</v>
      </c>
      <c r="BK1033">
        <v>13.4951642857143</v>
      </c>
      <c r="BL1033">
        <v>834.620964285714</v>
      </c>
      <c r="BM1033">
        <v>19.0442178571429</v>
      </c>
      <c r="BN1033">
        <v>500.108642857143</v>
      </c>
      <c r="BO1033">
        <v>90.4726428571429</v>
      </c>
      <c r="BP1033">
        <v>0.0472801892857143</v>
      </c>
      <c r="BQ1033">
        <v>24.8404321428571</v>
      </c>
      <c r="BR1033">
        <v>25.0012071428571</v>
      </c>
      <c r="BS1033">
        <v>999.9</v>
      </c>
      <c r="BT1033">
        <v>0</v>
      </c>
      <c r="BU1033">
        <v>0</v>
      </c>
      <c r="BV1033">
        <v>10018.2142857143</v>
      </c>
      <c r="BW1033">
        <v>0</v>
      </c>
      <c r="BX1033">
        <v>16.7202178571429</v>
      </c>
      <c r="BY1033">
        <v>-74.9000928571429</v>
      </c>
      <c r="BZ1033">
        <v>859.518535714286</v>
      </c>
      <c r="CA1033">
        <v>930.385321428572</v>
      </c>
      <c r="CB1033">
        <v>5.80637857142857</v>
      </c>
      <c r="CC1033">
        <v>917.828535714286</v>
      </c>
      <c r="CD1033">
        <v>13.4951642857143</v>
      </c>
      <c r="CE1033">
        <v>1.74626142857143</v>
      </c>
      <c r="CF1033">
        <v>1.22094357142857</v>
      </c>
      <c r="CG1033">
        <v>15.3138928571429</v>
      </c>
      <c r="CH1033">
        <v>9.85919071428571</v>
      </c>
      <c r="CI1033">
        <v>2000.03607142857</v>
      </c>
      <c r="CJ1033">
        <v>0.97999425</v>
      </c>
      <c r="CK1033">
        <v>0.020005675</v>
      </c>
      <c r="CL1033">
        <v>0</v>
      </c>
      <c r="CM1033">
        <v>909.307464285714</v>
      </c>
      <c r="CN1033">
        <v>5.00063</v>
      </c>
      <c r="CO1033">
        <v>17931.0571428571</v>
      </c>
      <c r="CP1033">
        <v>17257.1678571429</v>
      </c>
      <c r="CQ1033">
        <v>39.062</v>
      </c>
      <c r="CR1033">
        <v>39.125</v>
      </c>
      <c r="CS1033">
        <v>38.562</v>
      </c>
      <c r="CT1033">
        <v>38.5</v>
      </c>
      <c r="CU1033">
        <v>39.812</v>
      </c>
      <c r="CV1033">
        <v>1955.12428571429</v>
      </c>
      <c r="CW1033">
        <v>39.9117857142857</v>
      </c>
      <c r="CX1033">
        <v>0</v>
      </c>
      <c r="CY1033">
        <v>1663699142.3</v>
      </c>
      <c r="CZ1033">
        <v>0</v>
      </c>
      <c r="DA1033">
        <v>0</v>
      </c>
      <c r="DB1033" t="s">
        <v>356</v>
      </c>
      <c r="DC1033">
        <v>1660677648.1</v>
      </c>
      <c r="DD1033">
        <v>1660677649.1</v>
      </c>
      <c r="DE1033">
        <v>0</v>
      </c>
      <c r="DF1033">
        <v>-1.042</v>
      </c>
      <c r="DG1033">
        <v>0.003</v>
      </c>
      <c r="DH1033">
        <v>5.218</v>
      </c>
      <c r="DI1033">
        <v>0.344</v>
      </c>
      <c r="DJ1033">
        <v>417</v>
      </c>
      <c r="DK1033">
        <v>22</v>
      </c>
      <c r="DL1033">
        <v>1.24</v>
      </c>
      <c r="DM1033">
        <v>0.53</v>
      </c>
      <c r="DN1033">
        <v>-74.6272414634146</v>
      </c>
      <c r="DO1033">
        <v>-3.0453219512197</v>
      </c>
      <c r="DP1033">
        <v>0.456688169203606</v>
      </c>
      <c r="DQ1033">
        <v>0</v>
      </c>
      <c r="DR1033">
        <v>5.84542341463415</v>
      </c>
      <c r="DS1033">
        <v>-0.705382369337975</v>
      </c>
      <c r="DT1033">
        <v>0.0735525373079532</v>
      </c>
      <c r="DU1033">
        <v>0</v>
      </c>
      <c r="DV1033">
        <v>0</v>
      </c>
      <c r="DW1033">
        <v>2</v>
      </c>
      <c r="DX1033" t="s">
        <v>357</v>
      </c>
      <c r="DY1033">
        <v>2.97265</v>
      </c>
      <c r="DZ1033">
        <v>2.70159</v>
      </c>
      <c r="EA1033">
        <v>0.15169</v>
      </c>
      <c r="EB1033">
        <v>0.161025</v>
      </c>
      <c r="EC1033">
        <v>0.088822</v>
      </c>
      <c r="ED1033">
        <v>0.0698401</v>
      </c>
      <c r="EE1033">
        <v>33045.5</v>
      </c>
      <c r="EF1033">
        <v>35631</v>
      </c>
      <c r="EG1033">
        <v>35303</v>
      </c>
      <c r="EH1033">
        <v>38520.2</v>
      </c>
      <c r="EI1033">
        <v>45623.9</v>
      </c>
      <c r="EJ1033">
        <v>51758.1</v>
      </c>
      <c r="EK1033">
        <v>55189.2</v>
      </c>
      <c r="EL1033">
        <v>61790.8</v>
      </c>
      <c r="EM1033">
        <v>1.9892</v>
      </c>
      <c r="EN1033">
        <v>1.8052</v>
      </c>
      <c r="EO1033">
        <v>0.0826418</v>
      </c>
      <c r="EP1033">
        <v>0</v>
      </c>
      <c r="EQ1033">
        <v>23.6552</v>
      </c>
      <c r="ER1033">
        <v>999.9</v>
      </c>
      <c r="ES1033">
        <v>40.233</v>
      </c>
      <c r="ET1033">
        <v>31.058</v>
      </c>
      <c r="EU1033">
        <v>20.1278</v>
      </c>
      <c r="EV1033">
        <v>56.7362</v>
      </c>
      <c r="EW1033">
        <v>45.7492</v>
      </c>
      <c r="EX1033">
        <v>1</v>
      </c>
      <c r="EY1033">
        <v>-0.00768293</v>
      </c>
      <c r="EZ1033">
        <v>2.24749</v>
      </c>
      <c r="FA1033">
        <v>20.0994</v>
      </c>
      <c r="FB1033">
        <v>5.19692</v>
      </c>
      <c r="FC1033">
        <v>12.004</v>
      </c>
      <c r="FD1033">
        <v>4.9756</v>
      </c>
      <c r="FE1033">
        <v>3.294</v>
      </c>
      <c r="FF1033">
        <v>9999</v>
      </c>
      <c r="FG1033">
        <v>9999</v>
      </c>
      <c r="FH1033">
        <v>9999</v>
      </c>
      <c r="FI1033">
        <v>696</v>
      </c>
      <c r="FJ1033">
        <v>1.86356</v>
      </c>
      <c r="FK1033">
        <v>1.86829</v>
      </c>
      <c r="FL1033">
        <v>1.86807</v>
      </c>
      <c r="FM1033">
        <v>1.86932</v>
      </c>
      <c r="FN1033">
        <v>1.87012</v>
      </c>
      <c r="FO1033">
        <v>1.86615</v>
      </c>
      <c r="FP1033">
        <v>1.86719</v>
      </c>
      <c r="FQ1033">
        <v>1.86859</v>
      </c>
      <c r="FR1033">
        <v>5</v>
      </c>
      <c r="FS1033">
        <v>0</v>
      </c>
      <c r="FT1033">
        <v>0</v>
      </c>
      <c r="FU1033">
        <v>0</v>
      </c>
      <c r="FV1033" t="s">
        <v>358</v>
      </c>
      <c r="FW1033" t="s">
        <v>359</v>
      </c>
      <c r="FX1033" t="s">
        <v>360</v>
      </c>
      <c r="FY1033" t="s">
        <v>360</v>
      </c>
      <c r="FZ1033" t="s">
        <v>360</v>
      </c>
      <c r="GA1033" t="s">
        <v>360</v>
      </c>
      <c r="GB1033">
        <v>0</v>
      </c>
      <c r="GC1033">
        <v>100</v>
      </c>
      <c r="GD1033">
        <v>100</v>
      </c>
      <c r="GE1033">
        <v>8.451</v>
      </c>
      <c r="GF1033">
        <v>0.2586</v>
      </c>
      <c r="GG1033">
        <v>3.61927167264205</v>
      </c>
      <c r="GH1033">
        <v>0.00509506669552449</v>
      </c>
      <c r="GI1033">
        <v>1.17866753763249e-06</v>
      </c>
      <c r="GJ1033">
        <v>-6.62632595388568e-10</v>
      </c>
      <c r="GK1033">
        <v>-0.0260112845827318</v>
      </c>
      <c r="GL1033">
        <v>-0.0225051504344278</v>
      </c>
      <c r="GM1033">
        <v>0.00262967521021688</v>
      </c>
      <c r="GN1033">
        <v>-3.50088843362945e-05</v>
      </c>
      <c r="GO1033">
        <v>-5</v>
      </c>
      <c r="GP1033">
        <v>1640</v>
      </c>
      <c r="GQ1033">
        <v>1</v>
      </c>
      <c r="GR1033">
        <v>20</v>
      </c>
      <c r="GS1033">
        <v>50358.3</v>
      </c>
      <c r="GT1033">
        <v>50358.3</v>
      </c>
      <c r="GU1033">
        <v>1.97388</v>
      </c>
      <c r="GV1033">
        <v>2.61108</v>
      </c>
      <c r="GW1033">
        <v>1.54785</v>
      </c>
      <c r="GX1033">
        <v>2.2998</v>
      </c>
      <c r="GY1033">
        <v>1.34644</v>
      </c>
      <c r="GZ1033">
        <v>2.41089</v>
      </c>
      <c r="HA1033">
        <v>36.0347</v>
      </c>
      <c r="HB1033">
        <v>23.9562</v>
      </c>
      <c r="HC1033">
        <v>18</v>
      </c>
      <c r="HD1033">
        <v>506.051</v>
      </c>
      <c r="HE1033">
        <v>390.575</v>
      </c>
      <c r="HF1033">
        <v>20.2174</v>
      </c>
      <c r="HG1033">
        <v>26.9955</v>
      </c>
      <c r="HH1033">
        <v>30.0002</v>
      </c>
      <c r="HI1033">
        <v>26.9484</v>
      </c>
      <c r="HJ1033">
        <v>26.892</v>
      </c>
      <c r="HK1033">
        <v>39.5564</v>
      </c>
      <c r="HL1033">
        <v>32.7117</v>
      </c>
      <c r="HM1033">
        <v>0</v>
      </c>
      <c r="HN1033">
        <v>20.2173</v>
      </c>
      <c r="HO1033">
        <v>958.327</v>
      </c>
      <c r="HP1033">
        <v>13.728</v>
      </c>
      <c r="HQ1033">
        <v>102.374</v>
      </c>
      <c r="HR1033">
        <v>102.848</v>
      </c>
    </row>
    <row r="1034" spans="1:226">
      <c r="A1034">
        <v>1018</v>
      </c>
      <c r="B1034">
        <v>1663699150</v>
      </c>
      <c r="C1034">
        <v>11374.9000000954</v>
      </c>
      <c r="D1034" t="s">
        <v>2405</v>
      </c>
      <c r="E1034" t="s">
        <v>2406</v>
      </c>
      <c r="F1034">
        <v>5</v>
      </c>
      <c r="G1034" t="s">
        <v>2292</v>
      </c>
      <c r="H1034" t="s">
        <v>354</v>
      </c>
      <c r="I1034">
        <v>1663699142.5</v>
      </c>
      <c r="J1034">
        <f>(K1034)/1000</f>
        <v>0</v>
      </c>
      <c r="K1034">
        <f>IF(BF1034, AN1034, AH1034)</f>
        <v>0</v>
      </c>
      <c r="L1034">
        <f>IF(BF1034, AI1034, AG1034)</f>
        <v>0</v>
      </c>
      <c r="M1034">
        <f>BH1034 - IF(AU1034&gt;1, L1034*BB1034*100.0/(AW1034*BV1034), 0)</f>
        <v>0</v>
      </c>
      <c r="N1034">
        <f>((T1034-J1034/2)*M1034-L1034)/(T1034+J1034/2)</f>
        <v>0</v>
      </c>
      <c r="O1034">
        <f>N1034*(BO1034+BP1034)/1000.0</f>
        <v>0</v>
      </c>
      <c r="P1034">
        <f>(BH1034 - IF(AU1034&gt;1, L1034*BB1034*100.0/(AW1034*BV1034), 0))*(BO1034+BP1034)/1000.0</f>
        <v>0</v>
      </c>
      <c r="Q1034">
        <f>2.0/((1/S1034-1/R1034)+SIGN(S1034)*SQRT((1/S1034-1/R1034)*(1/S1034-1/R1034) + 4*BC1034/((BC1034+1)*(BC1034+1))*(2*1/S1034*1/R1034-1/R1034*1/R1034)))</f>
        <v>0</v>
      </c>
      <c r="R1034">
        <f>IF(LEFT(BD1034,1)&lt;&gt;"0",IF(LEFT(BD1034,1)="1",3.0,BE1034),$D$5+$E$5*(BV1034*BO1034/($K$5*1000))+$F$5*(BV1034*BO1034/($K$5*1000))*MAX(MIN(BB1034,$J$5),$I$5)*MAX(MIN(BB1034,$J$5),$I$5)+$G$5*MAX(MIN(BB1034,$J$5),$I$5)*(BV1034*BO1034/($K$5*1000))+$H$5*(BV1034*BO1034/($K$5*1000))*(BV1034*BO1034/($K$5*1000)))</f>
        <v>0</v>
      </c>
      <c r="S1034">
        <f>J1034*(1000-(1000*0.61365*exp(17.502*W1034/(240.97+W1034))/(BO1034+BP1034)+BJ1034)/2)/(1000*0.61365*exp(17.502*W1034/(240.97+W1034))/(BO1034+BP1034)-BJ1034)</f>
        <v>0</v>
      </c>
      <c r="T1034">
        <f>1/((BC1034+1)/(Q1034/1.6)+1/(R1034/1.37)) + BC1034/((BC1034+1)/(Q1034/1.6) + BC1034/(R1034/1.37))</f>
        <v>0</v>
      </c>
      <c r="U1034">
        <f>(AX1034*BA1034)</f>
        <v>0</v>
      </c>
      <c r="V1034">
        <f>(BQ1034+(U1034+2*0.95*5.67E-8*(((BQ1034+$B$7)+273)^4-(BQ1034+273)^4)-44100*J1034)/(1.84*29.3*R1034+8*0.95*5.67E-8*(BQ1034+273)^3))</f>
        <v>0</v>
      </c>
      <c r="W1034">
        <f>($C$7*BR1034+$D$7*BS1034+$E$7*V1034)</f>
        <v>0</v>
      </c>
      <c r="X1034">
        <f>0.61365*exp(17.502*W1034/(240.97+W1034))</f>
        <v>0</v>
      </c>
      <c r="Y1034">
        <f>(Z1034/AA1034*100)</f>
        <v>0</v>
      </c>
      <c r="Z1034">
        <f>BJ1034*(BO1034+BP1034)/1000</f>
        <v>0</v>
      </c>
      <c r="AA1034">
        <f>0.61365*exp(17.502*BQ1034/(240.97+BQ1034))</f>
        <v>0</v>
      </c>
      <c r="AB1034">
        <f>(X1034-BJ1034*(BO1034+BP1034)/1000)</f>
        <v>0</v>
      </c>
      <c r="AC1034">
        <f>(-J1034*44100)</f>
        <v>0</v>
      </c>
      <c r="AD1034">
        <f>2*29.3*R1034*0.92*(BQ1034-W1034)</f>
        <v>0</v>
      </c>
      <c r="AE1034">
        <f>2*0.95*5.67E-8*(((BQ1034+$B$7)+273)^4-(W1034+273)^4)</f>
        <v>0</v>
      </c>
      <c r="AF1034">
        <f>U1034+AE1034+AC1034+AD1034</f>
        <v>0</v>
      </c>
      <c r="AG1034">
        <f>BN1034*AU1034*(BI1034-BH1034*(1000-AU1034*BK1034)/(1000-AU1034*BJ1034))/(100*BB1034)</f>
        <v>0</v>
      </c>
      <c r="AH1034">
        <f>1000*BN1034*AU1034*(BJ1034-BK1034)/(100*BB1034*(1000-AU1034*BJ1034))</f>
        <v>0</v>
      </c>
      <c r="AI1034">
        <f>(AJ1034 - AK1034 - BO1034*1E3/(8.314*(BQ1034+273.15)) * AM1034/BN1034 * AL1034) * BN1034/(100*BB1034) * (1000 - BK1034)/1000</f>
        <v>0</v>
      </c>
      <c r="AJ1034">
        <v>965.292607209384</v>
      </c>
      <c r="AK1034">
        <v>900.899787878788</v>
      </c>
      <c r="AL1034">
        <v>3.41471594257258</v>
      </c>
      <c r="AM1034">
        <v>65.4891449672298</v>
      </c>
      <c r="AN1034">
        <f>(AP1034 - AO1034 + BO1034*1E3/(8.314*(BQ1034+273.15)) * AR1034/BN1034 * AQ1034) * BN1034/(100*BB1034) * 1000/(1000 - AP1034)</f>
        <v>0</v>
      </c>
      <c r="AO1034">
        <v>13.6570724368017</v>
      </c>
      <c r="AP1034">
        <v>19.3523164835165</v>
      </c>
      <c r="AQ1034">
        <v>0.0085363053879676</v>
      </c>
      <c r="AR1034">
        <v>122.08518290641</v>
      </c>
      <c r="AS1034">
        <v>0</v>
      </c>
      <c r="AT1034">
        <v>0</v>
      </c>
      <c r="AU1034">
        <f>IF(AS1034*$H$13&gt;=AW1034,1.0,(AW1034/(AW1034-AS1034*$H$13)))</f>
        <v>0</v>
      </c>
      <c r="AV1034">
        <f>(AU1034-1)*100</f>
        <v>0</v>
      </c>
      <c r="AW1034">
        <f>MAX(0,($B$13+$C$13*BV1034)/(1+$D$13*BV1034)*BO1034/(BQ1034+273)*$E$13)</f>
        <v>0</v>
      </c>
      <c r="AX1034">
        <f>$B$11*BW1034+$C$11*BX1034+$F$11*CI1034*(1-CL1034)</f>
        <v>0</v>
      </c>
      <c r="AY1034">
        <f>AX1034*AZ1034</f>
        <v>0</v>
      </c>
      <c r="AZ1034">
        <f>($B$11*$D$9+$C$11*$D$9+$F$11*((CV1034+CN1034)/MAX(CV1034+CN1034+CW1034, 0.1)*$I$9+CW1034/MAX(CV1034+CN1034+CW1034, 0.1)*$J$9))/($B$11+$C$11+$F$11)</f>
        <v>0</v>
      </c>
      <c r="BA1034">
        <f>($B$11*$K$9+$C$11*$K$9+$F$11*((CV1034+CN1034)/MAX(CV1034+CN1034+CW1034, 0.1)*$P$9+CW1034/MAX(CV1034+CN1034+CW1034, 0.1)*$Q$9))/($B$11+$C$11+$F$11)</f>
        <v>0</v>
      </c>
      <c r="BB1034">
        <v>6</v>
      </c>
      <c r="BC1034">
        <v>0.5</v>
      </c>
      <c r="BD1034" t="s">
        <v>355</v>
      </c>
      <c r="BE1034">
        <v>2</v>
      </c>
      <c r="BF1034" t="b">
        <v>1</v>
      </c>
      <c r="BG1034">
        <v>1663699142.5</v>
      </c>
      <c r="BH1034">
        <v>860.322333333333</v>
      </c>
      <c r="BI1034">
        <v>935.579185185185</v>
      </c>
      <c r="BJ1034">
        <v>19.3179703703704</v>
      </c>
      <c r="BK1034">
        <v>13.5817148148148</v>
      </c>
      <c r="BL1034">
        <v>851.916814814815</v>
      </c>
      <c r="BM1034">
        <v>19.0600074074074</v>
      </c>
      <c r="BN1034">
        <v>500.093333333333</v>
      </c>
      <c r="BO1034">
        <v>90.4720296296296</v>
      </c>
      <c r="BP1034">
        <v>0.0473829888888889</v>
      </c>
      <c r="BQ1034">
        <v>24.840662962963</v>
      </c>
      <c r="BR1034">
        <v>25.0058814814815</v>
      </c>
      <c r="BS1034">
        <v>999.9</v>
      </c>
      <c r="BT1034">
        <v>0</v>
      </c>
      <c r="BU1034">
        <v>0</v>
      </c>
      <c r="BV1034">
        <v>10006.4814814815</v>
      </c>
      <c r="BW1034">
        <v>0</v>
      </c>
      <c r="BX1034">
        <v>16.7171518518519</v>
      </c>
      <c r="BY1034">
        <v>-75.2567888888889</v>
      </c>
      <c r="BZ1034">
        <v>877.26962962963</v>
      </c>
      <c r="CA1034">
        <v>948.462</v>
      </c>
      <c r="CB1034">
        <v>5.73624444444444</v>
      </c>
      <c r="CC1034">
        <v>935.579185185185</v>
      </c>
      <c r="CD1034">
        <v>13.5817148148148</v>
      </c>
      <c r="CE1034">
        <v>1.74773555555556</v>
      </c>
      <c r="CF1034">
        <v>1.22876592592593</v>
      </c>
      <c r="CG1034">
        <v>15.3270222222222</v>
      </c>
      <c r="CH1034">
        <v>9.95447703703704</v>
      </c>
      <c r="CI1034">
        <v>2000.01518518519</v>
      </c>
      <c r="CJ1034">
        <v>0.979994</v>
      </c>
      <c r="CK1034">
        <v>0.0200059333333333</v>
      </c>
      <c r="CL1034">
        <v>0</v>
      </c>
      <c r="CM1034">
        <v>907.850962962963</v>
      </c>
      <c r="CN1034">
        <v>5.00063</v>
      </c>
      <c r="CO1034">
        <v>17903.3740740741</v>
      </c>
      <c r="CP1034">
        <v>17256.9925925926</v>
      </c>
      <c r="CQ1034">
        <v>39.062</v>
      </c>
      <c r="CR1034">
        <v>39.125</v>
      </c>
      <c r="CS1034">
        <v>38.562</v>
      </c>
      <c r="CT1034">
        <v>38.5</v>
      </c>
      <c r="CU1034">
        <v>39.812</v>
      </c>
      <c r="CV1034">
        <v>1955.10333333333</v>
      </c>
      <c r="CW1034">
        <v>39.9118518518518</v>
      </c>
      <c r="CX1034">
        <v>0</v>
      </c>
      <c r="CY1034">
        <v>1663699147.1</v>
      </c>
      <c r="CZ1034">
        <v>0</v>
      </c>
      <c r="DA1034">
        <v>0</v>
      </c>
      <c r="DB1034" t="s">
        <v>356</v>
      </c>
      <c r="DC1034">
        <v>1660677648.1</v>
      </c>
      <c r="DD1034">
        <v>1660677649.1</v>
      </c>
      <c r="DE1034">
        <v>0</v>
      </c>
      <c r="DF1034">
        <v>-1.042</v>
      </c>
      <c r="DG1034">
        <v>0.003</v>
      </c>
      <c r="DH1034">
        <v>5.218</v>
      </c>
      <c r="DI1034">
        <v>0.344</v>
      </c>
      <c r="DJ1034">
        <v>417</v>
      </c>
      <c r="DK1034">
        <v>22</v>
      </c>
      <c r="DL1034">
        <v>1.24</v>
      </c>
      <c r="DM1034">
        <v>0.53</v>
      </c>
      <c r="DN1034">
        <v>-74.9994731707317</v>
      </c>
      <c r="DO1034">
        <v>-4.09384390243911</v>
      </c>
      <c r="DP1034">
        <v>0.541740498593909</v>
      </c>
      <c r="DQ1034">
        <v>0</v>
      </c>
      <c r="DR1034">
        <v>5.78662219512195</v>
      </c>
      <c r="DS1034">
        <v>-0.8023062020906</v>
      </c>
      <c r="DT1034">
        <v>0.0818127035431241</v>
      </c>
      <c r="DU1034">
        <v>0</v>
      </c>
      <c r="DV1034">
        <v>0</v>
      </c>
      <c r="DW1034">
        <v>2</v>
      </c>
      <c r="DX1034" t="s">
        <v>357</v>
      </c>
      <c r="DY1034">
        <v>2.97205</v>
      </c>
      <c r="DZ1034">
        <v>2.70149</v>
      </c>
      <c r="EA1034">
        <v>0.153617</v>
      </c>
      <c r="EB1034">
        <v>0.162854</v>
      </c>
      <c r="EC1034">
        <v>0.088889</v>
      </c>
      <c r="ED1034">
        <v>0.069947</v>
      </c>
      <c r="EE1034">
        <v>32970.7</v>
      </c>
      <c r="EF1034">
        <v>35553.1</v>
      </c>
      <c r="EG1034">
        <v>35303.2</v>
      </c>
      <c r="EH1034">
        <v>38519.9</v>
      </c>
      <c r="EI1034">
        <v>45621</v>
      </c>
      <c r="EJ1034">
        <v>51751.6</v>
      </c>
      <c r="EK1034">
        <v>55189.9</v>
      </c>
      <c r="EL1034">
        <v>61790.1</v>
      </c>
      <c r="EM1034">
        <v>1.9896</v>
      </c>
      <c r="EN1034">
        <v>1.8054</v>
      </c>
      <c r="EO1034">
        <v>0.0832677</v>
      </c>
      <c r="EP1034">
        <v>0</v>
      </c>
      <c r="EQ1034">
        <v>23.6492</v>
      </c>
      <c r="ER1034">
        <v>999.9</v>
      </c>
      <c r="ES1034">
        <v>40.233</v>
      </c>
      <c r="ET1034">
        <v>31.058</v>
      </c>
      <c r="EU1034">
        <v>20.1287</v>
      </c>
      <c r="EV1034">
        <v>56.5662</v>
      </c>
      <c r="EW1034">
        <v>46.0337</v>
      </c>
      <c r="EX1034">
        <v>1</v>
      </c>
      <c r="EY1034">
        <v>-0.00752033</v>
      </c>
      <c r="EZ1034">
        <v>2.25425</v>
      </c>
      <c r="FA1034">
        <v>20.0994</v>
      </c>
      <c r="FB1034">
        <v>5.19453</v>
      </c>
      <c r="FC1034">
        <v>12.004</v>
      </c>
      <c r="FD1034">
        <v>4.9756</v>
      </c>
      <c r="FE1034">
        <v>3.294</v>
      </c>
      <c r="FF1034">
        <v>9999</v>
      </c>
      <c r="FG1034">
        <v>9999</v>
      </c>
      <c r="FH1034">
        <v>9999</v>
      </c>
      <c r="FI1034">
        <v>696</v>
      </c>
      <c r="FJ1034">
        <v>1.86356</v>
      </c>
      <c r="FK1034">
        <v>1.86829</v>
      </c>
      <c r="FL1034">
        <v>1.8681</v>
      </c>
      <c r="FM1034">
        <v>1.86935</v>
      </c>
      <c r="FN1034">
        <v>1.87012</v>
      </c>
      <c r="FO1034">
        <v>1.86615</v>
      </c>
      <c r="FP1034">
        <v>1.86722</v>
      </c>
      <c r="FQ1034">
        <v>1.86856</v>
      </c>
      <c r="FR1034">
        <v>5</v>
      </c>
      <c r="FS1034">
        <v>0</v>
      </c>
      <c r="FT1034">
        <v>0</v>
      </c>
      <c r="FU1034">
        <v>0</v>
      </c>
      <c r="FV1034" t="s">
        <v>358</v>
      </c>
      <c r="FW1034" t="s">
        <v>359</v>
      </c>
      <c r="FX1034" t="s">
        <v>360</v>
      </c>
      <c r="FY1034" t="s">
        <v>360</v>
      </c>
      <c r="FZ1034" t="s">
        <v>360</v>
      </c>
      <c r="GA1034" t="s">
        <v>360</v>
      </c>
      <c r="GB1034">
        <v>0</v>
      </c>
      <c r="GC1034">
        <v>100</v>
      </c>
      <c r="GD1034">
        <v>100</v>
      </c>
      <c r="GE1034">
        <v>8.546</v>
      </c>
      <c r="GF1034">
        <v>0.2594</v>
      </c>
      <c r="GG1034">
        <v>3.61927167264205</v>
      </c>
      <c r="GH1034">
        <v>0.00509506669552449</v>
      </c>
      <c r="GI1034">
        <v>1.17866753763249e-06</v>
      </c>
      <c r="GJ1034">
        <v>-6.62632595388568e-10</v>
      </c>
      <c r="GK1034">
        <v>-0.0260112845827318</v>
      </c>
      <c r="GL1034">
        <v>-0.0225051504344278</v>
      </c>
      <c r="GM1034">
        <v>0.00262967521021688</v>
      </c>
      <c r="GN1034">
        <v>-3.50088843362945e-05</v>
      </c>
      <c r="GO1034">
        <v>-5</v>
      </c>
      <c r="GP1034">
        <v>1640</v>
      </c>
      <c r="GQ1034">
        <v>1</v>
      </c>
      <c r="GR1034">
        <v>20</v>
      </c>
      <c r="GS1034">
        <v>50358.4</v>
      </c>
      <c r="GT1034">
        <v>50358.3</v>
      </c>
      <c r="GU1034">
        <v>1.99951</v>
      </c>
      <c r="GV1034">
        <v>2.60864</v>
      </c>
      <c r="GW1034">
        <v>1.54785</v>
      </c>
      <c r="GX1034">
        <v>2.2998</v>
      </c>
      <c r="GY1034">
        <v>1.34644</v>
      </c>
      <c r="GZ1034">
        <v>2.34253</v>
      </c>
      <c r="HA1034">
        <v>36.0347</v>
      </c>
      <c r="HB1034">
        <v>23.9562</v>
      </c>
      <c r="HC1034">
        <v>18</v>
      </c>
      <c r="HD1034">
        <v>506.328</v>
      </c>
      <c r="HE1034">
        <v>390.698</v>
      </c>
      <c r="HF1034">
        <v>20.2134</v>
      </c>
      <c r="HG1034">
        <v>26.9955</v>
      </c>
      <c r="HH1034">
        <v>30.0004</v>
      </c>
      <c r="HI1034">
        <v>26.9498</v>
      </c>
      <c r="HJ1034">
        <v>26.8938</v>
      </c>
      <c r="HK1034">
        <v>40.0752</v>
      </c>
      <c r="HL1034">
        <v>32.4387</v>
      </c>
      <c r="HM1034">
        <v>0</v>
      </c>
      <c r="HN1034">
        <v>20.2134</v>
      </c>
      <c r="HO1034">
        <v>971.884</v>
      </c>
      <c r="HP1034">
        <v>13.7749</v>
      </c>
      <c r="HQ1034">
        <v>102.375</v>
      </c>
      <c r="HR1034">
        <v>102.847</v>
      </c>
    </row>
    <row r="1035" spans="1:226">
      <c r="A1035">
        <v>1019</v>
      </c>
      <c r="B1035">
        <v>1663699155</v>
      </c>
      <c r="C1035">
        <v>11379.9000000954</v>
      </c>
      <c r="D1035" t="s">
        <v>2407</v>
      </c>
      <c r="E1035" t="s">
        <v>2408</v>
      </c>
      <c r="F1035">
        <v>5</v>
      </c>
      <c r="G1035" t="s">
        <v>2292</v>
      </c>
      <c r="H1035" t="s">
        <v>354</v>
      </c>
      <c r="I1035">
        <v>1663699147.21429</v>
      </c>
      <c r="J1035">
        <f>(K1035)/1000</f>
        <v>0</v>
      </c>
      <c r="K1035">
        <f>IF(BF1035, AN1035, AH1035)</f>
        <v>0</v>
      </c>
      <c r="L1035">
        <f>IF(BF1035, AI1035, AG1035)</f>
        <v>0</v>
      </c>
      <c r="M1035">
        <f>BH1035 - IF(AU1035&gt;1, L1035*BB1035*100.0/(AW1035*BV1035), 0)</f>
        <v>0</v>
      </c>
      <c r="N1035">
        <f>((T1035-J1035/2)*M1035-L1035)/(T1035+J1035/2)</f>
        <v>0</v>
      </c>
      <c r="O1035">
        <f>N1035*(BO1035+BP1035)/1000.0</f>
        <v>0</v>
      </c>
      <c r="P1035">
        <f>(BH1035 - IF(AU1035&gt;1, L1035*BB1035*100.0/(AW1035*BV1035), 0))*(BO1035+BP1035)/1000.0</f>
        <v>0</v>
      </c>
      <c r="Q1035">
        <f>2.0/((1/S1035-1/R1035)+SIGN(S1035)*SQRT((1/S1035-1/R1035)*(1/S1035-1/R1035) + 4*BC1035/((BC1035+1)*(BC1035+1))*(2*1/S1035*1/R1035-1/R1035*1/R1035)))</f>
        <v>0</v>
      </c>
      <c r="R1035">
        <f>IF(LEFT(BD1035,1)&lt;&gt;"0",IF(LEFT(BD1035,1)="1",3.0,BE1035),$D$5+$E$5*(BV1035*BO1035/($K$5*1000))+$F$5*(BV1035*BO1035/($K$5*1000))*MAX(MIN(BB1035,$J$5),$I$5)*MAX(MIN(BB1035,$J$5),$I$5)+$G$5*MAX(MIN(BB1035,$J$5),$I$5)*(BV1035*BO1035/($K$5*1000))+$H$5*(BV1035*BO1035/($K$5*1000))*(BV1035*BO1035/($K$5*1000)))</f>
        <v>0</v>
      </c>
      <c r="S1035">
        <f>J1035*(1000-(1000*0.61365*exp(17.502*W1035/(240.97+W1035))/(BO1035+BP1035)+BJ1035)/2)/(1000*0.61365*exp(17.502*W1035/(240.97+W1035))/(BO1035+BP1035)-BJ1035)</f>
        <v>0</v>
      </c>
      <c r="T1035">
        <f>1/((BC1035+1)/(Q1035/1.6)+1/(R1035/1.37)) + BC1035/((BC1035+1)/(Q1035/1.6) + BC1035/(R1035/1.37))</f>
        <v>0</v>
      </c>
      <c r="U1035">
        <f>(AX1035*BA1035)</f>
        <v>0</v>
      </c>
      <c r="V1035">
        <f>(BQ1035+(U1035+2*0.95*5.67E-8*(((BQ1035+$B$7)+273)^4-(BQ1035+273)^4)-44100*J1035)/(1.84*29.3*R1035+8*0.95*5.67E-8*(BQ1035+273)^3))</f>
        <v>0</v>
      </c>
      <c r="W1035">
        <f>($C$7*BR1035+$D$7*BS1035+$E$7*V1035)</f>
        <v>0</v>
      </c>
      <c r="X1035">
        <f>0.61365*exp(17.502*W1035/(240.97+W1035))</f>
        <v>0</v>
      </c>
      <c r="Y1035">
        <f>(Z1035/AA1035*100)</f>
        <v>0</v>
      </c>
      <c r="Z1035">
        <f>BJ1035*(BO1035+BP1035)/1000</f>
        <v>0</v>
      </c>
      <c r="AA1035">
        <f>0.61365*exp(17.502*BQ1035/(240.97+BQ1035))</f>
        <v>0</v>
      </c>
      <c r="AB1035">
        <f>(X1035-BJ1035*(BO1035+BP1035)/1000)</f>
        <v>0</v>
      </c>
      <c r="AC1035">
        <f>(-J1035*44100)</f>
        <v>0</v>
      </c>
      <c r="AD1035">
        <f>2*29.3*R1035*0.92*(BQ1035-W1035)</f>
        <v>0</v>
      </c>
      <c r="AE1035">
        <f>2*0.95*5.67E-8*(((BQ1035+$B$7)+273)^4-(W1035+273)^4)</f>
        <v>0</v>
      </c>
      <c r="AF1035">
        <f>U1035+AE1035+AC1035+AD1035</f>
        <v>0</v>
      </c>
      <c r="AG1035">
        <f>BN1035*AU1035*(BI1035-BH1035*(1000-AU1035*BK1035)/(1000-AU1035*BJ1035))/(100*BB1035)</f>
        <v>0</v>
      </c>
      <c r="AH1035">
        <f>1000*BN1035*AU1035*(BJ1035-BK1035)/(100*BB1035*(1000-AU1035*BJ1035))</f>
        <v>0</v>
      </c>
      <c r="AI1035">
        <f>(AJ1035 - AK1035 - BO1035*1E3/(8.314*(BQ1035+273.15)) * AM1035/BN1035 * AL1035) * BN1035/(100*BB1035) * (1000 - BK1035)/1000</f>
        <v>0</v>
      </c>
      <c r="AJ1035">
        <v>981.805019295869</v>
      </c>
      <c r="AK1035">
        <v>917.742957575757</v>
      </c>
      <c r="AL1035">
        <v>3.33688208998146</v>
      </c>
      <c r="AM1035">
        <v>65.4891449672298</v>
      </c>
      <c r="AN1035">
        <f>(AP1035 - AO1035 + BO1035*1E3/(8.314*(BQ1035+273.15)) * AR1035/BN1035 * AQ1035) * BN1035/(100*BB1035) * 1000/(1000 - AP1035)</f>
        <v>0</v>
      </c>
      <c r="AO1035">
        <v>13.6846350507955</v>
      </c>
      <c r="AP1035">
        <v>19.3640406593407</v>
      </c>
      <c r="AQ1035">
        <v>0.001539439145437</v>
      </c>
      <c r="AR1035">
        <v>122.08518290641</v>
      </c>
      <c r="AS1035">
        <v>0</v>
      </c>
      <c r="AT1035">
        <v>0</v>
      </c>
      <c r="AU1035">
        <f>IF(AS1035*$H$13&gt;=AW1035,1.0,(AW1035/(AW1035-AS1035*$H$13)))</f>
        <v>0</v>
      </c>
      <c r="AV1035">
        <f>(AU1035-1)*100</f>
        <v>0</v>
      </c>
      <c r="AW1035">
        <f>MAX(0,($B$13+$C$13*BV1035)/(1+$D$13*BV1035)*BO1035/(BQ1035+273)*$E$13)</f>
        <v>0</v>
      </c>
      <c r="AX1035">
        <f>$B$11*BW1035+$C$11*BX1035+$F$11*CI1035*(1-CL1035)</f>
        <v>0</v>
      </c>
      <c r="AY1035">
        <f>AX1035*AZ1035</f>
        <v>0</v>
      </c>
      <c r="AZ1035">
        <f>($B$11*$D$9+$C$11*$D$9+$F$11*((CV1035+CN1035)/MAX(CV1035+CN1035+CW1035, 0.1)*$I$9+CW1035/MAX(CV1035+CN1035+CW1035, 0.1)*$J$9))/($B$11+$C$11+$F$11)</f>
        <v>0</v>
      </c>
      <c r="BA1035">
        <f>($B$11*$K$9+$C$11*$K$9+$F$11*((CV1035+CN1035)/MAX(CV1035+CN1035+CW1035, 0.1)*$P$9+CW1035/MAX(CV1035+CN1035+CW1035, 0.1)*$Q$9))/($B$11+$C$11+$F$11)</f>
        <v>0</v>
      </c>
      <c r="BB1035">
        <v>6</v>
      </c>
      <c r="BC1035">
        <v>0.5</v>
      </c>
      <c r="BD1035" t="s">
        <v>355</v>
      </c>
      <c r="BE1035">
        <v>2</v>
      </c>
      <c r="BF1035" t="b">
        <v>1</v>
      </c>
      <c r="BG1035">
        <v>1663699147.21429</v>
      </c>
      <c r="BH1035">
        <v>875.868535714286</v>
      </c>
      <c r="BI1035">
        <v>951.22875</v>
      </c>
      <c r="BJ1035">
        <v>19.3386714285714</v>
      </c>
      <c r="BK1035">
        <v>13.6514357142857</v>
      </c>
      <c r="BL1035">
        <v>867.375535714286</v>
      </c>
      <c r="BM1035">
        <v>19.0799178571429</v>
      </c>
      <c r="BN1035">
        <v>500.076321428571</v>
      </c>
      <c r="BO1035">
        <v>90.4715107142857</v>
      </c>
      <c r="BP1035">
        <v>0.0475871285714286</v>
      </c>
      <c r="BQ1035">
        <v>24.84025</v>
      </c>
      <c r="BR1035">
        <v>25.0099464285714</v>
      </c>
      <c r="BS1035">
        <v>999.9</v>
      </c>
      <c r="BT1035">
        <v>0</v>
      </c>
      <c r="BU1035">
        <v>0</v>
      </c>
      <c r="BV1035">
        <v>9991.96428571429</v>
      </c>
      <c r="BW1035">
        <v>0</v>
      </c>
      <c r="BX1035">
        <v>16.7206107142857</v>
      </c>
      <c r="BY1035">
        <v>-75.3602428571429</v>
      </c>
      <c r="BZ1035">
        <v>893.140928571429</v>
      </c>
      <c r="CA1035">
        <v>964.394821428571</v>
      </c>
      <c r="CB1035">
        <v>5.68722571428571</v>
      </c>
      <c r="CC1035">
        <v>951.22875</v>
      </c>
      <c r="CD1035">
        <v>13.6514357142857</v>
      </c>
      <c r="CE1035">
        <v>1.74959857142857</v>
      </c>
      <c r="CF1035">
        <v>1.23506571428571</v>
      </c>
      <c r="CG1035">
        <v>15.3436035714286</v>
      </c>
      <c r="CH1035">
        <v>10.0309825</v>
      </c>
      <c r="CI1035">
        <v>2000.00178571429</v>
      </c>
      <c r="CJ1035">
        <v>0.979994035714285</v>
      </c>
      <c r="CK1035">
        <v>0.0200058964285714</v>
      </c>
      <c r="CL1035">
        <v>0</v>
      </c>
      <c r="CM1035">
        <v>906.582321428572</v>
      </c>
      <c r="CN1035">
        <v>5.00063</v>
      </c>
      <c r="CO1035">
        <v>17878.1535714286</v>
      </c>
      <c r="CP1035">
        <v>17256.8821428571</v>
      </c>
      <c r="CQ1035">
        <v>39.062</v>
      </c>
      <c r="CR1035">
        <v>39.125</v>
      </c>
      <c r="CS1035">
        <v>38.562</v>
      </c>
      <c r="CT1035">
        <v>38.5</v>
      </c>
      <c r="CU1035">
        <v>39.812</v>
      </c>
      <c r="CV1035">
        <v>1955.09071428571</v>
      </c>
      <c r="CW1035">
        <v>39.9110714285714</v>
      </c>
      <c r="CX1035">
        <v>0</v>
      </c>
      <c r="CY1035">
        <v>1663699152.5</v>
      </c>
      <c r="CZ1035">
        <v>0</v>
      </c>
      <c r="DA1035">
        <v>0</v>
      </c>
      <c r="DB1035" t="s">
        <v>356</v>
      </c>
      <c r="DC1035">
        <v>1660677648.1</v>
      </c>
      <c r="DD1035">
        <v>1660677649.1</v>
      </c>
      <c r="DE1035">
        <v>0</v>
      </c>
      <c r="DF1035">
        <v>-1.042</v>
      </c>
      <c r="DG1035">
        <v>0.003</v>
      </c>
      <c r="DH1035">
        <v>5.218</v>
      </c>
      <c r="DI1035">
        <v>0.344</v>
      </c>
      <c r="DJ1035">
        <v>417</v>
      </c>
      <c r="DK1035">
        <v>22</v>
      </c>
      <c r="DL1035">
        <v>1.24</v>
      </c>
      <c r="DM1035">
        <v>0.53</v>
      </c>
      <c r="DN1035">
        <v>-75.2313853658537</v>
      </c>
      <c r="DO1035">
        <v>-3.17902578397228</v>
      </c>
      <c r="DP1035">
        <v>0.57252481874459</v>
      </c>
      <c r="DQ1035">
        <v>0</v>
      </c>
      <c r="DR1035">
        <v>5.73386634146341</v>
      </c>
      <c r="DS1035">
        <v>-0.705447595818812</v>
      </c>
      <c r="DT1035">
        <v>0.0739795719251258</v>
      </c>
      <c r="DU1035">
        <v>0</v>
      </c>
      <c r="DV1035">
        <v>0</v>
      </c>
      <c r="DW1035">
        <v>2</v>
      </c>
      <c r="DX1035" t="s">
        <v>357</v>
      </c>
      <c r="DY1035">
        <v>2.97353</v>
      </c>
      <c r="DZ1035">
        <v>2.70103</v>
      </c>
      <c r="EA1035">
        <v>0.155446</v>
      </c>
      <c r="EB1035">
        <v>0.164548</v>
      </c>
      <c r="EC1035">
        <v>0.0889196</v>
      </c>
      <c r="ED1035">
        <v>0.0700964</v>
      </c>
      <c r="EE1035">
        <v>32899.1</v>
      </c>
      <c r="EF1035">
        <v>35481.3</v>
      </c>
      <c r="EG1035">
        <v>35302.9</v>
      </c>
      <c r="EH1035">
        <v>38520.1</v>
      </c>
      <c r="EI1035">
        <v>45619.4</v>
      </c>
      <c r="EJ1035">
        <v>51743.2</v>
      </c>
      <c r="EK1035">
        <v>55189.7</v>
      </c>
      <c r="EL1035">
        <v>61789.9</v>
      </c>
      <c r="EM1035">
        <v>1.99</v>
      </c>
      <c r="EN1035">
        <v>1.806</v>
      </c>
      <c r="EO1035">
        <v>0.0844598</v>
      </c>
      <c r="EP1035">
        <v>0</v>
      </c>
      <c r="EQ1035">
        <v>23.6452</v>
      </c>
      <c r="ER1035">
        <v>999.9</v>
      </c>
      <c r="ES1035">
        <v>40.184</v>
      </c>
      <c r="ET1035">
        <v>31.048</v>
      </c>
      <c r="EU1035">
        <v>20.093</v>
      </c>
      <c r="EV1035">
        <v>56.6062</v>
      </c>
      <c r="EW1035">
        <v>45.9295</v>
      </c>
      <c r="EX1035">
        <v>1</v>
      </c>
      <c r="EY1035">
        <v>-0.00689024</v>
      </c>
      <c r="EZ1035">
        <v>2.28983</v>
      </c>
      <c r="FA1035">
        <v>20.0985</v>
      </c>
      <c r="FB1035">
        <v>5.19812</v>
      </c>
      <c r="FC1035">
        <v>12.0052</v>
      </c>
      <c r="FD1035">
        <v>4.9752</v>
      </c>
      <c r="FE1035">
        <v>3.294</v>
      </c>
      <c r="FF1035">
        <v>9999</v>
      </c>
      <c r="FG1035">
        <v>9999</v>
      </c>
      <c r="FH1035">
        <v>9999</v>
      </c>
      <c r="FI1035">
        <v>696</v>
      </c>
      <c r="FJ1035">
        <v>1.86359</v>
      </c>
      <c r="FK1035">
        <v>1.86832</v>
      </c>
      <c r="FL1035">
        <v>1.86813</v>
      </c>
      <c r="FM1035">
        <v>1.86935</v>
      </c>
      <c r="FN1035">
        <v>1.87012</v>
      </c>
      <c r="FO1035">
        <v>1.86615</v>
      </c>
      <c r="FP1035">
        <v>1.86719</v>
      </c>
      <c r="FQ1035">
        <v>1.86859</v>
      </c>
      <c r="FR1035">
        <v>5</v>
      </c>
      <c r="FS1035">
        <v>0</v>
      </c>
      <c r="FT1035">
        <v>0</v>
      </c>
      <c r="FU1035">
        <v>0</v>
      </c>
      <c r="FV1035" t="s">
        <v>358</v>
      </c>
      <c r="FW1035" t="s">
        <v>359</v>
      </c>
      <c r="FX1035" t="s">
        <v>360</v>
      </c>
      <c r="FY1035" t="s">
        <v>360</v>
      </c>
      <c r="FZ1035" t="s">
        <v>360</v>
      </c>
      <c r="GA1035" t="s">
        <v>360</v>
      </c>
      <c r="GB1035">
        <v>0</v>
      </c>
      <c r="GC1035">
        <v>100</v>
      </c>
      <c r="GD1035">
        <v>100</v>
      </c>
      <c r="GE1035">
        <v>8.636</v>
      </c>
      <c r="GF1035">
        <v>0.2598</v>
      </c>
      <c r="GG1035">
        <v>3.61927167264205</v>
      </c>
      <c r="GH1035">
        <v>0.00509506669552449</v>
      </c>
      <c r="GI1035">
        <v>1.17866753763249e-06</v>
      </c>
      <c r="GJ1035">
        <v>-6.62632595388568e-10</v>
      </c>
      <c r="GK1035">
        <v>-0.0260112845827318</v>
      </c>
      <c r="GL1035">
        <v>-0.0225051504344278</v>
      </c>
      <c r="GM1035">
        <v>0.00262967521021688</v>
      </c>
      <c r="GN1035">
        <v>-3.50088843362945e-05</v>
      </c>
      <c r="GO1035">
        <v>-5</v>
      </c>
      <c r="GP1035">
        <v>1640</v>
      </c>
      <c r="GQ1035">
        <v>1</v>
      </c>
      <c r="GR1035">
        <v>20</v>
      </c>
      <c r="GS1035">
        <v>50358.4</v>
      </c>
      <c r="GT1035">
        <v>50358.4</v>
      </c>
      <c r="GU1035">
        <v>2.02881</v>
      </c>
      <c r="GV1035">
        <v>2.61475</v>
      </c>
      <c r="GW1035">
        <v>1.54785</v>
      </c>
      <c r="GX1035">
        <v>2.2998</v>
      </c>
      <c r="GY1035">
        <v>1.34644</v>
      </c>
      <c r="GZ1035">
        <v>2.28516</v>
      </c>
      <c r="HA1035">
        <v>36.0347</v>
      </c>
      <c r="HB1035">
        <v>23.9124</v>
      </c>
      <c r="HC1035">
        <v>18</v>
      </c>
      <c r="HD1035">
        <v>506.605</v>
      </c>
      <c r="HE1035">
        <v>391.04</v>
      </c>
      <c r="HF1035">
        <v>20.2009</v>
      </c>
      <c r="HG1035">
        <v>26.9978</v>
      </c>
      <c r="HH1035">
        <v>30.0006</v>
      </c>
      <c r="HI1035">
        <v>26.9507</v>
      </c>
      <c r="HJ1035">
        <v>26.8961</v>
      </c>
      <c r="HK1035">
        <v>40.6758</v>
      </c>
      <c r="HL1035">
        <v>32.1536</v>
      </c>
      <c r="HM1035">
        <v>0</v>
      </c>
      <c r="HN1035">
        <v>20.1995</v>
      </c>
      <c r="HO1035">
        <v>992.219</v>
      </c>
      <c r="HP1035">
        <v>13.8213</v>
      </c>
      <c r="HQ1035">
        <v>102.375</v>
      </c>
      <c r="HR1035">
        <v>102.847</v>
      </c>
    </row>
    <row r="1036" spans="1:226">
      <c r="A1036">
        <v>1020</v>
      </c>
      <c r="B1036">
        <v>1663699160</v>
      </c>
      <c r="C1036">
        <v>11384.9000000954</v>
      </c>
      <c r="D1036" t="s">
        <v>2409</v>
      </c>
      <c r="E1036" t="s">
        <v>2410</v>
      </c>
      <c r="F1036">
        <v>5</v>
      </c>
      <c r="G1036" t="s">
        <v>2292</v>
      </c>
      <c r="H1036" t="s">
        <v>354</v>
      </c>
      <c r="I1036">
        <v>1663699152.5</v>
      </c>
      <c r="J1036">
        <f>(K1036)/1000</f>
        <v>0</v>
      </c>
      <c r="K1036">
        <f>IF(BF1036, AN1036, AH1036)</f>
        <v>0</v>
      </c>
      <c r="L1036">
        <f>IF(BF1036, AI1036, AG1036)</f>
        <v>0</v>
      </c>
      <c r="M1036">
        <f>BH1036 - IF(AU1036&gt;1, L1036*BB1036*100.0/(AW1036*BV1036), 0)</f>
        <v>0</v>
      </c>
      <c r="N1036">
        <f>((T1036-J1036/2)*M1036-L1036)/(T1036+J1036/2)</f>
        <v>0</v>
      </c>
      <c r="O1036">
        <f>N1036*(BO1036+BP1036)/1000.0</f>
        <v>0</v>
      </c>
      <c r="P1036">
        <f>(BH1036 - IF(AU1036&gt;1, L1036*BB1036*100.0/(AW1036*BV1036), 0))*(BO1036+BP1036)/1000.0</f>
        <v>0</v>
      </c>
      <c r="Q1036">
        <f>2.0/((1/S1036-1/R1036)+SIGN(S1036)*SQRT((1/S1036-1/R1036)*(1/S1036-1/R1036) + 4*BC1036/((BC1036+1)*(BC1036+1))*(2*1/S1036*1/R1036-1/R1036*1/R1036)))</f>
        <v>0</v>
      </c>
      <c r="R1036">
        <f>IF(LEFT(BD1036,1)&lt;&gt;"0",IF(LEFT(BD1036,1)="1",3.0,BE1036),$D$5+$E$5*(BV1036*BO1036/($K$5*1000))+$F$5*(BV1036*BO1036/($K$5*1000))*MAX(MIN(BB1036,$J$5),$I$5)*MAX(MIN(BB1036,$J$5),$I$5)+$G$5*MAX(MIN(BB1036,$J$5),$I$5)*(BV1036*BO1036/($K$5*1000))+$H$5*(BV1036*BO1036/($K$5*1000))*(BV1036*BO1036/($K$5*1000)))</f>
        <v>0</v>
      </c>
      <c r="S1036">
        <f>J1036*(1000-(1000*0.61365*exp(17.502*W1036/(240.97+W1036))/(BO1036+BP1036)+BJ1036)/2)/(1000*0.61365*exp(17.502*W1036/(240.97+W1036))/(BO1036+BP1036)-BJ1036)</f>
        <v>0</v>
      </c>
      <c r="T1036">
        <f>1/((BC1036+1)/(Q1036/1.6)+1/(R1036/1.37)) + BC1036/((BC1036+1)/(Q1036/1.6) + BC1036/(R1036/1.37))</f>
        <v>0</v>
      </c>
      <c r="U1036">
        <f>(AX1036*BA1036)</f>
        <v>0</v>
      </c>
      <c r="V1036">
        <f>(BQ1036+(U1036+2*0.95*5.67E-8*(((BQ1036+$B$7)+273)^4-(BQ1036+273)^4)-44100*J1036)/(1.84*29.3*R1036+8*0.95*5.67E-8*(BQ1036+273)^3))</f>
        <v>0</v>
      </c>
      <c r="W1036">
        <f>($C$7*BR1036+$D$7*BS1036+$E$7*V1036)</f>
        <v>0</v>
      </c>
      <c r="X1036">
        <f>0.61365*exp(17.502*W1036/(240.97+W1036))</f>
        <v>0</v>
      </c>
      <c r="Y1036">
        <f>(Z1036/AA1036*100)</f>
        <v>0</v>
      </c>
      <c r="Z1036">
        <f>BJ1036*(BO1036+BP1036)/1000</f>
        <v>0</v>
      </c>
      <c r="AA1036">
        <f>0.61365*exp(17.502*BQ1036/(240.97+BQ1036))</f>
        <v>0</v>
      </c>
      <c r="AB1036">
        <f>(X1036-BJ1036*(BO1036+BP1036)/1000)</f>
        <v>0</v>
      </c>
      <c r="AC1036">
        <f>(-J1036*44100)</f>
        <v>0</v>
      </c>
      <c r="AD1036">
        <f>2*29.3*R1036*0.92*(BQ1036-W1036)</f>
        <v>0</v>
      </c>
      <c r="AE1036">
        <f>2*0.95*5.67E-8*(((BQ1036+$B$7)+273)^4-(W1036+273)^4)</f>
        <v>0</v>
      </c>
      <c r="AF1036">
        <f>U1036+AE1036+AC1036+AD1036</f>
        <v>0</v>
      </c>
      <c r="AG1036">
        <f>BN1036*AU1036*(BI1036-BH1036*(1000-AU1036*BK1036)/(1000-AU1036*BJ1036))/(100*BB1036)</f>
        <v>0</v>
      </c>
      <c r="AH1036">
        <f>1000*BN1036*AU1036*(BJ1036-BK1036)/(100*BB1036*(1000-AU1036*BJ1036))</f>
        <v>0</v>
      </c>
      <c r="AI1036">
        <f>(AJ1036 - AK1036 - BO1036*1E3/(8.314*(BQ1036+273.15)) * AM1036/BN1036 * AL1036) * BN1036/(100*BB1036) * (1000 - BK1036)/1000</f>
        <v>0</v>
      </c>
      <c r="AJ1036">
        <v>999.236077286267</v>
      </c>
      <c r="AK1036">
        <v>934.336042424242</v>
      </c>
      <c r="AL1036">
        <v>3.39929807153207</v>
      </c>
      <c r="AM1036">
        <v>65.4891449672298</v>
      </c>
      <c r="AN1036">
        <f>(AP1036 - AO1036 + BO1036*1E3/(8.314*(BQ1036+273.15)) * AR1036/BN1036 * AQ1036) * BN1036/(100*BB1036) * 1000/(1000 - AP1036)</f>
        <v>0</v>
      </c>
      <c r="AO1036">
        <v>13.7144352922189</v>
      </c>
      <c r="AP1036">
        <v>19.3683494505495</v>
      </c>
      <c r="AQ1036">
        <v>0.000200826949303436</v>
      </c>
      <c r="AR1036">
        <v>122.08518290641</v>
      </c>
      <c r="AS1036">
        <v>0</v>
      </c>
      <c r="AT1036">
        <v>0</v>
      </c>
      <c r="AU1036">
        <f>IF(AS1036*$H$13&gt;=AW1036,1.0,(AW1036/(AW1036-AS1036*$H$13)))</f>
        <v>0</v>
      </c>
      <c r="AV1036">
        <f>(AU1036-1)*100</f>
        <v>0</v>
      </c>
      <c r="AW1036">
        <f>MAX(0,($B$13+$C$13*BV1036)/(1+$D$13*BV1036)*BO1036/(BQ1036+273)*$E$13)</f>
        <v>0</v>
      </c>
      <c r="AX1036">
        <f>$B$11*BW1036+$C$11*BX1036+$F$11*CI1036*(1-CL1036)</f>
        <v>0</v>
      </c>
      <c r="AY1036">
        <f>AX1036*AZ1036</f>
        <v>0</v>
      </c>
      <c r="AZ1036">
        <f>($B$11*$D$9+$C$11*$D$9+$F$11*((CV1036+CN1036)/MAX(CV1036+CN1036+CW1036, 0.1)*$I$9+CW1036/MAX(CV1036+CN1036+CW1036, 0.1)*$J$9))/($B$11+$C$11+$F$11)</f>
        <v>0</v>
      </c>
      <c r="BA1036">
        <f>($B$11*$K$9+$C$11*$K$9+$F$11*((CV1036+CN1036)/MAX(CV1036+CN1036+CW1036, 0.1)*$P$9+CW1036/MAX(CV1036+CN1036+CW1036, 0.1)*$Q$9))/($B$11+$C$11+$F$11)</f>
        <v>0</v>
      </c>
      <c r="BB1036">
        <v>6</v>
      </c>
      <c r="BC1036">
        <v>0.5</v>
      </c>
      <c r="BD1036" t="s">
        <v>355</v>
      </c>
      <c r="BE1036">
        <v>2</v>
      </c>
      <c r="BF1036" t="b">
        <v>1</v>
      </c>
      <c r="BG1036">
        <v>1663699152.5</v>
      </c>
      <c r="BH1036">
        <v>893.255962962963</v>
      </c>
      <c r="BI1036">
        <v>968.984259259259</v>
      </c>
      <c r="BJ1036">
        <v>19.3579111111111</v>
      </c>
      <c r="BK1036">
        <v>13.7093444444444</v>
      </c>
      <c r="BL1036">
        <v>884.66562962963</v>
      </c>
      <c r="BM1036">
        <v>19.0984222222222</v>
      </c>
      <c r="BN1036">
        <v>500.058518518518</v>
      </c>
      <c r="BO1036">
        <v>90.4703518518519</v>
      </c>
      <c r="BP1036">
        <v>0.0476775962962963</v>
      </c>
      <c r="BQ1036">
        <v>24.8392740740741</v>
      </c>
      <c r="BR1036">
        <v>25.021937037037</v>
      </c>
      <c r="BS1036">
        <v>999.9</v>
      </c>
      <c r="BT1036">
        <v>0</v>
      </c>
      <c r="BU1036">
        <v>0</v>
      </c>
      <c r="BV1036">
        <v>9984.62962962963</v>
      </c>
      <c r="BW1036">
        <v>0</v>
      </c>
      <c r="BX1036">
        <v>16.7208296296296</v>
      </c>
      <c r="BY1036">
        <v>-75.7281814814815</v>
      </c>
      <c r="BZ1036">
        <v>910.889037037037</v>
      </c>
      <c r="CA1036">
        <v>982.453222222222</v>
      </c>
      <c r="CB1036">
        <v>5.64855333333333</v>
      </c>
      <c r="CC1036">
        <v>968.984259259259</v>
      </c>
      <c r="CD1036">
        <v>13.7093444444444</v>
      </c>
      <c r="CE1036">
        <v>1.75131666666667</v>
      </c>
      <c r="CF1036">
        <v>1.24028925925926</v>
      </c>
      <c r="CG1036">
        <v>15.3589037037037</v>
      </c>
      <c r="CH1036">
        <v>10.0940777777778</v>
      </c>
      <c r="CI1036">
        <v>1999.97740740741</v>
      </c>
      <c r="CJ1036">
        <v>0.979993888888889</v>
      </c>
      <c r="CK1036">
        <v>0.0200060481481481</v>
      </c>
      <c r="CL1036">
        <v>0</v>
      </c>
      <c r="CM1036">
        <v>905.106666666667</v>
      </c>
      <c r="CN1036">
        <v>5.00063</v>
      </c>
      <c r="CO1036">
        <v>17850.0037037037</v>
      </c>
      <c r="CP1036">
        <v>17256.6740740741</v>
      </c>
      <c r="CQ1036">
        <v>39.0574074074074</v>
      </c>
      <c r="CR1036">
        <v>39.125</v>
      </c>
      <c r="CS1036">
        <v>38.562</v>
      </c>
      <c r="CT1036">
        <v>38.5</v>
      </c>
      <c r="CU1036">
        <v>39.8074074074074</v>
      </c>
      <c r="CV1036">
        <v>1955.06666666667</v>
      </c>
      <c r="CW1036">
        <v>39.9107407407407</v>
      </c>
      <c r="CX1036">
        <v>0</v>
      </c>
      <c r="CY1036">
        <v>1663699157.3</v>
      </c>
      <c r="CZ1036">
        <v>0</v>
      </c>
      <c r="DA1036">
        <v>0</v>
      </c>
      <c r="DB1036" t="s">
        <v>356</v>
      </c>
      <c r="DC1036">
        <v>1660677648.1</v>
      </c>
      <c r="DD1036">
        <v>1660677649.1</v>
      </c>
      <c r="DE1036">
        <v>0</v>
      </c>
      <c r="DF1036">
        <v>-1.042</v>
      </c>
      <c r="DG1036">
        <v>0.003</v>
      </c>
      <c r="DH1036">
        <v>5.218</v>
      </c>
      <c r="DI1036">
        <v>0.344</v>
      </c>
      <c r="DJ1036">
        <v>417</v>
      </c>
      <c r="DK1036">
        <v>22</v>
      </c>
      <c r="DL1036">
        <v>1.24</v>
      </c>
      <c r="DM1036">
        <v>0.53</v>
      </c>
      <c r="DN1036">
        <v>-75.4086829268293</v>
      </c>
      <c r="DO1036">
        <v>-3.3729261324043</v>
      </c>
      <c r="DP1036">
        <v>0.709742924226086</v>
      </c>
      <c r="DQ1036">
        <v>0</v>
      </c>
      <c r="DR1036">
        <v>5.67994341463415</v>
      </c>
      <c r="DS1036">
        <v>-0.419635818815316</v>
      </c>
      <c r="DT1036">
        <v>0.0432334043507437</v>
      </c>
      <c r="DU1036">
        <v>0</v>
      </c>
      <c r="DV1036">
        <v>0</v>
      </c>
      <c r="DW1036">
        <v>2</v>
      </c>
      <c r="DX1036" t="s">
        <v>357</v>
      </c>
      <c r="DY1036">
        <v>2.97387</v>
      </c>
      <c r="DZ1036">
        <v>2.7018</v>
      </c>
      <c r="EA1036">
        <v>0.157295</v>
      </c>
      <c r="EB1036">
        <v>0.166431</v>
      </c>
      <c r="EC1036">
        <v>0.0889402</v>
      </c>
      <c r="ED1036">
        <v>0.0703716</v>
      </c>
      <c r="EE1036">
        <v>32827.2</v>
      </c>
      <c r="EF1036">
        <v>35400.9</v>
      </c>
      <c r="EG1036">
        <v>35302.9</v>
      </c>
      <c r="EH1036">
        <v>38519.5</v>
      </c>
      <c r="EI1036">
        <v>45617.4</v>
      </c>
      <c r="EJ1036">
        <v>51727.5</v>
      </c>
      <c r="EK1036">
        <v>55188.6</v>
      </c>
      <c r="EL1036">
        <v>61789.4</v>
      </c>
      <c r="EM1036">
        <v>1.988</v>
      </c>
      <c r="EN1036">
        <v>1.806</v>
      </c>
      <c r="EO1036">
        <v>0.0849366</v>
      </c>
      <c r="EP1036">
        <v>0</v>
      </c>
      <c r="EQ1036">
        <v>23.6396</v>
      </c>
      <c r="ER1036">
        <v>999.9</v>
      </c>
      <c r="ES1036">
        <v>40.209</v>
      </c>
      <c r="ET1036">
        <v>31.078</v>
      </c>
      <c r="EU1036">
        <v>20.1396</v>
      </c>
      <c r="EV1036">
        <v>57.1862</v>
      </c>
      <c r="EW1036">
        <v>45.5729</v>
      </c>
      <c r="EX1036">
        <v>1</v>
      </c>
      <c r="EY1036">
        <v>-0.00695122</v>
      </c>
      <c r="EZ1036">
        <v>2.34715</v>
      </c>
      <c r="FA1036">
        <v>20.0978</v>
      </c>
      <c r="FB1036">
        <v>5.19812</v>
      </c>
      <c r="FC1036">
        <v>12.004</v>
      </c>
      <c r="FD1036">
        <v>4.9756</v>
      </c>
      <c r="FE1036">
        <v>3.294</v>
      </c>
      <c r="FF1036">
        <v>9999</v>
      </c>
      <c r="FG1036">
        <v>9999</v>
      </c>
      <c r="FH1036">
        <v>9999</v>
      </c>
      <c r="FI1036">
        <v>696</v>
      </c>
      <c r="FJ1036">
        <v>1.86356</v>
      </c>
      <c r="FK1036">
        <v>1.86829</v>
      </c>
      <c r="FL1036">
        <v>1.86804</v>
      </c>
      <c r="FM1036">
        <v>1.86932</v>
      </c>
      <c r="FN1036">
        <v>1.87012</v>
      </c>
      <c r="FO1036">
        <v>1.86615</v>
      </c>
      <c r="FP1036">
        <v>1.86722</v>
      </c>
      <c r="FQ1036">
        <v>1.86859</v>
      </c>
      <c r="FR1036">
        <v>5</v>
      </c>
      <c r="FS1036">
        <v>0</v>
      </c>
      <c r="FT1036">
        <v>0</v>
      </c>
      <c r="FU1036">
        <v>0</v>
      </c>
      <c r="FV1036" t="s">
        <v>358</v>
      </c>
      <c r="FW1036" t="s">
        <v>359</v>
      </c>
      <c r="FX1036" t="s">
        <v>360</v>
      </c>
      <c r="FY1036" t="s">
        <v>360</v>
      </c>
      <c r="FZ1036" t="s">
        <v>360</v>
      </c>
      <c r="GA1036" t="s">
        <v>360</v>
      </c>
      <c r="GB1036">
        <v>0</v>
      </c>
      <c r="GC1036">
        <v>100</v>
      </c>
      <c r="GD1036">
        <v>100</v>
      </c>
      <c r="GE1036">
        <v>8.728</v>
      </c>
      <c r="GF1036">
        <v>0.26</v>
      </c>
      <c r="GG1036">
        <v>3.61927167264205</v>
      </c>
      <c r="GH1036">
        <v>0.00509506669552449</v>
      </c>
      <c r="GI1036">
        <v>1.17866753763249e-06</v>
      </c>
      <c r="GJ1036">
        <v>-6.62632595388568e-10</v>
      </c>
      <c r="GK1036">
        <v>-0.0260112845827318</v>
      </c>
      <c r="GL1036">
        <v>-0.0225051504344278</v>
      </c>
      <c r="GM1036">
        <v>0.00262967521021688</v>
      </c>
      <c r="GN1036">
        <v>-3.50088843362945e-05</v>
      </c>
      <c r="GO1036">
        <v>-5</v>
      </c>
      <c r="GP1036">
        <v>1640</v>
      </c>
      <c r="GQ1036">
        <v>1</v>
      </c>
      <c r="GR1036">
        <v>20</v>
      </c>
      <c r="GS1036">
        <v>50358.5</v>
      </c>
      <c r="GT1036">
        <v>50358.5</v>
      </c>
      <c r="GU1036">
        <v>2.05566</v>
      </c>
      <c r="GV1036">
        <v>2.61719</v>
      </c>
      <c r="GW1036">
        <v>1.54785</v>
      </c>
      <c r="GX1036">
        <v>2.30103</v>
      </c>
      <c r="GY1036">
        <v>1.34644</v>
      </c>
      <c r="GZ1036">
        <v>2.3584</v>
      </c>
      <c r="HA1036">
        <v>36.0347</v>
      </c>
      <c r="HB1036">
        <v>23.9474</v>
      </c>
      <c r="HC1036">
        <v>18</v>
      </c>
      <c r="HD1036">
        <v>505.293</v>
      </c>
      <c r="HE1036">
        <v>391.039</v>
      </c>
      <c r="HF1036">
        <v>20.1783</v>
      </c>
      <c r="HG1036">
        <v>26.9978</v>
      </c>
      <c r="HH1036">
        <v>30.0003</v>
      </c>
      <c r="HI1036">
        <v>26.9529</v>
      </c>
      <c r="HJ1036">
        <v>26.8965</v>
      </c>
      <c r="HK1036">
        <v>41.1877</v>
      </c>
      <c r="HL1036">
        <v>32.1536</v>
      </c>
      <c r="HM1036">
        <v>0</v>
      </c>
      <c r="HN1036">
        <v>20.1755</v>
      </c>
      <c r="HO1036">
        <v>1005.67</v>
      </c>
      <c r="HP1036">
        <v>13.8689</v>
      </c>
      <c r="HQ1036">
        <v>102.373</v>
      </c>
      <c r="HR1036">
        <v>102.846</v>
      </c>
    </row>
    <row r="1037" spans="1:226">
      <c r="A1037">
        <v>1021</v>
      </c>
      <c r="B1037">
        <v>1663699165</v>
      </c>
      <c r="C1037">
        <v>11389.9000000954</v>
      </c>
      <c r="D1037" t="s">
        <v>2411</v>
      </c>
      <c r="E1037" t="s">
        <v>2412</v>
      </c>
      <c r="F1037">
        <v>5</v>
      </c>
      <c r="G1037" t="s">
        <v>2292</v>
      </c>
      <c r="H1037" t="s">
        <v>354</v>
      </c>
      <c r="I1037">
        <v>1663699157.21429</v>
      </c>
      <c r="J1037">
        <f>(K1037)/1000</f>
        <v>0</v>
      </c>
      <c r="K1037">
        <f>IF(BF1037, AN1037, AH1037)</f>
        <v>0</v>
      </c>
      <c r="L1037">
        <f>IF(BF1037, AI1037, AG1037)</f>
        <v>0</v>
      </c>
      <c r="M1037">
        <f>BH1037 - IF(AU1037&gt;1, L1037*BB1037*100.0/(AW1037*BV1037), 0)</f>
        <v>0</v>
      </c>
      <c r="N1037">
        <f>((T1037-J1037/2)*M1037-L1037)/(T1037+J1037/2)</f>
        <v>0</v>
      </c>
      <c r="O1037">
        <f>N1037*(BO1037+BP1037)/1000.0</f>
        <v>0</v>
      </c>
      <c r="P1037">
        <f>(BH1037 - IF(AU1037&gt;1, L1037*BB1037*100.0/(AW1037*BV1037), 0))*(BO1037+BP1037)/1000.0</f>
        <v>0</v>
      </c>
      <c r="Q1037">
        <f>2.0/((1/S1037-1/R1037)+SIGN(S1037)*SQRT((1/S1037-1/R1037)*(1/S1037-1/R1037) + 4*BC1037/((BC1037+1)*(BC1037+1))*(2*1/S1037*1/R1037-1/R1037*1/R1037)))</f>
        <v>0</v>
      </c>
      <c r="R1037">
        <f>IF(LEFT(BD1037,1)&lt;&gt;"0",IF(LEFT(BD1037,1)="1",3.0,BE1037),$D$5+$E$5*(BV1037*BO1037/($K$5*1000))+$F$5*(BV1037*BO1037/($K$5*1000))*MAX(MIN(BB1037,$J$5),$I$5)*MAX(MIN(BB1037,$J$5),$I$5)+$G$5*MAX(MIN(BB1037,$J$5),$I$5)*(BV1037*BO1037/($K$5*1000))+$H$5*(BV1037*BO1037/($K$5*1000))*(BV1037*BO1037/($K$5*1000)))</f>
        <v>0</v>
      </c>
      <c r="S1037">
        <f>J1037*(1000-(1000*0.61365*exp(17.502*W1037/(240.97+W1037))/(BO1037+BP1037)+BJ1037)/2)/(1000*0.61365*exp(17.502*W1037/(240.97+W1037))/(BO1037+BP1037)-BJ1037)</f>
        <v>0</v>
      </c>
      <c r="T1037">
        <f>1/((BC1037+1)/(Q1037/1.6)+1/(R1037/1.37)) + BC1037/((BC1037+1)/(Q1037/1.6) + BC1037/(R1037/1.37))</f>
        <v>0</v>
      </c>
      <c r="U1037">
        <f>(AX1037*BA1037)</f>
        <v>0</v>
      </c>
      <c r="V1037">
        <f>(BQ1037+(U1037+2*0.95*5.67E-8*(((BQ1037+$B$7)+273)^4-(BQ1037+273)^4)-44100*J1037)/(1.84*29.3*R1037+8*0.95*5.67E-8*(BQ1037+273)^3))</f>
        <v>0</v>
      </c>
      <c r="W1037">
        <f>($C$7*BR1037+$D$7*BS1037+$E$7*V1037)</f>
        <v>0</v>
      </c>
      <c r="X1037">
        <f>0.61365*exp(17.502*W1037/(240.97+W1037))</f>
        <v>0</v>
      </c>
      <c r="Y1037">
        <f>(Z1037/AA1037*100)</f>
        <v>0</v>
      </c>
      <c r="Z1037">
        <f>BJ1037*(BO1037+BP1037)/1000</f>
        <v>0</v>
      </c>
      <c r="AA1037">
        <f>0.61365*exp(17.502*BQ1037/(240.97+BQ1037))</f>
        <v>0</v>
      </c>
      <c r="AB1037">
        <f>(X1037-BJ1037*(BO1037+BP1037)/1000)</f>
        <v>0</v>
      </c>
      <c r="AC1037">
        <f>(-J1037*44100)</f>
        <v>0</v>
      </c>
      <c r="AD1037">
        <f>2*29.3*R1037*0.92*(BQ1037-W1037)</f>
        <v>0</v>
      </c>
      <c r="AE1037">
        <f>2*0.95*5.67E-8*(((BQ1037+$B$7)+273)^4-(W1037+273)^4)</f>
        <v>0</v>
      </c>
      <c r="AF1037">
        <f>U1037+AE1037+AC1037+AD1037</f>
        <v>0</v>
      </c>
      <c r="AG1037">
        <f>BN1037*AU1037*(BI1037-BH1037*(1000-AU1037*BK1037)/(1000-AU1037*BJ1037))/(100*BB1037)</f>
        <v>0</v>
      </c>
      <c r="AH1037">
        <f>1000*BN1037*AU1037*(BJ1037-BK1037)/(100*BB1037*(1000-AU1037*BJ1037))</f>
        <v>0</v>
      </c>
      <c r="AI1037">
        <f>(AJ1037 - AK1037 - BO1037*1E3/(8.314*(BQ1037+273.15)) * AM1037/BN1037 * AL1037) * BN1037/(100*BB1037) * (1000 - BK1037)/1000</f>
        <v>0</v>
      </c>
      <c r="AJ1037">
        <v>1015.85817732411</v>
      </c>
      <c r="AK1037">
        <v>951.247727272727</v>
      </c>
      <c r="AL1037">
        <v>3.35085444201898</v>
      </c>
      <c r="AM1037">
        <v>65.4891449672298</v>
      </c>
      <c r="AN1037">
        <f>(AP1037 - AO1037 + BO1037*1E3/(8.314*(BQ1037+273.15)) * AR1037/BN1037 * AQ1037) * BN1037/(100*BB1037) * 1000/(1000 - AP1037)</f>
        <v>0</v>
      </c>
      <c r="AO1037">
        <v>13.7988083347629</v>
      </c>
      <c r="AP1037">
        <v>19.3741912087912</v>
      </c>
      <c r="AQ1037">
        <v>0.000501637992614396</v>
      </c>
      <c r="AR1037">
        <v>122.08518290641</v>
      </c>
      <c r="AS1037">
        <v>0</v>
      </c>
      <c r="AT1037">
        <v>0</v>
      </c>
      <c r="AU1037">
        <f>IF(AS1037*$H$13&gt;=AW1037,1.0,(AW1037/(AW1037-AS1037*$H$13)))</f>
        <v>0</v>
      </c>
      <c r="AV1037">
        <f>(AU1037-1)*100</f>
        <v>0</v>
      </c>
      <c r="AW1037">
        <f>MAX(0,($B$13+$C$13*BV1037)/(1+$D$13*BV1037)*BO1037/(BQ1037+273)*$E$13)</f>
        <v>0</v>
      </c>
      <c r="AX1037">
        <f>$B$11*BW1037+$C$11*BX1037+$F$11*CI1037*(1-CL1037)</f>
        <v>0</v>
      </c>
      <c r="AY1037">
        <f>AX1037*AZ1037</f>
        <v>0</v>
      </c>
      <c r="AZ1037">
        <f>($B$11*$D$9+$C$11*$D$9+$F$11*((CV1037+CN1037)/MAX(CV1037+CN1037+CW1037, 0.1)*$I$9+CW1037/MAX(CV1037+CN1037+CW1037, 0.1)*$J$9))/($B$11+$C$11+$F$11)</f>
        <v>0</v>
      </c>
      <c r="BA1037">
        <f>($B$11*$K$9+$C$11*$K$9+$F$11*((CV1037+CN1037)/MAX(CV1037+CN1037+CW1037, 0.1)*$P$9+CW1037/MAX(CV1037+CN1037+CW1037, 0.1)*$Q$9))/($B$11+$C$11+$F$11)</f>
        <v>0</v>
      </c>
      <c r="BB1037">
        <v>6</v>
      </c>
      <c r="BC1037">
        <v>0.5</v>
      </c>
      <c r="BD1037" t="s">
        <v>355</v>
      </c>
      <c r="BE1037">
        <v>2</v>
      </c>
      <c r="BF1037" t="b">
        <v>1</v>
      </c>
      <c r="BG1037">
        <v>1663699157.21429</v>
      </c>
      <c r="BH1037">
        <v>908.815357142857</v>
      </c>
      <c r="BI1037">
        <v>984.531428571429</v>
      </c>
      <c r="BJ1037">
        <v>19.3674714285714</v>
      </c>
      <c r="BK1037">
        <v>13.7514285714286</v>
      </c>
      <c r="BL1037">
        <v>900.138178571429</v>
      </c>
      <c r="BM1037">
        <v>19.1076285714286</v>
      </c>
      <c r="BN1037">
        <v>500.050535714286</v>
      </c>
      <c r="BO1037">
        <v>90.4692535714286</v>
      </c>
      <c r="BP1037">
        <v>0.0478155964285714</v>
      </c>
      <c r="BQ1037">
        <v>24.8372964285714</v>
      </c>
      <c r="BR1037">
        <v>25.0291964285714</v>
      </c>
      <c r="BS1037">
        <v>999.9</v>
      </c>
      <c r="BT1037">
        <v>0</v>
      </c>
      <c r="BU1037">
        <v>0</v>
      </c>
      <c r="BV1037">
        <v>9982.14285714286</v>
      </c>
      <c r="BW1037">
        <v>0</v>
      </c>
      <c r="BX1037">
        <v>16.7202178571429</v>
      </c>
      <c r="BY1037">
        <v>-75.7164214285714</v>
      </c>
      <c r="BZ1037">
        <v>926.764571428572</v>
      </c>
      <c r="CA1037">
        <v>998.259392857143</v>
      </c>
      <c r="CB1037">
        <v>5.61603964285714</v>
      </c>
      <c r="CC1037">
        <v>984.531428571429</v>
      </c>
      <c r="CD1037">
        <v>13.7514285714286</v>
      </c>
      <c r="CE1037">
        <v>1.75216071428571</v>
      </c>
      <c r="CF1037">
        <v>1.24408107142857</v>
      </c>
      <c r="CG1037">
        <v>15.3664107142857</v>
      </c>
      <c r="CH1037">
        <v>10.1396928571429</v>
      </c>
      <c r="CI1037">
        <v>1999.98642857143</v>
      </c>
      <c r="CJ1037">
        <v>0.979994035714285</v>
      </c>
      <c r="CK1037">
        <v>0.0200058964285714</v>
      </c>
      <c r="CL1037">
        <v>0</v>
      </c>
      <c r="CM1037">
        <v>903.797785714286</v>
      </c>
      <c r="CN1037">
        <v>5.00063</v>
      </c>
      <c r="CO1037">
        <v>17825.4892857143</v>
      </c>
      <c r="CP1037">
        <v>17256.7571428571</v>
      </c>
      <c r="CQ1037">
        <v>39.0575714285714</v>
      </c>
      <c r="CR1037">
        <v>39.125</v>
      </c>
      <c r="CS1037">
        <v>38.562</v>
      </c>
      <c r="CT1037">
        <v>38.5</v>
      </c>
      <c r="CU1037">
        <v>39.8075714285714</v>
      </c>
      <c r="CV1037">
        <v>1955.07571428571</v>
      </c>
      <c r="CW1037">
        <v>39.9107142857143</v>
      </c>
      <c r="CX1037">
        <v>0</v>
      </c>
      <c r="CY1037">
        <v>1663699162.1</v>
      </c>
      <c r="CZ1037">
        <v>0</v>
      </c>
      <c r="DA1037">
        <v>0</v>
      </c>
      <c r="DB1037" t="s">
        <v>356</v>
      </c>
      <c r="DC1037">
        <v>1660677648.1</v>
      </c>
      <c r="DD1037">
        <v>1660677649.1</v>
      </c>
      <c r="DE1037">
        <v>0</v>
      </c>
      <c r="DF1037">
        <v>-1.042</v>
      </c>
      <c r="DG1037">
        <v>0.003</v>
      </c>
      <c r="DH1037">
        <v>5.218</v>
      </c>
      <c r="DI1037">
        <v>0.344</v>
      </c>
      <c r="DJ1037">
        <v>417</v>
      </c>
      <c r="DK1037">
        <v>22</v>
      </c>
      <c r="DL1037">
        <v>1.24</v>
      </c>
      <c r="DM1037">
        <v>0.53</v>
      </c>
      <c r="DN1037">
        <v>-75.7159219512195</v>
      </c>
      <c r="DO1037">
        <v>-0.851326829268316</v>
      </c>
      <c r="DP1037">
        <v>0.604983954841536</v>
      </c>
      <c r="DQ1037">
        <v>0</v>
      </c>
      <c r="DR1037">
        <v>5.63262512195122</v>
      </c>
      <c r="DS1037">
        <v>-0.423934076655047</v>
      </c>
      <c r="DT1037">
        <v>0.043740823100085</v>
      </c>
      <c r="DU1037">
        <v>0</v>
      </c>
      <c r="DV1037">
        <v>0</v>
      </c>
      <c r="DW1037">
        <v>2</v>
      </c>
      <c r="DX1037" t="s">
        <v>357</v>
      </c>
      <c r="DY1037">
        <v>2.9728</v>
      </c>
      <c r="DZ1037">
        <v>2.70237</v>
      </c>
      <c r="EA1037">
        <v>0.159125</v>
      </c>
      <c r="EB1037">
        <v>0.168076</v>
      </c>
      <c r="EC1037">
        <v>0.0889463</v>
      </c>
      <c r="ED1037">
        <v>0.0704586</v>
      </c>
      <c r="EE1037">
        <v>32755.5</v>
      </c>
      <c r="EF1037">
        <v>35330.9</v>
      </c>
      <c r="EG1037">
        <v>35302.4</v>
      </c>
      <c r="EH1037">
        <v>38519.3</v>
      </c>
      <c r="EI1037">
        <v>45617.6</v>
      </c>
      <c r="EJ1037">
        <v>51722.1</v>
      </c>
      <c r="EK1037">
        <v>55189.1</v>
      </c>
      <c r="EL1037">
        <v>61788.8</v>
      </c>
      <c r="EM1037">
        <v>1.9888</v>
      </c>
      <c r="EN1037">
        <v>1.8056</v>
      </c>
      <c r="EO1037">
        <v>0.0847876</v>
      </c>
      <c r="EP1037">
        <v>0</v>
      </c>
      <c r="EQ1037">
        <v>23.6373</v>
      </c>
      <c r="ER1037">
        <v>999.9</v>
      </c>
      <c r="ES1037">
        <v>40.209</v>
      </c>
      <c r="ET1037">
        <v>31.058</v>
      </c>
      <c r="EU1037">
        <v>20.1186</v>
      </c>
      <c r="EV1037">
        <v>57.0162</v>
      </c>
      <c r="EW1037">
        <v>45.4888</v>
      </c>
      <c r="EX1037">
        <v>1</v>
      </c>
      <c r="EY1037">
        <v>-0.00634146</v>
      </c>
      <c r="EZ1037">
        <v>2.42455</v>
      </c>
      <c r="FA1037">
        <v>20.0967</v>
      </c>
      <c r="FB1037">
        <v>5.19932</v>
      </c>
      <c r="FC1037">
        <v>12.004</v>
      </c>
      <c r="FD1037">
        <v>4.976</v>
      </c>
      <c r="FE1037">
        <v>3.294</v>
      </c>
      <c r="FF1037">
        <v>9999</v>
      </c>
      <c r="FG1037">
        <v>9999</v>
      </c>
      <c r="FH1037">
        <v>9999</v>
      </c>
      <c r="FI1037">
        <v>696</v>
      </c>
      <c r="FJ1037">
        <v>1.86356</v>
      </c>
      <c r="FK1037">
        <v>1.86835</v>
      </c>
      <c r="FL1037">
        <v>1.8681</v>
      </c>
      <c r="FM1037">
        <v>1.86935</v>
      </c>
      <c r="FN1037">
        <v>1.87012</v>
      </c>
      <c r="FO1037">
        <v>1.86615</v>
      </c>
      <c r="FP1037">
        <v>1.86722</v>
      </c>
      <c r="FQ1037">
        <v>1.86859</v>
      </c>
      <c r="FR1037">
        <v>5</v>
      </c>
      <c r="FS1037">
        <v>0</v>
      </c>
      <c r="FT1037">
        <v>0</v>
      </c>
      <c r="FU1037">
        <v>0</v>
      </c>
      <c r="FV1037" t="s">
        <v>358</v>
      </c>
      <c r="FW1037" t="s">
        <v>359</v>
      </c>
      <c r="FX1037" t="s">
        <v>360</v>
      </c>
      <c r="FY1037" t="s">
        <v>360</v>
      </c>
      <c r="FZ1037" t="s">
        <v>360</v>
      </c>
      <c r="GA1037" t="s">
        <v>360</v>
      </c>
      <c r="GB1037">
        <v>0</v>
      </c>
      <c r="GC1037">
        <v>100</v>
      </c>
      <c r="GD1037">
        <v>100</v>
      </c>
      <c r="GE1037">
        <v>8.819</v>
      </c>
      <c r="GF1037">
        <v>0.2601</v>
      </c>
      <c r="GG1037">
        <v>3.61927167264205</v>
      </c>
      <c r="GH1037">
        <v>0.00509506669552449</v>
      </c>
      <c r="GI1037">
        <v>1.17866753763249e-06</v>
      </c>
      <c r="GJ1037">
        <v>-6.62632595388568e-10</v>
      </c>
      <c r="GK1037">
        <v>-0.0260112845827318</v>
      </c>
      <c r="GL1037">
        <v>-0.0225051504344278</v>
      </c>
      <c r="GM1037">
        <v>0.00262967521021688</v>
      </c>
      <c r="GN1037">
        <v>-3.50088843362945e-05</v>
      </c>
      <c r="GO1037">
        <v>-5</v>
      </c>
      <c r="GP1037">
        <v>1640</v>
      </c>
      <c r="GQ1037">
        <v>1</v>
      </c>
      <c r="GR1037">
        <v>20</v>
      </c>
      <c r="GS1037">
        <v>50358.6</v>
      </c>
      <c r="GT1037">
        <v>50358.6</v>
      </c>
      <c r="GU1037">
        <v>2.07886</v>
      </c>
      <c r="GV1037">
        <v>2.60986</v>
      </c>
      <c r="GW1037">
        <v>1.54785</v>
      </c>
      <c r="GX1037">
        <v>2.2998</v>
      </c>
      <c r="GY1037">
        <v>1.34644</v>
      </c>
      <c r="GZ1037">
        <v>2.3999</v>
      </c>
      <c r="HA1037">
        <v>36.0347</v>
      </c>
      <c r="HB1037">
        <v>23.9562</v>
      </c>
      <c r="HC1037">
        <v>18</v>
      </c>
      <c r="HD1037">
        <v>505.846</v>
      </c>
      <c r="HE1037">
        <v>390.838</v>
      </c>
      <c r="HF1037">
        <v>20.1439</v>
      </c>
      <c r="HG1037">
        <v>27.0001</v>
      </c>
      <c r="HH1037">
        <v>30.0007</v>
      </c>
      <c r="HI1037">
        <v>26.9552</v>
      </c>
      <c r="HJ1037">
        <v>26.8983</v>
      </c>
      <c r="HK1037">
        <v>41.7758</v>
      </c>
      <c r="HL1037">
        <v>31.8779</v>
      </c>
      <c r="HM1037">
        <v>0</v>
      </c>
      <c r="HN1037">
        <v>20.1393</v>
      </c>
      <c r="HO1037">
        <v>1025.92</v>
      </c>
      <c r="HP1037">
        <v>13.9168</v>
      </c>
      <c r="HQ1037">
        <v>102.373</v>
      </c>
      <c r="HR1037">
        <v>102.845</v>
      </c>
    </row>
    <row r="1038" spans="1:226">
      <c r="A1038">
        <v>1022</v>
      </c>
      <c r="B1038">
        <v>1663699170</v>
      </c>
      <c r="C1038">
        <v>11394.9000000954</v>
      </c>
      <c r="D1038" t="s">
        <v>2413</v>
      </c>
      <c r="E1038" t="s">
        <v>2414</v>
      </c>
      <c r="F1038">
        <v>5</v>
      </c>
      <c r="G1038" t="s">
        <v>2292</v>
      </c>
      <c r="H1038" t="s">
        <v>354</v>
      </c>
      <c r="I1038">
        <v>1663699162.5</v>
      </c>
      <c r="J1038">
        <f>(K1038)/1000</f>
        <v>0</v>
      </c>
      <c r="K1038">
        <f>IF(BF1038, AN1038, AH1038)</f>
        <v>0</v>
      </c>
      <c r="L1038">
        <f>IF(BF1038, AI1038, AG1038)</f>
        <v>0</v>
      </c>
      <c r="M1038">
        <f>BH1038 - IF(AU1038&gt;1, L1038*BB1038*100.0/(AW1038*BV1038), 0)</f>
        <v>0</v>
      </c>
      <c r="N1038">
        <f>((T1038-J1038/2)*M1038-L1038)/(T1038+J1038/2)</f>
        <v>0</v>
      </c>
      <c r="O1038">
        <f>N1038*(BO1038+BP1038)/1000.0</f>
        <v>0</v>
      </c>
      <c r="P1038">
        <f>(BH1038 - IF(AU1038&gt;1, L1038*BB1038*100.0/(AW1038*BV1038), 0))*(BO1038+BP1038)/1000.0</f>
        <v>0</v>
      </c>
      <c r="Q1038">
        <f>2.0/((1/S1038-1/R1038)+SIGN(S1038)*SQRT((1/S1038-1/R1038)*(1/S1038-1/R1038) + 4*BC1038/((BC1038+1)*(BC1038+1))*(2*1/S1038*1/R1038-1/R1038*1/R1038)))</f>
        <v>0</v>
      </c>
      <c r="R1038">
        <f>IF(LEFT(BD1038,1)&lt;&gt;"0",IF(LEFT(BD1038,1)="1",3.0,BE1038),$D$5+$E$5*(BV1038*BO1038/($K$5*1000))+$F$5*(BV1038*BO1038/($K$5*1000))*MAX(MIN(BB1038,$J$5),$I$5)*MAX(MIN(BB1038,$J$5),$I$5)+$G$5*MAX(MIN(BB1038,$J$5),$I$5)*(BV1038*BO1038/($K$5*1000))+$H$5*(BV1038*BO1038/($K$5*1000))*(BV1038*BO1038/($K$5*1000)))</f>
        <v>0</v>
      </c>
      <c r="S1038">
        <f>J1038*(1000-(1000*0.61365*exp(17.502*W1038/(240.97+W1038))/(BO1038+BP1038)+BJ1038)/2)/(1000*0.61365*exp(17.502*W1038/(240.97+W1038))/(BO1038+BP1038)-BJ1038)</f>
        <v>0</v>
      </c>
      <c r="T1038">
        <f>1/((BC1038+1)/(Q1038/1.6)+1/(R1038/1.37)) + BC1038/((BC1038+1)/(Q1038/1.6) + BC1038/(R1038/1.37))</f>
        <v>0</v>
      </c>
      <c r="U1038">
        <f>(AX1038*BA1038)</f>
        <v>0</v>
      </c>
      <c r="V1038">
        <f>(BQ1038+(U1038+2*0.95*5.67E-8*(((BQ1038+$B$7)+273)^4-(BQ1038+273)^4)-44100*J1038)/(1.84*29.3*R1038+8*0.95*5.67E-8*(BQ1038+273)^3))</f>
        <v>0</v>
      </c>
      <c r="W1038">
        <f>($C$7*BR1038+$D$7*BS1038+$E$7*V1038)</f>
        <v>0</v>
      </c>
      <c r="X1038">
        <f>0.61365*exp(17.502*W1038/(240.97+W1038))</f>
        <v>0</v>
      </c>
      <c r="Y1038">
        <f>(Z1038/AA1038*100)</f>
        <v>0</v>
      </c>
      <c r="Z1038">
        <f>BJ1038*(BO1038+BP1038)/1000</f>
        <v>0</v>
      </c>
      <c r="AA1038">
        <f>0.61365*exp(17.502*BQ1038/(240.97+BQ1038))</f>
        <v>0</v>
      </c>
      <c r="AB1038">
        <f>(X1038-BJ1038*(BO1038+BP1038)/1000)</f>
        <v>0</v>
      </c>
      <c r="AC1038">
        <f>(-J1038*44100)</f>
        <v>0</v>
      </c>
      <c r="AD1038">
        <f>2*29.3*R1038*0.92*(BQ1038-W1038)</f>
        <v>0</v>
      </c>
      <c r="AE1038">
        <f>2*0.95*5.67E-8*(((BQ1038+$B$7)+273)^4-(W1038+273)^4)</f>
        <v>0</v>
      </c>
      <c r="AF1038">
        <f>U1038+AE1038+AC1038+AD1038</f>
        <v>0</v>
      </c>
      <c r="AG1038">
        <f>BN1038*AU1038*(BI1038-BH1038*(1000-AU1038*BK1038)/(1000-AU1038*BJ1038))/(100*BB1038)</f>
        <v>0</v>
      </c>
      <c r="AH1038">
        <f>1000*BN1038*AU1038*(BJ1038-BK1038)/(100*BB1038*(1000-AU1038*BJ1038))</f>
        <v>0</v>
      </c>
      <c r="AI1038">
        <f>(AJ1038 - AK1038 - BO1038*1E3/(8.314*(BQ1038+273.15)) * AM1038/BN1038 * AL1038) * BN1038/(100*BB1038) * (1000 - BK1038)/1000</f>
        <v>0</v>
      </c>
      <c r="AJ1038">
        <v>1033.02287154339</v>
      </c>
      <c r="AK1038">
        <v>968.058412121212</v>
      </c>
      <c r="AL1038">
        <v>3.43945269448129</v>
      </c>
      <c r="AM1038">
        <v>65.4891449672298</v>
      </c>
      <c r="AN1038">
        <f>(AP1038 - AO1038 + BO1038*1E3/(8.314*(BQ1038+273.15)) * AR1038/BN1038 * AQ1038) * BN1038/(100*BB1038) * 1000/(1000 - AP1038)</f>
        <v>0</v>
      </c>
      <c r="AO1038">
        <v>13.8318939582994</v>
      </c>
      <c r="AP1038">
        <v>19.3673274725275</v>
      </c>
      <c r="AQ1038">
        <v>-9.42336459199735e-05</v>
      </c>
      <c r="AR1038">
        <v>122.08518290641</v>
      </c>
      <c r="AS1038">
        <v>0</v>
      </c>
      <c r="AT1038">
        <v>0</v>
      </c>
      <c r="AU1038">
        <f>IF(AS1038*$H$13&gt;=AW1038,1.0,(AW1038/(AW1038-AS1038*$H$13)))</f>
        <v>0</v>
      </c>
      <c r="AV1038">
        <f>(AU1038-1)*100</f>
        <v>0</v>
      </c>
      <c r="AW1038">
        <f>MAX(0,($B$13+$C$13*BV1038)/(1+$D$13*BV1038)*BO1038/(BQ1038+273)*$E$13)</f>
        <v>0</v>
      </c>
      <c r="AX1038">
        <f>$B$11*BW1038+$C$11*BX1038+$F$11*CI1038*(1-CL1038)</f>
        <v>0</v>
      </c>
      <c r="AY1038">
        <f>AX1038*AZ1038</f>
        <v>0</v>
      </c>
      <c r="AZ1038">
        <f>($B$11*$D$9+$C$11*$D$9+$F$11*((CV1038+CN1038)/MAX(CV1038+CN1038+CW1038, 0.1)*$I$9+CW1038/MAX(CV1038+CN1038+CW1038, 0.1)*$J$9))/($B$11+$C$11+$F$11)</f>
        <v>0</v>
      </c>
      <c r="BA1038">
        <f>($B$11*$K$9+$C$11*$K$9+$F$11*((CV1038+CN1038)/MAX(CV1038+CN1038+CW1038, 0.1)*$P$9+CW1038/MAX(CV1038+CN1038+CW1038, 0.1)*$Q$9))/($B$11+$C$11+$F$11)</f>
        <v>0</v>
      </c>
      <c r="BB1038">
        <v>6</v>
      </c>
      <c r="BC1038">
        <v>0.5</v>
      </c>
      <c r="BD1038" t="s">
        <v>355</v>
      </c>
      <c r="BE1038">
        <v>2</v>
      </c>
      <c r="BF1038" t="b">
        <v>1</v>
      </c>
      <c r="BG1038">
        <v>1663699162.5</v>
      </c>
      <c r="BH1038">
        <v>926.117222222222</v>
      </c>
      <c r="BI1038">
        <v>1002.2707037037</v>
      </c>
      <c r="BJ1038">
        <v>19.3712444444444</v>
      </c>
      <c r="BK1038">
        <v>13.8003481481481</v>
      </c>
      <c r="BL1038">
        <v>917.343851851852</v>
      </c>
      <c r="BM1038">
        <v>19.111262962963</v>
      </c>
      <c r="BN1038">
        <v>500.074037037037</v>
      </c>
      <c r="BO1038">
        <v>90.4684740740741</v>
      </c>
      <c r="BP1038">
        <v>0.0480125518518518</v>
      </c>
      <c r="BQ1038">
        <v>24.8349481481481</v>
      </c>
      <c r="BR1038">
        <v>25.0327296296296</v>
      </c>
      <c r="BS1038">
        <v>999.9</v>
      </c>
      <c r="BT1038">
        <v>0</v>
      </c>
      <c r="BU1038">
        <v>0</v>
      </c>
      <c r="BV1038">
        <v>9982.40740740741</v>
      </c>
      <c r="BW1038">
        <v>0</v>
      </c>
      <c r="BX1038">
        <v>16.7147</v>
      </c>
      <c r="BY1038">
        <v>-76.1534037037037</v>
      </c>
      <c r="BZ1038">
        <v>944.411703703704</v>
      </c>
      <c r="CA1038">
        <v>1016.29566666667</v>
      </c>
      <c r="CB1038">
        <v>5.57089148148148</v>
      </c>
      <c r="CC1038">
        <v>1002.2707037037</v>
      </c>
      <c r="CD1038">
        <v>13.8003481481481</v>
      </c>
      <c r="CE1038">
        <v>1.75248592592593</v>
      </c>
      <c r="CF1038">
        <v>1.24849592592593</v>
      </c>
      <c r="CG1038">
        <v>15.3693185185185</v>
      </c>
      <c r="CH1038">
        <v>10.1926925925926</v>
      </c>
      <c r="CI1038">
        <v>1999.98481481482</v>
      </c>
      <c r="CJ1038">
        <v>0.979994222222222</v>
      </c>
      <c r="CK1038">
        <v>0.0200057037037037</v>
      </c>
      <c r="CL1038">
        <v>0</v>
      </c>
      <c r="CM1038">
        <v>902.39</v>
      </c>
      <c r="CN1038">
        <v>5.00063</v>
      </c>
      <c r="CO1038">
        <v>17798.3888888889</v>
      </c>
      <c r="CP1038">
        <v>17256.7481481481</v>
      </c>
      <c r="CQ1038">
        <v>39.0574074074074</v>
      </c>
      <c r="CR1038">
        <v>39.125</v>
      </c>
      <c r="CS1038">
        <v>38.562</v>
      </c>
      <c r="CT1038">
        <v>38.5</v>
      </c>
      <c r="CU1038">
        <v>39.8051111111111</v>
      </c>
      <c r="CV1038">
        <v>1955.07444444444</v>
      </c>
      <c r="CW1038">
        <v>39.9103703703704</v>
      </c>
      <c r="CX1038">
        <v>0</v>
      </c>
      <c r="CY1038">
        <v>1663699167.5</v>
      </c>
      <c r="CZ1038">
        <v>0</v>
      </c>
      <c r="DA1038">
        <v>0</v>
      </c>
      <c r="DB1038" t="s">
        <v>356</v>
      </c>
      <c r="DC1038">
        <v>1660677648.1</v>
      </c>
      <c r="DD1038">
        <v>1660677649.1</v>
      </c>
      <c r="DE1038">
        <v>0</v>
      </c>
      <c r="DF1038">
        <v>-1.042</v>
      </c>
      <c r="DG1038">
        <v>0.003</v>
      </c>
      <c r="DH1038">
        <v>5.218</v>
      </c>
      <c r="DI1038">
        <v>0.344</v>
      </c>
      <c r="DJ1038">
        <v>417</v>
      </c>
      <c r="DK1038">
        <v>22</v>
      </c>
      <c r="DL1038">
        <v>1.24</v>
      </c>
      <c r="DM1038">
        <v>0.53</v>
      </c>
      <c r="DN1038">
        <v>-75.8245365853658</v>
      </c>
      <c r="DO1038">
        <v>-2.50558118466912</v>
      </c>
      <c r="DP1038">
        <v>0.695947017452144</v>
      </c>
      <c r="DQ1038">
        <v>0</v>
      </c>
      <c r="DR1038">
        <v>5.60408219512195</v>
      </c>
      <c r="DS1038">
        <v>-0.505591358885005</v>
      </c>
      <c r="DT1038">
        <v>0.050893968568435</v>
      </c>
      <c r="DU1038">
        <v>0</v>
      </c>
      <c r="DV1038">
        <v>0</v>
      </c>
      <c r="DW1038">
        <v>2</v>
      </c>
      <c r="DX1038" t="s">
        <v>357</v>
      </c>
      <c r="DY1038">
        <v>2.97311</v>
      </c>
      <c r="DZ1038">
        <v>2.70212</v>
      </c>
      <c r="EA1038">
        <v>0.160953</v>
      </c>
      <c r="EB1038">
        <v>0.170007</v>
      </c>
      <c r="EC1038">
        <v>0.0889194</v>
      </c>
      <c r="ED1038">
        <v>0.0706238</v>
      </c>
      <c r="EE1038">
        <v>32684.2</v>
      </c>
      <c r="EF1038">
        <v>35248.9</v>
      </c>
      <c r="EG1038">
        <v>35302.4</v>
      </c>
      <c r="EH1038">
        <v>38519.2</v>
      </c>
      <c r="EI1038">
        <v>45618</v>
      </c>
      <c r="EJ1038">
        <v>51713</v>
      </c>
      <c r="EK1038">
        <v>55187.9</v>
      </c>
      <c r="EL1038">
        <v>61788.8</v>
      </c>
      <c r="EM1038">
        <v>1.988</v>
      </c>
      <c r="EN1038">
        <v>1.8052</v>
      </c>
      <c r="EO1038">
        <v>0.084877</v>
      </c>
      <c r="EP1038">
        <v>0</v>
      </c>
      <c r="EQ1038">
        <v>23.6337</v>
      </c>
      <c r="ER1038">
        <v>999.9</v>
      </c>
      <c r="ES1038">
        <v>40.209</v>
      </c>
      <c r="ET1038">
        <v>31.078</v>
      </c>
      <c r="EU1038">
        <v>20.1413</v>
      </c>
      <c r="EV1038">
        <v>57.1462</v>
      </c>
      <c r="EW1038">
        <v>45.653</v>
      </c>
      <c r="EX1038">
        <v>1</v>
      </c>
      <c r="EY1038">
        <v>-0.00650407</v>
      </c>
      <c r="EZ1038">
        <v>2.43743</v>
      </c>
      <c r="FA1038">
        <v>20.0966</v>
      </c>
      <c r="FB1038">
        <v>5.19812</v>
      </c>
      <c r="FC1038">
        <v>12.004</v>
      </c>
      <c r="FD1038">
        <v>4.9752</v>
      </c>
      <c r="FE1038">
        <v>3.294</v>
      </c>
      <c r="FF1038">
        <v>9999</v>
      </c>
      <c r="FG1038">
        <v>9999</v>
      </c>
      <c r="FH1038">
        <v>9999</v>
      </c>
      <c r="FI1038">
        <v>696</v>
      </c>
      <c r="FJ1038">
        <v>1.86356</v>
      </c>
      <c r="FK1038">
        <v>1.86829</v>
      </c>
      <c r="FL1038">
        <v>1.8681</v>
      </c>
      <c r="FM1038">
        <v>1.86935</v>
      </c>
      <c r="FN1038">
        <v>1.87012</v>
      </c>
      <c r="FO1038">
        <v>1.86615</v>
      </c>
      <c r="FP1038">
        <v>1.86722</v>
      </c>
      <c r="FQ1038">
        <v>1.86859</v>
      </c>
      <c r="FR1038">
        <v>5</v>
      </c>
      <c r="FS1038">
        <v>0</v>
      </c>
      <c r="FT1038">
        <v>0</v>
      </c>
      <c r="FU1038">
        <v>0</v>
      </c>
      <c r="FV1038" t="s">
        <v>358</v>
      </c>
      <c r="FW1038" t="s">
        <v>359</v>
      </c>
      <c r="FX1038" t="s">
        <v>360</v>
      </c>
      <c r="FY1038" t="s">
        <v>360</v>
      </c>
      <c r="FZ1038" t="s">
        <v>360</v>
      </c>
      <c r="GA1038" t="s">
        <v>360</v>
      </c>
      <c r="GB1038">
        <v>0</v>
      </c>
      <c r="GC1038">
        <v>100</v>
      </c>
      <c r="GD1038">
        <v>100</v>
      </c>
      <c r="GE1038">
        <v>8.911</v>
      </c>
      <c r="GF1038">
        <v>0.2599</v>
      </c>
      <c r="GG1038">
        <v>3.61927167264205</v>
      </c>
      <c r="GH1038">
        <v>0.00509506669552449</v>
      </c>
      <c r="GI1038">
        <v>1.17866753763249e-06</v>
      </c>
      <c r="GJ1038">
        <v>-6.62632595388568e-10</v>
      </c>
      <c r="GK1038">
        <v>-0.0260112845827318</v>
      </c>
      <c r="GL1038">
        <v>-0.0225051504344278</v>
      </c>
      <c r="GM1038">
        <v>0.00262967521021688</v>
      </c>
      <c r="GN1038">
        <v>-3.50088843362945e-05</v>
      </c>
      <c r="GO1038">
        <v>-5</v>
      </c>
      <c r="GP1038">
        <v>1640</v>
      </c>
      <c r="GQ1038">
        <v>1</v>
      </c>
      <c r="GR1038">
        <v>20</v>
      </c>
      <c r="GS1038">
        <v>50358.7</v>
      </c>
      <c r="GT1038">
        <v>50358.7</v>
      </c>
      <c r="GU1038">
        <v>2.1106</v>
      </c>
      <c r="GV1038">
        <v>2.60498</v>
      </c>
      <c r="GW1038">
        <v>1.54785</v>
      </c>
      <c r="GX1038">
        <v>2.2998</v>
      </c>
      <c r="GY1038">
        <v>1.34644</v>
      </c>
      <c r="GZ1038">
        <v>2.43042</v>
      </c>
      <c r="HA1038">
        <v>36.0347</v>
      </c>
      <c r="HB1038">
        <v>23.9562</v>
      </c>
      <c r="HC1038">
        <v>18</v>
      </c>
      <c r="HD1038">
        <v>505.314</v>
      </c>
      <c r="HE1038">
        <v>390.637</v>
      </c>
      <c r="HF1038">
        <v>20.1046</v>
      </c>
      <c r="HG1038">
        <v>27.0001</v>
      </c>
      <c r="HH1038">
        <v>30.0001</v>
      </c>
      <c r="HI1038">
        <v>26.9552</v>
      </c>
      <c r="HJ1038">
        <v>26.9006</v>
      </c>
      <c r="HK1038">
        <v>42.2732</v>
      </c>
      <c r="HL1038">
        <v>31.6043</v>
      </c>
      <c r="HM1038">
        <v>0</v>
      </c>
      <c r="HN1038">
        <v>20.1076</v>
      </c>
      <c r="HO1038">
        <v>1039.36</v>
      </c>
      <c r="HP1038">
        <v>13.9741</v>
      </c>
      <c r="HQ1038">
        <v>102.372</v>
      </c>
      <c r="HR1038">
        <v>102.845</v>
      </c>
    </row>
    <row r="1039" spans="1:226">
      <c r="A1039">
        <v>1023</v>
      </c>
      <c r="B1039">
        <v>1663699175</v>
      </c>
      <c r="C1039">
        <v>11399.9000000954</v>
      </c>
      <c r="D1039" t="s">
        <v>2415</v>
      </c>
      <c r="E1039" t="s">
        <v>2416</v>
      </c>
      <c r="F1039">
        <v>5</v>
      </c>
      <c r="G1039" t="s">
        <v>2292</v>
      </c>
      <c r="H1039" t="s">
        <v>354</v>
      </c>
      <c r="I1039">
        <v>1663699167.21429</v>
      </c>
      <c r="J1039">
        <f>(K1039)/1000</f>
        <v>0</v>
      </c>
      <c r="K1039">
        <f>IF(BF1039, AN1039, AH1039)</f>
        <v>0</v>
      </c>
      <c r="L1039">
        <f>IF(BF1039, AI1039, AG1039)</f>
        <v>0</v>
      </c>
      <c r="M1039">
        <f>BH1039 - IF(AU1039&gt;1, L1039*BB1039*100.0/(AW1039*BV1039), 0)</f>
        <v>0</v>
      </c>
      <c r="N1039">
        <f>((T1039-J1039/2)*M1039-L1039)/(T1039+J1039/2)</f>
        <v>0</v>
      </c>
      <c r="O1039">
        <f>N1039*(BO1039+BP1039)/1000.0</f>
        <v>0</v>
      </c>
      <c r="P1039">
        <f>(BH1039 - IF(AU1039&gt;1, L1039*BB1039*100.0/(AW1039*BV1039), 0))*(BO1039+BP1039)/1000.0</f>
        <v>0</v>
      </c>
      <c r="Q1039">
        <f>2.0/((1/S1039-1/R1039)+SIGN(S1039)*SQRT((1/S1039-1/R1039)*(1/S1039-1/R1039) + 4*BC1039/((BC1039+1)*(BC1039+1))*(2*1/S1039*1/R1039-1/R1039*1/R1039)))</f>
        <v>0</v>
      </c>
      <c r="R1039">
        <f>IF(LEFT(BD1039,1)&lt;&gt;"0",IF(LEFT(BD1039,1)="1",3.0,BE1039),$D$5+$E$5*(BV1039*BO1039/($K$5*1000))+$F$5*(BV1039*BO1039/($K$5*1000))*MAX(MIN(BB1039,$J$5),$I$5)*MAX(MIN(BB1039,$J$5),$I$5)+$G$5*MAX(MIN(BB1039,$J$5),$I$5)*(BV1039*BO1039/($K$5*1000))+$H$5*(BV1039*BO1039/($K$5*1000))*(BV1039*BO1039/($K$5*1000)))</f>
        <v>0</v>
      </c>
      <c r="S1039">
        <f>J1039*(1000-(1000*0.61365*exp(17.502*W1039/(240.97+W1039))/(BO1039+BP1039)+BJ1039)/2)/(1000*0.61365*exp(17.502*W1039/(240.97+W1039))/(BO1039+BP1039)-BJ1039)</f>
        <v>0</v>
      </c>
      <c r="T1039">
        <f>1/((BC1039+1)/(Q1039/1.6)+1/(R1039/1.37)) + BC1039/((BC1039+1)/(Q1039/1.6) + BC1039/(R1039/1.37))</f>
        <v>0</v>
      </c>
      <c r="U1039">
        <f>(AX1039*BA1039)</f>
        <v>0</v>
      </c>
      <c r="V1039">
        <f>(BQ1039+(U1039+2*0.95*5.67E-8*(((BQ1039+$B$7)+273)^4-(BQ1039+273)^4)-44100*J1039)/(1.84*29.3*R1039+8*0.95*5.67E-8*(BQ1039+273)^3))</f>
        <v>0</v>
      </c>
      <c r="W1039">
        <f>($C$7*BR1039+$D$7*BS1039+$E$7*V1039)</f>
        <v>0</v>
      </c>
      <c r="X1039">
        <f>0.61365*exp(17.502*W1039/(240.97+W1039))</f>
        <v>0</v>
      </c>
      <c r="Y1039">
        <f>(Z1039/AA1039*100)</f>
        <v>0</v>
      </c>
      <c r="Z1039">
        <f>BJ1039*(BO1039+BP1039)/1000</f>
        <v>0</v>
      </c>
      <c r="AA1039">
        <f>0.61365*exp(17.502*BQ1039/(240.97+BQ1039))</f>
        <v>0</v>
      </c>
      <c r="AB1039">
        <f>(X1039-BJ1039*(BO1039+BP1039)/1000)</f>
        <v>0</v>
      </c>
      <c r="AC1039">
        <f>(-J1039*44100)</f>
        <v>0</v>
      </c>
      <c r="AD1039">
        <f>2*29.3*R1039*0.92*(BQ1039-W1039)</f>
        <v>0</v>
      </c>
      <c r="AE1039">
        <f>2*0.95*5.67E-8*(((BQ1039+$B$7)+273)^4-(W1039+273)^4)</f>
        <v>0</v>
      </c>
      <c r="AF1039">
        <f>U1039+AE1039+AC1039+AD1039</f>
        <v>0</v>
      </c>
      <c r="AG1039">
        <f>BN1039*AU1039*(BI1039-BH1039*(1000-AU1039*BK1039)/(1000-AU1039*BJ1039))/(100*BB1039)</f>
        <v>0</v>
      </c>
      <c r="AH1039">
        <f>1000*BN1039*AU1039*(BJ1039-BK1039)/(100*BB1039*(1000-AU1039*BJ1039))</f>
        <v>0</v>
      </c>
      <c r="AI1039">
        <f>(AJ1039 - AK1039 - BO1039*1E3/(8.314*(BQ1039+273.15)) * AM1039/BN1039 * AL1039) * BN1039/(100*BB1039) * (1000 - BK1039)/1000</f>
        <v>0</v>
      </c>
      <c r="AJ1039">
        <v>1049.41996864571</v>
      </c>
      <c r="AK1039">
        <v>984.74876969697</v>
      </c>
      <c r="AL1039">
        <v>3.28609256268404</v>
      </c>
      <c r="AM1039">
        <v>65.4891449672298</v>
      </c>
      <c r="AN1039">
        <f>(AP1039 - AO1039 + BO1039*1E3/(8.314*(BQ1039+273.15)) * AR1039/BN1039 * AQ1039) * BN1039/(100*BB1039) * 1000/(1000 - AP1039)</f>
        <v>0</v>
      </c>
      <c r="AO1039">
        <v>13.8758261091871</v>
      </c>
      <c r="AP1039">
        <v>19.3627615384615</v>
      </c>
      <c r="AQ1039">
        <v>-0.000122367341014519</v>
      </c>
      <c r="AR1039">
        <v>122.08518290641</v>
      </c>
      <c r="AS1039">
        <v>0</v>
      </c>
      <c r="AT1039">
        <v>0</v>
      </c>
      <c r="AU1039">
        <f>IF(AS1039*$H$13&gt;=AW1039,1.0,(AW1039/(AW1039-AS1039*$H$13)))</f>
        <v>0</v>
      </c>
      <c r="AV1039">
        <f>(AU1039-1)*100</f>
        <v>0</v>
      </c>
      <c r="AW1039">
        <f>MAX(0,($B$13+$C$13*BV1039)/(1+$D$13*BV1039)*BO1039/(BQ1039+273)*$E$13)</f>
        <v>0</v>
      </c>
      <c r="AX1039">
        <f>$B$11*BW1039+$C$11*BX1039+$F$11*CI1039*(1-CL1039)</f>
        <v>0</v>
      </c>
      <c r="AY1039">
        <f>AX1039*AZ1039</f>
        <v>0</v>
      </c>
      <c r="AZ1039">
        <f>($B$11*$D$9+$C$11*$D$9+$F$11*((CV1039+CN1039)/MAX(CV1039+CN1039+CW1039, 0.1)*$I$9+CW1039/MAX(CV1039+CN1039+CW1039, 0.1)*$J$9))/($B$11+$C$11+$F$11)</f>
        <v>0</v>
      </c>
      <c r="BA1039">
        <f>($B$11*$K$9+$C$11*$K$9+$F$11*((CV1039+CN1039)/MAX(CV1039+CN1039+CW1039, 0.1)*$P$9+CW1039/MAX(CV1039+CN1039+CW1039, 0.1)*$Q$9))/($B$11+$C$11+$F$11)</f>
        <v>0</v>
      </c>
      <c r="BB1039">
        <v>6</v>
      </c>
      <c r="BC1039">
        <v>0.5</v>
      </c>
      <c r="BD1039" t="s">
        <v>355</v>
      </c>
      <c r="BE1039">
        <v>2</v>
      </c>
      <c r="BF1039" t="b">
        <v>1</v>
      </c>
      <c r="BG1039">
        <v>1663699167.21429</v>
      </c>
      <c r="BH1039">
        <v>941.74225</v>
      </c>
      <c r="BI1039">
        <v>1017.79614285714</v>
      </c>
      <c r="BJ1039">
        <v>19.3702107142857</v>
      </c>
      <c r="BK1039">
        <v>13.8424642857143</v>
      </c>
      <c r="BL1039">
        <v>932.882178571429</v>
      </c>
      <c r="BM1039">
        <v>19.1102857142857</v>
      </c>
      <c r="BN1039">
        <v>500.089285714286</v>
      </c>
      <c r="BO1039">
        <v>90.4690428571429</v>
      </c>
      <c r="BP1039">
        <v>0.048220825</v>
      </c>
      <c r="BQ1039">
        <v>24.83155</v>
      </c>
      <c r="BR1039">
        <v>25.03095</v>
      </c>
      <c r="BS1039">
        <v>999.9</v>
      </c>
      <c r="BT1039">
        <v>0</v>
      </c>
      <c r="BU1039">
        <v>0</v>
      </c>
      <c r="BV1039">
        <v>9980.17857142857</v>
      </c>
      <c r="BW1039">
        <v>0</v>
      </c>
      <c r="BX1039">
        <v>16.7147</v>
      </c>
      <c r="BY1039">
        <v>-76.0535464285714</v>
      </c>
      <c r="BZ1039">
        <v>960.344285714286</v>
      </c>
      <c r="CA1039">
        <v>1032.0825</v>
      </c>
      <c r="CB1039">
        <v>5.52775142857143</v>
      </c>
      <c r="CC1039">
        <v>1017.79614285714</v>
      </c>
      <c r="CD1039">
        <v>13.8424642857143</v>
      </c>
      <c r="CE1039">
        <v>1.75240464285714</v>
      </c>
      <c r="CF1039">
        <v>1.25231392857143</v>
      </c>
      <c r="CG1039">
        <v>15.3685892857143</v>
      </c>
      <c r="CH1039">
        <v>10.2383892857143</v>
      </c>
      <c r="CI1039">
        <v>2000.00107142857</v>
      </c>
      <c r="CJ1039">
        <v>0.979994464285714</v>
      </c>
      <c r="CK1039">
        <v>0.0200054535714286</v>
      </c>
      <c r="CL1039">
        <v>0</v>
      </c>
      <c r="CM1039">
        <v>901.169821428572</v>
      </c>
      <c r="CN1039">
        <v>5.00063</v>
      </c>
      <c r="CO1039">
        <v>17774.5928571429</v>
      </c>
      <c r="CP1039">
        <v>17256.8821428571</v>
      </c>
      <c r="CQ1039">
        <v>39.0597857142857</v>
      </c>
      <c r="CR1039">
        <v>39.125</v>
      </c>
      <c r="CS1039">
        <v>38.562</v>
      </c>
      <c r="CT1039">
        <v>38.5</v>
      </c>
      <c r="CU1039">
        <v>39.8053571428571</v>
      </c>
      <c r="CV1039">
        <v>1955.09071428571</v>
      </c>
      <c r="CW1039">
        <v>39.9103571428571</v>
      </c>
      <c r="CX1039">
        <v>0</v>
      </c>
      <c r="CY1039">
        <v>1663699172.3</v>
      </c>
      <c r="CZ1039">
        <v>0</v>
      </c>
      <c r="DA1039">
        <v>0</v>
      </c>
      <c r="DB1039" t="s">
        <v>356</v>
      </c>
      <c r="DC1039">
        <v>1660677648.1</v>
      </c>
      <c r="DD1039">
        <v>1660677649.1</v>
      </c>
      <c r="DE1039">
        <v>0</v>
      </c>
      <c r="DF1039">
        <v>-1.042</v>
      </c>
      <c r="DG1039">
        <v>0.003</v>
      </c>
      <c r="DH1039">
        <v>5.218</v>
      </c>
      <c r="DI1039">
        <v>0.344</v>
      </c>
      <c r="DJ1039">
        <v>417</v>
      </c>
      <c r="DK1039">
        <v>22</v>
      </c>
      <c r="DL1039">
        <v>1.24</v>
      </c>
      <c r="DM1039">
        <v>0.53</v>
      </c>
      <c r="DN1039">
        <v>-76.0142926829268</v>
      </c>
      <c r="DO1039">
        <v>-0.866849477352032</v>
      </c>
      <c r="DP1039">
        <v>0.670475777336692</v>
      </c>
      <c r="DQ1039">
        <v>0</v>
      </c>
      <c r="DR1039">
        <v>5.55228682926829</v>
      </c>
      <c r="DS1039">
        <v>-0.54284362369337</v>
      </c>
      <c r="DT1039">
        <v>0.0545088717969892</v>
      </c>
      <c r="DU1039">
        <v>0</v>
      </c>
      <c r="DV1039">
        <v>0</v>
      </c>
      <c r="DW1039">
        <v>2</v>
      </c>
      <c r="DX1039" t="s">
        <v>357</v>
      </c>
      <c r="DY1039">
        <v>2.97229</v>
      </c>
      <c r="DZ1039">
        <v>2.70243</v>
      </c>
      <c r="EA1039">
        <v>0.162746</v>
      </c>
      <c r="EB1039">
        <v>0.17155</v>
      </c>
      <c r="EC1039">
        <v>0.0889098</v>
      </c>
      <c r="ED1039">
        <v>0.0708873</v>
      </c>
      <c r="EE1039">
        <v>32614.3</v>
      </c>
      <c r="EF1039">
        <v>35183.3</v>
      </c>
      <c r="EG1039">
        <v>35302.3</v>
      </c>
      <c r="EH1039">
        <v>38519.1</v>
      </c>
      <c r="EI1039">
        <v>45619.3</v>
      </c>
      <c r="EJ1039">
        <v>51698.6</v>
      </c>
      <c r="EK1039">
        <v>55188.7</v>
      </c>
      <c r="EL1039">
        <v>61789.1</v>
      </c>
      <c r="EM1039">
        <v>1.989</v>
      </c>
      <c r="EN1039">
        <v>1.806</v>
      </c>
      <c r="EO1039">
        <v>0.0854731</v>
      </c>
      <c r="EP1039">
        <v>0</v>
      </c>
      <c r="EQ1039">
        <v>23.6313</v>
      </c>
      <c r="ER1039">
        <v>999.9</v>
      </c>
      <c r="ES1039">
        <v>40.184</v>
      </c>
      <c r="ET1039">
        <v>31.058</v>
      </c>
      <c r="EU1039">
        <v>20.104</v>
      </c>
      <c r="EV1039">
        <v>57.0662</v>
      </c>
      <c r="EW1039">
        <v>45.9976</v>
      </c>
      <c r="EX1039">
        <v>1</v>
      </c>
      <c r="EY1039">
        <v>-0.00591463</v>
      </c>
      <c r="EZ1039">
        <v>2.45078</v>
      </c>
      <c r="FA1039">
        <v>20.096</v>
      </c>
      <c r="FB1039">
        <v>5.19812</v>
      </c>
      <c r="FC1039">
        <v>12.004</v>
      </c>
      <c r="FD1039">
        <v>4.976</v>
      </c>
      <c r="FE1039">
        <v>3.294</v>
      </c>
      <c r="FF1039">
        <v>9999</v>
      </c>
      <c r="FG1039">
        <v>9999</v>
      </c>
      <c r="FH1039">
        <v>9999</v>
      </c>
      <c r="FI1039">
        <v>696</v>
      </c>
      <c r="FJ1039">
        <v>1.86356</v>
      </c>
      <c r="FK1039">
        <v>1.86829</v>
      </c>
      <c r="FL1039">
        <v>1.8681</v>
      </c>
      <c r="FM1039">
        <v>1.86935</v>
      </c>
      <c r="FN1039">
        <v>1.87012</v>
      </c>
      <c r="FO1039">
        <v>1.86615</v>
      </c>
      <c r="FP1039">
        <v>1.86716</v>
      </c>
      <c r="FQ1039">
        <v>1.86859</v>
      </c>
      <c r="FR1039">
        <v>5</v>
      </c>
      <c r="FS1039">
        <v>0</v>
      </c>
      <c r="FT1039">
        <v>0</v>
      </c>
      <c r="FU1039">
        <v>0</v>
      </c>
      <c r="FV1039" t="s">
        <v>358</v>
      </c>
      <c r="FW1039" t="s">
        <v>359</v>
      </c>
      <c r="FX1039" t="s">
        <v>360</v>
      </c>
      <c r="FY1039" t="s">
        <v>360</v>
      </c>
      <c r="FZ1039" t="s">
        <v>360</v>
      </c>
      <c r="GA1039" t="s">
        <v>360</v>
      </c>
      <c r="GB1039">
        <v>0</v>
      </c>
      <c r="GC1039">
        <v>100</v>
      </c>
      <c r="GD1039">
        <v>100</v>
      </c>
      <c r="GE1039">
        <v>9.001</v>
      </c>
      <c r="GF1039">
        <v>0.2596</v>
      </c>
      <c r="GG1039">
        <v>3.61927167264205</v>
      </c>
      <c r="GH1039">
        <v>0.00509506669552449</v>
      </c>
      <c r="GI1039">
        <v>1.17866753763249e-06</v>
      </c>
      <c r="GJ1039">
        <v>-6.62632595388568e-10</v>
      </c>
      <c r="GK1039">
        <v>-0.0260112845827318</v>
      </c>
      <c r="GL1039">
        <v>-0.0225051504344278</v>
      </c>
      <c r="GM1039">
        <v>0.00262967521021688</v>
      </c>
      <c r="GN1039">
        <v>-3.50088843362945e-05</v>
      </c>
      <c r="GO1039">
        <v>-5</v>
      </c>
      <c r="GP1039">
        <v>1640</v>
      </c>
      <c r="GQ1039">
        <v>1</v>
      </c>
      <c r="GR1039">
        <v>20</v>
      </c>
      <c r="GS1039">
        <v>50358.8</v>
      </c>
      <c r="GT1039">
        <v>50358.8</v>
      </c>
      <c r="GU1039">
        <v>2.13501</v>
      </c>
      <c r="GV1039">
        <v>2.60498</v>
      </c>
      <c r="GW1039">
        <v>1.54785</v>
      </c>
      <c r="GX1039">
        <v>2.2998</v>
      </c>
      <c r="GY1039">
        <v>1.34644</v>
      </c>
      <c r="GZ1039">
        <v>2.35107</v>
      </c>
      <c r="HA1039">
        <v>36.0582</v>
      </c>
      <c r="HB1039">
        <v>23.9562</v>
      </c>
      <c r="HC1039">
        <v>18</v>
      </c>
      <c r="HD1039">
        <v>506.003</v>
      </c>
      <c r="HE1039">
        <v>391.086</v>
      </c>
      <c r="HF1039">
        <v>20.0742</v>
      </c>
      <c r="HG1039">
        <v>27.0001</v>
      </c>
      <c r="HH1039">
        <v>30.0005</v>
      </c>
      <c r="HI1039">
        <v>26.9575</v>
      </c>
      <c r="HJ1039">
        <v>26.9028</v>
      </c>
      <c r="HK1039">
        <v>42.8573</v>
      </c>
      <c r="HL1039">
        <v>30.6015</v>
      </c>
      <c r="HM1039">
        <v>0</v>
      </c>
      <c r="HN1039">
        <v>20.0791</v>
      </c>
      <c r="HO1039">
        <v>1059.49</v>
      </c>
      <c r="HP1039">
        <v>14.1642</v>
      </c>
      <c r="HQ1039">
        <v>102.373</v>
      </c>
      <c r="HR1039">
        <v>102.845</v>
      </c>
    </row>
    <row r="1040" spans="1:226">
      <c r="A1040">
        <v>1024</v>
      </c>
      <c r="B1040">
        <v>1663699180</v>
      </c>
      <c r="C1040">
        <v>11404.9000000954</v>
      </c>
      <c r="D1040" t="s">
        <v>2417</v>
      </c>
      <c r="E1040" t="s">
        <v>2418</v>
      </c>
      <c r="F1040">
        <v>5</v>
      </c>
      <c r="G1040" t="s">
        <v>2292</v>
      </c>
      <c r="H1040" t="s">
        <v>354</v>
      </c>
      <c r="I1040">
        <v>1663699172.5</v>
      </c>
      <c r="J1040">
        <f>(K1040)/1000</f>
        <v>0</v>
      </c>
      <c r="K1040">
        <f>IF(BF1040, AN1040, AH1040)</f>
        <v>0</v>
      </c>
      <c r="L1040">
        <f>IF(BF1040, AI1040, AG1040)</f>
        <v>0</v>
      </c>
      <c r="M1040">
        <f>BH1040 - IF(AU1040&gt;1, L1040*BB1040*100.0/(AW1040*BV1040), 0)</f>
        <v>0</v>
      </c>
      <c r="N1040">
        <f>((T1040-J1040/2)*M1040-L1040)/(T1040+J1040/2)</f>
        <v>0</v>
      </c>
      <c r="O1040">
        <f>N1040*(BO1040+BP1040)/1000.0</f>
        <v>0</v>
      </c>
      <c r="P1040">
        <f>(BH1040 - IF(AU1040&gt;1, L1040*BB1040*100.0/(AW1040*BV1040), 0))*(BO1040+BP1040)/1000.0</f>
        <v>0</v>
      </c>
      <c r="Q1040">
        <f>2.0/((1/S1040-1/R1040)+SIGN(S1040)*SQRT((1/S1040-1/R1040)*(1/S1040-1/R1040) + 4*BC1040/((BC1040+1)*(BC1040+1))*(2*1/S1040*1/R1040-1/R1040*1/R1040)))</f>
        <v>0</v>
      </c>
      <c r="R1040">
        <f>IF(LEFT(BD1040,1)&lt;&gt;"0",IF(LEFT(BD1040,1)="1",3.0,BE1040),$D$5+$E$5*(BV1040*BO1040/($K$5*1000))+$F$5*(BV1040*BO1040/($K$5*1000))*MAX(MIN(BB1040,$J$5),$I$5)*MAX(MIN(BB1040,$J$5),$I$5)+$G$5*MAX(MIN(BB1040,$J$5),$I$5)*(BV1040*BO1040/($K$5*1000))+$H$5*(BV1040*BO1040/($K$5*1000))*(BV1040*BO1040/($K$5*1000)))</f>
        <v>0</v>
      </c>
      <c r="S1040">
        <f>J1040*(1000-(1000*0.61365*exp(17.502*W1040/(240.97+W1040))/(BO1040+BP1040)+BJ1040)/2)/(1000*0.61365*exp(17.502*W1040/(240.97+W1040))/(BO1040+BP1040)-BJ1040)</f>
        <v>0</v>
      </c>
      <c r="T1040">
        <f>1/((BC1040+1)/(Q1040/1.6)+1/(R1040/1.37)) + BC1040/((BC1040+1)/(Q1040/1.6) + BC1040/(R1040/1.37))</f>
        <v>0</v>
      </c>
      <c r="U1040">
        <f>(AX1040*BA1040)</f>
        <v>0</v>
      </c>
      <c r="V1040">
        <f>(BQ1040+(U1040+2*0.95*5.67E-8*(((BQ1040+$B$7)+273)^4-(BQ1040+273)^4)-44100*J1040)/(1.84*29.3*R1040+8*0.95*5.67E-8*(BQ1040+273)^3))</f>
        <v>0</v>
      </c>
      <c r="W1040">
        <f>($C$7*BR1040+$D$7*BS1040+$E$7*V1040)</f>
        <v>0</v>
      </c>
      <c r="X1040">
        <f>0.61365*exp(17.502*W1040/(240.97+W1040))</f>
        <v>0</v>
      </c>
      <c r="Y1040">
        <f>(Z1040/AA1040*100)</f>
        <v>0</v>
      </c>
      <c r="Z1040">
        <f>BJ1040*(BO1040+BP1040)/1000</f>
        <v>0</v>
      </c>
      <c r="AA1040">
        <f>0.61365*exp(17.502*BQ1040/(240.97+BQ1040))</f>
        <v>0</v>
      </c>
      <c r="AB1040">
        <f>(X1040-BJ1040*(BO1040+BP1040)/1000)</f>
        <v>0</v>
      </c>
      <c r="AC1040">
        <f>(-J1040*44100)</f>
        <v>0</v>
      </c>
      <c r="AD1040">
        <f>2*29.3*R1040*0.92*(BQ1040-W1040)</f>
        <v>0</v>
      </c>
      <c r="AE1040">
        <f>2*0.95*5.67E-8*(((BQ1040+$B$7)+273)^4-(W1040+273)^4)</f>
        <v>0</v>
      </c>
      <c r="AF1040">
        <f>U1040+AE1040+AC1040+AD1040</f>
        <v>0</v>
      </c>
      <c r="AG1040">
        <f>BN1040*AU1040*(BI1040-BH1040*(1000-AU1040*BK1040)/(1000-AU1040*BJ1040))/(100*BB1040)</f>
        <v>0</v>
      </c>
      <c r="AH1040">
        <f>1000*BN1040*AU1040*(BJ1040-BK1040)/(100*BB1040*(1000-AU1040*BJ1040))</f>
        <v>0</v>
      </c>
      <c r="AI1040">
        <f>(AJ1040 - AK1040 - BO1040*1E3/(8.314*(BQ1040+273.15)) * AM1040/BN1040 * AL1040) * BN1040/(100*BB1040) * (1000 - BK1040)/1000</f>
        <v>0</v>
      </c>
      <c r="AJ1040">
        <v>1066.7230155363</v>
      </c>
      <c r="AK1040">
        <v>1001.46871515151</v>
      </c>
      <c r="AL1040">
        <v>3.40659127924257</v>
      </c>
      <c r="AM1040">
        <v>65.4891449672298</v>
      </c>
      <c r="AN1040">
        <f>(AP1040 - AO1040 + BO1040*1E3/(8.314*(BQ1040+273.15)) * AR1040/BN1040 * AQ1040) * BN1040/(100*BB1040) * 1000/(1000 - AP1040)</f>
        <v>0</v>
      </c>
      <c r="AO1040">
        <v>13.9560573257723</v>
      </c>
      <c r="AP1040">
        <v>19.3810252747253</v>
      </c>
      <c r="AQ1040">
        <v>-0.000140957274721041</v>
      </c>
      <c r="AR1040">
        <v>122.08518290641</v>
      </c>
      <c r="AS1040">
        <v>0</v>
      </c>
      <c r="AT1040">
        <v>0</v>
      </c>
      <c r="AU1040">
        <f>IF(AS1040*$H$13&gt;=AW1040,1.0,(AW1040/(AW1040-AS1040*$H$13)))</f>
        <v>0</v>
      </c>
      <c r="AV1040">
        <f>(AU1040-1)*100</f>
        <v>0</v>
      </c>
      <c r="AW1040">
        <f>MAX(0,($B$13+$C$13*BV1040)/(1+$D$13*BV1040)*BO1040/(BQ1040+273)*$E$13)</f>
        <v>0</v>
      </c>
      <c r="AX1040">
        <f>$B$11*BW1040+$C$11*BX1040+$F$11*CI1040*(1-CL1040)</f>
        <v>0</v>
      </c>
      <c r="AY1040">
        <f>AX1040*AZ1040</f>
        <v>0</v>
      </c>
      <c r="AZ1040">
        <f>($B$11*$D$9+$C$11*$D$9+$F$11*((CV1040+CN1040)/MAX(CV1040+CN1040+CW1040, 0.1)*$I$9+CW1040/MAX(CV1040+CN1040+CW1040, 0.1)*$J$9))/($B$11+$C$11+$F$11)</f>
        <v>0</v>
      </c>
      <c r="BA1040">
        <f>($B$11*$K$9+$C$11*$K$9+$F$11*((CV1040+CN1040)/MAX(CV1040+CN1040+CW1040, 0.1)*$P$9+CW1040/MAX(CV1040+CN1040+CW1040, 0.1)*$Q$9))/($B$11+$C$11+$F$11)</f>
        <v>0</v>
      </c>
      <c r="BB1040">
        <v>6</v>
      </c>
      <c r="BC1040">
        <v>0.5</v>
      </c>
      <c r="BD1040" t="s">
        <v>355</v>
      </c>
      <c r="BE1040">
        <v>2</v>
      </c>
      <c r="BF1040" t="b">
        <v>1</v>
      </c>
      <c r="BG1040">
        <v>1663699172.5</v>
      </c>
      <c r="BH1040">
        <v>959.049407407407</v>
      </c>
      <c r="BI1040">
        <v>1035.40296296296</v>
      </c>
      <c r="BJ1040">
        <v>19.3680037037037</v>
      </c>
      <c r="BK1040">
        <v>13.9154111111111</v>
      </c>
      <c r="BL1040">
        <v>950.093740740741</v>
      </c>
      <c r="BM1040">
        <v>19.1081518518519</v>
      </c>
      <c r="BN1040">
        <v>500.072888888889</v>
      </c>
      <c r="BO1040">
        <v>90.4703555555556</v>
      </c>
      <c r="BP1040">
        <v>0.0481914</v>
      </c>
      <c r="BQ1040">
        <v>24.825937037037</v>
      </c>
      <c r="BR1040">
        <v>25.0298111111111</v>
      </c>
      <c r="BS1040">
        <v>999.9</v>
      </c>
      <c r="BT1040">
        <v>0</v>
      </c>
      <c r="BU1040">
        <v>0</v>
      </c>
      <c r="BV1040">
        <v>9984.81481481482</v>
      </c>
      <c r="BW1040">
        <v>0</v>
      </c>
      <c r="BX1040">
        <v>16.7147</v>
      </c>
      <c r="BY1040">
        <v>-76.353237037037</v>
      </c>
      <c r="BZ1040">
        <v>977.991074074074</v>
      </c>
      <c r="CA1040">
        <v>1050.01444444444</v>
      </c>
      <c r="CB1040">
        <v>5.45259222222222</v>
      </c>
      <c r="CC1040">
        <v>1035.40296296296</v>
      </c>
      <c r="CD1040">
        <v>13.9154111111111</v>
      </c>
      <c r="CE1040">
        <v>1.75223</v>
      </c>
      <c r="CF1040">
        <v>1.25893185185185</v>
      </c>
      <c r="CG1040">
        <v>15.3670333333333</v>
      </c>
      <c r="CH1040">
        <v>10.3171111111111</v>
      </c>
      <c r="CI1040">
        <v>2000.01481481481</v>
      </c>
      <c r="CJ1040">
        <v>0.979994666666667</v>
      </c>
      <c r="CK1040">
        <v>0.0200052444444444</v>
      </c>
      <c r="CL1040">
        <v>0</v>
      </c>
      <c r="CM1040">
        <v>899.888592592593</v>
      </c>
      <c r="CN1040">
        <v>5.00063</v>
      </c>
      <c r="CO1040">
        <v>17748.362962963</v>
      </c>
      <c r="CP1040">
        <v>17257</v>
      </c>
      <c r="CQ1040">
        <v>39.062</v>
      </c>
      <c r="CR1040">
        <v>39.125</v>
      </c>
      <c r="CS1040">
        <v>38.562</v>
      </c>
      <c r="CT1040">
        <v>38.5</v>
      </c>
      <c r="CU1040">
        <v>39.7959259259259</v>
      </c>
      <c r="CV1040">
        <v>1955.10444444444</v>
      </c>
      <c r="CW1040">
        <v>39.9103703703704</v>
      </c>
      <c r="CX1040">
        <v>0</v>
      </c>
      <c r="CY1040">
        <v>1663699177.1</v>
      </c>
      <c r="CZ1040">
        <v>0</v>
      </c>
      <c r="DA1040">
        <v>0</v>
      </c>
      <c r="DB1040" t="s">
        <v>356</v>
      </c>
      <c r="DC1040">
        <v>1660677648.1</v>
      </c>
      <c r="DD1040">
        <v>1660677649.1</v>
      </c>
      <c r="DE1040">
        <v>0</v>
      </c>
      <c r="DF1040">
        <v>-1.042</v>
      </c>
      <c r="DG1040">
        <v>0.003</v>
      </c>
      <c r="DH1040">
        <v>5.218</v>
      </c>
      <c r="DI1040">
        <v>0.344</v>
      </c>
      <c r="DJ1040">
        <v>417</v>
      </c>
      <c r="DK1040">
        <v>22</v>
      </c>
      <c r="DL1040">
        <v>1.24</v>
      </c>
      <c r="DM1040">
        <v>0.53</v>
      </c>
      <c r="DN1040">
        <v>-76.1588390243902</v>
      </c>
      <c r="DO1040">
        <v>-1.07532543554012</v>
      </c>
      <c r="DP1040">
        <v>0.637403412052846</v>
      </c>
      <c r="DQ1040">
        <v>0</v>
      </c>
      <c r="DR1040">
        <v>5.50143804878049</v>
      </c>
      <c r="DS1040">
        <v>-0.720475609756102</v>
      </c>
      <c r="DT1040">
        <v>0.0752522935140157</v>
      </c>
      <c r="DU1040">
        <v>0</v>
      </c>
      <c r="DV1040">
        <v>0</v>
      </c>
      <c r="DW1040">
        <v>2</v>
      </c>
      <c r="DX1040" t="s">
        <v>357</v>
      </c>
      <c r="DY1040">
        <v>2.97212</v>
      </c>
      <c r="DZ1040">
        <v>2.70196</v>
      </c>
      <c r="EA1040">
        <v>0.164515</v>
      </c>
      <c r="EB1040">
        <v>0.173448</v>
      </c>
      <c r="EC1040">
        <v>0.0889745</v>
      </c>
      <c r="ED1040">
        <v>0.0714261</v>
      </c>
      <c r="EE1040">
        <v>32545.4</v>
      </c>
      <c r="EF1040">
        <v>35102.4</v>
      </c>
      <c r="EG1040">
        <v>35302.2</v>
      </c>
      <c r="EH1040">
        <v>38518.7</v>
      </c>
      <c r="EI1040">
        <v>45616.1</v>
      </c>
      <c r="EJ1040">
        <v>51667.8</v>
      </c>
      <c r="EK1040">
        <v>55188.8</v>
      </c>
      <c r="EL1040">
        <v>61788.3</v>
      </c>
      <c r="EM1040">
        <v>1.9876</v>
      </c>
      <c r="EN1040">
        <v>1.8068</v>
      </c>
      <c r="EO1040">
        <v>0.0856221</v>
      </c>
      <c r="EP1040">
        <v>0</v>
      </c>
      <c r="EQ1040">
        <v>23.6277</v>
      </c>
      <c r="ER1040">
        <v>999.9</v>
      </c>
      <c r="ES1040">
        <v>40.184</v>
      </c>
      <c r="ET1040">
        <v>31.058</v>
      </c>
      <c r="EU1040">
        <v>20.1028</v>
      </c>
      <c r="EV1040">
        <v>57.3762</v>
      </c>
      <c r="EW1040">
        <v>46.1018</v>
      </c>
      <c r="EX1040">
        <v>1</v>
      </c>
      <c r="EY1040">
        <v>-0.00560976</v>
      </c>
      <c r="EZ1040">
        <v>2.46041</v>
      </c>
      <c r="FA1040">
        <v>20.0961</v>
      </c>
      <c r="FB1040">
        <v>5.19932</v>
      </c>
      <c r="FC1040">
        <v>12.004</v>
      </c>
      <c r="FD1040">
        <v>4.976</v>
      </c>
      <c r="FE1040">
        <v>3.294</v>
      </c>
      <c r="FF1040">
        <v>9999</v>
      </c>
      <c r="FG1040">
        <v>9999</v>
      </c>
      <c r="FH1040">
        <v>9999</v>
      </c>
      <c r="FI1040">
        <v>696</v>
      </c>
      <c r="FJ1040">
        <v>1.86356</v>
      </c>
      <c r="FK1040">
        <v>1.86832</v>
      </c>
      <c r="FL1040">
        <v>1.86804</v>
      </c>
      <c r="FM1040">
        <v>1.86935</v>
      </c>
      <c r="FN1040">
        <v>1.87012</v>
      </c>
      <c r="FO1040">
        <v>1.86615</v>
      </c>
      <c r="FP1040">
        <v>1.86722</v>
      </c>
      <c r="FQ1040">
        <v>1.86859</v>
      </c>
      <c r="FR1040">
        <v>5</v>
      </c>
      <c r="FS1040">
        <v>0</v>
      </c>
      <c r="FT1040">
        <v>0</v>
      </c>
      <c r="FU1040">
        <v>0</v>
      </c>
      <c r="FV1040" t="s">
        <v>358</v>
      </c>
      <c r="FW1040" t="s">
        <v>359</v>
      </c>
      <c r="FX1040" t="s">
        <v>360</v>
      </c>
      <c r="FY1040" t="s">
        <v>360</v>
      </c>
      <c r="FZ1040" t="s">
        <v>360</v>
      </c>
      <c r="GA1040" t="s">
        <v>360</v>
      </c>
      <c r="GB1040">
        <v>0</v>
      </c>
      <c r="GC1040">
        <v>100</v>
      </c>
      <c r="GD1040">
        <v>100</v>
      </c>
      <c r="GE1040">
        <v>9.091</v>
      </c>
      <c r="GF1040">
        <v>0.2604</v>
      </c>
      <c r="GG1040">
        <v>3.61927167264205</v>
      </c>
      <c r="GH1040">
        <v>0.00509506669552449</v>
      </c>
      <c r="GI1040">
        <v>1.17866753763249e-06</v>
      </c>
      <c r="GJ1040">
        <v>-6.62632595388568e-10</v>
      </c>
      <c r="GK1040">
        <v>-0.0260112845827318</v>
      </c>
      <c r="GL1040">
        <v>-0.0225051504344278</v>
      </c>
      <c r="GM1040">
        <v>0.00262967521021688</v>
      </c>
      <c r="GN1040">
        <v>-3.50088843362945e-05</v>
      </c>
      <c r="GO1040">
        <v>-5</v>
      </c>
      <c r="GP1040">
        <v>1640</v>
      </c>
      <c r="GQ1040">
        <v>1</v>
      </c>
      <c r="GR1040">
        <v>20</v>
      </c>
      <c r="GS1040">
        <v>50358.9</v>
      </c>
      <c r="GT1040">
        <v>50358.8</v>
      </c>
      <c r="GU1040">
        <v>2.16553</v>
      </c>
      <c r="GV1040">
        <v>2.61475</v>
      </c>
      <c r="GW1040">
        <v>1.54785</v>
      </c>
      <c r="GX1040">
        <v>2.30103</v>
      </c>
      <c r="GY1040">
        <v>1.34644</v>
      </c>
      <c r="GZ1040">
        <v>2.29004</v>
      </c>
      <c r="HA1040">
        <v>36.0582</v>
      </c>
      <c r="HB1040">
        <v>23.9474</v>
      </c>
      <c r="HC1040">
        <v>18</v>
      </c>
      <c r="HD1040">
        <v>505.089</v>
      </c>
      <c r="HE1040">
        <v>391.52</v>
      </c>
      <c r="HF1040">
        <v>20.0417</v>
      </c>
      <c r="HG1040">
        <v>27.0023</v>
      </c>
      <c r="HH1040">
        <v>30.0005</v>
      </c>
      <c r="HI1040">
        <v>26.9597</v>
      </c>
      <c r="HJ1040">
        <v>26.9033</v>
      </c>
      <c r="HK1040">
        <v>43.3767</v>
      </c>
      <c r="HL1040">
        <v>30.0396</v>
      </c>
      <c r="HM1040">
        <v>0</v>
      </c>
      <c r="HN1040">
        <v>20.0485</v>
      </c>
      <c r="HO1040">
        <v>1072.92</v>
      </c>
      <c r="HP1040">
        <v>14.256</v>
      </c>
      <c r="HQ1040">
        <v>102.373</v>
      </c>
      <c r="HR1040">
        <v>102.844</v>
      </c>
    </row>
    <row r="1041" spans="1:226">
      <c r="A1041">
        <v>1025</v>
      </c>
      <c r="B1041">
        <v>1663699184.5</v>
      </c>
      <c r="C1041">
        <v>11409.4000000954</v>
      </c>
      <c r="D1041" t="s">
        <v>2419</v>
      </c>
      <c r="E1041" t="s">
        <v>2420</v>
      </c>
      <c r="F1041">
        <v>5</v>
      </c>
      <c r="G1041" t="s">
        <v>2292</v>
      </c>
      <c r="H1041" t="s">
        <v>354</v>
      </c>
      <c r="I1041">
        <v>1663699176.94444</v>
      </c>
      <c r="J1041">
        <f>(K1041)/1000</f>
        <v>0</v>
      </c>
      <c r="K1041">
        <f>IF(BF1041, AN1041, AH1041)</f>
        <v>0</v>
      </c>
      <c r="L1041">
        <f>IF(BF1041, AI1041, AG1041)</f>
        <v>0</v>
      </c>
      <c r="M1041">
        <f>BH1041 - IF(AU1041&gt;1, L1041*BB1041*100.0/(AW1041*BV1041), 0)</f>
        <v>0</v>
      </c>
      <c r="N1041">
        <f>((T1041-J1041/2)*M1041-L1041)/(T1041+J1041/2)</f>
        <v>0</v>
      </c>
      <c r="O1041">
        <f>N1041*(BO1041+BP1041)/1000.0</f>
        <v>0</v>
      </c>
      <c r="P1041">
        <f>(BH1041 - IF(AU1041&gt;1, L1041*BB1041*100.0/(AW1041*BV1041), 0))*(BO1041+BP1041)/1000.0</f>
        <v>0</v>
      </c>
      <c r="Q1041">
        <f>2.0/((1/S1041-1/R1041)+SIGN(S1041)*SQRT((1/S1041-1/R1041)*(1/S1041-1/R1041) + 4*BC1041/((BC1041+1)*(BC1041+1))*(2*1/S1041*1/R1041-1/R1041*1/R1041)))</f>
        <v>0</v>
      </c>
      <c r="R1041">
        <f>IF(LEFT(BD1041,1)&lt;&gt;"0",IF(LEFT(BD1041,1)="1",3.0,BE1041),$D$5+$E$5*(BV1041*BO1041/($K$5*1000))+$F$5*(BV1041*BO1041/($K$5*1000))*MAX(MIN(BB1041,$J$5),$I$5)*MAX(MIN(BB1041,$J$5),$I$5)+$G$5*MAX(MIN(BB1041,$J$5),$I$5)*(BV1041*BO1041/($K$5*1000))+$H$5*(BV1041*BO1041/($K$5*1000))*(BV1041*BO1041/($K$5*1000)))</f>
        <v>0</v>
      </c>
      <c r="S1041">
        <f>J1041*(1000-(1000*0.61365*exp(17.502*W1041/(240.97+W1041))/(BO1041+BP1041)+BJ1041)/2)/(1000*0.61365*exp(17.502*W1041/(240.97+W1041))/(BO1041+BP1041)-BJ1041)</f>
        <v>0</v>
      </c>
      <c r="T1041">
        <f>1/((BC1041+1)/(Q1041/1.6)+1/(R1041/1.37)) + BC1041/((BC1041+1)/(Q1041/1.6) + BC1041/(R1041/1.37))</f>
        <v>0</v>
      </c>
      <c r="U1041">
        <f>(AX1041*BA1041)</f>
        <v>0</v>
      </c>
      <c r="V1041">
        <f>(BQ1041+(U1041+2*0.95*5.67E-8*(((BQ1041+$B$7)+273)^4-(BQ1041+273)^4)-44100*J1041)/(1.84*29.3*R1041+8*0.95*5.67E-8*(BQ1041+273)^3))</f>
        <v>0</v>
      </c>
      <c r="W1041">
        <f>($C$7*BR1041+$D$7*BS1041+$E$7*V1041)</f>
        <v>0</v>
      </c>
      <c r="X1041">
        <f>0.61365*exp(17.502*W1041/(240.97+W1041))</f>
        <v>0</v>
      </c>
      <c r="Y1041">
        <f>(Z1041/AA1041*100)</f>
        <v>0</v>
      </c>
      <c r="Z1041">
        <f>BJ1041*(BO1041+BP1041)/1000</f>
        <v>0</v>
      </c>
      <c r="AA1041">
        <f>0.61365*exp(17.502*BQ1041/(240.97+BQ1041))</f>
        <v>0</v>
      </c>
      <c r="AB1041">
        <f>(X1041-BJ1041*(BO1041+BP1041)/1000)</f>
        <v>0</v>
      </c>
      <c r="AC1041">
        <f>(-J1041*44100)</f>
        <v>0</v>
      </c>
      <c r="AD1041">
        <f>2*29.3*R1041*0.92*(BQ1041-W1041)</f>
        <v>0</v>
      </c>
      <c r="AE1041">
        <f>2*0.95*5.67E-8*(((BQ1041+$B$7)+273)^4-(W1041+273)^4)</f>
        <v>0</v>
      </c>
      <c r="AF1041">
        <f>U1041+AE1041+AC1041+AD1041</f>
        <v>0</v>
      </c>
      <c r="AG1041">
        <f>BN1041*AU1041*(BI1041-BH1041*(1000-AU1041*BK1041)/(1000-AU1041*BJ1041))/(100*BB1041)</f>
        <v>0</v>
      </c>
      <c r="AH1041">
        <f>1000*BN1041*AU1041*(BJ1041-BK1041)/(100*BB1041*(1000-AU1041*BJ1041))</f>
        <v>0</v>
      </c>
      <c r="AI1041">
        <f>(AJ1041 - AK1041 - BO1041*1E3/(8.314*(BQ1041+273.15)) * AM1041/BN1041 * AL1041) * BN1041/(100*BB1041) * (1000 - BK1041)/1000</f>
        <v>0</v>
      </c>
      <c r="AJ1041">
        <v>1082.34372118188</v>
      </c>
      <c r="AK1041">
        <v>1016.81933333333</v>
      </c>
      <c r="AL1041">
        <v>3.38406948949407</v>
      </c>
      <c r="AM1041">
        <v>65.4891449672298</v>
      </c>
      <c r="AN1041">
        <f>(AP1041 - AO1041 + BO1041*1E3/(8.314*(BQ1041+273.15)) * AR1041/BN1041 * AQ1041) * BN1041/(100*BB1041) * 1000/(1000 - AP1041)</f>
        <v>0</v>
      </c>
      <c r="AO1041">
        <v>14.0803027569726</v>
      </c>
      <c r="AP1041">
        <v>19.4098703296703</v>
      </c>
      <c r="AQ1041">
        <v>0.00541337941565974</v>
      </c>
      <c r="AR1041">
        <v>122.08518290641</v>
      </c>
      <c r="AS1041">
        <v>0</v>
      </c>
      <c r="AT1041">
        <v>0</v>
      </c>
      <c r="AU1041">
        <f>IF(AS1041*$H$13&gt;=AW1041,1.0,(AW1041/(AW1041-AS1041*$H$13)))</f>
        <v>0</v>
      </c>
      <c r="AV1041">
        <f>(AU1041-1)*100</f>
        <v>0</v>
      </c>
      <c r="AW1041">
        <f>MAX(0,($B$13+$C$13*BV1041)/(1+$D$13*BV1041)*BO1041/(BQ1041+273)*$E$13)</f>
        <v>0</v>
      </c>
      <c r="AX1041">
        <f>$B$11*BW1041+$C$11*BX1041+$F$11*CI1041*(1-CL1041)</f>
        <v>0</v>
      </c>
      <c r="AY1041">
        <f>AX1041*AZ1041</f>
        <v>0</v>
      </c>
      <c r="AZ1041">
        <f>($B$11*$D$9+$C$11*$D$9+$F$11*((CV1041+CN1041)/MAX(CV1041+CN1041+CW1041, 0.1)*$I$9+CW1041/MAX(CV1041+CN1041+CW1041, 0.1)*$J$9))/($B$11+$C$11+$F$11)</f>
        <v>0</v>
      </c>
      <c r="BA1041">
        <f>($B$11*$K$9+$C$11*$K$9+$F$11*((CV1041+CN1041)/MAX(CV1041+CN1041+CW1041, 0.1)*$P$9+CW1041/MAX(CV1041+CN1041+CW1041, 0.1)*$Q$9))/($B$11+$C$11+$F$11)</f>
        <v>0</v>
      </c>
      <c r="BB1041">
        <v>6</v>
      </c>
      <c r="BC1041">
        <v>0.5</v>
      </c>
      <c r="BD1041" t="s">
        <v>355</v>
      </c>
      <c r="BE1041">
        <v>2</v>
      </c>
      <c r="BF1041" t="b">
        <v>1</v>
      </c>
      <c r="BG1041">
        <v>1663699176.94444</v>
      </c>
      <c r="BH1041">
        <v>973.751666666667</v>
      </c>
      <c r="BI1041">
        <v>1050.17518518519</v>
      </c>
      <c r="BJ1041">
        <v>19.3758444444444</v>
      </c>
      <c r="BK1041">
        <v>13.995737037037</v>
      </c>
      <c r="BL1041">
        <v>964.715111111111</v>
      </c>
      <c r="BM1041">
        <v>19.1156962962963</v>
      </c>
      <c r="BN1041">
        <v>500.063925925926</v>
      </c>
      <c r="BO1041">
        <v>90.4708037037037</v>
      </c>
      <c r="BP1041">
        <v>0.0481038481481482</v>
      </c>
      <c r="BQ1041">
        <v>24.8218074074074</v>
      </c>
      <c r="BR1041">
        <v>25.0361111111111</v>
      </c>
      <c r="BS1041">
        <v>999.9</v>
      </c>
      <c r="BT1041">
        <v>0</v>
      </c>
      <c r="BU1041">
        <v>0</v>
      </c>
      <c r="BV1041">
        <v>10000.9259259259</v>
      </c>
      <c r="BW1041">
        <v>0</v>
      </c>
      <c r="BX1041">
        <v>16.7147</v>
      </c>
      <c r="BY1041">
        <v>-76.4236851851852</v>
      </c>
      <c r="BZ1041">
        <v>992.991740740741</v>
      </c>
      <c r="CA1041">
        <v>1065.0837037037</v>
      </c>
      <c r="CB1041">
        <v>5.38010666666667</v>
      </c>
      <c r="CC1041">
        <v>1050.17518518519</v>
      </c>
      <c r="CD1041">
        <v>13.995737037037</v>
      </c>
      <c r="CE1041">
        <v>1.75294925925926</v>
      </c>
      <c r="CF1041">
        <v>1.26620592592593</v>
      </c>
      <c r="CG1041">
        <v>15.3734185185185</v>
      </c>
      <c r="CH1041">
        <v>10.4032740740741</v>
      </c>
      <c r="CI1041">
        <v>2000.02185185185</v>
      </c>
      <c r="CJ1041">
        <v>0.979994777777778</v>
      </c>
      <c r="CK1041">
        <v>0.0200051296296296</v>
      </c>
      <c r="CL1041">
        <v>0</v>
      </c>
      <c r="CM1041">
        <v>898.726740740741</v>
      </c>
      <c r="CN1041">
        <v>5.00063</v>
      </c>
      <c r="CO1041">
        <v>17726.6407407407</v>
      </c>
      <c r="CP1041">
        <v>17257.0666666667</v>
      </c>
      <c r="CQ1041">
        <v>39.062</v>
      </c>
      <c r="CR1041">
        <v>39.125</v>
      </c>
      <c r="CS1041">
        <v>38.562</v>
      </c>
      <c r="CT1041">
        <v>38.5</v>
      </c>
      <c r="CU1041">
        <v>39.7982222222222</v>
      </c>
      <c r="CV1041">
        <v>1955.11148148148</v>
      </c>
      <c r="CW1041">
        <v>39.9103703703704</v>
      </c>
      <c r="CX1041">
        <v>0</v>
      </c>
      <c r="CY1041">
        <v>1663699181.9</v>
      </c>
      <c r="CZ1041">
        <v>0</v>
      </c>
      <c r="DA1041">
        <v>0</v>
      </c>
      <c r="DB1041" t="s">
        <v>356</v>
      </c>
      <c r="DC1041">
        <v>1660677648.1</v>
      </c>
      <c r="DD1041">
        <v>1660677649.1</v>
      </c>
      <c r="DE1041">
        <v>0</v>
      </c>
      <c r="DF1041">
        <v>-1.042</v>
      </c>
      <c r="DG1041">
        <v>0.003</v>
      </c>
      <c r="DH1041">
        <v>5.218</v>
      </c>
      <c r="DI1041">
        <v>0.344</v>
      </c>
      <c r="DJ1041">
        <v>417</v>
      </c>
      <c r="DK1041">
        <v>22</v>
      </c>
      <c r="DL1041">
        <v>1.24</v>
      </c>
      <c r="DM1041">
        <v>0.53</v>
      </c>
      <c r="DN1041">
        <v>-76.3272634146341</v>
      </c>
      <c r="DO1041">
        <v>-3.21186898954709</v>
      </c>
      <c r="DP1041">
        <v>0.708067072665591</v>
      </c>
      <c r="DQ1041">
        <v>0</v>
      </c>
      <c r="DR1041">
        <v>5.43240219512195</v>
      </c>
      <c r="DS1041">
        <v>-0.992938536585356</v>
      </c>
      <c r="DT1041">
        <v>0.100010676125521</v>
      </c>
      <c r="DU1041">
        <v>0</v>
      </c>
      <c r="DV1041">
        <v>0</v>
      </c>
      <c r="DW1041">
        <v>2</v>
      </c>
      <c r="DX1041" t="s">
        <v>357</v>
      </c>
      <c r="DY1041">
        <v>2.97286</v>
      </c>
      <c r="DZ1041">
        <v>2.70198</v>
      </c>
      <c r="EA1041">
        <v>0.16613</v>
      </c>
      <c r="EB1041">
        <v>0.174858</v>
      </c>
      <c r="EC1041">
        <v>0.0890651</v>
      </c>
      <c r="ED1041">
        <v>0.0717324</v>
      </c>
      <c r="EE1041">
        <v>32482.9</v>
      </c>
      <c r="EF1041">
        <v>35042.7</v>
      </c>
      <c r="EG1041">
        <v>35302.7</v>
      </c>
      <c r="EH1041">
        <v>38518.9</v>
      </c>
      <c r="EI1041">
        <v>45611.2</v>
      </c>
      <c r="EJ1041">
        <v>51651.3</v>
      </c>
      <c r="EK1041">
        <v>55188.5</v>
      </c>
      <c r="EL1041">
        <v>61789</v>
      </c>
      <c r="EM1041">
        <v>1.9892</v>
      </c>
      <c r="EN1041">
        <v>1.8062</v>
      </c>
      <c r="EO1041">
        <v>0.0864267</v>
      </c>
      <c r="EP1041">
        <v>0</v>
      </c>
      <c r="EQ1041">
        <v>23.6257</v>
      </c>
      <c r="ER1041">
        <v>999.9</v>
      </c>
      <c r="ES1041">
        <v>40.184</v>
      </c>
      <c r="ET1041">
        <v>31.088</v>
      </c>
      <c r="EU1041">
        <v>20.1386</v>
      </c>
      <c r="EV1041">
        <v>57.0362</v>
      </c>
      <c r="EW1041">
        <v>45.8814</v>
      </c>
      <c r="EX1041">
        <v>1</v>
      </c>
      <c r="EY1041">
        <v>-0.00581301</v>
      </c>
      <c r="EZ1041">
        <v>2.51264</v>
      </c>
      <c r="FA1041">
        <v>20.0955</v>
      </c>
      <c r="FB1041">
        <v>5.19812</v>
      </c>
      <c r="FC1041">
        <v>12.004</v>
      </c>
      <c r="FD1041">
        <v>4.976</v>
      </c>
      <c r="FE1041">
        <v>3.2938</v>
      </c>
      <c r="FF1041">
        <v>9999</v>
      </c>
      <c r="FG1041">
        <v>9999</v>
      </c>
      <c r="FH1041">
        <v>9999</v>
      </c>
      <c r="FI1041">
        <v>696</v>
      </c>
      <c r="FJ1041">
        <v>1.86359</v>
      </c>
      <c r="FK1041">
        <v>1.86829</v>
      </c>
      <c r="FL1041">
        <v>1.8681</v>
      </c>
      <c r="FM1041">
        <v>1.86935</v>
      </c>
      <c r="FN1041">
        <v>1.87012</v>
      </c>
      <c r="FO1041">
        <v>1.86615</v>
      </c>
      <c r="FP1041">
        <v>1.86722</v>
      </c>
      <c r="FQ1041">
        <v>1.86859</v>
      </c>
      <c r="FR1041">
        <v>5</v>
      </c>
      <c r="FS1041">
        <v>0</v>
      </c>
      <c r="FT1041">
        <v>0</v>
      </c>
      <c r="FU1041">
        <v>0</v>
      </c>
      <c r="FV1041" t="s">
        <v>358</v>
      </c>
      <c r="FW1041" t="s">
        <v>359</v>
      </c>
      <c r="FX1041" t="s">
        <v>360</v>
      </c>
      <c r="FY1041" t="s">
        <v>360</v>
      </c>
      <c r="FZ1041" t="s">
        <v>360</v>
      </c>
      <c r="GA1041" t="s">
        <v>360</v>
      </c>
      <c r="GB1041">
        <v>0</v>
      </c>
      <c r="GC1041">
        <v>100</v>
      </c>
      <c r="GD1041">
        <v>100</v>
      </c>
      <c r="GE1041">
        <v>9.174</v>
      </c>
      <c r="GF1041">
        <v>0.2616</v>
      </c>
      <c r="GG1041">
        <v>3.61927167264205</v>
      </c>
      <c r="GH1041">
        <v>0.00509506669552449</v>
      </c>
      <c r="GI1041">
        <v>1.17866753763249e-06</v>
      </c>
      <c r="GJ1041">
        <v>-6.62632595388568e-10</v>
      </c>
      <c r="GK1041">
        <v>-0.0260112845827318</v>
      </c>
      <c r="GL1041">
        <v>-0.0225051504344278</v>
      </c>
      <c r="GM1041">
        <v>0.00262967521021688</v>
      </c>
      <c r="GN1041">
        <v>-3.50088843362945e-05</v>
      </c>
      <c r="GO1041">
        <v>-5</v>
      </c>
      <c r="GP1041">
        <v>1640</v>
      </c>
      <c r="GQ1041">
        <v>1</v>
      </c>
      <c r="GR1041">
        <v>20</v>
      </c>
      <c r="GS1041">
        <v>50358.9</v>
      </c>
      <c r="GT1041">
        <v>50358.9</v>
      </c>
      <c r="GU1041">
        <v>2.19116</v>
      </c>
      <c r="GV1041">
        <v>2.61597</v>
      </c>
      <c r="GW1041">
        <v>1.54785</v>
      </c>
      <c r="GX1041">
        <v>2.2998</v>
      </c>
      <c r="GY1041">
        <v>1.34644</v>
      </c>
      <c r="GZ1041">
        <v>2.31201</v>
      </c>
      <c r="HA1041">
        <v>36.0582</v>
      </c>
      <c r="HB1041">
        <v>23.9474</v>
      </c>
      <c r="HC1041">
        <v>18</v>
      </c>
      <c r="HD1041">
        <v>506.159</v>
      </c>
      <c r="HE1041">
        <v>391.21</v>
      </c>
      <c r="HF1041">
        <v>20.0142</v>
      </c>
      <c r="HG1041">
        <v>27.0023</v>
      </c>
      <c r="HH1041">
        <v>30.0002</v>
      </c>
      <c r="HI1041">
        <v>26.9597</v>
      </c>
      <c r="HJ1041">
        <v>26.9051</v>
      </c>
      <c r="HK1041">
        <v>43.8477</v>
      </c>
      <c r="HL1041">
        <v>29.4273</v>
      </c>
      <c r="HM1041">
        <v>0</v>
      </c>
      <c r="HN1041">
        <v>20.0153</v>
      </c>
      <c r="HO1041">
        <v>1093.2</v>
      </c>
      <c r="HP1041">
        <v>14.3221</v>
      </c>
      <c r="HQ1041">
        <v>102.373</v>
      </c>
      <c r="HR1041">
        <v>102.845</v>
      </c>
    </row>
    <row r="1042" spans="1:226">
      <c r="A1042">
        <v>1026</v>
      </c>
      <c r="B1042">
        <v>1663699190</v>
      </c>
      <c r="C1042">
        <v>11414.9000000954</v>
      </c>
      <c r="D1042" t="s">
        <v>2421</v>
      </c>
      <c r="E1042" t="s">
        <v>2422</v>
      </c>
      <c r="F1042">
        <v>5</v>
      </c>
      <c r="G1042" t="s">
        <v>2292</v>
      </c>
      <c r="H1042" t="s">
        <v>354</v>
      </c>
      <c r="I1042">
        <v>1663699182.23214</v>
      </c>
      <c r="J1042">
        <f>(K1042)/1000</f>
        <v>0</v>
      </c>
      <c r="K1042">
        <f>IF(BF1042, AN1042, AH1042)</f>
        <v>0</v>
      </c>
      <c r="L1042">
        <f>IF(BF1042, AI1042, AG1042)</f>
        <v>0</v>
      </c>
      <c r="M1042">
        <f>BH1042 - IF(AU1042&gt;1, L1042*BB1042*100.0/(AW1042*BV1042), 0)</f>
        <v>0</v>
      </c>
      <c r="N1042">
        <f>((T1042-J1042/2)*M1042-L1042)/(T1042+J1042/2)</f>
        <v>0</v>
      </c>
      <c r="O1042">
        <f>N1042*(BO1042+BP1042)/1000.0</f>
        <v>0</v>
      </c>
      <c r="P1042">
        <f>(BH1042 - IF(AU1042&gt;1, L1042*BB1042*100.0/(AW1042*BV1042), 0))*(BO1042+BP1042)/1000.0</f>
        <v>0</v>
      </c>
      <c r="Q1042">
        <f>2.0/((1/S1042-1/R1042)+SIGN(S1042)*SQRT((1/S1042-1/R1042)*(1/S1042-1/R1042) + 4*BC1042/((BC1042+1)*(BC1042+1))*(2*1/S1042*1/R1042-1/R1042*1/R1042)))</f>
        <v>0</v>
      </c>
      <c r="R1042">
        <f>IF(LEFT(BD1042,1)&lt;&gt;"0",IF(LEFT(BD1042,1)="1",3.0,BE1042),$D$5+$E$5*(BV1042*BO1042/($K$5*1000))+$F$5*(BV1042*BO1042/($K$5*1000))*MAX(MIN(BB1042,$J$5),$I$5)*MAX(MIN(BB1042,$J$5),$I$5)+$G$5*MAX(MIN(BB1042,$J$5),$I$5)*(BV1042*BO1042/($K$5*1000))+$H$5*(BV1042*BO1042/($K$5*1000))*(BV1042*BO1042/($K$5*1000)))</f>
        <v>0</v>
      </c>
      <c r="S1042">
        <f>J1042*(1000-(1000*0.61365*exp(17.502*W1042/(240.97+W1042))/(BO1042+BP1042)+BJ1042)/2)/(1000*0.61365*exp(17.502*W1042/(240.97+W1042))/(BO1042+BP1042)-BJ1042)</f>
        <v>0</v>
      </c>
      <c r="T1042">
        <f>1/((BC1042+1)/(Q1042/1.6)+1/(R1042/1.37)) + BC1042/((BC1042+1)/(Q1042/1.6) + BC1042/(R1042/1.37))</f>
        <v>0</v>
      </c>
      <c r="U1042">
        <f>(AX1042*BA1042)</f>
        <v>0</v>
      </c>
      <c r="V1042">
        <f>(BQ1042+(U1042+2*0.95*5.67E-8*(((BQ1042+$B$7)+273)^4-(BQ1042+273)^4)-44100*J1042)/(1.84*29.3*R1042+8*0.95*5.67E-8*(BQ1042+273)^3))</f>
        <v>0</v>
      </c>
      <c r="W1042">
        <f>($C$7*BR1042+$D$7*BS1042+$E$7*V1042)</f>
        <v>0</v>
      </c>
      <c r="X1042">
        <f>0.61365*exp(17.502*W1042/(240.97+W1042))</f>
        <v>0</v>
      </c>
      <c r="Y1042">
        <f>(Z1042/AA1042*100)</f>
        <v>0</v>
      </c>
      <c r="Z1042">
        <f>BJ1042*(BO1042+BP1042)/1000</f>
        <v>0</v>
      </c>
      <c r="AA1042">
        <f>0.61365*exp(17.502*BQ1042/(240.97+BQ1042))</f>
        <v>0</v>
      </c>
      <c r="AB1042">
        <f>(X1042-BJ1042*(BO1042+BP1042)/1000)</f>
        <v>0</v>
      </c>
      <c r="AC1042">
        <f>(-J1042*44100)</f>
        <v>0</v>
      </c>
      <c r="AD1042">
        <f>2*29.3*R1042*0.92*(BQ1042-W1042)</f>
        <v>0</v>
      </c>
      <c r="AE1042">
        <f>2*0.95*5.67E-8*(((BQ1042+$B$7)+273)^4-(W1042+273)^4)</f>
        <v>0</v>
      </c>
      <c r="AF1042">
        <f>U1042+AE1042+AC1042+AD1042</f>
        <v>0</v>
      </c>
      <c r="AG1042">
        <f>BN1042*AU1042*(BI1042-BH1042*(1000-AU1042*BK1042)/(1000-AU1042*BJ1042))/(100*BB1042)</f>
        <v>0</v>
      </c>
      <c r="AH1042">
        <f>1000*BN1042*AU1042*(BJ1042-BK1042)/(100*BB1042*(1000-AU1042*BJ1042))</f>
        <v>0</v>
      </c>
      <c r="AI1042">
        <f>(AJ1042 - AK1042 - BO1042*1E3/(8.314*(BQ1042+273.15)) * AM1042/BN1042 * AL1042) * BN1042/(100*BB1042) * (1000 - BK1042)/1000</f>
        <v>0</v>
      </c>
      <c r="AJ1042">
        <v>1101.05144203312</v>
      </c>
      <c r="AK1042">
        <v>1035.43072727273</v>
      </c>
      <c r="AL1042">
        <v>3.44719281716269</v>
      </c>
      <c r="AM1042">
        <v>65.4891449672298</v>
      </c>
      <c r="AN1042">
        <f>(AP1042 - AO1042 + BO1042*1E3/(8.314*(BQ1042+273.15)) * AR1042/BN1042 * AQ1042) * BN1042/(100*BB1042) * 1000/(1000 - AP1042)</f>
        <v>0</v>
      </c>
      <c r="AO1042">
        <v>14.1870027304631</v>
      </c>
      <c r="AP1042">
        <v>19.4488747252747</v>
      </c>
      <c r="AQ1042">
        <v>0.00211521738028615</v>
      </c>
      <c r="AR1042">
        <v>122.08518290641</v>
      </c>
      <c r="AS1042">
        <v>0</v>
      </c>
      <c r="AT1042">
        <v>0</v>
      </c>
      <c r="AU1042">
        <f>IF(AS1042*$H$13&gt;=AW1042,1.0,(AW1042/(AW1042-AS1042*$H$13)))</f>
        <v>0</v>
      </c>
      <c r="AV1042">
        <f>(AU1042-1)*100</f>
        <v>0</v>
      </c>
      <c r="AW1042">
        <f>MAX(0,($B$13+$C$13*BV1042)/(1+$D$13*BV1042)*BO1042/(BQ1042+273)*$E$13)</f>
        <v>0</v>
      </c>
      <c r="AX1042">
        <f>$B$11*BW1042+$C$11*BX1042+$F$11*CI1042*(1-CL1042)</f>
        <v>0</v>
      </c>
      <c r="AY1042">
        <f>AX1042*AZ1042</f>
        <v>0</v>
      </c>
      <c r="AZ1042">
        <f>($B$11*$D$9+$C$11*$D$9+$F$11*((CV1042+CN1042)/MAX(CV1042+CN1042+CW1042, 0.1)*$I$9+CW1042/MAX(CV1042+CN1042+CW1042, 0.1)*$J$9))/($B$11+$C$11+$F$11)</f>
        <v>0</v>
      </c>
      <c r="BA1042">
        <f>($B$11*$K$9+$C$11*$K$9+$F$11*((CV1042+CN1042)/MAX(CV1042+CN1042+CW1042, 0.1)*$P$9+CW1042/MAX(CV1042+CN1042+CW1042, 0.1)*$Q$9))/($B$11+$C$11+$F$11)</f>
        <v>0</v>
      </c>
      <c r="BB1042">
        <v>6</v>
      </c>
      <c r="BC1042">
        <v>0.5</v>
      </c>
      <c r="BD1042" t="s">
        <v>355</v>
      </c>
      <c r="BE1042">
        <v>2</v>
      </c>
      <c r="BF1042" t="b">
        <v>1</v>
      </c>
      <c r="BG1042">
        <v>1663699182.23214</v>
      </c>
      <c r="BH1042">
        <v>991.125892857143</v>
      </c>
      <c r="BI1042">
        <v>1067.94642857143</v>
      </c>
      <c r="BJ1042">
        <v>19.3981178571429</v>
      </c>
      <c r="BK1042">
        <v>14.1181464285714</v>
      </c>
      <c r="BL1042">
        <v>981.993785714286</v>
      </c>
      <c r="BM1042">
        <v>19.1371142857143</v>
      </c>
      <c r="BN1042">
        <v>500.052571428571</v>
      </c>
      <c r="BO1042">
        <v>90.4708678571428</v>
      </c>
      <c r="BP1042">
        <v>0.0479803107142857</v>
      </c>
      <c r="BQ1042">
        <v>24.8158</v>
      </c>
      <c r="BR1042">
        <v>25.0396035714286</v>
      </c>
      <c r="BS1042">
        <v>999.9</v>
      </c>
      <c r="BT1042">
        <v>0</v>
      </c>
      <c r="BU1042">
        <v>0</v>
      </c>
      <c r="BV1042">
        <v>10011.0714285714</v>
      </c>
      <c r="BW1042">
        <v>0</v>
      </c>
      <c r="BX1042">
        <v>16.7147</v>
      </c>
      <c r="BY1042">
        <v>-76.8210428571429</v>
      </c>
      <c r="BZ1042">
        <v>1010.73189285714</v>
      </c>
      <c r="CA1042">
        <v>1083.24071428571</v>
      </c>
      <c r="CB1042">
        <v>5.27996928571429</v>
      </c>
      <c r="CC1042">
        <v>1067.94642857143</v>
      </c>
      <c r="CD1042">
        <v>14.1181464285714</v>
      </c>
      <c r="CE1042">
        <v>1.75496464285714</v>
      </c>
      <c r="CF1042">
        <v>1.27728107142857</v>
      </c>
      <c r="CG1042">
        <v>15.391325</v>
      </c>
      <c r="CH1042">
        <v>10.5337785714286</v>
      </c>
      <c r="CI1042">
        <v>2000.02</v>
      </c>
      <c r="CJ1042">
        <v>0.979994785714286</v>
      </c>
      <c r="CK1042">
        <v>0.0200051214285714</v>
      </c>
      <c r="CL1042">
        <v>0</v>
      </c>
      <c r="CM1042">
        <v>897.399571428571</v>
      </c>
      <c r="CN1042">
        <v>5.00063</v>
      </c>
      <c r="CO1042">
        <v>17700.975</v>
      </c>
      <c r="CP1042">
        <v>17257.0571428571</v>
      </c>
      <c r="CQ1042">
        <v>39.062</v>
      </c>
      <c r="CR1042">
        <v>39.125</v>
      </c>
      <c r="CS1042">
        <v>38.562</v>
      </c>
      <c r="CT1042">
        <v>38.5</v>
      </c>
      <c r="CU1042">
        <v>39.8031428571429</v>
      </c>
      <c r="CV1042">
        <v>1955.10964285714</v>
      </c>
      <c r="CW1042">
        <v>39.9103571428571</v>
      </c>
      <c r="CX1042">
        <v>0</v>
      </c>
      <c r="CY1042">
        <v>1663699187.3</v>
      </c>
      <c r="CZ1042">
        <v>0</v>
      </c>
      <c r="DA1042">
        <v>0</v>
      </c>
      <c r="DB1042" t="s">
        <v>356</v>
      </c>
      <c r="DC1042">
        <v>1660677648.1</v>
      </c>
      <c r="DD1042">
        <v>1660677649.1</v>
      </c>
      <c r="DE1042">
        <v>0</v>
      </c>
      <c r="DF1042">
        <v>-1.042</v>
      </c>
      <c r="DG1042">
        <v>0.003</v>
      </c>
      <c r="DH1042">
        <v>5.218</v>
      </c>
      <c r="DI1042">
        <v>0.344</v>
      </c>
      <c r="DJ1042">
        <v>417</v>
      </c>
      <c r="DK1042">
        <v>22</v>
      </c>
      <c r="DL1042">
        <v>1.24</v>
      </c>
      <c r="DM1042">
        <v>0.53</v>
      </c>
      <c r="DN1042">
        <v>-76.5580024390244</v>
      </c>
      <c r="DO1042">
        <v>-2.69556794425092</v>
      </c>
      <c r="DP1042">
        <v>0.6624042522574</v>
      </c>
      <c r="DQ1042">
        <v>0</v>
      </c>
      <c r="DR1042">
        <v>5.35123195121951</v>
      </c>
      <c r="DS1042">
        <v>-1.11592536585365</v>
      </c>
      <c r="DT1042">
        <v>0.11114247358781</v>
      </c>
      <c r="DU1042">
        <v>0</v>
      </c>
      <c r="DV1042">
        <v>0</v>
      </c>
      <c r="DW1042">
        <v>2</v>
      </c>
      <c r="DX1042" t="s">
        <v>357</v>
      </c>
      <c r="DY1042">
        <v>2.97382</v>
      </c>
      <c r="DZ1042">
        <v>2.70223</v>
      </c>
      <c r="EA1042">
        <v>0.168066</v>
      </c>
      <c r="EB1042">
        <v>0.176906</v>
      </c>
      <c r="EC1042">
        <v>0.0891834</v>
      </c>
      <c r="ED1042">
        <v>0.0721785</v>
      </c>
      <c r="EE1042">
        <v>32407.2</v>
      </c>
      <c r="EF1042">
        <v>34955.5</v>
      </c>
      <c r="EG1042">
        <v>35302.3</v>
      </c>
      <c r="EH1042">
        <v>38518.6</v>
      </c>
      <c r="EI1042">
        <v>45604.8</v>
      </c>
      <c r="EJ1042">
        <v>51625.8</v>
      </c>
      <c r="EK1042">
        <v>55187.9</v>
      </c>
      <c r="EL1042">
        <v>61788.1</v>
      </c>
      <c r="EM1042">
        <v>1.9884</v>
      </c>
      <c r="EN1042">
        <v>1.8064</v>
      </c>
      <c r="EO1042">
        <v>0.0860095</v>
      </c>
      <c r="EP1042">
        <v>0</v>
      </c>
      <c r="EQ1042">
        <v>23.6237</v>
      </c>
      <c r="ER1042">
        <v>999.9</v>
      </c>
      <c r="ES1042">
        <v>40.184</v>
      </c>
      <c r="ET1042">
        <v>31.078</v>
      </c>
      <c r="EU1042">
        <v>20.1278</v>
      </c>
      <c r="EV1042">
        <v>56.7962</v>
      </c>
      <c r="EW1042">
        <v>45.5128</v>
      </c>
      <c r="EX1042">
        <v>1</v>
      </c>
      <c r="EY1042">
        <v>-0.00569106</v>
      </c>
      <c r="EZ1042">
        <v>2.5637</v>
      </c>
      <c r="FA1042">
        <v>20.0945</v>
      </c>
      <c r="FB1042">
        <v>5.19932</v>
      </c>
      <c r="FC1042">
        <v>12.004</v>
      </c>
      <c r="FD1042">
        <v>4.9756</v>
      </c>
      <c r="FE1042">
        <v>3.294</v>
      </c>
      <c r="FF1042">
        <v>9999</v>
      </c>
      <c r="FG1042">
        <v>9999</v>
      </c>
      <c r="FH1042">
        <v>9999</v>
      </c>
      <c r="FI1042">
        <v>696</v>
      </c>
      <c r="FJ1042">
        <v>1.86356</v>
      </c>
      <c r="FK1042">
        <v>1.86829</v>
      </c>
      <c r="FL1042">
        <v>1.8681</v>
      </c>
      <c r="FM1042">
        <v>1.86935</v>
      </c>
      <c r="FN1042">
        <v>1.87012</v>
      </c>
      <c r="FO1042">
        <v>1.86618</v>
      </c>
      <c r="FP1042">
        <v>1.86722</v>
      </c>
      <c r="FQ1042">
        <v>1.86859</v>
      </c>
      <c r="FR1042">
        <v>5</v>
      </c>
      <c r="FS1042">
        <v>0</v>
      </c>
      <c r="FT1042">
        <v>0</v>
      </c>
      <c r="FU1042">
        <v>0</v>
      </c>
      <c r="FV1042" t="s">
        <v>358</v>
      </c>
      <c r="FW1042" t="s">
        <v>359</v>
      </c>
      <c r="FX1042" t="s">
        <v>360</v>
      </c>
      <c r="FY1042" t="s">
        <v>360</v>
      </c>
      <c r="FZ1042" t="s">
        <v>360</v>
      </c>
      <c r="GA1042" t="s">
        <v>360</v>
      </c>
      <c r="GB1042">
        <v>0</v>
      </c>
      <c r="GC1042">
        <v>100</v>
      </c>
      <c r="GD1042">
        <v>100</v>
      </c>
      <c r="GE1042">
        <v>9.27</v>
      </c>
      <c r="GF1042">
        <v>0.263</v>
      </c>
      <c r="GG1042">
        <v>3.61927167264205</v>
      </c>
      <c r="GH1042">
        <v>0.00509506669552449</v>
      </c>
      <c r="GI1042">
        <v>1.17866753763249e-06</v>
      </c>
      <c r="GJ1042">
        <v>-6.62632595388568e-10</v>
      </c>
      <c r="GK1042">
        <v>-0.0260112845827318</v>
      </c>
      <c r="GL1042">
        <v>-0.0225051504344278</v>
      </c>
      <c r="GM1042">
        <v>0.00262967521021688</v>
      </c>
      <c r="GN1042">
        <v>-3.50088843362945e-05</v>
      </c>
      <c r="GO1042">
        <v>-5</v>
      </c>
      <c r="GP1042">
        <v>1640</v>
      </c>
      <c r="GQ1042">
        <v>1</v>
      </c>
      <c r="GR1042">
        <v>20</v>
      </c>
      <c r="GS1042">
        <v>50359</v>
      </c>
      <c r="GT1042">
        <v>50359</v>
      </c>
      <c r="GU1042">
        <v>2.22046</v>
      </c>
      <c r="GV1042">
        <v>2.60986</v>
      </c>
      <c r="GW1042">
        <v>1.54785</v>
      </c>
      <c r="GX1042">
        <v>2.2998</v>
      </c>
      <c r="GY1042">
        <v>1.34644</v>
      </c>
      <c r="GZ1042">
        <v>2.41089</v>
      </c>
      <c r="HA1042">
        <v>36.0582</v>
      </c>
      <c r="HB1042">
        <v>23.9562</v>
      </c>
      <c r="HC1042">
        <v>18</v>
      </c>
      <c r="HD1042">
        <v>505.644</v>
      </c>
      <c r="HE1042">
        <v>391.334</v>
      </c>
      <c r="HF1042">
        <v>19.9655</v>
      </c>
      <c r="HG1042">
        <v>27.0046</v>
      </c>
      <c r="HH1042">
        <v>30.0004</v>
      </c>
      <c r="HI1042">
        <v>26.962</v>
      </c>
      <c r="HJ1042">
        <v>26.9073</v>
      </c>
      <c r="HK1042">
        <v>44.4747</v>
      </c>
      <c r="HL1042">
        <v>29.13</v>
      </c>
      <c r="HM1042">
        <v>0</v>
      </c>
      <c r="HN1042">
        <v>19.9679</v>
      </c>
      <c r="HO1042">
        <v>1106.63</v>
      </c>
      <c r="HP1042">
        <v>14.39</v>
      </c>
      <c r="HQ1042">
        <v>102.372</v>
      </c>
      <c r="HR1042">
        <v>102.844</v>
      </c>
    </row>
    <row r="1043" spans="1:226">
      <c r="A1043">
        <v>1027</v>
      </c>
      <c r="B1043">
        <v>1663699195</v>
      </c>
      <c r="C1043">
        <v>11419.9000000954</v>
      </c>
      <c r="D1043" t="s">
        <v>2423</v>
      </c>
      <c r="E1043" t="s">
        <v>2424</v>
      </c>
      <c r="F1043">
        <v>5</v>
      </c>
      <c r="G1043" t="s">
        <v>2292</v>
      </c>
      <c r="H1043" t="s">
        <v>354</v>
      </c>
      <c r="I1043">
        <v>1663699187.51852</v>
      </c>
      <c r="J1043">
        <f>(K1043)/1000</f>
        <v>0</v>
      </c>
      <c r="K1043">
        <f>IF(BF1043, AN1043, AH1043)</f>
        <v>0</v>
      </c>
      <c r="L1043">
        <f>IF(BF1043, AI1043, AG1043)</f>
        <v>0</v>
      </c>
      <c r="M1043">
        <f>BH1043 - IF(AU1043&gt;1, L1043*BB1043*100.0/(AW1043*BV1043), 0)</f>
        <v>0</v>
      </c>
      <c r="N1043">
        <f>((T1043-J1043/2)*M1043-L1043)/(T1043+J1043/2)</f>
        <v>0</v>
      </c>
      <c r="O1043">
        <f>N1043*(BO1043+BP1043)/1000.0</f>
        <v>0</v>
      </c>
      <c r="P1043">
        <f>(BH1043 - IF(AU1043&gt;1, L1043*BB1043*100.0/(AW1043*BV1043), 0))*(BO1043+BP1043)/1000.0</f>
        <v>0</v>
      </c>
      <c r="Q1043">
        <f>2.0/((1/S1043-1/R1043)+SIGN(S1043)*SQRT((1/S1043-1/R1043)*(1/S1043-1/R1043) + 4*BC1043/((BC1043+1)*(BC1043+1))*(2*1/S1043*1/R1043-1/R1043*1/R1043)))</f>
        <v>0</v>
      </c>
      <c r="R1043">
        <f>IF(LEFT(BD1043,1)&lt;&gt;"0",IF(LEFT(BD1043,1)="1",3.0,BE1043),$D$5+$E$5*(BV1043*BO1043/($K$5*1000))+$F$5*(BV1043*BO1043/($K$5*1000))*MAX(MIN(BB1043,$J$5),$I$5)*MAX(MIN(BB1043,$J$5),$I$5)+$G$5*MAX(MIN(BB1043,$J$5),$I$5)*(BV1043*BO1043/($K$5*1000))+$H$5*(BV1043*BO1043/($K$5*1000))*(BV1043*BO1043/($K$5*1000)))</f>
        <v>0</v>
      </c>
      <c r="S1043">
        <f>J1043*(1000-(1000*0.61365*exp(17.502*W1043/(240.97+W1043))/(BO1043+BP1043)+BJ1043)/2)/(1000*0.61365*exp(17.502*W1043/(240.97+W1043))/(BO1043+BP1043)-BJ1043)</f>
        <v>0</v>
      </c>
      <c r="T1043">
        <f>1/((BC1043+1)/(Q1043/1.6)+1/(R1043/1.37)) + BC1043/((BC1043+1)/(Q1043/1.6) + BC1043/(R1043/1.37))</f>
        <v>0</v>
      </c>
      <c r="U1043">
        <f>(AX1043*BA1043)</f>
        <v>0</v>
      </c>
      <c r="V1043">
        <f>(BQ1043+(U1043+2*0.95*5.67E-8*(((BQ1043+$B$7)+273)^4-(BQ1043+273)^4)-44100*J1043)/(1.84*29.3*R1043+8*0.95*5.67E-8*(BQ1043+273)^3))</f>
        <v>0</v>
      </c>
      <c r="W1043">
        <f>($C$7*BR1043+$D$7*BS1043+$E$7*V1043)</f>
        <v>0</v>
      </c>
      <c r="X1043">
        <f>0.61365*exp(17.502*W1043/(240.97+W1043))</f>
        <v>0</v>
      </c>
      <c r="Y1043">
        <f>(Z1043/AA1043*100)</f>
        <v>0</v>
      </c>
      <c r="Z1043">
        <f>BJ1043*(BO1043+BP1043)/1000</f>
        <v>0</v>
      </c>
      <c r="AA1043">
        <f>0.61365*exp(17.502*BQ1043/(240.97+BQ1043))</f>
        <v>0</v>
      </c>
      <c r="AB1043">
        <f>(X1043-BJ1043*(BO1043+BP1043)/1000)</f>
        <v>0</v>
      </c>
      <c r="AC1043">
        <f>(-J1043*44100)</f>
        <v>0</v>
      </c>
      <c r="AD1043">
        <f>2*29.3*R1043*0.92*(BQ1043-W1043)</f>
        <v>0</v>
      </c>
      <c r="AE1043">
        <f>2*0.95*5.67E-8*(((BQ1043+$B$7)+273)^4-(W1043+273)^4)</f>
        <v>0</v>
      </c>
      <c r="AF1043">
        <f>U1043+AE1043+AC1043+AD1043</f>
        <v>0</v>
      </c>
      <c r="AG1043">
        <f>BN1043*AU1043*(BI1043-BH1043*(1000-AU1043*BK1043)/(1000-AU1043*BJ1043))/(100*BB1043)</f>
        <v>0</v>
      </c>
      <c r="AH1043">
        <f>1000*BN1043*AU1043*(BJ1043-BK1043)/(100*BB1043*(1000-AU1043*BJ1043))</f>
        <v>0</v>
      </c>
      <c r="AI1043">
        <f>(AJ1043 - AK1043 - BO1043*1E3/(8.314*(BQ1043+273.15)) * AM1043/BN1043 * AL1043) * BN1043/(100*BB1043) * (1000 - BK1043)/1000</f>
        <v>0</v>
      </c>
      <c r="AJ1043">
        <v>1118.22555647399</v>
      </c>
      <c r="AK1043">
        <v>1052.66260606061</v>
      </c>
      <c r="AL1043">
        <v>3.44308483190148</v>
      </c>
      <c r="AM1043">
        <v>65.4891449672298</v>
      </c>
      <c r="AN1043">
        <f>(AP1043 - AO1043 + BO1043*1E3/(8.314*(BQ1043+273.15)) * AR1043/BN1043 * AQ1043) * BN1043/(100*BB1043) * 1000/(1000 - AP1043)</f>
        <v>0</v>
      </c>
      <c r="AO1043">
        <v>14.2873984344706</v>
      </c>
      <c r="AP1043">
        <v>19.4751626373626</v>
      </c>
      <c r="AQ1043">
        <v>0.00584879809607238</v>
      </c>
      <c r="AR1043">
        <v>122.08518290641</v>
      </c>
      <c r="AS1043">
        <v>0</v>
      </c>
      <c r="AT1043">
        <v>0</v>
      </c>
      <c r="AU1043">
        <f>IF(AS1043*$H$13&gt;=AW1043,1.0,(AW1043/(AW1043-AS1043*$H$13)))</f>
        <v>0</v>
      </c>
      <c r="AV1043">
        <f>(AU1043-1)*100</f>
        <v>0</v>
      </c>
      <c r="AW1043">
        <f>MAX(0,($B$13+$C$13*BV1043)/(1+$D$13*BV1043)*BO1043/(BQ1043+273)*$E$13)</f>
        <v>0</v>
      </c>
      <c r="AX1043">
        <f>$B$11*BW1043+$C$11*BX1043+$F$11*CI1043*(1-CL1043)</f>
        <v>0</v>
      </c>
      <c r="AY1043">
        <f>AX1043*AZ1043</f>
        <v>0</v>
      </c>
      <c r="AZ1043">
        <f>($B$11*$D$9+$C$11*$D$9+$F$11*((CV1043+CN1043)/MAX(CV1043+CN1043+CW1043, 0.1)*$I$9+CW1043/MAX(CV1043+CN1043+CW1043, 0.1)*$J$9))/($B$11+$C$11+$F$11)</f>
        <v>0</v>
      </c>
      <c r="BA1043">
        <f>($B$11*$K$9+$C$11*$K$9+$F$11*((CV1043+CN1043)/MAX(CV1043+CN1043+CW1043, 0.1)*$P$9+CW1043/MAX(CV1043+CN1043+CW1043, 0.1)*$Q$9))/($B$11+$C$11+$F$11)</f>
        <v>0</v>
      </c>
      <c r="BB1043">
        <v>6</v>
      </c>
      <c r="BC1043">
        <v>0.5</v>
      </c>
      <c r="BD1043" t="s">
        <v>355</v>
      </c>
      <c r="BE1043">
        <v>2</v>
      </c>
      <c r="BF1043" t="b">
        <v>1</v>
      </c>
      <c r="BG1043">
        <v>1663699187.51852</v>
      </c>
      <c r="BH1043">
        <v>1008.75466666667</v>
      </c>
      <c r="BI1043">
        <v>1085.74851851852</v>
      </c>
      <c r="BJ1043">
        <v>19.4311888888889</v>
      </c>
      <c r="BK1043">
        <v>14.2227592592593</v>
      </c>
      <c r="BL1043">
        <v>999.525851851852</v>
      </c>
      <c r="BM1043">
        <v>19.1689259259259</v>
      </c>
      <c r="BN1043">
        <v>500.072185185185</v>
      </c>
      <c r="BO1043">
        <v>90.4707222222222</v>
      </c>
      <c r="BP1043">
        <v>0.0479266555555556</v>
      </c>
      <c r="BQ1043">
        <v>24.8104222222222</v>
      </c>
      <c r="BR1043">
        <v>25.0451888888889</v>
      </c>
      <c r="BS1043">
        <v>999.9</v>
      </c>
      <c r="BT1043">
        <v>0</v>
      </c>
      <c r="BU1043">
        <v>0</v>
      </c>
      <c r="BV1043">
        <v>10018.3333333333</v>
      </c>
      <c r="BW1043">
        <v>0</v>
      </c>
      <c r="BX1043">
        <v>16.7147</v>
      </c>
      <c r="BY1043">
        <v>-76.9943296296296</v>
      </c>
      <c r="BZ1043">
        <v>1028.74407407407</v>
      </c>
      <c r="CA1043">
        <v>1101.41518518519</v>
      </c>
      <c r="CB1043">
        <v>5.20843925925926</v>
      </c>
      <c r="CC1043">
        <v>1085.74851851852</v>
      </c>
      <c r="CD1043">
        <v>14.2227592592593</v>
      </c>
      <c r="CE1043">
        <v>1.7579537037037</v>
      </c>
      <c r="CF1043">
        <v>1.28674259259259</v>
      </c>
      <c r="CG1043">
        <v>15.4178518518519</v>
      </c>
      <c r="CH1043">
        <v>10.6446592592593</v>
      </c>
      <c r="CI1043">
        <v>2000.00518518518</v>
      </c>
      <c r="CJ1043">
        <v>0.979994666666666</v>
      </c>
      <c r="CK1043">
        <v>0.0200052444444444</v>
      </c>
      <c r="CL1043">
        <v>0</v>
      </c>
      <c r="CM1043">
        <v>896.030444444444</v>
      </c>
      <c r="CN1043">
        <v>5.00063</v>
      </c>
      <c r="CO1043">
        <v>17675.3333333333</v>
      </c>
      <c r="CP1043">
        <v>17256.9185185185</v>
      </c>
      <c r="CQ1043">
        <v>39.062</v>
      </c>
      <c r="CR1043">
        <v>39.125</v>
      </c>
      <c r="CS1043">
        <v>38.562</v>
      </c>
      <c r="CT1043">
        <v>38.5</v>
      </c>
      <c r="CU1043">
        <v>39.8074074074074</v>
      </c>
      <c r="CV1043">
        <v>1955.09481481481</v>
      </c>
      <c r="CW1043">
        <v>39.9103703703704</v>
      </c>
      <c r="CX1043">
        <v>0</v>
      </c>
      <c r="CY1043">
        <v>1663699192.1</v>
      </c>
      <c r="CZ1043">
        <v>0</v>
      </c>
      <c r="DA1043">
        <v>0</v>
      </c>
      <c r="DB1043" t="s">
        <v>356</v>
      </c>
      <c r="DC1043">
        <v>1660677648.1</v>
      </c>
      <c r="DD1043">
        <v>1660677649.1</v>
      </c>
      <c r="DE1043">
        <v>0</v>
      </c>
      <c r="DF1043">
        <v>-1.042</v>
      </c>
      <c r="DG1043">
        <v>0.003</v>
      </c>
      <c r="DH1043">
        <v>5.218</v>
      </c>
      <c r="DI1043">
        <v>0.344</v>
      </c>
      <c r="DJ1043">
        <v>417</v>
      </c>
      <c r="DK1043">
        <v>22</v>
      </c>
      <c r="DL1043">
        <v>1.24</v>
      </c>
      <c r="DM1043">
        <v>0.53</v>
      </c>
      <c r="DN1043">
        <v>-76.7637853658537</v>
      </c>
      <c r="DO1043">
        <v>-4.75118257839727</v>
      </c>
      <c r="DP1043">
        <v>0.728060580955967</v>
      </c>
      <c r="DQ1043">
        <v>0</v>
      </c>
      <c r="DR1043">
        <v>5.26969048780488</v>
      </c>
      <c r="DS1043">
        <v>-0.945706620209049</v>
      </c>
      <c r="DT1043">
        <v>0.095774047962779</v>
      </c>
      <c r="DU1043">
        <v>0</v>
      </c>
      <c r="DV1043">
        <v>0</v>
      </c>
      <c r="DW1043">
        <v>2</v>
      </c>
      <c r="DX1043" t="s">
        <v>357</v>
      </c>
      <c r="DY1043">
        <v>2.97307</v>
      </c>
      <c r="DZ1043">
        <v>2.70157</v>
      </c>
      <c r="EA1043">
        <v>0.169814</v>
      </c>
      <c r="EB1043">
        <v>0.178464</v>
      </c>
      <c r="EC1043">
        <v>0.0892729</v>
      </c>
      <c r="ED1043">
        <v>0.0723654</v>
      </c>
      <c r="EE1043">
        <v>32339.1</v>
      </c>
      <c r="EF1043">
        <v>34889.3</v>
      </c>
      <c r="EG1043">
        <v>35302.2</v>
      </c>
      <c r="EH1043">
        <v>38518.5</v>
      </c>
      <c r="EI1043">
        <v>45600.8</v>
      </c>
      <c r="EJ1043">
        <v>51615.9</v>
      </c>
      <c r="EK1043">
        <v>55188.5</v>
      </c>
      <c r="EL1043">
        <v>61788.7</v>
      </c>
      <c r="EM1043">
        <v>1.9872</v>
      </c>
      <c r="EN1043">
        <v>1.8064</v>
      </c>
      <c r="EO1043">
        <v>0.086695</v>
      </c>
      <c r="EP1043">
        <v>0</v>
      </c>
      <c r="EQ1043">
        <v>23.6218</v>
      </c>
      <c r="ER1043">
        <v>999.9</v>
      </c>
      <c r="ES1043">
        <v>40.16</v>
      </c>
      <c r="ET1043">
        <v>31.088</v>
      </c>
      <c r="EU1043">
        <v>20.126</v>
      </c>
      <c r="EV1043">
        <v>56.8362</v>
      </c>
      <c r="EW1043">
        <v>45.4527</v>
      </c>
      <c r="EX1043">
        <v>1</v>
      </c>
      <c r="EY1043">
        <v>-0.00542683</v>
      </c>
      <c r="EZ1043">
        <v>2.59885</v>
      </c>
      <c r="FA1043">
        <v>20.0934</v>
      </c>
      <c r="FB1043">
        <v>5.19453</v>
      </c>
      <c r="FC1043">
        <v>12.004</v>
      </c>
      <c r="FD1043">
        <v>4.9748</v>
      </c>
      <c r="FE1043">
        <v>3.2934</v>
      </c>
      <c r="FF1043">
        <v>9999</v>
      </c>
      <c r="FG1043">
        <v>9999</v>
      </c>
      <c r="FH1043">
        <v>9999</v>
      </c>
      <c r="FI1043">
        <v>696</v>
      </c>
      <c r="FJ1043">
        <v>1.86356</v>
      </c>
      <c r="FK1043">
        <v>1.86829</v>
      </c>
      <c r="FL1043">
        <v>1.86801</v>
      </c>
      <c r="FM1043">
        <v>1.86935</v>
      </c>
      <c r="FN1043">
        <v>1.87012</v>
      </c>
      <c r="FO1043">
        <v>1.86615</v>
      </c>
      <c r="FP1043">
        <v>1.86719</v>
      </c>
      <c r="FQ1043">
        <v>1.86859</v>
      </c>
      <c r="FR1043">
        <v>5</v>
      </c>
      <c r="FS1043">
        <v>0</v>
      </c>
      <c r="FT1043">
        <v>0</v>
      </c>
      <c r="FU1043">
        <v>0</v>
      </c>
      <c r="FV1043" t="s">
        <v>358</v>
      </c>
      <c r="FW1043" t="s">
        <v>359</v>
      </c>
      <c r="FX1043" t="s">
        <v>360</v>
      </c>
      <c r="FY1043" t="s">
        <v>360</v>
      </c>
      <c r="FZ1043" t="s">
        <v>360</v>
      </c>
      <c r="GA1043" t="s">
        <v>360</v>
      </c>
      <c r="GB1043">
        <v>0</v>
      </c>
      <c r="GC1043">
        <v>100</v>
      </c>
      <c r="GD1043">
        <v>100</v>
      </c>
      <c r="GE1043">
        <v>9.36</v>
      </c>
      <c r="GF1043">
        <v>0.264</v>
      </c>
      <c r="GG1043">
        <v>3.61927167264205</v>
      </c>
      <c r="GH1043">
        <v>0.00509506669552449</v>
      </c>
      <c r="GI1043">
        <v>1.17866753763249e-06</v>
      </c>
      <c r="GJ1043">
        <v>-6.62632595388568e-10</v>
      </c>
      <c r="GK1043">
        <v>-0.0260112845827318</v>
      </c>
      <c r="GL1043">
        <v>-0.0225051504344278</v>
      </c>
      <c r="GM1043">
        <v>0.00262967521021688</v>
      </c>
      <c r="GN1043">
        <v>-3.50088843362945e-05</v>
      </c>
      <c r="GO1043">
        <v>-5</v>
      </c>
      <c r="GP1043">
        <v>1640</v>
      </c>
      <c r="GQ1043">
        <v>1</v>
      </c>
      <c r="GR1043">
        <v>20</v>
      </c>
      <c r="GS1043">
        <v>50359.1</v>
      </c>
      <c r="GT1043">
        <v>50359.1</v>
      </c>
      <c r="GU1043">
        <v>2.24487</v>
      </c>
      <c r="GV1043">
        <v>2.59888</v>
      </c>
      <c r="GW1043">
        <v>1.54785</v>
      </c>
      <c r="GX1043">
        <v>2.30103</v>
      </c>
      <c r="GY1043">
        <v>1.34644</v>
      </c>
      <c r="GZ1043">
        <v>2.43774</v>
      </c>
      <c r="HA1043">
        <v>36.0582</v>
      </c>
      <c r="HB1043">
        <v>23.9562</v>
      </c>
      <c r="HC1043">
        <v>18</v>
      </c>
      <c r="HD1043">
        <v>504.853</v>
      </c>
      <c r="HE1043">
        <v>391.35</v>
      </c>
      <c r="HF1043">
        <v>19.923</v>
      </c>
      <c r="HG1043">
        <v>27.0046</v>
      </c>
      <c r="HH1043">
        <v>30.0004</v>
      </c>
      <c r="HI1043">
        <v>26.9634</v>
      </c>
      <c r="HJ1043">
        <v>26.9096</v>
      </c>
      <c r="HK1043">
        <v>45.0516</v>
      </c>
      <c r="HL1043">
        <v>28.8212</v>
      </c>
      <c r="HM1043">
        <v>0</v>
      </c>
      <c r="HN1043">
        <v>19.9263</v>
      </c>
      <c r="HO1043">
        <v>1126.82</v>
      </c>
      <c r="HP1043">
        <v>14.4444</v>
      </c>
      <c r="HQ1043">
        <v>102.372</v>
      </c>
      <c r="HR1043">
        <v>102.844</v>
      </c>
    </row>
    <row r="1044" spans="1:226">
      <c r="A1044">
        <v>1028</v>
      </c>
      <c r="B1044">
        <v>1663699200</v>
      </c>
      <c r="C1044">
        <v>11424.9000000954</v>
      </c>
      <c r="D1044" t="s">
        <v>2425</v>
      </c>
      <c r="E1044" t="s">
        <v>2426</v>
      </c>
      <c r="F1044">
        <v>5</v>
      </c>
      <c r="G1044" t="s">
        <v>2292</v>
      </c>
      <c r="H1044" t="s">
        <v>354</v>
      </c>
      <c r="I1044">
        <v>1663699192.23214</v>
      </c>
      <c r="J1044">
        <f>(K1044)/1000</f>
        <v>0</v>
      </c>
      <c r="K1044">
        <f>IF(BF1044, AN1044, AH1044)</f>
        <v>0</v>
      </c>
      <c r="L1044">
        <f>IF(BF1044, AI1044, AG1044)</f>
        <v>0</v>
      </c>
      <c r="M1044">
        <f>BH1044 - IF(AU1044&gt;1, L1044*BB1044*100.0/(AW1044*BV1044), 0)</f>
        <v>0</v>
      </c>
      <c r="N1044">
        <f>((T1044-J1044/2)*M1044-L1044)/(T1044+J1044/2)</f>
        <v>0</v>
      </c>
      <c r="O1044">
        <f>N1044*(BO1044+BP1044)/1000.0</f>
        <v>0</v>
      </c>
      <c r="P1044">
        <f>(BH1044 - IF(AU1044&gt;1, L1044*BB1044*100.0/(AW1044*BV1044), 0))*(BO1044+BP1044)/1000.0</f>
        <v>0</v>
      </c>
      <c r="Q1044">
        <f>2.0/((1/S1044-1/R1044)+SIGN(S1044)*SQRT((1/S1044-1/R1044)*(1/S1044-1/R1044) + 4*BC1044/((BC1044+1)*(BC1044+1))*(2*1/S1044*1/R1044-1/R1044*1/R1044)))</f>
        <v>0</v>
      </c>
      <c r="R1044">
        <f>IF(LEFT(BD1044,1)&lt;&gt;"0",IF(LEFT(BD1044,1)="1",3.0,BE1044),$D$5+$E$5*(BV1044*BO1044/($K$5*1000))+$F$5*(BV1044*BO1044/($K$5*1000))*MAX(MIN(BB1044,$J$5),$I$5)*MAX(MIN(BB1044,$J$5),$I$5)+$G$5*MAX(MIN(BB1044,$J$5),$I$5)*(BV1044*BO1044/($K$5*1000))+$H$5*(BV1044*BO1044/($K$5*1000))*(BV1044*BO1044/($K$5*1000)))</f>
        <v>0</v>
      </c>
      <c r="S1044">
        <f>J1044*(1000-(1000*0.61365*exp(17.502*W1044/(240.97+W1044))/(BO1044+BP1044)+BJ1044)/2)/(1000*0.61365*exp(17.502*W1044/(240.97+W1044))/(BO1044+BP1044)-BJ1044)</f>
        <v>0</v>
      </c>
      <c r="T1044">
        <f>1/((BC1044+1)/(Q1044/1.6)+1/(R1044/1.37)) + BC1044/((BC1044+1)/(Q1044/1.6) + BC1044/(R1044/1.37))</f>
        <v>0</v>
      </c>
      <c r="U1044">
        <f>(AX1044*BA1044)</f>
        <v>0</v>
      </c>
      <c r="V1044">
        <f>(BQ1044+(U1044+2*0.95*5.67E-8*(((BQ1044+$B$7)+273)^4-(BQ1044+273)^4)-44100*J1044)/(1.84*29.3*R1044+8*0.95*5.67E-8*(BQ1044+273)^3))</f>
        <v>0</v>
      </c>
      <c r="W1044">
        <f>($C$7*BR1044+$D$7*BS1044+$E$7*V1044)</f>
        <v>0</v>
      </c>
      <c r="X1044">
        <f>0.61365*exp(17.502*W1044/(240.97+W1044))</f>
        <v>0</v>
      </c>
      <c r="Y1044">
        <f>(Z1044/AA1044*100)</f>
        <v>0</v>
      </c>
      <c r="Z1044">
        <f>BJ1044*(BO1044+BP1044)/1000</f>
        <v>0</v>
      </c>
      <c r="AA1044">
        <f>0.61365*exp(17.502*BQ1044/(240.97+BQ1044))</f>
        <v>0</v>
      </c>
      <c r="AB1044">
        <f>(X1044-BJ1044*(BO1044+BP1044)/1000)</f>
        <v>0</v>
      </c>
      <c r="AC1044">
        <f>(-J1044*44100)</f>
        <v>0</v>
      </c>
      <c r="AD1044">
        <f>2*29.3*R1044*0.92*(BQ1044-W1044)</f>
        <v>0</v>
      </c>
      <c r="AE1044">
        <f>2*0.95*5.67E-8*(((BQ1044+$B$7)+273)^4-(W1044+273)^4)</f>
        <v>0</v>
      </c>
      <c r="AF1044">
        <f>U1044+AE1044+AC1044+AD1044</f>
        <v>0</v>
      </c>
      <c r="AG1044">
        <f>BN1044*AU1044*(BI1044-BH1044*(1000-AU1044*BK1044)/(1000-AU1044*BJ1044))/(100*BB1044)</f>
        <v>0</v>
      </c>
      <c r="AH1044">
        <f>1000*BN1044*AU1044*(BJ1044-BK1044)/(100*BB1044*(1000-AU1044*BJ1044))</f>
        <v>0</v>
      </c>
      <c r="AI1044">
        <f>(AJ1044 - AK1044 - BO1044*1E3/(8.314*(BQ1044+273.15)) * AM1044/BN1044 * AL1044) * BN1044/(100*BB1044) * (1000 - BK1044)/1000</f>
        <v>0</v>
      </c>
      <c r="AJ1044">
        <v>1135.24700980987</v>
      </c>
      <c r="AK1044">
        <v>1069.49012121212</v>
      </c>
      <c r="AL1044">
        <v>3.43236484925952</v>
      </c>
      <c r="AM1044">
        <v>65.4891449672298</v>
      </c>
      <c r="AN1044">
        <f>(AP1044 - AO1044 + BO1044*1E3/(8.314*(BQ1044+273.15)) * AR1044/BN1044 * AQ1044) * BN1044/(100*BB1044) * 1000/(1000 - AP1044)</f>
        <v>0</v>
      </c>
      <c r="AO1044">
        <v>14.3307461112836</v>
      </c>
      <c r="AP1044">
        <v>19.4766351648352</v>
      </c>
      <c r="AQ1044">
        <v>0.00198744666716763</v>
      </c>
      <c r="AR1044">
        <v>122.08518290641</v>
      </c>
      <c r="AS1044">
        <v>0</v>
      </c>
      <c r="AT1044">
        <v>0</v>
      </c>
      <c r="AU1044">
        <f>IF(AS1044*$H$13&gt;=AW1044,1.0,(AW1044/(AW1044-AS1044*$H$13)))</f>
        <v>0</v>
      </c>
      <c r="AV1044">
        <f>(AU1044-1)*100</f>
        <v>0</v>
      </c>
      <c r="AW1044">
        <f>MAX(0,($B$13+$C$13*BV1044)/(1+$D$13*BV1044)*BO1044/(BQ1044+273)*$E$13)</f>
        <v>0</v>
      </c>
      <c r="AX1044">
        <f>$B$11*BW1044+$C$11*BX1044+$F$11*CI1044*(1-CL1044)</f>
        <v>0</v>
      </c>
      <c r="AY1044">
        <f>AX1044*AZ1044</f>
        <v>0</v>
      </c>
      <c r="AZ1044">
        <f>($B$11*$D$9+$C$11*$D$9+$F$11*((CV1044+CN1044)/MAX(CV1044+CN1044+CW1044, 0.1)*$I$9+CW1044/MAX(CV1044+CN1044+CW1044, 0.1)*$J$9))/($B$11+$C$11+$F$11)</f>
        <v>0</v>
      </c>
      <c r="BA1044">
        <f>($B$11*$K$9+$C$11*$K$9+$F$11*((CV1044+CN1044)/MAX(CV1044+CN1044+CW1044, 0.1)*$P$9+CW1044/MAX(CV1044+CN1044+CW1044, 0.1)*$Q$9))/($B$11+$C$11+$F$11)</f>
        <v>0</v>
      </c>
      <c r="BB1044">
        <v>6</v>
      </c>
      <c r="BC1044">
        <v>0.5</v>
      </c>
      <c r="BD1044" t="s">
        <v>355</v>
      </c>
      <c r="BE1044">
        <v>2</v>
      </c>
      <c r="BF1044" t="b">
        <v>1</v>
      </c>
      <c r="BG1044">
        <v>1663699192.23214</v>
      </c>
      <c r="BH1044">
        <v>1024.3975</v>
      </c>
      <c r="BI1044">
        <v>1101.64178571429</v>
      </c>
      <c r="BJ1044">
        <v>19.4557428571429</v>
      </c>
      <c r="BK1044">
        <v>14.2989714285714</v>
      </c>
      <c r="BL1044">
        <v>1015.08414285714</v>
      </c>
      <c r="BM1044">
        <v>19.1925392857143</v>
      </c>
      <c r="BN1044">
        <v>500.058464285714</v>
      </c>
      <c r="BO1044">
        <v>90.4712892857143</v>
      </c>
      <c r="BP1044">
        <v>0.048042225</v>
      </c>
      <c r="BQ1044">
        <v>24.8041035714286</v>
      </c>
      <c r="BR1044">
        <v>25.0457392857143</v>
      </c>
      <c r="BS1044">
        <v>999.9</v>
      </c>
      <c r="BT1044">
        <v>0</v>
      </c>
      <c r="BU1044">
        <v>0</v>
      </c>
      <c r="BV1044">
        <v>10006.25</v>
      </c>
      <c r="BW1044">
        <v>0</v>
      </c>
      <c r="BX1044">
        <v>16.7147</v>
      </c>
      <c r="BY1044">
        <v>-77.2449464285714</v>
      </c>
      <c r="BZ1044">
        <v>1044.72285714286</v>
      </c>
      <c r="CA1044">
        <v>1117.62285714286</v>
      </c>
      <c r="CB1044">
        <v>5.15678321428571</v>
      </c>
      <c r="CC1044">
        <v>1101.64178571429</v>
      </c>
      <c r="CD1044">
        <v>14.2989714285714</v>
      </c>
      <c r="CE1044">
        <v>1.76018642857143</v>
      </c>
      <c r="CF1044">
        <v>1.29364535714286</v>
      </c>
      <c r="CG1044">
        <v>15.4376357142857</v>
      </c>
      <c r="CH1044">
        <v>10.7251035714286</v>
      </c>
      <c r="CI1044">
        <v>2000.00857142857</v>
      </c>
      <c r="CJ1044">
        <v>0.979994785714286</v>
      </c>
      <c r="CK1044">
        <v>0.0200051214285714</v>
      </c>
      <c r="CL1044">
        <v>0</v>
      </c>
      <c r="CM1044">
        <v>894.876964285714</v>
      </c>
      <c r="CN1044">
        <v>5.00063</v>
      </c>
      <c r="CO1044">
        <v>17653.2107142857</v>
      </c>
      <c r="CP1044">
        <v>17256.9428571429</v>
      </c>
      <c r="CQ1044">
        <v>39.062</v>
      </c>
      <c r="CR1044">
        <v>39.1294285714286</v>
      </c>
      <c r="CS1044">
        <v>38.562</v>
      </c>
      <c r="CT1044">
        <v>38.5</v>
      </c>
      <c r="CU1044">
        <v>39.8075714285714</v>
      </c>
      <c r="CV1044">
        <v>1955.09821428571</v>
      </c>
      <c r="CW1044">
        <v>39.9103571428571</v>
      </c>
      <c r="CX1044">
        <v>0</v>
      </c>
      <c r="CY1044">
        <v>1663699197.5</v>
      </c>
      <c r="CZ1044">
        <v>0</v>
      </c>
      <c r="DA1044">
        <v>0</v>
      </c>
      <c r="DB1044" t="s">
        <v>356</v>
      </c>
      <c r="DC1044">
        <v>1660677648.1</v>
      </c>
      <c r="DD1044">
        <v>1660677649.1</v>
      </c>
      <c r="DE1044">
        <v>0</v>
      </c>
      <c r="DF1044">
        <v>-1.042</v>
      </c>
      <c r="DG1044">
        <v>0.003</v>
      </c>
      <c r="DH1044">
        <v>5.218</v>
      </c>
      <c r="DI1044">
        <v>0.344</v>
      </c>
      <c r="DJ1044">
        <v>417</v>
      </c>
      <c r="DK1044">
        <v>22</v>
      </c>
      <c r="DL1044">
        <v>1.24</v>
      </c>
      <c r="DM1044">
        <v>0.53</v>
      </c>
      <c r="DN1044">
        <v>-77.0899268292683</v>
      </c>
      <c r="DO1044">
        <v>-2.24785505226489</v>
      </c>
      <c r="DP1044">
        <v>0.502272636112608</v>
      </c>
      <c r="DQ1044">
        <v>0</v>
      </c>
      <c r="DR1044">
        <v>5.19119853658537</v>
      </c>
      <c r="DS1044">
        <v>-0.650762926829266</v>
      </c>
      <c r="DT1044">
        <v>0.0664904280498229</v>
      </c>
      <c r="DU1044">
        <v>0</v>
      </c>
      <c r="DV1044">
        <v>0</v>
      </c>
      <c r="DW1044">
        <v>2</v>
      </c>
      <c r="DX1044" t="s">
        <v>357</v>
      </c>
      <c r="DY1044">
        <v>2.972</v>
      </c>
      <c r="DZ1044">
        <v>2.70285</v>
      </c>
      <c r="EA1044">
        <v>0.171563</v>
      </c>
      <c r="EB1044">
        <v>0.180284</v>
      </c>
      <c r="EC1044">
        <v>0.0892976</v>
      </c>
      <c r="ED1044">
        <v>0.0726445</v>
      </c>
      <c r="EE1044">
        <v>32271.1</v>
      </c>
      <c r="EF1044">
        <v>34812.2</v>
      </c>
      <c r="EG1044">
        <v>35302.4</v>
      </c>
      <c r="EH1044">
        <v>38518.6</v>
      </c>
      <c r="EI1044">
        <v>45599.6</v>
      </c>
      <c r="EJ1044">
        <v>51600.7</v>
      </c>
      <c r="EK1044">
        <v>55188.5</v>
      </c>
      <c r="EL1044">
        <v>61789.1</v>
      </c>
      <c r="EM1044">
        <v>1.988</v>
      </c>
      <c r="EN1044">
        <v>1.8078</v>
      </c>
      <c r="EO1044">
        <v>0.0860691</v>
      </c>
      <c r="EP1044">
        <v>0</v>
      </c>
      <c r="EQ1044">
        <v>23.6198</v>
      </c>
      <c r="ER1044">
        <v>999.9</v>
      </c>
      <c r="ES1044">
        <v>40.16</v>
      </c>
      <c r="ET1044">
        <v>31.078</v>
      </c>
      <c r="EU1044">
        <v>20.1141</v>
      </c>
      <c r="EV1044">
        <v>56.8462</v>
      </c>
      <c r="EW1044">
        <v>45.7332</v>
      </c>
      <c r="EX1044">
        <v>1</v>
      </c>
      <c r="EY1044">
        <v>-0.0050813</v>
      </c>
      <c r="EZ1044">
        <v>2.64255</v>
      </c>
      <c r="FA1044">
        <v>20.0935</v>
      </c>
      <c r="FB1044">
        <v>5.19812</v>
      </c>
      <c r="FC1044">
        <v>12.004</v>
      </c>
      <c r="FD1044">
        <v>4.9756</v>
      </c>
      <c r="FE1044">
        <v>3.294</v>
      </c>
      <c r="FF1044">
        <v>9999</v>
      </c>
      <c r="FG1044">
        <v>9999</v>
      </c>
      <c r="FH1044">
        <v>9999</v>
      </c>
      <c r="FI1044">
        <v>696</v>
      </c>
      <c r="FJ1044">
        <v>1.86356</v>
      </c>
      <c r="FK1044">
        <v>1.86829</v>
      </c>
      <c r="FL1044">
        <v>1.86801</v>
      </c>
      <c r="FM1044">
        <v>1.86932</v>
      </c>
      <c r="FN1044">
        <v>1.87012</v>
      </c>
      <c r="FO1044">
        <v>1.86615</v>
      </c>
      <c r="FP1044">
        <v>1.86722</v>
      </c>
      <c r="FQ1044">
        <v>1.86859</v>
      </c>
      <c r="FR1044">
        <v>5</v>
      </c>
      <c r="FS1044">
        <v>0</v>
      </c>
      <c r="FT1044">
        <v>0</v>
      </c>
      <c r="FU1044">
        <v>0</v>
      </c>
      <c r="FV1044" t="s">
        <v>358</v>
      </c>
      <c r="FW1044" t="s">
        <v>359</v>
      </c>
      <c r="FX1044" t="s">
        <v>360</v>
      </c>
      <c r="FY1044" t="s">
        <v>360</v>
      </c>
      <c r="FZ1044" t="s">
        <v>360</v>
      </c>
      <c r="GA1044" t="s">
        <v>360</v>
      </c>
      <c r="GB1044">
        <v>0</v>
      </c>
      <c r="GC1044">
        <v>100</v>
      </c>
      <c r="GD1044">
        <v>100</v>
      </c>
      <c r="GE1044">
        <v>9.45</v>
      </c>
      <c r="GF1044">
        <v>0.2642</v>
      </c>
      <c r="GG1044">
        <v>3.61927167264205</v>
      </c>
      <c r="GH1044">
        <v>0.00509506669552449</v>
      </c>
      <c r="GI1044">
        <v>1.17866753763249e-06</v>
      </c>
      <c r="GJ1044">
        <v>-6.62632595388568e-10</v>
      </c>
      <c r="GK1044">
        <v>-0.0260112845827318</v>
      </c>
      <c r="GL1044">
        <v>-0.0225051504344278</v>
      </c>
      <c r="GM1044">
        <v>0.00262967521021688</v>
      </c>
      <c r="GN1044">
        <v>-3.50088843362945e-05</v>
      </c>
      <c r="GO1044">
        <v>-5</v>
      </c>
      <c r="GP1044">
        <v>1640</v>
      </c>
      <c r="GQ1044">
        <v>1</v>
      </c>
      <c r="GR1044">
        <v>20</v>
      </c>
      <c r="GS1044">
        <v>50359.2</v>
      </c>
      <c r="GT1044">
        <v>50359.2</v>
      </c>
      <c r="GU1044">
        <v>2.27539</v>
      </c>
      <c r="GV1044">
        <v>2.60498</v>
      </c>
      <c r="GW1044">
        <v>1.54785</v>
      </c>
      <c r="GX1044">
        <v>2.30103</v>
      </c>
      <c r="GY1044">
        <v>1.34644</v>
      </c>
      <c r="GZ1044">
        <v>2.38647</v>
      </c>
      <c r="HA1044">
        <v>36.0816</v>
      </c>
      <c r="HB1044">
        <v>23.9562</v>
      </c>
      <c r="HC1044">
        <v>18</v>
      </c>
      <c r="HD1044">
        <v>505.398</v>
      </c>
      <c r="HE1044">
        <v>392.111</v>
      </c>
      <c r="HF1044">
        <v>19.8731</v>
      </c>
      <c r="HG1044">
        <v>27.0046</v>
      </c>
      <c r="HH1044">
        <v>30.0004</v>
      </c>
      <c r="HI1044">
        <v>26.9643</v>
      </c>
      <c r="HJ1044">
        <v>26.9096</v>
      </c>
      <c r="HK1044">
        <v>45.5767</v>
      </c>
      <c r="HL1044">
        <v>28.5321</v>
      </c>
      <c r="HM1044">
        <v>0</v>
      </c>
      <c r="HN1044">
        <v>19.8783</v>
      </c>
      <c r="HO1044">
        <v>1140.45</v>
      </c>
      <c r="HP1044">
        <v>14.5098</v>
      </c>
      <c r="HQ1044">
        <v>102.373</v>
      </c>
      <c r="HR1044">
        <v>102.845</v>
      </c>
    </row>
    <row r="1045" spans="1:226">
      <c r="A1045">
        <v>1029</v>
      </c>
      <c r="B1045">
        <v>1663699205</v>
      </c>
      <c r="C1045">
        <v>11429.9000000954</v>
      </c>
      <c r="D1045" t="s">
        <v>2427</v>
      </c>
      <c r="E1045" t="s">
        <v>2428</v>
      </c>
      <c r="F1045">
        <v>5</v>
      </c>
      <c r="G1045" t="s">
        <v>2292</v>
      </c>
      <c r="H1045" t="s">
        <v>354</v>
      </c>
      <c r="I1045">
        <v>1663699197.5</v>
      </c>
      <c r="J1045">
        <f>(K1045)/1000</f>
        <v>0</v>
      </c>
      <c r="K1045">
        <f>IF(BF1045, AN1045, AH1045)</f>
        <v>0</v>
      </c>
      <c r="L1045">
        <f>IF(BF1045, AI1045, AG1045)</f>
        <v>0</v>
      </c>
      <c r="M1045">
        <f>BH1045 - IF(AU1045&gt;1, L1045*BB1045*100.0/(AW1045*BV1045), 0)</f>
        <v>0</v>
      </c>
      <c r="N1045">
        <f>((T1045-J1045/2)*M1045-L1045)/(T1045+J1045/2)</f>
        <v>0</v>
      </c>
      <c r="O1045">
        <f>N1045*(BO1045+BP1045)/1000.0</f>
        <v>0</v>
      </c>
      <c r="P1045">
        <f>(BH1045 - IF(AU1045&gt;1, L1045*BB1045*100.0/(AW1045*BV1045), 0))*(BO1045+BP1045)/1000.0</f>
        <v>0</v>
      </c>
      <c r="Q1045">
        <f>2.0/((1/S1045-1/R1045)+SIGN(S1045)*SQRT((1/S1045-1/R1045)*(1/S1045-1/R1045) + 4*BC1045/((BC1045+1)*(BC1045+1))*(2*1/S1045*1/R1045-1/R1045*1/R1045)))</f>
        <v>0</v>
      </c>
      <c r="R1045">
        <f>IF(LEFT(BD1045,1)&lt;&gt;"0",IF(LEFT(BD1045,1)="1",3.0,BE1045),$D$5+$E$5*(BV1045*BO1045/($K$5*1000))+$F$5*(BV1045*BO1045/($K$5*1000))*MAX(MIN(BB1045,$J$5),$I$5)*MAX(MIN(BB1045,$J$5),$I$5)+$G$5*MAX(MIN(BB1045,$J$5),$I$5)*(BV1045*BO1045/($K$5*1000))+$H$5*(BV1045*BO1045/($K$5*1000))*(BV1045*BO1045/($K$5*1000)))</f>
        <v>0</v>
      </c>
      <c r="S1045">
        <f>J1045*(1000-(1000*0.61365*exp(17.502*W1045/(240.97+W1045))/(BO1045+BP1045)+BJ1045)/2)/(1000*0.61365*exp(17.502*W1045/(240.97+W1045))/(BO1045+BP1045)-BJ1045)</f>
        <v>0</v>
      </c>
      <c r="T1045">
        <f>1/((BC1045+1)/(Q1045/1.6)+1/(R1045/1.37)) + BC1045/((BC1045+1)/(Q1045/1.6) + BC1045/(R1045/1.37))</f>
        <v>0</v>
      </c>
      <c r="U1045">
        <f>(AX1045*BA1045)</f>
        <v>0</v>
      </c>
      <c r="V1045">
        <f>(BQ1045+(U1045+2*0.95*5.67E-8*(((BQ1045+$B$7)+273)^4-(BQ1045+273)^4)-44100*J1045)/(1.84*29.3*R1045+8*0.95*5.67E-8*(BQ1045+273)^3))</f>
        <v>0</v>
      </c>
      <c r="W1045">
        <f>($C$7*BR1045+$D$7*BS1045+$E$7*V1045)</f>
        <v>0</v>
      </c>
      <c r="X1045">
        <f>0.61365*exp(17.502*W1045/(240.97+W1045))</f>
        <v>0</v>
      </c>
      <c r="Y1045">
        <f>(Z1045/AA1045*100)</f>
        <v>0</v>
      </c>
      <c r="Z1045">
        <f>BJ1045*(BO1045+BP1045)/1000</f>
        <v>0</v>
      </c>
      <c r="AA1045">
        <f>0.61365*exp(17.502*BQ1045/(240.97+BQ1045))</f>
        <v>0</v>
      </c>
      <c r="AB1045">
        <f>(X1045-BJ1045*(BO1045+BP1045)/1000)</f>
        <v>0</v>
      </c>
      <c r="AC1045">
        <f>(-J1045*44100)</f>
        <v>0</v>
      </c>
      <c r="AD1045">
        <f>2*29.3*R1045*0.92*(BQ1045-W1045)</f>
        <v>0</v>
      </c>
      <c r="AE1045">
        <f>2*0.95*5.67E-8*(((BQ1045+$B$7)+273)^4-(W1045+273)^4)</f>
        <v>0</v>
      </c>
      <c r="AF1045">
        <f>U1045+AE1045+AC1045+AD1045</f>
        <v>0</v>
      </c>
      <c r="AG1045">
        <f>BN1045*AU1045*(BI1045-BH1045*(1000-AU1045*BK1045)/(1000-AU1045*BJ1045))/(100*BB1045)</f>
        <v>0</v>
      </c>
      <c r="AH1045">
        <f>1000*BN1045*AU1045*(BJ1045-BK1045)/(100*BB1045*(1000-AU1045*BJ1045))</f>
        <v>0</v>
      </c>
      <c r="AI1045">
        <f>(AJ1045 - AK1045 - BO1045*1E3/(8.314*(BQ1045+273.15)) * AM1045/BN1045 * AL1045) * BN1045/(100*BB1045) * (1000 - BK1045)/1000</f>
        <v>0</v>
      </c>
      <c r="AJ1045">
        <v>1152.66705896595</v>
      </c>
      <c r="AK1045">
        <v>1086.7596969697</v>
      </c>
      <c r="AL1045">
        <v>3.45398007546104</v>
      </c>
      <c r="AM1045">
        <v>65.4891449672298</v>
      </c>
      <c r="AN1045">
        <f>(AP1045 - AO1045 + BO1045*1E3/(8.314*(BQ1045+273.15)) * AR1045/BN1045 * AQ1045) * BN1045/(100*BB1045) * 1000/(1000 - AP1045)</f>
        <v>0</v>
      </c>
      <c r="AO1045">
        <v>14.4089008894557</v>
      </c>
      <c r="AP1045">
        <v>19.4968538461539</v>
      </c>
      <c r="AQ1045">
        <v>0.000387447154116759</v>
      </c>
      <c r="AR1045">
        <v>122.08518290641</v>
      </c>
      <c r="AS1045">
        <v>0</v>
      </c>
      <c r="AT1045">
        <v>0</v>
      </c>
      <c r="AU1045">
        <f>IF(AS1045*$H$13&gt;=AW1045,1.0,(AW1045/(AW1045-AS1045*$H$13)))</f>
        <v>0</v>
      </c>
      <c r="AV1045">
        <f>(AU1045-1)*100</f>
        <v>0</v>
      </c>
      <c r="AW1045">
        <f>MAX(0,($B$13+$C$13*BV1045)/(1+$D$13*BV1045)*BO1045/(BQ1045+273)*$E$13)</f>
        <v>0</v>
      </c>
      <c r="AX1045">
        <f>$B$11*BW1045+$C$11*BX1045+$F$11*CI1045*(1-CL1045)</f>
        <v>0</v>
      </c>
      <c r="AY1045">
        <f>AX1045*AZ1045</f>
        <v>0</v>
      </c>
      <c r="AZ1045">
        <f>($B$11*$D$9+$C$11*$D$9+$F$11*((CV1045+CN1045)/MAX(CV1045+CN1045+CW1045, 0.1)*$I$9+CW1045/MAX(CV1045+CN1045+CW1045, 0.1)*$J$9))/($B$11+$C$11+$F$11)</f>
        <v>0</v>
      </c>
      <c r="BA1045">
        <f>($B$11*$K$9+$C$11*$K$9+$F$11*((CV1045+CN1045)/MAX(CV1045+CN1045+CW1045, 0.1)*$P$9+CW1045/MAX(CV1045+CN1045+CW1045, 0.1)*$Q$9))/($B$11+$C$11+$F$11)</f>
        <v>0</v>
      </c>
      <c r="BB1045">
        <v>6</v>
      </c>
      <c r="BC1045">
        <v>0.5</v>
      </c>
      <c r="BD1045" t="s">
        <v>355</v>
      </c>
      <c r="BE1045">
        <v>2</v>
      </c>
      <c r="BF1045" t="b">
        <v>1</v>
      </c>
      <c r="BG1045">
        <v>1663699197.5</v>
      </c>
      <c r="BH1045">
        <v>1042.04</v>
      </c>
      <c r="BI1045">
        <v>1119.41074074074</v>
      </c>
      <c r="BJ1045">
        <v>19.4767333333333</v>
      </c>
      <c r="BK1045">
        <v>14.3680518518519</v>
      </c>
      <c r="BL1045">
        <v>1032.63111111111</v>
      </c>
      <c r="BM1045">
        <v>19.2127222222222</v>
      </c>
      <c r="BN1045">
        <v>500.057296296296</v>
      </c>
      <c r="BO1045">
        <v>90.4714148148148</v>
      </c>
      <c r="BP1045">
        <v>0.048282162962963</v>
      </c>
      <c r="BQ1045">
        <v>24.7982222222222</v>
      </c>
      <c r="BR1045">
        <v>25.0524962962963</v>
      </c>
      <c r="BS1045">
        <v>999.9</v>
      </c>
      <c r="BT1045">
        <v>0</v>
      </c>
      <c r="BU1045">
        <v>0</v>
      </c>
      <c r="BV1045">
        <v>10002.2222222222</v>
      </c>
      <c r="BW1045">
        <v>0</v>
      </c>
      <c r="BX1045">
        <v>16.7171518518519</v>
      </c>
      <c r="BY1045">
        <v>-77.3719185185185</v>
      </c>
      <c r="BZ1045">
        <v>1062.73888888889</v>
      </c>
      <c r="CA1045">
        <v>1135.73</v>
      </c>
      <c r="CB1045">
        <v>5.10868777777778</v>
      </c>
      <c r="CC1045">
        <v>1119.41074074074</v>
      </c>
      <c r="CD1045">
        <v>14.3680518518519</v>
      </c>
      <c r="CE1045">
        <v>1.76208814814815</v>
      </c>
      <c r="CF1045">
        <v>1.29989592592593</v>
      </c>
      <c r="CG1045">
        <v>15.4544666666667</v>
      </c>
      <c r="CH1045">
        <v>10.797562962963</v>
      </c>
      <c r="CI1045">
        <v>1999.99222222222</v>
      </c>
      <c r="CJ1045">
        <v>0.979994777777778</v>
      </c>
      <c r="CK1045">
        <v>0.0200051296296296</v>
      </c>
      <c r="CL1045">
        <v>0</v>
      </c>
      <c r="CM1045">
        <v>893.588703703704</v>
      </c>
      <c r="CN1045">
        <v>5.00063</v>
      </c>
      <c r="CO1045">
        <v>17629.0444444444</v>
      </c>
      <c r="CP1045">
        <v>17256.8</v>
      </c>
      <c r="CQ1045">
        <v>39.062</v>
      </c>
      <c r="CR1045">
        <v>39.1295925925926</v>
      </c>
      <c r="CS1045">
        <v>38.562</v>
      </c>
      <c r="CT1045">
        <v>38.5</v>
      </c>
      <c r="CU1045">
        <v>39.8074074074074</v>
      </c>
      <c r="CV1045">
        <v>1955.08185185185</v>
      </c>
      <c r="CW1045">
        <v>39.9103703703704</v>
      </c>
      <c r="CX1045">
        <v>0</v>
      </c>
      <c r="CY1045">
        <v>1663699202.3</v>
      </c>
      <c r="CZ1045">
        <v>0</v>
      </c>
      <c r="DA1045">
        <v>0</v>
      </c>
      <c r="DB1045" t="s">
        <v>356</v>
      </c>
      <c r="DC1045">
        <v>1660677648.1</v>
      </c>
      <c r="DD1045">
        <v>1660677649.1</v>
      </c>
      <c r="DE1045">
        <v>0</v>
      </c>
      <c r="DF1045">
        <v>-1.042</v>
      </c>
      <c r="DG1045">
        <v>0.003</v>
      </c>
      <c r="DH1045">
        <v>5.218</v>
      </c>
      <c r="DI1045">
        <v>0.344</v>
      </c>
      <c r="DJ1045">
        <v>417</v>
      </c>
      <c r="DK1045">
        <v>22</v>
      </c>
      <c r="DL1045">
        <v>1.24</v>
      </c>
      <c r="DM1045">
        <v>0.53</v>
      </c>
      <c r="DN1045">
        <v>-77.2330146341463</v>
      </c>
      <c r="DO1045">
        <v>-3.23502229965162</v>
      </c>
      <c r="DP1045">
        <v>0.539159325092893</v>
      </c>
      <c r="DQ1045">
        <v>0</v>
      </c>
      <c r="DR1045">
        <v>5.14553024390244</v>
      </c>
      <c r="DS1045">
        <v>-0.596778606271766</v>
      </c>
      <c r="DT1045">
        <v>0.0608518189995194</v>
      </c>
      <c r="DU1045">
        <v>0</v>
      </c>
      <c r="DV1045">
        <v>0</v>
      </c>
      <c r="DW1045">
        <v>2</v>
      </c>
      <c r="DX1045" t="s">
        <v>357</v>
      </c>
      <c r="DY1045">
        <v>2.97288</v>
      </c>
      <c r="DZ1045">
        <v>2.70224</v>
      </c>
      <c r="EA1045">
        <v>0.173294</v>
      </c>
      <c r="EB1045">
        <v>0.181883</v>
      </c>
      <c r="EC1045">
        <v>0.0893354</v>
      </c>
      <c r="ED1045">
        <v>0.0728186</v>
      </c>
      <c r="EE1045">
        <v>32203.2</v>
      </c>
      <c r="EF1045">
        <v>34744</v>
      </c>
      <c r="EG1045">
        <v>35301.9</v>
      </c>
      <c r="EH1045">
        <v>38518.2</v>
      </c>
      <c r="EI1045">
        <v>45597.5</v>
      </c>
      <c r="EJ1045">
        <v>51590.2</v>
      </c>
      <c r="EK1045">
        <v>55188.2</v>
      </c>
      <c r="EL1045">
        <v>61788.2</v>
      </c>
      <c r="EM1045">
        <v>1.988</v>
      </c>
      <c r="EN1045">
        <v>1.8066</v>
      </c>
      <c r="EO1045">
        <v>0.0879467</v>
      </c>
      <c r="EP1045">
        <v>0</v>
      </c>
      <c r="EQ1045">
        <v>23.6178</v>
      </c>
      <c r="ER1045">
        <v>999.9</v>
      </c>
      <c r="ES1045">
        <v>40.16</v>
      </c>
      <c r="ET1045">
        <v>31.088</v>
      </c>
      <c r="EU1045">
        <v>20.127</v>
      </c>
      <c r="EV1045">
        <v>56.8262</v>
      </c>
      <c r="EW1045">
        <v>46.0216</v>
      </c>
      <c r="EX1045">
        <v>1</v>
      </c>
      <c r="EY1045">
        <v>-0.00487805</v>
      </c>
      <c r="EZ1045">
        <v>2.69492</v>
      </c>
      <c r="FA1045">
        <v>20.0929</v>
      </c>
      <c r="FB1045">
        <v>5.19812</v>
      </c>
      <c r="FC1045">
        <v>12.004</v>
      </c>
      <c r="FD1045">
        <v>4.976</v>
      </c>
      <c r="FE1045">
        <v>3.294</v>
      </c>
      <c r="FF1045">
        <v>9999</v>
      </c>
      <c r="FG1045">
        <v>9999</v>
      </c>
      <c r="FH1045">
        <v>9999</v>
      </c>
      <c r="FI1045">
        <v>696</v>
      </c>
      <c r="FJ1045">
        <v>1.86356</v>
      </c>
      <c r="FK1045">
        <v>1.86832</v>
      </c>
      <c r="FL1045">
        <v>1.86807</v>
      </c>
      <c r="FM1045">
        <v>1.86932</v>
      </c>
      <c r="FN1045">
        <v>1.87009</v>
      </c>
      <c r="FO1045">
        <v>1.86615</v>
      </c>
      <c r="FP1045">
        <v>1.86722</v>
      </c>
      <c r="FQ1045">
        <v>1.86859</v>
      </c>
      <c r="FR1045">
        <v>5</v>
      </c>
      <c r="FS1045">
        <v>0</v>
      </c>
      <c r="FT1045">
        <v>0</v>
      </c>
      <c r="FU1045">
        <v>0</v>
      </c>
      <c r="FV1045" t="s">
        <v>358</v>
      </c>
      <c r="FW1045" t="s">
        <v>359</v>
      </c>
      <c r="FX1045" t="s">
        <v>360</v>
      </c>
      <c r="FY1045" t="s">
        <v>360</v>
      </c>
      <c r="FZ1045" t="s">
        <v>360</v>
      </c>
      <c r="GA1045" t="s">
        <v>360</v>
      </c>
      <c r="GB1045">
        <v>0</v>
      </c>
      <c r="GC1045">
        <v>100</v>
      </c>
      <c r="GD1045">
        <v>100</v>
      </c>
      <c r="GE1045">
        <v>9.54</v>
      </c>
      <c r="GF1045">
        <v>0.2648</v>
      </c>
      <c r="GG1045">
        <v>3.61927167264205</v>
      </c>
      <c r="GH1045">
        <v>0.00509506669552449</v>
      </c>
      <c r="GI1045">
        <v>1.17866753763249e-06</v>
      </c>
      <c r="GJ1045">
        <v>-6.62632595388568e-10</v>
      </c>
      <c r="GK1045">
        <v>-0.0260112845827318</v>
      </c>
      <c r="GL1045">
        <v>-0.0225051504344278</v>
      </c>
      <c r="GM1045">
        <v>0.00262967521021688</v>
      </c>
      <c r="GN1045">
        <v>-3.50088843362945e-05</v>
      </c>
      <c r="GO1045">
        <v>-5</v>
      </c>
      <c r="GP1045">
        <v>1640</v>
      </c>
      <c r="GQ1045">
        <v>1</v>
      </c>
      <c r="GR1045">
        <v>20</v>
      </c>
      <c r="GS1045">
        <v>50359.3</v>
      </c>
      <c r="GT1045">
        <v>50359.3</v>
      </c>
      <c r="GU1045">
        <v>2.2998</v>
      </c>
      <c r="GV1045">
        <v>2.61597</v>
      </c>
      <c r="GW1045">
        <v>1.54785</v>
      </c>
      <c r="GX1045">
        <v>2.2998</v>
      </c>
      <c r="GY1045">
        <v>1.34644</v>
      </c>
      <c r="GZ1045">
        <v>2.26807</v>
      </c>
      <c r="HA1045">
        <v>36.0816</v>
      </c>
      <c r="HB1045">
        <v>23.9474</v>
      </c>
      <c r="HC1045">
        <v>18</v>
      </c>
      <c r="HD1045">
        <v>505.418</v>
      </c>
      <c r="HE1045">
        <v>391.474</v>
      </c>
      <c r="HF1045">
        <v>19.8255</v>
      </c>
      <c r="HG1045">
        <v>27.0069</v>
      </c>
      <c r="HH1045">
        <v>30.0004</v>
      </c>
      <c r="HI1045">
        <v>26.9666</v>
      </c>
      <c r="HJ1045">
        <v>26.9119</v>
      </c>
      <c r="HK1045">
        <v>46.1465</v>
      </c>
      <c r="HL1045">
        <v>28.2219</v>
      </c>
      <c r="HM1045">
        <v>0</v>
      </c>
      <c r="HN1045">
        <v>19.8298</v>
      </c>
      <c r="HO1045">
        <v>1160.68</v>
      </c>
      <c r="HP1045">
        <v>14.5644</v>
      </c>
      <c r="HQ1045">
        <v>102.372</v>
      </c>
      <c r="HR1045">
        <v>102.843</v>
      </c>
    </row>
    <row r="1046" spans="1:226">
      <c r="A1046">
        <v>1030</v>
      </c>
      <c r="B1046">
        <v>1663699210</v>
      </c>
      <c r="C1046">
        <v>11434.9000000954</v>
      </c>
      <c r="D1046" t="s">
        <v>2429</v>
      </c>
      <c r="E1046" t="s">
        <v>2430</v>
      </c>
      <c r="F1046">
        <v>5</v>
      </c>
      <c r="G1046" t="s">
        <v>2292</v>
      </c>
      <c r="H1046" t="s">
        <v>354</v>
      </c>
      <c r="I1046">
        <v>1663699202.21429</v>
      </c>
      <c r="J1046">
        <f>(K1046)/1000</f>
        <v>0</v>
      </c>
      <c r="K1046">
        <f>IF(BF1046, AN1046, AH1046)</f>
        <v>0</v>
      </c>
      <c r="L1046">
        <f>IF(BF1046, AI1046, AG1046)</f>
        <v>0</v>
      </c>
      <c r="M1046">
        <f>BH1046 - IF(AU1046&gt;1, L1046*BB1046*100.0/(AW1046*BV1046), 0)</f>
        <v>0</v>
      </c>
      <c r="N1046">
        <f>((T1046-J1046/2)*M1046-L1046)/(T1046+J1046/2)</f>
        <v>0</v>
      </c>
      <c r="O1046">
        <f>N1046*(BO1046+BP1046)/1000.0</f>
        <v>0</v>
      </c>
      <c r="P1046">
        <f>(BH1046 - IF(AU1046&gt;1, L1046*BB1046*100.0/(AW1046*BV1046), 0))*(BO1046+BP1046)/1000.0</f>
        <v>0</v>
      </c>
      <c r="Q1046">
        <f>2.0/((1/S1046-1/R1046)+SIGN(S1046)*SQRT((1/S1046-1/R1046)*(1/S1046-1/R1046) + 4*BC1046/((BC1046+1)*(BC1046+1))*(2*1/S1046*1/R1046-1/R1046*1/R1046)))</f>
        <v>0</v>
      </c>
      <c r="R1046">
        <f>IF(LEFT(BD1046,1)&lt;&gt;"0",IF(LEFT(BD1046,1)="1",3.0,BE1046),$D$5+$E$5*(BV1046*BO1046/($K$5*1000))+$F$5*(BV1046*BO1046/($K$5*1000))*MAX(MIN(BB1046,$J$5),$I$5)*MAX(MIN(BB1046,$J$5),$I$5)+$G$5*MAX(MIN(BB1046,$J$5),$I$5)*(BV1046*BO1046/($K$5*1000))+$H$5*(BV1046*BO1046/($K$5*1000))*(BV1046*BO1046/($K$5*1000)))</f>
        <v>0</v>
      </c>
      <c r="S1046">
        <f>J1046*(1000-(1000*0.61365*exp(17.502*W1046/(240.97+W1046))/(BO1046+BP1046)+BJ1046)/2)/(1000*0.61365*exp(17.502*W1046/(240.97+W1046))/(BO1046+BP1046)-BJ1046)</f>
        <v>0</v>
      </c>
      <c r="T1046">
        <f>1/((BC1046+1)/(Q1046/1.6)+1/(R1046/1.37)) + BC1046/((BC1046+1)/(Q1046/1.6) + BC1046/(R1046/1.37))</f>
        <v>0</v>
      </c>
      <c r="U1046">
        <f>(AX1046*BA1046)</f>
        <v>0</v>
      </c>
      <c r="V1046">
        <f>(BQ1046+(U1046+2*0.95*5.67E-8*(((BQ1046+$B$7)+273)^4-(BQ1046+273)^4)-44100*J1046)/(1.84*29.3*R1046+8*0.95*5.67E-8*(BQ1046+273)^3))</f>
        <v>0</v>
      </c>
      <c r="W1046">
        <f>($C$7*BR1046+$D$7*BS1046+$E$7*V1046)</f>
        <v>0</v>
      </c>
      <c r="X1046">
        <f>0.61365*exp(17.502*W1046/(240.97+W1046))</f>
        <v>0</v>
      </c>
      <c r="Y1046">
        <f>(Z1046/AA1046*100)</f>
        <v>0</v>
      </c>
      <c r="Z1046">
        <f>BJ1046*(BO1046+BP1046)/1000</f>
        <v>0</v>
      </c>
      <c r="AA1046">
        <f>0.61365*exp(17.502*BQ1046/(240.97+BQ1046))</f>
        <v>0</v>
      </c>
      <c r="AB1046">
        <f>(X1046-BJ1046*(BO1046+BP1046)/1000)</f>
        <v>0</v>
      </c>
      <c r="AC1046">
        <f>(-J1046*44100)</f>
        <v>0</v>
      </c>
      <c r="AD1046">
        <f>2*29.3*R1046*0.92*(BQ1046-W1046)</f>
        <v>0</v>
      </c>
      <c r="AE1046">
        <f>2*0.95*5.67E-8*(((BQ1046+$B$7)+273)^4-(W1046+273)^4)</f>
        <v>0</v>
      </c>
      <c r="AF1046">
        <f>U1046+AE1046+AC1046+AD1046</f>
        <v>0</v>
      </c>
      <c r="AG1046">
        <f>BN1046*AU1046*(BI1046-BH1046*(1000-AU1046*BK1046)/(1000-AU1046*BJ1046))/(100*BB1046)</f>
        <v>0</v>
      </c>
      <c r="AH1046">
        <f>1000*BN1046*AU1046*(BJ1046-BK1046)/(100*BB1046*(1000-AU1046*BJ1046))</f>
        <v>0</v>
      </c>
      <c r="AI1046">
        <f>(AJ1046 - AK1046 - BO1046*1E3/(8.314*(BQ1046+273.15)) * AM1046/BN1046 * AL1046) * BN1046/(100*BB1046) * (1000 - BK1046)/1000</f>
        <v>0</v>
      </c>
      <c r="AJ1046">
        <v>1170.00932485106</v>
      </c>
      <c r="AK1046">
        <v>1103.76812121212</v>
      </c>
      <c r="AL1046">
        <v>3.41813233747529</v>
      </c>
      <c r="AM1046">
        <v>65.4891449672298</v>
      </c>
      <c r="AN1046">
        <f>(AP1046 - AO1046 + BO1046*1E3/(8.314*(BQ1046+273.15)) * AR1046/BN1046 * AQ1046) * BN1046/(100*BB1046) * 1000/(1000 - AP1046)</f>
        <v>0</v>
      </c>
      <c r="AO1046">
        <v>14.452578859411</v>
      </c>
      <c r="AP1046">
        <v>19.4880593406594</v>
      </c>
      <c r="AQ1046">
        <v>0.00119145011591779</v>
      </c>
      <c r="AR1046">
        <v>122.08518290641</v>
      </c>
      <c r="AS1046">
        <v>0</v>
      </c>
      <c r="AT1046">
        <v>0</v>
      </c>
      <c r="AU1046">
        <f>IF(AS1046*$H$13&gt;=AW1046,1.0,(AW1046/(AW1046-AS1046*$H$13)))</f>
        <v>0</v>
      </c>
      <c r="AV1046">
        <f>(AU1046-1)*100</f>
        <v>0</v>
      </c>
      <c r="AW1046">
        <f>MAX(0,($B$13+$C$13*BV1046)/(1+$D$13*BV1046)*BO1046/(BQ1046+273)*$E$13)</f>
        <v>0</v>
      </c>
      <c r="AX1046">
        <f>$B$11*BW1046+$C$11*BX1046+$F$11*CI1046*(1-CL1046)</f>
        <v>0</v>
      </c>
      <c r="AY1046">
        <f>AX1046*AZ1046</f>
        <v>0</v>
      </c>
      <c r="AZ1046">
        <f>($B$11*$D$9+$C$11*$D$9+$F$11*((CV1046+CN1046)/MAX(CV1046+CN1046+CW1046, 0.1)*$I$9+CW1046/MAX(CV1046+CN1046+CW1046, 0.1)*$J$9))/($B$11+$C$11+$F$11)</f>
        <v>0</v>
      </c>
      <c r="BA1046">
        <f>($B$11*$K$9+$C$11*$K$9+$F$11*((CV1046+CN1046)/MAX(CV1046+CN1046+CW1046, 0.1)*$P$9+CW1046/MAX(CV1046+CN1046+CW1046, 0.1)*$Q$9))/($B$11+$C$11+$F$11)</f>
        <v>0</v>
      </c>
      <c r="BB1046">
        <v>6</v>
      </c>
      <c r="BC1046">
        <v>0.5</v>
      </c>
      <c r="BD1046" t="s">
        <v>355</v>
      </c>
      <c r="BE1046">
        <v>2</v>
      </c>
      <c r="BF1046" t="b">
        <v>1</v>
      </c>
      <c r="BG1046">
        <v>1663699202.21429</v>
      </c>
      <c r="BH1046">
        <v>1057.81</v>
      </c>
      <c r="BI1046">
        <v>1135.32607142857</v>
      </c>
      <c r="BJ1046">
        <v>19.4863035714286</v>
      </c>
      <c r="BK1046">
        <v>14.4232071428571</v>
      </c>
      <c r="BL1046">
        <v>1048.3175</v>
      </c>
      <c r="BM1046">
        <v>19.2219178571429</v>
      </c>
      <c r="BN1046">
        <v>500.107178571429</v>
      </c>
      <c r="BO1046">
        <v>90.47085</v>
      </c>
      <c r="BP1046">
        <v>0.0484363964285714</v>
      </c>
      <c r="BQ1046">
        <v>24.79245</v>
      </c>
      <c r="BR1046">
        <v>25.0600142857143</v>
      </c>
      <c r="BS1046">
        <v>999.9</v>
      </c>
      <c r="BT1046">
        <v>0</v>
      </c>
      <c r="BU1046">
        <v>0</v>
      </c>
      <c r="BV1046">
        <v>9985.17857142857</v>
      </c>
      <c r="BW1046">
        <v>0</v>
      </c>
      <c r="BX1046">
        <v>16.7170642857143</v>
      </c>
      <c r="BY1046">
        <v>-77.51705</v>
      </c>
      <c r="BZ1046">
        <v>1078.8325</v>
      </c>
      <c r="CA1046">
        <v>1151.94071428571</v>
      </c>
      <c r="CB1046">
        <v>5.06309607142857</v>
      </c>
      <c r="CC1046">
        <v>1135.32607142857</v>
      </c>
      <c r="CD1046">
        <v>14.4232071428571</v>
      </c>
      <c r="CE1046">
        <v>1.7629425</v>
      </c>
      <c r="CF1046">
        <v>1.30487785714286</v>
      </c>
      <c r="CG1046">
        <v>15.4620214285714</v>
      </c>
      <c r="CH1046">
        <v>10.8550642857143</v>
      </c>
      <c r="CI1046">
        <v>1999.98928571429</v>
      </c>
      <c r="CJ1046">
        <v>0.979995</v>
      </c>
      <c r="CK1046">
        <v>0.0200049</v>
      </c>
      <c r="CL1046">
        <v>0</v>
      </c>
      <c r="CM1046">
        <v>892.474571428571</v>
      </c>
      <c r="CN1046">
        <v>5.00063</v>
      </c>
      <c r="CO1046">
        <v>17608.2642857143</v>
      </c>
      <c r="CP1046">
        <v>17256.7821428571</v>
      </c>
      <c r="CQ1046">
        <v>39.062</v>
      </c>
      <c r="CR1046">
        <v>39.1338571428571</v>
      </c>
      <c r="CS1046">
        <v>38.562</v>
      </c>
      <c r="CT1046">
        <v>38.5</v>
      </c>
      <c r="CU1046">
        <v>39.812</v>
      </c>
      <c r="CV1046">
        <v>1955.07928571429</v>
      </c>
      <c r="CW1046">
        <v>39.91</v>
      </c>
      <c r="CX1046">
        <v>0</v>
      </c>
      <c r="CY1046">
        <v>1663699207.1</v>
      </c>
      <c r="CZ1046">
        <v>0</v>
      </c>
      <c r="DA1046">
        <v>0</v>
      </c>
      <c r="DB1046" t="s">
        <v>356</v>
      </c>
      <c r="DC1046">
        <v>1660677648.1</v>
      </c>
      <c r="DD1046">
        <v>1660677649.1</v>
      </c>
      <c r="DE1046">
        <v>0</v>
      </c>
      <c r="DF1046">
        <v>-1.042</v>
      </c>
      <c r="DG1046">
        <v>0.003</v>
      </c>
      <c r="DH1046">
        <v>5.218</v>
      </c>
      <c r="DI1046">
        <v>0.344</v>
      </c>
      <c r="DJ1046">
        <v>417</v>
      </c>
      <c r="DK1046">
        <v>22</v>
      </c>
      <c r="DL1046">
        <v>1.24</v>
      </c>
      <c r="DM1046">
        <v>0.53</v>
      </c>
      <c r="DN1046">
        <v>-77.4546325</v>
      </c>
      <c r="DO1046">
        <v>-1.77915984990604</v>
      </c>
      <c r="DP1046">
        <v>0.416092944777667</v>
      </c>
      <c r="DQ1046">
        <v>0</v>
      </c>
      <c r="DR1046">
        <v>5.09137275</v>
      </c>
      <c r="DS1046">
        <v>-0.582461651031907</v>
      </c>
      <c r="DT1046">
        <v>0.0574055326160946</v>
      </c>
      <c r="DU1046">
        <v>0</v>
      </c>
      <c r="DV1046">
        <v>0</v>
      </c>
      <c r="DW1046">
        <v>2</v>
      </c>
      <c r="DX1046" t="s">
        <v>357</v>
      </c>
      <c r="DY1046">
        <v>2.97332</v>
      </c>
      <c r="DZ1046">
        <v>2.70199</v>
      </c>
      <c r="EA1046">
        <v>0.175016</v>
      </c>
      <c r="EB1046">
        <v>0.18355</v>
      </c>
      <c r="EC1046">
        <v>0.0893242</v>
      </c>
      <c r="ED1046">
        <v>0.073077</v>
      </c>
      <c r="EE1046">
        <v>32136.6</v>
      </c>
      <c r="EF1046">
        <v>34673</v>
      </c>
      <c r="EG1046">
        <v>35302.3</v>
      </c>
      <c r="EH1046">
        <v>38518</v>
      </c>
      <c r="EI1046">
        <v>45598.2</v>
      </c>
      <c r="EJ1046">
        <v>51576.6</v>
      </c>
      <c r="EK1046">
        <v>55188.3</v>
      </c>
      <c r="EL1046">
        <v>61789.1</v>
      </c>
      <c r="EM1046">
        <v>1.987</v>
      </c>
      <c r="EN1046">
        <v>1.8074</v>
      </c>
      <c r="EO1046">
        <v>0.0887513</v>
      </c>
      <c r="EP1046">
        <v>0</v>
      </c>
      <c r="EQ1046">
        <v>23.6158</v>
      </c>
      <c r="ER1046">
        <v>999.9</v>
      </c>
      <c r="ES1046">
        <v>40.16</v>
      </c>
      <c r="ET1046">
        <v>31.088</v>
      </c>
      <c r="EU1046">
        <v>20.1251</v>
      </c>
      <c r="EV1046">
        <v>57.1962</v>
      </c>
      <c r="EW1046">
        <v>45.8413</v>
      </c>
      <c r="EX1046">
        <v>1</v>
      </c>
      <c r="EY1046">
        <v>-0.00426829</v>
      </c>
      <c r="EZ1046">
        <v>2.76418</v>
      </c>
      <c r="FA1046">
        <v>20.0918</v>
      </c>
      <c r="FB1046">
        <v>5.19812</v>
      </c>
      <c r="FC1046">
        <v>12.004</v>
      </c>
      <c r="FD1046">
        <v>4.976</v>
      </c>
      <c r="FE1046">
        <v>3.294</v>
      </c>
      <c r="FF1046">
        <v>9999</v>
      </c>
      <c r="FG1046">
        <v>9999</v>
      </c>
      <c r="FH1046">
        <v>9999</v>
      </c>
      <c r="FI1046">
        <v>696</v>
      </c>
      <c r="FJ1046">
        <v>1.86356</v>
      </c>
      <c r="FK1046">
        <v>1.86829</v>
      </c>
      <c r="FL1046">
        <v>1.86798</v>
      </c>
      <c r="FM1046">
        <v>1.86935</v>
      </c>
      <c r="FN1046">
        <v>1.87012</v>
      </c>
      <c r="FO1046">
        <v>1.86615</v>
      </c>
      <c r="FP1046">
        <v>1.86722</v>
      </c>
      <c r="FQ1046">
        <v>1.86859</v>
      </c>
      <c r="FR1046">
        <v>5</v>
      </c>
      <c r="FS1046">
        <v>0</v>
      </c>
      <c r="FT1046">
        <v>0</v>
      </c>
      <c r="FU1046">
        <v>0</v>
      </c>
      <c r="FV1046" t="s">
        <v>358</v>
      </c>
      <c r="FW1046" t="s">
        <v>359</v>
      </c>
      <c r="FX1046" t="s">
        <v>360</v>
      </c>
      <c r="FY1046" t="s">
        <v>360</v>
      </c>
      <c r="FZ1046" t="s">
        <v>360</v>
      </c>
      <c r="GA1046" t="s">
        <v>360</v>
      </c>
      <c r="GB1046">
        <v>0</v>
      </c>
      <c r="GC1046">
        <v>100</v>
      </c>
      <c r="GD1046">
        <v>100</v>
      </c>
      <c r="GE1046">
        <v>9.63</v>
      </c>
      <c r="GF1046">
        <v>0.2645</v>
      </c>
      <c r="GG1046">
        <v>3.61927167264205</v>
      </c>
      <c r="GH1046">
        <v>0.00509506669552449</v>
      </c>
      <c r="GI1046">
        <v>1.17866753763249e-06</v>
      </c>
      <c r="GJ1046">
        <v>-6.62632595388568e-10</v>
      </c>
      <c r="GK1046">
        <v>-0.0260112845827318</v>
      </c>
      <c r="GL1046">
        <v>-0.0225051504344278</v>
      </c>
      <c r="GM1046">
        <v>0.00262967521021688</v>
      </c>
      <c r="GN1046">
        <v>-3.50088843362945e-05</v>
      </c>
      <c r="GO1046">
        <v>-5</v>
      </c>
      <c r="GP1046">
        <v>1640</v>
      </c>
      <c r="GQ1046">
        <v>1</v>
      </c>
      <c r="GR1046">
        <v>20</v>
      </c>
      <c r="GS1046">
        <v>50359.4</v>
      </c>
      <c r="GT1046">
        <v>50359.3</v>
      </c>
      <c r="GU1046">
        <v>2.33032</v>
      </c>
      <c r="GV1046">
        <v>2.61475</v>
      </c>
      <c r="GW1046">
        <v>1.54785</v>
      </c>
      <c r="GX1046">
        <v>2.2998</v>
      </c>
      <c r="GY1046">
        <v>1.34644</v>
      </c>
      <c r="GZ1046">
        <v>2.33276</v>
      </c>
      <c r="HA1046">
        <v>36.0816</v>
      </c>
      <c r="HB1046">
        <v>23.9474</v>
      </c>
      <c r="HC1046">
        <v>18</v>
      </c>
      <c r="HD1046">
        <v>504.757</v>
      </c>
      <c r="HE1046">
        <v>391.925</v>
      </c>
      <c r="HF1046">
        <v>19.7619</v>
      </c>
      <c r="HG1046">
        <v>27.0069</v>
      </c>
      <c r="HH1046">
        <v>30.0004</v>
      </c>
      <c r="HI1046">
        <v>26.9675</v>
      </c>
      <c r="HJ1046">
        <v>26.9141</v>
      </c>
      <c r="HK1046">
        <v>46.6844</v>
      </c>
      <c r="HL1046">
        <v>27.9307</v>
      </c>
      <c r="HM1046">
        <v>0</v>
      </c>
      <c r="HN1046">
        <v>19.7671</v>
      </c>
      <c r="HO1046">
        <v>1174.08</v>
      </c>
      <c r="HP1046">
        <v>14.6312</v>
      </c>
      <c r="HQ1046">
        <v>102.372</v>
      </c>
      <c r="HR1046">
        <v>102.844</v>
      </c>
    </row>
    <row r="1047" spans="1:226">
      <c r="A1047">
        <v>1031</v>
      </c>
      <c r="B1047">
        <v>1663699215</v>
      </c>
      <c r="C1047">
        <v>11439.9000000954</v>
      </c>
      <c r="D1047" t="s">
        <v>2431</v>
      </c>
      <c r="E1047" t="s">
        <v>2432</v>
      </c>
      <c r="F1047">
        <v>5</v>
      </c>
      <c r="G1047" t="s">
        <v>2292</v>
      </c>
      <c r="H1047" t="s">
        <v>354</v>
      </c>
      <c r="I1047">
        <v>1663699207.5</v>
      </c>
      <c r="J1047">
        <f>(K1047)/1000</f>
        <v>0</v>
      </c>
      <c r="K1047">
        <f>IF(BF1047, AN1047, AH1047)</f>
        <v>0</v>
      </c>
      <c r="L1047">
        <f>IF(BF1047, AI1047, AG1047)</f>
        <v>0</v>
      </c>
      <c r="M1047">
        <f>BH1047 - IF(AU1047&gt;1, L1047*BB1047*100.0/(AW1047*BV1047), 0)</f>
        <v>0</v>
      </c>
      <c r="N1047">
        <f>((T1047-J1047/2)*M1047-L1047)/(T1047+J1047/2)</f>
        <v>0</v>
      </c>
      <c r="O1047">
        <f>N1047*(BO1047+BP1047)/1000.0</f>
        <v>0</v>
      </c>
      <c r="P1047">
        <f>(BH1047 - IF(AU1047&gt;1, L1047*BB1047*100.0/(AW1047*BV1047), 0))*(BO1047+BP1047)/1000.0</f>
        <v>0</v>
      </c>
      <c r="Q1047">
        <f>2.0/((1/S1047-1/R1047)+SIGN(S1047)*SQRT((1/S1047-1/R1047)*(1/S1047-1/R1047) + 4*BC1047/((BC1047+1)*(BC1047+1))*(2*1/S1047*1/R1047-1/R1047*1/R1047)))</f>
        <v>0</v>
      </c>
      <c r="R1047">
        <f>IF(LEFT(BD1047,1)&lt;&gt;"0",IF(LEFT(BD1047,1)="1",3.0,BE1047),$D$5+$E$5*(BV1047*BO1047/($K$5*1000))+$F$5*(BV1047*BO1047/($K$5*1000))*MAX(MIN(BB1047,$J$5),$I$5)*MAX(MIN(BB1047,$J$5),$I$5)+$G$5*MAX(MIN(BB1047,$J$5),$I$5)*(BV1047*BO1047/($K$5*1000))+$H$5*(BV1047*BO1047/($K$5*1000))*(BV1047*BO1047/($K$5*1000)))</f>
        <v>0</v>
      </c>
      <c r="S1047">
        <f>J1047*(1000-(1000*0.61365*exp(17.502*W1047/(240.97+W1047))/(BO1047+BP1047)+BJ1047)/2)/(1000*0.61365*exp(17.502*W1047/(240.97+W1047))/(BO1047+BP1047)-BJ1047)</f>
        <v>0</v>
      </c>
      <c r="T1047">
        <f>1/((BC1047+1)/(Q1047/1.6)+1/(R1047/1.37)) + BC1047/((BC1047+1)/(Q1047/1.6) + BC1047/(R1047/1.37))</f>
        <v>0</v>
      </c>
      <c r="U1047">
        <f>(AX1047*BA1047)</f>
        <v>0</v>
      </c>
      <c r="V1047">
        <f>(BQ1047+(U1047+2*0.95*5.67E-8*(((BQ1047+$B$7)+273)^4-(BQ1047+273)^4)-44100*J1047)/(1.84*29.3*R1047+8*0.95*5.67E-8*(BQ1047+273)^3))</f>
        <v>0</v>
      </c>
      <c r="W1047">
        <f>($C$7*BR1047+$D$7*BS1047+$E$7*V1047)</f>
        <v>0</v>
      </c>
      <c r="X1047">
        <f>0.61365*exp(17.502*W1047/(240.97+W1047))</f>
        <v>0</v>
      </c>
      <c r="Y1047">
        <f>(Z1047/AA1047*100)</f>
        <v>0</v>
      </c>
      <c r="Z1047">
        <f>BJ1047*(BO1047+BP1047)/1000</f>
        <v>0</v>
      </c>
      <c r="AA1047">
        <f>0.61365*exp(17.502*BQ1047/(240.97+BQ1047))</f>
        <v>0</v>
      </c>
      <c r="AB1047">
        <f>(X1047-BJ1047*(BO1047+BP1047)/1000)</f>
        <v>0</v>
      </c>
      <c r="AC1047">
        <f>(-J1047*44100)</f>
        <v>0</v>
      </c>
      <c r="AD1047">
        <f>2*29.3*R1047*0.92*(BQ1047-W1047)</f>
        <v>0</v>
      </c>
      <c r="AE1047">
        <f>2*0.95*5.67E-8*(((BQ1047+$B$7)+273)^4-(W1047+273)^4)</f>
        <v>0</v>
      </c>
      <c r="AF1047">
        <f>U1047+AE1047+AC1047+AD1047</f>
        <v>0</v>
      </c>
      <c r="AG1047">
        <f>BN1047*AU1047*(BI1047-BH1047*(1000-AU1047*BK1047)/(1000-AU1047*BJ1047))/(100*BB1047)</f>
        <v>0</v>
      </c>
      <c r="AH1047">
        <f>1000*BN1047*AU1047*(BJ1047-BK1047)/(100*BB1047*(1000-AU1047*BJ1047))</f>
        <v>0</v>
      </c>
      <c r="AI1047">
        <f>(AJ1047 - AK1047 - BO1047*1E3/(8.314*(BQ1047+273.15)) * AM1047/BN1047 * AL1047) * BN1047/(100*BB1047) * (1000 - BK1047)/1000</f>
        <v>0</v>
      </c>
      <c r="AJ1047">
        <v>1187.76634554109</v>
      </c>
      <c r="AK1047">
        <v>1121.12545454545</v>
      </c>
      <c r="AL1047">
        <v>3.52540300669882</v>
      </c>
      <c r="AM1047">
        <v>65.4891449672298</v>
      </c>
      <c r="AN1047">
        <f>(AP1047 - AO1047 + BO1047*1E3/(8.314*(BQ1047+273.15)) * AR1047/BN1047 * AQ1047) * BN1047/(100*BB1047) * 1000/(1000 - AP1047)</f>
        <v>0</v>
      </c>
      <c r="AO1047">
        <v>14.5281182954101</v>
      </c>
      <c r="AP1047">
        <v>19.4907967032967</v>
      </c>
      <c r="AQ1047">
        <v>0.000302982679280093</v>
      </c>
      <c r="AR1047">
        <v>122.08518290641</v>
      </c>
      <c r="AS1047">
        <v>0</v>
      </c>
      <c r="AT1047">
        <v>0</v>
      </c>
      <c r="AU1047">
        <f>IF(AS1047*$H$13&gt;=AW1047,1.0,(AW1047/(AW1047-AS1047*$H$13)))</f>
        <v>0</v>
      </c>
      <c r="AV1047">
        <f>(AU1047-1)*100</f>
        <v>0</v>
      </c>
      <c r="AW1047">
        <f>MAX(0,($B$13+$C$13*BV1047)/(1+$D$13*BV1047)*BO1047/(BQ1047+273)*$E$13)</f>
        <v>0</v>
      </c>
      <c r="AX1047">
        <f>$B$11*BW1047+$C$11*BX1047+$F$11*CI1047*(1-CL1047)</f>
        <v>0</v>
      </c>
      <c r="AY1047">
        <f>AX1047*AZ1047</f>
        <v>0</v>
      </c>
      <c r="AZ1047">
        <f>($B$11*$D$9+$C$11*$D$9+$F$11*((CV1047+CN1047)/MAX(CV1047+CN1047+CW1047, 0.1)*$I$9+CW1047/MAX(CV1047+CN1047+CW1047, 0.1)*$J$9))/($B$11+$C$11+$F$11)</f>
        <v>0</v>
      </c>
      <c r="BA1047">
        <f>($B$11*$K$9+$C$11*$K$9+$F$11*((CV1047+CN1047)/MAX(CV1047+CN1047+CW1047, 0.1)*$P$9+CW1047/MAX(CV1047+CN1047+CW1047, 0.1)*$Q$9))/($B$11+$C$11+$F$11)</f>
        <v>0</v>
      </c>
      <c r="BB1047">
        <v>6</v>
      </c>
      <c r="BC1047">
        <v>0.5</v>
      </c>
      <c r="BD1047" t="s">
        <v>355</v>
      </c>
      <c r="BE1047">
        <v>2</v>
      </c>
      <c r="BF1047" t="b">
        <v>1</v>
      </c>
      <c r="BG1047">
        <v>1663699207.5</v>
      </c>
      <c r="BH1047">
        <v>1075.56740740741</v>
      </c>
      <c r="BI1047">
        <v>1153.39222222222</v>
      </c>
      <c r="BJ1047">
        <v>19.4916777777778</v>
      </c>
      <c r="BK1047">
        <v>14.4907481481481</v>
      </c>
      <c r="BL1047">
        <v>1065.98</v>
      </c>
      <c r="BM1047">
        <v>19.2270925925926</v>
      </c>
      <c r="BN1047">
        <v>500.154111111111</v>
      </c>
      <c r="BO1047">
        <v>90.4709592592593</v>
      </c>
      <c r="BP1047">
        <v>0.0483335740740741</v>
      </c>
      <c r="BQ1047">
        <v>24.7849</v>
      </c>
      <c r="BR1047">
        <v>25.0725962962963</v>
      </c>
      <c r="BS1047">
        <v>999.9</v>
      </c>
      <c r="BT1047">
        <v>0</v>
      </c>
      <c r="BU1047">
        <v>0</v>
      </c>
      <c r="BV1047">
        <v>9993.51851851852</v>
      </c>
      <c r="BW1047">
        <v>0</v>
      </c>
      <c r="BX1047">
        <v>16.7212407407407</v>
      </c>
      <c r="BY1047">
        <v>-77.8254555555555</v>
      </c>
      <c r="BZ1047">
        <v>1096.94925925926</v>
      </c>
      <c r="CA1047">
        <v>1170.35222222222</v>
      </c>
      <c r="CB1047">
        <v>5.00093296296296</v>
      </c>
      <c r="CC1047">
        <v>1153.39222222222</v>
      </c>
      <c r="CD1047">
        <v>14.4907481481481</v>
      </c>
      <c r="CE1047">
        <v>1.76343037037037</v>
      </c>
      <c r="CF1047">
        <v>1.31099037037037</v>
      </c>
      <c r="CG1047">
        <v>15.4663444444444</v>
      </c>
      <c r="CH1047">
        <v>10.9253666666667</v>
      </c>
      <c r="CI1047">
        <v>1999.97851851852</v>
      </c>
      <c r="CJ1047">
        <v>0.979995</v>
      </c>
      <c r="CK1047">
        <v>0.0200049</v>
      </c>
      <c r="CL1047">
        <v>0</v>
      </c>
      <c r="CM1047">
        <v>891.271592592593</v>
      </c>
      <c r="CN1047">
        <v>5.00063</v>
      </c>
      <c r="CO1047">
        <v>17585.0259259259</v>
      </c>
      <c r="CP1047">
        <v>17256.6888888889</v>
      </c>
      <c r="CQ1047">
        <v>39.062</v>
      </c>
      <c r="CR1047">
        <v>39.1341851851852</v>
      </c>
      <c r="CS1047">
        <v>38.562</v>
      </c>
      <c r="CT1047">
        <v>38.5</v>
      </c>
      <c r="CU1047">
        <v>39.812</v>
      </c>
      <c r="CV1047">
        <v>1955.06851851852</v>
      </c>
      <c r="CW1047">
        <v>39.91</v>
      </c>
      <c r="CX1047">
        <v>0</v>
      </c>
      <c r="CY1047">
        <v>1663699212.5</v>
      </c>
      <c r="CZ1047">
        <v>0</v>
      </c>
      <c r="DA1047">
        <v>0</v>
      </c>
      <c r="DB1047" t="s">
        <v>356</v>
      </c>
      <c r="DC1047">
        <v>1660677648.1</v>
      </c>
      <c r="DD1047">
        <v>1660677649.1</v>
      </c>
      <c r="DE1047">
        <v>0</v>
      </c>
      <c r="DF1047">
        <v>-1.042</v>
      </c>
      <c r="DG1047">
        <v>0.003</v>
      </c>
      <c r="DH1047">
        <v>5.218</v>
      </c>
      <c r="DI1047">
        <v>0.344</v>
      </c>
      <c r="DJ1047">
        <v>417</v>
      </c>
      <c r="DK1047">
        <v>22</v>
      </c>
      <c r="DL1047">
        <v>1.24</v>
      </c>
      <c r="DM1047">
        <v>0.53</v>
      </c>
      <c r="DN1047">
        <v>-77.6729804878049</v>
      </c>
      <c r="DO1047">
        <v>-3.07737073170724</v>
      </c>
      <c r="DP1047">
        <v>0.515159174179424</v>
      </c>
      <c r="DQ1047">
        <v>0</v>
      </c>
      <c r="DR1047">
        <v>5.0348487804878</v>
      </c>
      <c r="DS1047">
        <v>-0.698348153310109</v>
      </c>
      <c r="DT1047">
        <v>0.0698989805639442</v>
      </c>
      <c r="DU1047">
        <v>0</v>
      </c>
      <c r="DV1047">
        <v>0</v>
      </c>
      <c r="DW1047">
        <v>2</v>
      </c>
      <c r="DX1047" t="s">
        <v>357</v>
      </c>
      <c r="DY1047">
        <v>2.97323</v>
      </c>
      <c r="DZ1047">
        <v>2.7017</v>
      </c>
      <c r="EA1047">
        <v>0.176768</v>
      </c>
      <c r="EB1047">
        <v>0.185197</v>
      </c>
      <c r="EC1047">
        <v>0.0893254</v>
      </c>
      <c r="ED1047">
        <v>0.0732624</v>
      </c>
      <c r="EE1047">
        <v>32068</v>
      </c>
      <c r="EF1047">
        <v>34603.2</v>
      </c>
      <c r="EG1047">
        <v>35302</v>
      </c>
      <c r="EH1047">
        <v>38518.2</v>
      </c>
      <c r="EI1047">
        <v>45597.8</v>
      </c>
      <c r="EJ1047">
        <v>51565.3</v>
      </c>
      <c r="EK1047">
        <v>55187.9</v>
      </c>
      <c r="EL1047">
        <v>61788</v>
      </c>
      <c r="EM1047">
        <v>1.9884</v>
      </c>
      <c r="EN1047">
        <v>1.8068</v>
      </c>
      <c r="EO1047">
        <v>0.090152</v>
      </c>
      <c r="EP1047">
        <v>0</v>
      </c>
      <c r="EQ1047">
        <v>23.6118</v>
      </c>
      <c r="ER1047">
        <v>999.9</v>
      </c>
      <c r="ES1047">
        <v>40.111</v>
      </c>
      <c r="ET1047">
        <v>31.109</v>
      </c>
      <c r="EU1047">
        <v>20.126</v>
      </c>
      <c r="EV1047">
        <v>57.1162</v>
      </c>
      <c r="EW1047">
        <v>45.9655</v>
      </c>
      <c r="EX1047">
        <v>1</v>
      </c>
      <c r="EY1047">
        <v>-0.00349593</v>
      </c>
      <c r="EZ1047">
        <v>2.87163</v>
      </c>
      <c r="FA1047">
        <v>20.0899</v>
      </c>
      <c r="FB1047">
        <v>5.20052</v>
      </c>
      <c r="FC1047">
        <v>12.004</v>
      </c>
      <c r="FD1047">
        <v>4.9756</v>
      </c>
      <c r="FE1047">
        <v>3.294</v>
      </c>
      <c r="FF1047">
        <v>9999</v>
      </c>
      <c r="FG1047">
        <v>9999</v>
      </c>
      <c r="FH1047">
        <v>9999</v>
      </c>
      <c r="FI1047">
        <v>696</v>
      </c>
      <c r="FJ1047">
        <v>1.86356</v>
      </c>
      <c r="FK1047">
        <v>1.86829</v>
      </c>
      <c r="FL1047">
        <v>1.8681</v>
      </c>
      <c r="FM1047">
        <v>1.86932</v>
      </c>
      <c r="FN1047">
        <v>1.87012</v>
      </c>
      <c r="FO1047">
        <v>1.86615</v>
      </c>
      <c r="FP1047">
        <v>1.86722</v>
      </c>
      <c r="FQ1047">
        <v>1.86856</v>
      </c>
      <c r="FR1047">
        <v>5</v>
      </c>
      <c r="FS1047">
        <v>0</v>
      </c>
      <c r="FT1047">
        <v>0</v>
      </c>
      <c r="FU1047">
        <v>0</v>
      </c>
      <c r="FV1047" t="s">
        <v>358</v>
      </c>
      <c r="FW1047" t="s">
        <v>359</v>
      </c>
      <c r="FX1047" t="s">
        <v>360</v>
      </c>
      <c r="FY1047" t="s">
        <v>360</v>
      </c>
      <c r="FZ1047" t="s">
        <v>360</v>
      </c>
      <c r="GA1047" t="s">
        <v>360</v>
      </c>
      <c r="GB1047">
        <v>0</v>
      </c>
      <c r="GC1047">
        <v>100</v>
      </c>
      <c r="GD1047">
        <v>100</v>
      </c>
      <c r="GE1047">
        <v>9.73</v>
      </c>
      <c r="GF1047">
        <v>0.2646</v>
      </c>
      <c r="GG1047">
        <v>3.61927167264205</v>
      </c>
      <c r="GH1047">
        <v>0.00509506669552449</v>
      </c>
      <c r="GI1047">
        <v>1.17866753763249e-06</v>
      </c>
      <c r="GJ1047">
        <v>-6.62632595388568e-10</v>
      </c>
      <c r="GK1047">
        <v>-0.0260112845827318</v>
      </c>
      <c r="GL1047">
        <v>-0.0225051504344278</v>
      </c>
      <c r="GM1047">
        <v>0.00262967521021688</v>
      </c>
      <c r="GN1047">
        <v>-3.50088843362945e-05</v>
      </c>
      <c r="GO1047">
        <v>-5</v>
      </c>
      <c r="GP1047">
        <v>1640</v>
      </c>
      <c r="GQ1047">
        <v>1</v>
      </c>
      <c r="GR1047">
        <v>20</v>
      </c>
      <c r="GS1047">
        <v>50359.4</v>
      </c>
      <c r="GT1047">
        <v>50359.4</v>
      </c>
      <c r="GU1047">
        <v>2.35474</v>
      </c>
      <c r="GV1047">
        <v>2.60132</v>
      </c>
      <c r="GW1047">
        <v>1.54785</v>
      </c>
      <c r="GX1047">
        <v>2.2998</v>
      </c>
      <c r="GY1047">
        <v>1.34644</v>
      </c>
      <c r="GZ1047">
        <v>2.40601</v>
      </c>
      <c r="HA1047">
        <v>36.0816</v>
      </c>
      <c r="HB1047">
        <v>23.9474</v>
      </c>
      <c r="HC1047">
        <v>18</v>
      </c>
      <c r="HD1047">
        <v>505.705</v>
      </c>
      <c r="HE1047">
        <v>391.598</v>
      </c>
      <c r="HF1047">
        <v>19.6892</v>
      </c>
      <c r="HG1047">
        <v>27.0092</v>
      </c>
      <c r="HH1047">
        <v>30.0008</v>
      </c>
      <c r="HI1047">
        <v>26.9688</v>
      </c>
      <c r="HJ1047">
        <v>26.9141</v>
      </c>
      <c r="HK1047">
        <v>47.135</v>
      </c>
      <c r="HL1047">
        <v>27.044</v>
      </c>
      <c r="HM1047">
        <v>0</v>
      </c>
      <c r="HN1047">
        <v>19.6925</v>
      </c>
      <c r="HO1047">
        <v>1194.24</v>
      </c>
      <c r="HP1047">
        <v>14.8311</v>
      </c>
      <c r="HQ1047">
        <v>102.372</v>
      </c>
      <c r="HR1047">
        <v>102.843</v>
      </c>
    </row>
    <row r="1048" spans="1:226">
      <c r="A1048">
        <v>1032</v>
      </c>
      <c r="B1048">
        <v>1663699220</v>
      </c>
      <c r="C1048">
        <v>11444.9000000954</v>
      </c>
      <c r="D1048" t="s">
        <v>2433</v>
      </c>
      <c r="E1048" t="s">
        <v>2434</v>
      </c>
      <c r="F1048">
        <v>5</v>
      </c>
      <c r="G1048" t="s">
        <v>2292</v>
      </c>
      <c r="H1048" t="s">
        <v>354</v>
      </c>
      <c r="I1048">
        <v>1663699212.21429</v>
      </c>
      <c r="J1048">
        <f>(K1048)/1000</f>
        <v>0</v>
      </c>
      <c r="K1048">
        <f>IF(BF1048, AN1048, AH1048)</f>
        <v>0</v>
      </c>
      <c r="L1048">
        <f>IF(BF1048, AI1048, AG1048)</f>
        <v>0</v>
      </c>
      <c r="M1048">
        <f>BH1048 - IF(AU1048&gt;1, L1048*BB1048*100.0/(AW1048*BV1048), 0)</f>
        <v>0</v>
      </c>
      <c r="N1048">
        <f>((T1048-J1048/2)*M1048-L1048)/(T1048+J1048/2)</f>
        <v>0</v>
      </c>
      <c r="O1048">
        <f>N1048*(BO1048+BP1048)/1000.0</f>
        <v>0</v>
      </c>
      <c r="P1048">
        <f>(BH1048 - IF(AU1048&gt;1, L1048*BB1048*100.0/(AW1048*BV1048), 0))*(BO1048+BP1048)/1000.0</f>
        <v>0</v>
      </c>
      <c r="Q1048">
        <f>2.0/((1/S1048-1/R1048)+SIGN(S1048)*SQRT((1/S1048-1/R1048)*(1/S1048-1/R1048) + 4*BC1048/((BC1048+1)*(BC1048+1))*(2*1/S1048*1/R1048-1/R1048*1/R1048)))</f>
        <v>0</v>
      </c>
      <c r="R1048">
        <f>IF(LEFT(BD1048,1)&lt;&gt;"0",IF(LEFT(BD1048,1)="1",3.0,BE1048),$D$5+$E$5*(BV1048*BO1048/($K$5*1000))+$F$5*(BV1048*BO1048/($K$5*1000))*MAX(MIN(BB1048,$J$5),$I$5)*MAX(MIN(BB1048,$J$5),$I$5)+$G$5*MAX(MIN(BB1048,$J$5),$I$5)*(BV1048*BO1048/($K$5*1000))+$H$5*(BV1048*BO1048/($K$5*1000))*(BV1048*BO1048/($K$5*1000)))</f>
        <v>0</v>
      </c>
      <c r="S1048">
        <f>J1048*(1000-(1000*0.61365*exp(17.502*W1048/(240.97+W1048))/(BO1048+BP1048)+BJ1048)/2)/(1000*0.61365*exp(17.502*W1048/(240.97+W1048))/(BO1048+BP1048)-BJ1048)</f>
        <v>0</v>
      </c>
      <c r="T1048">
        <f>1/((BC1048+1)/(Q1048/1.6)+1/(R1048/1.37)) + BC1048/((BC1048+1)/(Q1048/1.6) + BC1048/(R1048/1.37))</f>
        <v>0</v>
      </c>
      <c r="U1048">
        <f>(AX1048*BA1048)</f>
        <v>0</v>
      </c>
      <c r="V1048">
        <f>(BQ1048+(U1048+2*0.95*5.67E-8*(((BQ1048+$B$7)+273)^4-(BQ1048+273)^4)-44100*J1048)/(1.84*29.3*R1048+8*0.95*5.67E-8*(BQ1048+273)^3))</f>
        <v>0</v>
      </c>
      <c r="W1048">
        <f>($C$7*BR1048+$D$7*BS1048+$E$7*V1048)</f>
        <v>0</v>
      </c>
      <c r="X1048">
        <f>0.61365*exp(17.502*W1048/(240.97+W1048))</f>
        <v>0</v>
      </c>
      <c r="Y1048">
        <f>(Z1048/AA1048*100)</f>
        <v>0</v>
      </c>
      <c r="Z1048">
        <f>BJ1048*(BO1048+BP1048)/1000</f>
        <v>0</v>
      </c>
      <c r="AA1048">
        <f>0.61365*exp(17.502*BQ1048/(240.97+BQ1048))</f>
        <v>0</v>
      </c>
      <c r="AB1048">
        <f>(X1048-BJ1048*(BO1048+BP1048)/1000)</f>
        <v>0</v>
      </c>
      <c r="AC1048">
        <f>(-J1048*44100)</f>
        <v>0</v>
      </c>
      <c r="AD1048">
        <f>2*29.3*R1048*0.92*(BQ1048-W1048)</f>
        <v>0</v>
      </c>
      <c r="AE1048">
        <f>2*0.95*5.67E-8*(((BQ1048+$B$7)+273)^4-(W1048+273)^4)</f>
        <v>0</v>
      </c>
      <c r="AF1048">
        <f>U1048+AE1048+AC1048+AD1048</f>
        <v>0</v>
      </c>
      <c r="AG1048">
        <f>BN1048*AU1048*(BI1048-BH1048*(1000-AU1048*BK1048)/(1000-AU1048*BJ1048))/(100*BB1048)</f>
        <v>0</v>
      </c>
      <c r="AH1048">
        <f>1000*BN1048*AU1048*(BJ1048-BK1048)/(100*BB1048*(1000-AU1048*BJ1048))</f>
        <v>0</v>
      </c>
      <c r="AI1048">
        <f>(AJ1048 - AK1048 - BO1048*1E3/(8.314*(BQ1048+273.15)) * AM1048/BN1048 * AL1048) * BN1048/(100*BB1048) * (1000 - BK1048)/1000</f>
        <v>0</v>
      </c>
      <c r="AJ1048">
        <v>1203.65314695652</v>
      </c>
      <c r="AK1048">
        <v>1137.89824242424</v>
      </c>
      <c r="AL1048">
        <v>3.33936875473566</v>
      </c>
      <c r="AM1048">
        <v>65.4891449672298</v>
      </c>
      <c r="AN1048">
        <f>(AP1048 - AO1048 + BO1048*1E3/(8.314*(BQ1048+273.15)) * AR1048/BN1048 * AQ1048) * BN1048/(100*BB1048) * 1000/(1000 - AP1048)</f>
        <v>0</v>
      </c>
      <c r="AO1048">
        <v>14.5826763856515</v>
      </c>
      <c r="AP1048">
        <v>19.5012120879121</v>
      </c>
      <c r="AQ1048">
        <v>-0.0005368544169626</v>
      </c>
      <c r="AR1048">
        <v>122.08518290641</v>
      </c>
      <c r="AS1048">
        <v>0</v>
      </c>
      <c r="AT1048">
        <v>0</v>
      </c>
      <c r="AU1048">
        <f>IF(AS1048*$H$13&gt;=AW1048,1.0,(AW1048/(AW1048-AS1048*$H$13)))</f>
        <v>0</v>
      </c>
      <c r="AV1048">
        <f>(AU1048-1)*100</f>
        <v>0</v>
      </c>
      <c r="AW1048">
        <f>MAX(0,($B$13+$C$13*BV1048)/(1+$D$13*BV1048)*BO1048/(BQ1048+273)*$E$13)</f>
        <v>0</v>
      </c>
      <c r="AX1048">
        <f>$B$11*BW1048+$C$11*BX1048+$F$11*CI1048*(1-CL1048)</f>
        <v>0</v>
      </c>
      <c r="AY1048">
        <f>AX1048*AZ1048</f>
        <v>0</v>
      </c>
      <c r="AZ1048">
        <f>($B$11*$D$9+$C$11*$D$9+$F$11*((CV1048+CN1048)/MAX(CV1048+CN1048+CW1048, 0.1)*$I$9+CW1048/MAX(CV1048+CN1048+CW1048, 0.1)*$J$9))/($B$11+$C$11+$F$11)</f>
        <v>0</v>
      </c>
      <c r="BA1048">
        <f>($B$11*$K$9+$C$11*$K$9+$F$11*((CV1048+CN1048)/MAX(CV1048+CN1048+CW1048, 0.1)*$P$9+CW1048/MAX(CV1048+CN1048+CW1048, 0.1)*$Q$9))/($B$11+$C$11+$F$11)</f>
        <v>0</v>
      </c>
      <c r="BB1048">
        <v>6</v>
      </c>
      <c r="BC1048">
        <v>0.5</v>
      </c>
      <c r="BD1048" t="s">
        <v>355</v>
      </c>
      <c r="BE1048">
        <v>2</v>
      </c>
      <c r="BF1048" t="b">
        <v>1</v>
      </c>
      <c r="BG1048">
        <v>1663699212.21429</v>
      </c>
      <c r="BH1048">
        <v>1091.4075</v>
      </c>
      <c r="BI1048">
        <v>1169.07</v>
      </c>
      <c r="BJ1048">
        <v>19.4931714285714</v>
      </c>
      <c r="BK1048">
        <v>14.5691785714286</v>
      </c>
      <c r="BL1048">
        <v>1081.73678571429</v>
      </c>
      <c r="BM1048">
        <v>19.2285321428571</v>
      </c>
      <c r="BN1048">
        <v>500.148464285714</v>
      </c>
      <c r="BO1048">
        <v>90.4718785714286</v>
      </c>
      <c r="BP1048">
        <v>0.0480205285714286</v>
      </c>
      <c r="BQ1048">
        <v>24.778225</v>
      </c>
      <c r="BR1048">
        <v>25.0755357142857</v>
      </c>
      <c r="BS1048">
        <v>999.9</v>
      </c>
      <c r="BT1048">
        <v>0</v>
      </c>
      <c r="BU1048">
        <v>0</v>
      </c>
      <c r="BV1048">
        <v>10019.4642857143</v>
      </c>
      <c r="BW1048">
        <v>0</v>
      </c>
      <c r="BX1048">
        <v>16.7285</v>
      </c>
      <c r="BY1048">
        <v>-77.6621892857143</v>
      </c>
      <c r="BZ1048">
        <v>1113.10571428571</v>
      </c>
      <c r="CA1048">
        <v>1186.355</v>
      </c>
      <c r="CB1048">
        <v>4.92400785714286</v>
      </c>
      <c r="CC1048">
        <v>1169.07</v>
      </c>
      <c r="CD1048">
        <v>14.5691785714286</v>
      </c>
      <c r="CE1048">
        <v>1.76358428571429</v>
      </c>
      <c r="CF1048">
        <v>1.3181</v>
      </c>
      <c r="CG1048">
        <v>15.4677071428571</v>
      </c>
      <c r="CH1048">
        <v>11.0065714285714</v>
      </c>
      <c r="CI1048">
        <v>1999.9975</v>
      </c>
      <c r="CJ1048">
        <v>0.979995107142857</v>
      </c>
      <c r="CK1048">
        <v>0.0200047857142857</v>
      </c>
      <c r="CL1048">
        <v>0</v>
      </c>
      <c r="CM1048">
        <v>890.212178571429</v>
      </c>
      <c r="CN1048">
        <v>5.00063</v>
      </c>
      <c r="CO1048">
        <v>17564.7607142857</v>
      </c>
      <c r="CP1048">
        <v>17256.8464285714</v>
      </c>
      <c r="CQ1048">
        <v>39.062</v>
      </c>
      <c r="CR1048">
        <v>39.1338571428571</v>
      </c>
      <c r="CS1048">
        <v>38.562</v>
      </c>
      <c r="CT1048">
        <v>38.5</v>
      </c>
      <c r="CU1048">
        <v>39.812</v>
      </c>
      <c r="CV1048">
        <v>1955.08714285714</v>
      </c>
      <c r="CW1048">
        <v>39.9103571428571</v>
      </c>
      <c r="CX1048">
        <v>0</v>
      </c>
      <c r="CY1048">
        <v>1663699217.3</v>
      </c>
      <c r="CZ1048">
        <v>0</v>
      </c>
      <c r="DA1048">
        <v>0</v>
      </c>
      <c r="DB1048" t="s">
        <v>356</v>
      </c>
      <c r="DC1048">
        <v>1660677648.1</v>
      </c>
      <c r="DD1048">
        <v>1660677649.1</v>
      </c>
      <c r="DE1048">
        <v>0</v>
      </c>
      <c r="DF1048">
        <v>-1.042</v>
      </c>
      <c r="DG1048">
        <v>0.003</v>
      </c>
      <c r="DH1048">
        <v>5.218</v>
      </c>
      <c r="DI1048">
        <v>0.344</v>
      </c>
      <c r="DJ1048">
        <v>417</v>
      </c>
      <c r="DK1048">
        <v>22</v>
      </c>
      <c r="DL1048">
        <v>1.24</v>
      </c>
      <c r="DM1048">
        <v>0.53</v>
      </c>
      <c r="DN1048">
        <v>-77.6705536585366</v>
      </c>
      <c r="DO1048">
        <v>0.452636236933834</v>
      </c>
      <c r="DP1048">
        <v>0.477355928513113</v>
      </c>
      <c r="DQ1048">
        <v>0</v>
      </c>
      <c r="DR1048">
        <v>4.97771292682927</v>
      </c>
      <c r="DS1048">
        <v>-0.836167317073159</v>
      </c>
      <c r="DT1048">
        <v>0.086501947003152</v>
      </c>
      <c r="DU1048">
        <v>0</v>
      </c>
      <c r="DV1048">
        <v>0</v>
      </c>
      <c r="DW1048">
        <v>2</v>
      </c>
      <c r="DX1048" t="s">
        <v>357</v>
      </c>
      <c r="DY1048">
        <v>2.97341</v>
      </c>
      <c r="DZ1048">
        <v>2.70161</v>
      </c>
      <c r="EA1048">
        <v>0.178407</v>
      </c>
      <c r="EB1048">
        <v>0.186802</v>
      </c>
      <c r="EC1048">
        <v>0.0893614</v>
      </c>
      <c r="ED1048">
        <v>0.074015</v>
      </c>
      <c r="EE1048">
        <v>32004.1</v>
      </c>
      <c r="EF1048">
        <v>34535</v>
      </c>
      <c r="EG1048">
        <v>35301.9</v>
      </c>
      <c r="EH1048">
        <v>38518</v>
      </c>
      <c r="EI1048">
        <v>45595.6</v>
      </c>
      <c r="EJ1048">
        <v>51523.2</v>
      </c>
      <c r="EK1048">
        <v>55187.4</v>
      </c>
      <c r="EL1048">
        <v>61787.7</v>
      </c>
      <c r="EM1048">
        <v>1.9882</v>
      </c>
      <c r="EN1048">
        <v>1.808</v>
      </c>
      <c r="EO1048">
        <v>0.0891387</v>
      </c>
      <c r="EP1048">
        <v>0</v>
      </c>
      <c r="EQ1048">
        <v>23.6078</v>
      </c>
      <c r="ER1048">
        <v>999.9</v>
      </c>
      <c r="ES1048">
        <v>40.111</v>
      </c>
      <c r="ET1048">
        <v>31.109</v>
      </c>
      <c r="EU1048">
        <v>20.1266</v>
      </c>
      <c r="EV1048">
        <v>56.5262</v>
      </c>
      <c r="EW1048">
        <v>45.4527</v>
      </c>
      <c r="EX1048">
        <v>1</v>
      </c>
      <c r="EY1048">
        <v>-0.00288618</v>
      </c>
      <c r="EZ1048">
        <v>2.9819</v>
      </c>
      <c r="FA1048">
        <v>20.0883</v>
      </c>
      <c r="FB1048">
        <v>5.19812</v>
      </c>
      <c r="FC1048">
        <v>12.004</v>
      </c>
      <c r="FD1048">
        <v>4.9752</v>
      </c>
      <c r="FE1048">
        <v>3.294</v>
      </c>
      <c r="FF1048">
        <v>9999</v>
      </c>
      <c r="FG1048">
        <v>9999</v>
      </c>
      <c r="FH1048">
        <v>9999</v>
      </c>
      <c r="FI1048">
        <v>696</v>
      </c>
      <c r="FJ1048">
        <v>1.86356</v>
      </c>
      <c r="FK1048">
        <v>1.86829</v>
      </c>
      <c r="FL1048">
        <v>1.86813</v>
      </c>
      <c r="FM1048">
        <v>1.86932</v>
      </c>
      <c r="FN1048">
        <v>1.87012</v>
      </c>
      <c r="FO1048">
        <v>1.86615</v>
      </c>
      <c r="FP1048">
        <v>1.86722</v>
      </c>
      <c r="FQ1048">
        <v>1.86859</v>
      </c>
      <c r="FR1048">
        <v>5</v>
      </c>
      <c r="FS1048">
        <v>0</v>
      </c>
      <c r="FT1048">
        <v>0</v>
      </c>
      <c r="FU1048">
        <v>0</v>
      </c>
      <c r="FV1048" t="s">
        <v>358</v>
      </c>
      <c r="FW1048" t="s">
        <v>359</v>
      </c>
      <c r="FX1048" t="s">
        <v>360</v>
      </c>
      <c r="FY1048" t="s">
        <v>360</v>
      </c>
      <c r="FZ1048" t="s">
        <v>360</v>
      </c>
      <c r="GA1048" t="s">
        <v>360</v>
      </c>
      <c r="GB1048">
        <v>0</v>
      </c>
      <c r="GC1048">
        <v>100</v>
      </c>
      <c r="GD1048">
        <v>100</v>
      </c>
      <c r="GE1048">
        <v>9.81</v>
      </c>
      <c r="GF1048">
        <v>0.265</v>
      </c>
      <c r="GG1048">
        <v>3.61927167264205</v>
      </c>
      <c r="GH1048">
        <v>0.00509506669552449</v>
      </c>
      <c r="GI1048">
        <v>1.17866753763249e-06</v>
      </c>
      <c r="GJ1048">
        <v>-6.62632595388568e-10</v>
      </c>
      <c r="GK1048">
        <v>-0.0260112845827318</v>
      </c>
      <c r="GL1048">
        <v>-0.0225051504344278</v>
      </c>
      <c r="GM1048">
        <v>0.00262967521021688</v>
      </c>
      <c r="GN1048">
        <v>-3.50088843362945e-05</v>
      </c>
      <c r="GO1048">
        <v>-5</v>
      </c>
      <c r="GP1048">
        <v>1640</v>
      </c>
      <c r="GQ1048">
        <v>1</v>
      </c>
      <c r="GR1048">
        <v>20</v>
      </c>
      <c r="GS1048">
        <v>50359.5</v>
      </c>
      <c r="GT1048">
        <v>50359.5</v>
      </c>
      <c r="GU1048">
        <v>2.38037</v>
      </c>
      <c r="GV1048">
        <v>2.60376</v>
      </c>
      <c r="GW1048">
        <v>1.54785</v>
      </c>
      <c r="GX1048">
        <v>2.2998</v>
      </c>
      <c r="GY1048">
        <v>1.34644</v>
      </c>
      <c r="GZ1048">
        <v>2.40723</v>
      </c>
      <c r="HA1048">
        <v>36.0816</v>
      </c>
      <c r="HB1048">
        <v>23.9562</v>
      </c>
      <c r="HC1048">
        <v>18</v>
      </c>
      <c r="HD1048">
        <v>505.593</v>
      </c>
      <c r="HE1048">
        <v>392.267</v>
      </c>
      <c r="HF1048">
        <v>19.5995</v>
      </c>
      <c r="HG1048">
        <v>27.0092</v>
      </c>
      <c r="HH1048">
        <v>30.001</v>
      </c>
      <c r="HI1048">
        <v>26.9711</v>
      </c>
      <c r="HJ1048">
        <v>26.9164</v>
      </c>
      <c r="HK1048">
        <v>47.6902</v>
      </c>
      <c r="HL1048">
        <v>26.4203</v>
      </c>
      <c r="HM1048">
        <v>0</v>
      </c>
      <c r="HN1048">
        <v>19.604</v>
      </c>
      <c r="HO1048">
        <v>1207.67</v>
      </c>
      <c r="HP1048">
        <v>14.9422</v>
      </c>
      <c r="HQ1048">
        <v>102.371</v>
      </c>
      <c r="HR1048">
        <v>102.843</v>
      </c>
    </row>
    <row r="1049" spans="1:226">
      <c r="A1049">
        <v>1033</v>
      </c>
      <c r="B1049">
        <v>1663699225</v>
      </c>
      <c r="C1049">
        <v>11449.9000000954</v>
      </c>
      <c r="D1049" t="s">
        <v>2435</v>
      </c>
      <c r="E1049" t="s">
        <v>2436</v>
      </c>
      <c r="F1049">
        <v>5</v>
      </c>
      <c r="G1049" t="s">
        <v>2292</v>
      </c>
      <c r="H1049" t="s">
        <v>354</v>
      </c>
      <c r="I1049">
        <v>1663699217.5</v>
      </c>
      <c r="J1049">
        <f>(K1049)/1000</f>
        <v>0</v>
      </c>
      <c r="K1049">
        <f>IF(BF1049, AN1049, AH1049)</f>
        <v>0</v>
      </c>
      <c r="L1049">
        <f>IF(BF1049, AI1049, AG1049)</f>
        <v>0</v>
      </c>
      <c r="M1049">
        <f>BH1049 - IF(AU1049&gt;1, L1049*BB1049*100.0/(AW1049*BV1049), 0)</f>
        <v>0</v>
      </c>
      <c r="N1049">
        <f>((T1049-J1049/2)*M1049-L1049)/(T1049+J1049/2)</f>
        <v>0</v>
      </c>
      <c r="O1049">
        <f>N1049*(BO1049+BP1049)/1000.0</f>
        <v>0</v>
      </c>
      <c r="P1049">
        <f>(BH1049 - IF(AU1049&gt;1, L1049*BB1049*100.0/(AW1049*BV1049), 0))*(BO1049+BP1049)/1000.0</f>
        <v>0</v>
      </c>
      <c r="Q1049">
        <f>2.0/((1/S1049-1/R1049)+SIGN(S1049)*SQRT((1/S1049-1/R1049)*(1/S1049-1/R1049) + 4*BC1049/((BC1049+1)*(BC1049+1))*(2*1/S1049*1/R1049-1/R1049*1/R1049)))</f>
        <v>0</v>
      </c>
      <c r="R1049">
        <f>IF(LEFT(BD1049,1)&lt;&gt;"0",IF(LEFT(BD1049,1)="1",3.0,BE1049),$D$5+$E$5*(BV1049*BO1049/($K$5*1000))+$F$5*(BV1049*BO1049/($K$5*1000))*MAX(MIN(BB1049,$J$5),$I$5)*MAX(MIN(BB1049,$J$5),$I$5)+$G$5*MAX(MIN(BB1049,$J$5),$I$5)*(BV1049*BO1049/($K$5*1000))+$H$5*(BV1049*BO1049/($K$5*1000))*(BV1049*BO1049/($K$5*1000)))</f>
        <v>0</v>
      </c>
      <c r="S1049">
        <f>J1049*(1000-(1000*0.61365*exp(17.502*W1049/(240.97+W1049))/(BO1049+BP1049)+BJ1049)/2)/(1000*0.61365*exp(17.502*W1049/(240.97+W1049))/(BO1049+BP1049)-BJ1049)</f>
        <v>0</v>
      </c>
      <c r="T1049">
        <f>1/((BC1049+1)/(Q1049/1.6)+1/(R1049/1.37)) + BC1049/((BC1049+1)/(Q1049/1.6) + BC1049/(R1049/1.37))</f>
        <v>0</v>
      </c>
      <c r="U1049">
        <f>(AX1049*BA1049)</f>
        <v>0</v>
      </c>
      <c r="V1049">
        <f>(BQ1049+(U1049+2*0.95*5.67E-8*(((BQ1049+$B$7)+273)^4-(BQ1049+273)^4)-44100*J1049)/(1.84*29.3*R1049+8*0.95*5.67E-8*(BQ1049+273)^3))</f>
        <v>0</v>
      </c>
      <c r="W1049">
        <f>($C$7*BR1049+$D$7*BS1049+$E$7*V1049)</f>
        <v>0</v>
      </c>
      <c r="X1049">
        <f>0.61365*exp(17.502*W1049/(240.97+W1049))</f>
        <v>0</v>
      </c>
      <c r="Y1049">
        <f>(Z1049/AA1049*100)</f>
        <v>0</v>
      </c>
      <c r="Z1049">
        <f>BJ1049*(BO1049+BP1049)/1000</f>
        <v>0</v>
      </c>
      <c r="AA1049">
        <f>0.61365*exp(17.502*BQ1049/(240.97+BQ1049))</f>
        <v>0</v>
      </c>
      <c r="AB1049">
        <f>(X1049-BJ1049*(BO1049+BP1049)/1000)</f>
        <v>0</v>
      </c>
      <c r="AC1049">
        <f>(-J1049*44100)</f>
        <v>0</v>
      </c>
      <c r="AD1049">
        <f>2*29.3*R1049*0.92*(BQ1049-W1049)</f>
        <v>0</v>
      </c>
      <c r="AE1049">
        <f>2*0.95*5.67E-8*(((BQ1049+$B$7)+273)^4-(W1049+273)^4)</f>
        <v>0</v>
      </c>
      <c r="AF1049">
        <f>U1049+AE1049+AC1049+AD1049</f>
        <v>0</v>
      </c>
      <c r="AG1049">
        <f>BN1049*AU1049*(BI1049-BH1049*(1000-AU1049*BK1049)/(1000-AU1049*BJ1049))/(100*BB1049)</f>
        <v>0</v>
      </c>
      <c r="AH1049">
        <f>1000*BN1049*AU1049*(BJ1049-BK1049)/(100*BB1049*(1000-AU1049*BJ1049))</f>
        <v>0</v>
      </c>
      <c r="AI1049">
        <f>(AJ1049 - AK1049 - BO1049*1E3/(8.314*(BQ1049+273.15)) * AM1049/BN1049 * AL1049) * BN1049/(100*BB1049) * (1000 - BK1049)/1000</f>
        <v>0</v>
      </c>
      <c r="AJ1049">
        <v>1220.23410002363</v>
      </c>
      <c r="AK1049">
        <v>1154.67236363636</v>
      </c>
      <c r="AL1049">
        <v>3.35349395791424</v>
      </c>
      <c r="AM1049">
        <v>65.4891449672298</v>
      </c>
      <c r="AN1049">
        <f>(AP1049 - AO1049 + BO1049*1E3/(8.314*(BQ1049+273.15)) * AR1049/BN1049 * AQ1049) * BN1049/(100*BB1049) * 1000/(1000 - AP1049)</f>
        <v>0</v>
      </c>
      <c r="AO1049">
        <v>14.791289199492</v>
      </c>
      <c r="AP1049">
        <v>19.5387076923077</v>
      </c>
      <c r="AQ1049">
        <v>0.00825438787070655</v>
      </c>
      <c r="AR1049">
        <v>122.08518290641</v>
      </c>
      <c r="AS1049">
        <v>0</v>
      </c>
      <c r="AT1049">
        <v>0</v>
      </c>
      <c r="AU1049">
        <f>IF(AS1049*$H$13&gt;=AW1049,1.0,(AW1049/(AW1049-AS1049*$H$13)))</f>
        <v>0</v>
      </c>
      <c r="AV1049">
        <f>(AU1049-1)*100</f>
        <v>0</v>
      </c>
      <c r="AW1049">
        <f>MAX(0,($B$13+$C$13*BV1049)/(1+$D$13*BV1049)*BO1049/(BQ1049+273)*$E$13)</f>
        <v>0</v>
      </c>
      <c r="AX1049">
        <f>$B$11*BW1049+$C$11*BX1049+$F$11*CI1049*(1-CL1049)</f>
        <v>0</v>
      </c>
      <c r="AY1049">
        <f>AX1049*AZ1049</f>
        <v>0</v>
      </c>
      <c r="AZ1049">
        <f>($B$11*$D$9+$C$11*$D$9+$F$11*((CV1049+CN1049)/MAX(CV1049+CN1049+CW1049, 0.1)*$I$9+CW1049/MAX(CV1049+CN1049+CW1049, 0.1)*$J$9))/($B$11+$C$11+$F$11)</f>
        <v>0</v>
      </c>
      <c r="BA1049">
        <f>($B$11*$K$9+$C$11*$K$9+$F$11*((CV1049+CN1049)/MAX(CV1049+CN1049+CW1049, 0.1)*$P$9+CW1049/MAX(CV1049+CN1049+CW1049, 0.1)*$Q$9))/($B$11+$C$11+$F$11)</f>
        <v>0</v>
      </c>
      <c r="BB1049">
        <v>6</v>
      </c>
      <c r="BC1049">
        <v>0.5</v>
      </c>
      <c r="BD1049" t="s">
        <v>355</v>
      </c>
      <c r="BE1049">
        <v>2</v>
      </c>
      <c r="BF1049" t="b">
        <v>1</v>
      </c>
      <c r="BG1049">
        <v>1663699217.5</v>
      </c>
      <c r="BH1049">
        <v>1109.02074074074</v>
      </c>
      <c r="BI1049">
        <v>1186.53592592593</v>
      </c>
      <c r="BJ1049">
        <v>19.5033666666667</v>
      </c>
      <c r="BK1049">
        <v>14.6904481481481</v>
      </c>
      <c r="BL1049">
        <v>1099.25703703704</v>
      </c>
      <c r="BM1049">
        <v>19.2383444444444</v>
      </c>
      <c r="BN1049">
        <v>500.104296296296</v>
      </c>
      <c r="BO1049">
        <v>90.4718740740741</v>
      </c>
      <c r="BP1049">
        <v>0.0478570444444444</v>
      </c>
      <c r="BQ1049">
        <v>24.7681518518519</v>
      </c>
      <c r="BR1049">
        <v>25.0763111111111</v>
      </c>
      <c r="BS1049">
        <v>999.9</v>
      </c>
      <c r="BT1049">
        <v>0</v>
      </c>
      <c r="BU1049">
        <v>0</v>
      </c>
      <c r="BV1049">
        <v>10022.962962963</v>
      </c>
      <c r="BW1049">
        <v>0</v>
      </c>
      <c r="BX1049">
        <v>16.7310555555556</v>
      </c>
      <c r="BY1049">
        <v>-77.5143851851852</v>
      </c>
      <c r="BZ1049">
        <v>1131.08185185185</v>
      </c>
      <c r="CA1049">
        <v>1204.22814814815</v>
      </c>
      <c r="CB1049">
        <v>4.81293296296296</v>
      </c>
      <c r="CC1049">
        <v>1186.53592592593</v>
      </c>
      <c r="CD1049">
        <v>14.6904481481481</v>
      </c>
      <c r="CE1049">
        <v>1.76450740740741</v>
      </c>
      <c r="CF1049">
        <v>1.32907222222222</v>
      </c>
      <c r="CG1049">
        <v>15.475862962963</v>
      </c>
      <c r="CH1049">
        <v>11.1312518518519</v>
      </c>
      <c r="CI1049">
        <v>1999.99407407407</v>
      </c>
      <c r="CJ1049">
        <v>0.979995111111111</v>
      </c>
      <c r="CK1049">
        <v>0.0200047814814815</v>
      </c>
      <c r="CL1049">
        <v>0</v>
      </c>
      <c r="CM1049">
        <v>889.019407407408</v>
      </c>
      <c r="CN1049">
        <v>5.00063</v>
      </c>
      <c r="CO1049">
        <v>17541.8481481482</v>
      </c>
      <c r="CP1049">
        <v>17256.8148148148</v>
      </c>
      <c r="CQ1049">
        <v>39.062</v>
      </c>
      <c r="CR1049">
        <v>39.1295925925926</v>
      </c>
      <c r="CS1049">
        <v>38.562</v>
      </c>
      <c r="CT1049">
        <v>38.5160740740741</v>
      </c>
      <c r="CU1049">
        <v>39.812</v>
      </c>
      <c r="CV1049">
        <v>1955.0837037037</v>
      </c>
      <c r="CW1049">
        <v>39.9103703703704</v>
      </c>
      <c r="CX1049">
        <v>0</v>
      </c>
      <c r="CY1049">
        <v>1663699222.1</v>
      </c>
      <c r="CZ1049">
        <v>0</v>
      </c>
      <c r="DA1049">
        <v>0</v>
      </c>
      <c r="DB1049" t="s">
        <v>356</v>
      </c>
      <c r="DC1049">
        <v>1660677648.1</v>
      </c>
      <c r="DD1049">
        <v>1660677649.1</v>
      </c>
      <c r="DE1049">
        <v>0</v>
      </c>
      <c r="DF1049">
        <v>-1.042</v>
      </c>
      <c r="DG1049">
        <v>0.003</v>
      </c>
      <c r="DH1049">
        <v>5.218</v>
      </c>
      <c r="DI1049">
        <v>0.344</v>
      </c>
      <c r="DJ1049">
        <v>417</v>
      </c>
      <c r="DK1049">
        <v>22</v>
      </c>
      <c r="DL1049">
        <v>1.24</v>
      </c>
      <c r="DM1049">
        <v>0.53</v>
      </c>
      <c r="DN1049">
        <v>-77.5122658536585</v>
      </c>
      <c r="DO1049">
        <v>2.42337282229944</v>
      </c>
      <c r="DP1049">
        <v>0.538595308326299</v>
      </c>
      <c r="DQ1049">
        <v>0</v>
      </c>
      <c r="DR1049">
        <v>4.87133</v>
      </c>
      <c r="DS1049">
        <v>-1.28373595818815</v>
      </c>
      <c r="DT1049">
        <v>0.129184049702589</v>
      </c>
      <c r="DU1049">
        <v>0</v>
      </c>
      <c r="DV1049">
        <v>0</v>
      </c>
      <c r="DW1049">
        <v>2</v>
      </c>
      <c r="DX1049" t="s">
        <v>357</v>
      </c>
      <c r="DY1049">
        <v>2.97328</v>
      </c>
      <c r="DZ1049">
        <v>2.7022</v>
      </c>
      <c r="EA1049">
        <v>0.180036</v>
      </c>
      <c r="EB1049">
        <v>0.188374</v>
      </c>
      <c r="EC1049">
        <v>0.0894856</v>
      </c>
      <c r="ED1049">
        <v>0.0743984</v>
      </c>
      <c r="EE1049">
        <v>31940.8</v>
      </c>
      <c r="EF1049">
        <v>34467.9</v>
      </c>
      <c r="EG1049">
        <v>35302</v>
      </c>
      <c r="EH1049">
        <v>38517.5</v>
      </c>
      <c r="EI1049">
        <v>45589.6</v>
      </c>
      <c r="EJ1049">
        <v>51501.4</v>
      </c>
      <c r="EK1049">
        <v>55187.8</v>
      </c>
      <c r="EL1049">
        <v>61787.2</v>
      </c>
      <c r="EM1049">
        <v>1.9876</v>
      </c>
      <c r="EN1049">
        <v>1.8086</v>
      </c>
      <c r="EO1049">
        <v>0.0895262</v>
      </c>
      <c r="EP1049">
        <v>0</v>
      </c>
      <c r="EQ1049">
        <v>23.6019</v>
      </c>
      <c r="ER1049">
        <v>999.9</v>
      </c>
      <c r="ES1049">
        <v>40.111</v>
      </c>
      <c r="ET1049">
        <v>31.109</v>
      </c>
      <c r="EU1049">
        <v>20.1268</v>
      </c>
      <c r="EV1049">
        <v>56.9862</v>
      </c>
      <c r="EW1049">
        <v>45.7091</v>
      </c>
      <c r="EX1049">
        <v>1</v>
      </c>
      <c r="EY1049">
        <v>-0.00278455</v>
      </c>
      <c r="EZ1049">
        <v>3.01782</v>
      </c>
      <c r="FA1049">
        <v>20.0876</v>
      </c>
      <c r="FB1049">
        <v>5.19932</v>
      </c>
      <c r="FC1049">
        <v>12.0052</v>
      </c>
      <c r="FD1049">
        <v>4.9756</v>
      </c>
      <c r="FE1049">
        <v>3.294</v>
      </c>
      <c r="FF1049">
        <v>9999</v>
      </c>
      <c r="FG1049">
        <v>9999</v>
      </c>
      <c r="FH1049">
        <v>9999</v>
      </c>
      <c r="FI1049">
        <v>696</v>
      </c>
      <c r="FJ1049">
        <v>1.86356</v>
      </c>
      <c r="FK1049">
        <v>1.86829</v>
      </c>
      <c r="FL1049">
        <v>1.86813</v>
      </c>
      <c r="FM1049">
        <v>1.86932</v>
      </c>
      <c r="FN1049">
        <v>1.87012</v>
      </c>
      <c r="FO1049">
        <v>1.86615</v>
      </c>
      <c r="FP1049">
        <v>1.86719</v>
      </c>
      <c r="FQ1049">
        <v>1.86859</v>
      </c>
      <c r="FR1049">
        <v>5</v>
      </c>
      <c r="FS1049">
        <v>0</v>
      </c>
      <c r="FT1049">
        <v>0</v>
      </c>
      <c r="FU1049">
        <v>0</v>
      </c>
      <c r="FV1049" t="s">
        <v>358</v>
      </c>
      <c r="FW1049" t="s">
        <v>359</v>
      </c>
      <c r="FX1049" t="s">
        <v>360</v>
      </c>
      <c r="FY1049" t="s">
        <v>360</v>
      </c>
      <c r="FZ1049" t="s">
        <v>360</v>
      </c>
      <c r="GA1049" t="s">
        <v>360</v>
      </c>
      <c r="GB1049">
        <v>0</v>
      </c>
      <c r="GC1049">
        <v>100</v>
      </c>
      <c r="GD1049">
        <v>100</v>
      </c>
      <c r="GE1049">
        <v>9.89</v>
      </c>
      <c r="GF1049">
        <v>0.2666</v>
      </c>
      <c r="GG1049">
        <v>3.61927167264205</v>
      </c>
      <c r="GH1049">
        <v>0.00509506669552449</v>
      </c>
      <c r="GI1049">
        <v>1.17866753763249e-06</v>
      </c>
      <c r="GJ1049">
        <v>-6.62632595388568e-10</v>
      </c>
      <c r="GK1049">
        <v>-0.0260112845827318</v>
      </c>
      <c r="GL1049">
        <v>-0.0225051504344278</v>
      </c>
      <c r="GM1049">
        <v>0.00262967521021688</v>
      </c>
      <c r="GN1049">
        <v>-3.50088843362945e-05</v>
      </c>
      <c r="GO1049">
        <v>-5</v>
      </c>
      <c r="GP1049">
        <v>1640</v>
      </c>
      <c r="GQ1049">
        <v>1</v>
      </c>
      <c r="GR1049">
        <v>20</v>
      </c>
      <c r="GS1049">
        <v>50359.6</v>
      </c>
      <c r="GT1049">
        <v>50359.6</v>
      </c>
      <c r="GU1049">
        <v>2.40723</v>
      </c>
      <c r="GV1049">
        <v>2.61597</v>
      </c>
      <c r="GW1049">
        <v>1.54785</v>
      </c>
      <c r="GX1049">
        <v>2.2998</v>
      </c>
      <c r="GY1049">
        <v>1.34644</v>
      </c>
      <c r="GZ1049">
        <v>2.34497</v>
      </c>
      <c r="HA1049">
        <v>36.105</v>
      </c>
      <c r="HB1049">
        <v>23.9474</v>
      </c>
      <c r="HC1049">
        <v>18</v>
      </c>
      <c r="HD1049">
        <v>505.216</v>
      </c>
      <c r="HE1049">
        <v>392.608</v>
      </c>
      <c r="HF1049">
        <v>19.5275</v>
      </c>
      <c r="HG1049">
        <v>27.0115</v>
      </c>
      <c r="HH1049">
        <v>30.0007</v>
      </c>
      <c r="HI1049">
        <v>26.9734</v>
      </c>
      <c r="HJ1049">
        <v>26.9186</v>
      </c>
      <c r="HK1049">
        <v>48.1824</v>
      </c>
      <c r="HL1049">
        <v>26.1254</v>
      </c>
      <c r="HM1049">
        <v>0</v>
      </c>
      <c r="HN1049">
        <v>19.5356</v>
      </c>
      <c r="HO1049">
        <v>1227.83</v>
      </c>
      <c r="HP1049">
        <v>15.0221</v>
      </c>
      <c r="HQ1049">
        <v>102.371</v>
      </c>
      <c r="HR1049">
        <v>102.842</v>
      </c>
    </row>
    <row r="1050" spans="1:226">
      <c r="A1050">
        <v>1034</v>
      </c>
      <c r="B1050">
        <v>1663699230</v>
      </c>
      <c r="C1050">
        <v>11454.9000000954</v>
      </c>
      <c r="D1050" t="s">
        <v>2437</v>
      </c>
      <c r="E1050" t="s">
        <v>2438</v>
      </c>
      <c r="F1050">
        <v>5</v>
      </c>
      <c r="G1050" t="s">
        <v>2292</v>
      </c>
      <c r="H1050" t="s">
        <v>354</v>
      </c>
      <c r="I1050">
        <v>1663699222.21429</v>
      </c>
      <c r="J1050">
        <f>(K1050)/1000</f>
        <v>0</v>
      </c>
      <c r="K1050">
        <f>IF(BF1050, AN1050, AH1050)</f>
        <v>0</v>
      </c>
      <c r="L1050">
        <f>IF(BF1050, AI1050, AG1050)</f>
        <v>0</v>
      </c>
      <c r="M1050">
        <f>BH1050 - IF(AU1050&gt;1, L1050*BB1050*100.0/(AW1050*BV1050), 0)</f>
        <v>0</v>
      </c>
      <c r="N1050">
        <f>((T1050-J1050/2)*M1050-L1050)/(T1050+J1050/2)</f>
        <v>0</v>
      </c>
      <c r="O1050">
        <f>N1050*(BO1050+BP1050)/1000.0</f>
        <v>0</v>
      </c>
      <c r="P1050">
        <f>(BH1050 - IF(AU1050&gt;1, L1050*BB1050*100.0/(AW1050*BV1050), 0))*(BO1050+BP1050)/1000.0</f>
        <v>0</v>
      </c>
      <c r="Q1050">
        <f>2.0/((1/S1050-1/R1050)+SIGN(S1050)*SQRT((1/S1050-1/R1050)*(1/S1050-1/R1050) + 4*BC1050/((BC1050+1)*(BC1050+1))*(2*1/S1050*1/R1050-1/R1050*1/R1050)))</f>
        <v>0</v>
      </c>
      <c r="R1050">
        <f>IF(LEFT(BD1050,1)&lt;&gt;"0",IF(LEFT(BD1050,1)="1",3.0,BE1050),$D$5+$E$5*(BV1050*BO1050/($K$5*1000))+$F$5*(BV1050*BO1050/($K$5*1000))*MAX(MIN(BB1050,$J$5),$I$5)*MAX(MIN(BB1050,$J$5),$I$5)+$G$5*MAX(MIN(BB1050,$J$5),$I$5)*(BV1050*BO1050/($K$5*1000))+$H$5*(BV1050*BO1050/($K$5*1000))*(BV1050*BO1050/($K$5*1000)))</f>
        <v>0</v>
      </c>
      <c r="S1050">
        <f>J1050*(1000-(1000*0.61365*exp(17.502*W1050/(240.97+W1050))/(BO1050+BP1050)+BJ1050)/2)/(1000*0.61365*exp(17.502*W1050/(240.97+W1050))/(BO1050+BP1050)-BJ1050)</f>
        <v>0</v>
      </c>
      <c r="T1050">
        <f>1/((BC1050+1)/(Q1050/1.6)+1/(R1050/1.37)) + BC1050/((BC1050+1)/(Q1050/1.6) + BC1050/(R1050/1.37))</f>
        <v>0</v>
      </c>
      <c r="U1050">
        <f>(AX1050*BA1050)</f>
        <v>0</v>
      </c>
      <c r="V1050">
        <f>(BQ1050+(U1050+2*0.95*5.67E-8*(((BQ1050+$B$7)+273)^4-(BQ1050+273)^4)-44100*J1050)/(1.84*29.3*R1050+8*0.95*5.67E-8*(BQ1050+273)^3))</f>
        <v>0</v>
      </c>
      <c r="W1050">
        <f>($C$7*BR1050+$D$7*BS1050+$E$7*V1050)</f>
        <v>0</v>
      </c>
      <c r="X1050">
        <f>0.61365*exp(17.502*W1050/(240.97+W1050))</f>
        <v>0</v>
      </c>
      <c r="Y1050">
        <f>(Z1050/AA1050*100)</f>
        <v>0</v>
      </c>
      <c r="Z1050">
        <f>BJ1050*(BO1050+BP1050)/1000</f>
        <v>0</v>
      </c>
      <c r="AA1050">
        <f>0.61365*exp(17.502*BQ1050/(240.97+BQ1050))</f>
        <v>0</v>
      </c>
      <c r="AB1050">
        <f>(X1050-BJ1050*(BO1050+BP1050)/1000)</f>
        <v>0</v>
      </c>
      <c r="AC1050">
        <f>(-J1050*44100)</f>
        <v>0</v>
      </c>
      <c r="AD1050">
        <f>2*29.3*R1050*0.92*(BQ1050-W1050)</f>
        <v>0</v>
      </c>
      <c r="AE1050">
        <f>2*0.95*5.67E-8*(((BQ1050+$B$7)+273)^4-(W1050+273)^4)</f>
        <v>0</v>
      </c>
      <c r="AF1050">
        <f>U1050+AE1050+AC1050+AD1050</f>
        <v>0</v>
      </c>
      <c r="AG1050">
        <f>BN1050*AU1050*(BI1050-BH1050*(1000-AU1050*BK1050)/(1000-AU1050*BJ1050))/(100*BB1050)</f>
        <v>0</v>
      </c>
      <c r="AH1050">
        <f>1000*BN1050*AU1050*(BJ1050-BK1050)/(100*BB1050*(1000-AU1050*BJ1050))</f>
        <v>0</v>
      </c>
      <c r="AI1050">
        <f>(AJ1050 - AK1050 - BO1050*1E3/(8.314*(BQ1050+273.15)) * AM1050/BN1050 * AL1050) * BN1050/(100*BB1050) * (1000 - BK1050)/1000</f>
        <v>0</v>
      </c>
      <c r="AJ1050">
        <v>1237.46007786276</v>
      </c>
      <c r="AK1050">
        <v>1171.42036363636</v>
      </c>
      <c r="AL1050">
        <v>3.34486560314298</v>
      </c>
      <c r="AM1050">
        <v>65.4891449672298</v>
      </c>
      <c r="AN1050">
        <f>(AP1050 - AO1050 + BO1050*1E3/(8.314*(BQ1050+273.15)) * AR1050/BN1050 * AQ1050) * BN1050/(100*BB1050) * 1000/(1000 - AP1050)</f>
        <v>0</v>
      </c>
      <c r="AO1050">
        <v>14.9187106072199</v>
      </c>
      <c r="AP1050">
        <v>19.5796065934066</v>
      </c>
      <c r="AQ1050">
        <v>0.00690631254760378</v>
      </c>
      <c r="AR1050">
        <v>122.08518290641</v>
      </c>
      <c r="AS1050">
        <v>0</v>
      </c>
      <c r="AT1050">
        <v>0</v>
      </c>
      <c r="AU1050">
        <f>IF(AS1050*$H$13&gt;=AW1050,1.0,(AW1050/(AW1050-AS1050*$H$13)))</f>
        <v>0</v>
      </c>
      <c r="AV1050">
        <f>(AU1050-1)*100</f>
        <v>0</v>
      </c>
      <c r="AW1050">
        <f>MAX(0,($B$13+$C$13*BV1050)/(1+$D$13*BV1050)*BO1050/(BQ1050+273)*$E$13)</f>
        <v>0</v>
      </c>
      <c r="AX1050">
        <f>$B$11*BW1050+$C$11*BX1050+$F$11*CI1050*(1-CL1050)</f>
        <v>0</v>
      </c>
      <c r="AY1050">
        <f>AX1050*AZ1050</f>
        <v>0</v>
      </c>
      <c r="AZ1050">
        <f>($B$11*$D$9+$C$11*$D$9+$F$11*((CV1050+CN1050)/MAX(CV1050+CN1050+CW1050, 0.1)*$I$9+CW1050/MAX(CV1050+CN1050+CW1050, 0.1)*$J$9))/($B$11+$C$11+$F$11)</f>
        <v>0</v>
      </c>
      <c r="BA1050">
        <f>($B$11*$K$9+$C$11*$K$9+$F$11*((CV1050+CN1050)/MAX(CV1050+CN1050+CW1050, 0.1)*$P$9+CW1050/MAX(CV1050+CN1050+CW1050, 0.1)*$Q$9))/($B$11+$C$11+$F$11)</f>
        <v>0</v>
      </c>
      <c r="BB1050">
        <v>6</v>
      </c>
      <c r="BC1050">
        <v>0.5</v>
      </c>
      <c r="BD1050" t="s">
        <v>355</v>
      </c>
      <c r="BE1050">
        <v>2</v>
      </c>
      <c r="BF1050" t="b">
        <v>1</v>
      </c>
      <c r="BG1050">
        <v>1663699222.21429</v>
      </c>
      <c r="BH1050">
        <v>1124.62142857143</v>
      </c>
      <c r="BI1050">
        <v>1201.8675</v>
      </c>
      <c r="BJ1050">
        <v>19.52505</v>
      </c>
      <c r="BK1050">
        <v>14.8142</v>
      </c>
      <c r="BL1050">
        <v>1114.77571428571</v>
      </c>
      <c r="BM1050">
        <v>19.2592</v>
      </c>
      <c r="BN1050">
        <v>500.066214285714</v>
      </c>
      <c r="BO1050">
        <v>90.4703285714286</v>
      </c>
      <c r="BP1050">
        <v>0.0478641142857143</v>
      </c>
      <c r="BQ1050">
        <v>24.7596107142857</v>
      </c>
      <c r="BR1050">
        <v>25.0716142857143</v>
      </c>
      <c r="BS1050">
        <v>999.9</v>
      </c>
      <c r="BT1050">
        <v>0</v>
      </c>
      <c r="BU1050">
        <v>0</v>
      </c>
      <c r="BV1050">
        <v>10028.75</v>
      </c>
      <c r="BW1050">
        <v>0</v>
      </c>
      <c r="BX1050">
        <v>16.7265285714286</v>
      </c>
      <c r="BY1050">
        <v>-77.2457678571429</v>
      </c>
      <c r="BZ1050">
        <v>1147.01821428571</v>
      </c>
      <c r="CA1050">
        <v>1219.94107142857</v>
      </c>
      <c r="CB1050">
        <v>4.7108625</v>
      </c>
      <c r="CC1050">
        <v>1201.8675</v>
      </c>
      <c r="CD1050">
        <v>14.8142</v>
      </c>
      <c r="CE1050">
        <v>1.76643857142857</v>
      </c>
      <c r="CF1050">
        <v>1.34024464285714</v>
      </c>
      <c r="CG1050">
        <v>15.4929071428571</v>
      </c>
      <c r="CH1050">
        <v>11.2574392857143</v>
      </c>
      <c r="CI1050">
        <v>1999.98642857143</v>
      </c>
      <c r="CJ1050">
        <v>0.979995107142857</v>
      </c>
      <c r="CK1050">
        <v>0.0200047857142857</v>
      </c>
      <c r="CL1050">
        <v>0</v>
      </c>
      <c r="CM1050">
        <v>887.955285714286</v>
      </c>
      <c r="CN1050">
        <v>5.00063</v>
      </c>
      <c r="CO1050">
        <v>17521.5464285714</v>
      </c>
      <c r="CP1050">
        <v>17256.75</v>
      </c>
      <c r="CQ1050">
        <v>39.062</v>
      </c>
      <c r="CR1050">
        <v>39.1427142857143</v>
      </c>
      <c r="CS1050">
        <v>38.562</v>
      </c>
      <c r="CT1050">
        <v>38.5354285714286</v>
      </c>
      <c r="CU1050">
        <v>39.812</v>
      </c>
      <c r="CV1050">
        <v>1955.07607142857</v>
      </c>
      <c r="CW1050">
        <v>39.9103571428571</v>
      </c>
      <c r="CX1050">
        <v>0</v>
      </c>
      <c r="CY1050">
        <v>1663699227.5</v>
      </c>
      <c r="CZ1050">
        <v>0</v>
      </c>
      <c r="DA1050">
        <v>0</v>
      </c>
      <c r="DB1050" t="s">
        <v>356</v>
      </c>
      <c r="DC1050">
        <v>1660677648.1</v>
      </c>
      <c r="DD1050">
        <v>1660677649.1</v>
      </c>
      <c r="DE1050">
        <v>0</v>
      </c>
      <c r="DF1050">
        <v>-1.042</v>
      </c>
      <c r="DG1050">
        <v>0.003</v>
      </c>
      <c r="DH1050">
        <v>5.218</v>
      </c>
      <c r="DI1050">
        <v>0.344</v>
      </c>
      <c r="DJ1050">
        <v>417</v>
      </c>
      <c r="DK1050">
        <v>22</v>
      </c>
      <c r="DL1050">
        <v>1.24</v>
      </c>
      <c r="DM1050">
        <v>0.53</v>
      </c>
      <c r="DN1050">
        <v>-77.4624365853659</v>
      </c>
      <c r="DO1050">
        <v>2.10797142857127</v>
      </c>
      <c r="DP1050">
        <v>0.516324174382485</v>
      </c>
      <c r="DQ1050">
        <v>0</v>
      </c>
      <c r="DR1050">
        <v>4.78999487804878</v>
      </c>
      <c r="DS1050">
        <v>-1.33215679442508</v>
      </c>
      <c r="DT1050">
        <v>0.133529881064802</v>
      </c>
      <c r="DU1050">
        <v>0</v>
      </c>
      <c r="DV1050">
        <v>0</v>
      </c>
      <c r="DW1050">
        <v>2</v>
      </c>
      <c r="DX1050" t="s">
        <v>357</v>
      </c>
      <c r="DY1050">
        <v>2.97354</v>
      </c>
      <c r="DZ1050">
        <v>2.70231</v>
      </c>
      <c r="EA1050">
        <v>0.181672</v>
      </c>
      <c r="EB1050">
        <v>0.189984</v>
      </c>
      <c r="EC1050">
        <v>0.0896054</v>
      </c>
      <c r="ED1050">
        <v>0.0747053</v>
      </c>
      <c r="EE1050">
        <v>31877.5</v>
      </c>
      <c r="EF1050">
        <v>34398.8</v>
      </c>
      <c r="EG1050">
        <v>35302.5</v>
      </c>
      <c r="EH1050">
        <v>38516.7</v>
      </c>
      <c r="EI1050">
        <v>45584</v>
      </c>
      <c r="EJ1050">
        <v>51483.2</v>
      </c>
      <c r="EK1050">
        <v>55188.3</v>
      </c>
      <c r="EL1050">
        <v>61785.9</v>
      </c>
      <c r="EM1050">
        <v>1.9878</v>
      </c>
      <c r="EN1050">
        <v>1.8076</v>
      </c>
      <c r="EO1050">
        <v>0.089407</v>
      </c>
      <c r="EP1050">
        <v>0</v>
      </c>
      <c r="EQ1050">
        <v>23.5979</v>
      </c>
      <c r="ER1050">
        <v>999.9</v>
      </c>
      <c r="ES1050">
        <v>40.111</v>
      </c>
      <c r="ET1050">
        <v>31.109</v>
      </c>
      <c r="EU1050">
        <v>20.1277</v>
      </c>
      <c r="EV1050">
        <v>56.6062</v>
      </c>
      <c r="EW1050">
        <v>45.9295</v>
      </c>
      <c r="EX1050">
        <v>1</v>
      </c>
      <c r="EY1050">
        <v>-0.00235772</v>
      </c>
      <c r="EZ1050">
        <v>3.03307</v>
      </c>
      <c r="FA1050">
        <v>20.0876</v>
      </c>
      <c r="FB1050">
        <v>5.19812</v>
      </c>
      <c r="FC1050">
        <v>12.0052</v>
      </c>
      <c r="FD1050">
        <v>4.9756</v>
      </c>
      <c r="FE1050">
        <v>3.294</v>
      </c>
      <c r="FF1050">
        <v>9999</v>
      </c>
      <c r="FG1050">
        <v>9999</v>
      </c>
      <c r="FH1050">
        <v>9999</v>
      </c>
      <c r="FI1050">
        <v>696</v>
      </c>
      <c r="FJ1050">
        <v>1.86356</v>
      </c>
      <c r="FK1050">
        <v>1.86835</v>
      </c>
      <c r="FL1050">
        <v>1.86807</v>
      </c>
      <c r="FM1050">
        <v>1.86935</v>
      </c>
      <c r="FN1050">
        <v>1.87012</v>
      </c>
      <c r="FO1050">
        <v>1.86615</v>
      </c>
      <c r="FP1050">
        <v>1.86722</v>
      </c>
      <c r="FQ1050">
        <v>1.86859</v>
      </c>
      <c r="FR1050">
        <v>5</v>
      </c>
      <c r="FS1050">
        <v>0</v>
      </c>
      <c r="FT1050">
        <v>0</v>
      </c>
      <c r="FU1050">
        <v>0</v>
      </c>
      <c r="FV1050" t="s">
        <v>358</v>
      </c>
      <c r="FW1050" t="s">
        <v>359</v>
      </c>
      <c r="FX1050" t="s">
        <v>360</v>
      </c>
      <c r="FY1050" t="s">
        <v>360</v>
      </c>
      <c r="FZ1050" t="s">
        <v>360</v>
      </c>
      <c r="GA1050" t="s">
        <v>360</v>
      </c>
      <c r="GB1050">
        <v>0</v>
      </c>
      <c r="GC1050">
        <v>100</v>
      </c>
      <c r="GD1050">
        <v>100</v>
      </c>
      <c r="GE1050">
        <v>9.98</v>
      </c>
      <c r="GF1050">
        <v>0.268</v>
      </c>
      <c r="GG1050">
        <v>3.61927167264205</v>
      </c>
      <c r="GH1050">
        <v>0.00509506669552449</v>
      </c>
      <c r="GI1050">
        <v>1.17866753763249e-06</v>
      </c>
      <c r="GJ1050">
        <v>-6.62632595388568e-10</v>
      </c>
      <c r="GK1050">
        <v>-0.0260112845827318</v>
      </c>
      <c r="GL1050">
        <v>-0.0225051504344278</v>
      </c>
      <c r="GM1050">
        <v>0.00262967521021688</v>
      </c>
      <c r="GN1050">
        <v>-3.50088843362945e-05</v>
      </c>
      <c r="GO1050">
        <v>-5</v>
      </c>
      <c r="GP1050">
        <v>1640</v>
      </c>
      <c r="GQ1050">
        <v>1</v>
      </c>
      <c r="GR1050">
        <v>20</v>
      </c>
      <c r="GS1050">
        <v>50359.7</v>
      </c>
      <c r="GT1050">
        <v>50359.7</v>
      </c>
      <c r="GU1050">
        <v>2.43408</v>
      </c>
      <c r="GV1050">
        <v>2.61475</v>
      </c>
      <c r="GW1050">
        <v>1.54785</v>
      </c>
      <c r="GX1050">
        <v>2.2998</v>
      </c>
      <c r="GY1050">
        <v>1.34644</v>
      </c>
      <c r="GZ1050">
        <v>2.32056</v>
      </c>
      <c r="HA1050">
        <v>36.0816</v>
      </c>
      <c r="HB1050">
        <v>23.9474</v>
      </c>
      <c r="HC1050">
        <v>18</v>
      </c>
      <c r="HD1050">
        <v>505.347</v>
      </c>
      <c r="HE1050">
        <v>392.08</v>
      </c>
      <c r="HF1050">
        <v>19.4491</v>
      </c>
      <c r="HG1050">
        <v>27.0115</v>
      </c>
      <c r="HH1050">
        <v>30.0007</v>
      </c>
      <c r="HI1050">
        <v>26.9734</v>
      </c>
      <c r="HJ1050">
        <v>26.9209</v>
      </c>
      <c r="HK1050">
        <v>48.753</v>
      </c>
      <c r="HL1050">
        <v>25.8514</v>
      </c>
      <c r="HM1050">
        <v>0</v>
      </c>
      <c r="HN1050">
        <v>19.4638</v>
      </c>
      <c r="HO1050">
        <v>1241.23</v>
      </c>
      <c r="HP1050">
        <v>15.0942</v>
      </c>
      <c r="HQ1050">
        <v>102.373</v>
      </c>
      <c r="HR1050">
        <v>102.839</v>
      </c>
    </row>
    <row r="1051" spans="1:226">
      <c r="A1051">
        <v>1035</v>
      </c>
      <c r="B1051">
        <v>1663699235</v>
      </c>
      <c r="C1051">
        <v>11459.9000000954</v>
      </c>
      <c r="D1051" t="s">
        <v>2439</v>
      </c>
      <c r="E1051" t="s">
        <v>2440</v>
      </c>
      <c r="F1051">
        <v>5</v>
      </c>
      <c r="G1051" t="s">
        <v>2292</v>
      </c>
      <c r="H1051" t="s">
        <v>354</v>
      </c>
      <c r="I1051">
        <v>1663699227.5</v>
      </c>
      <c r="J1051">
        <f>(K1051)/1000</f>
        <v>0</v>
      </c>
      <c r="K1051">
        <f>IF(BF1051, AN1051, AH1051)</f>
        <v>0</v>
      </c>
      <c r="L1051">
        <f>IF(BF1051, AI1051, AG1051)</f>
        <v>0</v>
      </c>
      <c r="M1051">
        <f>BH1051 - IF(AU1051&gt;1, L1051*BB1051*100.0/(AW1051*BV1051), 0)</f>
        <v>0</v>
      </c>
      <c r="N1051">
        <f>((T1051-J1051/2)*M1051-L1051)/(T1051+J1051/2)</f>
        <v>0</v>
      </c>
      <c r="O1051">
        <f>N1051*(BO1051+BP1051)/1000.0</f>
        <v>0</v>
      </c>
      <c r="P1051">
        <f>(BH1051 - IF(AU1051&gt;1, L1051*BB1051*100.0/(AW1051*BV1051), 0))*(BO1051+BP1051)/1000.0</f>
        <v>0</v>
      </c>
      <c r="Q1051">
        <f>2.0/((1/S1051-1/R1051)+SIGN(S1051)*SQRT((1/S1051-1/R1051)*(1/S1051-1/R1051) + 4*BC1051/((BC1051+1)*(BC1051+1))*(2*1/S1051*1/R1051-1/R1051*1/R1051)))</f>
        <v>0</v>
      </c>
      <c r="R1051">
        <f>IF(LEFT(BD1051,1)&lt;&gt;"0",IF(LEFT(BD1051,1)="1",3.0,BE1051),$D$5+$E$5*(BV1051*BO1051/($K$5*1000))+$F$5*(BV1051*BO1051/($K$5*1000))*MAX(MIN(BB1051,$J$5),$I$5)*MAX(MIN(BB1051,$J$5),$I$5)+$G$5*MAX(MIN(BB1051,$J$5),$I$5)*(BV1051*BO1051/($K$5*1000))+$H$5*(BV1051*BO1051/($K$5*1000))*(BV1051*BO1051/($K$5*1000)))</f>
        <v>0</v>
      </c>
      <c r="S1051">
        <f>J1051*(1000-(1000*0.61365*exp(17.502*W1051/(240.97+W1051))/(BO1051+BP1051)+BJ1051)/2)/(1000*0.61365*exp(17.502*W1051/(240.97+W1051))/(BO1051+BP1051)-BJ1051)</f>
        <v>0</v>
      </c>
      <c r="T1051">
        <f>1/((BC1051+1)/(Q1051/1.6)+1/(R1051/1.37)) + BC1051/((BC1051+1)/(Q1051/1.6) + BC1051/(R1051/1.37))</f>
        <v>0</v>
      </c>
      <c r="U1051">
        <f>(AX1051*BA1051)</f>
        <v>0</v>
      </c>
      <c r="V1051">
        <f>(BQ1051+(U1051+2*0.95*5.67E-8*(((BQ1051+$B$7)+273)^4-(BQ1051+273)^4)-44100*J1051)/(1.84*29.3*R1051+8*0.95*5.67E-8*(BQ1051+273)^3))</f>
        <v>0</v>
      </c>
      <c r="W1051">
        <f>($C$7*BR1051+$D$7*BS1051+$E$7*V1051)</f>
        <v>0</v>
      </c>
      <c r="X1051">
        <f>0.61365*exp(17.502*W1051/(240.97+W1051))</f>
        <v>0</v>
      </c>
      <c r="Y1051">
        <f>(Z1051/AA1051*100)</f>
        <v>0</v>
      </c>
      <c r="Z1051">
        <f>BJ1051*(BO1051+BP1051)/1000</f>
        <v>0</v>
      </c>
      <c r="AA1051">
        <f>0.61365*exp(17.502*BQ1051/(240.97+BQ1051))</f>
        <v>0</v>
      </c>
      <c r="AB1051">
        <f>(X1051-BJ1051*(BO1051+BP1051)/1000)</f>
        <v>0</v>
      </c>
      <c r="AC1051">
        <f>(-J1051*44100)</f>
        <v>0</v>
      </c>
      <c r="AD1051">
        <f>2*29.3*R1051*0.92*(BQ1051-W1051)</f>
        <v>0</v>
      </c>
      <c r="AE1051">
        <f>2*0.95*5.67E-8*(((BQ1051+$B$7)+273)^4-(W1051+273)^4)</f>
        <v>0</v>
      </c>
      <c r="AF1051">
        <f>U1051+AE1051+AC1051+AD1051</f>
        <v>0</v>
      </c>
      <c r="AG1051">
        <f>BN1051*AU1051*(BI1051-BH1051*(1000-AU1051*BK1051)/(1000-AU1051*BJ1051))/(100*BB1051)</f>
        <v>0</v>
      </c>
      <c r="AH1051">
        <f>1000*BN1051*AU1051*(BJ1051-BK1051)/(100*BB1051*(1000-AU1051*BJ1051))</f>
        <v>0</v>
      </c>
      <c r="AI1051">
        <f>(AJ1051 - AK1051 - BO1051*1E3/(8.314*(BQ1051+273.15)) * AM1051/BN1051 * AL1051) * BN1051/(100*BB1051) * (1000 - BK1051)/1000</f>
        <v>0</v>
      </c>
      <c r="AJ1051">
        <v>1254.80378586942</v>
      </c>
      <c r="AK1051">
        <v>1188.65490909091</v>
      </c>
      <c r="AL1051">
        <v>3.4860734243855</v>
      </c>
      <c r="AM1051">
        <v>65.4891449672298</v>
      </c>
      <c r="AN1051">
        <f>(AP1051 - AO1051 + BO1051*1E3/(8.314*(BQ1051+273.15)) * AR1051/BN1051 * AQ1051) * BN1051/(100*BB1051) * 1000/(1000 - AP1051)</f>
        <v>0</v>
      </c>
      <c r="AO1051">
        <v>14.9908489230937</v>
      </c>
      <c r="AP1051">
        <v>19.5888593406593</v>
      </c>
      <c r="AQ1051">
        <v>0.00344422452997351</v>
      </c>
      <c r="AR1051">
        <v>122.08518290641</v>
      </c>
      <c r="AS1051">
        <v>0</v>
      </c>
      <c r="AT1051">
        <v>0</v>
      </c>
      <c r="AU1051">
        <f>IF(AS1051*$H$13&gt;=AW1051,1.0,(AW1051/(AW1051-AS1051*$H$13)))</f>
        <v>0</v>
      </c>
      <c r="AV1051">
        <f>(AU1051-1)*100</f>
        <v>0</v>
      </c>
      <c r="AW1051">
        <f>MAX(0,($B$13+$C$13*BV1051)/(1+$D$13*BV1051)*BO1051/(BQ1051+273)*$E$13)</f>
        <v>0</v>
      </c>
      <c r="AX1051">
        <f>$B$11*BW1051+$C$11*BX1051+$F$11*CI1051*(1-CL1051)</f>
        <v>0</v>
      </c>
      <c r="AY1051">
        <f>AX1051*AZ1051</f>
        <v>0</v>
      </c>
      <c r="AZ1051">
        <f>($B$11*$D$9+$C$11*$D$9+$F$11*((CV1051+CN1051)/MAX(CV1051+CN1051+CW1051, 0.1)*$I$9+CW1051/MAX(CV1051+CN1051+CW1051, 0.1)*$J$9))/($B$11+$C$11+$F$11)</f>
        <v>0</v>
      </c>
      <c r="BA1051">
        <f>($B$11*$K$9+$C$11*$K$9+$F$11*((CV1051+CN1051)/MAX(CV1051+CN1051+CW1051, 0.1)*$P$9+CW1051/MAX(CV1051+CN1051+CW1051, 0.1)*$Q$9))/($B$11+$C$11+$F$11)</f>
        <v>0</v>
      </c>
      <c r="BB1051">
        <v>6</v>
      </c>
      <c r="BC1051">
        <v>0.5</v>
      </c>
      <c r="BD1051" t="s">
        <v>355</v>
      </c>
      <c r="BE1051">
        <v>2</v>
      </c>
      <c r="BF1051" t="b">
        <v>1</v>
      </c>
      <c r="BG1051">
        <v>1663699227.5</v>
      </c>
      <c r="BH1051">
        <v>1142.00444444444</v>
      </c>
      <c r="BI1051">
        <v>1219.46185185185</v>
      </c>
      <c r="BJ1051">
        <v>19.5576481481481</v>
      </c>
      <c r="BK1051">
        <v>14.9323074074074</v>
      </c>
      <c r="BL1051">
        <v>1132.06851851852</v>
      </c>
      <c r="BM1051">
        <v>19.2905555555556</v>
      </c>
      <c r="BN1051">
        <v>500.040592592593</v>
      </c>
      <c r="BO1051">
        <v>90.4691851851852</v>
      </c>
      <c r="BP1051">
        <v>0.0482017259259259</v>
      </c>
      <c r="BQ1051">
        <v>24.7474444444444</v>
      </c>
      <c r="BR1051">
        <v>25.0724148148148</v>
      </c>
      <c r="BS1051">
        <v>999.9</v>
      </c>
      <c r="BT1051">
        <v>0</v>
      </c>
      <c r="BU1051">
        <v>0</v>
      </c>
      <c r="BV1051">
        <v>9992.22222222222</v>
      </c>
      <c r="BW1051">
        <v>0</v>
      </c>
      <c r="BX1051">
        <v>16.7187888888889</v>
      </c>
      <c r="BY1051">
        <v>-77.4570777777778</v>
      </c>
      <c r="BZ1051">
        <v>1164.78592592593</v>
      </c>
      <c r="CA1051">
        <v>1237.94814814815</v>
      </c>
      <c r="CB1051">
        <v>4.62534259259259</v>
      </c>
      <c r="CC1051">
        <v>1219.46185185185</v>
      </c>
      <c r="CD1051">
        <v>14.9323074074074</v>
      </c>
      <c r="CE1051">
        <v>1.76936481481481</v>
      </c>
      <c r="CF1051">
        <v>1.35091444444444</v>
      </c>
      <c r="CG1051">
        <v>15.5187296296296</v>
      </c>
      <c r="CH1051">
        <v>11.3774111111111</v>
      </c>
      <c r="CI1051">
        <v>1999.97037037037</v>
      </c>
      <c r="CJ1051">
        <v>0.979995111111111</v>
      </c>
      <c r="CK1051">
        <v>0.0200047814814815</v>
      </c>
      <c r="CL1051">
        <v>0</v>
      </c>
      <c r="CM1051">
        <v>886.816740740741</v>
      </c>
      <c r="CN1051">
        <v>5.00063</v>
      </c>
      <c r="CO1051">
        <v>17498.6444444444</v>
      </c>
      <c r="CP1051">
        <v>17256.6185185185</v>
      </c>
      <c r="CQ1051">
        <v>39.062</v>
      </c>
      <c r="CR1051">
        <v>39.1617407407407</v>
      </c>
      <c r="CS1051">
        <v>38.562</v>
      </c>
      <c r="CT1051">
        <v>38.5528148148148</v>
      </c>
      <c r="CU1051">
        <v>39.812</v>
      </c>
      <c r="CV1051">
        <v>1955.06037037037</v>
      </c>
      <c r="CW1051">
        <v>39.91</v>
      </c>
      <c r="CX1051">
        <v>0</v>
      </c>
      <c r="CY1051">
        <v>1663699232.3</v>
      </c>
      <c r="CZ1051">
        <v>0</v>
      </c>
      <c r="DA1051">
        <v>0</v>
      </c>
      <c r="DB1051" t="s">
        <v>356</v>
      </c>
      <c r="DC1051">
        <v>1660677648.1</v>
      </c>
      <c r="DD1051">
        <v>1660677649.1</v>
      </c>
      <c r="DE1051">
        <v>0</v>
      </c>
      <c r="DF1051">
        <v>-1.042</v>
      </c>
      <c r="DG1051">
        <v>0.003</v>
      </c>
      <c r="DH1051">
        <v>5.218</v>
      </c>
      <c r="DI1051">
        <v>0.344</v>
      </c>
      <c r="DJ1051">
        <v>417</v>
      </c>
      <c r="DK1051">
        <v>22</v>
      </c>
      <c r="DL1051">
        <v>1.24</v>
      </c>
      <c r="DM1051">
        <v>0.53</v>
      </c>
      <c r="DN1051">
        <v>-77.3942658536585</v>
      </c>
      <c r="DO1051">
        <v>-2.37143832752613</v>
      </c>
      <c r="DP1051">
        <v>0.334239333419571</v>
      </c>
      <c r="DQ1051">
        <v>0</v>
      </c>
      <c r="DR1051">
        <v>4.68242170731707</v>
      </c>
      <c r="DS1051">
        <v>-1.00929261324041</v>
      </c>
      <c r="DT1051">
        <v>0.105396844375921</v>
      </c>
      <c r="DU1051">
        <v>0</v>
      </c>
      <c r="DV1051">
        <v>0</v>
      </c>
      <c r="DW1051">
        <v>2</v>
      </c>
      <c r="DX1051" t="s">
        <v>357</v>
      </c>
      <c r="DY1051">
        <v>2.97276</v>
      </c>
      <c r="DZ1051">
        <v>2.70214</v>
      </c>
      <c r="EA1051">
        <v>0.18332</v>
      </c>
      <c r="EB1051">
        <v>0.19155</v>
      </c>
      <c r="EC1051">
        <v>0.0896393</v>
      </c>
      <c r="ED1051">
        <v>0.0749369</v>
      </c>
      <c r="EE1051">
        <v>31812.2</v>
      </c>
      <c r="EF1051">
        <v>34332.6</v>
      </c>
      <c r="EG1051">
        <v>35301.2</v>
      </c>
      <c r="EH1051">
        <v>38517</v>
      </c>
      <c r="EI1051">
        <v>45582.2</v>
      </c>
      <c r="EJ1051">
        <v>51470.8</v>
      </c>
      <c r="EK1051">
        <v>55188.2</v>
      </c>
      <c r="EL1051">
        <v>61786.5</v>
      </c>
      <c r="EM1051">
        <v>1.9874</v>
      </c>
      <c r="EN1051">
        <v>1.8086</v>
      </c>
      <c r="EO1051">
        <v>0.0902414</v>
      </c>
      <c r="EP1051">
        <v>0</v>
      </c>
      <c r="EQ1051">
        <v>23.5919</v>
      </c>
      <c r="ER1051">
        <v>999.9</v>
      </c>
      <c r="ES1051">
        <v>40.111</v>
      </c>
      <c r="ET1051">
        <v>31.109</v>
      </c>
      <c r="EU1051">
        <v>20.1248</v>
      </c>
      <c r="EV1051">
        <v>57.0362</v>
      </c>
      <c r="EW1051">
        <v>45.9495</v>
      </c>
      <c r="EX1051">
        <v>1</v>
      </c>
      <c r="EY1051">
        <v>-0.00231707</v>
      </c>
      <c r="EZ1051">
        <v>3.07922</v>
      </c>
      <c r="FA1051">
        <v>20.0865</v>
      </c>
      <c r="FB1051">
        <v>5.19692</v>
      </c>
      <c r="FC1051">
        <v>12.004</v>
      </c>
      <c r="FD1051">
        <v>4.976</v>
      </c>
      <c r="FE1051">
        <v>3.294</v>
      </c>
      <c r="FF1051">
        <v>9999</v>
      </c>
      <c r="FG1051">
        <v>9999</v>
      </c>
      <c r="FH1051">
        <v>9999</v>
      </c>
      <c r="FI1051">
        <v>696</v>
      </c>
      <c r="FJ1051">
        <v>1.86356</v>
      </c>
      <c r="FK1051">
        <v>1.86832</v>
      </c>
      <c r="FL1051">
        <v>1.86813</v>
      </c>
      <c r="FM1051">
        <v>1.86935</v>
      </c>
      <c r="FN1051">
        <v>1.87012</v>
      </c>
      <c r="FO1051">
        <v>1.86615</v>
      </c>
      <c r="FP1051">
        <v>1.86722</v>
      </c>
      <c r="FQ1051">
        <v>1.86859</v>
      </c>
      <c r="FR1051">
        <v>5</v>
      </c>
      <c r="FS1051">
        <v>0</v>
      </c>
      <c r="FT1051">
        <v>0</v>
      </c>
      <c r="FU1051">
        <v>0</v>
      </c>
      <c r="FV1051" t="s">
        <v>358</v>
      </c>
      <c r="FW1051" t="s">
        <v>359</v>
      </c>
      <c r="FX1051" t="s">
        <v>360</v>
      </c>
      <c r="FY1051" t="s">
        <v>360</v>
      </c>
      <c r="FZ1051" t="s">
        <v>360</v>
      </c>
      <c r="GA1051" t="s">
        <v>360</v>
      </c>
      <c r="GB1051">
        <v>0</v>
      </c>
      <c r="GC1051">
        <v>100</v>
      </c>
      <c r="GD1051">
        <v>100</v>
      </c>
      <c r="GE1051">
        <v>10.06</v>
      </c>
      <c r="GF1051">
        <v>0.2684</v>
      </c>
      <c r="GG1051">
        <v>3.61927167264205</v>
      </c>
      <c r="GH1051">
        <v>0.00509506669552449</v>
      </c>
      <c r="GI1051">
        <v>1.17866753763249e-06</v>
      </c>
      <c r="GJ1051">
        <v>-6.62632595388568e-10</v>
      </c>
      <c r="GK1051">
        <v>-0.0260112845827318</v>
      </c>
      <c r="GL1051">
        <v>-0.0225051504344278</v>
      </c>
      <c r="GM1051">
        <v>0.00262967521021688</v>
      </c>
      <c r="GN1051">
        <v>-3.50088843362945e-05</v>
      </c>
      <c r="GO1051">
        <v>-5</v>
      </c>
      <c r="GP1051">
        <v>1640</v>
      </c>
      <c r="GQ1051">
        <v>1</v>
      </c>
      <c r="GR1051">
        <v>20</v>
      </c>
      <c r="GS1051">
        <v>50359.8</v>
      </c>
      <c r="GT1051">
        <v>50359.8</v>
      </c>
      <c r="GU1051">
        <v>2.45972</v>
      </c>
      <c r="GV1051">
        <v>2.60132</v>
      </c>
      <c r="GW1051">
        <v>1.54785</v>
      </c>
      <c r="GX1051">
        <v>2.2998</v>
      </c>
      <c r="GY1051">
        <v>1.34644</v>
      </c>
      <c r="GZ1051">
        <v>2.4353</v>
      </c>
      <c r="HA1051">
        <v>36.105</v>
      </c>
      <c r="HB1051">
        <v>23.9474</v>
      </c>
      <c r="HC1051">
        <v>18</v>
      </c>
      <c r="HD1051">
        <v>505.104</v>
      </c>
      <c r="HE1051">
        <v>392.625</v>
      </c>
      <c r="HF1051">
        <v>19.3781</v>
      </c>
      <c r="HG1051">
        <v>27.0138</v>
      </c>
      <c r="HH1051">
        <v>30.0006</v>
      </c>
      <c r="HI1051">
        <v>26.9757</v>
      </c>
      <c r="HJ1051">
        <v>26.9209</v>
      </c>
      <c r="HK1051">
        <v>49.2387</v>
      </c>
      <c r="HL1051">
        <v>25.2913</v>
      </c>
      <c r="HM1051">
        <v>0</v>
      </c>
      <c r="HN1051">
        <v>19.3922</v>
      </c>
      <c r="HO1051">
        <v>1261.35</v>
      </c>
      <c r="HP1051">
        <v>15.1723</v>
      </c>
      <c r="HQ1051">
        <v>102.371</v>
      </c>
      <c r="HR1051">
        <v>102.84</v>
      </c>
    </row>
    <row r="1052" spans="1:226">
      <c r="A1052">
        <v>1036</v>
      </c>
      <c r="B1052">
        <v>1663699240</v>
      </c>
      <c r="C1052">
        <v>11464.9000000954</v>
      </c>
      <c r="D1052" t="s">
        <v>2441</v>
      </c>
      <c r="E1052" t="s">
        <v>2442</v>
      </c>
      <c r="F1052">
        <v>5</v>
      </c>
      <c r="G1052" t="s">
        <v>2292</v>
      </c>
      <c r="H1052" t="s">
        <v>354</v>
      </c>
      <c r="I1052">
        <v>1663699232.21429</v>
      </c>
      <c r="J1052">
        <f>(K1052)/1000</f>
        <v>0</v>
      </c>
      <c r="K1052">
        <f>IF(BF1052, AN1052, AH1052)</f>
        <v>0</v>
      </c>
      <c r="L1052">
        <f>IF(BF1052, AI1052, AG1052)</f>
        <v>0</v>
      </c>
      <c r="M1052">
        <f>BH1052 - IF(AU1052&gt;1, L1052*BB1052*100.0/(AW1052*BV1052), 0)</f>
        <v>0</v>
      </c>
      <c r="N1052">
        <f>((T1052-J1052/2)*M1052-L1052)/(T1052+J1052/2)</f>
        <v>0</v>
      </c>
      <c r="O1052">
        <f>N1052*(BO1052+BP1052)/1000.0</f>
        <v>0</v>
      </c>
      <c r="P1052">
        <f>(BH1052 - IF(AU1052&gt;1, L1052*BB1052*100.0/(AW1052*BV1052), 0))*(BO1052+BP1052)/1000.0</f>
        <v>0</v>
      </c>
      <c r="Q1052">
        <f>2.0/((1/S1052-1/R1052)+SIGN(S1052)*SQRT((1/S1052-1/R1052)*(1/S1052-1/R1052) + 4*BC1052/((BC1052+1)*(BC1052+1))*(2*1/S1052*1/R1052-1/R1052*1/R1052)))</f>
        <v>0</v>
      </c>
      <c r="R1052">
        <f>IF(LEFT(BD1052,1)&lt;&gt;"0",IF(LEFT(BD1052,1)="1",3.0,BE1052),$D$5+$E$5*(BV1052*BO1052/($K$5*1000))+$F$5*(BV1052*BO1052/($K$5*1000))*MAX(MIN(BB1052,$J$5),$I$5)*MAX(MIN(BB1052,$J$5),$I$5)+$G$5*MAX(MIN(BB1052,$J$5),$I$5)*(BV1052*BO1052/($K$5*1000))+$H$5*(BV1052*BO1052/($K$5*1000))*(BV1052*BO1052/($K$5*1000)))</f>
        <v>0</v>
      </c>
      <c r="S1052">
        <f>J1052*(1000-(1000*0.61365*exp(17.502*W1052/(240.97+W1052))/(BO1052+BP1052)+BJ1052)/2)/(1000*0.61365*exp(17.502*W1052/(240.97+W1052))/(BO1052+BP1052)-BJ1052)</f>
        <v>0</v>
      </c>
      <c r="T1052">
        <f>1/((BC1052+1)/(Q1052/1.6)+1/(R1052/1.37)) + BC1052/((BC1052+1)/(Q1052/1.6) + BC1052/(R1052/1.37))</f>
        <v>0</v>
      </c>
      <c r="U1052">
        <f>(AX1052*BA1052)</f>
        <v>0</v>
      </c>
      <c r="V1052">
        <f>(BQ1052+(U1052+2*0.95*5.67E-8*(((BQ1052+$B$7)+273)^4-(BQ1052+273)^4)-44100*J1052)/(1.84*29.3*R1052+8*0.95*5.67E-8*(BQ1052+273)^3))</f>
        <v>0</v>
      </c>
      <c r="W1052">
        <f>($C$7*BR1052+$D$7*BS1052+$E$7*V1052)</f>
        <v>0</v>
      </c>
      <c r="X1052">
        <f>0.61365*exp(17.502*W1052/(240.97+W1052))</f>
        <v>0</v>
      </c>
      <c r="Y1052">
        <f>(Z1052/AA1052*100)</f>
        <v>0</v>
      </c>
      <c r="Z1052">
        <f>BJ1052*(BO1052+BP1052)/1000</f>
        <v>0</v>
      </c>
      <c r="AA1052">
        <f>0.61365*exp(17.502*BQ1052/(240.97+BQ1052))</f>
        <v>0</v>
      </c>
      <c r="AB1052">
        <f>(X1052-BJ1052*(BO1052+BP1052)/1000)</f>
        <v>0</v>
      </c>
      <c r="AC1052">
        <f>(-J1052*44100)</f>
        <v>0</v>
      </c>
      <c r="AD1052">
        <f>2*29.3*R1052*0.92*(BQ1052-W1052)</f>
        <v>0</v>
      </c>
      <c r="AE1052">
        <f>2*0.95*5.67E-8*(((BQ1052+$B$7)+273)^4-(W1052+273)^4)</f>
        <v>0</v>
      </c>
      <c r="AF1052">
        <f>U1052+AE1052+AC1052+AD1052</f>
        <v>0</v>
      </c>
      <c r="AG1052">
        <f>BN1052*AU1052*(BI1052-BH1052*(1000-AU1052*BK1052)/(1000-AU1052*BJ1052))/(100*BB1052)</f>
        <v>0</v>
      </c>
      <c r="AH1052">
        <f>1000*BN1052*AU1052*(BJ1052-BK1052)/(100*BB1052*(1000-AU1052*BJ1052))</f>
        <v>0</v>
      </c>
      <c r="AI1052">
        <f>(AJ1052 - AK1052 - BO1052*1E3/(8.314*(BQ1052+273.15)) * AM1052/BN1052 * AL1052) * BN1052/(100*BB1052) * (1000 - BK1052)/1000</f>
        <v>0</v>
      </c>
      <c r="AJ1052">
        <v>1271.81882352913</v>
      </c>
      <c r="AK1052">
        <v>1205.61672727273</v>
      </c>
      <c r="AL1052">
        <v>3.43042548340332</v>
      </c>
      <c r="AM1052">
        <v>65.4891449672298</v>
      </c>
      <c r="AN1052">
        <f>(AP1052 - AO1052 + BO1052*1E3/(8.314*(BQ1052+273.15)) * AR1052/BN1052 * AQ1052) * BN1052/(100*BB1052) * 1000/(1000 - AP1052)</f>
        <v>0</v>
      </c>
      <c r="AO1052">
        <v>15.0465538224093</v>
      </c>
      <c r="AP1052">
        <v>19.5961791208791</v>
      </c>
      <c r="AQ1052">
        <v>0.000106122488476275</v>
      </c>
      <c r="AR1052">
        <v>122.08518290641</v>
      </c>
      <c r="AS1052">
        <v>0</v>
      </c>
      <c r="AT1052">
        <v>0</v>
      </c>
      <c r="AU1052">
        <f>IF(AS1052*$H$13&gt;=AW1052,1.0,(AW1052/(AW1052-AS1052*$H$13)))</f>
        <v>0</v>
      </c>
      <c r="AV1052">
        <f>(AU1052-1)*100</f>
        <v>0</v>
      </c>
      <c r="AW1052">
        <f>MAX(0,($B$13+$C$13*BV1052)/(1+$D$13*BV1052)*BO1052/(BQ1052+273)*$E$13)</f>
        <v>0</v>
      </c>
      <c r="AX1052">
        <f>$B$11*BW1052+$C$11*BX1052+$F$11*CI1052*(1-CL1052)</f>
        <v>0</v>
      </c>
      <c r="AY1052">
        <f>AX1052*AZ1052</f>
        <v>0</v>
      </c>
      <c r="AZ1052">
        <f>($B$11*$D$9+$C$11*$D$9+$F$11*((CV1052+CN1052)/MAX(CV1052+CN1052+CW1052, 0.1)*$I$9+CW1052/MAX(CV1052+CN1052+CW1052, 0.1)*$J$9))/($B$11+$C$11+$F$11)</f>
        <v>0</v>
      </c>
      <c r="BA1052">
        <f>($B$11*$K$9+$C$11*$K$9+$F$11*((CV1052+CN1052)/MAX(CV1052+CN1052+CW1052, 0.1)*$P$9+CW1052/MAX(CV1052+CN1052+CW1052, 0.1)*$Q$9))/($B$11+$C$11+$F$11)</f>
        <v>0</v>
      </c>
      <c r="BB1052">
        <v>6</v>
      </c>
      <c r="BC1052">
        <v>0.5</v>
      </c>
      <c r="BD1052" t="s">
        <v>355</v>
      </c>
      <c r="BE1052">
        <v>2</v>
      </c>
      <c r="BF1052" t="b">
        <v>1</v>
      </c>
      <c r="BG1052">
        <v>1663699232.21429</v>
      </c>
      <c r="BH1052">
        <v>1157.63392857143</v>
      </c>
      <c r="BI1052">
        <v>1235.28892857143</v>
      </c>
      <c r="BJ1052">
        <v>19.5787285714286</v>
      </c>
      <c r="BK1052">
        <v>15.0120214285714</v>
      </c>
      <c r="BL1052">
        <v>1147.6175</v>
      </c>
      <c r="BM1052">
        <v>19.3108285714286</v>
      </c>
      <c r="BN1052">
        <v>500.027607142857</v>
      </c>
      <c r="BO1052">
        <v>90.4692392857143</v>
      </c>
      <c r="BP1052">
        <v>0.0482080178571428</v>
      </c>
      <c r="BQ1052">
        <v>24.7346928571429</v>
      </c>
      <c r="BR1052">
        <v>25.0725142857143</v>
      </c>
      <c r="BS1052">
        <v>999.9</v>
      </c>
      <c r="BT1052">
        <v>0</v>
      </c>
      <c r="BU1052">
        <v>0</v>
      </c>
      <c r="BV1052">
        <v>10008.2142857143</v>
      </c>
      <c r="BW1052">
        <v>0</v>
      </c>
      <c r="BX1052">
        <v>16.7147</v>
      </c>
      <c r="BY1052">
        <v>-77.6543</v>
      </c>
      <c r="BZ1052">
        <v>1180.75178571429</v>
      </c>
      <c r="CA1052">
        <v>1254.11571428571</v>
      </c>
      <c r="CB1052">
        <v>4.56670892857143</v>
      </c>
      <c r="CC1052">
        <v>1235.28892857143</v>
      </c>
      <c r="CD1052">
        <v>15.0120214285714</v>
      </c>
      <c r="CE1052">
        <v>1.7712725</v>
      </c>
      <c r="CF1052">
        <v>1.35812642857143</v>
      </c>
      <c r="CG1052">
        <v>15.53555</v>
      </c>
      <c r="CH1052">
        <v>11.4578857142857</v>
      </c>
      <c r="CI1052">
        <v>1999.97214285714</v>
      </c>
      <c r="CJ1052">
        <v>0.979995107142857</v>
      </c>
      <c r="CK1052">
        <v>0.0200047857142857</v>
      </c>
      <c r="CL1052">
        <v>0</v>
      </c>
      <c r="CM1052">
        <v>885.850964285714</v>
      </c>
      <c r="CN1052">
        <v>5.00063</v>
      </c>
      <c r="CO1052">
        <v>17478.9285714286</v>
      </c>
      <c r="CP1052">
        <v>17256.6321428571</v>
      </c>
      <c r="CQ1052">
        <v>39.062</v>
      </c>
      <c r="CR1052">
        <v>39.1803571428571</v>
      </c>
      <c r="CS1052">
        <v>38.562</v>
      </c>
      <c r="CT1052">
        <v>38.5575714285714</v>
      </c>
      <c r="CU1052">
        <v>39.812</v>
      </c>
      <c r="CV1052">
        <v>1955.06214285714</v>
      </c>
      <c r="CW1052">
        <v>39.91</v>
      </c>
      <c r="CX1052">
        <v>0</v>
      </c>
      <c r="CY1052">
        <v>1663699237.1</v>
      </c>
      <c r="CZ1052">
        <v>0</v>
      </c>
      <c r="DA1052">
        <v>0</v>
      </c>
      <c r="DB1052" t="s">
        <v>356</v>
      </c>
      <c r="DC1052">
        <v>1660677648.1</v>
      </c>
      <c r="DD1052">
        <v>1660677649.1</v>
      </c>
      <c r="DE1052">
        <v>0</v>
      </c>
      <c r="DF1052">
        <v>-1.042</v>
      </c>
      <c r="DG1052">
        <v>0.003</v>
      </c>
      <c r="DH1052">
        <v>5.218</v>
      </c>
      <c r="DI1052">
        <v>0.344</v>
      </c>
      <c r="DJ1052">
        <v>417</v>
      </c>
      <c r="DK1052">
        <v>22</v>
      </c>
      <c r="DL1052">
        <v>1.24</v>
      </c>
      <c r="DM1052">
        <v>0.53</v>
      </c>
      <c r="DN1052">
        <v>-77.4969634146342</v>
      </c>
      <c r="DO1052">
        <v>-2.96820418118482</v>
      </c>
      <c r="DP1052">
        <v>0.355038528830595</v>
      </c>
      <c r="DQ1052">
        <v>0</v>
      </c>
      <c r="DR1052">
        <v>4.6156143902439</v>
      </c>
      <c r="DS1052">
        <v>-0.712562299651572</v>
      </c>
      <c r="DT1052">
        <v>0.0716049239364534</v>
      </c>
      <c r="DU1052">
        <v>0</v>
      </c>
      <c r="DV1052">
        <v>0</v>
      </c>
      <c r="DW1052">
        <v>2</v>
      </c>
      <c r="DX1052" t="s">
        <v>357</v>
      </c>
      <c r="DY1052">
        <v>2.97378</v>
      </c>
      <c r="DZ1052">
        <v>2.70237</v>
      </c>
      <c r="EA1052">
        <v>0.184959</v>
      </c>
      <c r="EB1052">
        <v>0.193177</v>
      </c>
      <c r="EC1052">
        <v>0.0896488</v>
      </c>
      <c r="ED1052">
        <v>0.0752712</v>
      </c>
      <c r="EE1052">
        <v>31748.9</v>
      </c>
      <c r="EF1052">
        <v>34264.1</v>
      </c>
      <c r="EG1052">
        <v>35301.7</v>
      </c>
      <c r="EH1052">
        <v>38517.6</v>
      </c>
      <c r="EI1052">
        <v>45581.7</v>
      </c>
      <c r="EJ1052">
        <v>51452.3</v>
      </c>
      <c r="EK1052">
        <v>55188</v>
      </c>
      <c r="EL1052">
        <v>61786.6</v>
      </c>
      <c r="EM1052">
        <v>1.987</v>
      </c>
      <c r="EN1052">
        <v>1.808</v>
      </c>
      <c r="EO1052">
        <v>0.0905693</v>
      </c>
      <c r="EP1052">
        <v>0</v>
      </c>
      <c r="EQ1052">
        <v>23.586</v>
      </c>
      <c r="ER1052">
        <v>999.9</v>
      </c>
      <c r="ES1052">
        <v>40.087</v>
      </c>
      <c r="ET1052">
        <v>31.119</v>
      </c>
      <c r="EU1052">
        <v>20.1233</v>
      </c>
      <c r="EV1052">
        <v>57.1662</v>
      </c>
      <c r="EW1052">
        <v>45.4287</v>
      </c>
      <c r="EX1052">
        <v>1</v>
      </c>
      <c r="EY1052">
        <v>-0.0025</v>
      </c>
      <c r="EZ1052">
        <v>3.11682</v>
      </c>
      <c r="FA1052">
        <v>20.086</v>
      </c>
      <c r="FB1052">
        <v>5.19812</v>
      </c>
      <c r="FC1052">
        <v>12.004</v>
      </c>
      <c r="FD1052">
        <v>4.9756</v>
      </c>
      <c r="FE1052">
        <v>3.294</v>
      </c>
      <c r="FF1052">
        <v>9999</v>
      </c>
      <c r="FG1052">
        <v>9999</v>
      </c>
      <c r="FH1052">
        <v>9999</v>
      </c>
      <c r="FI1052">
        <v>696</v>
      </c>
      <c r="FJ1052">
        <v>1.86356</v>
      </c>
      <c r="FK1052">
        <v>1.86829</v>
      </c>
      <c r="FL1052">
        <v>1.86804</v>
      </c>
      <c r="FM1052">
        <v>1.86932</v>
      </c>
      <c r="FN1052">
        <v>1.87012</v>
      </c>
      <c r="FO1052">
        <v>1.86615</v>
      </c>
      <c r="FP1052">
        <v>1.86722</v>
      </c>
      <c r="FQ1052">
        <v>1.86859</v>
      </c>
      <c r="FR1052">
        <v>5</v>
      </c>
      <c r="FS1052">
        <v>0</v>
      </c>
      <c r="FT1052">
        <v>0</v>
      </c>
      <c r="FU1052">
        <v>0</v>
      </c>
      <c r="FV1052" t="s">
        <v>358</v>
      </c>
      <c r="FW1052" t="s">
        <v>359</v>
      </c>
      <c r="FX1052" t="s">
        <v>360</v>
      </c>
      <c r="FY1052" t="s">
        <v>360</v>
      </c>
      <c r="FZ1052" t="s">
        <v>360</v>
      </c>
      <c r="GA1052" t="s">
        <v>360</v>
      </c>
      <c r="GB1052">
        <v>0</v>
      </c>
      <c r="GC1052">
        <v>100</v>
      </c>
      <c r="GD1052">
        <v>100</v>
      </c>
      <c r="GE1052">
        <v>10.15</v>
      </c>
      <c r="GF1052">
        <v>0.2685</v>
      </c>
      <c r="GG1052">
        <v>3.61927167264205</v>
      </c>
      <c r="GH1052">
        <v>0.00509506669552449</v>
      </c>
      <c r="GI1052">
        <v>1.17866753763249e-06</v>
      </c>
      <c r="GJ1052">
        <v>-6.62632595388568e-10</v>
      </c>
      <c r="GK1052">
        <v>-0.0260112845827318</v>
      </c>
      <c r="GL1052">
        <v>-0.0225051504344278</v>
      </c>
      <c r="GM1052">
        <v>0.00262967521021688</v>
      </c>
      <c r="GN1052">
        <v>-3.50088843362945e-05</v>
      </c>
      <c r="GO1052">
        <v>-5</v>
      </c>
      <c r="GP1052">
        <v>1640</v>
      </c>
      <c r="GQ1052">
        <v>1</v>
      </c>
      <c r="GR1052">
        <v>20</v>
      </c>
      <c r="GS1052">
        <v>50359.9</v>
      </c>
      <c r="GT1052">
        <v>50359.8</v>
      </c>
      <c r="GU1052">
        <v>2.48657</v>
      </c>
      <c r="GV1052">
        <v>2.6001</v>
      </c>
      <c r="GW1052">
        <v>1.54785</v>
      </c>
      <c r="GX1052">
        <v>2.2998</v>
      </c>
      <c r="GY1052">
        <v>1.34644</v>
      </c>
      <c r="GZ1052">
        <v>2.44629</v>
      </c>
      <c r="HA1052">
        <v>36.105</v>
      </c>
      <c r="HB1052">
        <v>23.9474</v>
      </c>
      <c r="HC1052">
        <v>18</v>
      </c>
      <c r="HD1052">
        <v>504.857</v>
      </c>
      <c r="HE1052">
        <v>392.314</v>
      </c>
      <c r="HF1052">
        <v>19.304</v>
      </c>
      <c r="HG1052">
        <v>27.0147</v>
      </c>
      <c r="HH1052">
        <v>30.0003</v>
      </c>
      <c r="HI1052">
        <v>26.978</v>
      </c>
      <c r="HJ1052">
        <v>26.9232</v>
      </c>
      <c r="HK1052">
        <v>49.8048</v>
      </c>
      <c r="HL1052">
        <v>25.0087</v>
      </c>
      <c r="HM1052">
        <v>0</v>
      </c>
      <c r="HN1052">
        <v>19.3187</v>
      </c>
      <c r="HO1052">
        <v>1274.78</v>
      </c>
      <c r="HP1052">
        <v>15.2532</v>
      </c>
      <c r="HQ1052">
        <v>102.371</v>
      </c>
      <c r="HR1052">
        <v>102.841</v>
      </c>
    </row>
    <row r="1053" spans="1:226">
      <c r="A1053">
        <v>1037</v>
      </c>
      <c r="B1053">
        <v>1663699245</v>
      </c>
      <c r="C1053">
        <v>11469.9000000954</v>
      </c>
      <c r="D1053" t="s">
        <v>2443</v>
      </c>
      <c r="E1053" t="s">
        <v>2444</v>
      </c>
      <c r="F1053">
        <v>5</v>
      </c>
      <c r="G1053" t="s">
        <v>2292</v>
      </c>
      <c r="H1053" t="s">
        <v>354</v>
      </c>
      <c r="I1053">
        <v>1663699237.5</v>
      </c>
      <c r="J1053">
        <f>(K1053)/1000</f>
        <v>0</v>
      </c>
      <c r="K1053">
        <f>IF(BF1053, AN1053, AH1053)</f>
        <v>0</v>
      </c>
      <c r="L1053">
        <f>IF(BF1053, AI1053, AG1053)</f>
        <v>0</v>
      </c>
      <c r="M1053">
        <f>BH1053 - IF(AU1053&gt;1, L1053*BB1053*100.0/(AW1053*BV1053), 0)</f>
        <v>0</v>
      </c>
      <c r="N1053">
        <f>((T1053-J1053/2)*M1053-L1053)/(T1053+J1053/2)</f>
        <v>0</v>
      </c>
      <c r="O1053">
        <f>N1053*(BO1053+BP1053)/1000.0</f>
        <v>0</v>
      </c>
      <c r="P1053">
        <f>(BH1053 - IF(AU1053&gt;1, L1053*BB1053*100.0/(AW1053*BV1053), 0))*(BO1053+BP1053)/1000.0</f>
        <v>0</v>
      </c>
      <c r="Q1053">
        <f>2.0/((1/S1053-1/R1053)+SIGN(S1053)*SQRT((1/S1053-1/R1053)*(1/S1053-1/R1053) + 4*BC1053/((BC1053+1)*(BC1053+1))*(2*1/S1053*1/R1053-1/R1053*1/R1053)))</f>
        <v>0</v>
      </c>
      <c r="R1053">
        <f>IF(LEFT(BD1053,1)&lt;&gt;"0",IF(LEFT(BD1053,1)="1",3.0,BE1053),$D$5+$E$5*(BV1053*BO1053/($K$5*1000))+$F$5*(BV1053*BO1053/($K$5*1000))*MAX(MIN(BB1053,$J$5),$I$5)*MAX(MIN(BB1053,$J$5),$I$5)+$G$5*MAX(MIN(BB1053,$J$5),$I$5)*(BV1053*BO1053/($K$5*1000))+$H$5*(BV1053*BO1053/($K$5*1000))*(BV1053*BO1053/($K$5*1000)))</f>
        <v>0</v>
      </c>
      <c r="S1053">
        <f>J1053*(1000-(1000*0.61365*exp(17.502*W1053/(240.97+W1053))/(BO1053+BP1053)+BJ1053)/2)/(1000*0.61365*exp(17.502*W1053/(240.97+W1053))/(BO1053+BP1053)-BJ1053)</f>
        <v>0</v>
      </c>
      <c r="T1053">
        <f>1/((BC1053+1)/(Q1053/1.6)+1/(R1053/1.37)) + BC1053/((BC1053+1)/(Q1053/1.6) + BC1053/(R1053/1.37))</f>
        <v>0</v>
      </c>
      <c r="U1053">
        <f>(AX1053*BA1053)</f>
        <v>0</v>
      </c>
      <c r="V1053">
        <f>(BQ1053+(U1053+2*0.95*5.67E-8*(((BQ1053+$B$7)+273)^4-(BQ1053+273)^4)-44100*J1053)/(1.84*29.3*R1053+8*0.95*5.67E-8*(BQ1053+273)^3))</f>
        <v>0</v>
      </c>
      <c r="W1053">
        <f>($C$7*BR1053+$D$7*BS1053+$E$7*V1053)</f>
        <v>0</v>
      </c>
      <c r="X1053">
        <f>0.61365*exp(17.502*W1053/(240.97+W1053))</f>
        <v>0</v>
      </c>
      <c r="Y1053">
        <f>(Z1053/AA1053*100)</f>
        <v>0</v>
      </c>
      <c r="Z1053">
        <f>BJ1053*(BO1053+BP1053)/1000</f>
        <v>0</v>
      </c>
      <c r="AA1053">
        <f>0.61365*exp(17.502*BQ1053/(240.97+BQ1053))</f>
        <v>0</v>
      </c>
      <c r="AB1053">
        <f>(X1053-BJ1053*(BO1053+BP1053)/1000)</f>
        <v>0</v>
      </c>
      <c r="AC1053">
        <f>(-J1053*44100)</f>
        <v>0</v>
      </c>
      <c r="AD1053">
        <f>2*29.3*R1053*0.92*(BQ1053-W1053)</f>
        <v>0</v>
      </c>
      <c r="AE1053">
        <f>2*0.95*5.67E-8*(((BQ1053+$B$7)+273)^4-(W1053+273)^4)</f>
        <v>0</v>
      </c>
      <c r="AF1053">
        <f>U1053+AE1053+AC1053+AD1053</f>
        <v>0</v>
      </c>
      <c r="AG1053">
        <f>BN1053*AU1053*(BI1053-BH1053*(1000-AU1053*BK1053)/(1000-AU1053*BJ1053))/(100*BB1053)</f>
        <v>0</v>
      </c>
      <c r="AH1053">
        <f>1000*BN1053*AU1053*(BJ1053-BK1053)/(100*BB1053*(1000-AU1053*BJ1053))</f>
        <v>0</v>
      </c>
      <c r="AI1053">
        <f>(AJ1053 - AK1053 - BO1053*1E3/(8.314*(BQ1053+273.15)) * AM1053/BN1053 * AL1053) * BN1053/(100*BB1053) * (1000 - BK1053)/1000</f>
        <v>0</v>
      </c>
      <c r="AJ1053">
        <v>1288.96478619453</v>
      </c>
      <c r="AK1053">
        <v>1222.60909090909</v>
      </c>
      <c r="AL1053">
        <v>3.44741253870488</v>
      </c>
      <c r="AM1053">
        <v>65.4891449672298</v>
      </c>
      <c r="AN1053">
        <f>(AP1053 - AO1053 + BO1053*1E3/(8.314*(BQ1053+273.15)) * AR1053/BN1053 * AQ1053) * BN1053/(100*BB1053) * 1000/(1000 - AP1053)</f>
        <v>0</v>
      </c>
      <c r="AO1053">
        <v>15.1378381416713</v>
      </c>
      <c r="AP1053">
        <v>19.6068065934066</v>
      </c>
      <c r="AQ1053">
        <v>0.000589412160915215</v>
      </c>
      <c r="AR1053">
        <v>122.08518290641</v>
      </c>
      <c r="AS1053">
        <v>0</v>
      </c>
      <c r="AT1053">
        <v>0</v>
      </c>
      <c r="AU1053">
        <f>IF(AS1053*$H$13&gt;=AW1053,1.0,(AW1053/(AW1053-AS1053*$H$13)))</f>
        <v>0</v>
      </c>
      <c r="AV1053">
        <f>(AU1053-1)*100</f>
        <v>0</v>
      </c>
      <c r="AW1053">
        <f>MAX(0,($B$13+$C$13*BV1053)/(1+$D$13*BV1053)*BO1053/(BQ1053+273)*$E$13)</f>
        <v>0</v>
      </c>
      <c r="AX1053">
        <f>$B$11*BW1053+$C$11*BX1053+$F$11*CI1053*(1-CL1053)</f>
        <v>0</v>
      </c>
      <c r="AY1053">
        <f>AX1053*AZ1053</f>
        <v>0</v>
      </c>
      <c r="AZ1053">
        <f>($B$11*$D$9+$C$11*$D$9+$F$11*((CV1053+CN1053)/MAX(CV1053+CN1053+CW1053, 0.1)*$I$9+CW1053/MAX(CV1053+CN1053+CW1053, 0.1)*$J$9))/($B$11+$C$11+$F$11)</f>
        <v>0</v>
      </c>
      <c r="BA1053">
        <f>($B$11*$K$9+$C$11*$K$9+$F$11*((CV1053+CN1053)/MAX(CV1053+CN1053+CW1053, 0.1)*$P$9+CW1053/MAX(CV1053+CN1053+CW1053, 0.1)*$Q$9))/($B$11+$C$11+$F$11)</f>
        <v>0</v>
      </c>
      <c r="BB1053">
        <v>6</v>
      </c>
      <c r="BC1053">
        <v>0.5</v>
      </c>
      <c r="BD1053" t="s">
        <v>355</v>
      </c>
      <c r="BE1053">
        <v>2</v>
      </c>
      <c r="BF1053" t="b">
        <v>1</v>
      </c>
      <c r="BG1053">
        <v>1663699237.5</v>
      </c>
      <c r="BH1053">
        <v>1175.21703703704</v>
      </c>
      <c r="BI1053">
        <v>1253.06148148148</v>
      </c>
      <c r="BJ1053">
        <v>19.5941814814815</v>
      </c>
      <c r="BK1053">
        <v>15.0875925925926</v>
      </c>
      <c r="BL1053">
        <v>1165.11111111111</v>
      </c>
      <c r="BM1053">
        <v>19.3256777777778</v>
      </c>
      <c r="BN1053">
        <v>500.029703703704</v>
      </c>
      <c r="BO1053">
        <v>90.4697666666667</v>
      </c>
      <c r="BP1053">
        <v>0.0481529037037037</v>
      </c>
      <c r="BQ1053">
        <v>24.7171</v>
      </c>
      <c r="BR1053">
        <v>25.0704703703704</v>
      </c>
      <c r="BS1053">
        <v>999.9</v>
      </c>
      <c r="BT1053">
        <v>0</v>
      </c>
      <c r="BU1053">
        <v>0</v>
      </c>
      <c r="BV1053">
        <v>10009.4444444444</v>
      </c>
      <c r="BW1053">
        <v>0</v>
      </c>
      <c r="BX1053">
        <v>16.7147</v>
      </c>
      <c r="BY1053">
        <v>-77.8428962962963</v>
      </c>
      <c r="BZ1053">
        <v>1198.70518518518</v>
      </c>
      <c r="CA1053">
        <v>1272.25703703704</v>
      </c>
      <c r="CB1053">
        <v>4.50659111111111</v>
      </c>
      <c r="CC1053">
        <v>1253.06148148148</v>
      </c>
      <c r="CD1053">
        <v>15.0875925925926</v>
      </c>
      <c r="CE1053">
        <v>1.77268111111111</v>
      </c>
      <c r="CF1053">
        <v>1.36497148148148</v>
      </c>
      <c r="CG1053">
        <v>15.5479592592593</v>
      </c>
      <c r="CH1053">
        <v>11.533862962963</v>
      </c>
      <c r="CI1053">
        <v>1999.98</v>
      </c>
      <c r="CJ1053">
        <v>0.979995111111111</v>
      </c>
      <c r="CK1053">
        <v>0.0200047814814815</v>
      </c>
      <c r="CL1053">
        <v>0</v>
      </c>
      <c r="CM1053">
        <v>884.712740740741</v>
      </c>
      <c r="CN1053">
        <v>5.00063</v>
      </c>
      <c r="CO1053">
        <v>17456.5592592593</v>
      </c>
      <c r="CP1053">
        <v>17256.7</v>
      </c>
      <c r="CQ1053">
        <v>39.062</v>
      </c>
      <c r="CR1053">
        <v>39.1824074074074</v>
      </c>
      <c r="CS1053">
        <v>38.562</v>
      </c>
      <c r="CT1053">
        <v>38.5367407407407</v>
      </c>
      <c r="CU1053">
        <v>39.812</v>
      </c>
      <c r="CV1053">
        <v>1955.07</v>
      </c>
      <c r="CW1053">
        <v>39.91</v>
      </c>
      <c r="CX1053">
        <v>0</v>
      </c>
      <c r="CY1053">
        <v>1663699242.5</v>
      </c>
      <c r="CZ1053">
        <v>0</v>
      </c>
      <c r="DA1053">
        <v>0</v>
      </c>
      <c r="DB1053" t="s">
        <v>356</v>
      </c>
      <c r="DC1053">
        <v>1660677648.1</v>
      </c>
      <c r="DD1053">
        <v>1660677649.1</v>
      </c>
      <c r="DE1053">
        <v>0</v>
      </c>
      <c r="DF1053">
        <v>-1.042</v>
      </c>
      <c r="DG1053">
        <v>0.003</v>
      </c>
      <c r="DH1053">
        <v>5.218</v>
      </c>
      <c r="DI1053">
        <v>0.344</v>
      </c>
      <c r="DJ1053">
        <v>417</v>
      </c>
      <c r="DK1053">
        <v>22</v>
      </c>
      <c r="DL1053">
        <v>1.24</v>
      </c>
      <c r="DM1053">
        <v>0.53</v>
      </c>
      <c r="DN1053">
        <v>-77.7313121951219</v>
      </c>
      <c r="DO1053">
        <v>-1.81300348432067</v>
      </c>
      <c r="DP1053">
        <v>0.264851657693483</v>
      </c>
      <c r="DQ1053">
        <v>0</v>
      </c>
      <c r="DR1053">
        <v>4.53875804878049</v>
      </c>
      <c r="DS1053">
        <v>-0.706927317073165</v>
      </c>
      <c r="DT1053">
        <v>0.0709782359022997</v>
      </c>
      <c r="DU1053">
        <v>0</v>
      </c>
      <c r="DV1053">
        <v>0</v>
      </c>
      <c r="DW1053">
        <v>2</v>
      </c>
      <c r="DX1053" t="s">
        <v>357</v>
      </c>
      <c r="DY1053">
        <v>2.97245</v>
      </c>
      <c r="DZ1053">
        <v>2.70213</v>
      </c>
      <c r="EA1053">
        <v>0.186579</v>
      </c>
      <c r="EB1053">
        <v>0.194708</v>
      </c>
      <c r="EC1053">
        <v>0.0896737</v>
      </c>
      <c r="ED1053">
        <v>0.0754864</v>
      </c>
      <c r="EE1053">
        <v>31685.7</v>
      </c>
      <c r="EF1053">
        <v>34198.3</v>
      </c>
      <c r="EG1053">
        <v>35301.6</v>
      </c>
      <c r="EH1053">
        <v>38516.7</v>
      </c>
      <c r="EI1053">
        <v>45580.2</v>
      </c>
      <c r="EJ1053">
        <v>51440.3</v>
      </c>
      <c r="EK1053">
        <v>55187.8</v>
      </c>
      <c r="EL1053">
        <v>61786.5</v>
      </c>
      <c r="EM1053">
        <v>1.9868</v>
      </c>
      <c r="EN1053">
        <v>1.8082</v>
      </c>
      <c r="EO1053">
        <v>0.0904799</v>
      </c>
      <c r="EP1053">
        <v>0</v>
      </c>
      <c r="EQ1053">
        <v>23.5801</v>
      </c>
      <c r="ER1053">
        <v>999.9</v>
      </c>
      <c r="ES1053">
        <v>40.087</v>
      </c>
      <c r="ET1053">
        <v>31.109</v>
      </c>
      <c r="EU1053">
        <v>20.1159</v>
      </c>
      <c r="EV1053">
        <v>57.1462</v>
      </c>
      <c r="EW1053">
        <v>45.5329</v>
      </c>
      <c r="EX1053">
        <v>1</v>
      </c>
      <c r="EY1053">
        <v>-0.00170732</v>
      </c>
      <c r="EZ1053">
        <v>3.15253</v>
      </c>
      <c r="FA1053">
        <v>20.0856</v>
      </c>
      <c r="FB1053">
        <v>5.19812</v>
      </c>
      <c r="FC1053">
        <v>12.0052</v>
      </c>
      <c r="FD1053">
        <v>4.9756</v>
      </c>
      <c r="FE1053">
        <v>3.294</v>
      </c>
      <c r="FF1053">
        <v>9999</v>
      </c>
      <c r="FG1053">
        <v>9999</v>
      </c>
      <c r="FH1053">
        <v>9999</v>
      </c>
      <c r="FI1053">
        <v>696</v>
      </c>
      <c r="FJ1053">
        <v>1.86356</v>
      </c>
      <c r="FK1053">
        <v>1.86832</v>
      </c>
      <c r="FL1053">
        <v>1.86804</v>
      </c>
      <c r="FM1053">
        <v>1.86929</v>
      </c>
      <c r="FN1053">
        <v>1.87009</v>
      </c>
      <c r="FO1053">
        <v>1.86615</v>
      </c>
      <c r="FP1053">
        <v>1.86719</v>
      </c>
      <c r="FQ1053">
        <v>1.86856</v>
      </c>
      <c r="FR1053">
        <v>5</v>
      </c>
      <c r="FS1053">
        <v>0</v>
      </c>
      <c r="FT1053">
        <v>0</v>
      </c>
      <c r="FU1053">
        <v>0</v>
      </c>
      <c r="FV1053" t="s">
        <v>358</v>
      </c>
      <c r="FW1053" t="s">
        <v>359</v>
      </c>
      <c r="FX1053" t="s">
        <v>360</v>
      </c>
      <c r="FY1053" t="s">
        <v>360</v>
      </c>
      <c r="FZ1053" t="s">
        <v>360</v>
      </c>
      <c r="GA1053" t="s">
        <v>360</v>
      </c>
      <c r="GB1053">
        <v>0</v>
      </c>
      <c r="GC1053">
        <v>100</v>
      </c>
      <c r="GD1053">
        <v>100</v>
      </c>
      <c r="GE1053">
        <v>10.23</v>
      </c>
      <c r="GF1053">
        <v>0.2688</v>
      </c>
      <c r="GG1053">
        <v>3.61927167264205</v>
      </c>
      <c r="GH1053">
        <v>0.00509506669552449</v>
      </c>
      <c r="GI1053">
        <v>1.17866753763249e-06</v>
      </c>
      <c r="GJ1053">
        <v>-6.62632595388568e-10</v>
      </c>
      <c r="GK1053">
        <v>-0.0260112845827318</v>
      </c>
      <c r="GL1053">
        <v>-0.0225051504344278</v>
      </c>
      <c r="GM1053">
        <v>0.00262967521021688</v>
      </c>
      <c r="GN1053">
        <v>-3.50088843362945e-05</v>
      </c>
      <c r="GO1053">
        <v>-5</v>
      </c>
      <c r="GP1053">
        <v>1640</v>
      </c>
      <c r="GQ1053">
        <v>1</v>
      </c>
      <c r="GR1053">
        <v>20</v>
      </c>
      <c r="GS1053">
        <v>50359.9</v>
      </c>
      <c r="GT1053">
        <v>50359.9</v>
      </c>
      <c r="GU1053">
        <v>2.51099</v>
      </c>
      <c r="GV1053">
        <v>2.6001</v>
      </c>
      <c r="GW1053">
        <v>1.54785</v>
      </c>
      <c r="GX1053">
        <v>2.2998</v>
      </c>
      <c r="GY1053">
        <v>1.34644</v>
      </c>
      <c r="GZ1053">
        <v>2.39624</v>
      </c>
      <c r="HA1053">
        <v>36.105</v>
      </c>
      <c r="HB1053">
        <v>23.9474</v>
      </c>
      <c r="HC1053">
        <v>18</v>
      </c>
      <c r="HD1053">
        <v>504.723</v>
      </c>
      <c r="HE1053">
        <v>392.439</v>
      </c>
      <c r="HF1053">
        <v>19.2319</v>
      </c>
      <c r="HG1053">
        <v>27.0161</v>
      </c>
      <c r="HH1053">
        <v>30.0008</v>
      </c>
      <c r="HI1053">
        <v>26.978</v>
      </c>
      <c r="HJ1053">
        <v>26.9255</v>
      </c>
      <c r="HK1053">
        <v>50.2952</v>
      </c>
      <c r="HL1053">
        <v>24.7012</v>
      </c>
      <c r="HM1053">
        <v>0</v>
      </c>
      <c r="HN1053">
        <v>19.2473</v>
      </c>
      <c r="HO1053">
        <v>1288.22</v>
      </c>
      <c r="HP1053">
        <v>15.3311</v>
      </c>
      <c r="HQ1053">
        <v>102.371</v>
      </c>
      <c r="HR1053">
        <v>102.84</v>
      </c>
    </row>
    <row r="1054" spans="1:226">
      <c r="A1054">
        <v>1038</v>
      </c>
      <c r="B1054">
        <v>1663699250</v>
      </c>
      <c r="C1054">
        <v>11474.9000000954</v>
      </c>
      <c r="D1054" t="s">
        <v>2445</v>
      </c>
      <c r="E1054" t="s">
        <v>2446</v>
      </c>
      <c r="F1054">
        <v>5</v>
      </c>
      <c r="G1054" t="s">
        <v>2292</v>
      </c>
      <c r="H1054" t="s">
        <v>354</v>
      </c>
      <c r="I1054">
        <v>1663699242.21429</v>
      </c>
      <c r="J1054">
        <f>(K1054)/1000</f>
        <v>0</v>
      </c>
      <c r="K1054">
        <f>IF(BF1054, AN1054, AH1054)</f>
        <v>0</v>
      </c>
      <c r="L1054">
        <f>IF(BF1054, AI1054, AG1054)</f>
        <v>0</v>
      </c>
      <c r="M1054">
        <f>BH1054 - IF(AU1054&gt;1, L1054*BB1054*100.0/(AW1054*BV1054), 0)</f>
        <v>0</v>
      </c>
      <c r="N1054">
        <f>((T1054-J1054/2)*M1054-L1054)/(T1054+J1054/2)</f>
        <v>0</v>
      </c>
      <c r="O1054">
        <f>N1054*(BO1054+BP1054)/1000.0</f>
        <v>0</v>
      </c>
      <c r="P1054">
        <f>(BH1054 - IF(AU1054&gt;1, L1054*BB1054*100.0/(AW1054*BV1054), 0))*(BO1054+BP1054)/1000.0</f>
        <v>0</v>
      </c>
      <c r="Q1054">
        <f>2.0/((1/S1054-1/R1054)+SIGN(S1054)*SQRT((1/S1054-1/R1054)*(1/S1054-1/R1054) + 4*BC1054/((BC1054+1)*(BC1054+1))*(2*1/S1054*1/R1054-1/R1054*1/R1054)))</f>
        <v>0</v>
      </c>
      <c r="R1054">
        <f>IF(LEFT(BD1054,1)&lt;&gt;"0",IF(LEFT(BD1054,1)="1",3.0,BE1054),$D$5+$E$5*(BV1054*BO1054/($K$5*1000))+$F$5*(BV1054*BO1054/($K$5*1000))*MAX(MIN(BB1054,$J$5),$I$5)*MAX(MIN(BB1054,$J$5),$I$5)+$G$5*MAX(MIN(BB1054,$J$5),$I$5)*(BV1054*BO1054/($K$5*1000))+$H$5*(BV1054*BO1054/($K$5*1000))*(BV1054*BO1054/($K$5*1000)))</f>
        <v>0</v>
      </c>
      <c r="S1054">
        <f>J1054*(1000-(1000*0.61365*exp(17.502*W1054/(240.97+W1054))/(BO1054+BP1054)+BJ1054)/2)/(1000*0.61365*exp(17.502*W1054/(240.97+W1054))/(BO1054+BP1054)-BJ1054)</f>
        <v>0</v>
      </c>
      <c r="T1054">
        <f>1/((BC1054+1)/(Q1054/1.6)+1/(R1054/1.37)) + BC1054/((BC1054+1)/(Q1054/1.6) + BC1054/(R1054/1.37))</f>
        <v>0</v>
      </c>
      <c r="U1054">
        <f>(AX1054*BA1054)</f>
        <v>0</v>
      </c>
      <c r="V1054">
        <f>(BQ1054+(U1054+2*0.95*5.67E-8*(((BQ1054+$B$7)+273)^4-(BQ1054+273)^4)-44100*J1054)/(1.84*29.3*R1054+8*0.95*5.67E-8*(BQ1054+273)^3))</f>
        <v>0</v>
      </c>
      <c r="W1054">
        <f>($C$7*BR1054+$D$7*BS1054+$E$7*V1054)</f>
        <v>0</v>
      </c>
      <c r="X1054">
        <f>0.61365*exp(17.502*W1054/(240.97+W1054))</f>
        <v>0</v>
      </c>
      <c r="Y1054">
        <f>(Z1054/AA1054*100)</f>
        <v>0</v>
      </c>
      <c r="Z1054">
        <f>BJ1054*(BO1054+BP1054)/1000</f>
        <v>0</v>
      </c>
      <c r="AA1054">
        <f>0.61365*exp(17.502*BQ1054/(240.97+BQ1054))</f>
        <v>0</v>
      </c>
      <c r="AB1054">
        <f>(X1054-BJ1054*(BO1054+BP1054)/1000)</f>
        <v>0</v>
      </c>
      <c r="AC1054">
        <f>(-J1054*44100)</f>
        <v>0</v>
      </c>
      <c r="AD1054">
        <f>2*29.3*R1054*0.92*(BQ1054-W1054)</f>
        <v>0</v>
      </c>
      <c r="AE1054">
        <f>2*0.95*5.67E-8*(((BQ1054+$B$7)+273)^4-(W1054+273)^4)</f>
        <v>0</v>
      </c>
      <c r="AF1054">
        <f>U1054+AE1054+AC1054+AD1054</f>
        <v>0</v>
      </c>
      <c r="AG1054">
        <f>BN1054*AU1054*(BI1054-BH1054*(1000-AU1054*BK1054)/(1000-AU1054*BJ1054))/(100*BB1054)</f>
        <v>0</v>
      </c>
      <c r="AH1054">
        <f>1000*BN1054*AU1054*(BJ1054-BK1054)/(100*BB1054*(1000-AU1054*BJ1054))</f>
        <v>0</v>
      </c>
      <c r="AI1054">
        <f>(AJ1054 - AK1054 - BO1054*1E3/(8.314*(BQ1054+273.15)) * AM1054/BN1054 * AL1054) * BN1054/(100*BB1054) * (1000 - BK1054)/1000</f>
        <v>0</v>
      </c>
      <c r="AJ1054">
        <v>1306.34111614694</v>
      </c>
      <c r="AK1054">
        <v>1239.73109090909</v>
      </c>
      <c r="AL1054">
        <v>3.44092998830641</v>
      </c>
      <c r="AM1054">
        <v>65.4891449672298</v>
      </c>
      <c r="AN1054">
        <f>(AP1054 - AO1054 + BO1054*1E3/(8.314*(BQ1054+273.15)) * AR1054/BN1054 * AQ1054) * BN1054/(100*BB1054) * 1000/(1000 - AP1054)</f>
        <v>0</v>
      </c>
      <c r="AO1054">
        <v>15.2147223077997</v>
      </c>
      <c r="AP1054">
        <v>19.609310989011</v>
      </c>
      <c r="AQ1054">
        <v>-1.32493829426061e-06</v>
      </c>
      <c r="AR1054">
        <v>122.08518290641</v>
      </c>
      <c r="AS1054">
        <v>0</v>
      </c>
      <c r="AT1054">
        <v>0</v>
      </c>
      <c r="AU1054">
        <f>IF(AS1054*$H$13&gt;=AW1054,1.0,(AW1054/(AW1054-AS1054*$H$13)))</f>
        <v>0</v>
      </c>
      <c r="AV1054">
        <f>(AU1054-1)*100</f>
        <v>0</v>
      </c>
      <c r="AW1054">
        <f>MAX(0,($B$13+$C$13*BV1054)/(1+$D$13*BV1054)*BO1054/(BQ1054+273)*$E$13)</f>
        <v>0</v>
      </c>
      <c r="AX1054">
        <f>$B$11*BW1054+$C$11*BX1054+$F$11*CI1054*(1-CL1054)</f>
        <v>0</v>
      </c>
      <c r="AY1054">
        <f>AX1054*AZ1054</f>
        <v>0</v>
      </c>
      <c r="AZ1054">
        <f>($B$11*$D$9+$C$11*$D$9+$F$11*((CV1054+CN1054)/MAX(CV1054+CN1054+CW1054, 0.1)*$I$9+CW1054/MAX(CV1054+CN1054+CW1054, 0.1)*$J$9))/($B$11+$C$11+$F$11)</f>
        <v>0</v>
      </c>
      <c r="BA1054">
        <f>($B$11*$K$9+$C$11*$K$9+$F$11*((CV1054+CN1054)/MAX(CV1054+CN1054+CW1054, 0.1)*$P$9+CW1054/MAX(CV1054+CN1054+CW1054, 0.1)*$Q$9))/($B$11+$C$11+$F$11)</f>
        <v>0</v>
      </c>
      <c r="BB1054">
        <v>6</v>
      </c>
      <c r="BC1054">
        <v>0.5</v>
      </c>
      <c r="BD1054" t="s">
        <v>355</v>
      </c>
      <c r="BE1054">
        <v>2</v>
      </c>
      <c r="BF1054" t="b">
        <v>1</v>
      </c>
      <c r="BG1054">
        <v>1663699242.21429</v>
      </c>
      <c r="BH1054">
        <v>1190.99321428571</v>
      </c>
      <c r="BI1054">
        <v>1268.92464285714</v>
      </c>
      <c r="BJ1054">
        <v>19.6008535714286</v>
      </c>
      <c r="BK1054">
        <v>15.1623714285714</v>
      </c>
      <c r="BL1054">
        <v>1180.80642857143</v>
      </c>
      <c r="BM1054">
        <v>19.3320892857143</v>
      </c>
      <c r="BN1054">
        <v>500.015928571429</v>
      </c>
      <c r="BO1054">
        <v>90.4702571428572</v>
      </c>
      <c r="BP1054">
        <v>0.0479671892857143</v>
      </c>
      <c r="BQ1054">
        <v>24.7012142857143</v>
      </c>
      <c r="BR1054">
        <v>25.0685892857143</v>
      </c>
      <c r="BS1054">
        <v>999.9</v>
      </c>
      <c r="BT1054">
        <v>0</v>
      </c>
      <c r="BU1054">
        <v>0</v>
      </c>
      <c r="BV1054">
        <v>10010.8928571429</v>
      </c>
      <c r="BW1054">
        <v>0</v>
      </c>
      <c r="BX1054">
        <v>16.7147</v>
      </c>
      <c r="BY1054">
        <v>-77.9301857142857</v>
      </c>
      <c r="BZ1054">
        <v>1214.80464285714</v>
      </c>
      <c r="CA1054">
        <v>1288.46107142857</v>
      </c>
      <c r="CB1054">
        <v>4.43848714285714</v>
      </c>
      <c r="CC1054">
        <v>1268.92464285714</v>
      </c>
      <c r="CD1054">
        <v>15.1623714285714</v>
      </c>
      <c r="CE1054">
        <v>1.77329392857143</v>
      </c>
      <c r="CF1054">
        <v>1.37174357142857</v>
      </c>
      <c r="CG1054">
        <v>15.5533464285714</v>
      </c>
      <c r="CH1054">
        <v>11.6086678571429</v>
      </c>
      <c r="CI1054">
        <v>1999.98071428571</v>
      </c>
      <c r="CJ1054">
        <v>0.979995107142857</v>
      </c>
      <c r="CK1054">
        <v>0.0200047857142857</v>
      </c>
      <c r="CL1054">
        <v>0</v>
      </c>
      <c r="CM1054">
        <v>883.724107142857</v>
      </c>
      <c r="CN1054">
        <v>5.00063</v>
      </c>
      <c r="CO1054">
        <v>17436.9857142857</v>
      </c>
      <c r="CP1054">
        <v>17256.7035714286</v>
      </c>
      <c r="CQ1054">
        <v>39.062</v>
      </c>
      <c r="CR1054">
        <v>39.1825714285714</v>
      </c>
      <c r="CS1054">
        <v>38.562</v>
      </c>
      <c r="CT1054">
        <v>38.5199285714286</v>
      </c>
      <c r="CU1054">
        <v>39.812</v>
      </c>
      <c r="CV1054">
        <v>1955.07071428571</v>
      </c>
      <c r="CW1054">
        <v>39.91</v>
      </c>
      <c r="CX1054">
        <v>0</v>
      </c>
      <c r="CY1054">
        <v>1663699247.3</v>
      </c>
      <c r="CZ1054">
        <v>0</v>
      </c>
      <c r="DA1054">
        <v>0</v>
      </c>
      <c r="DB1054" t="s">
        <v>356</v>
      </c>
      <c r="DC1054">
        <v>1660677648.1</v>
      </c>
      <c r="DD1054">
        <v>1660677649.1</v>
      </c>
      <c r="DE1054">
        <v>0</v>
      </c>
      <c r="DF1054">
        <v>-1.042</v>
      </c>
      <c r="DG1054">
        <v>0.003</v>
      </c>
      <c r="DH1054">
        <v>5.218</v>
      </c>
      <c r="DI1054">
        <v>0.344</v>
      </c>
      <c r="DJ1054">
        <v>417</v>
      </c>
      <c r="DK1054">
        <v>22</v>
      </c>
      <c r="DL1054">
        <v>1.24</v>
      </c>
      <c r="DM1054">
        <v>0.53</v>
      </c>
      <c r="DN1054">
        <v>-77.8804609756098</v>
      </c>
      <c r="DO1054">
        <v>-1.46410452961676</v>
      </c>
      <c r="DP1054">
        <v>0.248482841217529</v>
      </c>
      <c r="DQ1054">
        <v>0</v>
      </c>
      <c r="DR1054">
        <v>4.48991878048781</v>
      </c>
      <c r="DS1054">
        <v>-0.822181672473879</v>
      </c>
      <c r="DT1054">
        <v>0.0816796781065275</v>
      </c>
      <c r="DU1054">
        <v>0</v>
      </c>
      <c r="DV1054">
        <v>0</v>
      </c>
      <c r="DW1054">
        <v>2</v>
      </c>
      <c r="DX1054" t="s">
        <v>357</v>
      </c>
      <c r="DY1054">
        <v>2.97398</v>
      </c>
      <c r="DZ1054">
        <v>2.70161</v>
      </c>
      <c r="EA1054">
        <v>0.188213</v>
      </c>
      <c r="EB1054">
        <v>0.196307</v>
      </c>
      <c r="EC1054">
        <v>0.0896973</v>
      </c>
      <c r="ED1054">
        <v>0.0758409</v>
      </c>
      <c r="EE1054">
        <v>31622.1</v>
      </c>
      <c r="EF1054">
        <v>34130.3</v>
      </c>
      <c r="EG1054">
        <v>35301.7</v>
      </c>
      <c r="EH1054">
        <v>38516.5</v>
      </c>
      <c r="EI1054">
        <v>45579</v>
      </c>
      <c r="EJ1054">
        <v>51420</v>
      </c>
      <c r="EK1054">
        <v>55187.6</v>
      </c>
      <c r="EL1054">
        <v>61785.8</v>
      </c>
      <c r="EM1054">
        <v>1.9886</v>
      </c>
      <c r="EN1054">
        <v>1.8076</v>
      </c>
      <c r="EO1054">
        <v>0.0905693</v>
      </c>
      <c r="EP1054">
        <v>0</v>
      </c>
      <c r="EQ1054">
        <v>23.5741</v>
      </c>
      <c r="ER1054">
        <v>999.9</v>
      </c>
      <c r="ES1054">
        <v>40.087</v>
      </c>
      <c r="ET1054">
        <v>31.119</v>
      </c>
      <c r="EU1054">
        <v>20.1265</v>
      </c>
      <c r="EV1054">
        <v>57.6362</v>
      </c>
      <c r="EW1054">
        <v>46.0216</v>
      </c>
      <c r="EX1054">
        <v>1</v>
      </c>
      <c r="EY1054">
        <v>-0.00182927</v>
      </c>
      <c r="EZ1054">
        <v>3.17732</v>
      </c>
      <c r="FA1054">
        <v>20.0845</v>
      </c>
      <c r="FB1054">
        <v>5.19692</v>
      </c>
      <c r="FC1054">
        <v>12.004</v>
      </c>
      <c r="FD1054">
        <v>4.9756</v>
      </c>
      <c r="FE1054">
        <v>3.294</v>
      </c>
      <c r="FF1054">
        <v>9999</v>
      </c>
      <c r="FG1054">
        <v>9999</v>
      </c>
      <c r="FH1054">
        <v>9999</v>
      </c>
      <c r="FI1054">
        <v>696</v>
      </c>
      <c r="FJ1054">
        <v>1.86356</v>
      </c>
      <c r="FK1054">
        <v>1.86829</v>
      </c>
      <c r="FL1054">
        <v>1.86807</v>
      </c>
      <c r="FM1054">
        <v>1.86932</v>
      </c>
      <c r="FN1054">
        <v>1.87009</v>
      </c>
      <c r="FO1054">
        <v>1.86615</v>
      </c>
      <c r="FP1054">
        <v>1.86722</v>
      </c>
      <c r="FQ1054">
        <v>1.86856</v>
      </c>
      <c r="FR1054">
        <v>5</v>
      </c>
      <c r="FS1054">
        <v>0</v>
      </c>
      <c r="FT1054">
        <v>0</v>
      </c>
      <c r="FU1054">
        <v>0</v>
      </c>
      <c r="FV1054" t="s">
        <v>358</v>
      </c>
      <c r="FW1054" t="s">
        <v>359</v>
      </c>
      <c r="FX1054" t="s">
        <v>360</v>
      </c>
      <c r="FY1054" t="s">
        <v>360</v>
      </c>
      <c r="FZ1054" t="s">
        <v>360</v>
      </c>
      <c r="GA1054" t="s">
        <v>360</v>
      </c>
      <c r="GB1054">
        <v>0</v>
      </c>
      <c r="GC1054">
        <v>100</v>
      </c>
      <c r="GD1054">
        <v>100</v>
      </c>
      <c r="GE1054">
        <v>10.32</v>
      </c>
      <c r="GF1054">
        <v>0.2691</v>
      </c>
      <c r="GG1054">
        <v>3.61927167264205</v>
      </c>
      <c r="GH1054">
        <v>0.00509506669552449</v>
      </c>
      <c r="GI1054">
        <v>1.17866753763249e-06</v>
      </c>
      <c r="GJ1054">
        <v>-6.62632595388568e-10</v>
      </c>
      <c r="GK1054">
        <v>-0.0260112845827318</v>
      </c>
      <c r="GL1054">
        <v>-0.0225051504344278</v>
      </c>
      <c r="GM1054">
        <v>0.00262967521021688</v>
      </c>
      <c r="GN1054">
        <v>-3.50088843362945e-05</v>
      </c>
      <c r="GO1054">
        <v>-5</v>
      </c>
      <c r="GP1054">
        <v>1640</v>
      </c>
      <c r="GQ1054">
        <v>1</v>
      </c>
      <c r="GR1054">
        <v>20</v>
      </c>
      <c r="GS1054">
        <v>50360</v>
      </c>
      <c r="GT1054">
        <v>50360</v>
      </c>
      <c r="GU1054">
        <v>2.53906</v>
      </c>
      <c r="GV1054">
        <v>2.60986</v>
      </c>
      <c r="GW1054">
        <v>1.54785</v>
      </c>
      <c r="GX1054">
        <v>2.29858</v>
      </c>
      <c r="GY1054">
        <v>1.34644</v>
      </c>
      <c r="GZ1054">
        <v>2.31323</v>
      </c>
      <c r="HA1054">
        <v>36.105</v>
      </c>
      <c r="HB1054">
        <v>23.9387</v>
      </c>
      <c r="HC1054">
        <v>18</v>
      </c>
      <c r="HD1054">
        <v>505.945</v>
      </c>
      <c r="HE1054">
        <v>392.112</v>
      </c>
      <c r="HF1054">
        <v>19.1657</v>
      </c>
      <c r="HG1054">
        <v>27.017</v>
      </c>
      <c r="HH1054">
        <v>30.0004</v>
      </c>
      <c r="HI1054">
        <v>26.9803</v>
      </c>
      <c r="HJ1054">
        <v>26.9255</v>
      </c>
      <c r="HK1054">
        <v>50.8508</v>
      </c>
      <c r="HL1054">
        <v>24.4185</v>
      </c>
      <c r="HM1054">
        <v>0</v>
      </c>
      <c r="HN1054">
        <v>19.1816</v>
      </c>
      <c r="HO1054">
        <v>1308.33</v>
      </c>
      <c r="HP1054">
        <v>15.4088</v>
      </c>
      <c r="HQ1054">
        <v>102.371</v>
      </c>
      <c r="HR1054">
        <v>102.839</v>
      </c>
    </row>
    <row r="1055" spans="1:226">
      <c r="A1055">
        <v>1039</v>
      </c>
      <c r="B1055">
        <v>1663699255</v>
      </c>
      <c r="C1055">
        <v>11479.9000000954</v>
      </c>
      <c r="D1055" t="s">
        <v>2447</v>
      </c>
      <c r="E1055" t="s">
        <v>2448</v>
      </c>
      <c r="F1055">
        <v>5</v>
      </c>
      <c r="G1055" t="s">
        <v>2292</v>
      </c>
      <c r="H1055" t="s">
        <v>354</v>
      </c>
      <c r="I1055">
        <v>1663699247.5</v>
      </c>
      <c r="J1055">
        <f>(K1055)/1000</f>
        <v>0</v>
      </c>
      <c r="K1055">
        <f>IF(BF1055, AN1055, AH1055)</f>
        <v>0</v>
      </c>
      <c r="L1055">
        <f>IF(BF1055, AI1055, AG1055)</f>
        <v>0</v>
      </c>
      <c r="M1055">
        <f>BH1055 - IF(AU1055&gt;1, L1055*BB1055*100.0/(AW1055*BV1055), 0)</f>
        <v>0</v>
      </c>
      <c r="N1055">
        <f>((T1055-J1055/2)*M1055-L1055)/(T1055+J1055/2)</f>
        <v>0</v>
      </c>
      <c r="O1055">
        <f>N1055*(BO1055+BP1055)/1000.0</f>
        <v>0</v>
      </c>
      <c r="P1055">
        <f>(BH1055 - IF(AU1055&gt;1, L1055*BB1055*100.0/(AW1055*BV1055), 0))*(BO1055+BP1055)/1000.0</f>
        <v>0</v>
      </c>
      <c r="Q1055">
        <f>2.0/((1/S1055-1/R1055)+SIGN(S1055)*SQRT((1/S1055-1/R1055)*(1/S1055-1/R1055) + 4*BC1055/((BC1055+1)*(BC1055+1))*(2*1/S1055*1/R1055-1/R1055*1/R1055)))</f>
        <v>0</v>
      </c>
      <c r="R1055">
        <f>IF(LEFT(BD1055,1)&lt;&gt;"0",IF(LEFT(BD1055,1)="1",3.0,BE1055),$D$5+$E$5*(BV1055*BO1055/($K$5*1000))+$F$5*(BV1055*BO1055/($K$5*1000))*MAX(MIN(BB1055,$J$5),$I$5)*MAX(MIN(BB1055,$J$5),$I$5)+$G$5*MAX(MIN(BB1055,$J$5),$I$5)*(BV1055*BO1055/($K$5*1000))+$H$5*(BV1055*BO1055/($K$5*1000))*(BV1055*BO1055/($K$5*1000)))</f>
        <v>0</v>
      </c>
      <c r="S1055">
        <f>J1055*(1000-(1000*0.61365*exp(17.502*W1055/(240.97+W1055))/(BO1055+BP1055)+BJ1055)/2)/(1000*0.61365*exp(17.502*W1055/(240.97+W1055))/(BO1055+BP1055)-BJ1055)</f>
        <v>0</v>
      </c>
      <c r="T1055">
        <f>1/((BC1055+1)/(Q1055/1.6)+1/(R1055/1.37)) + BC1055/((BC1055+1)/(Q1055/1.6) + BC1055/(R1055/1.37))</f>
        <v>0</v>
      </c>
      <c r="U1055">
        <f>(AX1055*BA1055)</f>
        <v>0</v>
      </c>
      <c r="V1055">
        <f>(BQ1055+(U1055+2*0.95*5.67E-8*(((BQ1055+$B$7)+273)^4-(BQ1055+273)^4)-44100*J1055)/(1.84*29.3*R1055+8*0.95*5.67E-8*(BQ1055+273)^3))</f>
        <v>0</v>
      </c>
      <c r="W1055">
        <f>($C$7*BR1055+$D$7*BS1055+$E$7*V1055)</f>
        <v>0</v>
      </c>
      <c r="X1055">
        <f>0.61365*exp(17.502*W1055/(240.97+W1055))</f>
        <v>0</v>
      </c>
      <c r="Y1055">
        <f>(Z1055/AA1055*100)</f>
        <v>0</v>
      </c>
      <c r="Z1055">
        <f>BJ1055*(BO1055+BP1055)/1000</f>
        <v>0</v>
      </c>
      <c r="AA1055">
        <f>0.61365*exp(17.502*BQ1055/(240.97+BQ1055))</f>
        <v>0</v>
      </c>
      <c r="AB1055">
        <f>(X1055-BJ1055*(BO1055+BP1055)/1000)</f>
        <v>0</v>
      </c>
      <c r="AC1055">
        <f>(-J1055*44100)</f>
        <v>0</v>
      </c>
      <c r="AD1055">
        <f>2*29.3*R1055*0.92*(BQ1055-W1055)</f>
        <v>0</v>
      </c>
      <c r="AE1055">
        <f>2*0.95*5.67E-8*(((BQ1055+$B$7)+273)^4-(W1055+273)^4)</f>
        <v>0</v>
      </c>
      <c r="AF1055">
        <f>U1055+AE1055+AC1055+AD1055</f>
        <v>0</v>
      </c>
      <c r="AG1055">
        <f>BN1055*AU1055*(BI1055-BH1055*(1000-AU1055*BK1055)/(1000-AU1055*BJ1055))/(100*BB1055)</f>
        <v>0</v>
      </c>
      <c r="AH1055">
        <f>1000*BN1055*AU1055*(BJ1055-BK1055)/(100*BB1055*(1000-AU1055*BJ1055))</f>
        <v>0</v>
      </c>
      <c r="AI1055">
        <f>(AJ1055 - AK1055 - BO1055*1E3/(8.314*(BQ1055+273.15)) * AM1055/BN1055 * AL1055) * BN1055/(100*BB1055) * (1000 - BK1055)/1000</f>
        <v>0</v>
      </c>
      <c r="AJ1055">
        <v>1323.06567948322</v>
      </c>
      <c r="AK1055">
        <v>1256.87436363636</v>
      </c>
      <c r="AL1055">
        <v>3.44767450703395</v>
      </c>
      <c r="AM1055">
        <v>65.4891449672298</v>
      </c>
      <c r="AN1055">
        <f>(AP1055 - AO1055 + BO1055*1E3/(8.314*(BQ1055+273.15)) * AR1055/BN1055 * AQ1055) * BN1055/(100*BB1055) * 1000/(1000 - AP1055)</f>
        <v>0</v>
      </c>
      <c r="AO1055">
        <v>15.2967482770244</v>
      </c>
      <c r="AP1055">
        <v>19.6148582417582</v>
      </c>
      <c r="AQ1055">
        <v>0.00512666335014917</v>
      </c>
      <c r="AR1055">
        <v>122.08518290641</v>
      </c>
      <c r="AS1055">
        <v>0</v>
      </c>
      <c r="AT1055">
        <v>0</v>
      </c>
      <c r="AU1055">
        <f>IF(AS1055*$H$13&gt;=AW1055,1.0,(AW1055/(AW1055-AS1055*$H$13)))</f>
        <v>0</v>
      </c>
      <c r="AV1055">
        <f>(AU1055-1)*100</f>
        <v>0</v>
      </c>
      <c r="AW1055">
        <f>MAX(0,($B$13+$C$13*BV1055)/(1+$D$13*BV1055)*BO1055/(BQ1055+273)*$E$13)</f>
        <v>0</v>
      </c>
      <c r="AX1055">
        <f>$B$11*BW1055+$C$11*BX1055+$F$11*CI1055*(1-CL1055)</f>
        <v>0</v>
      </c>
      <c r="AY1055">
        <f>AX1055*AZ1055</f>
        <v>0</v>
      </c>
      <c r="AZ1055">
        <f>($B$11*$D$9+$C$11*$D$9+$F$11*((CV1055+CN1055)/MAX(CV1055+CN1055+CW1055, 0.1)*$I$9+CW1055/MAX(CV1055+CN1055+CW1055, 0.1)*$J$9))/($B$11+$C$11+$F$11)</f>
        <v>0</v>
      </c>
      <c r="BA1055">
        <f>($B$11*$K$9+$C$11*$K$9+$F$11*((CV1055+CN1055)/MAX(CV1055+CN1055+CW1055, 0.1)*$P$9+CW1055/MAX(CV1055+CN1055+CW1055, 0.1)*$Q$9))/($B$11+$C$11+$F$11)</f>
        <v>0</v>
      </c>
      <c r="BB1055">
        <v>6</v>
      </c>
      <c r="BC1055">
        <v>0.5</v>
      </c>
      <c r="BD1055" t="s">
        <v>355</v>
      </c>
      <c r="BE1055">
        <v>2</v>
      </c>
      <c r="BF1055" t="b">
        <v>1</v>
      </c>
      <c r="BG1055">
        <v>1663699247.5</v>
      </c>
      <c r="BH1055">
        <v>1208.67148148148</v>
      </c>
      <c r="BI1055">
        <v>1286.66037037037</v>
      </c>
      <c r="BJ1055">
        <v>19.6092555555556</v>
      </c>
      <c r="BK1055">
        <v>15.2460666666667</v>
      </c>
      <c r="BL1055">
        <v>1198.39481481481</v>
      </c>
      <c r="BM1055">
        <v>19.3401666666667</v>
      </c>
      <c r="BN1055">
        <v>500.059518518519</v>
      </c>
      <c r="BO1055">
        <v>90.4710666666667</v>
      </c>
      <c r="BP1055">
        <v>0.0478747111111111</v>
      </c>
      <c r="BQ1055">
        <v>24.683</v>
      </c>
      <c r="BR1055">
        <v>25.0635777777778</v>
      </c>
      <c r="BS1055">
        <v>999.9</v>
      </c>
      <c r="BT1055">
        <v>0</v>
      </c>
      <c r="BU1055">
        <v>0</v>
      </c>
      <c r="BV1055">
        <v>10017.2222222222</v>
      </c>
      <c r="BW1055">
        <v>0</v>
      </c>
      <c r="BX1055">
        <v>16.7187888888889</v>
      </c>
      <c r="BY1055">
        <v>-77.9887592592593</v>
      </c>
      <c r="BZ1055">
        <v>1232.84666666667</v>
      </c>
      <c r="CA1055">
        <v>1306.58222222222</v>
      </c>
      <c r="CB1055">
        <v>4.3632</v>
      </c>
      <c r="CC1055">
        <v>1286.66037037037</v>
      </c>
      <c r="CD1055">
        <v>15.2460666666667</v>
      </c>
      <c r="CE1055">
        <v>1.77407074074074</v>
      </c>
      <c r="CF1055">
        <v>1.37932814814815</v>
      </c>
      <c r="CG1055">
        <v>15.5601777777778</v>
      </c>
      <c r="CH1055">
        <v>11.6921148148148</v>
      </c>
      <c r="CI1055">
        <v>1999.99111111111</v>
      </c>
      <c r="CJ1055">
        <v>0.979995222222222</v>
      </c>
      <c r="CK1055">
        <v>0.020004662962963</v>
      </c>
      <c r="CL1055">
        <v>0</v>
      </c>
      <c r="CM1055">
        <v>882.569703703704</v>
      </c>
      <c r="CN1055">
        <v>5.00063</v>
      </c>
      <c r="CO1055">
        <v>17415.3555555556</v>
      </c>
      <c r="CP1055">
        <v>17256.8037037037</v>
      </c>
      <c r="CQ1055">
        <v>39.062</v>
      </c>
      <c r="CR1055">
        <v>39.1778148148148</v>
      </c>
      <c r="CS1055">
        <v>38.5643333333333</v>
      </c>
      <c r="CT1055">
        <v>38.5</v>
      </c>
      <c r="CU1055">
        <v>39.812</v>
      </c>
      <c r="CV1055">
        <v>1955.08111111111</v>
      </c>
      <c r="CW1055">
        <v>39.91</v>
      </c>
      <c r="CX1055">
        <v>0</v>
      </c>
      <c r="CY1055">
        <v>1663699252.1</v>
      </c>
      <c r="CZ1055">
        <v>0</v>
      </c>
      <c r="DA1055">
        <v>0</v>
      </c>
      <c r="DB1055" t="s">
        <v>356</v>
      </c>
      <c r="DC1055">
        <v>1660677648.1</v>
      </c>
      <c r="DD1055">
        <v>1660677649.1</v>
      </c>
      <c r="DE1055">
        <v>0</v>
      </c>
      <c r="DF1055">
        <v>-1.042</v>
      </c>
      <c r="DG1055">
        <v>0.003</v>
      </c>
      <c r="DH1055">
        <v>5.218</v>
      </c>
      <c r="DI1055">
        <v>0.344</v>
      </c>
      <c r="DJ1055">
        <v>417</v>
      </c>
      <c r="DK1055">
        <v>22</v>
      </c>
      <c r="DL1055">
        <v>1.24</v>
      </c>
      <c r="DM1055">
        <v>0.53</v>
      </c>
      <c r="DN1055">
        <v>-77.9189951219512</v>
      </c>
      <c r="DO1055">
        <v>-0.712986062717861</v>
      </c>
      <c r="DP1055">
        <v>0.241330782962871</v>
      </c>
      <c r="DQ1055">
        <v>0</v>
      </c>
      <c r="DR1055">
        <v>4.42140195121951</v>
      </c>
      <c r="DS1055">
        <v>-0.865610174216012</v>
      </c>
      <c r="DT1055">
        <v>0.085853840609563</v>
      </c>
      <c r="DU1055">
        <v>0</v>
      </c>
      <c r="DV1055">
        <v>0</v>
      </c>
      <c r="DW1055">
        <v>2</v>
      </c>
      <c r="DX1055" t="s">
        <v>357</v>
      </c>
      <c r="DY1055">
        <v>2.97368</v>
      </c>
      <c r="DZ1055">
        <v>2.70215</v>
      </c>
      <c r="EA1055">
        <v>0.189806</v>
      </c>
      <c r="EB1055">
        <v>0.197801</v>
      </c>
      <c r="EC1055">
        <v>0.0897268</v>
      </c>
      <c r="ED1055">
        <v>0.0761394</v>
      </c>
      <c r="EE1055">
        <v>31559.8</v>
      </c>
      <c r="EF1055">
        <v>34067.1</v>
      </c>
      <c r="EG1055">
        <v>35301.4</v>
      </c>
      <c r="EH1055">
        <v>38516.8</v>
      </c>
      <c r="EI1055">
        <v>45577.5</v>
      </c>
      <c r="EJ1055">
        <v>51403.9</v>
      </c>
      <c r="EK1055">
        <v>55187.7</v>
      </c>
      <c r="EL1055">
        <v>61786.5</v>
      </c>
      <c r="EM1055">
        <v>1.9864</v>
      </c>
      <c r="EN1055">
        <v>1.8092</v>
      </c>
      <c r="EO1055">
        <v>0.0898242</v>
      </c>
      <c r="EP1055">
        <v>0</v>
      </c>
      <c r="EQ1055">
        <v>23.5681</v>
      </c>
      <c r="ER1055">
        <v>999.9</v>
      </c>
      <c r="ES1055">
        <v>40.087</v>
      </c>
      <c r="ET1055">
        <v>31.129</v>
      </c>
      <c r="EU1055">
        <v>20.1384</v>
      </c>
      <c r="EV1055">
        <v>57.2262</v>
      </c>
      <c r="EW1055">
        <v>45.5369</v>
      </c>
      <c r="EX1055">
        <v>1</v>
      </c>
      <c r="EY1055">
        <v>-0.00136179</v>
      </c>
      <c r="EZ1055">
        <v>3.20011</v>
      </c>
      <c r="FA1055">
        <v>20.0846</v>
      </c>
      <c r="FB1055">
        <v>5.19932</v>
      </c>
      <c r="FC1055">
        <v>12.004</v>
      </c>
      <c r="FD1055">
        <v>4.9756</v>
      </c>
      <c r="FE1055">
        <v>3.294</v>
      </c>
      <c r="FF1055">
        <v>9999</v>
      </c>
      <c r="FG1055">
        <v>9999</v>
      </c>
      <c r="FH1055">
        <v>9999</v>
      </c>
      <c r="FI1055">
        <v>696</v>
      </c>
      <c r="FJ1055">
        <v>1.86356</v>
      </c>
      <c r="FK1055">
        <v>1.86829</v>
      </c>
      <c r="FL1055">
        <v>1.86801</v>
      </c>
      <c r="FM1055">
        <v>1.86926</v>
      </c>
      <c r="FN1055">
        <v>1.87006</v>
      </c>
      <c r="FO1055">
        <v>1.86615</v>
      </c>
      <c r="FP1055">
        <v>1.86722</v>
      </c>
      <c r="FQ1055">
        <v>1.86859</v>
      </c>
      <c r="FR1055">
        <v>5</v>
      </c>
      <c r="FS1055">
        <v>0</v>
      </c>
      <c r="FT1055">
        <v>0</v>
      </c>
      <c r="FU1055">
        <v>0</v>
      </c>
      <c r="FV1055" t="s">
        <v>358</v>
      </c>
      <c r="FW1055" t="s">
        <v>359</v>
      </c>
      <c r="FX1055" t="s">
        <v>360</v>
      </c>
      <c r="FY1055" t="s">
        <v>360</v>
      </c>
      <c r="FZ1055" t="s">
        <v>360</v>
      </c>
      <c r="GA1055" t="s">
        <v>360</v>
      </c>
      <c r="GB1055">
        <v>0</v>
      </c>
      <c r="GC1055">
        <v>100</v>
      </c>
      <c r="GD1055">
        <v>100</v>
      </c>
      <c r="GE1055">
        <v>10.4</v>
      </c>
      <c r="GF1055">
        <v>0.2695</v>
      </c>
      <c r="GG1055">
        <v>3.61927167264205</v>
      </c>
      <c r="GH1055">
        <v>0.00509506669552449</v>
      </c>
      <c r="GI1055">
        <v>1.17866753763249e-06</v>
      </c>
      <c r="GJ1055">
        <v>-6.62632595388568e-10</v>
      </c>
      <c r="GK1055">
        <v>-0.0260112845827318</v>
      </c>
      <c r="GL1055">
        <v>-0.0225051504344278</v>
      </c>
      <c r="GM1055">
        <v>0.00262967521021688</v>
      </c>
      <c r="GN1055">
        <v>-3.50088843362945e-05</v>
      </c>
      <c r="GO1055">
        <v>-5</v>
      </c>
      <c r="GP1055">
        <v>1640</v>
      </c>
      <c r="GQ1055">
        <v>1</v>
      </c>
      <c r="GR1055">
        <v>20</v>
      </c>
      <c r="GS1055">
        <v>50360.1</v>
      </c>
      <c r="GT1055">
        <v>50360.1</v>
      </c>
      <c r="GU1055">
        <v>2.56348</v>
      </c>
      <c r="GV1055">
        <v>2.6001</v>
      </c>
      <c r="GW1055">
        <v>1.54785</v>
      </c>
      <c r="GX1055">
        <v>2.2998</v>
      </c>
      <c r="GY1055">
        <v>1.34644</v>
      </c>
      <c r="GZ1055">
        <v>2.41333</v>
      </c>
      <c r="HA1055">
        <v>36.105</v>
      </c>
      <c r="HB1055">
        <v>23.9562</v>
      </c>
      <c r="HC1055">
        <v>18</v>
      </c>
      <c r="HD1055">
        <v>504.482</v>
      </c>
      <c r="HE1055">
        <v>392.998</v>
      </c>
      <c r="HF1055">
        <v>19.1013</v>
      </c>
      <c r="HG1055">
        <v>27.0184</v>
      </c>
      <c r="HH1055">
        <v>30.0005</v>
      </c>
      <c r="HI1055">
        <v>26.9812</v>
      </c>
      <c r="HJ1055">
        <v>26.9277</v>
      </c>
      <c r="HK1055">
        <v>51.3424</v>
      </c>
      <c r="HL1055">
        <v>23.8694</v>
      </c>
      <c r="HM1055">
        <v>0</v>
      </c>
      <c r="HN1055">
        <v>19.1174</v>
      </c>
      <c r="HO1055">
        <v>1321.8</v>
      </c>
      <c r="HP1055">
        <v>15.4785</v>
      </c>
      <c r="HQ1055">
        <v>102.371</v>
      </c>
      <c r="HR1055">
        <v>102.84</v>
      </c>
    </row>
    <row r="1056" spans="1:226">
      <c r="A1056">
        <v>1040</v>
      </c>
      <c r="B1056">
        <v>1663699260</v>
      </c>
      <c r="C1056">
        <v>11484.9000000954</v>
      </c>
      <c r="D1056" t="s">
        <v>2449</v>
      </c>
      <c r="E1056" t="s">
        <v>2450</v>
      </c>
      <c r="F1056">
        <v>5</v>
      </c>
      <c r="G1056" t="s">
        <v>2292</v>
      </c>
      <c r="H1056" t="s">
        <v>354</v>
      </c>
      <c r="I1056">
        <v>1663699252.21429</v>
      </c>
      <c r="J1056">
        <f>(K1056)/1000</f>
        <v>0</v>
      </c>
      <c r="K1056">
        <f>IF(BF1056, AN1056, AH1056)</f>
        <v>0</v>
      </c>
      <c r="L1056">
        <f>IF(BF1056, AI1056, AG1056)</f>
        <v>0</v>
      </c>
      <c r="M1056">
        <f>BH1056 - IF(AU1056&gt;1, L1056*BB1056*100.0/(AW1056*BV1056), 0)</f>
        <v>0</v>
      </c>
      <c r="N1056">
        <f>((T1056-J1056/2)*M1056-L1056)/(T1056+J1056/2)</f>
        <v>0</v>
      </c>
      <c r="O1056">
        <f>N1056*(BO1056+BP1056)/1000.0</f>
        <v>0</v>
      </c>
      <c r="P1056">
        <f>(BH1056 - IF(AU1056&gt;1, L1056*BB1056*100.0/(AW1056*BV1056), 0))*(BO1056+BP1056)/1000.0</f>
        <v>0</v>
      </c>
      <c r="Q1056">
        <f>2.0/((1/S1056-1/R1056)+SIGN(S1056)*SQRT((1/S1056-1/R1056)*(1/S1056-1/R1056) + 4*BC1056/((BC1056+1)*(BC1056+1))*(2*1/S1056*1/R1056-1/R1056*1/R1056)))</f>
        <v>0</v>
      </c>
      <c r="R1056">
        <f>IF(LEFT(BD1056,1)&lt;&gt;"0",IF(LEFT(BD1056,1)="1",3.0,BE1056),$D$5+$E$5*(BV1056*BO1056/($K$5*1000))+$F$5*(BV1056*BO1056/($K$5*1000))*MAX(MIN(BB1056,$J$5),$I$5)*MAX(MIN(BB1056,$J$5),$I$5)+$G$5*MAX(MIN(BB1056,$J$5),$I$5)*(BV1056*BO1056/($K$5*1000))+$H$5*(BV1056*BO1056/($K$5*1000))*(BV1056*BO1056/($K$5*1000)))</f>
        <v>0</v>
      </c>
      <c r="S1056">
        <f>J1056*(1000-(1000*0.61365*exp(17.502*W1056/(240.97+W1056))/(BO1056+BP1056)+BJ1056)/2)/(1000*0.61365*exp(17.502*W1056/(240.97+W1056))/(BO1056+BP1056)-BJ1056)</f>
        <v>0</v>
      </c>
      <c r="T1056">
        <f>1/((BC1056+1)/(Q1056/1.6)+1/(R1056/1.37)) + BC1056/((BC1056+1)/(Q1056/1.6) + BC1056/(R1056/1.37))</f>
        <v>0</v>
      </c>
      <c r="U1056">
        <f>(AX1056*BA1056)</f>
        <v>0</v>
      </c>
      <c r="V1056">
        <f>(BQ1056+(U1056+2*0.95*5.67E-8*(((BQ1056+$B$7)+273)^4-(BQ1056+273)^4)-44100*J1056)/(1.84*29.3*R1056+8*0.95*5.67E-8*(BQ1056+273)^3))</f>
        <v>0</v>
      </c>
      <c r="W1056">
        <f>($C$7*BR1056+$D$7*BS1056+$E$7*V1056)</f>
        <v>0</v>
      </c>
      <c r="X1056">
        <f>0.61365*exp(17.502*W1056/(240.97+W1056))</f>
        <v>0</v>
      </c>
      <c r="Y1056">
        <f>(Z1056/AA1056*100)</f>
        <v>0</v>
      </c>
      <c r="Z1056">
        <f>BJ1056*(BO1056+BP1056)/1000</f>
        <v>0</v>
      </c>
      <c r="AA1056">
        <f>0.61365*exp(17.502*BQ1056/(240.97+BQ1056))</f>
        <v>0</v>
      </c>
      <c r="AB1056">
        <f>(X1056-BJ1056*(BO1056+BP1056)/1000)</f>
        <v>0</v>
      </c>
      <c r="AC1056">
        <f>(-J1056*44100)</f>
        <v>0</v>
      </c>
      <c r="AD1056">
        <f>2*29.3*R1056*0.92*(BQ1056-W1056)</f>
        <v>0</v>
      </c>
      <c r="AE1056">
        <f>2*0.95*5.67E-8*(((BQ1056+$B$7)+273)^4-(W1056+273)^4)</f>
        <v>0</v>
      </c>
      <c r="AF1056">
        <f>U1056+AE1056+AC1056+AD1056</f>
        <v>0</v>
      </c>
      <c r="AG1056">
        <f>BN1056*AU1056*(BI1056-BH1056*(1000-AU1056*BK1056)/(1000-AU1056*BJ1056))/(100*BB1056)</f>
        <v>0</v>
      </c>
      <c r="AH1056">
        <f>1000*BN1056*AU1056*(BJ1056-BK1056)/(100*BB1056*(1000-AU1056*BJ1056))</f>
        <v>0</v>
      </c>
      <c r="AI1056">
        <f>(AJ1056 - AK1056 - BO1056*1E3/(8.314*(BQ1056+273.15)) * AM1056/BN1056 * AL1056) * BN1056/(100*BB1056) * (1000 - BK1056)/1000</f>
        <v>0</v>
      </c>
      <c r="AJ1056">
        <v>1339.64526857678</v>
      </c>
      <c r="AK1056">
        <v>1273.56915151515</v>
      </c>
      <c r="AL1056">
        <v>3.31598056824494</v>
      </c>
      <c r="AM1056">
        <v>65.4891449672298</v>
      </c>
      <c r="AN1056">
        <f>(AP1056 - AO1056 + BO1056*1E3/(8.314*(BQ1056+273.15)) * AR1056/BN1056 * AQ1056) * BN1056/(100*BB1056) * 1000/(1000 - AP1056)</f>
        <v>0</v>
      </c>
      <c r="AO1056">
        <v>15.3771925564436</v>
      </c>
      <c r="AP1056">
        <v>19.6258230769231</v>
      </c>
      <c r="AQ1056">
        <v>0.000747622631590202</v>
      </c>
      <c r="AR1056">
        <v>122.08518290641</v>
      </c>
      <c r="AS1056">
        <v>0</v>
      </c>
      <c r="AT1056">
        <v>0</v>
      </c>
      <c r="AU1056">
        <f>IF(AS1056*$H$13&gt;=AW1056,1.0,(AW1056/(AW1056-AS1056*$H$13)))</f>
        <v>0</v>
      </c>
      <c r="AV1056">
        <f>(AU1056-1)*100</f>
        <v>0</v>
      </c>
      <c r="AW1056">
        <f>MAX(0,($B$13+$C$13*BV1056)/(1+$D$13*BV1056)*BO1056/(BQ1056+273)*$E$13)</f>
        <v>0</v>
      </c>
      <c r="AX1056">
        <f>$B$11*BW1056+$C$11*BX1056+$F$11*CI1056*(1-CL1056)</f>
        <v>0</v>
      </c>
      <c r="AY1056">
        <f>AX1056*AZ1056</f>
        <v>0</v>
      </c>
      <c r="AZ1056">
        <f>($B$11*$D$9+$C$11*$D$9+$F$11*((CV1056+CN1056)/MAX(CV1056+CN1056+CW1056, 0.1)*$I$9+CW1056/MAX(CV1056+CN1056+CW1056, 0.1)*$J$9))/($B$11+$C$11+$F$11)</f>
        <v>0</v>
      </c>
      <c r="BA1056">
        <f>($B$11*$K$9+$C$11*$K$9+$F$11*((CV1056+CN1056)/MAX(CV1056+CN1056+CW1056, 0.1)*$P$9+CW1056/MAX(CV1056+CN1056+CW1056, 0.1)*$Q$9))/($B$11+$C$11+$F$11)</f>
        <v>0</v>
      </c>
      <c r="BB1056">
        <v>6</v>
      </c>
      <c r="BC1056">
        <v>0.5</v>
      </c>
      <c r="BD1056" t="s">
        <v>355</v>
      </c>
      <c r="BE1056">
        <v>2</v>
      </c>
      <c r="BF1056" t="b">
        <v>1</v>
      </c>
      <c r="BG1056">
        <v>1663699252.21429</v>
      </c>
      <c r="BH1056">
        <v>1224.45892857143</v>
      </c>
      <c r="BI1056">
        <v>1302.15</v>
      </c>
      <c r="BJ1056">
        <v>19.6151678571429</v>
      </c>
      <c r="BK1056">
        <v>15.3195</v>
      </c>
      <c r="BL1056">
        <v>1214.1025</v>
      </c>
      <c r="BM1056">
        <v>19.3458571428571</v>
      </c>
      <c r="BN1056">
        <v>500.097607142857</v>
      </c>
      <c r="BO1056">
        <v>90.4718642857143</v>
      </c>
      <c r="BP1056">
        <v>0.0479033392857143</v>
      </c>
      <c r="BQ1056">
        <v>24.6671857142857</v>
      </c>
      <c r="BR1056">
        <v>25.0565357142857</v>
      </c>
      <c r="BS1056">
        <v>999.9</v>
      </c>
      <c r="BT1056">
        <v>0</v>
      </c>
      <c r="BU1056">
        <v>0</v>
      </c>
      <c r="BV1056">
        <v>10004.4642857143</v>
      </c>
      <c r="BW1056">
        <v>0</v>
      </c>
      <c r="BX1056">
        <v>16.723375</v>
      </c>
      <c r="BY1056">
        <v>-77.6908642857143</v>
      </c>
      <c r="BZ1056">
        <v>1248.9575</v>
      </c>
      <c r="CA1056">
        <v>1322.41</v>
      </c>
      <c r="CB1056">
        <v>4.29567428571429</v>
      </c>
      <c r="CC1056">
        <v>1302.15</v>
      </c>
      <c r="CD1056">
        <v>15.3195</v>
      </c>
      <c r="CE1056">
        <v>1.77462107142857</v>
      </c>
      <c r="CF1056">
        <v>1.38598428571429</v>
      </c>
      <c r="CG1056">
        <v>15.5650214285714</v>
      </c>
      <c r="CH1056">
        <v>11.7649964285714</v>
      </c>
      <c r="CI1056">
        <v>1999.9875</v>
      </c>
      <c r="CJ1056">
        <v>0.979995214285714</v>
      </c>
      <c r="CK1056">
        <v>0.0200046714285714</v>
      </c>
      <c r="CL1056">
        <v>0</v>
      </c>
      <c r="CM1056">
        <v>881.636392857143</v>
      </c>
      <c r="CN1056">
        <v>5.00063</v>
      </c>
      <c r="CO1056">
        <v>17396.4678571429</v>
      </c>
      <c r="CP1056">
        <v>17256.7678571429</v>
      </c>
      <c r="CQ1056">
        <v>39.062</v>
      </c>
      <c r="CR1056">
        <v>39.1670714285714</v>
      </c>
      <c r="CS1056">
        <v>38.56425</v>
      </c>
      <c r="CT1056">
        <v>38.5</v>
      </c>
      <c r="CU1056">
        <v>39.812</v>
      </c>
      <c r="CV1056">
        <v>1955.0775</v>
      </c>
      <c r="CW1056">
        <v>39.91</v>
      </c>
      <c r="CX1056">
        <v>0</v>
      </c>
      <c r="CY1056">
        <v>1663699257.5</v>
      </c>
      <c r="CZ1056">
        <v>0</v>
      </c>
      <c r="DA1056">
        <v>0</v>
      </c>
      <c r="DB1056" t="s">
        <v>356</v>
      </c>
      <c r="DC1056">
        <v>1660677648.1</v>
      </c>
      <c r="DD1056">
        <v>1660677649.1</v>
      </c>
      <c r="DE1056">
        <v>0</v>
      </c>
      <c r="DF1056">
        <v>-1.042</v>
      </c>
      <c r="DG1056">
        <v>0.003</v>
      </c>
      <c r="DH1056">
        <v>5.218</v>
      </c>
      <c r="DI1056">
        <v>0.344</v>
      </c>
      <c r="DJ1056">
        <v>417</v>
      </c>
      <c r="DK1056">
        <v>22</v>
      </c>
      <c r="DL1056">
        <v>1.24</v>
      </c>
      <c r="DM1056">
        <v>0.53</v>
      </c>
      <c r="DN1056">
        <v>-77.8386317073171</v>
      </c>
      <c r="DO1056">
        <v>1.71941184668976</v>
      </c>
      <c r="DP1056">
        <v>0.408369262262108</v>
      </c>
      <c r="DQ1056">
        <v>0</v>
      </c>
      <c r="DR1056">
        <v>4.34737170731707</v>
      </c>
      <c r="DS1056">
        <v>-0.850309547038327</v>
      </c>
      <c r="DT1056">
        <v>0.0843832135919785</v>
      </c>
      <c r="DU1056">
        <v>0</v>
      </c>
      <c r="DV1056">
        <v>0</v>
      </c>
      <c r="DW1056">
        <v>2</v>
      </c>
      <c r="DX1056" t="s">
        <v>357</v>
      </c>
      <c r="DY1056">
        <v>2.9724</v>
      </c>
      <c r="DZ1056">
        <v>2.70186</v>
      </c>
      <c r="EA1056">
        <v>0.191331</v>
      </c>
      <c r="EB1056">
        <v>0.19921</v>
      </c>
      <c r="EC1056">
        <v>0.089743</v>
      </c>
      <c r="ED1056">
        <v>0.0763251</v>
      </c>
      <c r="EE1056">
        <v>31500.3</v>
      </c>
      <c r="EF1056">
        <v>34007.2</v>
      </c>
      <c r="EG1056">
        <v>35301.2</v>
      </c>
      <c r="EH1056">
        <v>38516.7</v>
      </c>
      <c r="EI1056">
        <v>45576</v>
      </c>
      <c r="EJ1056">
        <v>51393.8</v>
      </c>
      <c r="EK1056">
        <v>55186.8</v>
      </c>
      <c r="EL1056">
        <v>61786.8</v>
      </c>
      <c r="EM1056">
        <v>1.9866</v>
      </c>
      <c r="EN1056">
        <v>1.8094</v>
      </c>
      <c r="EO1056">
        <v>0.0907481</v>
      </c>
      <c r="EP1056">
        <v>0</v>
      </c>
      <c r="EQ1056">
        <v>23.5622</v>
      </c>
      <c r="ER1056">
        <v>999.9</v>
      </c>
      <c r="ES1056">
        <v>40.062</v>
      </c>
      <c r="ET1056">
        <v>31.119</v>
      </c>
      <c r="EU1056">
        <v>20.1127</v>
      </c>
      <c r="EV1056">
        <v>56.3662</v>
      </c>
      <c r="EW1056">
        <v>45.4768</v>
      </c>
      <c r="EX1056">
        <v>1</v>
      </c>
      <c r="EY1056">
        <v>-0.00158537</v>
      </c>
      <c r="EZ1056">
        <v>3.20538</v>
      </c>
      <c r="FA1056">
        <v>20.0846</v>
      </c>
      <c r="FB1056">
        <v>5.19932</v>
      </c>
      <c r="FC1056">
        <v>12.004</v>
      </c>
      <c r="FD1056">
        <v>4.976</v>
      </c>
      <c r="FE1056">
        <v>3.294</v>
      </c>
      <c r="FF1056">
        <v>9999</v>
      </c>
      <c r="FG1056">
        <v>9999</v>
      </c>
      <c r="FH1056">
        <v>9999</v>
      </c>
      <c r="FI1056">
        <v>696.1</v>
      </c>
      <c r="FJ1056">
        <v>1.86356</v>
      </c>
      <c r="FK1056">
        <v>1.86829</v>
      </c>
      <c r="FL1056">
        <v>1.86804</v>
      </c>
      <c r="FM1056">
        <v>1.86932</v>
      </c>
      <c r="FN1056">
        <v>1.87009</v>
      </c>
      <c r="FO1056">
        <v>1.86615</v>
      </c>
      <c r="FP1056">
        <v>1.86722</v>
      </c>
      <c r="FQ1056">
        <v>1.8685</v>
      </c>
      <c r="FR1056">
        <v>5</v>
      </c>
      <c r="FS1056">
        <v>0</v>
      </c>
      <c r="FT1056">
        <v>0</v>
      </c>
      <c r="FU1056">
        <v>0</v>
      </c>
      <c r="FV1056" t="s">
        <v>358</v>
      </c>
      <c r="FW1056" t="s">
        <v>359</v>
      </c>
      <c r="FX1056" t="s">
        <v>360</v>
      </c>
      <c r="FY1056" t="s">
        <v>360</v>
      </c>
      <c r="FZ1056" t="s">
        <v>360</v>
      </c>
      <c r="GA1056" t="s">
        <v>360</v>
      </c>
      <c r="GB1056">
        <v>0</v>
      </c>
      <c r="GC1056">
        <v>100</v>
      </c>
      <c r="GD1056">
        <v>100</v>
      </c>
      <c r="GE1056">
        <v>10.49</v>
      </c>
      <c r="GF1056">
        <v>0.2697</v>
      </c>
      <c r="GG1056">
        <v>3.61927167264205</v>
      </c>
      <c r="GH1056">
        <v>0.00509506669552449</v>
      </c>
      <c r="GI1056">
        <v>1.17866753763249e-06</v>
      </c>
      <c r="GJ1056">
        <v>-6.62632595388568e-10</v>
      </c>
      <c r="GK1056">
        <v>-0.0260112845827318</v>
      </c>
      <c r="GL1056">
        <v>-0.0225051504344278</v>
      </c>
      <c r="GM1056">
        <v>0.00262967521021688</v>
      </c>
      <c r="GN1056">
        <v>-3.50088843362945e-05</v>
      </c>
      <c r="GO1056">
        <v>-5</v>
      </c>
      <c r="GP1056">
        <v>1640</v>
      </c>
      <c r="GQ1056">
        <v>1</v>
      </c>
      <c r="GR1056">
        <v>20</v>
      </c>
      <c r="GS1056">
        <v>50360.2</v>
      </c>
      <c r="GT1056">
        <v>50360.2</v>
      </c>
      <c r="GU1056">
        <v>2.58545</v>
      </c>
      <c r="GV1056">
        <v>2.59644</v>
      </c>
      <c r="GW1056">
        <v>1.54785</v>
      </c>
      <c r="GX1056">
        <v>2.2998</v>
      </c>
      <c r="GY1056">
        <v>1.34644</v>
      </c>
      <c r="GZ1056">
        <v>2.38159</v>
      </c>
      <c r="HA1056">
        <v>36.105</v>
      </c>
      <c r="HB1056">
        <v>23.9474</v>
      </c>
      <c r="HC1056">
        <v>18</v>
      </c>
      <c r="HD1056">
        <v>504.631</v>
      </c>
      <c r="HE1056">
        <v>393.123</v>
      </c>
      <c r="HF1056">
        <v>19.0461</v>
      </c>
      <c r="HG1056">
        <v>27.0206</v>
      </c>
      <c r="HH1056">
        <v>30.0002</v>
      </c>
      <c r="HI1056">
        <v>26.9825</v>
      </c>
      <c r="HJ1056">
        <v>26.93</v>
      </c>
      <c r="HK1056">
        <v>51.9184</v>
      </c>
      <c r="HL1056">
        <v>23.5865</v>
      </c>
      <c r="HM1056">
        <v>0</v>
      </c>
      <c r="HN1056">
        <v>19.0622</v>
      </c>
      <c r="HO1056">
        <v>1342.11</v>
      </c>
      <c r="HP1056">
        <v>15.546</v>
      </c>
      <c r="HQ1056">
        <v>102.369</v>
      </c>
      <c r="HR1056">
        <v>102.84</v>
      </c>
    </row>
    <row r="1057" spans="1:226">
      <c r="A1057">
        <v>1041</v>
      </c>
      <c r="B1057">
        <v>1663699265</v>
      </c>
      <c r="C1057">
        <v>11489.9000000954</v>
      </c>
      <c r="D1057" t="s">
        <v>2451</v>
      </c>
      <c r="E1057" t="s">
        <v>2452</v>
      </c>
      <c r="F1057">
        <v>5</v>
      </c>
      <c r="G1057" t="s">
        <v>2292</v>
      </c>
      <c r="H1057" t="s">
        <v>354</v>
      </c>
      <c r="I1057">
        <v>1663699257.5</v>
      </c>
      <c r="J1057">
        <f>(K1057)/1000</f>
        <v>0</v>
      </c>
      <c r="K1057">
        <f>IF(BF1057, AN1057, AH1057)</f>
        <v>0</v>
      </c>
      <c r="L1057">
        <f>IF(BF1057, AI1057, AG1057)</f>
        <v>0</v>
      </c>
      <c r="M1057">
        <f>BH1057 - IF(AU1057&gt;1, L1057*BB1057*100.0/(AW1057*BV1057), 0)</f>
        <v>0</v>
      </c>
      <c r="N1057">
        <f>((T1057-J1057/2)*M1057-L1057)/(T1057+J1057/2)</f>
        <v>0</v>
      </c>
      <c r="O1057">
        <f>N1057*(BO1057+BP1057)/1000.0</f>
        <v>0</v>
      </c>
      <c r="P1057">
        <f>(BH1057 - IF(AU1057&gt;1, L1057*BB1057*100.0/(AW1057*BV1057), 0))*(BO1057+BP1057)/1000.0</f>
        <v>0</v>
      </c>
      <c r="Q1057">
        <f>2.0/((1/S1057-1/R1057)+SIGN(S1057)*SQRT((1/S1057-1/R1057)*(1/S1057-1/R1057) + 4*BC1057/((BC1057+1)*(BC1057+1))*(2*1/S1057*1/R1057-1/R1057*1/R1057)))</f>
        <v>0</v>
      </c>
      <c r="R1057">
        <f>IF(LEFT(BD1057,1)&lt;&gt;"0",IF(LEFT(BD1057,1)="1",3.0,BE1057),$D$5+$E$5*(BV1057*BO1057/($K$5*1000))+$F$5*(BV1057*BO1057/($K$5*1000))*MAX(MIN(BB1057,$J$5),$I$5)*MAX(MIN(BB1057,$J$5),$I$5)+$G$5*MAX(MIN(BB1057,$J$5),$I$5)*(BV1057*BO1057/($K$5*1000))+$H$5*(BV1057*BO1057/($K$5*1000))*(BV1057*BO1057/($K$5*1000)))</f>
        <v>0</v>
      </c>
      <c r="S1057">
        <f>J1057*(1000-(1000*0.61365*exp(17.502*W1057/(240.97+W1057))/(BO1057+BP1057)+BJ1057)/2)/(1000*0.61365*exp(17.502*W1057/(240.97+W1057))/(BO1057+BP1057)-BJ1057)</f>
        <v>0</v>
      </c>
      <c r="T1057">
        <f>1/((BC1057+1)/(Q1057/1.6)+1/(R1057/1.37)) + BC1057/((BC1057+1)/(Q1057/1.6) + BC1057/(R1057/1.37))</f>
        <v>0</v>
      </c>
      <c r="U1057">
        <f>(AX1057*BA1057)</f>
        <v>0</v>
      </c>
      <c r="V1057">
        <f>(BQ1057+(U1057+2*0.95*5.67E-8*(((BQ1057+$B$7)+273)^4-(BQ1057+273)^4)-44100*J1057)/(1.84*29.3*R1057+8*0.95*5.67E-8*(BQ1057+273)^3))</f>
        <v>0</v>
      </c>
      <c r="W1057">
        <f>($C$7*BR1057+$D$7*BS1057+$E$7*V1057)</f>
        <v>0</v>
      </c>
      <c r="X1057">
        <f>0.61365*exp(17.502*W1057/(240.97+W1057))</f>
        <v>0</v>
      </c>
      <c r="Y1057">
        <f>(Z1057/AA1057*100)</f>
        <v>0</v>
      </c>
      <c r="Z1057">
        <f>BJ1057*(BO1057+BP1057)/1000</f>
        <v>0</v>
      </c>
      <c r="AA1057">
        <f>0.61365*exp(17.502*BQ1057/(240.97+BQ1057))</f>
        <v>0</v>
      </c>
      <c r="AB1057">
        <f>(X1057-BJ1057*(BO1057+BP1057)/1000)</f>
        <v>0</v>
      </c>
      <c r="AC1057">
        <f>(-J1057*44100)</f>
        <v>0</v>
      </c>
      <c r="AD1057">
        <f>2*29.3*R1057*0.92*(BQ1057-W1057)</f>
        <v>0</v>
      </c>
      <c r="AE1057">
        <f>2*0.95*5.67E-8*(((BQ1057+$B$7)+273)^4-(W1057+273)^4)</f>
        <v>0</v>
      </c>
      <c r="AF1057">
        <f>U1057+AE1057+AC1057+AD1057</f>
        <v>0</v>
      </c>
      <c r="AG1057">
        <f>BN1057*AU1057*(BI1057-BH1057*(1000-AU1057*BK1057)/(1000-AU1057*BJ1057))/(100*BB1057)</f>
        <v>0</v>
      </c>
      <c r="AH1057">
        <f>1000*BN1057*AU1057*(BJ1057-BK1057)/(100*BB1057*(1000-AU1057*BJ1057))</f>
        <v>0</v>
      </c>
      <c r="AI1057">
        <f>(AJ1057 - AK1057 - BO1057*1E3/(8.314*(BQ1057+273.15)) * AM1057/BN1057 * AL1057) * BN1057/(100*BB1057) * (1000 - BK1057)/1000</f>
        <v>0</v>
      </c>
      <c r="AJ1057">
        <v>1357.4989520076</v>
      </c>
      <c r="AK1057">
        <v>1290.71375757576</v>
      </c>
      <c r="AL1057">
        <v>3.54003050094317</v>
      </c>
      <c r="AM1057">
        <v>65.4891449672298</v>
      </c>
      <c r="AN1057">
        <f>(AP1057 - AO1057 + BO1057*1E3/(8.314*(BQ1057+273.15)) * AR1057/BN1057 * AQ1057) * BN1057/(100*BB1057) * 1000/(1000 - AP1057)</f>
        <v>0</v>
      </c>
      <c r="AO1057">
        <v>15.4307042670876</v>
      </c>
      <c r="AP1057">
        <v>19.621143956044</v>
      </c>
      <c r="AQ1057">
        <v>-0.000253253914266857</v>
      </c>
      <c r="AR1057">
        <v>122.08518290641</v>
      </c>
      <c r="AS1057">
        <v>0</v>
      </c>
      <c r="AT1057">
        <v>0</v>
      </c>
      <c r="AU1057">
        <f>IF(AS1057*$H$13&gt;=AW1057,1.0,(AW1057/(AW1057-AS1057*$H$13)))</f>
        <v>0</v>
      </c>
      <c r="AV1057">
        <f>(AU1057-1)*100</f>
        <v>0</v>
      </c>
      <c r="AW1057">
        <f>MAX(0,($B$13+$C$13*BV1057)/(1+$D$13*BV1057)*BO1057/(BQ1057+273)*$E$13)</f>
        <v>0</v>
      </c>
      <c r="AX1057">
        <f>$B$11*BW1057+$C$11*BX1057+$F$11*CI1057*(1-CL1057)</f>
        <v>0</v>
      </c>
      <c r="AY1057">
        <f>AX1057*AZ1057</f>
        <v>0</v>
      </c>
      <c r="AZ1057">
        <f>($B$11*$D$9+$C$11*$D$9+$F$11*((CV1057+CN1057)/MAX(CV1057+CN1057+CW1057, 0.1)*$I$9+CW1057/MAX(CV1057+CN1057+CW1057, 0.1)*$J$9))/($B$11+$C$11+$F$11)</f>
        <v>0</v>
      </c>
      <c r="BA1057">
        <f>($B$11*$K$9+$C$11*$K$9+$F$11*((CV1057+CN1057)/MAX(CV1057+CN1057+CW1057, 0.1)*$P$9+CW1057/MAX(CV1057+CN1057+CW1057, 0.1)*$Q$9))/($B$11+$C$11+$F$11)</f>
        <v>0</v>
      </c>
      <c r="BB1057">
        <v>6</v>
      </c>
      <c r="BC1057">
        <v>0.5</v>
      </c>
      <c r="BD1057" t="s">
        <v>355</v>
      </c>
      <c r="BE1057">
        <v>2</v>
      </c>
      <c r="BF1057" t="b">
        <v>1</v>
      </c>
      <c r="BG1057">
        <v>1663699257.5</v>
      </c>
      <c r="BH1057">
        <v>1241.99185185185</v>
      </c>
      <c r="BI1057">
        <v>1319.78518518519</v>
      </c>
      <c r="BJ1057">
        <v>19.6200777777778</v>
      </c>
      <c r="BK1057">
        <v>15.3995703703704</v>
      </c>
      <c r="BL1057">
        <v>1231.54851851852</v>
      </c>
      <c r="BM1057">
        <v>19.3505814814815</v>
      </c>
      <c r="BN1057">
        <v>500.094296296296</v>
      </c>
      <c r="BO1057">
        <v>90.4708851851852</v>
      </c>
      <c r="BP1057">
        <v>0.0480165518518519</v>
      </c>
      <c r="BQ1057">
        <v>24.6480444444444</v>
      </c>
      <c r="BR1057">
        <v>25.0530777777778</v>
      </c>
      <c r="BS1057">
        <v>999.9</v>
      </c>
      <c r="BT1057">
        <v>0</v>
      </c>
      <c r="BU1057">
        <v>0</v>
      </c>
      <c r="BV1057">
        <v>9997.96296296296</v>
      </c>
      <c r="BW1057">
        <v>0</v>
      </c>
      <c r="BX1057">
        <v>16.7236962962963</v>
      </c>
      <c r="BY1057">
        <v>-77.7927037037037</v>
      </c>
      <c r="BZ1057">
        <v>1266.84777777778</v>
      </c>
      <c r="CA1057">
        <v>1340.42888888889</v>
      </c>
      <c r="CB1057">
        <v>4.22051037037037</v>
      </c>
      <c r="CC1057">
        <v>1319.78518518519</v>
      </c>
      <c r="CD1057">
        <v>15.3995703703704</v>
      </c>
      <c r="CE1057">
        <v>1.7750462962963</v>
      </c>
      <c r="CF1057">
        <v>1.3932137037037</v>
      </c>
      <c r="CG1057">
        <v>15.5687703703704</v>
      </c>
      <c r="CH1057">
        <v>11.8438444444444</v>
      </c>
      <c r="CI1057">
        <v>1999.98740740741</v>
      </c>
      <c r="CJ1057">
        <v>0.979995222222222</v>
      </c>
      <c r="CK1057">
        <v>0.020004662962963</v>
      </c>
      <c r="CL1057">
        <v>0</v>
      </c>
      <c r="CM1057">
        <v>880.612481481482</v>
      </c>
      <c r="CN1057">
        <v>5.00063</v>
      </c>
      <c r="CO1057">
        <v>17377.7703703704</v>
      </c>
      <c r="CP1057">
        <v>17256.7666666667</v>
      </c>
      <c r="CQ1057">
        <v>39.062</v>
      </c>
      <c r="CR1057">
        <v>39.1548518518519</v>
      </c>
      <c r="CS1057">
        <v>38.5643333333333</v>
      </c>
      <c r="CT1057">
        <v>38.5</v>
      </c>
      <c r="CU1057">
        <v>39.8074074074074</v>
      </c>
      <c r="CV1057">
        <v>1955.07740740741</v>
      </c>
      <c r="CW1057">
        <v>39.91</v>
      </c>
      <c r="CX1057">
        <v>0</v>
      </c>
      <c r="CY1057">
        <v>1663699262.3</v>
      </c>
      <c r="CZ1057">
        <v>0</v>
      </c>
      <c r="DA1057">
        <v>0</v>
      </c>
      <c r="DB1057" t="s">
        <v>356</v>
      </c>
      <c r="DC1057">
        <v>1660677648.1</v>
      </c>
      <c r="DD1057">
        <v>1660677649.1</v>
      </c>
      <c r="DE1057">
        <v>0</v>
      </c>
      <c r="DF1057">
        <v>-1.042</v>
      </c>
      <c r="DG1057">
        <v>0.003</v>
      </c>
      <c r="DH1057">
        <v>5.218</v>
      </c>
      <c r="DI1057">
        <v>0.344</v>
      </c>
      <c r="DJ1057">
        <v>417</v>
      </c>
      <c r="DK1057">
        <v>22</v>
      </c>
      <c r="DL1057">
        <v>1.24</v>
      </c>
      <c r="DM1057">
        <v>0.53</v>
      </c>
      <c r="DN1057">
        <v>-77.8046024390244</v>
      </c>
      <c r="DO1057">
        <v>1.56106202090598</v>
      </c>
      <c r="DP1057">
        <v>0.637230138956131</v>
      </c>
      <c r="DQ1057">
        <v>0</v>
      </c>
      <c r="DR1057">
        <v>4.27758609756097</v>
      </c>
      <c r="DS1057">
        <v>-0.867465156794417</v>
      </c>
      <c r="DT1057">
        <v>0.0861186060426095</v>
      </c>
      <c r="DU1057">
        <v>0</v>
      </c>
      <c r="DV1057">
        <v>0</v>
      </c>
      <c r="DW1057">
        <v>2</v>
      </c>
      <c r="DX1057" t="s">
        <v>357</v>
      </c>
      <c r="DY1057">
        <v>2.97256</v>
      </c>
      <c r="DZ1057">
        <v>2.70162</v>
      </c>
      <c r="EA1057">
        <v>0.192922</v>
      </c>
      <c r="EB1057">
        <v>0.200931</v>
      </c>
      <c r="EC1057">
        <v>0.0897272</v>
      </c>
      <c r="ED1057">
        <v>0.0765856</v>
      </c>
      <c r="EE1057">
        <v>31437.8</v>
      </c>
      <c r="EF1057">
        <v>33934</v>
      </c>
      <c r="EG1057">
        <v>35300.7</v>
      </c>
      <c r="EH1057">
        <v>38516.5</v>
      </c>
      <c r="EI1057">
        <v>45576.7</v>
      </c>
      <c r="EJ1057">
        <v>51378.2</v>
      </c>
      <c r="EK1057">
        <v>55186.6</v>
      </c>
      <c r="EL1057">
        <v>61785.4</v>
      </c>
      <c r="EM1057">
        <v>1.9876</v>
      </c>
      <c r="EN1057">
        <v>1.8092</v>
      </c>
      <c r="EO1057">
        <v>0.0912547</v>
      </c>
      <c r="EP1057">
        <v>0</v>
      </c>
      <c r="EQ1057">
        <v>23.5543</v>
      </c>
      <c r="ER1057">
        <v>999.9</v>
      </c>
      <c r="ES1057">
        <v>40.062</v>
      </c>
      <c r="ET1057">
        <v>31.119</v>
      </c>
      <c r="EU1057">
        <v>20.1147</v>
      </c>
      <c r="EV1057">
        <v>57.3062</v>
      </c>
      <c r="EW1057">
        <v>46.0617</v>
      </c>
      <c r="EX1057">
        <v>1</v>
      </c>
      <c r="EY1057">
        <v>-0.0020122</v>
      </c>
      <c r="EZ1057">
        <v>3.17274</v>
      </c>
      <c r="FA1057">
        <v>20.0851</v>
      </c>
      <c r="FB1057">
        <v>5.19932</v>
      </c>
      <c r="FC1057">
        <v>12.004</v>
      </c>
      <c r="FD1057">
        <v>4.9756</v>
      </c>
      <c r="FE1057">
        <v>3.294</v>
      </c>
      <c r="FF1057">
        <v>9999</v>
      </c>
      <c r="FG1057">
        <v>9999</v>
      </c>
      <c r="FH1057">
        <v>9999</v>
      </c>
      <c r="FI1057">
        <v>696.1</v>
      </c>
      <c r="FJ1057">
        <v>1.86356</v>
      </c>
      <c r="FK1057">
        <v>1.86832</v>
      </c>
      <c r="FL1057">
        <v>1.86807</v>
      </c>
      <c r="FM1057">
        <v>1.86926</v>
      </c>
      <c r="FN1057">
        <v>1.87012</v>
      </c>
      <c r="FO1057">
        <v>1.86615</v>
      </c>
      <c r="FP1057">
        <v>1.86722</v>
      </c>
      <c r="FQ1057">
        <v>1.86856</v>
      </c>
      <c r="FR1057">
        <v>5</v>
      </c>
      <c r="FS1057">
        <v>0</v>
      </c>
      <c r="FT1057">
        <v>0</v>
      </c>
      <c r="FU1057">
        <v>0</v>
      </c>
      <c r="FV1057" t="s">
        <v>358</v>
      </c>
      <c r="FW1057" t="s">
        <v>359</v>
      </c>
      <c r="FX1057" t="s">
        <v>360</v>
      </c>
      <c r="FY1057" t="s">
        <v>360</v>
      </c>
      <c r="FZ1057" t="s">
        <v>360</v>
      </c>
      <c r="GA1057" t="s">
        <v>360</v>
      </c>
      <c r="GB1057">
        <v>0</v>
      </c>
      <c r="GC1057">
        <v>100</v>
      </c>
      <c r="GD1057">
        <v>100</v>
      </c>
      <c r="GE1057">
        <v>10.57</v>
      </c>
      <c r="GF1057">
        <v>0.2695</v>
      </c>
      <c r="GG1057">
        <v>3.61927167264205</v>
      </c>
      <c r="GH1057">
        <v>0.00509506669552449</v>
      </c>
      <c r="GI1057">
        <v>1.17866753763249e-06</v>
      </c>
      <c r="GJ1057">
        <v>-6.62632595388568e-10</v>
      </c>
      <c r="GK1057">
        <v>-0.0260112845827318</v>
      </c>
      <c r="GL1057">
        <v>-0.0225051504344278</v>
      </c>
      <c r="GM1057">
        <v>0.00262967521021688</v>
      </c>
      <c r="GN1057">
        <v>-3.50088843362945e-05</v>
      </c>
      <c r="GO1057">
        <v>-5</v>
      </c>
      <c r="GP1057">
        <v>1640</v>
      </c>
      <c r="GQ1057">
        <v>1</v>
      </c>
      <c r="GR1057">
        <v>20</v>
      </c>
      <c r="GS1057">
        <v>50360.3</v>
      </c>
      <c r="GT1057">
        <v>50360.3</v>
      </c>
      <c r="GU1057">
        <v>2.61719</v>
      </c>
      <c r="GV1057">
        <v>2.61108</v>
      </c>
      <c r="GW1057">
        <v>1.54785</v>
      </c>
      <c r="GX1057">
        <v>2.2998</v>
      </c>
      <c r="GY1057">
        <v>1.34644</v>
      </c>
      <c r="GZ1057">
        <v>2.30347</v>
      </c>
      <c r="HA1057">
        <v>36.105</v>
      </c>
      <c r="HB1057">
        <v>23.9474</v>
      </c>
      <c r="HC1057">
        <v>18</v>
      </c>
      <c r="HD1057">
        <v>505.32</v>
      </c>
      <c r="HE1057">
        <v>393.014</v>
      </c>
      <c r="HF1057">
        <v>18.9995</v>
      </c>
      <c r="HG1057">
        <v>27.0206</v>
      </c>
      <c r="HH1057">
        <v>30.0002</v>
      </c>
      <c r="HI1057">
        <v>26.9848</v>
      </c>
      <c r="HJ1057">
        <v>26.93</v>
      </c>
      <c r="HK1057">
        <v>52.398</v>
      </c>
      <c r="HL1057">
        <v>23.2739</v>
      </c>
      <c r="HM1057">
        <v>0</v>
      </c>
      <c r="HN1057">
        <v>19.0184</v>
      </c>
      <c r="HO1057">
        <v>1355.63</v>
      </c>
      <c r="HP1057">
        <v>15.6276</v>
      </c>
      <c r="HQ1057">
        <v>102.369</v>
      </c>
      <c r="HR1057">
        <v>102.839</v>
      </c>
    </row>
    <row r="1058" spans="1:226">
      <c r="A1058">
        <v>1042</v>
      </c>
      <c r="B1058">
        <v>1663699270</v>
      </c>
      <c r="C1058">
        <v>11494.9000000954</v>
      </c>
      <c r="D1058" t="s">
        <v>2453</v>
      </c>
      <c r="E1058" t="s">
        <v>2454</v>
      </c>
      <c r="F1058">
        <v>5</v>
      </c>
      <c r="G1058" t="s">
        <v>2292</v>
      </c>
      <c r="H1058" t="s">
        <v>354</v>
      </c>
      <c r="I1058">
        <v>1663699262.21429</v>
      </c>
      <c r="J1058">
        <f>(K1058)/1000</f>
        <v>0</v>
      </c>
      <c r="K1058">
        <f>IF(BF1058, AN1058, AH1058)</f>
        <v>0</v>
      </c>
      <c r="L1058">
        <f>IF(BF1058, AI1058, AG1058)</f>
        <v>0</v>
      </c>
      <c r="M1058">
        <f>BH1058 - IF(AU1058&gt;1, L1058*BB1058*100.0/(AW1058*BV1058), 0)</f>
        <v>0</v>
      </c>
      <c r="N1058">
        <f>((T1058-J1058/2)*M1058-L1058)/(T1058+J1058/2)</f>
        <v>0</v>
      </c>
      <c r="O1058">
        <f>N1058*(BO1058+BP1058)/1000.0</f>
        <v>0</v>
      </c>
      <c r="P1058">
        <f>(BH1058 - IF(AU1058&gt;1, L1058*BB1058*100.0/(AW1058*BV1058), 0))*(BO1058+BP1058)/1000.0</f>
        <v>0</v>
      </c>
      <c r="Q1058">
        <f>2.0/((1/S1058-1/R1058)+SIGN(S1058)*SQRT((1/S1058-1/R1058)*(1/S1058-1/R1058) + 4*BC1058/((BC1058+1)*(BC1058+1))*(2*1/S1058*1/R1058-1/R1058*1/R1058)))</f>
        <v>0</v>
      </c>
      <c r="R1058">
        <f>IF(LEFT(BD1058,1)&lt;&gt;"0",IF(LEFT(BD1058,1)="1",3.0,BE1058),$D$5+$E$5*(BV1058*BO1058/($K$5*1000))+$F$5*(BV1058*BO1058/($K$5*1000))*MAX(MIN(BB1058,$J$5),$I$5)*MAX(MIN(BB1058,$J$5),$I$5)+$G$5*MAX(MIN(BB1058,$J$5),$I$5)*(BV1058*BO1058/($K$5*1000))+$H$5*(BV1058*BO1058/($K$5*1000))*(BV1058*BO1058/($K$5*1000)))</f>
        <v>0</v>
      </c>
      <c r="S1058">
        <f>J1058*(1000-(1000*0.61365*exp(17.502*W1058/(240.97+W1058))/(BO1058+BP1058)+BJ1058)/2)/(1000*0.61365*exp(17.502*W1058/(240.97+W1058))/(BO1058+BP1058)-BJ1058)</f>
        <v>0</v>
      </c>
      <c r="T1058">
        <f>1/((BC1058+1)/(Q1058/1.6)+1/(R1058/1.37)) + BC1058/((BC1058+1)/(Q1058/1.6) + BC1058/(R1058/1.37))</f>
        <v>0</v>
      </c>
      <c r="U1058">
        <f>(AX1058*BA1058)</f>
        <v>0</v>
      </c>
      <c r="V1058">
        <f>(BQ1058+(U1058+2*0.95*5.67E-8*(((BQ1058+$B$7)+273)^4-(BQ1058+273)^4)-44100*J1058)/(1.84*29.3*R1058+8*0.95*5.67E-8*(BQ1058+273)^3))</f>
        <v>0</v>
      </c>
      <c r="W1058">
        <f>($C$7*BR1058+$D$7*BS1058+$E$7*V1058)</f>
        <v>0</v>
      </c>
      <c r="X1058">
        <f>0.61365*exp(17.502*W1058/(240.97+W1058))</f>
        <v>0</v>
      </c>
      <c r="Y1058">
        <f>(Z1058/AA1058*100)</f>
        <v>0</v>
      </c>
      <c r="Z1058">
        <f>BJ1058*(BO1058+BP1058)/1000</f>
        <v>0</v>
      </c>
      <c r="AA1058">
        <f>0.61365*exp(17.502*BQ1058/(240.97+BQ1058))</f>
        <v>0</v>
      </c>
      <c r="AB1058">
        <f>(X1058-BJ1058*(BO1058+BP1058)/1000)</f>
        <v>0</v>
      </c>
      <c r="AC1058">
        <f>(-J1058*44100)</f>
        <v>0</v>
      </c>
      <c r="AD1058">
        <f>2*29.3*R1058*0.92*(BQ1058-W1058)</f>
        <v>0</v>
      </c>
      <c r="AE1058">
        <f>2*0.95*5.67E-8*(((BQ1058+$B$7)+273)^4-(W1058+273)^4)</f>
        <v>0</v>
      </c>
      <c r="AF1058">
        <f>U1058+AE1058+AC1058+AD1058</f>
        <v>0</v>
      </c>
      <c r="AG1058">
        <f>BN1058*AU1058*(BI1058-BH1058*(1000-AU1058*BK1058)/(1000-AU1058*BJ1058))/(100*BB1058)</f>
        <v>0</v>
      </c>
      <c r="AH1058">
        <f>1000*BN1058*AU1058*(BJ1058-BK1058)/(100*BB1058*(1000-AU1058*BJ1058))</f>
        <v>0</v>
      </c>
      <c r="AI1058">
        <f>(AJ1058 - AK1058 - BO1058*1E3/(8.314*(BQ1058+273.15)) * AM1058/BN1058 * AL1058) * BN1058/(100*BB1058) * (1000 - BK1058)/1000</f>
        <v>0</v>
      </c>
      <c r="AJ1058">
        <v>1374.75564305809</v>
      </c>
      <c r="AK1058">
        <v>1308.27539393939</v>
      </c>
      <c r="AL1058">
        <v>3.51485963828542</v>
      </c>
      <c r="AM1058">
        <v>65.4891449672298</v>
      </c>
      <c r="AN1058">
        <f>(AP1058 - AO1058 + BO1058*1E3/(8.314*(BQ1058+273.15)) * AR1058/BN1058 * AQ1058) * BN1058/(100*BB1058) * 1000/(1000 - AP1058)</f>
        <v>0</v>
      </c>
      <c r="AO1058">
        <v>15.5093527017711</v>
      </c>
      <c r="AP1058">
        <v>19.6128076923077</v>
      </c>
      <c r="AQ1058">
        <v>-0.000168383385528259</v>
      </c>
      <c r="AR1058">
        <v>122.08518290641</v>
      </c>
      <c r="AS1058">
        <v>0</v>
      </c>
      <c r="AT1058">
        <v>0</v>
      </c>
      <c r="AU1058">
        <f>IF(AS1058*$H$13&gt;=AW1058,1.0,(AW1058/(AW1058-AS1058*$H$13)))</f>
        <v>0</v>
      </c>
      <c r="AV1058">
        <f>(AU1058-1)*100</f>
        <v>0</v>
      </c>
      <c r="AW1058">
        <f>MAX(0,($B$13+$C$13*BV1058)/(1+$D$13*BV1058)*BO1058/(BQ1058+273)*$E$13)</f>
        <v>0</v>
      </c>
      <c r="AX1058">
        <f>$B$11*BW1058+$C$11*BX1058+$F$11*CI1058*(1-CL1058)</f>
        <v>0</v>
      </c>
      <c r="AY1058">
        <f>AX1058*AZ1058</f>
        <v>0</v>
      </c>
      <c r="AZ1058">
        <f>($B$11*$D$9+$C$11*$D$9+$F$11*((CV1058+CN1058)/MAX(CV1058+CN1058+CW1058, 0.1)*$I$9+CW1058/MAX(CV1058+CN1058+CW1058, 0.1)*$J$9))/($B$11+$C$11+$F$11)</f>
        <v>0</v>
      </c>
      <c r="BA1058">
        <f>($B$11*$K$9+$C$11*$K$9+$F$11*((CV1058+CN1058)/MAX(CV1058+CN1058+CW1058, 0.1)*$P$9+CW1058/MAX(CV1058+CN1058+CW1058, 0.1)*$Q$9))/($B$11+$C$11+$F$11)</f>
        <v>0</v>
      </c>
      <c r="BB1058">
        <v>6</v>
      </c>
      <c r="BC1058">
        <v>0.5</v>
      </c>
      <c r="BD1058" t="s">
        <v>355</v>
      </c>
      <c r="BE1058">
        <v>2</v>
      </c>
      <c r="BF1058" t="b">
        <v>1</v>
      </c>
      <c r="BG1058">
        <v>1663699262.21429</v>
      </c>
      <c r="BH1058">
        <v>1257.81107142857</v>
      </c>
      <c r="BI1058">
        <v>1335.56142857143</v>
      </c>
      <c r="BJ1058">
        <v>19.6197821428571</v>
      </c>
      <c r="BK1058">
        <v>15.4666357142857</v>
      </c>
      <c r="BL1058">
        <v>1247.28928571429</v>
      </c>
      <c r="BM1058">
        <v>19.3502928571429</v>
      </c>
      <c r="BN1058">
        <v>500.099892857143</v>
      </c>
      <c r="BO1058">
        <v>90.4701714285714</v>
      </c>
      <c r="BP1058">
        <v>0.0482302107142857</v>
      </c>
      <c r="BQ1058">
        <v>24.6326107142857</v>
      </c>
      <c r="BR1058">
        <v>25.0584464285714</v>
      </c>
      <c r="BS1058">
        <v>999.9</v>
      </c>
      <c r="BT1058">
        <v>0</v>
      </c>
      <c r="BU1058">
        <v>0</v>
      </c>
      <c r="BV1058">
        <v>9983.75</v>
      </c>
      <c r="BW1058">
        <v>0</v>
      </c>
      <c r="BX1058">
        <v>16.7241642857143</v>
      </c>
      <c r="BY1058">
        <v>-77.7497821428571</v>
      </c>
      <c r="BZ1058">
        <v>1282.98285714286</v>
      </c>
      <c r="CA1058">
        <v>1356.54357142857</v>
      </c>
      <c r="CB1058">
        <v>4.153145</v>
      </c>
      <c r="CC1058">
        <v>1335.56142857143</v>
      </c>
      <c r="CD1058">
        <v>15.4666357142857</v>
      </c>
      <c r="CE1058">
        <v>1.77500535714286</v>
      </c>
      <c r="CF1058">
        <v>1.39927035714286</v>
      </c>
      <c r="CG1058">
        <v>15.5684</v>
      </c>
      <c r="CH1058">
        <v>11.9096071428571</v>
      </c>
      <c r="CI1058">
        <v>1999.99428571429</v>
      </c>
      <c r="CJ1058">
        <v>0.979995214285714</v>
      </c>
      <c r="CK1058">
        <v>0.0200046714285714</v>
      </c>
      <c r="CL1058">
        <v>0</v>
      </c>
      <c r="CM1058">
        <v>879.842392857143</v>
      </c>
      <c r="CN1058">
        <v>5.00063</v>
      </c>
      <c r="CO1058">
        <v>17363.125</v>
      </c>
      <c r="CP1058">
        <v>17256.8178571429</v>
      </c>
      <c r="CQ1058">
        <v>39.062</v>
      </c>
      <c r="CR1058">
        <v>39.1449285714286</v>
      </c>
      <c r="CS1058">
        <v>38.562</v>
      </c>
      <c r="CT1058">
        <v>38.5</v>
      </c>
      <c r="CU1058">
        <v>39.8075714285714</v>
      </c>
      <c r="CV1058">
        <v>1955.08392857143</v>
      </c>
      <c r="CW1058">
        <v>39.9103571428571</v>
      </c>
      <c r="CX1058">
        <v>0</v>
      </c>
      <c r="CY1058">
        <v>1663699267.1</v>
      </c>
      <c r="CZ1058">
        <v>0</v>
      </c>
      <c r="DA1058">
        <v>0</v>
      </c>
      <c r="DB1058" t="s">
        <v>356</v>
      </c>
      <c r="DC1058">
        <v>1660677648.1</v>
      </c>
      <c r="DD1058">
        <v>1660677649.1</v>
      </c>
      <c r="DE1058">
        <v>0</v>
      </c>
      <c r="DF1058">
        <v>-1.042</v>
      </c>
      <c r="DG1058">
        <v>0.003</v>
      </c>
      <c r="DH1058">
        <v>5.218</v>
      </c>
      <c r="DI1058">
        <v>0.344</v>
      </c>
      <c r="DJ1058">
        <v>417</v>
      </c>
      <c r="DK1058">
        <v>22</v>
      </c>
      <c r="DL1058">
        <v>1.24</v>
      </c>
      <c r="DM1058">
        <v>0.53</v>
      </c>
      <c r="DN1058">
        <v>-77.8101</v>
      </c>
      <c r="DO1058">
        <v>-0.329278745644574</v>
      </c>
      <c r="DP1058">
        <v>0.848391330264691</v>
      </c>
      <c r="DQ1058">
        <v>0</v>
      </c>
      <c r="DR1058">
        <v>4.19191390243902</v>
      </c>
      <c r="DS1058">
        <v>-0.848933519163754</v>
      </c>
      <c r="DT1058">
        <v>0.0841976763446839</v>
      </c>
      <c r="DU1058">
        <v>0</v>
      </c>
      <c r="DV1058">
        <v>0</v>
      </c>
      <c r="DW1058">
        <v>2</v>
      </c>
      <c r="DX1058" t="s">
        <v>357</v>
      </c>
      <c r="DY1058">
        <v>2.97388</v>
      </c>
      <c r="DZ1058">
        <v>2.7018</v>
      </c>
      <c r="EA1058">
        <v>0.194507</v>
      </c>
      <c r="EB1058">
        <v>0.202227</v>
      </c>
      <c r="EC1058">
        <v>0.0897096</v>
      </c>
      <c r="ED1058">
        <v>0.0769021</v>
      </c>
      <c r="EE1058">
        <v>31376.3</v>
      </c>
      <c r="EF1058">
        <v>33878.8</v>
      </c>
      <c r="EG1058">
        <v>35300.9</v>
      </c>
      <c r="EH1058">
        <v>38516.3</v>
      </c>
      <c r="EI1058">
        <v>45578.8</v>
      </c>
      <c r="EJ1058">
        <v>51361</v>
      </c>
      <c r="EK1058">
        <v>55188</v>
      </c>
      <c r="EL1058">
        <v>61786</v>
      </c>
      <c r="EM1058">
        <v>1.987</v>
      </c>
      <c r="EN1058">
        <v>1.8096</v>
      </c>
      <c r="EO1058">
        <v>0.0940561</v>
      </c>
      <c r="EP1058">
        <v>0</v>
      </c>
      <c r="EQ1058">
        <v>23.5464</v>
      </c>
      <c r="ER1058">
        <v>999.9</v>
      </c>
      <c r="ES1058">
        <v>40.062</v>
      </c>
      <c r="ET1058">
        <v>31.129</v>
      </c>
      <c r="EU1058">
        <v>20.1259</v>
      </c>
      <c r="EV1058">
        <v>57.3762</v>
      </c>
      <c r="EW1058">
        <v>45.5168</v>
      </c>
      <c r="EX1058">
        <v>1</v>
      </c>
      <c r="EY1058">
        <v>-0.00134146</v>
      </c>
      <c r="EZ1058">
        <v>3.24935</v>
      </c>
      <c r="FA1058">
        <v>20.0835</v>
      </c>
      <c r="FB1058">
        <v>5.19812</v>
      </c>
      <c r="FC1058">
        <v>12.004</v>
      </c>
      <c r="FD1058">
        <v>4.976</v>
      </c>
      <c r="FE1058">
        <v>3.294</v>
      </c>
      <c r="FF1058">
        <v>9999</v>
      </c>
      <c r="FG1058">
        <v>9999</v>
      </c>
      <c r="FH1058">
        <v>9999</v>
      </c>
      <c r="FI1058">
        <v>696.1</v>
      </c>
      <c r="FJ1058">
        <v>1.86356</v>
      </c>
      <c r="FK1058">
        <v>1.86829</v>
      </c>
      <c r="FL1058">
        <v>1.86807</v>
      </c>
      <c r="FM1058">
        <v>1.86932</v>
      </c>
      <c r="FN1058">
        <v>1.87012</v>
      </c>
      <c r="FO1058">
        <v>1.86615</v>
      </c>
      <c r="FP1058">
        <v>1.86722</v>
      </c>
      <c r="FQ1058">
        <v>1.86859</v>
      </c>
      <c r="FR1058">
        <v>5</v>
      </c>
      <c r="FS1058">
        <v>0</v>
      </c>
      <c r="FT1058">
        <v>0</v>
      </c>
      <c r="FU1058">
        <v>0</v>
      </c>
      <c r="FV1058" t="s">
        <v>358</v>
      </c>
      <c r="FW1058" t="s">
        <v>359</v>
      </c>
      <c r="FX1058" t="s">
        <v>360</v>
      </c>
      <c r="FY1058" t="s">
        <v>360</v>
      </c>
      <c r="FZ1058" t="s">
        <v>360</v>
      </c>
      <c r="GA1058" t="s">
        <v>360</v>
      </c>
      <c r="GB1058">
        <v>0</v>
      </c>
      <c r="GC1058">
        <v>100</v>
      </c>
      <c r="GD1058">
        <v>100</v>
      </c>
      <c r="GE1058">
        <v>10.65</v>
      </c>
      <c r="GF1058">
        <v>0.2692</v>
      </c>
      <c r="GG1058">
        <v>3.61927167264205</v>
      </c>
      <c r="GH1058">
        <v>0.00509506669552449</v>
      </c>
      <c r="GI1058">
        <v>1.17866753763249e-06</v>
      </c>
      <c r="GJ1058">
        <v>-6.62632595388568e-10</v>
      </c>
      <c r="GK1058">
        <v>-0.0260112845827318</v>
      </c>
      <c r="GL1058">
        <v>-0.0225051504344278</v>
      </c>
      <c r="GM1058">
        <v>0.00262967521021688</v>
      </c>
      <c r="GN1058">
        <v>-3.50088843362945e-05</v>
      </c>
      <c r="GO1058">
        <v>-5</v>
      </c>
      <c r="GP1058">
        <v>1640</v>
      </c>
      <c r="GQ1058">
        <v>1</v>
      </c>
      <c r="GR1058">
        <v>20</v>
      </c>
      <c r="GS1058">
        <v>50360.4</v>
      </c>
      <c r="GT1058">
        <v>50360.3</v>
      </c>
      <c r="GU1058">
        <v>2.63672</v>
      </c>
      <c r="GV1058">
        <v>2.60376</v>
      </c>
      <c r="GW1058">
        <v>1.54785</v>
      </c>
      <c r="GX1058">
        <v>2.2998</v>
      </c>
      <c r="GY1058">
        <v>1.34644</v>
      </c>
      <c r="GZ1058">
        <v>2.4231</v>
      </c>
      <c r="HA1058">
        <v>36.105</v>
      </c>
      <c r="HB1058">
        <v>23.9474</v>
      </c>
      <c r="HC1058">
        <v>18</v>
      </c>
      <c r="HD1058">
        <v>504.918</v>
      </c>
      <c r="HE1058">
        <v>393.247</v>
      </c>
      <c r="HF1058">
        <v>18.951</v>
      </c>
      <c r="HG1058">
        <v>27.0229</v>
      </c>
      <c r="HH1058">
        <v>30.0005</v>
      </c>
      <c r="HI1058">
        <v>26.9848</v>
      </c>
      <c r="HJ1058">
        <v>26.9322</v>
      </c>
      <c r="HK1058">
        <v>52.93</v>
      </c>
      <c r="HL1058">
        <v>22.9778</v>
      </c>
      <c r="HM1058">
        <v>0</v>
      </c>
      <c r="HN1058">
        <v>18.9589</v>
      </c>
      <c r="HO1058">
        <v>1375.81</v>
      </c>
      <c r="HP1058">
        <v>15.7112</v>
      </c>
      <c r="HQ1058">
        <v>102.37</v>
      </c>
      <c r="HR1058">
        <v>102.839</v>
      </c>
    </row>
    <row r="1059" spans="1:226">
      <c r="A1059">
        <v>1043</v>
      </c>
      <c r="B1059">
        <v>1663699275</v>
      </c>
      <c r="C1059">
        <v>11499.9000000954</v>
      </c>
      <c r="D1059" t="s">
        <v>2455</v>
      </c>
      <c r="E1059" t="s">
        <v>2456</v>
      </c>
      <c r="F1059">
        <v>5</v>
      </c>
      <c r="G1059" t="s">
        <v>2292</v>
      </c>
      <c r="H1059" t="s">
        <v>354</v>
      </c>
      <c r="I1059">
        <v>1663699267.5</v>
      </c>
      <c r="J1059">
        <f>(K1059)/1000</f>
        <v>0</v>
      </c>
      <c r="K1059">
        <f>IF(BF1059, AN1059, AH1059)</f>
        <v>0</v>
      </c>
      <c r="L1059">
        <f>IF(BF1059, AI1059, AG1059)</f>
        <v>0</v>
      </c>
      <c r="M1059">
        <f>BH1059 - IF(AU1059&gt;1, L1059*BB1059*100.0/(AW1059*BV1059), 0)</f>
        <v>0</v>
      </c>
      <c r="N1059">
        <f>((T1059-J1059/2)*M1059-L1059)/(T1059+J1059/2)</f>
        <v>0</v>
      </c>
      <c r="O1059">
        <f>N1059*(BO1059+BP1059)/1000.0</f>
        <v>0</v>
      </c>
      <c r="P1059">
        <f>(BH1059 - IF(AU1059&gt;1, L1059*BB1059*100.0/(AW1059*BV1059), 0))*(BO1059+BP1059)/1000.0</f>
        <v>0</v>
      </c>
      <c r="Q1059">
        <f>2.0/((1/S1059-1/R1059)+SIGN(S1059)*SQRT((1/S1059-1/R1059)*(1/S1059-1/R1059) + 4*BC1059/((BC1059+1)*(BC1059+1))*(2*1/S1059*1/R1059-1/R1059*1/R1059)))</f>
        <v>0</v>
      </c>
      <c r="R1059">
        <f>IF(LEFT(BD1059,1)&lt;&gt;"0",IF(LEFT(BD1059,1)="1",3.0,BE1059),$D$5+$E$5*(BV1059*BO1059/($K$5*1000))+$F$5*(BV1059*BO1059/($K$5*1000))*MAX(MIN(BB1059,$J$5),$I$5)*MAX(MIN(BB1059,$J$5),$I$5)+$G$5*MAX(MIN(BB1059,$J$5),$I$5)*(BV1059*BO1059/($K$5*1000))+$H$5*(BV1059*BO1059/($K$5*1000))*(BV1059*BO1059/($K$5*1000)))</f>
        <v>0</v>
      </c>
      <c r="S1059">
        <f>J1059*(1000-(1000*0.61365*exp(17.502*W1059/(240.97+W1059))/(BO1059+BP1059)+BJ1059)/2)/(1000*0.61365*exp(17.502*W1059/(240.97+W1059))/(BO1059+BP1059)-BJ1059)</f>
        <v>0</v>
      </c>
      <c r="T1059">
        <f>1/((BC1059+1)/(Q1059/1.6)+1/(R1059/1.37)) + BC1059/((BC1059+1)/(Q1059/1.6) + BC1059/(R1059/1.37))</f>
        <v>0</v>
      </c>
      <c r="U1059">
        <f>(AX1059*BA1059)</f>
        <v>0</v>
      </c>
      <c r="V1059">
        <f>(BQ1059+(U1059+2*0.95*5.67E-8*(((BQ1059+$B$7)+273)^4-(BQ1059+273)^4)-44100*J1059)/(1.84*29.3*R1059+8*0.95*5.67E-8*(BQ1059+273)^3))</f>
        <v>0</v>
      </c>
      <c r="W1059">
        <f>($C$7*BR1059+$D$7*BS1059+$E$7*V1059)</f>
        <v>0</v>
      </c>
      <c r="X1059">
        <f>0.61365*exp(17.502*W1059/(240.97+W1059))</f>
        <v>0</v>
      </c>
      <c r="Y1059">
        <f>(Z1059/AA1059*100)</f>
        <v>0</v>
      </c>
      <c r="Z1059">
        <f>BJ1059*(BO1059+BP1059)/1000</f>
        <v>0</v>
      </c>
      <c r="AA1059">
        <f>0.61365*exp(17.502*BQ1059/(240.97+BQ1059))</f>
        <v>0</v>
      </c>
      <c r="AB1059">
        <f>(X1059-BJ1059*(BO1059+BP1059)/1000)</f>
        <v>0</v>
      </c>
      <c r="AC1059">
        <f>(-J1059*44100)</f>
        <v>0</v>
      </c>
      <c r="AD1059">
        <f>2*29.3*R1059*0.92*(BQ1059-W1059)</f>
        <v>0</v>
      </c>
      <c r="AE1059">
        <f>2*0.95*5.67E-8*(((BQ1059+$B$7)+273)^4-(W1059+273)^4)</f>
        <v>0</v>
      </c>
      <c r="AF1059">
        <f>U1059+AE1059+AC1059+AD1059</f>
        <v>0</v>
      </c>
      <c r="AG1059">
        <f>BN1059*AU1059*(BI1059-BH1059*(1000-AU1059*BK1059)/(1000-AU1059*BJ1059))/(100*BB1059)</f>
        <v>0</v>
      </c>
      <c r="AH1059">
        <f>1000*BN1059*AU1059*(BJ1059-BK1059)/(100*BB1059*(1000-AU1059*BJ1059))</f>
        <v>0</v>
      </c>
      <c r="AI1059">
        <f>(AJ1059 - AK1059 - BO1059*1E3/(8.314*(BQ1059+273.15)) * AM1059/BN1059 * AL1059) * BN1059/(100*BB1059) * (1000 - BK1059)/1000</f>
        <v>0</v>
      </c>
      <c r="AJ1059">
        <v>1391.05625876916</v>
      </c>
      <c r="AK1059">
        <v>1324.8116969697</v>
      </c>
      <c r="AL1059">
        <v>3.41076105998949</v>
      </c>
      <c r="AM1059">
        <v>65.4891449672298</v>
      </c>
      <c r="AN1059">
        <f>(AP1059 - AO1059 + BO1059*1E3/(8.314*(BQ1059+273.15)) * AR1059/BN1059 * AQ1059) * BN1059/(100*BB1059) * 1000/(1000 - AP1059)</f>
        <v>0</v>
      </c>
      <c r="AO1059">
        <v>15.6043566139686</v>
      </c>
      <c r="AP1059">
        <v>19.6168252747253</v>
      </c>
      <c r="AQ1059">
        <v>4.43035478419713e-05</v>
      </c>
      <c r="AR1059">
        <v>122.08518290641</v>
      </c>
      <c r="AS1059">
        <v>0</v>
      </c>
      <c r="AT1059">
        <v>0</v>
      </c>
      <c r="AU1059">
        <f>IF(AS1059*$H$13&gt;=AW1059,1.0,(AW1059/(AW1059-AS1059*$H$13)))</f>
        <v>0</v>
      </c>
      <c r="AV1059">
        <f>(AU1059-1)*100</f>
        <v>0</v>
      </c>
      <c r="AW1059">
        <f>MAX(0,($B$13+$C$13*BV1059)/(1+$D$13*BV1059)*BO1059/(BQ1059+273)*$E$13)</f>
        <v>0</v>
      </c>
      <c r="AX1059">
        <f>$B$11*BW1059+$C$11*BX1059+$F$11*CI1059*(1-CL1059)</f>
        <v>0</v>
      </c>
      <c r="AY1059">
        <f>AX1059*AZ1059</f>
        <v>0</v>
      </c>
      <c r="AZ1059">
        <f>($B$11*$D$9+$C$11*$D$9+$F$11*((CV1059+CN1059)/MAX(CV1059+CN1059+CW1059, 0.1)*$I$9+CW1059/MAX(CV1059+CN1059+CW1059, 0.1)*$J$9))/($B$11+$C$11+$F$11)</f>
        <v>0</v>
      </c>
      <c r="BA1059">
        <f>($B$11*$K$9+$C$11*$K$9+$F$11*((CV1059+CN1059)/MAX(CV1059+CN1059+CW1059, 0.1)*$P$9+CW1059/MAX(CV1059+CN1059+CW1059, 0.1)*$Q$9))/($B$11+$C$11+$F$11)</f>
        <v>0</v>
      </c>
      <c r="BB1059">
        <v>6</v>
      </c>
      <c r="BC1059">
        <v>0.5</v>
      </c>
      <c r="BD1059" t="s">
        <v>355</v>
      </c>
      <c r="BE1059">
        <v>2</v>
      </c>
      <c r="BF1059" t="b">
        <v>1</v>
      </c>
      <c r="BG1059">
        <v>1663699267.5</v>
      </c>
      <c r="BH1059">
        <v>1275.41222222222</v>
      </c>
      <c r="BI1059">
        <v>1353.41222222222</v>
      </c>
      <c r="BJ1059">
        <v>19.6174148148148</v>
      </c>
      <c r="BK1059">
        <v>15.5458555555556</v>
      </c>
      <c r="BL1059">
        <v>1264.80518518519</v>
      </c>
      <c r="BM1059">
        <v>19.3480037037037</v>
      </c>
      <c r="BN1059">
        <v>500.081148148148</v>
      </c>
      <c r="BO1059">
        <v>90.4692518518519</v>
      </c>
      <c r="BP1059">
        <v>0.0483977814814815</v>
      </c>
      <c r="BQ1059">
        <v>24.6172592592593</v>
      </c>
      <c r="BR1059">
        <v>25.0685703703704</v>
      </c>
      <c r="BS1059">
        <v>999.9</v>
      </c>
      <c r="BT1059">
        <v>0</v>
      </c>
      <c r="BU1059">
        <v>0</v>
      </c>
      <c r="BV1059">
        <v>9981.11111111111</v>
      </c>
      <c r="BW1059">
        <v>0</v>
      </c>
      <c r="BX1059">
        <v>16.7196074074074</v>
      </c>
      <c r="BY1059">
        <v>-77.9993592592593</v>
      </c>
      <c r="BZ1059">
        <v>1300.93333333333</v>
      </c>
      <c r="CA1059">
        <v>1374.78518518519</v>
      </c>
      <c r="CB1059">
        <v>4.07155407407407</v>
      </c>
      <c r="CC1059">
        <v>1353.41222222222</v>
      </c>
      <c r="CD1059">
        <v>15.5458555555556</v>
      </c>
      <c r="CE1059">
        <v>1.77477222222222</v>
      </c>
      <c r="CF1059">
        <v>1.40642296296296</v>
      </c>
      <c r="CG1059">
        <v>15.5663444444444</v>
      </c>
      <c r="CH1059">
        <v>11.9869333333333</v>
      </c>
      <c r="CI1059">
        <v>2000.02222222222</v>
      </c>
      <c r="CJ1059">
        <v>0.979995444444444</v>
      </c>
      <c r="CK1059">
        <v>0.0200044259259259</v>
      </c>
      <c r="CL1059">
        <v>0</v>
      </c>
      <c r="CM1059">
        <v>878.958111111111</v>
      </c>
      <c r="CN1059">
        <v>5.00063</v>
      </c>
      <c r="CO1059">
        <v>17345.7518518519</v>
      </c>
      <c r="CP1059">
        <v>17257.0666666667</v>
      </c>
      <c r="CQ1059">
        <v>39.062</v>
      </c>
      <c r="CR1059">
        <v>39.1456666666667</v>
      </c>
      <c r="CS1059">
        <v>38.562</v>
      </c>
      <c r="CT1059">
        <v>38.5</v>
      </c>
      <c r="CU1059">
        <v>39.8074074074074</v>
      </c>
      <c r="CV1059">
        <v>1955.11148148148</v>
      </c>
      <c r="CW1059">
        <v>39.9103703703704</v>
      </c>
      <c r="CX1059">
        <v>0</v>
      </c>
      <c r="CY1059">
        <v>1663699272.5</v>
      </c>
      <c r="CZ1059">
        <v>0</v>
      </c>
      <c r="DA1059">
        <v>0</v>
      </c>
      <c r="DB1059" t="s">
        <v>356</v>
      </c>
      <c r="DC1059">
        <v>1660677648.1</v>
      </c>
      <c r="DD1059">
        <v>1660677649.1</v>
      </c>
      <c r="DE1059">
        <v>0</v>
      </c>
      <c r="DF1059">
        <v>-1.042</v>
      </c>
      <c r="DG1059">
        <v>0.003</v>
      </c>
      <c r="DH1059">
        <v>5.218</v>
      </c>
      <c r="DI1059">
        <v>0.344</v>
      </c>
      <c r="DJ1059">
        <v>417</v>
      </c>
      <c r="DK1059">
        <v>22</v>
      </c>
      <c r="DL1059">
        <v>1.24</v>
      </c>
      <c r="DM1059">
        <v>0.53</v>
      </c>
      <c r="DN1059">
        <v>-77.6744097560976</v>
      </c>
      <c r="DO1059">
        <v>-0.0727087108014107</v>
      </c>
      <c r="DP1059">
        <v>0.936572149449432</v>
      </c>
      <c r="DQ1059">
        <v>1</v>
      </c>
      <c r="DR1059">
        <v>4.13060073170732</v>
      </c>
      <c r="DS1059">
        <v>-0.888275121951213</v>
      </c>
      <c r="DT1059">
        <v>0.0881660606784843</v>
      </c>
      <c r="DU1059">
        <v>0</v>
      </c>
      <c r="DV1059">
        <v>1</v>
      </c>
      <c r="DW1059">
        <v>2</v>
      </c>
      <c r="DX1059" t="s">
        <v>395</v>
      </c>
      <c r="DY1059">
        <v>2.97262</v>
      </c>
      <c r="DZ1059">
        <v>2.70236</v>
      </c>
      <c r="EA1059">
        <v>0.196054</v>
      </c>
      <c r="EB1059">
        <v>0.203945</v>
      </c>
      <c r="EC1059">
        <v>0.0897221</v>
      </c>
      <c r="ED1059">
        <v>0.0771474</v>
      </c>
      <c r="EE1059">
        <v>31316.2</v>
      </c>
      <c r="EF1059">
        <v>33806.6</v>
      </c>
      <c r="EG1059">
        <v>35301</v>
      </c>
      <c r="EH1059">
        <v>38517</v>
      </c>
      <c r="EI1059">
        <v>45577.6</v>
      </c>
      <c r="EJ1059">
        <v>51347.7</v>
      </c>
      <c r="EK1059">
        <v>55187.2</v>
      </c>
      <c r="EL1059">
        <v>61786.4</v>
      </c>
      <c r="EM1059">
        <v>1.9864</v>
      </c>
      <c r="EN1059">
        <v>1.8092</v>
      </c>
      <c r="EO1059">
        <v>0.0922978</v>
      </c>
      <c r="EP1059">
        <v>0</v>
      </c>
      <c r="EQ1059">
        <v>23.5364</v>
      </c>
      <c r="ER1059">
        <v>999.9</v>
      </c>
      <c r="ES1059">
        <v>40.062</v>
      </c>
      <c r="ET1059">
        <v>31.129</v>
      </c>
      <c r="EU1059">
        <v>20.1226</v>
      </c>
      <c r="EV1059">
        <v>57.2062</v>
      </c>
      <c r="EW1059">
        <v>45.3926</v>
      </c>
      <c r="EX1059">
        <v>1</v>
      </c>
      <c r="EY1059">
        <v>-0.000162602</v>
      </c>
      <c r="EZ1059">
        <v>3.38407</v>
      </c>
      <c r="FA1059">
        <v>20.081</v>
      </c>
      <c r="FB1059">
        <v>5.19812</v>
      </c>
      <c r="FC1059">
        <v>12.004</v>
      </c>
      <c r="FD1059">
        <v>4.976</v>
      </c>
      <c r="FE1059">
        <v>3.294</v>
      </c>
      <c r="FF1059">
        <v>9999</v>
      </c>
      <c r="FG1059">
        <v>9999</v>
      </c>
      <c r="FH1059">
        <v>9999</v>
      </c>
      <c r="FI1059">
        <v>696.1</v>
      </c>
      <c r="FJ1059">
        <v>1.86356</v>
      </c>
      <c r="FK1059">
        <v>1.86829</v>
      </c>
      <c r="FL1059">
        <v>1.86804</v>
      </c>
      <c r="FM1059">
        <v>1.86932</v>
      </c>
      <c r="FN1059">
        <v>1.87012</v>
      </c>
      <c r="FO1059">
        <v>1.86615</v>
      </c>
      <c r="FP1059">
        <v>1.86722</v>
      </c>
      <c r="FQ1059">
        <v>1.86859</v>
      </c>
      <c r="FR1059">
        <v>5</v>
      </c>
      <c r="FS1059">
        <v>0</v>
      </c>
      <c r="FT1059">
        <v>0</v>
      </c>
      <c r="FU1059">
        <v>0</v>
      </c>
      <c r="FV1059" t="s">
        <v>358</v>
      </c>
      <c r="FW1059" t="s">
        <v>359</v>
      </c>
      <c r="FX1059" t="s">
        <v>360</v>
      </c>
      <c r="FY1059" t="s">
        <v>360</v>
      </c>
      <c r="FZ1059" t="s">
        <v>360</v>
      </c>
      <c r="GA1059" t="s">
        <v>360</v>
      </c>
      <c r="GB1059">
        <v>0</v>
      </c>
      <c r="GC1059">
        <v>100</v>
      </c>
      <c r="GD1059">
        <v>100</v>
      </c>
      <c r="GE1059">
        <v>10.73</v>
      </c>
      <c r="GF1059">
        <v>0.2694</v>
      </c>
      <c r="GG1059">
        <v>3.61927167264205</v>
      </c>
      <c r="GH1059">
        <v>0.00509506669552449</v>
      </c>
      <c r="GI1059">
        <v>1.17866753763249e-06</v>
      </c>
      <c r="GJ1059">
        <v>-6.62632595388568e-10</v>
      </c>
      <c r="GK1059">
        <v>-0.0260112845827318</v>
      </c>
      <c r="GL1059">
        <v>-0.0225051504344278</v>
      </c>
      <c r="GM1059">
        <v>0.00262967521021688</v>
      </c>
      <c r="GN1059">
        <v>-3.50088843362945e-05</v>
      </c>
      <c r="GO1059">
        <v>-5</v>
      </c>
      <c r="GP1059">
        <v>1640</v>
      </c>
      <c r="GQ1059">
        <v>1</v>
      </c>
      <c r="GR1059">
        <v>20</v>
      </c>
      <c r="GS1059">
        <v>50360.4</v>
      </c>
      <c r="GT1059">
        <v>50360.4</v>
      </c>
      <c r="GU1059">
        <v>2.66846</v>
      </c>
      <c r="GV1059">
        <v>2.59644</v>
      </c>
      <c r="GW1059">
        <v>1.54785</v>
      </c>
      <c r="GX1059">
        <v>2.2998</v>
      </c>
      <c r="GY1059">
        <v>1.34644</v>
      </c>
      <c r="GZ1059">
        <v>2.40967</v>
      </c>
      <c r="HA1059">
        <v>36.1285</v>
      </c>
      <c r="HB1059">
        <v>23.9474</v>
      </c>
      <c r="HC1059">
        <v>18</v>
      </c>
      <c r="HD1059">
        <v>504.542</v>
      </c>
      <c r="HE1059">
        <v>393.029</v>
      </c>
      <c r="HF1059">
        <v>18.8745</v>
      </c>
      <c r="HG1059">
        <v>27.0229</v>
      </c>
      <c r="HH1059">
        <v>30.0012</v>
      </c>
      <c r="HI1059">
        <v>26.9871</v>
      </c>
      <c r="HJ1059">
        <v>26.9322</v>
      </c>
      <c r="HK1059">
        <v>53.4347</v>
      </c>
      <c r="HL1059">
        <v>22.4334</v>
      </c>
      <c r="HM1059">
        <v>0</v>
      </c>
      <c r="HN1059">
        <v>18.8766</v>
      </c>
      <c r="HO1059">
        <v>1389.21</v>
      </c>
      <c r="HP1059">
        <v>15.784</v>
      </c>
      <c r="HQ1059">
        <v>102.37</v>
      </c>
      <c r="HR1059">
        <v>102.84</v>
      </c>
    </row>
    <row r="1060" spans="1:226">
      <c r="A1060">
        <v>1044</v>
      </c>
      <c r="B1060">
        <v>1663699280</v>
      </c>
      <c r="C1060">
        <v>11504.9000000954</v>
      </c>
      <c r="D1060" t="s">
        <v>2457</v>
      </c>
      <c r="E1060" t="s">
        <v>2458</v>
      </c>
      <c r="F1060">
        <v>5</v>
      </c>
      <c r="G1060" t="s">
        <v>2292</v>
      </c>
      <c r="H1060" t="s">
        <v>354</v>
      </c>
      <c r="I1060">
        <v>1663699272.21429</v>
      </c>
      <c r="J1060">
        <f>(K1060)/1000</f>
        <v>0</v>
      </c>
      <c r="K1060">
        <f>IF(BF1060, AN1060, AH1060)</f>
        <v>0</v>
      </c>
      <c r="L1060">
        <f>IF(BF1060, AI1060, AG1060)</f>
        <v>0</v>
      </c>
      <c r="M1060">
        <f>BH1060 - IF(AU1060&gt;1, L1060*BB1060*100.0/(AW1060*BV1060), 0)</f>
        <v>0</v>
      </c>
      <c r="N1060">
        <f>((T1060-J1060/2)*M1060-L1060)/(T1060+J1060/2)</f>
        <v>0</v>
      </c>
      <c r="O1060">
        <f>N1060*(BO1060+BP1060)/1000.0</f>
        <v>0</v>
      </c>
      <c r="P1060">
        <f>(BH1060 - IF(AU1060&gt;1, L1060*BB1060*100.0/(AW1060*BV1060), 0))*(BO1060+BP1060)/1000.0</f>
        <v>0</v>
      </c>
      <c r="Q1060">
        <f>2.0/((1/S1060-1/R1060)+SIGN(S1060)*SQRT((1/S1060-1/R1060)*(1/S1060-1/R1060) + 4*BC1060/((BC1060+1)*(BC1060+1))*(2*1/S1060*1/R1060-1/R1060*1/R1060)))</f>
        <v>0</v>
      </c>
      <c r="R1060">
        <f>IF(LEFT(BD1060,1)&lt;&gt;"0",IF(LEFT(BD1060,1)="1",3.0,BE1060),$D$5+$E$5*(BV1060*BO1060/($K$5*1000))+$F$5*(BV1060*BO1060/($K$5*1000))*MAX(MIN(BB1060,$J$5),$I$5)*MAX(MIN(BB1060,$J$5),$I$5)+$G$5*MAX(MIN(BB1060,$J$5),$I$5)*(BV1060*BO1060/($K$5*1000))+$H$5*(BV1060*BO1060/($K$5*1000))*(BV1060*BO1060/($K$5*1000)))</f>
        <v>0</v>
      </c>
      <c r="S1060">
        <f>J1060*(1000-(1000*0.61365*exp(17.502*W1060/(240.97+W1060))/(BO1060+BP1060)+BJ1060)/2)/(1000*0.61365*exp(17.502*W1060/(240.97+W1060))/(BO1060+BP1060)-BJ1060)</f>
        <v>0</v>
      </c>
      <c r="T1060">
        <f>1/((BC1060+1)/(Q1060/1.6)+1/(R1060/1.37)) + BC1060/((BC1060+1)/(Q1060/1.6) + BC1060/(R1060/1.37))</f>
        <v>0</v>
      </c>
      <c r="U1060">
        <f>(AX1060*BA1060)</f>
        <v>0</v>
      </c>
      <c r="V1060">
        <f>(BQ1060+(U1060+2*0.95*5.67E-8*(((BQ1060+$B$7)+273)^4-(BQ1060+273)^4)-44100*J1060)/(1.84*29.3*R1060+8*0.95*5.67E-8*(BQ1060+273)^3))</f>
        <v>0</v>
      </c>
      <c r="W1060">
        <f>($C$7*BR1060+$D$7*BS1060+$E$7*V1060)</f>
        <v>0</v>
      </c>
      <c r="X1060">
        <f>0.61365*exp(17.502*W1060/(240.97+W1060))</f>
        <v>0</v>
      </c>
      <c r="Y1060">
        <f>(Z1060/AA1060*100)</f>
        <v>0</v>
      </c>
      <c r="Z1060">
        <f>BJ1060*(BO1060+BP1060)/1000</f>
        <v>0</v>
      </c>
      <c r="AA1060">
        <f>0.61365*exp(17.502*BQ1060/(240.97+BQ1060))</f>
        <v>0</v>
      </c>
      <c r="AB1060">
        <f>(X1060-BJ1060*(BO1060+BP1060)/1000)</f>
        <v>0</v>
      </c>
      <c r="AC1060">
        <f>(-J1060*44100)</f>
        <v>0</v>
      </c>
      <c r="AD1060">
        <f>2*29.3*R1060*0.92*(BQ1060-W1060)</f>
        <v>0</v>
      </c>
      <c r="AE1060">
        <f>2*0.95*5.67E-8*(((BQ1060+$B$7)+273)^4-(W1060+273)^4)</f>
        <v>0</v>
      </c>
      <c r="AF1060">
        <f>U1060+AE1060+AC1060+AD1060</f>
        <v>0</v>
      </c>
      <c r="AG1060">
        <f>BN1060*AU1060*(BI1060-BH1060*(1000-AU1060*BK1060)/(1000-AU1060*BJ1060))/(100*BB1060)</f>
        <v>0</v>
      </c>
      <c r="AH1060">
        <f>1000*BN1060*AU1060*(BJ1060-BK1060)/(100*BB1060*(1000-AU1060*BJ1060))</f>
        <v>0</v>
      </c>
      <c r="AI1060">
        <f>(AJ1060 - AK1060 - BO1060*1E3/(8.314*(BQ1060+273.15)) * AM1060/BN1060 * AL1060) * BN1060/(100*BB1060) * (1000 - BK1060)/1000</f>
        <v>0</v>
      </c>
      <c r="AJ1060">
        <v>1409.12068292388</v>
      </c>
      <c r="AK1060">
        <v>1342.38933333333</v>
      </c>
      <c r="AL1060">
        <v>3.50360415701318</v>
      </c>
      <c r="AM1060">
        <v>65.4891449672298</v>
      </c>
      <c r="AN1060">
        <f>(AP1060 - AO1060 + BO1060*1E3/(8.314*(BQ1060+273.15)) * AR1060/BN1060 * AQ1060) * BN1060/(100*BB1060) * 1000/(1000 - AP1060)</f>
        <v>0</v>
      </c>
      <c r="AO1060">
        <v>15.6633331275228</v>
      </c>
      <c r="AP1060">
        <v>19.6147527472528</v>
      </c>
      <c r="AQ1060">
        <v>-2.43198056268984e-05</v>
      </c>
      <c r="AR1060">
        <v>122.08518290641</v>
      </c>
      <c r="AS1060">
        <v>0</v>
      </c>
      <c r="AT1060">
        <v>0</v>
      </c>
      <c r="AU1060">
        <f>IF(AS1060*$H$13&gt;=AW1060,1.0,(AW1060/(AW1060-AS1060*$H$13)))</f>
        <v>0</v>
      </c>
      <c r="AV1060">
        <f>(AU1060-1)*100</f>
        <v>0</v>
      </c>
      <c r="AW1060">
        <f>MAX(0,($B$13+$C$13*BV1060)/(1+$D$13*BV1060)*BO1060/(BQ1060+273)*$E$13)</f>
        <v>0</v>
      </c>
      <c r="AX1060">
        <f>$B$11*BW1060+$C$11*BX1060+$F$11*CI1060*(1-CL1060)</f>
        <v>0</v>
      </c>
      <c r="AY1060">
        <f>AX1060*AZ1060</f>
        <v>0</v>
      </c>
      <c r="AZ1060">
        <f>($B$11*$D$9+$C$11*$D$9+$F$11*((CV1060+CN1060)/MAX(CV1060+CN1060+CW1060, 0.1)*$I$9+CW1060/MAX(CV1060+CN1060+CW1060, 0.1)*$J$9))/($B$11+$C$11+$F$11)</f>
        <v>0</v>
      </c>
      <c r="BA1060">
        <f>($B$11*$K$9+$C$11*$K$9+$F$11*((CV1060+CN1060)/MAX(CV1060+CN1060+CW1060, 0.1)*$P$9+CW1060/MAX(CV1060+CN1060+CW1060, 0.1)*$Q$9))/($B$11+$C$11+$F$11)</f>
        <v>0</v>
      </c>
      <c r="BB1060">
        <v>6</v>
      </c>
      <c r="BC1060">
        <v>0.5</v>
      </c>
      <c r="BD1060" t="s">
        <v>355</v>
      </c>
      <c r="BE1060">
        <v>2</v>
      </c>
      <c r="BF1060" t="b">
        <v>1</v>
      </c>
      <c r="BG1060">
        <v>1663699272.21429</v>
      </c>
      <c r="BH1060">
        <v>1291.37107142857</v>
      </c>
      <c r="BI1060">
        <v>1369.23892857143</v>
      </c>
      <c r="BJ1060">
        <v>19.6157321428571</v>
      </c>
      <c r="BK1060">
        <v>15.6128607142857</v>
      </c>
      <c r="BL1060">
        <v>1280.68607142857</v>
      </c>
      <c r="BM1060">
        <v>19.3463821428571</v>
      </c>
      <c r="BN1060">
        <v>500.079214285714</v>
      </c>
      <c r="BO1060">
        <v>90.4698178571429</v>
      </c>
      <c r="BP1060">
        <v>0.0482148571428571</v>
      </c>
      <c r="BQ1060">
        <v>24.6037107142857</v>
      </c>
      <c r="BR1060">
        <v>25.06475</v>
      </c>
      <c r="BS1060">
        <v>999.9</v>
      </c>
      <c r="BT1060">
        <v>0</v>
      </c>
      <c r="BU1060">
        <v>0</v>
      </c>
      <c r="BV1060">
        <v>10013.75</v>
      </c>
      <c r="BW1060">
        <v>0</v>
      </c>
      <c r="BX1060">
        <v>16.7147</v>
      </c>
      <c r="BY1060">
        <v>-77.8676857142857</v>
      </c>
      <c r="BZ1060">
        <v>1317.20964285714</v>
      </c>
      <c r="CA1060">
        <v>1390.95678571429</v>
      </c>
      <c r="CB1060">
        <v>4.00286535714286</v>
      </c>
      <c r="CC1060">
        <v>1369.23892857143</v>
      </c>
      <c r="CD1060">
        <v>15.6128607142857</v>
      </c>
      <c r="CE1060">
        <v>1.77463</v>
      </c>
      <c r="CF1060">
        <v>1.41249357142857</v>
      </c>
      <c r="CG1060">
        <v>15.5651</v>
      </c>
      <c r="CH1060">
        <v>12.0522928571429</v>
      </c>
      <c r="CI1060">
        <v>2000.035</v>
      </c>
      <c r="CJ1060">
        <v>0.979995428571428</v>
      </c>
      <c r="CK1060">
        <v>0.0200044428571429</v>
      </c>
      <c r="CL1060">
        <v>0</v>
      </c>
      <c r="CM1060">
        <v>878.036642857143</v>
      </c>
      <c r="CN1060">
        <v>5.00063</v>
      </c>
      <c r="CO1060">
        <v>17326.9607142857</v>
      </c>
      <c r="CP1060">
        <v>17257.1821428571</v>
      </c>
      <c r="CQ1060">
        <v>39.062</v>
      </c>
      <c r="CR1060">
        <v>39.1427142857143</v>
      </c>
      <c r="CS1060">
        <v>38.562</v>
      </c>
      <c r="CT1060">
        <v>38.5</v>
      </c>
      <c r="CU1060">
        <v>39.812</v>
      </c>
      <c r="CV1060">
        <v>1955.12357142857</v>
      </c>
      <c r="CW1060">
        <v>39.9103571428571</v>
      </c>
      <c r="CX1060">
        <v>0</v>
      </c>
      <c r="CY1060">
        <v>1663699277.3</v>
      </c>
      <c r="CZ1060">
        <v>0</v>
      </c>
      <c r="DA1060">
        <v>0</v>
      </c>
      <c r="DB1060" t="s">
        <v>356</v>
      </c>
      <c r="DC1060">
        <v>1660677648.1</v>
      </c>
      <c r="DD1060">
        <v>1660677649.1</v>
      </c>
      <c r="DE1060">
        <v>0</v>
      </c>
      <c r="DF1060">
        <v>-1.042</v>
      </c>
      <c r="DG1060">
        <v>0.003</v>
      </c>
      <c r="DH1060">
        <v>5.218</v>
      </c>
      <c r="DI1060">
        <v>0.344</v>
      </c>
      <c r="DJ1060">
        <v>417</v>
      </c>
      <c r="DK1060">
        <v>22</v>
      </c>
      <c r="DL1060">
        <v>1.24</v>
      </c>
      <c r="DM1060">
        <v>0.53</v>
      </c>
      <c r="DN1060">
        <v>-77.9134073170732</v>
      </c>
      <c r="DO1060">
        <v>0.460158188153188</v>
      </c>
      <c r="DP1060">
        <v>1.00709392673352</v>
      </c>
      <c r="DQ1060">
        <v>0</v>
      </c>
      <c r="DR1060">
        <v>4.04361243902439</v>
      </c>
      <c r="DS1060">
        <v>-0.908285226480837</v>
      </c>
      <c r="DT1060">
        <v>0.0899999763626118</v>
      </c>
      <c r="DU1060">
        <v>0</v>
      </c>
      <c r="DV1060">
        <v>0</v>
      </c>
      <c r="DW1060">
        <v>2</v>
      </c>
      <c r="DX1060" t="s">
        <v>357</v>
      </c>
      <c r="DY1060">
        <v>2.97221</v>
      </c>
      <c r="DZ1060">
        <v>2.70167</v>
      </c>
      <c r="EA1060">
        <v>0.19761</v>
      </c>
      <c r="EB1060">
        <v>0.20526</v>
      </c>
      <c r="EC1060">
        <v>0.089697</v>
      </c>
      <c r="ED1060">
        <v>0.0773763</v>
      </c>
      <c r="EE1060">
        <v>31255.5</v>
      </c>
      <c r="EF1060">
        <v>33750.1</v>
      </c>
      <c r="EG1060">
        <v>35300.9</v>
      </c>
      <c r="EH1060">
        <v>38516.3</v>
      </c>
      <c r="EI1060">
        <v>45578.5</v>
      </c>
      <c r="EJ1060">
        <v>51334.8</v>
      </c>
      <c r="EK1060">
        <v>55186.8</v>
      </c>
      <c r="EL1060">
        <v>61786.2</v>
      </c>
      <c r="EM1060">
        <v>1.9864</v>
      </c>
      <c r="EN1060">
        <v>1.81</v>
      </c>
      <c r="EO1060">
        <v>0.0918508</v>
      </c>
      <c r="EP1060">
        <v>0</v>
      </c>
      <c r="EQ1060">
        <v>23.5285</v>
      </c>
      <c r="ER1060">
        <v>999.9</v>
      </c>
      <c r="ES1060">
        <v>40.062</v>
      </c>
      <c r="ET1060">
        <v>31.149</v>
      </c>
      <c r="EU1060">
        <v>20.1482</v>
      </c>
      <c r="EV1060">
        <v>57.0062</v>
      </c>
      <c r="EW1060">
        <v>45.7252</v>
      </c>
      <c r="EX1060">
        <v>1</v>
      </c>
      <c r="EY1060">
        <v>-0.000365854</v>
      </c>
      <c r="EZ1060">
        <v>3.40434</v>
      </c>
      <c r="FA1060">
        <v>20.0803</v>
      </c>
      <c r="FB1060">
        <v>5.19692</v>
      </c>
      <c r="FC1060">
        <v>12.004</v>
      </c>
      <c r="FD1060">
        <v>4.976</v>
      </c>
      <c r="FE1060">
        <v>3.294</v>
      </c>
      <c r="FF1060">
        <v>9999</v>
      </c>
      <c r="FG1060">
        <v>9999</v>
      </c>
      <c r="FH1060">
        <v>9999</v>
      </c>
      <c r="FI1060">
        <v>696.1</v>
      </c>
      <c r="FJ1060">
        <v>1.86356</v>
      </c>
      <c r="FK1060">
        <v>1.86829</v>
      </c>
      <c r="FL1060">
        <v>1.86813</v>
      </c>
      <c r="FM1060">
        <v>1.86932</v>
      </c>
      <c r="FN1060">
        <v>1.87012</v>
      </c>
      <c r="FO1060">
        <v>1.86615</v>
      </c>
      <c r="FP1060">
        <v>1.86722</v>
      </c>
      <c r="FQ1060">
        <v>1.86856</v>
      </c>
      <c r="FR1060">
        <v>5</v>
      </c>
      <c r="FS1060">
        <v>0</v>
      </c>
      <c r="FT1060">
        <v>0</v>
      </c>
      <c r="FU1060">
        <v>0</v>
      </c>
      <c r="FV1060" t="s">
        <v>358</v>
      </c>
      <c r="FW1060" t="s">
        <v>359</v>
      </c>
      <c r="FX1060" t="s">
        <v>360</v>
      </c>
      <c r="FY1060" t="s">
        <v>360</v>
      </c>
      <c r="FZ1060" t="s">
        <v>360</v>
      </c>
      <c r="GA1060" t="s">
        <v>360</v>
      </c>
      <c r="GB1060">
        <v>0</v>
      </c>
      <c r="GC1060">
        <v>100</v>
      </c>
      <c r="GD1060">
        <v>100</v>
      </c>
      <c r="GE1060">
        <v>10.81</v>
      </c>
      <c r="GF1060">
        <v>0.2691</v>
      </c>
      <c r="GG1060">
        <v>3.61927167264205</v>
      </c>
      <c r="GH1060">
        <v>0.00509506669552449</v>
      </c>
      <c r="GI1060">
        <v>1.17866753763249e-06</v>
      </c>
      <c r="GJ1060">
        <v>-6.62632595388568e-10</v>
      </c>
      <c r="GK1060">
        <v>-0.0260112845827318</v>
      </c>
      <c r="GL1060">
        <v>-0.0225051504344278</v>
      </c>
      <c r="GM1060">
        <v>0.00262967521021688</v>
      </c>
      <c r="GN1060">
        <v>-3.50088843362945e-05</v>
      </c>
      <c r="GO1060">
        <v>-5</v>
      </c>
      <c r="GP1060">
        <v>1640</v>
      </c>
      <c r="GQ1060">
        <v>1</v>
      </c>
      <c r="GR1060">
        <v>20</v>
      </c>
      <c r="GS1060">
        <v>50360.5</v>
      </c>
      <c r="GT1060">
        <v>50360.5</v>
      </c>
      <c r="GU1060">
        <v>2.69531</v>
      </c>
      <c r="GV1060">
        <v>2.60864</v>
      </c>
      <c r="GW1060">
        <v>1.54785</v>
      </c>
      <c r="GX1060">
        <v>2.2998</v>
      </c>
      <c r="GY1060">
        <v>1.34644</v>
      </c>
      <c r="GZ1060">
        <v>2.3645</v>
      </c>
      <c r="HA1060">
        <v>36.1285</v>
      </c>
      <c r="HB1060">
        <v>23.9387</v>
      </c>
      <c r="HC1060">
        <v>18</v>
      </c>
      <c r="HD1060">
        <v>504.544</v>
      </c>
      <c r="HE1060">
        <v>393.481</v>
      </c>
      <c r="HF1060">
        <v>18.8069</v>
      </c>
      <c r="HG1060">
        <v>27.0252</v>
      </c>
      <c r="HH1060">
        <v>30.0006</v>
      </c>
      <c r="HI1060">
        <v>26.988</v>
      </c>
      <c r="HJ1060">
        <v>26.9345</v>
      </c>
      <c r="HK1060">
        <v>53.9352</v>
      </c>
      <c r="HL1060">
        <v>22.1224</v>
      </c>
      <c r="HM1060">
        <v>0</v>
      </c>
      <c r="HN1060">
        <v>18.8154</v>
      </c>
      <c r="HO1060">
        <v>1409.32</v>
      </c>
      <c r="HP1060">
        <v>15.8677</v>
      </c>
      <c r="HQ1060">
        <v>102.369</v>
      </c>
      <c r="HR1060">
        <v>102.839</v>
      </c>
    </row>
    <row r="1061" spans="1:226">
      <c r="A1061">
        <v>1045</v>
      </c>
      <c r="B1061">
        <v>1663699285</v>
      </c>
      <c r="C1061">
        <v>11509.9000000954</v>
      </c>
      <c r="D1061" t="s">
        <v>2459</v>
      </c>
      <c r="E1061" t="s">
        <v>2460</v>
      </c>
      <c r="F1061">
        <v>5</v>
      </c>
      <c r="G1061" t="s">
        <v>2292</v>
      </c>
      <c r="H1061" t="s">
        <v>354</v>
      </c>
      <c r="I1061">
        <v>1663699277.5</v>
      </c>
      <c r="J1061">
        <f>(K1061)/1000</f>
        <v>0</v>
      </c>
      <c r="K1061">
        <f>IF(BF1061, AN1061, AH1061)</f>
        <v>0</v>
      </c>
      <c r="L1061">
        <f>IF(BF1061, AI1061, AG1061)</f>
        <v>0</v>
      </c>
      <c r="M1061">
        <f>BH1061 - IF(AU1061&gt;1, L1061*BB1061*100.0/(AW1061*BV1061), 0)</f>
        <v>0</v>
      </c>
      <c r="N1061">
        <f>((T1061-J1061/2)*M1061-L1061)/(T1061+J1061/2)</f>
        <v>0</v>
      </c>
      <c r="O1061">
        <f>N1061*(BO1061+BP1061)/1000.0</f>
        <v>0</v>
      </c>
      <c r="P1061">
        <f>(BH1061 - IF(AU1061&gt;1, L1061*BB1061*100.0/(AW1061*BV1061), 0))*(BO1061+BP1061)/1000.0</f>
        <v>0</v>
      </c>
      <c r="Q1061">
        <f>2.0/((1/S1061-1/R1061)+SIGN(S1061)*SQRT((1/S1061-1/R1061)*(1/S1061-1/R1061) + 4*BC1061/((BC1061+1)*(BC1061+1))*(2*1/S1061*1/R1061-1/R1061*1/R1061)))</f>
        <v>0</v>
      </c>
      <c r="R1061">
        <f>IF(LEFT(BD1061,1)&lt;&gt;"0",IF(LEFT(BD1061,1)="1",3.0,BE1061),$D$5+$E$5*(BV1061*BO1061/($K$5*1000))+$F$5*(BV1061*BO1061/($K$5*1000))*MAX(MIN(BB1061,$J$5),$I$5)*MAX(MIN(BB1061,$J$5),$I$5)+$G$5*MAX(MIN(BB1061,$J$5),$I$5)*(BV1061*BO1061/($K$5*1000))+$H$5*(BV1061*BO1061/($K$5*1000))*(BV1061*BO1061/($K$5*1000)))</f>
        <v>0</v>
      </c>
      <c r="S1061">
        <f>J1061*(1000-(1000*0.61365*exp(17.502*W1061/(240.97+W1061))/(BO1061+BP1061)+BJ1061)/2)/(1000*0.61365*exp(17.502*W1061/(240.97+W1061))/(BO1061+BP1061)-BJ1061)</f>
        <v>0</v>
      </c>
      <c r="T1061">
        <f>1/((BC1061+1)/(Q1061/1.6)+1/(R1061/1.37)) + BC1061/((BC1061+1)/(Q1061/1.6) + BC1061/(R1061/1.37))</f>
        <v>0</v>
      </c>
      <c r="U1061">
        <f>(AX1061*BA1061)</f>
        <v>0</v>
      </c>
      <c r="V1061">
        <f>(BQ1061+(U1061+2*0.95*5.67E-8*(((BQ1061+$B$7)+273)^4-(BQ1061+273)^4)-44100*J1061)/(1.84*29.3*R1061+8*0.95*5.67E-8*(BQ1061+273)^3))</f>
        <v>0</v>
      </c>
      <c r="W1061">
        <f>($C$7*BR1061+$D$7*BS1061+$E$7*V1061)</f>
        <v>0</v>
      </c>
      <c r="X1061">
        <f>0.61365*exp(17.502*W1061/(240.97+W1061))</f>
        <v>0</v>
      </c>
      <c r="Y1061">
        <f>(Z1061/AA1061*100)</f>
        <v>0</v>
      </c>
      <c r="Z1061">
        <f>BJ1061*(BO1061+BP1061)/1000</f>
        <v>0</v>
      </c>
      <c r="AA1061">
        <f>0.61365*exp(17.502*BQ1061/(240.97+BQ1061))</f>
        <v>0</v>
      </c>
      <c r="AB1061">
        <f>(X1061-BJ1061*(BO1061+BP1061)/1000)</f>
        <v>0</v>
      </c>
      <c r="AC1061">
        <f>(-J1061*44100)</f>
        <v>0</v>
      </c>
      <c r="AD1061">
        <f>2*29.3*R1061*0.92*(BQ1061-W1061)</f>
        <v>0</v>
      </c>
      <c r="AE1061">
        <f>2*0.95*5.67E-8*(((BQ1061+$B$7)+273)^4-(W1061+273)^4)</f>
        <v>0</v>
      </c>
      <c r="AF1061">
        <f>U1061+AE1061+AC1061+AD1061</f>
        <v>0</v>
      </c>
      <c r="AG1061">
        <f>BN1061*AU1061*(BI1061-BH1061*(1000-AU1061*BK1061)/(1000-AU1061*BJ1061))/(100*BB1061)</f>
        <v>0</v>
      </c>
      <c r="AH1061">
        <f>1000*BN1061*AU1061*(BJ1061-BK1061)/(100*BB1061*(1000-AU1061*BJ1061))</f>
        <v>0</v>
      </c>
      <c r="AI1061">
        <f>(AJ1061 - AK1061 - BO1061*1E3/(8.314*(BQ1061+273.15)) * AM1061/BN1061 * AL1061) * BN1061/(100*BB1061) * (1000 - BK1061)/1000</f>
        <v>0</v>
      </c>
      <c r="AJ1061">
        <v>1424.99198743512</v>
      </c>
      <c r="AK1061">
        <v>1358.9043030303</v>
      </c>
      <c r="AL1061">
        <v>3.34861710171121</v>
      </c>
      <c r="AM1061">
        <v>65.4891449672298</v>
      </c>
      <c r="AN1061">
        <f>(AP1061 - AO1061 + BO1061*1E3/(8.314*(BQ1061+273.15)) * AR1061/BN1061 * AQ1061) * BN1061/(100*BB1061) * 1000/(1000 - AP1061)</f>
        <v>0</v>
      </c>
      <c r="AO1061">
        <v>15.7411334659962</v>
      </c>
      <c r="AP1061">
        <v>19.6136417582418</v>
      </c>
      <c r="AQ1061">
        <v>-0.000111717375705575</v>
      </c>
      <c r="AR1061">
        <v>122.08518290641</v>
      </c>
      <c r="AS1061">
        <v>0</v>
      </c>
      <c r="AT1061">
        <v>0</v>
      </c>
      <c r="AU1061">
        <f>IF(AS1061*$H$13&gt;=AW1061,1.0,(AW1061/(AW1061-AS1061*$H$13)))</f>
        <v>0</v>
      </c>
      <c r="AV1061">
        <f>(AU1061-1)*100</f>
        <v>0</v>
      </c>
      <c r="AW1061">
        <f>MAX(0,($B$13+$C$13*BV1061)/(1+$D$13*BV1061)*BO1061/(BQ1061+273)*$E$13)</f>
        <v>0</v>
      </c>
      <c r="AX1061">
        <f>$B$11*BW1061+$C$11*BX1061+$F$11*CI1061*(1-CL1061)</f>
        <v>0</v>
      </c>
      <c r="AY1061">
        <f>AX1061*AZ1061</f>
        <v>0</v>
      </c>
      <c r="AZ1061">
        <f>($B$11*$D$9+$C$11*$D$9+$F$11*((CV1061+CN1061)/MAX(CV1061+CN1061+CW1061, 0.1)*$I$9+CW1061/MAX(CV1061+CN1061+CW1061, 0.1)*$J$9))/($B$11+$C$11+$F$11)</f>
        <v>0</v>
      </c>
      <c r="BA1061">
        <f>($B$11*$K$9+$C$11*$K$9+$F$11*((CV1061+CN1061)/MAX(CV1061+CN1061+CW1061, 0.1)*$P$9+CW1061/MAX(CV1061+CN1061+CW1061, 0.1)*$Q$9))/($B$11+$C$11+$F$11)</f>
        <v>0</v>
      </c>
      <c r="BB1061">
        <v>6</v>
      </c>
      <c r="BC1061">
        <v>0.5</v>
      </c>
      <c r="BD1061" t="s">
        <v>355</v>
      </c>
      <c r="BE1061">
        <v>2</v>
      </c>
      <c r="BF1061" t="b">
        <v>1</v>
      </c>
      <c r="BG1061">
        <v>1663699277.5</v>
      </c>
      <c r="BH1061">
        <v>1308.98037037037</v>
      </c>
      <c r="BI1061">
        <v>1386.6562962963</v>
      </c>
      <c r="BJ1061">
        <v>19.6144185185185</v>
      </c>
      <c r="BK1061">
        <v>15.6979222222222</v>
      </c>
      <c r="BL1061">
        <v>1298.21111111111</v>
      </c>
      <c r="BM1061">
        <v>19.3451259259259</v>
      </c>
      <c r="BN1061">
        <v>500.006333333333</v>
      </c>
      <c r="BO1061">
        <v>90.4703</v>
      </c>
      <c r="BP1061">
        <v>0.0481344074074074</v>
      </c>
      <c r="BQ1061">
        <v>24.5892925925926</v>
      </c>
      <c r="BR1061">
        <v>25.0544925925926</v>
      </c>
      <c r="BS1061">
        <v>999.9</v>
      </c>
      <c r="BT1061">
        <v>0</v>
      </c>
      <c r="BU1061">
        <v>0</v>
      </c>
      <c r="BV1061">
        <v>10017.2222222222</v>
      </c>
      <c r="BW1061">
        <v>0</v>
      </c>
      <c r="BX1061">
        <v>16.7097925925926</v>
      </c>
      <c r="BY1061">
        <v>-77.6751555555556</v>
      </c>
      <c r="BZ1061">
        <v>1335.16962962963</v>
      </c>
      <c r="CA1061">
        <v>1408.77259259259</v>
      </c>
      <c r="CB1061">
        <v>3.91649518518518</v>
      </c>
      <c r="CC1061">
        <v>1386.6562962963</v>
      </c>
      <c r="CD1061">
        <v>15.6979222222222</v>
      </c>
      <c r="CE1061">
        <v>1.77452037037037</v>
      </c>
      <c r="CF1061">
        <v>1.42019666666667</v>
      </c>
      <c r="CG1061">
        <v>15.5641518518519</v>
      </c>
      <c r="CH1061">
        <v>12.1348925925926</v>
      </c>
      <c r="CI1061">
        <v>2000.04888888889</v>
      </c>
      <c r="CJ1061">
        <v>0.979995666666666</v>
      </c>
      <c r="CK1061">
        <v>0.0200041888888889</v>
      </c>
      <c r="CL1061">
        <v>0</v>
      </c>
      <c r="CM1061">
        <v>876.820666666667</v>
      </c>
      <c r="CN1061">
        <v>5.00063</v>
      </c>
      <c r="CO1061">
        <v>17303.5185185185</v>
      </c>
      <c r="CP1061">
        <v>17257.3111111111</v>
      </c>
      <c r="CQ1061">
        <v>39.062</v>
      </c>
      <c r="CR1061">
        <v>39.1548518518518</v>
      </c>
      <c r="CS1061">
        <v>38.562</v>
      </c>
      <c r="CT1061">
        <v>38.5</v>
      </c>
      <c r="CU1061">
        <v>39.812</v>
      </c>
      <c r="CV1061">
        <v>1955.13740740741</v>
      </c>
      <c r="CW1061">
        <v>39.91</v>
      </c>
      <c r="CX1061">
        <v>0</v>
      </c>
      <c r="CY1061">
        <v>1663699282.1</v>
      </c>
      <c r="CZ1061">
        <v>0</v>
      </c>
      <c r="DA1061">
        <v>0</v>
      </c>
      <c r="DB1061" t="s">
        <v>356</v>
      </c>
      <c r="DC1061">
        <v>1660677648.1</v>
      </c>
      <c r="DD1061">
        <v>1660677649.1</v>
      </c>
      <c r="DE1061">
        <v>0</v>
      </c>
      <c r="DF1061">
        <v>-1.042</v>
      </c>
      <c r="DG1061">
        <v>0.003</v>
      </c>
      <c r="DH1061">
        <v>5.218</v>
      </c>
      <c r="DI1061">
        <v>0.344</v>
      </c>
      <c r="DJ1061">
        <v>417</v>
      </c>
      <c r="DK1061">
        <v>22</v>
      </c>
      <c r="DL1061">
        <v>1.24</v>
      </c>
      <c r="DM1061">
        <v>0.53</v>
      </c>
      <c r="DN1061">
        <v>-77.8029219512195</v>
      </c>
      <c r="DO1061">
        <v>3.22408850174214</v>
      </c>
      <c r="DP1061">
        <v>0.972555846665885</v>
      </c>
      <c r="DQ1061">
        <v>0</v>
      </c>
      <c r="DR1061">
        <v>3.98115243902439</v>
      </c>
      <c r="DS1061">
        <v>-0.928685644599294</v>
      </c>
      <c r="DT1061">
        <v>0.0920121147585678</v>
      </c>
      <c r="DU1061">
        <v>0</v>
      </c>
      <c r="DV1061">
        <v>0</v>
      </c>
      <c r="DW1061">
        <v>2</v>
      </c>
      <c r="DX1061" t="s">
        <v>357</v>
      </c>
      <c r="DY1061">
        <v>2.97375</v>
      </c>
      <c r="DZ1061">
        <v>2.70165</v>
      </c>
      <c r="EA1061">
        <v>0.199111</v>
      </c>
      <c r="EB1061">
        <v>0.206785</v>
      </c>
      <c r="EC1061">
        <v>0.0897152</v>
      </c>
      <c r="ED1061">
        <v>0.0777459</v>
      </c>
      <c r="EE1061">
        <v>31197.1</v>
      </c>
      <c r="EF1061">
        <v>33685.8</v>
      </c>
      <c r="EG1061">
        <v>35300.9</v>
      </c>
      <c r="EH1061">
        <v>38516.7</v>
      </c>
      <c r="EI1061">
        <v>45578.3</v>
      </c>
      <c r="EJ1061">
        <v>51313.6</v>
      </c>
      <c r="EK1061">
        <v>55187.6</v>
      </c>
      <c r="EL1061">
        <v>61785.5</v>
      </c>
      <c r="EM1061">
        <v>1.9876</v>
      </c>
      <c r="EN1061">
        <v>1.8096</v>
      </c>
      <c r="EO1061">
        <v>0.0936687</v>
      </c>
      <c r="EP1061">
        <v>0</v>
      </c>
      <c r="EQ1061">
        <v>23.5206</v>
      </c>
      <c r="ER1061">
        <v>999.9</v>
      </c>
      <c r="ES1061">
        <v>40.062</v>
      </c>
      <c r="ET1061">
        <v>31.149</v>
      </c>
      <c r="EU1061">
        <v>20.1476</v>
      </c>
      <c r="EV1061">
        <v>56.8662</v>
      </c>
      <c r="EW1061">
        <v>45.8934</v>
      </c>
      <c r="EX1061">
        <v>1</v>
      </c>
      <c r="EY1061">
        <v>-0.000203252</v>
      </c>
      <c r="EZ1061">
        <v>3.36553</v>
      </c>
      <c r="FA1061">
        <v>20.0816</v>
      </c>
      <c r="FB1061">
        <v>5.19812</v>
      </c>
      <c r="FC1061">
        <v>12.004</v>
      </c>
      <c r="FD1061">
        <v>4.9756</v>
      </c>
      <c r="FE1061">
        <v>3.294</v>
      </c>
      <c r="FF1061">
        <v>9999</v>
      </c>
      <c r="FG1061">
        <v>9999</v>
      </c>
      <c r="FH1061">
        <v>9999</v>
      </c>
      <c r="FI1061">
        <v>696.1</v>
      </c>
      <c r="FJ1061">
        <v>1.86359</v>
      </c>
      <c r="FK1061">
        <v>1.86829</v>
      </c>
      <c r="FL1061">
        <v>1.8681</v>
      </c>
      <c r="FM1061">
        <v>1.86932</v>
      </c>
      <c r="FN1061">
        <v>1.87012</v>
      </c>
      <c r="FO1061">
        <v>1.86615</v>
      </c>
      <c r="FP1061">
        <v>1.86722</v>
      </c>
      <c r="FQ1061">
        <v>1.86859</v>
      </c>
      <c r="FR1061">
        <v>5</v>
      </c>
      <c r="FS1061">
        <v>0</v>
      </c>
      <c r="FT1061">
        <v>0</v>
      </c>
      <c r="FU1061">
        <v>0</v>
      </c>
      <c r="FV1061" t="s">
        <v>358</v>
      </c>
      <c r="FW1061" t="s">
        <v>359</v>
      </c>
      <c r="FX1061" t="s">
        <v>360</v>
      </c>
      <c r="FY1061" t="s">
        <v>360</v>
      </c>
      <c r="FZ1061" t="s">
        <v>360</v>
      </c>
      <c r="GA1061" t="s">
        <v>360</v>
      </c>
      <c r="GB1061">
        <v>0</v>
      </c>
      <c r="GC1061">
        <v>100</v>
      </c>
      <c r="GD1061">
        <v>100</v>
      </c>
      <c r="GE1061">
        <v>10.89</v>
      </c>
      <c r="GF1061">
        <v>0.2694</v>
      </c>
      <c r="GG1061">
        <v>3.61927167264205</v>
      </c>
      <c r="GH1061">
        <v>0.00509506669552449</v>
      </c>
      <c r="GI1061">
        <v>1.17866753763249e-06</v>
      </c>
      <c r="GJ1061">
        <v>-6.62632595388568e-10</v>
      </c>
      <c r="GK1061">
        <v>-0.0260112845827318</v>
      </c>
      <c r="GL1061">
        <v>-0.0225051504344278</v>
      </c>
      <c r="GM1061">
        <v>0.00262967521021688</v>
      </c>
      <c r="GN1061">
        <v>-3.50088843362945e-05</v>
      </c>
      <c r="GO1061">
        <v>-5</v>
      </c>
      <c r="GP1061">
        <v>1640</v>
      </c>
      <c r="GQ1061">
        <v>1</v>
      </c>
      <c r="GR1061">
        <v>20</v>
      </c>
      <c r="GS1061">
        <v>50360.6</v>
      </c>
      <c r="GT1061">
        <v>50360.6</v>
      </c>
      <c r="GU1061">
        <v>2.71851</v>
      </c>
      <c r="GV1061">
        <v>2.60986</v>
      </c>
      <c r="GW1061">
        <v>1.54785</v>
      </c>
      <c r="GX1061">
        <v>2.2998</v>
      </c>
      <c r="GY1061">
        <v>1.34644</v>
      </c>
      <c r="GZ1061">
        <v>2.3584</v>
      </c>
      <c r="HA1061">
        <v>36.1285</v>
      </c>
      <c r="HB1061">
        <v>23.9474</v>
      </c>
      <c r="HC1061">
        <v>18</v>
      </c>
      <c r="HD1061">
        <v>505.36</v>
      </c>
      <c r="HE1061">
        <v>393.279</v>
      </c>
      <c r="HF1061">
        <v>18.7519</v>
      </c>
      <c r="HG1061">
        <v>27.0252</v>
      </c>
      <c r="HH1061">
        <v>30.0004</v>
      </c>
      <c r="HI1061">
        <v>26.9893</v>
      </c>
      <c r="HJ1061">
        <v>26.9368</v>
      </c>
      <c r="HK1061">
        <v>54.4163</v>
      </c>
      <c r="HL1061">
        <v>21.5161</v>
      </c>
      <c r="HM1061">
        <v>0</v>
      </c>
      <c r="HN1061">
        <v>18.769</v>
      </c>
      <c r="HO1061">
        <v>1422.78</v>
      </c>
      <c r="HP1061">
        <v>15.9448</v>
      </c>
      <c r="HQ1061">
        <v>102.37</v>
      </c>
      <c r="HR1061">
        <v>102.839</v>
      </c>
    </row>
    <row r="1062" spans="1:226">
      <c r="A1062">
        <v>1046</v>
      </c>
      <c r="B1062">
        <v>1663699289.5</v>
      </c>
      <c r="C1062">
        <v>11514.4000000954</v>
      </c>
      <c r="D1062" t="s">
        <v>2461</v>
      </c>
      <c r="E1062" t="s">
        <v>2462</v>
      </c>
      <c r="F1062">
        <v>5</v>
      </c>
      <c r="G1062" t="s">
        <v>2292</v>
      </c>
      <c r="H1062" t="s">
        <v>354</v>
      </c>
      <c r="I1062">
        <v>1663699281.94444</v>
      </c>
      <c r="J1062">
        <f>(K1062)/1000</f>
        <v>0</v>
      </c>
      <c r="K1062">
        <f>IF(BF1062, AN1062, AH1062)</f>
        <v>0</v>
      </c>
      <c r="L1062">
        <f>IF(BF1062, AI1062, AG1062)</f>
        <v>0</v>
      </c>
      <c r="M1062">
        <f>BH1062 - IF(AU1062&gt;1, L1062*BB1062*100.0/(AW1062*BV1062), 0)</f>
        <v>0</v>
      </c>
      <c r="N1062">
        <f>((T1062-J1062/2)*M1062-L1062)/(T1062+J1062/2)</f>
        <v>0</v>
      </c>
      <c r="O1062">
        <f>N1062*(BO1062+BP1062)/1000.0</f>
        <v>0</v>
      </c>
      <c r="P1062">
        <f>(BH1062 - IF(AU1062&gt;1, L1062*BB1062*100.0/(AW1062*BV1062), 0))*(BO1062+BP1062)/1000.0</f>
        <v>0</v>
      </c>
      <c r="Q1062">
        <f>2.0/((1/S1062-1/R1062)+SIGN(S1062)*SQRT((1/S1062-1/R1062)*(1/S1062-1/R1062) + 4*BC1062/((BC1062+1)*(BC1062+1))*(2*1/S1062*1/R1062-1/R1062*1/R1062)))</f>
        <v>0</v>
      </c>
      <c r="R1062">
        <f>IF(LEFT(BD1062,1)&lt;&gt;"0",IF(LEFT(BD1062,1)="1",3.0,BE1062),$D$5+$E$5*(BV1062*BO1062/($K$5*1000))+$F$5*(BV1062*BO1062/($K$5*1000))*MAX(MIN(BB1062,$J$5),$I$5)*MAX(MIN(BB1062,$J$5),$I$5)+$G$5*MAX(MIN(BB1062,$J$5),$I$5)*(BV1062*BO1062/($K$5*1000))+$H$5*(BV1062*BO1062/($K$5*1000))*(BV1062*BO1062/($K$5*1000)))</f>
        <v>0</v>
      </c>
      <c r="S1062">
        <f>J1062*(1000-(1000*0.61365*exp(17.502*W1062/(240.97+W1062))/(BO1062+BP1062)+BJ1062)/2)/(1000*0.61365*exp(17.502*W1062/(240.97+W1062))/(BO1062+BP1062)-BJ1062)</f>
        <v>0</v>
      </c>
      <c r="T1062">
        <f>1/((BC1062+1)/(Q1062/1.6)+1/(R1062/1.37)) + BC1062/((BC1062+1)/(Q1062/1.6) + BC1062/(R1062/1.37))</f>
        <v>0</v>
      </c>
      <c r="U1062">
        <f>(AX1062*BA1062)</f>
        <v>0</v>
      </c>
      <c r="V1062">
        <f>(BQ1062+(U1062+2*0.95*5.67E-8*(((BQ1062+$B$7)+273)^4-(BQ1062+273)^4)-44100*J1062)/(1.84*29.3*R1062+8*0.95*5.67E-8*(BQ1062+273)^3))</f>
        <v>0</v>
      </c>
      <c r="W1062">
        <f>($C$7*BR1062+$D$7*BS1062+$E$7*V1062)</f>
        <v>0</v>
      </c>
      <c r="X1062">
        <f>0.61365*exp(17.502*W1062/(240.97+W1062))</f>
        <v>0</v>
      </c>
      <c r="Y1062">
        <f>(Z1062/AA1062*100)</f>
        <v>0</v>
      </c>
      <c r="Z1062">
        <f>BJ1062*(BO1062+BP1062)/1000</f>
        <v>0</v>
      </c>
      <c r="AA1062">
        <f>0.61365*exp(17.502*BQ1062/(240.97+BQ1062))</f>
        <v>0</v>
      </c>
      <c r="AB1062">
        <f>(X1062-BJ1062*(BO1062+BP1062)/1000)</f>
        <v>0</v>
      </c>
      <c r="AC1062">
        <f>(-J1062*44100)</f>
        <v>0</v>
      </c>
      <c r="AD1062">
        <f>2*29.3*R1062*0.92*(BQ1062-W1062)</f>
        <v>0</v>
      </c>
      <c r="AE1062">
        <f>2*0.95*5.67E-8*(((BQ1062+$B$7)+273)^4-(W1062+273)^4)</f>
        <v>0</v>
      </c>
      <c r="AF1062">
        <f>U1062+AE1062+AC1062+AD1062</f>
        <v>0</v>
      </c>
      <c r="AG1062">
        <f>BN1062*AU1062*(BI1062-BH1062*(1000-AU1062*BK1062)/(1000-AU1062*BJ1062))/(100*BB1062)</f>
        <v>0</v>
      </c>
      <c r="AH1062">
        <f>1000*BN1062*AU1062*(BJ1062-BK1062)/(100*BB1062*(1000-AU1062*BJ1062))</f>
        <v>0</v>
      </c>
      <c r="AI1062">
        <f>(AJ1062 - AK1062 - BO1062*1E3/(8.314*(BQ1062+273.15)) * AM1062/BN1062 * AL1062) * BN1062/(100*BB1062) * (1000 - BK1062)/1000</f>
        <v>0</v>
      </c>
      <c r="AJ1062">
        <v>1440.5777130157</v>
      </c>
      <c r="AK1062">
        <v>1374.21266666667</v>
      </c>
      <c r="AL1062">
        <v>3.36513199914744</v>
      </c>
      <c r="AM1062">
        <v>65.4891449672298</v>
      </c>
      <c r="AN1062">
        <f>(AP1062 - AO1062 + BO1062*1E3/(8.314*(BQ1062+273.15)) * AR1062/BN1062 * AQ1062) * BN1062/(100*BB1062) * 1000/(1000 - AP1062)</f>
        <v>0</v>
      </c>
      <c r="AO1062">
        <v>15.8290235552797</v>
      </c>
      <c r="AP1062">
        <v>19.6171208791209</v>
      </c>
      <c r="AQ1062">
        <v>7.47507997357409e-05</v>
      </c>
      <c r="AR1062">
        <v>122.08518290641</v>
      </c>
      <c r="AS1062">
        <v>0</v>
      </c>
      <c r="AT1062">
        <v>0</v>
      </c>
      <c r="AU1062">
        <f>IF(AS1062*$H$13&gt;=AW1062,1.0,(AW1062/(AW1062-AS1062*$H$13)))</f>
        <v>0</v>
      </c>
      <c r="AV1062">
        <f>(AU1062-1)*100</f>
        <v>0</v>
      </c>
      <c r="AW1062">
        <f>MAX(0,($B$13+$C$13*BV1062)/(1+$D$13*BV1062)*BO1062/(BQ1062+273)*$E$13)</f>
        <v>0</v>
      </c>
      <c r="AX1062">
        <f>$B$11*BW1062+$C$11*BX1062+$F$11*CI1062*(1-CL1062)</f>
        <v>0</v>
      </c>
      <c r="AY1062">
        <f>AX1062*AZ1062</f>
        <v>0</v>
      </c>
      <c r="AZ1062">
        <f>($B$11*$D$9+$C$11*$D$9+$F$11*((CV1062+CN1062)/MAX(CV1062+CN1062+CW1062, 0.1)*$I$9+CW1062/MAX(CV1062+CN1062+CW1062, 0.1)*$J$9))/($B$11+$C$11+$F$11)</f>
        <v>0</v>
      </c>
      <c r="BA1062">
        <f>($B$11*$K$9+$C$11*$K$9+$F$11*((CV1062+CN1062)/MAX(CV1062+CN1062+CW1062, 0.1)*$P$9+CW1062/MAX(CV1062+CN1062+CW1062, 0.1)*$Q$9))/($B$11+$C$11+$F$11)</f>
        <v>0</v>
      </c>
      <c r="BB1062">
        <v>6</v>
      </c>
      <c r="BC1062">
        <v>0.5</v>
      </c>
      <c r="BD1062" t="s">
        <v>355</v>
      </c>
      <c r="BE1062">
        <v>2</v>
      </c>
      <c r="BF1062" t="b">
        <v>1</v>
      </c>
      <c r="BG1062">
        <v>1663699281.94444</v>
      </c>
      <c r="BH1062">
        <v>1323.88</v>
      </c>
      <c r="BI1062">
        <v>1401.41814814815</v>
      </c>
      <c r="BJ1062">
        <v>19.6145481481481</v>
      </c>
      <c r="BK1062">
        <v>15.7649555555556</v>
      </c>
      <c r="BL1062">
        <v>1313.03962962963</v>
      </c>
      <c r="BM1062">
        <v>19.3452592592593</v>
      </c>
      <c r="BN1062">
        <v>500.001925925926</v>
      </c>
      <c r="BO1062">
        <v>90.4705111111111</v>
      </c>
      <c r="BP1062">
        <v>0.0479853851851852</v>
      </c>
      <c r="BQ1062">
        <v>24.575662962963</v>
      </c>
      <c r="BR1062">
        <v>25.0475666666667</v>
      </c>
      <c r="BS1062">
        <v>999.9</v>
      </c>
      <c r="BT1062">
        <v>0</v>
      </c>
      <c r="BU1062">
        <v>0</v>
      </c>
      <c r="BV1062">
        <v>10019.4444444444</v>
      </c>
      <c r="BW1062">
        <v>0</v>
      </c>
      <c r="BX1062">
        <v>16.7097925925926</v>
      </c>
      <c r="BY1062">
        <v>-77.5366407407408</v>
      </c>
      <c r="BZ1062">
        <v>1350.36814814815</v>
      </c>
      <c r="CA1062">
        <v>1423.86666666667</v>
      </c>
      <c r="CB1062">
        <v>3.84960555555556</v>
      </c>
      <c r="CC1062">
        <v>1401.41814814815</v>
      </c>
      <c r="CD1062">
        <v>15.7649555555556</v>
      </c>
      <c r="CE1062">
        <v>1.77453703703704</v>
      </c>
      <c r="CF1062">
        <v>1.42626333333333</v>
      </c>
      <c r="CG1062">
        <v>15.5642962962963</v>
      </c>
      <c r="CH1062">
        <v>12.1996407407407</v>
      </c>
      <c r="CI1062">
        <v>2000.01259259259</v>
      </c>
      <c r="CJ1062">
        <v>0.979995555555555</v>
      </c>
      <c r="CK1062">
        <v>0.0200043074074074</v>
      </c>
      <c r="CL1062">
        <v>0</v>
      </c>
      <c r="CM1062">
        <v>875.854962962963</v>
      </c>
      <c r="CN1062">
        <v>5.00063</v>
      </c>
      <c r="CO1062">
        <v>17285.5703703704</v>
      </c>
      <c r="CP1062">
        <v>17256.9925925926</v>
      </c>
      <c r="CQ1062">
        <v>39.062</v>
      </c>
      <c r="CR1062">
        <v>39.1617407407407</v>
      </c>
      <c r="CS1062">
        <v>38.562</v>
      </c>
      <c r="CT1062">
        <v>38.5</v>
      </c>
      <c r="CU1062">
        <v>39.812</v>
      </c>
      <c r="CV1062">
        <v>1955.10148148148</v>
      </c>
      <c r="CW1062">
        <v>39.91</v>
      </c>
      <c r="CX1062">
        <v>0</v>
      </c>
      <c r="CY1062">
        <v>1663699286.9</v>
      </c>
      <c r="CZ1062">
        <v>0</v>
      </c>
      <c r="DA1062">
        <v>0</v>
      </c>
      <c r="DB1062" t="s">
        <v>356</v>
      </c>
      <c r="DC1062">
        <v>1660677648.1</v>
      </c>
      <c r="DD1062">
        <v>1660677649.1</v>
      </c>
      <c r="DE1062">
        <v>0</v>
      </c>
      <c r="DF1062">
        <v>-1.042</v>
      </c>
      <c r="DG1062">
        <v>0.003</v>
      </c>
      <c r="DH1062">
        <v>5.218</v>
      </c>
      <c r="DI1062">
        <v>0.344</v>
      </c>
      <c r="DJ1062">
        <v>417</v>
      </c>
      <c r="DK1062">
        <v>22</v>
      </c>
      <c r="DL1062">
        <v>1.24</v>
      </c>
      <c r="DM1062">
        <v>0.53</v>
      </c>
      <c r="DN1062">
        <v>-77.5028390243902</v>
      </c>
      <c r="DO1062">
        <v>0.282671080139435</v>
      </c>
      <c r="DP1062">
        <v>0.835988928587573</v>
      </c>
      <c r="DQ1062">
        <v>0</v>
      </c>
      <c r="DR1062">
        <v>3.90124097560976</v>
      </c>
      <c r="DS1062">
        <v>-0.9385143554007</v>
      </c>
      <c r="DT1062">
        <v>0.0930749561245385</v>
      </c>
      <c r="DU1062">
        <v>0</v>
      </c>
      <c r="DV1062">
        <v>0</v>
      </c>
      <c r="DW1062">
        <v>2</v>
      </c>
      <c r="DX1062" t="s">
        <v>357</v>
      </c>
      <c r="DY1062">
        <v>2.97289</v>
      </c>
      <c r="DZ1062">
        <v>2.70185</v>
      </c>
      <c r="EA1062">
        <v>0.200456</v>
      </c>
      <c r="EB1062">
        <v>0.207982</v>
      </c>
      <c r="EC1062">
        <v>0.0897103</v>
      </c>
      <c r="ED1062">
        <v>0.0779007</v>
      </c>
      <c r="EE1062">
        <v>31144.4</v>
      </c>
      <c r="EF1062">
        <v>33634.7</v>
      </c>
      <c r="EG1062">
        <v>35300.7</v>
      </c>
      <c r="EH1062">
        <v>38516.3</v>
      </c>
      <c r="EI1062">
        <v>45578</v>
      </c>
      <c r="EJ1062">
        <v>51305.3</v>
      </c>
      <c r="EK1062">
        <v>55186.9</v>
      </c>
      <c r="EL1062">
        <v>61785.9</v>
      </c>
      <c r="EM1062">
        <v>1.9874</v>
      </c>
      <c r="EN1062">
        <v>1.8098</v>
      </c>
      <c r="EO1062">
        <v>0.0938773</v>
      </c>
      <c r="EP1062">
        <v>0</v>
      </c>
      <c r="EQ1062">
        <v>23.5146</v>
      </c>
      <c r="ER1062">
        <v>999.9</v>
      </c>
      <c r="ES1062">
        <v>40.062</v>
      </c>
      <c r="ET1062">
        <v>31.149</v>
      </c>
      <c r="EU1062">
        <v>20.1472</v>
      </c>
      <c r="EV1062">
        <v>56.6462</v>
      </c>
      <c r="EW1062">
        <v>45.7532</v>
      </c>
      <c r="EX1062">
        <v>1</v>
      </c>
      <c r="EY1062">
        <v>8.13008e-05</v>
      </c>
      <c r="EZ1062">
        <v>3.41048</v>
      </c>
      <c r="FA1062">
        <v>20.0812</v>
      </c>
      <c r="FB1062">
        <v>5.19932</v>
      </c>
      <c r="FC1062">
        <v>12.0064</v>
      </c>
      <c r="FD1062">
        <v>4.9756</v>
      </c>
      <c r="FE1062">
        <v>3.294</v>
      </c>
      <c r="FF1062">
        <v>9999</v>
      </c>
      <c r="FG1062">
        <v>9999</v>
      </c>
      <c r="FH1062">
        <v>9999</v>
      </c>
      <c r="FI1062">
        <v>696.1</v>
      </c>
      <c r="FJ1062">
        <v>1.86356</v>
      </c>
      <c r="FK1062">
        <v>1.86829</v>
      </c>
      <c r="FL1062">
        <v>1.86807</v>
      </c>
      <c r="FM1062">
        <v>1.86935</v>
      </c>
      <c r="FN1062">
        <v>1.87012</v>
      </c>
      <c r="FO1062">
        <v>1.86615</v>
      </c>
      <c r="FP1062">
        <v>1.86722</v>
      </c>
      <c r="FQ1062">
        <v>1.86859</v>
      </c>
      <c r="FR1062">
        <v>5</v>
      </c>
      <c r="FS1062">
        <v>0</v>
      </c>
      <c r="FT1062">
        <v>0</v>
      </c>
      <c r="FU1062">
        <v>0</v>
      </c>
      <c r="FV1062" t="s">
        <v>358</v>
      </c>
      <c r="FW1062" t="s">
        <v>359</v>
      </c>
      <c r="FX1062" t="s">
        <v>360</v>
      </c>
      <c r="FY1062" t="s">
        <v>360</v>
      </c>
      <c r="FZ1062" t="s">
        <v>360</v>
      </c>
      <c r="GA1062" t="s">
        <v>360</v>
      </c>
      <c r="GB1062">
        <v>0</v>
      </c>
      <c r="GC1062">
        <v>100</v>
      </c>
      <c r="GD1062">
        <v>100</v>
      </c>
      <c r="GE1062">
        <v>10.96</v>
      </c>
      <c r="GF1062">
        <v>0.2692</v>
      </c>
      <c r="GG1062">
        <v>3.61927167264205</v>
      </c>
      <c r="GH1062">
        <v>0.00509506669552449</v>
      </c>
      <c r="GI1062">
        <v>1.17866753763249e-06</v>
      </c>
      <c r="GJ1062">
        <v>-6.62632595388568e-10</v>
      </c>
      <c r="GK1062">
        <v>-0.0260112845827318</v>
      </c>
      <c r="GL1062">
        <v>-0.0225051504344278</v>
      </c>
      <c r="GM1062">
        <v>0.00262967521021688</v>
      </c>
      <c r="GN1062">
        <v>-3.50088843362945e-05</v>
      </c>
      <c r="GO1062">
        <v>-5</v>
      </c>
      <c r="GP1062">
        <v>1640</v>
      </c>
      <c r="GQ1062">
        <v>1</v>
      </c>
      <c r="GR1062">
        <v>20</v>
      </c>
      <c r="GS1062">
        <v>50360.7</v>
      </c>
      <c r="GT1062">
        <v>50360.7</v>
      </c>
      <c r="GU1062">
        <v>2.7417</v>
      </c>
      <c r="GV1062">
        <v>2.59888</v>
      </c>
      <c r="GW1062">
        <v>1.54785</v>
      </c>
      <c r="GX1062">
        <v>2.2998</v>
      </c>
      <c r="GY1062">
        <v>1.34644</v>
      </c>
      <c r="GZ1062">
        <v>2.40723</v>
      </c>
      <c r="HA1062">
        <v>36.1285</v>
      </c>
      <c r="HB1062">
        <v>23.9474</v>
      </c>
      <c r="HC1062">
        <v>18</v>
      </c>
      <c r="HD1062">
        <v>505.249</v>
      </c>
      <c r="HE1062">
        <v>393.388</v>
      </c>
      <c r="HF1062">
        <v>18.7096</v>
      </c>
      <c r="HG1062">
        <v>27.0275</v>
      </c>
      <c r="HH1062">
        <v>30.0007</v>
      </c>
      <c r="HI1062">
        <v>26.9916</v>
      </c>
      <c r="HJ1062">
        <v>26.9368</v>
      </c>
      <c r="HK1062">
        <v>54.854</v>
      </c>
      <c r="HL1062">
        <v>21.2101</v>
      </c>
      <c r="HM1062">
        <v>0</v>
      </c>
      <c r="HN1062">
        <v>18.7193</v>
      </c>
      <c r="HO1062">
        <v>1442.98</v>
      </c>
      <c r="HP1062">
        <v>16.0134</v>
      </c>
      <c r="HQ1062">
        <v>102.369</v>
      </c>
      <c r="HR1062">
        <v>102.839</v>
      </c>
    </row>
    <row r="1063" spans="1:226">
      <c r="A1063">
        <v>1047</v>
      </c>
      <c r="B1063">
        <v>1663699295</v>
      </c>
      <c r="C1063">
        <v>11519.9000000954</v>
      </c>
      <c r="D1063" t="s">
        <v>2463</v>
      </c>
      <c r="E1063" t="s">
        <v>2464</v>
      </c>
      <c r="F1063">
        <v>5</v>
      </c>
      <c r="G1063" t="s">
        <v>2292</v>
      </c>
      <c r="H1063" t="s">
        <v>354</v>
      </c>
      <c r="I1063">
        <v>1663699287.23214</v>
      </c>
      <c r="J1063">
        <f>(K1063)/1000</f>
        <v>0</v>
      </c>
      <c r="K1063">
        <f>IF(BF1063, AN1063, AH1063)</f>
        <v>0</v>
      </c>
      <c r="L1063">
        <f>IF(BF1063, AI1063, AG1063)</f>
        <v>0</v>
      </c>
      <c r="M1063">
        <f>BH1063 - IF(AU1063&gt;1, L1063*BB1063*100.0/(AW1063*BV1063), 0)</f>
        <v>0</v>
      </c>
      <c r="N1063">
        <f>((T1063-J1063/2)*M1063-L1063)/(T1063+J1063/2)</f>
        <v>0</v>
      </c>
      <c r="O1063">
        <f>N1063*(BO1063+BP1063)/1000.0</f>
        <v>0</v>
      </c>
      <c r="P1063">
        <f>(BH1063 - IF(AU1063&gt;1, L1063*BB1063*100.0/(AW1063*BV1063), 0))*(BO1063+BP1063)/1000.0</f>
        <v>0</v>
      </c>
      <c r="Q1063">
        <f>2.0/((1/S1063-1/R1063)+SIGN(S1063)*SQRT((1/S1063-1/R1063)*(1/S1063-1/R1063) + 4*BC1063/((BC1063+1)*(BC1063+1))*(2*1/S1063*1/R1063-1/R1063*1/R1063)))</f>
        <v>0</v>
      </c>
      <c r="R1063">
        <f>IF(LEFT(BD1063,1)&lt;&gt;"0",IF(LEFT(BD1063,1)="1",3.0,BE1063),$D$5+$E$5*(BV1063*BO1063/($K$5*1000))+$F$5*(BV1063*BO1063/($K$5*1000))*MAX(MIN(BB1063,$J$5),$I$5)*MAX(MIN(BB1063,$J$5),$I$5)+$G$5*MAX(MIN(BB1063,$J$5),$I$5)*(BV1063*BO1063/($K$5*1000))+$H$5*(BV1063*BO1063/($K$5*1000))*(BV1063*BO1063/($K$5*1000)))</f>
        <v>0</v>
      </c>
      <c r="S1063">
        <f>J1063*(1000-(1000*0.61365*exp(17.502*W1063/(240.97+W1063))/(BO1063+BP1063)+BJ1063)/2)/(1000*0.61365*exp(17.502*W1063/(240.97+W1063))/(BO1063+BP1063)-BJ1063)</f>
        <v>0</v>
      </c>
      <c r="T1063">
        <f>1/((BC1063+1)/(Q1063/1.6)+1/(R1063/1.37)) + BC1063/((BC1063+1)/(Q1063/1.6) + BC1063/(R1063/1.37))</f>
        <v>0</v>
      </c>
      <c r="U1063">
        <f>(AX1063*BA1063)</f>
        <v>0</v>
      </c>
      <c r="V1063">
        <f>(BQ1063+(U1063+2*0.95*5.67E-8*(((BQ1063+$B$7)+273)^4-(BQ1063+273)^4)-44100*J1063)/(1.84*29.3*R1063+8*0.95*5.67E-8*(BQ1063+273)^3))</f>
        <v>0</v>
      </c>
      <c r="W1063">
        <f>($C$7*BR1063+$D$7*BS1063+$E$7*V1063)</f>
        <v>0</v>
      </c>
      <c r="X1063">
        <f>0.61365*exp(17.502*W1063/(240.97+W1063))</f>
        <v>0</v>
      </c>
      <c r="Y1063">
        <f>(Z1063/AA1063*100)</f>
        <v>0</v>
      </c>
      <c r="Z1063">
        <f>BJ1063*(BO1063+BP1063)/1000</f>
        <v>0</v>
      </c>
      <c r="AA1063">
        <f>0.61365*exp(17.502*BQ1063/(240.97+BQ1063))</f>
        <v>0</v>
      </c>
      <c r="AB1063">
        <f>(X1063-BJ1063*(BO1063+BP1063)/1000)</f>
        <v>0</v>
      </c>
      <c r="AC1063">
        <f>(-J1063*44100)</f>
        <v>0</v>
      </c>
      <c r="AD1063">
        <f>2*29.3*R1063*0.92*(BQ1063-W1063)</f>
        <v>0</v>
      </c>
      <c r="AE1063">
        <f>2*0.95*5.67E-8*(((BQ1063+$B$7)+273)^4-(W1063+273)^4)</f>
        <v>0</v>
      </c>
      <c r="AF1063">
        <f>U1063+AE1063+AC1063+AD1063</f>
        <v>0</v>
      </c>
      <c r="AG1063">
        <f>BN1063*AU1063*(BI1063-BH1063*(1000-AU1063*BK1063)/(1000-AU1063*BJ1063))/(100*BB1063)</f>
        <v>0</v>
      </c>
      <c r="AH1063">
        <f>1000*BN1063*AU1063*(BJ1063-BK1063)/(100*BB1063*(1000-AU1063*BJ1063))</f>
        <v>0</v>
      </c>
      <c r="AI1063">
        <f>(AJ1063 - AK1063 - BO1063*1E3/(8.314*(BQ1063+273.15)) * AM1063/BN1063 * AL1063) * BN1063/(100*BB1063) * (1000 - BK1063)/1000</f>
        <v>0</v>
      </c>
      <c r="AJ1063">
        <v>1459.50470484603</v>
      </c>
      <c r="AK1063">
        <v>1392.92127272727</v>
      </c>
      <c r="AL1063">
        <v>3.48920271691161</v>
      </c>
      <c r="AM1063">
        <v>65.4891449672298</v>
      </c>
      <c r="AN1063">
        <f>(AP1063 - AO1063 + BO1063*1E3/(8.314*(BQ1063+273.15)) * AR1063/BN1063 * AQ1063) * BN1063/(100*BB1063) * 1000/(1000 - AP1063)</f>
        <v>0</v>
      </c>
      <c r="AO1063">
        <v>15.8898865162284</v>
      </c>
      <c r="AP1063">
        <v>19.6111681318681</v>
      </c>
      <c r="AQ1063">
        <v>-0.0001109709134107</v>
      </c>
      <c r="AR1063">
        <v>122.08518290641</v>
      </c>
      <c r="AS1063">
        <v>0</v>
      </c>
      <c r="AT1063">
        <v>0</v>
      </c>
      <c r="AU1063">
        <f>IF(AS1063*$H$13&gt;=AW1063,1.0,(AW1063/(AW1063-AS1063*$H$13)))</f>
        <v>0</v>
      </c>
      <c r="AV1063">
        <f>(AU1063-1)*100</f>
        <v>0</v>
      </c>
      <c r="AW1063">
        <f>MAX(0,($B$13+$C$13*BV1063)/(1+$D$13*BV1063)*BO1063/(BQ1063+273)*$E$13)</f>
        <v>0</v>
      </c>
      <c r="AX1063">
        <f>$B$11*BW1063+$C$11*BX1063+$F$11*CI1063*(1-CL1063)</f>
        <v>0</v>
      </c>
      <c r="AY1063">
        <f>AX1063*AZ1063</f>
        <v>0</v>
      </c>
      <c r="AZ1063">
        <f>($B$11*$D$9+$C$11*$D$9+$F$11*((CV1063+CN1063)/MAX(CV1063+CN1063+CW1063, 0.1)*$I$9+CW1063/MAX(CV1063+CN1063+CW1063, 0.1)*$J$9))/($B$11+$C$11+$F$11)</f>
        <v>0</v>
      </c>
      <c r="BA1063">
        <f>($B$11*$K$9+$C$11*$K$9+$F$11*((CV1063+CN1063)/MAX(CV1063+CN1063+CW1063, 0.1)*$P$9+CW1063/MAX(CV1063+CN1063+CW1063, 0.1)*$Q$9))/($B$11+$C$11+$F$11)</f>
        <v>0</v>
      </c>
      <c r="BB1063">
        <v>6</v>
      </c>
      <c r="BC1063">
        <v>0.5</v>
      </c>
      <c r="BD1063" t="s">
        <v>355</v>
      </c>
      <c r="BE1063">
        <v>2</v>
      </c>
      <c r="BF1063" t="b">
        <v>1</v>
      </c>
      <c r="BG1063">
        <v>1663699287.23214</v>
      </c>
      <c r="BH1063">
        <v>1341.3575</v>
      </c>
      <c r="BI1063">
        <v>1418.77392857143</v>
      </c>
      <c r="BJ1063">
        <v>19.6130392857143</v>
      </c>
      <c r="BK1063">
        <v>15.8490142857143</v>
      </c>
      <c r="BL1063">
        <v>1330.43464285714</v>
      </c>
      <c r="BM1063">
        <v>19.3438107142857</v>
      </c>
      <c r="BN1063">
        <v>500.009714285714</v>
      </c>
      <c r="BO1063">
        <v>90.4703857142857</v>
      </c>
      <c r="BP1063">
        <v>0.0480206107142857</v>
      </c>
      <c r="BQ1063">
        <v>24.559275</v>
      </c>
      <c r="BR1063">
        <v>25.0570464285714</v>
      </c>
      <c r="BS1063">
        <v>999.9</v>
      </c>
      <c r="BT1063">
        <v>0</v>
      </c>
      <c r="BU1063">
        <v>0</v>
      </c>
      <c r="BV1063">
        <v>9999.28571428571</v>
      </c>
      <c r="BW1063">
        <v>0</v>
      </c>
      <c r="BX1063">
        <v>16.7079964285714</v>
      </c>
      <c r="BY1063">
        <v>-77.4150285714286</v>
      </c>
      <c r="BZ1063">
        <v>1368.19321428571</v>
      </c>
      <c r="CA1063">
        <v>1441.62392857143</v>
      </c>
      <c r="CB1063">
        <v>3.7640425</v>
      </c>
      <c r="CC1063">
        <v>1418.77392857143</v>
      </c>
      <c r="CD1063">
        <v>15.8490142857143</v>
      </c>
      <c r="CE1063">
        <v>1.77439892857143</v>
      </c>
      <c r="CF1063">
        <v>1.43386642857143</v>
      </c>
      <c r="CG1063">
        <v>15.5630714285714</v>
      </c>
      <c r="CH1063">
        <v>12.2804678571429</v>
      </c>
      <c r="CI1063">
        <v>1999.98535714286</v>
      </c>
      <c r="CJ1063">
        <v>0.979995642857143</v>
      </c>
      <c r="CK1063">
        <v>0.0200042142857143</v>
      </c>
      <c r="CL1063">
        <v>0</v>
      </c>
      <c r="CM1063">
        <v>874.8015</v>
      </c>
      <c r="CN1063">
        <v>5.00063</v>
      </c>
      <c r="CO1063">
        <v>17265.8714285714</v>
      </c>
      <c r="CP1063">
        <v>17256.7535714286</v>
      </c>
      <c r="CQ1063">
        <v>39.062</v>
      </c>
      <c r="CR1063">
        <v>39.1759285714286</v>
      </c>
      <c r="CS1063">
        <v>38.5665</v>
      </c>
      <c r="CT1063">
        <v>38.5</v>
      </c>
      <c r="CU1063">
        <v>39.812</v>
      </c>
      <c r="CV1063">
        <v>1955.075</v>
      </c>
      <c r="CW1063">
        <v>39.91</v>
      </c>
      <c r="CX1063">
        <v>0</v>
      </c>
      <c r="CY1063">
        <v>1663699292.3</v>
      </c>
      <c r="CZ1063">
        <v>0</v>
      </c>
      <c r="DA1063">
        <v>0</v>
      </c>
      <c r="DB1063" t="s">
        <v>356</v>
      </c>
      <c r="DC1063">
        <v>1660677648.1</v>
      </c>
      <c r="DD1063">
        <v>1660677649.1</v>
      </c>
      <c r="DE1063">
        <v>0</v>
      </c>
      <c r="DF1063">
        <v>-1.042</v>
      </c>
      <c r="DG1063">
        <v>0.003</v>
      </c>
      <c r="DH1063">
        <v>5.218</v>
      </c>
      <c r="DI1063">
        <v>0.344</v>
      </c>
      <c r="DJ1063">
        <v>417</v>
      </c>
      <c r="DK1063">
        <v>22</v>
      </c>
      <c r="DL1063">
        <v>1.24</v>
      </c>
      <c r="DM1063">
        <v>0.53</v>
      </c>
      <c r="DN1063">
        <v>-77.5871926829268</v>
      </c>
      <c r="DO1063">
        <v>1.85942926829263</v>
      </c>
      <c r="DP1063">
        <v>0.747986505483545</v>
      </c>
      <c r="DQ1063">
        <v>0</v>
      </c>
      <c r="DR1063">
        <v>3.80925365853659</v>
      </c>
      <c r="DS1063">
        <v>-0.966400557491282</v>
      </c>
      <c r="DT1063">
        <v>0.0957664345637559</v>
      </c>
      <c r="DU1063">
        <v>0</v>
      </c>
      <c r="DV1063">
        <v>0</v>
      </c>
      <c r="DW1063">
        <v>2</v>
      </c>
      <c r="DX1063" t="s">
        <v>357</v>
      </c>
      <c r="DY1063">
        <v>2.97405</v>
      </c>
      <c r="DZ1063">
        <v>2.70151</v>
      </c>
      <c r="EA1063">
        <v>0.202109</v>
      </c>
      <c r="EB1063">
        <v>0.209742</v>
      </c>
      <c r="EC1063">
        <v>0.0897011</v>
      </c>
      <c r="ED1063">
        <v>0.0782659</v>
      </c>
      <c r="EE1063">
        <v>31080.3</v>
      </c>
      <c r="EF1063">
        <v>33560.1</v>
      </c>
      <c r="EG1063">
        <v>35300.9</v>
      </c>
      <c r="EH1063">
        <v>38516.4</v>
      </c>
      <c r="EI1063">
        <v>45578.7</v>
      </c>
      <c r="EJ1063">
        <v>51285.5</v>
      </c>
      <c r="EK1063">
        <v>55187.1</v>
      </c>
      <c r="EL1063">
        <v>61786.5</v>
      </c>
      <c r="EM1063">
        <v>1.987</v>
      </c>
      <c r="EN1063">
        <v>1.81</v>
      </c>
      <c r="EO1063">
        <v>0.0964105</v>
      </c>
      <c r="EP1063">
        <v>0</v>
      </c>
      <c r="EQ1063">
        <v>23.5067</v>
      </c>
      <c r="ER1063">
        <v>999.9</v>
      </c>
      <c r="ES1063">
        <v>40.038</v>
      </c>
      <c r="ET1063">
        <v>31.159</v>
      </c>
      <c r="EU1063">
        <v>20.1485</v>
      </c>
      <c r="EV1063">
        <v>56.9462</v>
      </c>
      <c r="EW1063">
        <v>45.3606</v>
      </c>
      <c r="EX1063">
        <v>1</v>
      </c>
      <c r="EY1063">
        <v>-0.000447154</v>
      </c>
      <c r="EZ1063">
        <v>3.40327</v>
      </c>
      <c r="FA1063">
        <v>20.0812</v>
      </c>
      <c r="FB1063">
        <v>5.19692</v>
      </c>
      <c r="FC1063">
        <v>12.0064</v>
      </c>
      <c r="FD1063">
        <v>4.976</v>
      </c>
      <c r="FE1063">
        <v>3.294</v>
      </c>
      <c r="FF1063">
        <v>9999</v>
      </c>
      <c r="FG1063">
        <v>9999</v>
      </c>
      <c r="FH1063">
        <v>9999</v>
      </c>
      <c r="FI1063">
        <v>696.1</v>
      </c>
      <c r="FJ1063">
        <v>1.86356</v>
      </c>
      <c r="FK1063">
        <v>1.86832</v>
      </c>
      <c r="FL1063">
        <v>1.8681</v>
      </c>
      <c r="FM1063">
        <v>1.86932</v>
      </c>
      <c r="FN1063">
        <v>1.87012</v>
      </c>
      <c r="FO1063">
        <v>1.86615</v>
      </c>
      <c r="FP1063">
        <v>1.86722</v>
      </c>
      <c r="FQ1063">
        <v>1.86856</v>
      </c>
      <c r="FR1063">
        <v>5</v>
      </c>
      <c r="FS1063">
        <v>0</v>
      </c>
      <c r="FT1063">
        <v>0</v>
      </c>
      <c r="FU1063">
        <v>0</v>
      </c>
      <c r="FV1063" t="s">
        <v>358</v>
      </c>
      <c r="FW1063" t="s">
        <v>359</v>
      </c>
      <c r="FX1063" t="s">
        <v>360</v>
      </c>
      <c r="FY1063" t="s">
        <v>360</v>
      </c>
      <c r="FZ1063" t="s">
        <v>360</v>
      </c>
      <c r="GA1063" t="s">
        <v>360</v>
      </c>
      <c r="GB1063">
        <v>0</v>
      </c>
      <c r="GC1063">
        <v>100</v>
      </c>
      <c r="GD1063">
        <v>100</v>
      </c>
      <c r="GE1063">
        <v>11.04</v>
      </c>
      <c r="GF1063">
        <v>0.2692</v>
      </c>
      <c r="GG1063">
        <v>3.61927167264205</v>
      </c>
      <c r="GH1063">
        <v>0.00509506669552449</v>
      </c>
      <c r="GI1063">
        <v>1.17866753763249e-06</v>
      </c>
      <c r="GJ1063">
        <v>-6.62632595388568e-10</v>
      </c>
      <c r="GK1063">
        <v>-0.0260112845827318</v>
      </c>
      <c r="GL1063">
        <v>-0.0225051504344278</v>
      </c>
      <c r="GM1063">
        <v>0.00262967521021688</v>
      </c>
      <c r="GN1063">
        <v>-3.50088843362945e-05</v>
      </c>
      <c r="GO1063">
        <v>-5</v>
      </c>
      <c r="GP1063">
        <v>1640</v>
      </c>
      <c r="GQ1063">
        <v>1</v>
      </c>
      <c r="GR1063">
        <v>20</v>
      </c>
      <c r="GS1063">
        <v>50360.8</v>
      </c>
      <c r="GT1063">
        <v>50360.8</v>
      </c>
      <c r="GU1063">
        <v>2.76855</v>
      </c>
      <c r="GV1063">
        <v>2.59521</v>
      </c>
      <c r="GW1063">
        <v>1.54785</v>
      </c>
      <c r="GX1063">
        <v>2.2998</v>
      </c>
      <c r="GY1063">
        <v>1.34644</v>
      </c>
      <c r="GZ1063">
        <v>2.41333</v>
      </c>
      <c r="HA1063">
        <v>36.1285</v>
      </c>
      <c r="HB1063">
        <v>23.9474</v>
      </c>
      <c r="HC1063">
        <v>18</v>
      </c>
      <c r="HD1063">
        <v>504.982</v>
      </c>
      <c r="HE1063">
        <v>393.513</v>
      </c>
      <c r="HF1063">
        <v>18.6545</v>
      </c>
      <c r="HG1063">
        <v>27.0284</v>
      </c>
      <c r="HH1063">
        <v>30.0001</v>
      </c>
      <c r="HI1063">
        <v>26.9916</v>
      </c>
      <c r="HJ1063">
        <v>26.939</v>
      </c>
      <c r="HK1063">
        <v>55.4402</v>
      </c>
      <c r="HL1063">
        <v>20.6511</v>
      </c>
      <c r="HM1063">
        <v>0</v>
      </c>
      <c r="HN1063">
        <v>18.6675</v>
      </c>
      <c r="HO1063">
        <v>1456.48</v>
      </c>
      <c r="HP1063">
        <v>16.1045</v>
      </c>
      <c r="HQ1063">
        <v>102.369</v>
      </c>
      <c r="HR1063">
        <v>102.84</v>
      </c>
    </row>
    <row r="1064" spans="1:226">
      <c r="A1064">
        <v>1048</v>
      </c>
      <c r="B1064">
        <v>1663699299.5</v>
      </c>
      <c r="C1064">
        <v>11524.4000000954</v>
      </c>
      <c r="D1064" t="s">
        <v>2465</v>
      </c>
      <c r="E1064" t="s">
        <v>2466</v>
      </c>
      <c r="F1064">
        <v>5</v>
      </c>
      <c r="G1064" t="s">
        <v>2292</v>
      </c>
      <c r="H1064" t="s">
        <v>354</v>
      </c>
      <c r="I1064">
        <v>1663699291.67857</v>
      </c>
      <c r="J1064">
        <f>(K1064)/1000</f>
        <v>0</v>
      </c>
      <c r="K1064">
        <f>IF(BF1064, AN1064, AH1064)</f>
        <v>0</v>
      </c>
      <c r="L1064">
        <f>IF(BF1064, AI1064, AG1064)</f>
        <v>0</v>
      </c>
      <c r="M1064">
        <f>BH1064 - IF(AU1064&gt;1, L1064*BB1064*100.0/(AW1064*BV1064), 0)</f>
        <v>0</v>
      </c>
      <c r="N1064">
        <f>((T1064-J1064/2)*M1064-L1064)/(T1064+J1064/2)</f>
        <v>0</v>
      </c>
      <c r="O1064">
        <f>N1064*(BO1064+BP1064)/1000.0</f>
        <v>0</v>
      </c>
      <c r="P1064">
        <f>(BH1064 - IF(AU1064&gt;1, L1064*BB1064*100.0/(AW1064*BV1064), 0))*(BO1064+BP1064)/1000.0</f>
        <v>0</v>
      </c>
      <c r="Q1064">
        <f>2.0/((1/S1064-1/R1064)+SIGN(S1064)*SQRT((1/S1064-1/R1064)*(1/S1064-1/R1064) + 4*BC1064/((BC1064+1)*(BC1064+1))*(2*1/S1064*1/R1064-1/R1064*1/R1064)))</f>
        <v>0</v>
      </c>
      <c r="R1064">
        <f>IF(LEFT(BD1064,1)&lt;&gt;"0",IF(LEFT(BD1064,1)="1",3.0,BE1064),$D$5+$E$5*(BV1064*BO1064/($K$5*1000))+$F$5*(BV1064*BO1064/($K$5*1000))*MAX(MIN(BB1064,$J$5),$I$5)*MAX(MIN(BB1064,$J$5),$I$5)+$G$5*MAX(MIN(BB1064,$J$5),$I$5)*(BV1064*BO1064/($K$5*1000))+$H$5*(BV1064*BO1064/($K$5*1000))*(BV1064*BO1064/($K$5*1000)))</f>
        <v>0</v>
      </c>
      <c r="S1064">
        <f>J1064*(1000-(1000*0.61365*exp(17.502*W1064/(240.97+W1064))/(BO1064+BP1064)+BJ1064)/2)/(1000*0.61365*exp(17.502*W1064/(240.97+W1064))/(BO1064+BP1064)-BJ1064)</f>
        <v>0</v>
      </c>
      <c r="T1064">
        <f>1/((BC1064+1)/(Q1064/1.6)+1/(R1064/1.37)) + BC1064/((BC1064+1)/(Q1064/1.6) + BC1064/(R1064/1.37))</f>
        <v>0</v>
      </c>
      <c r="U1064">
        <f>(AX1064*BA1064)</f>
        <v>0</v>
      </c>
      <c r="V1064">
        <f>(BQ1064+(U1064+2*0.95*5.67E-8*(((BQ1064+$B$7)+273)^4-(BQ1064+273)^4)-44100*J1064)/(1.84*29.3*R1064+8*0.95*5.67E-8*(BQ1064+273)^3))</f>
        <v>0</v>
      </c>
      <c r="W1064">
        <f>($C$7*BR1064+$D$7*BS1064+$E$7*V1064)</f>
        <v>0</v>
      </c>
      <c r="X1064">
        <f>0.61365*exp(17.502*W1064/(240.97+W1064))</f>
        <v>0</v>
      </c>
      <c r="Y1064">
        <f>(Z1064/AA1064*100)</f>
        <v>0</v>
      </c>
      <c r="Z1064">
        <f>BJ1064*(BO1064+BP1064)/1000</f>
        <v>0</v>
      </c>
      <c r="AA1064">
        <f>0.61365*exp(17.502*BQ1064/(240.97+BQ1064))</f>
        <v>0</v>
      </c>
      <c r="AB1064">
        <f>(X1064-BJ1064*(BO1064+BP1064)/1000)</f>
        <v>0</v>
      </c>
      <c r="AC1064">
        <f>(-J1064*44100)</f>
        <v>0</v>
      </c>
      <c r="AD1064">
        <f>2*29.3*R1064*0.92*(BQ1064-W1064)</f>
        <v>0</v>
      </c>
      <c r="AE1064">
        <f>2*0.95*5.67E-8*(((BQ1064+$B$7)+273)^4-(W1064+273)^4)</f>
        <v>0</v>
      </c>
      <c r="AF1064">
        <f>U1064+AE1064+AC1064+AD1064</f>
        <v>0</v>
      </c>
      <c r="AG1064">
        <f>BN1064*AU1064*(BI1064-BH1064*(1000-AU1064*BK1064)/(1000-AU1064*BJ1064))/(100*BB1064)</f>
        <v>0</v>
      </c>
      <c r="AH1064">
        <f>1000*BN1064*AU1064*(BJ1064-BK1064)/(100*BB1064*(1000-AU1064*BJ1064))</f>
        <v>0</v>
      </c>
      <c r="AI1064">
        <f>(AJ1064 - AK1064 - BO1064*1E3/(8.314*(BQ1064+273.15)) * AM1064/BN1064 * AL1064) * BN1064/(100*BB1064) * (1000 - BK1064)/1000</f>
        <v>0</v>
      </c>
      <c r="AJ1064">
        <v>1475.08915344571</v>
      </c>
      <c r="AK1064">
        <v>1408.44872727273</v>
      </c>
      <c r="AL1064">
        <v>3.47657128777585</v>
      </c>
      <c r="AM1064">
        <v>65.4891449672298</v>
      </c>
      <c r="AN1064">
        <f>(AP1064 - AO1064 + BO1064*1E3/(8.314*(BQ1064+273.15)) * AR1064/BN1064 * AQ1064) * BN1064/(100*BB1064) * 1000/(1000 - AP1064)</f>
        <v>0</v>
      </c>
      <c r="AO1064">
        <v>15.9749426946102</v>
      </c>
      <c r="AP1064">
        <v>19.6175021978022</v>
      </c>
      <c r="AQ1064">
        <v>4.79531679111905e-05</v>
      </c>
      <c r="AR1064">
        <v>122.08518290641</v>
      </c>
      <c r="AS1064">
        <v>0</v>
      </c>
      <c r="AT1064">
        <v>0</v>
      </c>
      <c r="AU1064">
        <f>IF(AS1064*$H$13&gt;=AW1064,1.0,(AW1064/(AW1064-AS1064*$H$13)))</f>
        <v>0</v>
      </c>
      <c r="AV1064">
        <f>(AU1064-1)*100</f>
        <v>0</v>
      </c>
      <c r="AW1064">
        <f>MAX(0,($B$13+$C$13*BV1064)/(1+$D$13*BV1064)*BO1064/(BQ1064+273)*$E$13)</f>
        <v>0</v>
      </c>
      <c r="AX1064">
        <f>$B$11*BW1064+$C$11*BX1064+$F$11*CI1064*(1-CL1064)</f>
        <v>0</v>
      </c>
      <c r="AY1064">
        <f>AX1064*AZ1064</f>
        <v>0</v>
      </c>
      <c r="AZ1064">
        <f>($B$11*$D$9+$C$11*$D$9+$F$11*((CV1064+CN1064)/MAX(CV1064+CN1064+CW1064, 0.1)*$I$9+CW1064/MAX(CV1064+CN1064+CW1064, 0.1)*$J$9))/($B$11+$C$11+$F$11)</f>
        <v>0</v>
      </c>
      <c r="BA1064">
        <f>($B$11*$K$9+$C$11*$K$9+$F$11*((CV1064+CN1064)/MAX(CV1064+CN1064+CW1064, 0.1)*$P$9+CW1064/MAX(CV1064+CN1064+CW1064, 0.1)*$Q$9))/($B$11+$C$11+$F$11)</f>
        <v>0</v>
      </c>
      <c r="BB1064">
        <v>6</v>
      </c>
      <c r="BC1064">
        <v>0.5</v>
      </c>
      <c r="BD1064" t="s">
        <v>355</v>
      </c>
      <c r="BE1064">
        <v>2</v>
      </c>
      <c r="BF1064" t="b">
        <v>1</v>
      </c>
      <c r="BG1064">
        <v>1663699291.67857</v>
      </c>
      <c r="BH1064">
        <v>1356.16214285714</v>
      </c>
      <c r="BI1064">
        <v>1433.71107142857</v>
      </c>
      <c r="BJ1064">
        <v>19.6138</v>
      </c>
      <c r="BK1064">
        <v>15.9188285714286</v>
      </c>
      <c r="BL1064">
        <v>1345.17</v>
      </c>
      <c r="BM1064">
        <v>19.3445428571429</v>
      </c>
      <c r="BN1064">
        <v>500.084678571429</v>
      </c>
      <c r="BO1064">
        <v>90.4699857142857</v>
      </c>
      <c r="BP1064">
        <v>0.0478185357142857</v>
      </c>
      <c r="BQ1064">
        <v>24.5447357142857</v>
      </c>
      <c r="BR1064">
        <v>25.0641821428571</v>
      </c>
      <c r="BS1064">
        <v>999.9</v>
      </c>
      <c r="BT1064">
        <v>0</v>
      </c>
      <c r="BU1064">
        <v>0</v>
      </c>
      <c r="BV1064">
        <v>10002.8571428571</v>
      </c>
      <c r="BW1064">
        <v>0</v>
      </c>
      <c r="BX1064">
        <v>16.7521285714286</v>
      </c>
      <c r="BY1064">
        <v>-77.5472892857143</v>
      </c>
      <c r="BZ1064">
        <v>1383.295</v>
      </c>
      <c r="CA1064">
        <v>1456.90428571429</v>
      </c>
      <c r="CB1064">
        <v>3.69498785714286</v>
      </c>
      <c r="CC1064">
        <v>1433.71107142857</v>
      </c>
      <c r="CD1064">
        <v>15.9188285714286</v>
      </c>
      <c r="CE1064">
        <v>1.77445964285714</v>
      </c>
      <c r="CF1064">
        <v>1.44017535714286</v>
      </c>
      <c r="CG1064">
        <v>15.5636</v>
      </c>
      <c r="CH1064">
        <v>12.3472571428571</v>
      </c>
      <c r="CI1064">
        <v>1999.97214285714</v>
      </c>
      <c r="CJ1064">
        <v>0.979995642857143</v>
      </c>
      <c r="CK1064">
        <v>0.0200042142857143</v>
      </c>
      <c r="CL1064">
        <v>0</v>
      </c>
      <c r="CM1064">
        <v>873.877857142857</v>
      </c>
      <c r="CN1064">
        <v>5.00063</v>
      </c>
      <c r="CO1064">
        <v>17248.3607142857</v>
      </c>
      <c r="CP1064">
        <v>17256.6357142857</v>
      </c>
      <c r="CQ1064">
        <v>39.062</v>
      </c>
      <c r="CR1064">
        <v>39.1825714285714</v>
      </c>
      <c r="CS1064">
        <v>38.5665</v>
      </c>
      <c r="CT1064">
        <v>38.5</v>
      </c>
      <c r="CU1064">
        <v>39.812</v>
      </c>
      <c r="CV1064">
        <v>1955.06214285714</v>
      </c>
      <c r="CW1064">
        <v>39.91</v>
      </c>
      <c r="CX1064">
        <v>0</v>
      </c>
      <c r="CY1064">
        <v>1663699297.1</v>
      </c>
      <c r="CZ1064">
        <v>0</v>
      </c>
      <c r="DA1064">
        <v>0</v>
      </c>
      <c r="DB1064" t="s">
        <v>356</v>
      </c>
      <c r="DC1064">
        <v>1660677648.1</v>
      </c>
      <c r="DD1064">
        <v>1660677649.1</v>
      </c>
      <c r="DE1064">
        <v>0</v>
      </c>
      <c r="DF1064">
        <v>-1.042</v>
      </c>
      <c r="DG1064">
        <v>0.003</v>
      </c>
      <c r="DH1064">
        <v>5.218</v>
      </c>
      <c r="DI1064">
        <v>0.344</v>
      </c>
      <c r="DJ1064">
        <v>417</v>
      </c>
      <c r="DK1064">
        <v>22</v>
      </c>
      <c r="DL1064">
        <v>1.24</v>
      </c>
      <c r="DM1064">
        <v>0.53</v>
      </c>
      <c r="DN1064">
        <v>-77.4345268292683</v>
      </c>
      <c r="DO1064">
        <v>-2.95813588850168</v>
      </c>
      <c r="DP1064">
        <v>0.590061017937931</v>
      </c>
      <c r="DQ1064">
        <v>0</v>
      </c>
      <c r="DR1064">
        <v>3.74599902439024</v>
      </c>
      <c r="DS1064">
        <v>-0.951374006968627</v>
      </c>
      <c r="DT1064">
        <v>0.0943214298595791</v>
      </c>
      <c r="DU1064">
        <v>0</v>
      </c>
      <c r="DV1064">
        <v>0</v>
      </c>
      <c r="DW1064">
        <v>2</v>
      </c>
      <c r="DX1064" t="s">
        <v>357</v>
      </c>
      <c r="DY1064">
        <v>2.97238</v>
      </c>
      <c r="DZ1064">
        <v>2.70243</v>
      </c>
      <c r="EA1064">
        <v>0.203482</v>
      </c>
      <c r="EB1064">
        <v>0.210919</v>
      </c>
      <c r="EC1064">
        <v>0.089719</v>
      </c>
      <c r="ED1064">
        <v>0.0785191</v>
      </c>
      <c r="EE1064">
        <v>31027</v>
      </c>
      <c r="EF1064">
        <v>33509.5</v>
      </c>
      <c r="EG1064">
        <v>35301.2</v>
      </c>
      <c r="EH1064">
        <v>38515.8</v>
      </c>
      <c r="EI1064">
        <v>45578.2</v>
      </c>
      <c r="EJ1064">
        <v>51270.1</v>
      </c>
      <c r="EK1064">
        <v>55187.5</v>
      </c>
      <c r="EL1064">
        <v>61784.9</v>
      </c>
      <c r="EM1064">
        <v>1.9866</v>
      </c>
      <c r="EN1064">
        <v>1.81</v>
      </c>
      <c r="EO1064">
        <v>0.0940263</v>
      </c>
      <c r="EP1064">
        <v>0</v>
      </c>
      <c r="EQ1064">
        <v>23.4988</v>
      </c>
      <c r="ER1064">
        <v>999.9</v>
      </c>
      <c r="ES1064">
        <v>40.038</v>
      </c>
      <c r="ET1064">
        <v>31.159</v>
      </c>
      <c r="EU1064">
        <v>20.1476</v>
      </c>
      <c r="EV1064">
        <v>57.0562</v>
      </c>
      <c r="EW1064">
        <v>45.7292</v>
      </c>
      <c r="EX1064">
        <v>1</v>
      </c>
      <c r="EY1064">
        <v>0.000731707</v>
      </c>
      <c r="EZ1064">
        <v>3.60643</v>
      </c>
      <c r="FA1064">
        <v>20.077</v>
      </c>
      <c r="FB1064">
        <v>5.19692</v>
      </c>
      <c r="FC1064">
        <v>12.004</v>
      </c>
      <c r="FD1064">
        <v>4.9756</v>
      </c>
      <c r="FE1064">
        <v>3.294</v>
      </c>
      <c r="FF1064">
        <v>9999</v>
      </c>
      <c r="FG1064">
        <v>9999</v>
      </c>
      <c r="FH1064">
        <v>9999</v>
      </c>
      <c r="FI1064">
        <v>696.1</v>
      </c>
      <c r="FJ1064">
        <v>1.86356</v>
      </c>
      <c r="FK1064">
        <v>1.86829</v>
      </c>
      <c r="FL1064">
        <v>1.86807</v>
      </c>
      <c r="FM1064">
        <v>1.86929</v>
      </c>
      <c r="FN1064">
        <v>1.87012</v>
      </c>
      <c r="FO1064">
        <v>1.86615</v>
      </c>
      <c r="FP1064">
        <v>1.86719</v>
      </c>
      <c r="FQ1064">
        <v>1.86859</v>
      </c>
      <c r="FR1064">
        <v>5</v>
      </c>
      <c r="FS1064">
        <v>0</v>
      </c>
      <c r="FT1064">
        <v>0</v>
      </c>
      <c r="FU1064">
        <v>0</v>
      </c>
      <c r="FV1064" t="s">
        <v>358</v>
      </c>
      <c r="FW1064" t="s">
        <v>359</v>
      </c>
      <c r="FX1064" t="s">
        <v>360</v>
      </c>
      <c r="FY1064" t="s">
        <v>360</v>
      </c>
      <c r="FZ1064" t="s">
        <v>360</v>
      </c>
      <c r="GA1064" t="s">
        <v>360</v>
      </c>
      <c r="GB1064">
        <v>0</v>
      </c>
      <c r="GC1064">
        <v>100</v>
      </c>
      <c r="GD1064">
        <v>100</v>
      </c>
      <c r="GE1064">
        <v>11.12</v>
      </c>
      <c r="GF1064">
        <v>0.2694</v>
      </c>
      <c r="GG1064">
        <v>3.61927167264205</v>
      </c>
      <c r="GH1064">
        <v>0.00509506669552449</v>
      </c>
      <c r="GI1064">
        <v>1.17866753763249e-06</v>
      </c>
      <c r="GJ1064">
        <v>-6.62632595388568e-10</v>
      </c>
      <c r="GK1064">
        <v>-0.0260112845827318</v>
      </c>
      <c r="GL1064">
        <v>-0.0225051504344278</v>
      </c>
      <c r="GM1064">
        <v>0.00262967521021688</v>
      </c>
      <c r="GN1064">
        <v>-3.50088843362945e-05</v>
      </c>
      <c r="GO1064">
        <v>-5</v>
      </c>
      <c r="GP1064">
        <v>1640</v>
      </c>
      <c r="GQ1064">
        <v>1</v>
      </c>
      <c r="GR1064">
        <v>20</v>
      </c>
      <c r="GS1064">
        <v>50360.9</v>
      </c>
      <c r="GT1064">
        <v>50360.8</v>
      </c>
      <c r="GU1064">
        <v>2.79175</v>
      </c>
      <c r="GV1064">
        <v>2.59399</v>
      </c>
      <c r="GW1064">
        <v>1.54785</v>
      </c>
      <c r="GX1064">
        <v>2.2998</v>
      </c>
      <c r="GY1064">
        <v>1.34644</v>
      </c>
      <c r="GZ1064">
        <v>2.34375</v>
      </c>
      <c r="HA1064">
        <v>36.1285</v>
      </c>
      <c r="HB1064">
        <v>23.9474</v>
      </c>
      <c r="HC1064">
        <v>18</v>
      </c>
      <c r="HD1064">
        <v>504.736</v>
      </c>
      <c r="HE1064">
        <v>393.529</v>
      </c>
      <c r="HF1064">
        <v>18.5936</v>
      </c>
      <c r="HG1064">
        <v>27.0298</v>
      </c>
      <c r="HH1064">
        <v>30.001</v>
      </c>
      <c r="HI1064">
        <v>26.9939</v>
      </c>
      <c r="HJ1064">
        <v>26.9413</v>
      </c>
      <c r="HK1064">
        <v>55.8729</v>
      </c>
      <c r="HL1064">
        <v>20.3674</v>
      </c>
      <c r="HM1064">
        <v>0</v>
      </c>
      <c r="HN1064">
        <v>18.5837</v>
      </c>
      <c r="HO1064">
        <v>1476.57</v>
      </c>
      <c r="HP1064">
        <v>16.1704</v>
      </c>
      <c r="HQ1064">
        <v>102.37</v>
      </c>
      <c r="HR1064">
        <v>102.837</v>
      </c>
    </row>
    <row r="1065" spans="1:226">
      <c r="A1065">
        <v>1049</v>
      </c>
      <c r="B1065">
        <v>1663699305</v>
      </c>
      <c r="C1065">
        <v>11529.9000000954</v>
      </c>
      <c r="D1065" t="s">
        <v>2467</v>
      </c>
      <c r="E1065" t="s">
        <v>2468</v>
      </c>
      <c r="F1065">
        <v>5</v>
      </c>
      <c r="G1065" t="s">
        <v>2292</v>
      </c>
      <c r="H1065" t="s">
        <v>354</v>
      </c>
      <c r="I1065">
        <v>1663699297.25</v>
      </c>
      <c r="J1065">
        <f>(K1065)/1000</f>
        <v>0</v>
      </c>
      <c r="K1065">
        <f>IF(BF1065, AN1065, AH1065)</f>
        <v>0</v>
      </c>
      <c r="L1065">
        <f>IF(BF1065, AI1065, AG1065)</f>
        <v>0</v>
      </c>
      <c r="M1065">
        <f>BH1065 - IF(AU1065&gt;1, L1065*BB1065*100.0/(AW1065*BV1065), 0)</f>
        <v>0</v>
      </c>
      <c r="N1065">
        <f>((T1065-J1065/2)*M1065-L1065)/(T1065+J1065/2)</f>
        <v>0</v>
      </c>
      <c r="O1065">
        <f>N1065*(BO1065+BP1065)/1000.0</f>
        <v>0</v>
      </c>
      <c r="P1065">
        <f>(BH1065 - IF(AU1065&gt;1, L1065*BB1065*100.0/(AW1065*BV1065), 0))*(BO1065+BP1065)/1000.0</f>
        <v>0</v>
      </c>
      <c r="Q1065">
        <f>2.0/((1/S1065-1/R1065)+SIGN(S1065)*SQRT((1/S1065-1/R1065)*(1/S1065-1/R1065) + 4*BC1065/((BC1065+1)*(BC1065+1))*(2*1/S1065*1/R1065-1/R1065*1/R1065)))</f>
        <v>0</v>
      </c>
      <c r="R1065">
        <f>IF(LEFT(BD1065,1)&lt;&gt;"0",IF(LEFT(BD1065,1)="1",3.0,BE1065),$D$5+$E$5*(BV1065*BO1065/($K$5*1000))+$F$5*(BV1065*BO1065/($K$5*1000))*MAX(MIN(BB1065,$J$5),$I$5)*MAX(MIN(BB1065,$J$5),$I$5)+$G$5*MAX(MIN(BB1065,$J$5),$I$5)*(BV1065*BO1065/($K$5*1000))+$H$5*(BV1065*BO1065/($K$5*1000))*(BV1065*BO1065/($K$5*1000)))</f>
        <v>0</v>
      </c>
      <c r="S1065">
        <f>J1065*(1000-(1000*0.61365*exp(17.502*W1065/(240.97+W1065))/(BO1065+BP1065)+BJ1065)/2)/(1000*0.61365*exp(17.502*W1065/(240.97+W1065))/(BO1065+BP1065)-BJ1065)</f>
        <v>0</v>
      </c>
      <c r="T1065">
        <f>1/((BC1065+1)/(Q1065/1.6)+1/(R1065/1.37)) + BC1065/((BC1065+1)/(Q1065/1.6) + BC1065/(R1065/1.37))</f>
        <v>0</v>
      </c>
      <c r="U1065">
        <f>(AX1065*BA1065)</f>
        <v>0</v>
      </c>
      <c r="V1065">
        <f>(BQ1065+(U1065+2*0.95*5.67E-8*(((BQ1065+$B$7)+273)^4-(BQ1065+273)^4)-44100*J1065)/(1.84*29.3*R1065+8*0.95*5.67E-8*(BQ1065+273)^3))</f>
        <v>0</v>
      </c>
      <c r="W1065">
        <f>($C$7*BR1065+$D$7*BS1065+$E$7*V1065)</f>
        <v>0</v>
      </c>
      <c r="X1065">
        <f>0.61365*exp(17.502*W1065/(240.97+W1065))</f>
        <v>0</v>
      </c>
      <c r="Y1065">
        <f>(Z1065/AA1065*100)</f>
        <v>0</v>
      </c>
      <c r="Z1065">
        <f>BJ1065*(BO1065+BP1065)/1000</f>
        <v>0</v>
      </c>
      <c r="AA1065">
        <f>0.61365*exp(17.502*BQ1065/(240.97+BQ1065))</f>
        <v>0</v>
      </c>
      <c r="AB1065">
        <f>(X1065-BJ1065*(BO1065+BP1065)/1000)</f>
        <v>0</v>
      </c>
      <c r="AC1065">
        <f>(-J1065*44100)</f>
        <v>0</v>
      </c>
      <c r="AD1065">
        <f>2*29.3*R1065*0.92*(BQ1065-W1065)</f>
        <v>0</v>
      </c>
      <c r="AE1065">
        <f>2*0.95*5.67E-8*(((BQ1065+$B$7)+273)^4-(W1065+273)^4)</f>
        <v>0</v>
      </c>
      <c r="AF1065">
        <f>U1065+AE1065+AC1065+AD1065</f>
        <v>0</v>
      </c>
      <c r="AG1065">
        <f>BN1065*AU1065*(BI1065-BH1065*(1000-AU1065*BK1065)/(1000-AU1065*BJ1065))/(100*BB1065)</f>
        <v>0</v>
      </c>
      <c r="AH1065">
        <f>1000*BN1065*AU1065*(BJ1065-BK1065)/(100*BB1065*(1000-AU1065*BJ1065))</f>
        <v>0</v>
      </c>
      <c r="AI1065">
        <f>(AJ1065 - AK1065 - BO1065*1E3/(8.314*(BQ1065+273.15)) * AM1065/BN1065 * AL1065) * BN1065/(100*BB1065) * (1000 - BK1065)/1000</f>
        <v>0</v>
      </c>
      <c r="AJ1065">
        <v>1493.75895264626</v>
      </c>
      <c r="AK1065">
        <v>1427.14278787879</v>
      </c>
      <c r="AL1065">
        <v>3.45869120275246</v>
      </c>
      <c r="AM1065">
        <v>65.4891449672298</v>
      </c>
      <c r="AN1065">
        <f>(AP1065 - AO1065 + BO1065*1E3/(8.314*(BQ1065+273.15)) * AR1065/BN1065 * AQ1065) * BN1065/(100*BB1065) * 1000/(1000 - AP1065)</f>
        <v>0</v>
      </c>
      <c r="AO1065">
        <v>16.0612444098257</v>
      </c>
      <c r="AP1065">
        <v>19.6149395604396</v>
      </c>
      <c r="AQ1065">
        <v>6.61920285251796e-05</v>
      </c>
      <c r="AR1065">
        <v>122.08518290641</v>
      </c>
      <c r="AS1065">
        <v>0</v>
      </c>
      <c r="AT1065">
        <v>0</v>
      </c>
      <c r="AU1065">
        <f>IF(AS1065*$H$13&gt;=AW1065,1.0,(AW1065/(AW1065-AS1065*$H$13)))</f>
        <v>0</v>
      </c>
      <c r="AV1065">
        <f>(AU1065-1)*100</f>
        <v>0</v>
      </c>
      <c r="AW1065">
        <f>MAX(0,($B$13+$C$13*BV1065)/(1+$D$13*BV1065)*BO1065/(BQ1065+273)*$E$13)</f>
        <v>0</v>
      </c>
      <c r="AX1065">
        <f>$B$11*BW1065+$C$11*BX1065+$F$11*CI1065*(1-CL1065)</f>
        <v>0</v>
      </c>
      <c r="AY1065">
        <f>AX1065*AZ1065</f>
        <v>0</v>
      </c>
      <c r="AZ1065">
        <f>($B$11*$D$9+$C$11*$D$9+$F$11*((CV1065+CN1065)/MAX(CV1065+CN1065+CW1065, 0.1)*$I$9+CW1065/MAX(CV1065+CN1065+CW1065, 0.1)*$J$9))/($B$11+$C$11+$F$11)</f>
        <v>0</v>
      </c>
      <c r="BA1065">
        <f>($B$11*$K$9+$C$11*$K$9+$F$11*((CV1065+CN1065)/MAX(CV1065+CN1065+CW1065, 0.1)*$P$9+CW1065/MAX(CV1065+CN1065+CW1065, 0.1)*$Q$9))/($B$11+$C$11+$F$11)</f>
        <v>0</v>
      </c>
      <c r="BB1065">
        <v>6</v>
      </c>
      <c r="BC1065">
        <v>0.5</v>
      </c>
      <c r="BD1065" t="s">
        <v>355</v>
      </c>
      <c r="BE1065">
        <v>2</v>
      </c>
      <c r="BF1065" t="b">
        <v>1</v>
      </c>
      <c r="BG1065">
        <v>1663699297.25</v>
      </c>
      <c r="BH1065">
        <v>1374.74285714286</v>
      </c>
      <c r="BI1065">
        <v>1452.49535714286</v>
      </c>
      <c r="BJ1065">
        <v>19.6146214285714</v>
      </c>
      <c r="BK1065">
        <v>16.0027535714286</v>
      </c>
      <c r="BL1065">
        <v>1363.66321428571</v>
      </c>
      <c r="BM1065">
        <v>19.3453285714286</v>
      </c>
      <c r="BN1065">
        <v>500.077571428571</v>
      </c>
      <c r="BO1065">
        <v>90.4702571428572</v>
      </c>
      <c r="BP1065">
        <v>0.0477503714285714</v>
      </c>
      <c r="BQ1065">
        <v>24.52575</v>
      </c>
      <c r="BR1065">
        <v>25.0598392857143</v>
      </c>
      <c r="BS1065">
        <v>999.9</v>
      </c>
      <c r="BT1065">
        <v>0</v>
      </c>
      <c r="BU1065">
        <v>0</v>
      </c>
      <c r="BV1065">
        <v>10011.9642857143</v>
      </c>
      <c r="BW1065">
        <v>0</v>
      </c>
      <c r="BX1065">
        <v>17.0732571428571</v>
      </c>
      <c r="BY1065">
        <v>-77.7526357142857</v>
      </c>
      <c r="BZ1065">
        <v>1402.24714285714</v>
      </c>
      <c r="CA1065">
        <v>1476.11857142857</v>
      </c>
      <c r="CB1065">
        <v>3.61187392857143</v>
      </c>
      <c r="CC1065">
        <v>1452.49535714286</v>
      </c>
      <c r="CD1065">
        <v>16.0027535714286</v>
      </c>
      <c r="CE1065">
        <v>1.77453928571429</v>
      </c>
      <c r="CF1065">
        <v>1.44777321428571</v>
      </c>
      <c r="CG1065">
        <v>15.5642964285714</v>
      </c>
      <c r="CH1065">
        <v>12.4273285714286</v>
      </c>
      <c r="CI1065">
        <v>1999.97642857143</v>
      </c>
      <c r="CJ1065">
        <v>0.979995535714285</v>
      </c>
      <c r="CK1065">
        <v>0.0200043285714286</v>
      </c>
      <c r="CL1065">
        <v>0</v>
      </c>
      <c r="CM1065">
        <v>872.628928571429</v>
      </c>
      <c r="CN1065">
        <v>5.00063</v>
      </c>
      <c r="CO1065">
        <v>17223.95</v>
      </c>
      <c r="CP1065">
        <v>17256.6714285714</v>
      </c>
      <c r="CQ1065">
        <v>39.062</v>
      </c>
      <c r="CR1065">
        <v>39.187</v>
      </c>
      <c r="CS1065">
        <v>38.5755</v>
      </c>
      <c r="CT1065">
        <v>38.5</v>
      </c>
      <c r="CU1065">
        <v>39.812</v>
      </c>
      <c r="CV1065">
        <v>1955.06607142857</v>
      </c>
      <c r="CW1065">
        <v>39.91</v>
      </c>
      <c r="CX1065">
        <v>0</v>
      </c>
      <c r="CY1065">
        <v>1663699302.5</v>
      </c>
      <c r="CZ1065">
        <v>0</v>
      </c>
      <c r="DA1065">
        <v>0</v>
      </c>
      <c r="DB1065" t="s">
        <v>356</v>
      </c>
      <c r="DC1065">
        <v>1660677648.1</v>
      </c>
      <c r="DD1065">
        <v>1660677649.1</v>
      </c>
      <c r="DE1065">
        <v>0</v>
      </c>
      <c r="DF1065">
        <v>-1.042</v>
      </c>
      <c r="DG1065">
        <v>0.003</v>
      </c>
      <c r="DH1065">
        <v>5.218</v>
      </c>
      <c r="DI1065">
        <v>0.344</v>
      </c>
      <c r="DJ1065">
        <v>417</v>
      </c>
      <c r="DK1065">
        <v>22</v>
      </c>
      <c r="DL1065">
        <v>1.24</v>
      </c>
      <c r="DM1065">
        <v>0.53</v>
      </c>
      <c r="DN1065">
        <v>-77.5684609756098</v>
      </c>
      <c r="DO1065">
        <v>-1.42177839721272</v>
      </c>
      <c r="DP1065">
        <v>0.582118678654167</v>
      </c>
      <c r="DQ1065">
        <v>0</v>
      </c>
      <c r="DR1065">
        <v>3.66751</v>
      </c>
      <c r="DS1065">
        <v>-0.897252334494767</v>
      </c>
      <c r="DT1065">
        <v>0.0888919563701749</v>
      </c>
      <c r="DU1065">
        <v>0</v>
      </c>
      <c r="DV1065">
        <v>0</v>
      </c>
      <c r="DW1065">
        <v>2</v>
      </c>
      <c r="DX1065" t="s">
        <v>357</v>
      </c>
      <c r="DY1065">
        <v>2.97289</v>
      </c>
      <c r="DZ1065">
        <v>2.70206</v>
      </c>
      <c r="EA1065">
        <v>0.205132</v>
      </c>
      <c r="EB1065">
        <v>0.212626</v>
      </c>
      <c r="EC1065">
        <v>0.0897151</v>
      </c>
      <c r="ED1065">
        <v>0.0787935</v>
      </c>
      <c r="EE1065">
        <v>30962.6</v>
      </c>
      <c r="EF1065">
        <v>33436.9</v>
      </c>
      <c r="EG1065">
        <v>35301</v>
      </c>
      <c r="EH1065">
        <v>38515.5</v>
      </c>
      <c r="EI1065">
        <v>45577.9</v>
      </c>
      <c r="EJ1065">
        <v>51254.6</v>
      </c>
      <c r="EK1065">
        <v>55186.9</v>
      </c>
      <c r="EL1065">
        <v>61784.6</v>
      </c>
      <c r="EM1065">
        <v>1.9872</v>
      </c>
      <c r="EN1065">
        <v>1.81</v>
      </c>
      <c r="EO1065">
        <v>0.0937283</v>
      </c>
      <c r="EP1065">
        <v>0</v>
      </c>
      <c r="EQ1065">
        <v>23.4929</v>
      </c>
      <c r="ER1065">
        <v>999.9</v>
      </c>
      <c r="ES1065">
        <v>40.038</v>
      </c>
      <c r="ET1065">
        <v>31.159</v>
      </c>
      <c r="EU1065">
        <v>20.146</v>
      </c>
      <c r="EV1065">
        <v>56.6962</v>
      </c>
      <c r="EW1065">
        <v>45.7292</v>
      </c>
      <c r="EX1065">
        <v>1</v>
      </c>
      <c r="EY1065">
        <v>0.000853659</v>
      </c>
      <c r="EZ1065">
        <v>3.54455</v>
      </c>
      <c r="FA1065">
        <v>20.0786</v>
      </c>
      <c r="FB1065">
        <v>5.19812</v>
      </c>
      <c r="FC1065">
        <v>12.004</v>
      </c>
      <c r="FD1065">
        <v>4.976</v>
      </c>
      <c r="FE1065">
        <v>3.294</v>
      </c>
      <c r="FF1065">
        <v>9999</v>
      </c>
      <c r="FG1065">
        <v>9999</v>
      </c>
      <c r="FH1065">
        <v>9999</v>
      </c>
      <c r="FI1065">
        <v>696.1</v>
      </c>
      <c r="FJ1065">
        <v>1.86356</v>
      </c>
      <c r="FK1065">
        <v>1.86829</v>
      </c>
      <c r="FL1065">
        <v>1.86801</v>
      </c>
      <c r="FM1065">
        <v>1.86926</v>
      </c>
      <c r="FN1065">
        <v>1.87012</v>
      </c>
      <c r="FO1065">
        <v>1.86615</v>
      </c>
      <c r="FP1065">
        <v>1.86719</v>
      </c>
      <c r="FQ1065">
        <v>1.86856</v>
      </c>
      <c r="FR1065">
        <v>5</v>
      </c>
      <c r="FS1065">
        <v>0</v>
      </c>
      <c r="FT1065">
        <v>0</v>
      </c>
      <c r="FU1065">
        <v>0</v>
      </c>
      <c r="FV1065" t="s">
        <v>358</v>
      </c>
      <c r="FW1065" t="s">
        <v>359</v>
      </c>
      <c r="FX1065" t="s">
        <v>360</v>
      </c>
      <c r="FY1065" t="s">
        <v>360</v>
      </c>
      <c r="FZ1065" t="s">
        <v>360</v>
      </c>
      <c r="GA1065" t="s">
        <v>360</v>
      </c>
      <c r="GB1065">
        <v>0</v>
      </c>
      <c r="GC1065">
        <v>100</v>
      </c>
      <c r="GD1065">
        <v>100</v>
      </c>
      <c r="GE1065">
        <v>11.2</v>
      </c>
      <c r="GF1065">
        <v>0.2694</v>
      </c>
      <c r="GG1065">
        <v>3.61927167264205</v>
      </c>
      <c r="GH1065">
        <v>0.00509506669552449</v>
      </c>
      <c r="GI1065">
        <v>1.17866753763249e-06</v>
      </c>
      <c r="GJ1065">
        <v>-6.62632595388568e-10</v>
      </c>
      <c r="GK1065">
        <v>-0.0260112845827318</v>
      </c>
      <c r="GL1065">
        <v>-0.0225051504344278</v>
      </c>
      <c r="GM1065">
        <v>0.00262967521021688</v>
      </c>
      <c r="GN1065">
        <v>-3.50088843362945e-05</v>
      </c>
      <c r="GO1065">
        <v>-5</v>
      </c>
      <c r="GP1065">
        <v>1640</v>
      </c>
      <c r="GQ1065">
        <v>1</v>
      </c>
      <c r="GR1065">
        <v>20</v>
      </c>
      <c r="GS1065">
        <v>50360.9</v>
      </c>
      <c r="GT1065">
        <v>50360.9</v>
      </c>
      <c r="GU1065">
        <v>2.81982</v>
      </c>
      <c r="GV1065">
        <v>2.60986</v>
      </c>
      <c r="GW1065">
        <v>1.54785</v>
      </c>
      <c r="GX1065">
        <v>2.2998</v>
      </c>
      <c r="GY1065">
        <v>1.34644</v>
      </c>
      <c r="GZ1065">
        <v>2.26562</v>
      </c>
      <c r="HA1065">
        <v>36.1285</v>
      </c>
      <c r="HB1065">
        <v>23.9387</v>
      </c>
      <c r="HC1065">
        <v>18</v>
      </c>
      <c r="HD1065">
        <v>505.139</v>
      </c>
      <c r="HE1065">
        <v>393.528</v>
      </c>
      <c r="HF1065">
        <v>18.5179</v>
      </c>
      <c r="HG1065">
        <v>27.0321</v>
      </c>
      <c r="HH1065">
        <v>30.0006</v>
      </c>
      <c r="HI1065">
        <v>26.9948</v>
      </c>
      <c r="HJ1065">
        <v>26.9413</v>
      </c>
      <c r="HK1065">
        <v>56.4555</v>
      </c>
      <c r="HL1065">
        <v>19.799</v>
      </c>
      <c r="HM1065">
        <v>0</v>
      </c>
      <c r="HN1065">
        <v>18.5302</v>
      </c>
      <c r="HO1065">
        <v>1490.05</v>
      </c>
      <c r="HP1065">
        <v>16.255</v>
      </c>
      <c r="HQ1065">
        <v>102.369</v>
      </c>
      <c r="HR1065">
        <v>102.837</v>
      </c>
    </row>
    <row r="1066" spans="1:226">
      <c r="A1066">
        <v>1050</v>
      </c>
      <c r="B1066">
        <v>1663699310</v>
      </c>
      <c r="C1066">
        <v>11534.9000000954</v>
      </c>
      <c r="D1066" t="s">
        <v>2469</v>
      </c>
      <c r="E1066" t="s">
        <v>2470</v>
      </c>
      <c r="F1066">
        <v>5</v>
      </c>
      <c r="G1066" t="s">
        <v>2292</v>
      </c>
      <c r="H1066" t="s">
        <v>354</v>
      </c>
      <c r="I1066">
        <v>1663699302.51852</v>
      </c>
      <c r="J1066">
        <f>(K1066)/1000</f>
        <v>0</v>
      </c>
      <c r="K1066">
        <f>IF(BF1066, AN1066, AH1066)</f>
        <v>0</v>
      </c>
      <c r="L1066">
        <f>IF(BF1066, AI1066, AG1066)</f>
        <v>0</v>
      </c>
      <c r="M1066">
        <f>BH1066 - IF(AU1066&gt;1, L1066*BB1066*100.0/(AW1066*BV1066), 0)</f>
        <v>0</v>
      </c>
      <c r="N1066">
        <f>((T1066-J1066/2)*M1066-L1066)/(T1066+J1066/2)</f>
        <v>0</v>
      </c>
      <c r="O1066">
        <f>N1066*(BO1066+BP1066)/1000.0</f>
        <v>0</v>
      </c>
      <c r="P1066">
        <f>(BH1066 - IF(AU1066&gt;1, L1066*BB1066*100.0/(AW1066*BV1066), 0))*(BO1066+BP1066)/1000.0</f>
        <v>0</v>
      </c>
      <c r="Q1066">
        <f>2.0/((1/S1066-1/R1066)+SIGN(S1066)*SQRT((1/S1066-1/R1066)*(1/S1066-1/R1066) + 4*BC1066/((BC1066+1)*(BC1066+1))*(2*1/S1066*1/R1066-1/R1066*1/R1066)))</f>
        <v>0</v>
      </c>
      <c r="R1066">
        <f>IF(LEFT(BD1066,1)&lt;&gt;"0",IF(LEFT(BD1066,1)="1",3.0,BE1066),$D$5+$E$5*(BV1066*BO1066/($K$5*1000))+$F$5*(BV1066*BO1066/($K$5*1000))*MAX(MIN(BB1066,$J$5),$I$5)*MAX(MIN(BB1066,$J$5),$I$5)+$G$5*MAX(MIN(BB1066,$J$5),$I$5)*(BV1066*BO1066/($K$5*1000))+$H$5*(BV1066*BO1066/($K$5*1000))*(BV1066*BO1066/($K$5*1000)))</f>
        <v>0</v>
      </c>
      <c r="S1066">
        <f>J1066*(1000-(1000*0.61365*exp(17.502*W1066/(240.97+W1066))/(BO1066+BP1066)+BJ1066)/2)/(1000*0.61365*exp(17.502*W1066/(240.97+W1066))/(BO1066+BP1066)-BJ1066)</f>
        <v>0</v>
      </c>
      <c r="T1066">
        <f>1/((BC1066+1)/(Q1066/1.6)+1/(R1066/1.37)) + BC1066/((BC1066+1)/(Q1066/1.6) + BC1066/(R1066/1.37))</f>
        <v>0</v>
      </c>
      <c r="U1066">
        <f>(AX1066*BA1066)</f>
        <v>0</v>
      </c>
      <c r="V1066">
        <f>(BQ1066+(U1066+2*0.95*5.67E-8*(((BQ1066+$B$7)+273)^4-(BQ1066+273)^4)-44100*J1066)/(1.84*29.3*R1066+8*0.95*5.67E-8*(BQ1066+273)^3))</f>
        <v>0</v>
      </c>
      <c r="W1066">
        <f>($C$7*BR1066+$D$7*BS1066+$E$7*V1066)</f>
        <v>0</v>
      </c>
      <c r="X1066">
        <f>0.61365*exp(17.502*W1066/(240.97+W1066))</f>
        <v>0</v>
      </c>
      <c r="Y1066">
        <f>(Z1066/AA1066*100)</f>
        <v>0</v>
      </c>
      <c r="Z1066">
        <f>BJ1066*(BO1066+BP1066)/1000</f>
        <v>0</v>
      </c>
      <c r="AA1066">
        <f>0.61365*exp(17.502*BQ1066/(240.97+BQ1066))</f>
        <v>0</v>
      </c>
      <c r="AB1066">
        <f>(X1066-BJ1066*(BO1066+BP1066)/1000)</f>
        <v>0</v>
      </c>
      <c r="AC1066">
        <f>(-J1066*44100)</f>
        <v>0</v>
      </c>
      <c r="AD1066">
        <f>2*29.3*R1066*0.92*(BQ1066-W1066)</f>
        <v>0</v>
      </c>
      <c r="AE1066">
        <f>2*0.95*5.67E-8*(((BQ1066+$B$7)+273)^4-(W1066+273)^4)</f>
        <v>0</v>
      </c>
      <c r="AF1066">
        <f>U1066+AE1066+AC1066+AD1066</f>
        <v>0</v>
      </c>
      <c r="AG1066">
        <f>BN1066*AU1066*(BI1066-BH1066*(1000-AU1066*BK1066)/(1000-AU1066*BJ1066))/(100*BB1066)</f>
        <v>0</v>
      </c>
      <c r="AH1066">
        <f>1000*BN1066*AU1066*(BJ1066-BK1066)/(100*BB1066*(1000-AU1066*BJ1066))</f>
        <v>0</v>
      </c>
      <c r="AI1066">
        <f>(AJ1066 - AK1066 - BO1066*1E3/(8.314*(BQ1066+273.15)) * AM1066/BN1066 * AL1066) * BN1066/(100*BB1066) * (1000 - BK1066)/1000</f>
        <v>0</v>
      </c>
      <c r="AJ1066">
        <v>1510.87001116813</v>
      </c>
      <c r="AK1066">
        <v>1444.37406060606</v>
      </c>
      <c r="AL1066">
        <v>3.44804360009771</v>
      </c>
      <c r="AM1066">
        <v>65.4891449672298</v>
      </c>
      <c r="AN1066">
        <f>(AP1066 - AO1066 + BO1066*1E3/(8.314*(BQ1066+273.15)) * AR1066/BN1066 * AQ1066) * BN1066/(100*BB1066) * 1000/(1000 - AP1066)</f>
        <v>0</v>
      </c>
      <c r="AO1066">
        <v>16.1377729383623</v>
      </c>
      <c r="AP1066">
        <v>19.6172197802198</v>
      </c>
      <c r="AQ1066">
        <v>-2.5372270525823e-05</v>
      </c>
      <c r="AR1066">
        <v>122.08518290641</v>
      </c>
      <c r="AS1066">
        <v>0</v>
      </c>
      <c r="AT1066">
        <v>0</v>
      </c>
      <c r="AU1066">
        <f>IF(AS1066*$H$13&gt;=AW1066,1.0,(AW1066/(AW1066-AS1066*$H$13)))</f>
        <v>0</v>
      </c>
      <c r="AV1066">
        <f>(AU1066-1)*100</f>
        <v>0</v>
      </c>
      <c r="AW1066">
        <f>MAX(0,($B$13+$C$13*BV1066)/(1+$D$13*BV1066)*BO1066/(BQ1066+273)*$E$13)</f>
        <v>0</v>
      </c>
      <c r="AX1066">
        <f>$B$11*BW1066+$C$11*BX1066+$F$11*CI1066*(1-CL1066)</f>
        <v>0</v>
      </c>
      <c r="AY1066">
        <f>AX1066*AZ1066</f>
        <v>0</v>
      </c>
      <c r="AZ1066">
        <f>($B$11*$D$9+$C$11*$D$9+$F$11*((CV1066+CN1066)/MAX(CV1066+CN1066+CW1066, 0.1)*$I$9+CW1066/MAX(CV1066+CN1066+CW1066, 0.1)*$J$9))/($B$11+$C$11+$F$11)</f>
        <v>0</v>
      </c>
      <c r="BA1066">
        <f>($B$11*$K$9+$C$11*$K$9+$F$11*((CV1066+CN1066)/MAX(CV1066+CN1066+CW1066, 0.1)*$P$9+CW1066/MAX(CV1066+CN1066+CW1066, 0.1)*$Q$9))/($B$11+$C$11+$F$11)</f>
        <v>0</v>
      </c>
      <c r="BB1066">
        <v>6</v>
      </c>
      <c r="BC1066">
        <v>0.5</v>
      </c>
      <c r="BD1066" t="s">
        <v>355</v>
      </c>
      <c r="BE1066">
        <v>2</v>
      </c>
      <c r="BF1066" t="b">
        <v>1</v>
      </c>
      <c r="BG1066">
        <v>1663699302.51852</v>
      </c>
      <c r="BH1066">
        <v>1392.50296296296</v>
      </c>
      <c r="BI1066">
        <v>1470.12814814815</v>
      </c>
      <c r="BJ1066">
        <v>19.616437037037</v>
      </c>
      <c r="BK1066">
        <v>16.0850148148148</v>
      </c>
      <c r="BL1066">
        <v>1381.34296296296</v>
      </c>
      <c r="BM1066">
        <v>19.3470814814815</v>
      </c>
      <c r="BN1066">
        <v>500.015962962963</v>
      </c>
      <c r="BO1066">
        <v>90.4702148148148</v>
      </c>
      <c r="BP1066">
        <v>0.0477860518518519</v>
      </c>
      <c r="BQ1066">
        <v>24.5067925925926</v>
      </c>
      <c r="BR1066">
        <v>25.0418703703704</v>
      </c>
      <c r="BS1066">
        <v>999.9</v>
      </c>
      <c r="BT1066">
        <v>0</v>
      </c>
      <c r="BU1066">
        <v>0</v>
      </c>
      <c r="BV1066">
        <v>10013.7037037037</v>
      </c>
      <c r="BW1066">
        <v>0</v>
      </c>
      <c r="BX1066">
        <v>17.2908481481482</v>
      </c>
      <c r="BY1066">
        <v>-77.6251259259259</v>
      </c>
      <c r="BZ1066">
        <v>1420.36481481481</v>
      </c>
      <c r="CA1066">
        <v>1494.16259259259</v>
      </c>
      <c r="CB1066">
        <v>3.53143</v>
      </c>
      <c r="CC1066">
        <v>1470.12814814815</v>
      </c>
      <c r="CD1066">
        <v>16.0850148148148</v>
      </c>
      <c r="CE1066">
        <v>1.77470296296296</v>
      </c>
      <c r="CF1066">
        <v>1.45521481481481</v>
      </c>
      <c r="CG1066">
        <v>15.5657407407407</v>
      </c>
      <c r="CH1066">
        <v>12.5054259259259</v>
      </c>
      <c r="CI1066">
        <v>1999.99259259259</v>
      </c>
      <c r="CJ1066">
        <v>0.979995666666666</v>
      </c>
      <c r="CK1066">
        <v>0.0200041888888889</v>
      </c>
      <c r="CL1066">
        <v>0</v>
      </c>
      <c r="CM1066">
        <v>871.448444444445</v>
      </c>
      <c r="CN1066">
        <v>5.00063</v>
      </c>
      <c r="CO1066">
        <v>17200.6444444444</v>
      </c>
      <c r="CP1066">
        <v>17256.8111111111</v>
      </c>
      <c r="CQ1066">
        <v>39.062</v>
      </c>
      <c r="CR1066">
        <v>39.187</v>
      </c>
      <c r="CS1066">
        <v>38.576</v>
      </c>
      <c r="CT1066">
        <v>38.5</v>
      </c>
      <c r="CU1066">
        <v>39.812</v>
      </c>
      <c r="CV1066">
        <v>1955.08222222222</v>
      </c>
      <c r="CW1066">
        <v>39.91</v>
      </c>
      <c r="CX1066">
        <v>0</v>
      </c>
      <c r="CY1066">
        <v>1663699307.3</v>
      </c>
      <c r="CZ1066">
        <v>0</v>
      </c>
      <c r="DA1066">
        <v>0</v>
      </c>
      <c r="DB1066" t="s">
        <v>356</v>
      </c>
      <c r="DC1066">
        <v>1660677648.1</v>
      </c>
      <c r="DD1066">
        <v>1660677649.1</v>
      </c>
      <c r="DE1066">
        <v>0</v>
      </c>
      <c r="DF1066">
        <v>-1.042</v>
      </c>
      <c r="DG1066">
        <v>0.003</v>
      </c>
      <c r="DH1066">
        <v>5.218</v>
      </c>
      <c r="DI1066">
        <v>0.344</v>
      </c>
      <c r="DJ1066">
        <v>417</v>
      </c>
      <c r="DK1066">
        <v>22</v>
      </c>
      <c r="DL1066">
        <v>1.24</v>
      </c>
      <c r="DM1066">
        <v>0.53</v>
      </c>
      <c r="DN1066">
        <v>-77.6027951219512</v>
      </c>
      <c r="DO1066">
        <v>-1.03097770034851</v>
      </c>
      <c r="DP1066">
        <v>0.589561217140929</v>
      </c>
      <c r="DQ1066">
        <v>0</v>
      </c>
      <c r="DR1066">
        <v>3.59229926829268</v>
      </c>
      <c r="DS1066">
        <v>-0.926856167247378</v>
      </c>
      <c r="DT1066">
        <v>0.0917101768268438</v>
      </c>
      <c r="DU1066">
        <v>0</v>
      </c>
      <c r="DV1066">
        <v>0</v>
      </c>
      <c r="DW1066">
        <v>2</v>
      </c>
      <c r="DX1066" t="s">
        <v>357</v>
      </c>
      <c r="DY1066">
        <v>2.97316</v>
      </c>
      <c r="DZ1066">
        <v>2.70119</v>
      </c>
      <c r="EA1066">
        <v>0.206605</v>
      </c>
      <c r="EB1066">
        <v>0.213967</v>
      </c>
      <c r="EC1066">
        <v>0.089709</v>
      </c>
      <c r="ED1066">
        <v>0.0790214</v>
      </c>
      <c r="EE1066">
        <v>30904.7</v>
      </c>
      <c r="EF1066">
        <v>33380.3</v>
      </c>
      <c r="EG1066">
        <v>35300.3</v>
      </c>
      <c r="EH1066">
        <v>38515.9</v>
      </c>
      <c r="EI1066">
        <v>45577.4</v>
      </c>
      <c r="EJ1066">
        <v>51241.9</v>
      </c>
      <c r="EK1066">
        <v>55185.9</v>
      </c>
      <c r="EL1066">
        <v>61784.6</v>
      </c>
      <c r="EM1066">
        <v>1.9872</v>
      </c>
      <c r="EN1066">
        <v>1.81</v>
      </c>
      <c r="EO1066">
        <v>0.0942945</v>
      </c>
      <c r="EP1066">
        <v>0</v>
      </c>
      <c r="EQ1066">
        <v>23.485</v>
      </c>
      <c r="ER1066">
        <v>999.9</v>
      </c>
      <c r="ES1066">
        <v>40.038</v>
      </c>
      <c r="ET1066">
        <v>31.159</v>
      </c>
      <c r="EU1066">
        <v>20.1452</v>
      </c>
      <c r="EV1066">
        <v>56.9762</v>
      </c>
      <c r="EW1066">
        <v>45.9215</v>
      </c>
      <c r="EX1066">
        <v>1</v>
      </c>
      <c r="EY1066">
        <v>0.000304878</v>
      </c>
      <c r="EZ1066">
        <v>3.48072</v>
      </c>
      <c r="FA1066">
        <v>20.0791</v>
      </c>
      <c r="FB1066">
        <v>5.19453</v>
      </c>
      <c r="FC1066">
        <v>12.004</v>
      </c>
      <c r="FD1066">
        <v>4.9752</v>
      </c>
      <c r="FE1066">
        <v>3.2936</v>
      </c>
      <c r="FF1066">
        <v>9999</v>
      </c>
      <c r="FG1066">
        <v>9999</v>
      </c>
      <c r="FH1066">
        <v>9999</v>
      </c>
      <c r="FI1066">
        <v>696.1</v>
      </c>
      <c r="FJ1066">
        <v>1.86356</v>
      </c>
      <c r="FK1066">
        <v>1.86829</v>
      </c>
      <c r="FL1066">
        <v>1.86804</v>
      </c>
      <c r="FM1066">
        <v>1.86929</v>
      </c>
      <c r="FN1066">
        <v>1.87012</v>
      </c>
      <c r="FO1066">
        <v>1.86615</v>
      </c>
      <c r="FP1066">
        <v>1.86716</v>
      </c>
      <c r="FQ1066">
        <v>1.86859</v>
      </c>
      <c r="FR1066">
        <v>5</v>
      </c>
      <c r="FS1066">
        <v>0</v>
      </c>
      <c r="FT1066">
        <v>0</v>
      </c>
      <c r="FU1066">
        <v>0</v>
      </c>
      <c r="FV1066" t="s">
        <v>358</v>
      </c>
      <c r="FW1066" t="s">
        <v>359</v>
      </c>
      <c r="FX1066" t="s">
        <v>360</v>
      </c>
      <c r="FY1066" t="s">
        <v>360</v>
      </c>
      <c r="FZ1066" t="s">
        <v>360</v>
      </c>
      <c r="GA1066" t="s">
        <v>360</v>
      </c>
      <c r="GB1066">
        <v>0</v>
      </c>
      <c r="GC1066">
        <v>100</v>
      </c>
      <c r="GD1066">
        <v>100</v>
      </c>
      <c r="GE1066">
        <v>11.27</v>
      </c>
      <c r="GF1066">
        <v>0.2692</v>
      </c>
      <c r="GG1066">
        <v>3.61927167264205</v>
      </c>
      <c r="GH1066">
        <v>0.00509506669552449</v>
      </c>
      <c r="GI1066">
        <v>1.17866753763249e-06</v>
      </c>
      <c r="GJ1066">
        <v>-6.62632595388568e-10</v>
      </c>
      <c r="GK1066">
        <v>-0.0260112845827318</v>
      </c>
      <c r="GL1066">
        <v>-0.0225051504344278</v>
      </c>
      <c r="GM1066">
        <v>0.00262967521021688</v>
      </c>
      <c r="GN1066">
        <v>-3.50088843362945e-05</v>
      </c>
      <c r="GO1066">
        <v>-5</v>
      </c>
      <c r="GP1066">
        <v>1640</v>
      </c>
      <c r="GQ1066">
        <v>1</v>
      </c>
      <c r="GR1066">
        <v>20</v>
      </c>
      <c r="GS1066">
        <v>50361</v>
      </c>
      <c r="GT1066">
        <v>50361</v>
      </c>
      <c r="GU1066">
        <v>2.84302</v>
      </c>
      <c r="GV1066">
        <v>2.60376</v>
      </c>
      <c r="GW1066">
        <v>1.54785</v>
      </c>
      <c r="GX1066">
        <v>2.2998</v>
      </c>
      <c r="GY1066">
        <v>1.34644</v>
      </c>
      <c r="GZ1066">
        <v>2.35962</v>
      </c>
      <c r="HA1066">
        <v>36.152</v>
      </c>
      <c r="HB1066">
        <v>23.9474</v>
      </c>
      <c r="HC1066">
        <v>18</v>
      </c>
      <c r="HD1066">
        <v>505.156</v>
      </c>
      <c r="HE1066">
        <v>393.544</v>
      </c>
      <c r="HF1066">
        <v>18.4802</v>
      </c>
      <c r="HG1066">
        <v>27.0321</v>
      </c>
      <c r="HH1066">
        <v>30.0001</v>
      </c>
      <c r="HI1066">
        <v>26.9962</v>
      </c>
      <c r="HJ1066">
        <v>26.9436</v>
      </c>
      <c r="HK1066">
        <v>57.0029</v>
      </c>
      <c r="HL1066">
        <v>19.5258</v>
      </c>
      <c r="HM1066">
        <v>0</v>
      </c>
      <c r="HN1066">
        <v>18.4976</v>
      </c>
      <c r="HO1066">
        <v>1510.39</v>
      </c>
      <c r="HP1066">
        <v>16.3333</v>
      </c>
      <c r="HQ1066">
        <v>102.367</v>
      </c>
      <c r="HR1066">
        <v>102.837</v>
      </c>
    </row>
    <row r="1067" spans="1:226">
      <c r="A1067">
        <v>1051</v>
      </c>
      <c r="B1067">
        <v>1663699315</v>
      </c>
      <c r="C1067">
        <v>11539.9000000954</v>
      </c>
      <c r="D1067" t="s">
        <v>2471</v>
      </c>
      <c r="E1067" t="s">
        <v>2472</v>
      </c>
      <c r="F1067">
        <v>5</v>
      </c>
      <c r="G1067" t="s">
        <v>2292</v>
      </c>
      <c r="H1067" t="s">
        <v>354</v>
      </c>
      <c r="I1067">
        <v>1663699307.23214</v>
      </c>
      <c r="J1067">
        <f>(K1067)/1000</f>
        <v>0</v>
      </c>
      <c r="K1067">
        <f>IF(BF1067, AN1067, AH1067)</f>
        <v>0</v>
      </c>
      <c r="L1067">
        <f>IF(BF1067, AI1067, AG1067)</f>
        <v>0</v>
      </c>
      <c r="M1067">
        <f>BH1067 - IF(AU1067&gt;1, L1067*BB1067*100.0/(AW1067*BV1067), 0)</f>
        <v>0</v>
      </c>
      <c r="N1067">
        <f>((T1067-J1067/2)*M1067-L1067)/(T1067+J1067/2)</f>
        <v>0</v>
      </c>
      <c r="O1067">
        <f>N1067*(BO1067+BP1067)/1000.0</f>
        <v>0</v>
      </c>
      <c r="P1067">
        <f>(BH1067 - IF(AU1067&gt;1, L1067*BB1067*100.0/(AW1067*BV1067), 0))*(BO1067+BP1067)/1000.0</f>
        <v>0</v>
      </c>
      <c r="Q1067">
        <f>2.0/((1/S1067-1/R1067)+SIGN(S1067)*SQRT((1/S1067-1/R1067)*(1/S1067-1/R1067) + 4*BC1067/((BC1067+1)*(BC1067+1))*(2*1/S1067*1/R1067-1/R1067*1/R1067)))</f>
        <v>0</v>
      </c>
      <c r="R1067">
        <f>IF(LEFT(BD1067,1)&lt;&gt;"0",IF(LEFT(BD1067,1)="1",3.0,BE1067),$D$5+$E$5*(BV1067*BO1067/($K$5*1000))+$F$5*(BV1067*BO1067/($K$5*1000))*MAX(MIN(BB1067,$J$5),$I$5)*MAX(MIN(BB1067,$J$5),$I$5)+$G$5*MAX(MIN(BB1067,$J$5),$I$5)*(BV1067*BO1067/($K$5*1000))+$H$5*(BV1067*BO1067/($K$5*1000))*(BV1067*BO1067/($K$5*1000)))</f>
        <v>0</v>
      </c>
      <c r="S1067">
        <f>J1067*(1000-(1000*0.61365*exp(17.502*W1067/(240.97+W1067))/(BO1067+BP1067)+BJ1067)/2)/(1000*0.61365*exp(17.502*W1067/(240.97+W1067))/(BO1067+BP1067)-BJ1067)</f>
        <v>0</v>
      </c>
      <c r="T1067">
        <f>1/((BC1067+1)/(Q1067/1.6)+1/(R1067/1.37)) + BC1067/((BC1067+1)/(Q1067/1.6) + BC1067/(R1067/1.37))</f>
        <v>0</v>
      </c>
      <c r="U1067">
        <f>(AX1067*BA1067)</f>
        <v>0</v>
      </c>
      <c r="V1067">
        <f>(BQ1067+(U1067+2*0.95*5.67E-8*(((BQ1067+$B$7)+273)^4-(BQ1067+273)^4)-44100*J1067)/(1.84*29.3*R1067+8*0.95*5.67E-8*(BQ1067+273)^3))</f>
        <v>0</v>
      </c>
      <c r="W1067">
        <f>($C$7*BR1067+$D$7*BS1067+$E$7*V1067)</f>
        <v>0</v>
      </c>
      <c r="X1067">
        <f>0.61365*exp(17.502*W1067/(240.97+W1067))</f>
        <v>0</v>
      </c>
      <c r="Y1067">
        <f>(Z1067/AA1067*100)</f>
        <v>0</v>
      </c>
      <c r="Z1067">
        <f>BJ1067*(BO1067+BP1067)/1000</f>
        <v>0</v>
      </c>
      <c r="AA1067">
        <f>0.61365*exp(17.502*BQ1067/(240.97+BQ1067))</f>
        <v>0</v>
      </c>
      <c r="AB1067">
        <f>(X1067-BJ1067*(BO1067+BP1067)/1000)</f>
        <v>0</v>
      </c>
      <c r="AC1067">
        <f>(-J1067*44100)</f>
        <v>0</v>
      </c>
      <c r="AD1067">
        <f>2*29.3*R1067*0.92*(BQ1067-W1067)</f>
        <v>0</v>
      </c>
      <c r="AE1067">
        <f>2*0.95*5.67E-8*(((BQ1067+$B$7)+273)^4-(W1067+273)^4)</f>
        <v>0</v>
      </c>
      <c r="AF1067">
        <f>U1067+AE1067+AC1067+AD1067</f>
        <v>0</v>
      </c>
      <c r="AG1067">
        <f>BN1067*AU1067*(BI1067-BH1067*(1000-AU1067*BK1067)/(1000-AU1067*BJ1067))/(100*BB1067)</f>
        <v>0</v>
      </c>
      <c r="AH1067">
        <f>1000*BN1067*AU1067*(BJ1067-BK1067)/(100*BB1067*(1000-AU1067*BJ1067))</f>
        <v>0</v>
      </c>
      <c r="AI1067">
        <f>(AJ1067 - AK1067 - BO1067*1E3/(8.314*(BQ1067+273.15)) * AM1067/BN1067 * AL1067) * BN1067/(100*BB1067) * (1000 - BK1067)/1000</f>
        <v>0</v>
      </c>
      <c r="AJ1067">
        <v>1528.44474462407</v>
      </c>
      <c r="AK1067">
        <v>1461.49072727273</v>
      </c>
      <c r="AL1067">
        <v>3.46282489353853</v>
      </c>
      <c r="AM1067">
        <v>65.4891449672298</v>
      </c>
      <c r="AN1067">
        <f>(AP1067 - AO1067 + BO1067*1E3/(8.314*(BQ1067+273.15)) * AR1067/BN1067 * AQ1067) * BN1067/(100*BB1067) * 1000/(1000 - AP1067)</f>
        <v>0</v>
      </c>
      <c r="AO1067">
        <v>16.1984659325824</v>
      </c>
      <c r="AP1067">
        <v>19.6162758241758</v>
      </c>
      <c r="AQ1067">
        <v>1.49288480407736e-05</v>
      </c>
      <c r="AR1067">
        <v>122.08518290641</v>
      </c>
      <c r="AS1067">
        <v>0</v>
      </c>
      <c r="AT1067">
        <v>0</v>
      </c>
      <c r="AU1067">
        <f>IF(AS1067*$H$13&gt;=AW1067,1.0,(AW1067/(AW1067-AS1067*$H$13)))</f>
        <v>0</v>
      </c>
      <c r="AV1067">
        <f>(AU1067-1)*100</f>
        <v>0</v>
      </c>
      <c r="AW1067">
        <f>MAX(0,($B$13+$C$13*BV1067)/(1+$D$13*BV1067)*BO1067/(BQ1067+273)*$E$13)</f>
        <v>0</v>
      </c>
      <c r="AX1067">
        <f>$B$11*BW1067+$C$11*BX1067+$F$11*CI1067*(1-CL1067)</f>
        <v>0</v>
      </c>
      <c r="AY1067">
        <f>AX1067*AZ1067</f>
        <v>0</v>
      </c>
      <c r="AZ1067">
        <f>($B$11*$D$9+$C$11*$D$9+$F$11*((CV1067+CN1067)/MAX(CV1067+CN1067+CW1067, 0.1)*$I$9+CW1067/MAX(CV1067+CN1067+CW1067, 0.1)*$J$9))/($B$11+$C$11+$F$11)</f>
        <v>0</v>
      </c>
      <c r="BA1067">
        <f>($B$11*$K$9+$C$11*$K$9+$F$11*((CV1067+CN1067)/MAX(CV1067+CN1067+CW1067, 0.1)*$P$9+CW1067/MAX(CV1067+CN1067+CW1067, 0.1)*$Q$9))/($B$11+$C$11+$F$11)</f>
        <v>0</v>
      </c>
      <c r="BB1067">
        <v>6</v>
      </c>
      <c r="BC1067">
        <v>0.5</v>
      </c>
      <c r="BD1067" t="s">
        <v>355</v>
      </c>
      <c r="BE1067">
        <v>2</v>
      </c>
      <c r="BF1067" t="b">
        <v>1</v>
      </c>
      <c r="BG1067">
        <v>1663699307.23214</v>
      </c>
      <c r="BH1067">
        <v>1408.32928571429</v>
      </c>
      <c r="BI1067">
        <v>1486.04678571429</v>
      </c>
      <c r="BJ1067">
        <v>19.6168392857143</v>
      </c>
      <c r="BK1067">
        <v>16.15225</v>
      </c>
      <c r="BL1067">
        <v>1397.09785714286</v>
      </c>
      <c r="BM1067">
        <v>19.3474678571429</v>
      </c>
      <c r="BN1067">
        <v>500.0695</v>
      </c>
      <c r="BO1067">
        <v>90.4693821428571</v>
      </c>
      <c r="BP1067">
        <v>0.0478749142857143</v>
      </c>
      <c r="BQ1067">
        <v>24.4908178571429</v>
      </c>
      <c r="BR1067">
        <v>25.0378821428571</v>
      </c>
      <c r="BS1067">
        <v>999.9</v>
      </c>
      <c r="BT1067">
        <v>0</v>
      </c>
      <c r="BU1067">
        <v>0</v>
      </c>
      <c r="BV1067">
        <v>10022.6785714286</v>
      </c>
      <c r="BW1067">
        <v>0</v>
      </c>
      <c r="BX1067">
        <v>17.2623821428571</v>
      </c>
      <c r="BY1067">
        <v>-77.7176321428571</v>
      </c>
      <c r="BZ1067">
        <v>1436.50857142857</v>
      </c>
      <c r="CA1067">
        <v>1510.44535714286</v>
      </c>
      <c r="CB1067">
        <v>3.46459285714286</v>
      </c>
      <c r="CC1067">
        <v>1486.04678571429</v>
      </c>
      <c r="CD1067">
        <v>16.15225</v>
      </c>
      <c r="CE1067">
        <v>1.77472321428571</v>
      </c>
      <c r="CF1067">
        <v>1.46128428571429</v>
      </c>
      <c r="CG1067">
        <v>15.5659178571429</v>
      </c>
      <c r="CH1067">
        <v>12.5688607142857</v>
      </c>
      <c r="CI1067">
        <v>2000.00142857143</v>
      </c>
      <c r="CJ1067">
        <v>0.979995857142857</v>
      </c>
      <c r="CK1067">
        <v>0.0200039857142857</v>
      </c>
      <c r="CL1067">
        <v>0</v>
      </c>
      <c r="CM1067">
        <v>870.560035714286</v>
      </c>
      <c r="CN1067">
        <v>5.00063</v>
      </c>
      <c r="CO1067">
        <v>17183.4821428571</v>
      </c>
      <c r="CP1067">
        <v>17256.8857142857</v>
      </c>
      <c r="CQ1067">
        <v>39.062</v>
      </c>
      <c r="CR1067">
        <v>39.187</v>
      </c>
      <c r="CS1067">
        <v>38.5845</v>
      </c>
      <c r="CT1067">
        <v>38.5</v>
      </c>
      <c r="CU1067">
        <v>39.812</v>
      </c>
      <c r="CV1067">
        <v>1955.09107142857</v>
      </c>
      <c r="CW1067">
        <v>39.91</v>
      </c>
      <c r="CX1067">
        <v>0</v>
      </c>
      <c r="CY1067">
        <v>1663699312.1</v>
      </c>
      <c r="CZ1067">
        <v>0</v>
      </c>
      <c r="DA1067">
        <v>0</v>
      </c>
      <c r="DB1067" t="s">
        <v>356</v>
      </c>
      <c r="DC1067">
        <v>1660677648.1</v>
      </c>
      <c r="DD1067">
        <v>1660677649.1</v>
      </c>
      <c r="DE1067">
        <v>0</v>
      </c>
      <c r="DF1067">
        <v>-1.042</v>
      </c>
      <c r="DG1067">
        <v>0.003</v>
      </c>
      <c r="DH1067">
        <v>5.218</v>
      </c>
      <c r="DI1067">
        <v>0.344</v>
      </c>
      <c r="DJ1067">
        <v>417</v>
      </c>
      <c r="DK1067">
        <v>22</v>
      </c>
      <c r="DL1067">
        <v>1.24</v>
      </c>
      <c r="DM1067">
        <v>0.53</v>
      </c>
      <c r="DN1067">
        <v>-77.6740658536585</v>
      </c>
      <c r="DO1067">
        <v>0.700394425087121</v>
      </c>
      <c r="DP1067">
        <v>0.473732554790331</v>
      </c>
      <c r="DQ1067">
        <v>0</v>
      </c>
      <c r="DR1067">
        <v>3.51789292682927</v>
      </c>
      <c r="DS1067">
        <v>-0.852735052264803</v>
      </c>
      <c r="DT1067">
        <v>0.0843748534739513</v>
      </c>
      <c r="DU1067">
        <v>0</v>
      </c>
      <c r="DV1067">
        <v>0</v>
      </c>
      <c r="DW1067">
        <v>2</v>
      </c>
      <c r="DX1067" t="s">
        <v>357</v>
      </c>
      <c r="DY1067">
        <v>2.9734</v>
      </c>
      <c r="DZ1067">
        <v>2.70259</v>
      </c>
      <c r="EA1067">
        <v>0.208065</v>
      </c>
      <c r="EB1067">
        <v>0.215523</v>
      </c>
      <c r="EC1067">
        <v>0.0897095</v>
      </c>
      <c r="ED1067">
        <v>0.0793051</v>
      </c>
      <c r="EE1067">
        <v>30848.4</v>
      </c>
      <c r="EF1067">
        <v>33314.1</v>
      </c>
      <c r="EG1067">
        <v>35301</v>
      </c>
      <c r="EH1067">
        <v>38515.7</v>
      </c>
      <c r="EI1067">
        <v>45578.6</v>
      </c>
      <c r="EJ1067">
        <v>51226.6</v>
      </c>
      <c r="EK1067">
        <v>55187.3</v>
      </c>
      <c r="EL1067">
        <v>61785.2</v>
      </c>
      <c r="EM1067">
        <v>1.9864</v>
      </c>
      <c r="EN1067">
        <v>1.8112</v>
      </c>
      <c r="EO1067">
        <v>0.0969172</v>
      </c>
      <c r="EP1067">
        <v>0</v>
      </c>
      <c r="EQ1067">
        <v>23.4771</v>
      </c>
      <c r="ER1067">
        <v>999.9</v>
      </c>
      <c r="ES1067">
        <v>40.038</v>
      </c>
      <c r="ET1067">
        <v>31.159</v>
      </c>
      <c r="EU1067">
        <v>20.1476</v>
      </c>
      <c r="EV1067">
        <v>56.8362</v>
      </c>
      <c r="EW1067">
        <v>45.617</v>
      </c>
      <c r="EX1067">
        <v>1</v>
      </c>
      <c r="EY1067">
        <v>0.000121951</v>
      </c>
      <c r="EZ1067">
        <v>3.4334</v>
      </c>
      <c r="FA1067">
        <v>20.0807</v>
      </c>
      <c r="FB1067">
        <v>5.19932</v>
      </c>
      <c r="FC1067">
        <v>12.004</v>
      </c>
      <c r="FD1067">
        <v>4.976</v>
      </c>
      <c r="FE1067">
        <v>3.294</v>
      </c>
      <c r="FF1067">
        <v>9999</v>
      </c>
      <c r="FG1067">
        <v>9999</v>
      </c>
      <c r="FH1067">
        <v>9999</v>
      </c>
      <c r="FI1067">
        <v>696.1</v>
      </c>
      <c r="FJ1067">
        <v>1.86356</v>
      </c>
      <c r="FK1067">
        <v>1.86829</v>
      </c>
      <c r="FL1067">
        <v>1.8681</v>
      </c>
      <c r="FM1067">
        <v>1.86929</v>
      </c>
      <c r="FN1067">
        <v>1.87012</v>
      </c>
      <c r="FO1067">
        <v>1.86615</v>
      </c>
      <c r="FP1067">
        <v>1.86722</v>
      </c>
      <c r="FQ1067">
        <v>1.86856</v>
      </c>
      <c r="FR1067">
        <v>5</v>
      </c>
      <c r="FS1067">
        <v>0</v>
      </c>
      <c r="FT1067">
        <v>0</v>
      </c>
      <c r="FU1067">
        <v>0</v>
      </c>
      <c r="FV1067" t="s">
        <v>358</v>
      </c>
      <c r="FW1067" t="s">
        <v>359</v>
      </c>
      <c r="FX1067" t="s">
        <v>360</v>
      </c>
      <c r="FY1067" t="s">
        <v>360</v>
      </c>
      <c r="FZ1067" t="s">
        <v>360</v>
      </c>
      <c r="GA1067" t="s">
        <v>360</v>
      </c>
      <c r="GB1067">
        <v>0</v>
      </c>
      <c r="GC1067">
        <v>100</v>
      </c>
      <c r="GD1067">
        <v>100</v>
      </c>
      <c r="GE1067">
        <v>11.34</v>
      </c>
      <c r="GF1067">
        <v>0.2693</v>
      </c>
      <c r="GG1067">
        <v>3.61927167264205</v>
      </c>
      <c r="GH1067">
        <v>0.00509506669552449</v>
      </c>
      <c r="GI1067">
        <v>1.17866753763249e-06</v>
      </c>
      <c r="GJ1067">
        <v>-6.62632595388568e-10</v>
      </c>
      <c r="GK1067">
        <v>-0.0260112845827318</v>
      </c>
      <c r="GL1067">
        <v>-0.0225051504344278</v>
      </c>
      <c r="GM1067">
        <v>0.00262967521021688</v>
      </c>
      <c r="GN1067">
        <v>-3.50088843362945e-05</v>
      </c>
      <c r="GO1067">
        <v>-5</v>
      </c>
      <c r="GP1067">
        <v>1640</v>
      </c>
      <c r="GQ1067">
        <v>1</v>
      </c>
      <c r="GR1067">
        <v>20</v>
      </c>
      <c r="GS1067">
        <v>50361.1</v>
      </c>
      <c r="GT1067">
        <v>50361.1</v>
      </c>
      <c r="GU1067">
        <v>2.87109</v>
      </c>
      <c r="GV1067">
        <v>2.59766</v>
      </c>
      <c r="GW1067">
        <v>1.54785</v>
      </c>
      <c r="GX1067">
        <v>2.30103</v>
      </c>
      <c r="GY1067">
        <v>1.34644</v>
      </c>
      <c r="GZ1067">
        <v>2.40601</v>
      </c>
      <c r="HA1067">
        <v>36.152</v>
      </c>
      <c r="HB1067">
        <v>23.9474</v>
      </c>
      <c r="HC1067">
        <v>18</v>
      </c>
      <c r="HD1067">
        <v>504.644</v>
      </c>
      <c r="HE1067">
        <v>394.199</v>
      </c>
      <c r="HF1067">
        <v>18.4506</v>
      </c>
      <c r="HG1067">
        <v>27.0344</v>
      </c>
      <c r="HH1067">
        <v>30</v>
      </c>
      <c r="HI1067">
        <v>26.9985</v>
      </c>
      <c r="HJ1067">
        <v>26.9436</v>
      </c>
      <c r="HK1067">
        <v>57.4844</v>
      </c>
      <c r="HL1067">
        <v>18.9166</v>
      </c>
      <c r="HM1067">
        <v>0</v>
      </c>
      <c r="HN1067">
        <v>18.4687</v>
      </c>
      <c r="HO1067">
        <v>1523.94</v>
      </c>
      <c r="HP1067">
        <v>16.41</v>
      </c>
      <c r="HQ1067">
        <v>102.37</v>
      </c>
      <c r="HR1067">
        <v>102.838</v>
      </c>
    </row>
    <row r="1068" spans="1:226">
      <c r="A1068">
        <v>1052</v>
      </c>
      <c r="B1068">
        <v>1663699320</v>
      </c>
      <c r="C1068">
        <v>11544.9000000954</v>
      </c>
      <c r="D1068" t="s">
        <v>2473</v>
      </c>
      <c r="E1068" t="s">
        <v>2474</v>
      </c>
      <c r="F1068">
        <v>5</v>
      </c>
      <c r="G1068" t="s">
        <v>2292</v>
      </c>
      <c r="H1068" t="s">
        <v>354</v>
      </c>
      <c r="I1068">
        <v>1663699312.5</v>
      </c>
      <c r="J1068">
        <f>(K1068)/1000</f>
        <v>0</v>
      </c>
      <c r="K1068">
        <f>IF(BF1068, AN1068, AH1068)</f>
        <v>0</v>
      </c>
      <c r="L1068">
        <f>IF(BF1068, AI1068, AG1068)</f>
        <v>0</v>
      </c>
      <c r="M1068">
        <f>BH1068 - IF(AU1068&gt;1, L1068*BB1068*100.0/(AW1068*BV1068), 0)</f>
        <v>0</v>
      </c>
      <c r="N1068">
        <f>((T1068-J1068/2)*M1068-L1068)/(T1068+J1068/2)</f>
        <v>0</v>
      </c>
      <c r="O1068">
        <f>N1068*(BO1068+BP1068)/1000.0</f>
        <v>0</v>
      </c>
      <c r="P1068">
        <f>(BH1068 - IF(AU1068&gt;1, L1068*BB1068*100.0/(AW1068*BV1068), 0))*(BO1068+BP1068)/1000.0</f>
        <v>0</v>
      </c>
      <c r="Q1068">
        <f>2.0/((1/S1068-1/R1068)+SIGN(S1068)*SQRT((1/S1068-1/R1068)*(1/S1068-1/R1068) + 4*BC1068/((BC1068+1)*(BC1068+1))*(2*1/S1068*1/R1068-1/R1068*1/R1068)))</f>
        <v>0</v>
      </c>
      <c r="R1068">
        <f>IF(LEFT(BD1068,1)&lt;&gt;"0",IF(LEFT(BD1068,1)="1",3.0,BE1068),$D$5+$E$5*(BV1068*BO1068/($K$5*1000))+$F$5*(BV1068*BO1068/($K$5*1000))*MAX(MIN(BB1068,$J$5),$I$5)*MAX(MIN(BB1068,$J$5),$I$5)+$G$5*MAX(MIN(BB1068,$J$5),$I$5)*(BV1068*BO1068/($K$5*1000))+$H$5*(BV1068*BO1068/($K$5*1000))*(BV1068*BO1068/($K$5*1000)))</f>
        <v>0</v>
      </c>
      <c r="S1068">
        <f>J1068*(1000-(1000*0.61365*exp(17.502*W1068/(240.97+W1068))/(BO1068+BP1068)+BJ1068)/2)/(1000*0.61365*exp(17.502*W1068/(240.97+W1068))/(BO1068+BP1068)-BJ1068)</f>
        <v>0</v>
      </c>
      <c r="T1068">
        <f>1/((BC1068+1)/(Q1068/1.6)+1/(R1068/1.37)) + BC1068/((BC1068+1)/(Q1068/1.6) + BC1068/(R1068/1.37))</f>
        <v>0</v>
      </c>
      <c r="U1068">
        <f>(AX1068*BA1068)</f>
        <v>0</v>
      </c>
      <c r="V1068">
        <f>(BQ1068+(U1068+2*0.95*5.67E-8*(((BQ1068+$B$7)+273)^4-(BQ1068+273)^4)-44100*J1068)/(1.84*29.3*R1068+8*0.95*5.67E-8*(BQ1068+273)^3))</f>
        <v>0</v>
      </c>
      <c r="W1068">
        <f>($C$7*BR1068+$D$7*BS1068+$E$7*V1068)</f>
        <v>0</v>
      </c>
      <c r="X1068">
        <f>0.61365*exp(17.502*W1068/(240.97+W1068))</f>
        <v>0</v>
      </c>
      <c r="Y1068">
        <f>(Z1068/AA1068*100)</f>
        <v>0</v>
      </c>
      <c r="Z1068">
        <f>BJ1068*(BO1068+BP1068)/1000</f>
        <v>0</v>
      </c>
      <c r="AA1068">
        <f>0.61365*exp(17.502*BQ1068/(240.97+BQ1068))</f>
        <v>0</v>
      </c>
      <c r="AB1068">
        <f>(X1068-BJ1068*(BO1068+BP1068)/1000)</f>
        <v>0</v>
      </c>
      <c r="AC1068">
        <f>(-J1068*44100)</f>
        <v>0</v>
      </c>
      <c r="AD1068">
        <f>2*29.3*R1068*0.92*(BQ1068-W1068)</f>
        <v>0</v>
      </c>
      <c r="AE1068">
        <f>2*0.95*5.67E-8*(((BQ1068+$B$7)+273)^4-(W1068+273)^4)</f>
        <v>0</v>
      </c>
      <c r="AF1068">
        <f>U1068+AE1068+AC1068+AD1068</f>
        <v>0</v>
      </c>
      <c r="AG1068">
        <f>BN1068*AU1068*(BI1068-BH1068*(1000-AU1068*BK1068)/(1000-AU1068*BJ1068))/(100*BB1068)</f>
        <v>0</v>
      </c>
      <c r="AH1068">
        <f>1000*BN1068*AU1068*(BJ1068-BK1068)/(100*BB1068*(1000-AU1068*BJ1068))</f>
        <v>0</v>
      </c>
      <c r="AI1068">
        <f>(AJ1068 - AK1068 - BO1068*1E3/(8.314*(BQ1068+273.15)) * AM1068/BN1068 * AL1068) * BN1068/(100*BB1068) * (1000 - BK1068)/1000</f>
        <v>0</v>
      </c>
      <c r="AJ1068">
        <v>1545.62804794312</v>
      </c>
      <c r="AK1068">
        <v>1478.97242424242</v>
      </c>
      <c r="AL1068">
        <v>3.47279100931821</v>
      </c>
      <c r="AM1068">
        <v>65.4891449672298</v>
      </c>
      <c r="AN1068">
        <f>(AP1068 - AO1068 + BO1068*1E3/(8.314*(BQ1068+273.15)) * AR1068/BN1068 * AQ1068) * BN1068/(100*BB1068) * 1000/(1000 - AP1068)</f>
        <v>0</v>
      </c>
      <c r="AO1068">
        <v>16.2787159719458</v>
      </c>
      <c r="AP1068">
        <v>19.6271318681319</v>
      </c>
      <c r="AQ1068">
        <v>-3.24962366340652e-05</v>
      </c>
      <c r="AR1068">
        <v>122.08518290641</v>
      </c>
      <c r="AS1068">
        <v>0</v>
      </c>
      <c r="AT1068">
        <v>0</v>
      </c>
      <c r="AU1068">
        <f>IF(AS1068*$H$13&gt;=AW1068,1.0,(AW1068/(AW1068-AS1068*$H$13)))</f>
        <v>0</v>
      </c>
      <c r="AV1068">
        <f>(AU1068-1)*100</f>
        <v>0</v>
      </c>
      <c r="AW1068">
        <f>MAX(0,($B$13+$C$13*BV1068)/(1+$D$13*BV1068)*BO1068/(BQ1068+273)*$E$13)</f>
        <v>0</v>
      </c>
      <c r="AX1068">
        <f>$B$11*BW1068+$C$11*BX1068+$F$11*CI1068*(1-CL1068)</f>
        <v>0</v>
      </c>
      <c r="AY1068">
        <f>AX1068*AZ1068</f>
        <v>0</v>
      </c>
      <c r="AZ1068">
        <f>($B$11*$D$9+$C$11*$D$9+$F$11*((CV1068+CN1068)/MAX(CV1068+CN1068+CW1068, 0.1)*$I$9+CW1068/MAX(CV1068+CN1068+CW1068, 0.1)*$J$9))/($B$11+$C$11+$F$11)</f>
        <v>0</v>
      </c>
      <c r="BA1068">
        <f>($B$11*$K$9+$C$11*$K$9+$F$11*((CV1068+CN1068)/MAX(CV1068+CN1068+CW1068, 0.1)*$P$9+CW1068/MAX(CV1068+CN1068+CW1068, 0.1)*$Q$9))/($B$11+$C$11+$F$11)</f>
        <v>0</v>
      </c>
      <c r="BB1068">
        <v>6</v>
      </c>
      <c r="BC1068">
        <v>0.5</v>
      </c>
      <c r="BD1068" t="s">
        <v>355</v>
      </c>
      <c r="BE1068">
        <v>2</v>
      </c>
      <c r="BF1068" t="b">
        <v>1</v>
      </c>
      <c r="BG1068">
        <v>1663699312.5</v>
      </c>
      <c r="BH1068">
        <v>1426.15888888889</v>
      </c>
      <c r="BI1068">
        <v>1503.80962962963</v>
      </c>
      <c r="BJ1068">
        <v>19.6176185185185</v>
      </c>
      <c r="BK1068">
        <v>16.2356925925926</v>
      </c>
      <c r="BL1068">
        <v>1414.84962962963</v>
      </c>
      <c r="BM1068">
        <v>19.3482148148148</v>
      </c>
      <c r="BN1068">
        <v>500.108222222222</v>
      </c>
      <c r="BO1068">
        <v>90.4686148148148</v>
      </c>
      <c r="BP1068">
        <v>0.0478739259259259</v>
      </c>
      <c r="BQ1068">
        <v>24.4720925925926</v>
      </c>
      <c r="BR1068">
        <v>25.0426703703704</v>
      </c>
      <c r="BS1068">
        <v>999.9</v>
      </c>
      <c r="BT1068">
        <v>0</v>
      </c>
      <c r="BU1068">
        <v>0</v>
      </c>
      <c r="BV1068">
        <v>10024.6296296296</v>
      </c>
      <c r="BW1068">
        <v>0</v>
      </c>
      <c r="BX1068">
        <v>16.9864111111111</v>
      </c>
      <c r="BY1068">
        <v>-77.6495296296296</v>
      </c>
      <c r="BZ1068">
        <v>1454.69703703704</v>
      </c>
      <c r="CA1068">
        <v>1528.62962962963</v>
      </c>
      <c r="CB1068">
        <v>3.38192740740741</v>
      </c>
      <c r="CC1068">
        <v>1503.80962962963</v>
      </c>
      <c r="CD1068">
        <v>16.2356925925926</v>
      </c>
      <c r="CE1068">
        <v>1.77477777777778</v>
      </c>
      <c r="CF1068">
        <v>1.46882074074074</v>
      </c>
      <c r="CG1068">
        <v>15.5664074074074</v>
      </c>
      <c r="CH1068">
        <v>12.6472777777778</v>
      </c>
      <c r="CI1068">
        <v>2000.01296296296</v>
      </c>
      <c r="CJ1068">
        <v>0.979996</v>
      </c>
      <c r="CK1068">
        <v>0.0200038333333333</v>
      </c>
      <c r="CL1068">
        <v>0</v>
      </c>
      <c r="CM1068">
        <v>869.600407407407</v>
      </c>
      <c r="CN1068">
        <v>5.00063</v>
      </c>
      <c r="CO1068">
        <v>17164.8777777778</v>
      </c>
      <c r="CP1068">
        <v>17256.9888888889</v>
      </c>
      <c r="CQ1068">
        <v>39.062</v>
      </c>
      <c r="CR1068">
        <v>39.187</v>
      </c>
      <c r="CS1068">
        <v>38.5853333333333</v>
      </c>
      <c r="CT1068">
        <v>38.5</v>
      </c>
      <c r="CU1068">
        <v>39.812</v>
      </c>
      <c r="CV1068">
        <v>1955.10296296296</v>
      </c>
      <c r="CW1068">
        <v>39.91</v>
      </c>
      <c r="CX1068">
        <v>0</v>
      </c>
      <c r="CY1068">
        <v>1663699317.5</v>
      </c>
      <c r="CZ1068">
        <v>0</v>
      </c>
      <c r="DA1068">
        <v>0</v>
      </c>
      <c r="DB1068" t="s">
        <v>356</v>
      </c>
      <c r="DC1068">
        <v>1660677648.1</v>
      </c>
      <c r="DD1068">
        <v>1660677649.1</v>
      </c>
      <c r="DE1068">
        <v>0</v>
      </c>
      <c r="DF1068">
        <v>-1.042</v>
      </c>
      <c r="DG1068">
        <v>0.003</v>
      </c>
      <c r="DH1068">
        <v>5.218</v>
      </c>
      <c r="DI1068">
        <v>0.344</v>
      </c>
      <c r="DJ1068">
        <v>417</v>
      </c>
      <c r="DK1068">
        <v>22</v>
      </c>
      <c r="DL1068">
        <v>1.24</v>
      </c>
      <c r="DM1068">
        <v>0.53</v>
      </c>
      <c r="DN1068">
        <v>-77.6788682926829</v>
      </c>
      <c r="DO1068">
        <v>-0.431935191637723</v>
      </c>
      <c r="DP1068">
        <v>0.455909715837079</v>
      </c>
      <c r="DQ1068">
        <v>0</v>
      </c>
      <c r="DR1068">
        <v>3.42745585365854</v>
      </c>
      <c r="DS1068">
        <v>-0.912806341463408</v>
      </c>
      <c r="DT1068">
        <v>0.0904354264163139</v>
      </c>
      <c r="DU1068">
        <v>0</v>
      </c>
      <c r="DV1068">
        <v>0</v>
      </c>
      <c r="DW1068">
        <v>2</v>
      </c>
      <c r="DX1068" t="s">
        <v>357</v>
      </c>
      <c r="DY1068">
        <v>2.97301</v>
      </c>
      <c r="DZ1068">
        <v>2.70168</v>
      </c>
      <c r="EA1068">
        <v>0.209559</v>
      </c>
      <c r="EB1068">
        <v>0.216845</v>
      </c>
      <c r="EC1068">
        <v>0.0897421</v>
      </c>
      <c r="ED1068">
        <v>0.0796107</v>
      </c>
      <c r="EE1068">
        <v>30790.2</v>
      </c>
      <c r="EF1068">
        <v>33258.1</v>
      </c>
      <c r="EG1068">
        <v>35300.9</v>
      </c>
      <c r="EH1068">
        <v>38515.9</v>
      </c>
      <c r="EI1068">
        <v>45577</v>
      </c>
      <c r="EJ1068">
        <v>51208.9</v>
      </c>
      <c r="EK1068">
        <v>55187.4</v>
      </c>
      <c r="EL1068">
        <v>61784.4</v>
      </c>
      <c r="EM1068">
        <v>1.9858</v>
      </c>
      <c r="EN1068">
        <v>1.811</v>
      </c>
      <c r="EO1068">
        <v>0.0950694</v>
      </c>
      <c r="EP1068">
        <v>0</v>
      </c>
      <c r="EQ1068">
        <v>23.4692</v>
      </c>
      <c r="ER1068">
        <v>999.9</v>
      </c>
      <c r="ES1068">
        <v>40.013</v>
      </c>
      <c r="ET1068">
        <v>31.159</v>
      </c>
      <c r="EU1068">
        <v>20.1347</v>
      </c>
      <c r="EV1068">
        <v>56.6662</v>
      </c>
      <c r="EW1068">
        <v>45.3085</v>
      </c>
      <c r="EX1068">
        <v>1</v>
      </c>
      <c r="EY1068">
        <v>0.000731707</v>
      </c>
      <c r="EZ1068">
        <v>3.55564</v>
      </c>
      <c r="FA1068">
        <v>20.0782</v>
      </c>
      <c r="FB1068">
        <v>5.19812</v>
      </c>
      <c r="FC1068">
        <v>12.0052</v>
      </c>
      <c r="FD1068">
        <v>4.9756</v>
      </c>
      <c r="FE1068">
        <v>3.2938</v>
      </c>
      <c r="FF1068">
        <v>9999</v>
      </c>
      <c r="FG1068">
        <v>9999</v>
      </c>
      <c r="FH1068">
        <v>9999</v>
      </c>
      <c r="FI1068">
        <v>696.1</v>
      </c>
      <c r="FJ1068">
        <v>1.86356</v>
      </c>
      <c r="FK1068">
        <v>1.86832</v>
      </c>
      <c r="FL1068">
        <v>1.8681</v>
      </c>
      <c r="FM1068">
        <v>1.86929</v>
      </c>
      <c r="FN1068">
        <v>1.87012</v>
      </c>
      <c r="FO1068">
        <v>1.86615</v>
      </c>
      <c r="FP1068">
        <v>1.86719</v>
      </c>
      <c r="FQ1068">
        <v>1.86859</v>
      </c>
      <c r="FR1068">
        <v>5</v>
      </c>
      <c r="FS1068">
        <v>0</v>
      </c>
      <c r="FT1068">
        <v>0</v>
      </c>
      <c r="FU1068">
        <v>0</v>
      </c>
      <c r="FV1068" t="s">
        <v>358</v>
      </c>
      <c r="FW1068" t="s">
        <v>359</v>
      </c>
      <c r="FX1068" t="s">
        <v>360</v>
      </c>
      <c r="FY1068" t="s">
        <v>360</v>
      </c>
      <c r="FZ1068" t="s">
        <v>360</v>
      </c>
      <c r="GA1068" t="s">
        <v>360</v>
      </c>
      <c r="GB1068">
        <v>0</v>
      </c>
      <c r="GC1068">
        <v>100</v>
      </c>
      <c r="GD1068">
        <v>100</v>
      </c>
      <c r="GE1068">
        <v>11.42</v>
      </c>
      <c r="GF1068">
        <v>0.2697</v>
      </c>
      <c r="GG1068">
        <v>3.61927167264205</v>
      </c>
      <c r="GH1068">
        <v>0.00509506669552449</v>
      </c>
      <c r="GI1068">
        <v>1.17866753763249e-06</v>
      </c>
      <c r="GJ1068">
        <v>-6.62632595388568e-10</v>
      </c>
      <c r="GK1068">
        <v>-0.0260112845827318</v>
      </c>
      <c r="GL1068">
        <v>-0.0225051504344278</v>
      </c>
      <c r="GM1068">
        <v>0.00262967521021688</v>
      </c>
      <c r="GN1068">
        <v>-3.50088843362945e-05</v>
      </c>
      <c r="GO1068">
        <v>-5</v>
      </c>
      <c r="GP1068">
        <v>1640</v>
      </c>
      <c r="GQ1068">
        <v>1</v>
      </c>
      <c r="GR1068">
        <v>20</v>
      </c>
      <c r="GS1068">
        <v>50361.2</v>
      </c>
      <c r="GT1068">
        <v>50361.2</v>
      </c>
      <c r="GU1068">
        <v>2.89429</v>
      </c>
      <c r="GV1068">
        <v>2.60498</v>
      </c>
      <c r="GW1068">
        <v>1.54785</v>
      </c>
      <c r="GX1068">
        <v>2.2998</v>
      </c>
      <c r="GY1068">
        <v>1.34644</v>
      </c>
      <c r="GZ1068">
        <v>2.27295</v>
      </c>
      <c r="HA1068">
        <v>36.152</v>
      </c>
      <c r="HB1068">
        <v>23.9387</v>
      </c>
      <c r="HC1068">
        <v>18</v>
      </c>
      <c r="HD1068">
        <v>504.245</v>
      </c>
      <c r="HE1068">
        <v>394.106</v>
      </c>
      <c r="HF1068">
        <v>18.4056</v>
      </c>
      <c r="HG1068">
        <v>27.0344</v>
      </c>
      <c r="HH1068">
        <v>30.0005</v>
      </c>
      <c r="HI1068">
        <v>26.9985</v>
      </c>
      <c r="HJ1068">
        <v>26.9458</v>
      </c>
      <c r="HK1068">
        <v>58.0189</v>
      </c>
      <c r="HL1068">
        <v>18.6462</v>
      </c>
      <c r="HM1068">
        <v>0</v>
      </c>
      <c r="HN1068">
        <v>18.4085</v>
      </c>
      <c r="HO1068">
        <v>1544.14</v>
      </c>
      <c r="HP1068">
        <v>16.4792</v>
      </c>
      <c r="HQ1068">
        <v>102.37</v>
      </c>
      <c r="HR1068">
        <v>102.837</v>
      </c>
    </row>
    <row r="1069" spans="1:226">
      <c r="A1069">
        <v>1053</v>
      </c>
      <c r="B1069">
        <v>1663699325</v>
      </c>
      <c r="C1069">
        <v>11549.9000000954</v>
      </c>
      <c r="D1069" t="s">
        <v>2475</v>
      </c>
      <c r="E1069" t="s">
        <v>2476</v>
      </c>
      <c r="F1069">
        <v>5</v>
      </c>
      <c r="G1069" t="s">
        <v>2292</v>
      </c>
      <c r="H1069" t="s">
        <v>354</v>
      </c>
      <c r="I1069">
        <v>1663699317.21429</v>
      </c>
      <c r="J1069">
        <f>(K1069)/1000</f>
        <v>0</v>
      </c>
      <c r="K1069">
        <f>IF(BF1069, AN1069, AH1069)</f>
        <v>0</v>
      </c>
      <c r="L1069">
        <f>IF(BF1069, AI1069, AG1069)</f>
        <v>0</v>
      </c>
      <c r="M1069">
        <f>BH1069 - IF(AU1069&gt;1, L1069*BB1069*100.0/(AW1069*BV1069), 0)</f>
        <v>0</v>
      </c>
      <c r="N1069">
        <f>((T1069-J1069/2)*M1069-L1069)/(T1069+J1069/2)</f>
        <v>0</v>
      </c>
      <c r="O1069">
        <f>N1069*(BO1069+BP1069)/1000.0</f>
        <v>0</v>
      </c>
      <c r="P1069">
        <f>(BH1069 - IF(AU1069&gt;1, L1069*BB1069*100.0/(AW1069*BV1069), 0))*(BO1069+BP1069)/1000.0</f>
        <v>0</v>
      </c>
      <c r="Q1069">
        <f>2.0/((1/S1069-1/R1069)+SIGN(S1069)*SQRT((1/S1069-1/R1069)*(1/S1069-1/R1069) + 4*BC1069/((BC1069+1)*(BC1069+1))*(2*1/S1069*1/R1069-1/R1069*1/R1069)))</f>
        <v>0</v>
      </c>
      <c r="R1069">
        <f>IF(LEFT(BD1069,1)&lt;&gt;"0",IF(LEFT(BD1069,1)="1",3.0,BE1069),$D$5+$E$5*(BV1069*BO1069/($K$5*1000))+$F$5*(BV1069*BO1069/($K$5*1000))*MAX(MIN(BB1069,$J$5),$I$5)*MAX(MIN(BB1069,$J$5),$I$5)+$G$5*MAX(MIN(BB1069,$J$5),$I$5)*(BV1069*BO1069/($K$5*1000))+$H$5*(BV1069*BO1069/($K$5*1000))*(BV1069*BO1069/($K$5*1000)))</f>
        <v>0</v>
      </c>
      <c r="S1069">
        <f>J1069*(1000-(1000*0.61365*exp(17.502*W1069/(240.97+W1069))/(BO1069+BP1069)+BJ1069)/2)/(1000*0.61365*exp(17.502*W1069/(240.97+W1069))/(BO1069+BP1069)-BJ1069)</f>
        <v>0</v>
      </c>
      <c r="T1069">
        <f>1/((BC1069+1)/(Q1069/1.6)+1/(R1069/1.37)) + BC1069/((BC1069+1)/(Q1069/1.6) + BC1069/(R1069/1.37))</f>
        <v>0</v>
      </c>
      <c r="U1069">
        <f>(AX1069*BA1069)</f>
        <v>0</v>
      </c>
      <c r="V1069">
        <f>(BQ1069+(U1069+2*0.95*5.67E-8*(((BQ1069+$B$7)+273)^4-(BQ1069+273)^4)-44100*J1069)/(1.84*29.3*R1069+8*0.95*5.67E-8*(BQ1069+273)^3))</f>
        <v>0</v>
      </c>
      <c r="W1069">
        <f>($C$7*BR1069+$D$7*BS1069+$E$7*V1069)</f>
        <v>0</v>
      </c>
      <c r="X1069">
        <f>0.61365*exp(17.502*W1069/(240.97+W1069))</f>
        <v>0</v>
      </c>
      <c r="Y1069">
        <f>(Z1069/AA1069*100)</f>
        <v>0</v>
      </c>
      <c r="Z1069">
        <f>BJ1069*(BO1069+BP1069)/1000</f>
        <v>0</v>
      </c>
      <c r="AA1069">
        <f>0.61365*exp(17.502*BQ1069/(240.97+BQ1069))</f>
        <v>0</v>
      </c>
      <c r="AB1069">
        <f>(X1069-BJ1069*(BO1069+BP1069)/1000)</f>
        <v>0</v>
      </c>
      <c r="AC1069">
        <f>(-J1069*44100)</f>
        <v>0</v>
      </c>
      <c r="AD1069">
        <f>2*29.3*R1069*0.92*(BQ1069-W1069)</f>
        <v>0</v>
      </c>
      <c r="AE1069">
        <f>2*0.95*5.67E-8*(((BQ1069+$B$7)+273)^4-(W1069+273)^4)</f>
        <v>0</v>
      </c>
      <c r="AF1069">
        <f>U1069+AE1069+AC1069+AD1069</f>
        <v>0</v>
      </c>
      <c r="AG1069">
        <f>BN1069*AU1069*(BI1069-BH1069*(1000-AU1069*BK1069)/(1000-AU1069*BJ1069))/(100*BB1069)</f>
        <v>0</v>
      </c>
      <c r="AH1069">
        <f>1000*BN1069*AU1069*(BJ1069-BK1069)/(100*BB1069*(1000-AU1069*BJ1069))</f>
        <v>0</v>
      </c>
      <c r="AI1069">
        <f>(AJ1069 - AK1069 - BO1069*1E3/(8.314*(BQ1069+273.15)) * AM1069/BN1069 * AL1069) * BN1069/(100*BB1069) * (1000 - BK1069)/1000</f>
        <v>0</v>
      </c>
      <c r="AJ1069">
        <v>1563.2743645075</v>
      </c>
      <c r="AK1069">
        <v>1496.26078787879</v>
      </c>
      <c r="AL1069">
        <v>3.47375371240609</v>
      </c>
      <c r="AM1069">
        <v>65.4891449672298</v>
      </c>
      <c r="AN1069">
        <f>(AP1069 - AO1069 + BO1069*1E3/(8.314*(BQ1069+273.15)) * AR1069/BN1069 * AQ1069) * BN1069/(100*BB1069) * 1000/(1000 - AP1069)</f>
        <v>0</v>
      </c>
      <c r="AO1069">
        <v>16.3688660825197</v>
      </c>
      <c r="AP1069">
        <v>19.6294461538462</v>
      </c>
      <c r="AQ1069">
        <v>2.40925491004095e-05</v>
      </c>
      <c r="AR1069">
        <v>122.08518290641</v>
      </c>
      <c r="AS1069">
        <v>0</v>
      </c>
      <c r="AT1069">
        <v>0</v>
      </c>
      <c r="AU1069">
        <f>IF(AS1069*$H$13&gt;=AW1069,1.0,(AW1069/(AW1069-AS1069*$H$13)))</f>
        <v>0</v>
      </c>
      <c r="AV1069">
        <f>(AU1069-1)*100</f>
        <v>0</v>
      </c>
      <c r="AW1069">
        <f>MAX(0,($B$13+$C$13*BV1069)/(1+$D$13*BV1069)*BO1069/(BQ1069+273)*$E$13)</f>
        <v>0</v>
      </c>
      <c r="AX1069">
        <f>$B$11*BW1069+$C$11*BX1069+$F$11*CI1069*(1-CL1069)</f>
        <v>0</v>
      </c>
      <c r="AY1069">
        <f>AX1069*AZ1069</f>
        <v>0</v>
      </c>
      <c r="AZ1069">
        <f>($B$11*$D$9+$C$11*$D$9+$F$11*((CV1069+CN1069)/MAX(CV1069+CN1069+CW1069, 0.1)*$I$9+CW1069/MAX(CV1069+CN1069+CW1069, 0.1)*$J$9))/($B$11+$C$11+$F$11)</f>
        <v>0</v>
      </c>
      <c r="BA1069">
        <f>($B$11*$K$9+$C$11*$K$9+$F$11*((CV1069+CN1069)/MAX(CV1069+CN1069+CW1069, 0.1)*$P$9+CW1069/MAX(CV1069+CN1069+CW1069, 0.1)*$Q$9))/($B$11+$C$11+$F$11)</f>
        <v>0</v>
      </c>
      <c r="BB1069">
        <v>6</v>
      </c>
      <c r="BC1069">
        <v>0.5</v>
      </c>
      <c r="BD1069" t="s">
        <v>355</v>
      </c>
      <c r="BE1069">
        <v>2</v>
      </c>
      <c r="BF1069" t="b">
        <v>1</v>
      </c>
      <c r="BG1069">
        <v>1663699317.21429</v>
      </c>
      <c r="BH1069">
        <v>1442.11571428571</v>
      </c>
      <c r="BI1069">
        <v>1519.92821428571</v>
      </c>
      <c r="BJ1069">
        <v>19.6209964285714</v>
      </c>
      <c r="BK1069">
        <v>16.3066928571429</v>
      </c>
      <c r="BL1069">
        <v>1430.73535714286</v>
      </c>
      <c r="BM1069">
        <v>19.3514571428571</v>
      </c>
      <c r="BN1069">
        <v>500.130357142857</v>
      </c>
      <c r="BO1069">
        <v>90.4669642857143</v>
      </c>
      <c r="BP1069">
        <v>0.0478677571428571</v>
      </c>
      <c r="BQ1069">
        <v>24.4553321428571</v>
      </c>
      <c r="BR1069">
        <v>25.0423464285714</v>
      </c>
      <c r="BS1069">
        <v>999.9</v>
      </c>
      <c r="BT1069">
        <v>0</v>
      </c>
      <c r="BU1069">
        <v>0</v>
      </c>
      <c r="BV1069">
        <v>10020.5357142857</v>
      </c>
      <c r="BW1069">
        <v>0</v>
      </c>
      <c r="BX1069">
        <v>16.8289464285714</v>
      </c>
      <c r="BY1069">
        <v>-77.8118107142857</v>
      </c>
      <c r="BZ1069">
        <v>1470.9775</v>
      </c>
      <c r="CA1069">
        <v>1545.125</v>
      </c>
      <c r="CB1069">
        <v>3.31429857142857</v>
      </c>
      <c r="CC1069">
        <v>1519.92821428571</v>
      </c>
      <c r="CD1069">
        <v>16.3066928571429</v>
      </c>
      <c r="CE1069">
        <v>1.77505</v>
      </c>
      <c r="CF1069">
        <v>1.47521714285714</v>
      </c>
      <c r="CG1069">
        <v>15.5688071428571</v>
      </c>
      <c r="CH1069">
        <v>12.71355</v>
      </c>
      <c r="CI1069">
        <v>1999.99928571429</v>
      </c>
      <c r="CJ1069">
        <v>0.979995964285714</v>
      </c>
      <c r="CK1069">
        <v>0.0200038714285714</v>
      </c>
      <c r="CL1069">
        <v>0</v>
      </c>
      <c r="CM1069">
        <v>868.683642857143</v>
      </c>
      <c r="CN1069">
        <v>5.00063</v>
      </c>
      <c r="CO1069">
        <v>17146.6357142857</v>
      </c>
      <c r="CP1069">
        <v>17256.8714285714</v>
      </c>
      <c r="CQ1069">
        <v>39.062</v>
      </c>
      <c r="CR1069">
        <v>39.187</v>
      </c>
      <c r="CS1069">
        <v>38.5935</v>
      </c>
      <c r="CT1069">
        <v>38.5</v>
      </c>
      <c r="CU1069">
        <v>39.812</v>
      </c>
      <c r="CV1069">
        <v>1955.08928571429</v>
      </c>
      <c r="CW1069">
        <v>39.91</v>
      </c>
      <c r="CX1069">
        <v>0</v>
      </c>
      <c r="CY1069">
        <v>1663699322.3</v>
      </c>
      <c r="CZ1069">
        <v>0</v>
      </c>
      <c r="DA1069">
        <v>0</v>
      </c>
      <c r="DB1069" t="s">
        <v>356</v>
      </c>
      <c r="DC1069">
        <v>1660677648.1</v>
      </c>
      <c r="DD1069">
        <v>1660677649.1</v>
      </c>
      <c r="DE1069">
        <v>0</v>
      </c>
      <c r="DF1069">
        <v>-1.042</v>
      </c>
      <c r="DG1069">
        <v>0.003</v>
      </c>
      <c r="DH1069">
        <v>5.218</v>
      </c>
      <c r="DI1069">
        <v>0.344</v>
      </c>
      <c r="DJ1069">
        <v>417</v>
      </c>
      <c r="DK1069">
        <v>22</v>
      </c>
      <c r="DL1069">
        <v>1.24</v>
      </c>
      <c r="DM1069">
        <v>0.53</v>
      </c>
      <c r="DN1069">
        <v>-77.7215487804878</v>
      </c>
      <c r="DO1069">
        <v>-0.821671777003572</v>
      </c>
      <c r="DP1069">
        <v>0.425327714753622</v>
      </c>
      <c r="DQ1069">
        <v>0</v>
      </c>
      <c r="DR1069">
        <v>3.36769195121951</v>
      </c>
      <c r="DS1069">
        <v>-0.916369128919857</v>
      </c>
      <c r="DT1069">
        <v>0.0907875252583426</v>
      </c>
      <c r="DU1069">
        <v>0</v>
      </c>
      <c r="DV1069">
        <v>0</v>
      </c>
      <c r="DW1069">
        <v>2</v>
      </c>
      <c r="DX1069" t="s">
        <v>357</v>
      </c>
      <c r="DY1069">
        <v>2.9723</v>
      </c>
      <c r="DZ1069">
        <v>2.70191</v>
      </c>
      <c r="EA1069">
        <v>0.211029</v>
      </c>
      <c r="EB1069">
        <v>0.218321</v>
      </c>
      <c r="EC1069">
        <v>0.0897571</v>
      </c>
      <c r="ED1069">
        <v>0.0797941</v>
      </c>
      <c r="EE1069">
        <v>30732.8</v>
      </c>
      <c r="EF1069">
        <v>33195</v>
      </c>
      <c r="EG1069">
        <v>35300.7</v>
      </c>
      <c r="EH1069">
        <v>38515.4</v>
      </c>
      <c r="EI1069">
        <v>45576.1</v>
      </c>
      <c r="EJ1069">
        <v>51198.4</v>
      </c>
      <c r="EK1069">
        <v>55187.2</v>
      </c>
      <c r="EL1069">
        <v>61784</v>
      </c>
      <c r="EM1069">
        <v>1.9864</v>
      </c>
      <c r="EN1069">
        <v>1.8114</v>
      </c>
      <c r="EO1069">
        <v>0.0955462</v>
      </c>
      <c r="EP1069">
        <v>0</v>
      </c>
      <c r="EQ1069">
        <v>23.4593</v>
      </c>
      <c r="ER1069">
        <v>999.9</v>
      </c>
      <c r="ES1069">
        <v>40.013</v>
      </c>
      <c r="ET1069">
        <v>31.159</v>
      </c>
      <c r="EU1069">
        <v>20.1349</v>
      </c>
      <c r="EV1069">
        <v>56.4962</v>
      </c>
      <c r="EW1069">
        <v>45.4527</v>
      </c>
      <c r="EX1069">
        <v>1</v>
      </c>
      <c r="EY1069">
        <v>0.000934959</v>
      </c>
      <c r="EZ1069">
        <v>3.52632</v>
      </c>
      <c r="FA1069">
        <v>20.0788</v>
      </c>
      <c r="FB1069">
        <v>5.19812</v>
      </c>
      <c r="FC1069">
        <v>12.0052</v>
      </c>
      <c r="FD1069">
        <v>4.9756</v>
      </c>
      <c r="FE1069">
        <v>3.2938</v>
      </c>
      <c r="FF1069">
        <v>9999</v>
      </c>
      <c r="FG1069">
        <v>9999</v>
      </c>
      <c r="FH1069">
        <v>9999</v>
      </c>
      <c r="FI1069">
        <v>696.1</v>
      </c>
      <c r="FJ1069">
        <v>1.86359</v>
      </c>
      <c r="FK1069">
        <v>1.86829</v>
      </c>
      <c r="FL1069">
        <v>1.86807</v>
      </c>
      <c r="FM1069">
        <v>1.86929</v>
      </c>
      <c r="FN1069">
        <v>1.87012</v>
      </c>
      <c r="FO1069">
        <v>1.86615</v>
      </c>
      <c r="FP1069">
        <v>1.86719</v>
      </c>
      <c r="FQ1069">
        <v>1.86856</v>
      </c>
      <c r="FR1069">
        <v>5</v>
      </c>
      <c r="FS1069">
        <v>0</v>
      </c>
      <c r="FT1069">
        <v>0</v>
      </c>
      <c r="FU1069">
        <v>0</v>
      </c>
      <c r="FV1069" t="s">
        <v>358</v>
      </c>
      <c r="FW1069" t="s">
        <v>359</v>
      </c>
      <c r="FX1069" t="s">
        <v>360</v>
      </c>
      <c r="FY1069" t="s">
        <v>360</v>
      </c>
      <c r="FZ1069" t="s">
        <v>360</v>
      </c>
      <c r="GA1069" t="s">
        <v>360</v>
      </c>
      <c r="GB1069">
        <v>0</v>
      </c>
      <c r="GC1069">
        <v>100</v>
      </c>
      <c r="GD1069">
        <v>100</v>
      </c>
      <c r="GE1069">
        <v>11.5</v>
      </c>
      <c r="GF1069">
        <v>0.2699</v>
      </c>
      <c r="GG1069">
        <v>3.61927167264205</v>
      </c>
      <c r="GH1069">
        <v>0.00509506669552449</v>
      </c>
      <c r="GI1069">
        <v>1.17866753763249e-06</v>
      </c>
      <c r="GJ1069">
        <v>-6.62632595388568e-10</v>
      </c>
      <c r="GK1069">
        <v>-0.0260112845827318</v>
      </c>
      <c r="GL1069">
        <v>-0.0225051504344278</v>
      </c>
      <c r="GM1069">
        <v>0.00262967521021688</v>
      </c>
      <c r="GN1069">
        <v>-3.50088843362945e-05</v>
      </c>
      <c r="GO1069">
        <v>-5</v>
      </c>
      <c r="GP1069">
        <v>1640</v>
      </c>
      <c r="GQ1069">
        <v>1</v>
      </c>
      <c r="GR1069">
        <v>20</v>
      </c>
      <c r="GS1069">
        <v>50361.3</v>
      </c>
      <c r="GT1069">
        <v>50361.3</v>
      </c>
      <c r="GU1069">
        <v>2.92114</v>
      </c>
      <c r="GV1069">
        <v>2.60498</v>
      </c>
      <c r="GW1069">
        <v>1.54785</v>
      </c>
      <c r="GX1069">
        <v>2.30103</v>
      </c>
      <c r="GY1069">
        <v>1.34644</v>
      </c>
      <c r="GZ1069">
        <v>2.31201</v>
      </c>
      <c r="HA1069">
        <v>36.1754</v>
      </c>
      <c r="HB1069">
        <v>23.9474</v>
      </c>
      <c r="HC1069">
        <v>18</v>
      </c>
      <c r="HD1069">
        <v>504.664</v>
      </c>
      <c r="HE1069">
        <v>394.34</v>
      </c>
      <c r="HF1069">
        <v>18.3606</v>
      </c>
      <c r="HG1069">
        <v>27.0367</v>
      </c>
      <c r="HH1069">
        <v>30.0003</v>
      </c>
      <c r="HI1069">
        <v>27.0007</v>
      </c>
      <c r="HJ1069">
        <v>26.9481</v>
      </c>
      <c r="HK1069">
        <v>58.4911</v>
      </c>
      <c r="HL1069">
        <v>18.3487</v>
      </c>
      <c r="HM1069">
        <v>0</v>
      </c>
      <c r="HN1069">
        <v>18.372</v>
      </c>
      <c r="HO1069">
        <v>1557.58</v>
      </c>
      <c r="HP1069">
        <v>16.5505</v>
      </c>
      <c r="HQ1069">
        <v>102.369</v>
      </c>
      <c r="HR1069">
        <v>102.836</v>
      </c>
    </row>
    <row r="1070" spans="1:226">
      <c r="A1070">
        <v>1054</v>
      </c>
      <c r="B1070">
        <v>1663699330</v>
      </c>
      <c r="C1070">
        <v>11554.9000000954</v>
      </c>
      <c r="D1070" t="s">
        <v>2477</v>
      </c>
      <c r="E1070" t="s">
        <v>2478</v>
      </c>
      <c r="F1070">
        <v>5</v>
      </c>
      <c r="G1070" t="s">
        <v>2292</v>
      </c>
      <c r="H1070" t="s">
        <v>354</v>
      </c>
      <c r="I1070">
        <v>1663699322.5</v>
      </c>
      <c r="J1070">
        <f>(K1070)/1000</f>
        <v>0</v>
      </c>
      <c r="K1070">
        <f>IF(BF1070, AN1070, AH1070)</f>
        <v>0</v>
      </c>
      <c r="L1070">
        <f>IF(BF1070, AI1070, AG1070)</f>
        <v>0</v>
      </c>
      <c r="M1070">
        <f>BH1070 - IF(AU1070&gt;1, L1070*BB1070*100.0/(AW1070*BV1070), 0)</f>
        <v>0</v>
      </c>
      <c r="N1070">
        <f>((T1070-J1070/2)*M1070-L1070)/(T1070+J1070/2)</f>
        <v>0</v>
      </c>
      <c r="O1070">
        <f>N1070*(BO1070+BP1070)/1000.0</f>
        <v>0</v>
      </c>
      <c r="P1070">
        <f>(BH1070 - IF(AU1070&gt;1, L1070*BB1070*100.0/(AW1070*BV1070), 0))*(BO1070+BP1070)/1000.0</f>
        <v>0</v>
      </c>
      <c r="Q1070">
        <f>2.0/((1/S1070-1/R1070)+SIGN(S1070)*SQRT((1/S1070-1/R1070)*(1/S1070-1/R1070) + 4*BC1070/((BC1070+1)*(BC1070+1))*(2*1/S1070*1/R1070-1/R1070*1/R1070)))</f>
        <v>0</v>
      </c>
      <c r="R1070">
        <f>IF(LEFT(BD1070,1)&lt;&gt;"0",IF(LEFT(BD1070,1)="1",3.0,BE1070),$D$5+$E$5*(BV1070*BO1070/($K$5*1000))+$F$5*(BV1070*BO1070/($K$5*1000))*MAX(MIN(BB1070,$J$5),$I$5)*MAX(MIN(BB1070,$J$5),$I$5)+$G$5*MAX(MIN(BB1070,$J$5),$I$5)*(BV1070*BO1070/($K$5*1000))+$H$5*(BV1070*BO1070/($K$5*1000))*(BV1070*BO1070/($K$5*1000)))</f>
        <v>0</v>
      </c>
      <c r="S1070">
        <f>J1070*(1000-(1000*0.61365*exp(17.502*W1070/(240.97+W1070))/(BO1070+BP1070)+BJ1070)/2)/(1000*0.61365*exp(17.502*W1070/(240.97+W1070))/(BO1070+BP1070)-BJ1070)</f>
        <v>0</v>
      </c>
      <c r="T1070">
        <f>1/((BC1070+1)/(Q1070/1.6)+1/(R1070/1.37)) + BC1070/((BC1070+1)/(Q1070/1.6) + BC1070/(R1070/1.37))</f>
        <v>0</v>
      </c>
      <c r="U1070">
        <f>(AX1070*BA1070)</f>
        <v>0</v>
      </c>
      <c r="V1070">
        <f>(BQ1070+(U1070+2*0.95*5.67E-8*(((BQ1070+$B$7)+273)^4-(BQ1070+273)^4)-44100*J1070)/(1.84*29.3*R1070+8*0.95*5.67E-8*(BQ1070+273)^3))</f>
        <v>0</v>
      </c>
      <c r="W1070">
        <f>($C$7*BR1070+$D$7*BS1070+$E$7*V1070)</f>
        <v>0</v>
      </c>
      <c r="X1070">
        <f>0.61365*exp(17.502*W1070/(240.97+W1070))</f>
        <v>0</v>
      </c>
      <c r="Y1070">
        <f>(Z1070/AA1070*100)</f>
        <v>0</v>
      </c>
      <c r="Z1070">
        <f>BJ1070*(BO1070+BP1070)/1000</f>
        <v>0</v>
      </c>
      <c r="AA1070">
        <f>0.61365*exp(17.502*BQ1070/(240.97+BQ1070))</f>
        <v>0</v>
      </c>
      <c r="AB1070">
        <f>(X1070-BJ1070*(BO1070+BP1070)/1000)</f>
        <v>0</v>
      </c>
      <c r="AC1070">
        <f>(-J1070*44100)</f>
        <v>0</v>
      </c>
      <c r="AD1070">
        <f>2*29.3*R1070*0.92*(BQ1070-W1070)</f>
        <v>0</v>
      </c>
      <c r="AE1070">
        <f>2*0.95*5.67E-8*(((BQ1070+$B$7)+273)^4-(W1070+273)^4)</f>
        <v>0</v>
      </c>
      <c r="AF1070">
        <f>U1070+AE1070+AC1070+AD1070</f>
        <v>0</v>
      </c>
      <c r="AG1070">
        <f>BN1070*AU1070*(BI1070-BH1070*(1000-AU1070*BK1070)/(1000-AU1070*BJ1070))/(100*BB1070)</f>
        <v>0</v>
      </c>
      <c r="AH1070">
        <f>1000*BN1070*AU1070*(BJ1070-BK1070)/(100*BB1070*(1000-AU1070*BJ1070))</f>
        <v>0</v>
      </c>
      <c r="AI1070">
        <f>(AJ1070 - AK1070 - BO1070*1E3/(8.314*(BQ1070+273.15)) * AM1070/BN1070 * AL1070) * BN1070/(100*BB1070) * (1000 - BK1070)/1000</f>
        <v>0</v>
      </c>
      <c r="AJ1070">
        <v>1580.06963221707</v>
      </c>
      <c r="AK1070">
        <v>1513.51157575758</v>
      </c>
      <c r="AL1070">
        <v>3.40980616785424</v>
      </c>
      <c r="AM1070">
        <v>65.4891449672298</v>
      </c>
      <c r="AN1070">
        <f>(AP1070 - AO1070 + BO1070*1E3/(8.314*(BQ1070+273.15)) * AR1070/BN1070 * AQ1070) * BN1070/(100*BB1070) * 1000/(1000 - AP1070)</f>
        <v>0</v>
      </c>
      <c r="AO1070">
        <v>16.4244176386153</v>
      </c>
      <c r="AP1070">
        <v>19.6287098901099</v>
      </c>
      <c r="AQ1070">
        <v>-3.98376199259045e-05</v>
      </c>
      <c r="AR1070">
        <v>122.08518290641</v>
      </c>
      <c r="AS1070">
        <v>0</v>
      </c>
      <c r="AT1070">
        <v>0</v>
      </c>
      <c r="AU1070">
        <f>IF(AS1070*$H$13&gt;=AW1070,1.0,(AW1070/(AW1070-AS1070*$H$13)))</f>
        <v>0</v>
      </c>
      <c r="AV1070">
        <f>(AU1070-1)*100</f>
        <v>0</v>
      </c>
      <c r="AW1070">
        <f>MAX(0,($B$13+$C$13*BV1070)/(1+$D$13*BV1070)*BO1070/(BQ1070+273)*$E$13)</f>
        <v>0</v>
      </c>
      <c r="AX1070">
        <f>$B$11*BW1070+$C$11*BX1070+$F$11*CI1070*(1-CL1070)</f>
        <v>0</v>
      </c>
      <c r="AY1070">
        <f>AX1070*AZ1070</f>
        <v>0</v>
      </c>
      <c r="AZ1070">
        <f>($B$11*$D$9+$C$11*$D$9+$F$11*((CV1070+CN1070)/MAX(CV1070+CN1070+CW1070, 0.1)*$I$9+CW1070/MAX(CV1070+CN1070+CW1070, 0.1)*$J$9))/($B$11+$C$11+$F$11)</f>
        <v>0</v>
      </c>
      <c r="BA1070">
        <f>($B$11*$K$9+$C$11*$K$9+$F$11*((CV1070+CN1070)/MAX(CV1070+CN1070+CW1070, 0.1)*$P$9+CW1070/MAX(CV1070+CN1070+CW1070, 0.1)*$Q$9))/($B$11+$C$11+$F$11)</f>
        <v>0</v>
      </c>
      <c r="BB1070">
        <v>6</v>
      </c>
      <c r="BC1070">
        <v>0.5</v>
      </c>
      <c r="BD1070" t="s">
        <v>355</v>
      </c>
      <c r="BE1070">
        <v>2</v>
      </c>
      <c r="BF1070" t="b">
        <v>1</v>
      </c>
      <c r="BG1070">
        <v>1663699322.5</v>
      </c>
      <c r="BH1070">
        <v>1460.10740740741</v>
      </c>
      <c r="BI1070">
        <v>1537.77407407407</v>
      </c>
      <c r="BJ1070">
        <v>19.6248</v>
      </c>
      <c r="BK1070">
        <v>16.3875555555556</v>
      </c>
      <c r="BL1070">
        <v>1448.64851851852</v>
      </c>
      <c r="BM1070">
        <v>19.3551111111111</v>
      </c>
      <c r="BN1070">
        <v>500.076777777778</v>
      </c>
      <c r="BO1070">
        <v>90.4665037037037</v>
      </c>
      <c r="BP1070">
        <v>0.0478920592592593</v>
      </c>
      <c r="BQ1070">
        <v>24.4373703703704</v>
      </c>
      <c r="BR1070">
        <v>25.0264925925926</v>
      </c>
      <c r="BS1070">
        <v>999.9</v>
      </c>
      <c r="BT1070">
        <v>0</v>
      </c>
      <c r="BU1070">
        <v>0</v>
      </c>
      <c r="BV1070">
        <v>9998.7037037037</v>
      </c>
      <c r="BW1070">
        <v>0</v>
      </c>
      <c r="BX1070">
        <v>16.8413555555556</v>
      </c>
      <c r="BY1070">
        <v>-77.6662962962963</v>
      </c>
      <c r="BZ1070">
        <v>1489.33518518519</v>
      </c>
      <c r="CA1070">
        <v>1563.39444444444</v>
      </c>
      <c r="CB1070">
        <v>3.23724222222222</v>
      </c>
      <c r="CC1070">
        <v>1537.77407407407</v>
      </c>
      <c r="CD1070">
        <v>16.3875555555556</v>
      </c>
      <c r="CE1070">
        <v>1.77538481481481</v>
      </c>
      <c r="CF1070">
        <v>1.48252481481481</v>
      </c>
      <c r="CG1070">
        <v>15.5717444444444</v>
      </c>
      <c r="CH1070">
        <v>12.7890222222222</v>
      </c>
      <c r="CI1070">
        <v>2000.02074074074</v>
      </c>
      <c r="CJ1070">
        <v>0.979995888888889</v>
      </c>
      <c r="CK1070">
        <v>0.0200039518518518</v>
      </c>
      <c r="CL1070">
        <v>0</v>
      </c>
      <c r="CM1070">
        <v>867.506333333333</v>
      </c>
      <c r="CN1070">
        <v>5.00063</v>
      </c>
      <c r="CO1070">
        <v>17123.9814814815</v>
      </c>
      <c r="CP1070">
        <v>17257.0666666667</v>
      </c>
      <c r="CQ1070">
        <v>39.062</v>
      </c>
      <c r="CR1070">
        <v>39.187</v>
      </c>
      <c r="CS1070">
        <v>38.5946666666667</v>
      </c>
      <c r="CT1070">
        <v>38.5</v>
      </c>
      <c r="CU1070">
        <v>39.812</v>
      </c>
      <c r="CV1070">
        <v>1955.11074074074</v>
      </c>
      <c r="CW1070">
        <v>39.91</v>
      </c>
      <c r="CX1070">
        <v>0</v>
      </c>
      <c r="CY1070">
        <v>1663699327.1</v>
      </c>
      <c r="CZ1070">
        <v>0</v>
      </c>
      <c r="DA1070">
        <v>0</v>
      </c>
      <c r="DB1070" t="s">
        <v>356</v>
      </c>
      <c r="DC1070">
        <v>1660677648.1</v>
      </c>
      <c r="DD1070">
        <v>1660677649.1</v>
      </c>
      <c r="DE1070">
        <v>0</v>
      </c>
      <c r="DF1070">
        <v>-1.042</v>
      </c>
      <c r="DG1070">
        <v>0.003</v>
      </c>
      <c r="DH1070">
        <v>5.218</v>
      </c>
      <c r="DI1070">
        <v>0.344</v>
      </c>
      <c r="DJ1070">
        <v>417</v>
      </c>
      <c r="DK1070">
        <v>22</v>
      </c>
      <c r="DL1070">
        <v>1.24</v>
      </c>
      <c r="DM1070">
        <v>0.53</v>
      </c>
      <c r="DN1070">
        <v>-77.7035195121951</v>
      </c>
      <c r="DO1070">
        <v>0.934607665505353</v>
      </c>
      <c r="DP1070">
        <v>0.428345018345289</v>
      </c>
      <c r="DQ1070">
        <v>0</v>
      </c>
      <c r="DR1070">
        <v>3.2835656097561</v>
      </c>
      <c r="DS1070">
        <v>-0.860549686411146</v>
      </c>
      <c r="DT1070">
        <v>0.0855767477550737</v>
      </c>
      <c r="DU1070">
        <v>0</v>
      </c>
      <c r="DV1070">
        <v>0</v>
      </c>
      <c r="DW1070">
        <v>2</v>
      </c>
      <c r="DX1070" t="s">
        <v>357</v>
      </c>
      <c r="DY1070">
        <v>2.97223</v>
      </c>
      <c r="DZ1070">
        <v>2.7022</v>
      </c>
      <c r="EA1070">
        <v>0.212474</v>
      </c>
      <c r="EB1070">
        <v>0.219615</v>
      </c>
      <c r="EC1070">
        <v>0.0897679</v>
      </c>
      <c r="ED1070">
        <v>0.080093</v>
      </c>
      <c r="EE1070">
        <v>30676.6</v>
      </c>
      <c r="EF1070">
        <v>33140.4</v>
      </c>
      <c r="EG1070">
        <v>35300.8</v>
      </c>
      <c r="EH1070">
        <v>38515.7</v>
      </c>
      <c r="EI1070">
        <v>45575.8</v>
      </c>
      <c r="EJ1070">
        <v>51182.4</v>
      </c>
      <c r="EK1070">
        <v>55187.4</v>
      </c>
      <c r="EL1070">
        <v>61784.7</v>
      </c>
      <c r="EM1070">
        <v>1.986</v>
      </c>
      <c r="EN1070">
        <v>1.8116</v>
      </c>
      <c r="EO1070">
        <v>0.0943542</v>
      </c>
      <c r="EP1070">
        <v>0</v>
      </c>
      <c r="EQ1070">
        <v>23.4494</v>
      </c>
      <c r="ER1070">
        <v>999.9</v>
      </c>
      <c r="ES1070">
        <v>40.013</v>
      </c>
      <c r="ET1070">
        <v>31.159</v>
      </c>
      <c r="EU1070">
        <v>20.1379</v>
      </c>
      <c r="EV1070">
        <v>57.1062</v>
      </c>
      <c r="EW1070">
        <v>45.5208</v>
      </c>
      <c r="EX1070">
        <v>1</v>
      </c>
      <c r="EY1070">
        <v>0.000691057</v>
      </c>
      <c r="EZ1070">
        <v>3.50508</v>
      </c>
      <c r="FA1070">
        <v>20.0792</v>
      </c>
      <c r="FB1070">
        <v>5.19812</v>
      </c>
      <c r="FC1070">
        <v>12.004</v>
      </c>
      <c r="FD1070">
        <v>4.9756</v>
      </c>
      <c r="FE1070">
        <v>3.294</v>
      </c>
      <c r="FF1070">
        <v>9999</v>
      </c>
      <c r="FG1070">
        <v>9999</v>
      </c>
      <c r="FH1070">
        <v>9999</v>
      </c>
      <c r="FI1070">
        <v>696.1</v>
      </c>
      <c r="FJ1070">
        <v>1.86356</v>
      </c>
      <c r="FK1070">
        <v>1.86829</v>
      </c>
      <c r="FL1070">
        <v>1.86804</v>
      </c>
      <c r="FM1070">
        <v>1.86935</v>
      </c>
      <c r="FN1070">
        <v>1.87012</v>
      </c>
      <c r="FO1070">
        <v>1.86615</v>
      </c>
      <c r="FP1070">
        <v>1.86722</v>
      </c>
      <c r="FQ1070">
        <v>1.86856</v>
      </c>
      <c r="FR1070">
        <v>5</v>
      </c>
      <c r="FS1070">
        <v>0</v>
      </c>
      <c r="FT1070">
        <v>0</v>
      </c>
      <c r="FU1070">
        <v>0</v>
      </c>
      <c r="FV1070" t="s">
        <v>358</v>
      </c>
      <c r="FW1070" t="s">
        <v>359</v>
      </c>
      <c r="FX1070" t="s">
        <v>360</v>
      </c>
      <c r="FY1070" t="s">
        <v>360</v>
      </c>
      <c r="FZ1070" t="s">
        <v>360</v>
      </c>
      <c r="GA1070" t="s">
        <v>360</v>
      </c>
      <c r="GB1070">
        <v>0</v>
      </c>
      <c r="GC1070">
        <v>100</v>
      </c>
      <c r="GD1070">
        <v>100</v>
      </c>
      <c r="GE1070">
        <v>11.57</v>
      </c>
      <c r="GF1070">
        <v>0.2701</v>
      </c>
      <c r="GG1070">
        <v>3.61927167264205</v>
      </c>
      <c r="GH1070">
        <v>0.00509506669552449</v>
      </c>
      <c r="GI1070">
        <v>1.17866753763249e-06</v>
      </c>
      <c r="GJ1070">
        <v>-6.62632595388568e-10</v>
      </c>
      <c r="GK1070">
        <v>-0.0260112845827318</v>
      </c>
      <c r="GL1070">
        <v>-0.0225051504344278</v>
      </c>
      <c r="GM1070">
        <v>0.00262967521021688</v>
      </c>
      <c r="GN1070">
        <v>-3.50088843362945e-05</v>
      </c>
      <c r="GO1070">
        <v>-5</v>
      </c>
      <c r="GP1070">
        <v>1640</v>
      </c>
      <c r="GQ1070">
        <v>1</v>
      </c>
      <c r="GR1070">
        <v>20</v>
      </c>
      <c r="GS1070">
        <v>50361.4</v>
      </c>
      <c r="GT1070">
        <v>50361.3</v>
      </c>
      <c r="GU1070">
        <v>2.94434</v>
      </c>
      <c r="GV1070">
        <v>2.60132</v>
      </c>
      <c r="GW1070">
        <v>1.54785</v>
      </c>
      <c r="GX1070">
        <v>2.2998</v>
      </c>
      <c r="GY1070">
        <v>1.34644</v>
      </c>
      <c r="GZ1070">
        <v>2.38159</v>
      </c>
      <c r="HA1070">
        <v>36.1754</v>
      </c>
      <c r="HB1070">
        <v>23.9474</v>
      </c>
      <c r="HC1070">
        <v>18</v>
      </c>
      <c r="HD1070">
        <v>504.398</v>
      </c>
      <c r="HE1070">
        <v>394.449</v>
      </c>
      <c r="HF1070">
        <v>18.3321</v>
      </c>
      <c r="HG1070">
        <v>27.039</v>
      </c>
      <c r="HH1070">
        <v>30</v>
      </c>
      <c r="HI1070">
        <v>27.0012</v>
      </c>
      <c r="HJ1070">
        <v>26.9481</v>
      </c>
      <c r="HK1070">
        <v>58.9142</v>
      </c>
      <c r="HL1070">
        <v>17.7928</v>
      </c>
      <c r="HM1070">
        <v>0</v>
      </c>
      <c r="HN1070">
        <v>18.3447</v>
      </c>
      <c r="HO1070">
        <v>1577.78</v>
      </c>
      <c r="HP1070">
        <v>16.6213</v>
      </c>
      <c r="HQ1070">
        <v>102.37</v>
      </c>
      <c r="HR1070">
        <v>102.837</v>
      </c>
    </row>
    <row r="1071" spans="1:226">
      <c r="A1071">
        <v>1055</v>
      </c>
      <c r="B1071">
        <v>1663699335</v>
      </c>
      <c r="C1071">
        <v>11559.9000000954</v>
      </c>
      <c r="D1071" t="s">
        <v>2479</v>
      </c>
      <c r="E1071" t="s">
        <v>2480</v>
      </c>
      <c r="F1071">
        <v>5</v>
      </c>
      <c r="G1071" t="s">
        <v>2292</v>
      </c>
      <c r="H1071" t="s">
        <v>354</v>
      </c>
      <c r="I1071">
        <v>1663699327.21429</v>
      </c>
      <c r="J1071">
        <f>(K1071)/1000</f>
        <v>0</v>
      </c>
      <c r="K1071">
        <f>IF(BF1071, AN1071, AH1071)</f>
        <v>0</v>
      </c>
      <c r="L1071">
        <f>IF(BF1071, AI1071, AG1071)</f>
        <v>0</v>
      </c>
      <c r="M1071">
        <f>BH1071 - IF(AU1071&gt;1, L1071*BB1071*100.0/(AW1071*BV1071), 0)</f>
        <v>0</v>
      </c>
      <c r="N1071">
        <f>((T1071-J1071/2)*M1071-L1071)/(T1071+J1071/2)</f>
        <v>0</v>
      </c>
      <c r="O1071">
        <f>N1071*(BO1071+BP1071)/1000.0</f>
        <v>0</v>
      </c>
      <c r="P1071">
        <f>(BH1071 - IF(AU1071&gt;1, L1071*BB1071*100.0/(AW1071*BV1071), 0))*(BO1071+BP1071)/1000.0</f>
        <v>0</v>
      </c>
      <c r="Q1071">
        <f>2.0/((1/S1071-1/R1071)+SIGN(S1071)*SQRT((1/S1071-1/R1071)*(1/S1071-1/R1071) + 4*BC1071/((BC1071+1)*(BC1071+1))*(2*1/S1071*1/R1071-1/R1071*1/R1071)))</f>
        <v>0</v>
      </c>
      <c r="R1071">
        <f>IF(LEFT(BD1071,1)&lt;&gt;"0",IF(LEFT(BD1071,1)="1",3.0,BE1071),$D$5+$E$5*(BV1071*BO1071/($K$5*1000))+$F$5*(BV1071*BO1071/($K$5*1000))*MAX(MIN(BB1071,$J$5),$I$5)*MAX(MIN(BB1071,$J$5),$I$5)+$G$5*MAX(MIN(BB1071,$J$5),$I$5)*(BV1071*BO1071/($K$5*1000))+$H$5*(BV1071*BO1071/($K$5*1000))*(BV1071*BO1071/($K$5*1000)))</f>
        <v>0</v>
      </c>
      <c r="S1071">
        <f>J1071*(1000-(1000*0.61365*exp(17.502*W1071/(240.97+W1071))/(BO1071+BP1071)+BJ1071)/2)/(1000*0.61365*exp(17.502*W1071/(240.97+W1071))/(BO1071+BP1071)-BJ1071)</f>
        <v>0</v>
      </c>
      <c r="T1071">
        <f>1/((BC1071+1)/(Q1071/1.6)+1/(R1071/1.37)) + BC1071/((BC1071+1)/(Q1071/1.6) + BC1071/(R1071/1.37))</f>
        <v>0</v>
      </c>
      <c r="U1071">
        <f>(AX1071*BA1071)</f>
        <v>0</v>
      </c>
      <c r="V1071">
        <f>(BQ1071+(U1071+2*0.95*5.67E-8*(((BQ1071+$B$7)+273)^4-(BQ1071+273)^4)-44100*J1071)/(1.84*29.3*R1071+8*0.95*5.67E-8*(BQ1071+273)^3))</f>
        <v>0</v>
      </c>
      <c r="W1071">
        <f>($C$7*BR1071+$D$7*BS1071+$E$7*V1071)</f>
        <v>0</v>
      </c>
      <c r="X1071">
        <f>0.61365*exp(17.502*W1071/(240.97+W1071))</f>
        <v>0</v>
      </c>
      <c r="Y1071">
        <f>(Z1071/AA1071*100)</f>
        <v>0</v>
      </c>
      <c r="Z1071">
        <f>BJ1071*(BO1071+BP1071)/1000</f>
        <v>0</v>
      </c>
      <c r="AA1071">
        <f>0.61365*exp(17.502*BQ1071/(240.97+BQ1071))</f>
        <v>0</v>
      </c>
      <c r="AB1071">
        <f>(X1071-BJ1071*(BO1071+BP1071)/1000)</f>
        <v>0</v>
      </c>
      <c r="AC1071">
        <f>(-J1071*44100)</f>
        <v>0</v>
      </c>
      <c r="AD1071">
        <f>2*29.3*R1071*0.92*(BQ1071-W1071)</f>
        <v>0</v>
      </c>
      <c r="AE1071">
        <f>2*0.95*5.67E-8*(((BQ1071+$B$7)+273)^4-(W1071+273)^4)</f>
        <v>0</v>
      </c>
      <c r="AF1071">
        <f>U1071+AE1071+AC1071+AD1071</f>
        <v>0</v>
      </c>
      <c r="AG1071">
        <f>BN1071*AU1071*(BI1071-BH1071*(1000-AU1071*BK1071)/(1000-AU1071*BJ1071))/(100*BB1071)</f>
        <v>0</v>
      </c>
      <c r="AH1071">
        <f>1000*BN1071*AU1071*(BJ1071-BK1071)/(100*BB1071*(1000-AU1071*BJ1071))</f>
        <v>0</v>
      </c>
      <c r="AI1071">
        <f>(AJ1071 - AK1071 - BO1071*1E3/(8.314*(BQ1071+273.15)) * AM1071/BN1071 * AL1071) * BN1071/(100*BB1071) * (1000 - BK1071)/1000</f>
        <v>0</v>
      </c>
      <c r="AJ1071">
        <v>1596.23521918143</v>
      </c>
      <c r="AK1071">
        <v>1530.13593939394</v>
      </c>
      <c r="AL1071">
        <v>3.34034867574074</v>
      </c>
      <c r="AM1071">
        <v>65.4891449672298</v>
      </c>
      <c r="AN1071">
        <f>(AP1071 - AO1071 + BO1071*1E3/(8.314*(BQ1071+273.15)) * AR1071/BN1071 * AQ1071) * BN1071/(100*BB1071) * 1000/(1000 - AP1071)</f>
        <v>0</v>
      </c>
      <c r="AO1071">
        <v>16.5066637914843</v>
      </c>
      <c r="AP1071">
        <v>19.6421241758242</v>
      </c>
      <c r="AQ1071">
        <v>5.20242048101923e-05</v>
      </c>
      <c r="AR1071">
        <v>122.08518290641</v>
      </c>
      <c r="AS1071">
        <v>0</v>
      </c>
      <c r="AT1071">
        <v>0</v>
      </c>
      <c r="AU1071">
        <f>IF(AS1071*$H$13&gt;=AW1071,1.0,(AW1071/(AW1071-AS1071*$H$13)))</f>
        <v>0</v>
      </c>
      <c r="AV1071">
        <f>(AU1071-1)*100</f>
        <v>0</v>
      </c>
      <c r="AW1071">
        <f>MAX(0,($B$13+$C$13*BV1071)/(1+$D$13*BV1071)*BO1071/(BQ1071+273)*$E$13)</f>
        <v>0</v>
      </c>
      <c r="AX1071">
        <f>$B$11*BW1071+$C$11*BX1071+$F$11*CI1071*(1-CL1071)</f>
        <v>0</v>
      </c>
      <c r="AY1071">
        <f>AX1071*AZ1071</f>
        <v>0</v>
      </c>
      <c r="AZ1071">
        <f>($B$11*$D$9+$C$11*$D$9+$F$11*((CV1071+CN1071)/MAX(CV1071+CN1071+CW1071, 0.1)*$I$9+CW1071/MAX(CV1071+CN1071+CW1071, 0.1)*$J$9))/($B$11+$C$11+$F$11)</f>
        <v>0</v>
      </c>
      <c r="BA1071">
        <f>($B$11*$K$9+$C$11*$K$9+$F$11*((CV1071+CN1071)/MAX(CV1071+CN1071+CW1071, 0.1)*$P$9+CW1071/MAX(CV1071+CN1071+CW1071, 0.1)*$Q$9))/($B$11+$C$11+$F$11)</f>
        <v>0</v>
      </c>
      <c r="BB1071">
        <v>6</v>
      </c>
      <c r="BC1071">
        <v>0.5</v>
      </c>
      <c r="BD1071" t="s">
        <v>355</v>
      </c>
      <c r="BE1071">
        <v>2</v>
      </c>
      <c r="BF1071" t="b">
        <v>1</v>
      </c>
      <c r="BG1071">
        <v>1663699327.21429</v>
      </c>
      <c r="BH1071">
        <v>1475.935</v>
      </c>
      <c r="BI1071">
        <v>1553.33428571429</v>
      </c>
      <c r="BJ1071">
        <v>19.6303392857143</v>
      </c>
      <c r="BK1071">
        <v>16.4534464285714</v>
      </c>
      <c r="BL1071">
        <v>1464.40821428571</v>
      </c>
      <c r="BM1071">
        <v>19.3604392857143</v>
      </c>
      <c r="BN1071">
        <v>500.085571428571</v>
      </c>
      <c r="BO1071">
        <v>90.4662285714286</v>
      </c>
      <c r="BP1071">
        <v>0.0480921357142857</v>
      </c>
      <c r="BQ1071">
        <v>24.42235</v>
      </c>
      <c r="BR1071">
        <v>25.0117964285714</v>
      </c>
      <c r="BS1071">
        <v>999.9</v>
      </c>
      <c r="BT1071">
        <v>0</v>
      </c>
      <c r="BU1071">
        <v>0</v>
      </c>
      <c r="BV1071">
        <v>9985.89285714286</v>
      </c>
      <c r="BW1071">
        <v>0</v>
      </c>
      <c r="BX1071">
        <v>16.8585142857143</v>
      </c>
      <c r="BY1071">
        <v>-77.398975</v>
      </c>
      <c r="BZ1071">
        <v>1505.48821428571</v>
      </c>
      <c r="CA1071">
        <v>1579.32</v>
      </c>
      <c r="CB1071">
        <v>3.17690321428571</v>
      </c>
      <c r="CC1071">
        <v>1553.33428571429</v>
      </c>
      <c r="CD1071">
        <v>16.4534464285714</v>
      </c>
      <c r="CE1071">
        <v>1.77588142857143</v>
      </c>
      <c r="CF1071">
        <v>1.48848035714286</v>
      </c>
      <c r="CG1071">
        <v>15.5761071428571</v>
      </c>
      <c r="CH1071">
        <v>12.8502428571429</v>
      </c>
      <c r="CI1071">
        <v>1999.98321428571</v>
      </c>
      <c r="CJ1071">
        <v>0.97999575</v>
      </c>
      <c r="CK1071">
        <v>0.0200041</v>
      </c>
      <c r="CL1071">
        <v>0</v>
      </c>
      <c r="CM1071">
        <v>866.410285714286</v>
      </c>
      <c r="CN1071">
        <v>5.00063</v>
      </c>
      <c r="CO1071">
        <v>17102.9928571429</v>
      </c>
      <c r="CP1071">
        <v>17256.7392857143</v>
      </c>
      <c r="CQ1071">
        <v>39.062</v>
      </c>
      <c r="CR1071">
        <v>39.187</v>
      </c>
      <c r="CS1071">
        <v>38.59125</v>
      </c>
      <c r="CT1071">
        <v>38.5</v>
      </c>
      <c r="CU1071">
        <v>39.812</v>
      </c>
      <c r="CV1071">
        <v>1955.07321428571</v>
      </c>
      <c r="CW1071">
        <v>39.91</v>
      </c>
      <c r="CX1071">
        <v>0</v>
      </c>
      <c r="CY1071">
        <v>1663699332.5</v>
      </c>
      <c r="CZ1071">
        <v>0</v>
      </c>
      <c r="DA1071">
        <v>0</v>
      </c>
      <c r="DB1071" t="s">
        <v>356</v>
      </c>
      <c r="DC1071">
        <v>1660677648.1</v>
      </c>
      <c r="DD1071">
        <v>1660677649.1</v>
      </c>
      <c r="DE1071">
        <v>0</v>
      </c>
      <c r="DF1071">
        <v>-1.042</v>
      </c>
      <c r="DG1071">
        <v>0.003</v>
      </c>
      <c r="DH1071">
        <v>5.218</v>
      </c>
      <c r="DI1071">
        <v>0.344</v>
      </c>
      <c r="DJ1071">
        <v>417</v>
      </c>
      <c r="DK1071">
        <v>22</v>
      </c>
      <c r="DL1071">
        <v>1.24</v>
      </c>
      <c r="DM1071">
        <v>0.53</v>
      </c>
      <c r="DN1071">
        <v>-77.5395292682927</v>
      </c>
      <c r="DO1071">
        <v>3.61613728223012</v>
      </c>
      <c r="DP1071">
        <v>0.520598228703031</v>
      </c>
      <c r="DQ1071">
        <v>0</v>
      </c>
      <c r="DR1071">
        <v>3.22547317073171</v>
      </c>
      <c r="DS1071">
        <v>-0.808348850174213</v>
      </c>
      <c r="DT1071">
        <v>0.0802538636237024</v>
      </c>
      <c r="DU1071">
        <v>0</v>
      </c>
      <c r="DV1071">
        <v>0</v>
      </c>
      <c r="DW1071">
        <v>2</v>
      </c>
      <c r="DX1071" t="s">
        <v>357</v>
      </c>
      <c r="DY1071">
        <v>2.97195</v>
      </c>
      <c r="DZ1071">
        <v>2.70267</v>
      </c>
      <c r="EA1071">
        <v>0.213848</v>
      </c>
      <c r="EB1071">
        <v>0.220994</v>
      </c>
      <c r="EC1071">
        <v>0.0897975</v>
      </c>
      <c r="ED1071">
        <v>0.0802741</v>
      </c>
      <c r="EE1071">
        <v>30622.8</v>
      </c>
      <c r="EF1071">
        <v>33081.6</v>
      </c>
      <c r="EG1071">
        <v>35300.5</v>
      </c>
      <c r="EH1071">
        <v>38515.4</v>
      </c>
      <c r="EI1071">
        <v>45573.9</v>
      </c>
      <c r="EJ1071">
        <v>51172.1</v>
      </c>
      <c r="EK1071">
        <v>55186.9</v>
      </c>
      <c r="EL1071">
        <v>61784.4</v>
      </c>
      <c r="EM1071">
        <v>1.9868</v>
      </c>
      <c r="EN1071">
        <v>1.8116</v>
      </c>
      <c r="EO1071">
        <v>0.0950396</v>
      </c>
      <c r="EP1071">
        <v>0</v>
      </c>
      <c r="EQ1071">
        <v>23.4395</v>
      </c>
      <c r="ER1071">
        <v>999.9</v>
      </c>
      <c r="ES1071">
        <v>39.989</v>
      </c>
      <c r="ET1071">
        <v>31.159</v>
      </c>
      <c r="EU1071">
        <v>20.1239</v>
      </c>
      <c r="EV1071">
        <v>57.1162</v>
      </c>
      <c r="EW1071">
        <v>45.9615</v>
      </c>
      <c r="EX1071">
        <v>1</v>
      </c>
      <c r="EY1071">
        <v>-4.06504e-05</v>
      </c>
      <c r="EZ1071">
        <v>3.39351</v>
      </c>
      <c r="FA1071">
        <v>20.0817</v>
      </c>
      <c r="FB1071">
        <v>5.19812</v>
      </c>
      <c r="FC1071">
        <v>12.004</v>
      </c>
      <c r="FD1071">
        <v>4.9756</v>
      </c>
      <c r="FE1071">
        <v>3.294</v>
      </c>
      <c r="FF1071">
        <v>9999</v>
      </c>
      <c r="FG1071">
        <v>9999</v>
      </c>
      <c r="FH1071">
        <v>9999</v>
      </c>
      <c r="FI1071">
        <v>696.1</v>
      </c>
      <c r="FJ1071">
        <v>1.86356</v>
      </c>
      <c r="FK1071">
        <v>1.86832</v>
      </c>
      <c r="FL1071">
        <v>1.86798</v>
      </c>
      <c r="FM1071">
        <v>1.86929</v>
      </c>
      <c r="FN1071">
        <v>1.87009</v>
      </c>
      <c r="FO1071">
        <v>1.86612</v>
      </c>
      <c r="FP1071">
        <v>1.86716</v>
      </c>
      <c r="FQ1071">
        <v>1.86859</v>
      </c>
      <c r="FR1071">
        <v>5</v>
      </c>
      <c r="FS1071">
        <v>0</v>
      </c>
      <c r="FT1071">
        <v>0</v>
      </c>
      <c r="FU1071">
        <v>0</v>
      </c>
      <c r="FV1071" t="s">
        <v>358</v>
      </c>
      <c r="FW1071" t="s">
        <v>359</v>
      </c>
      <c r="FX1071" t="s">
        <v>360</v>
      </c>
      <c r="FY1071" t="s">
        <v>360</v>
      </c>
      <c r="FZ1071" t="s">
        <v>360</v>
      </c>
      <c r="GA1071" t="s">
        <v>360</v>
      </c>
      <c r="GB1071">
        <v>0</v>
      </c>
      <c r="GC1071">
        <v>100</v>
      </c>
      <c r="GD1071">
        <v>100</v>
      </c>
      <c r="GE1071">
        <v>11.64</v>
      </c>
      <c r="GF1071">
        <v>0.2704</v>
      </c>
      <c r="GG1071">
        <v>3.61927167264205</v>
      </c>
      <c r="GH1071">
        <v>0.00509506669552449</v>
      </c>
      <c r="GI1071">
        <v>1.17866753763249e-06</v>
      </c>
      <c r="GJ1071">
        <v>-6.62632595388568e-10</v>
      </c>
      <c r="GK1071">
        <v>-0.0260112845827318</v>
      </c>
      <c r="GL1071">
        <v>-0.0225051504344278</v>
      </c>
      <c r="GM1071">
        <v>0.00262967521021688</v>
      </c>
      <c r="GN1071">
        <v>-3.50088843362945e-05</v>
      </c>
      <c r="GO1071">
        <v>-5</v>
      </c>
      <c r="GP1071">
        <v>1640</v>
      </c>
      <c r="GQ1071">
        <v>1</v>
      </c>
      <c r="GR1071">
        <v>20</v>
      </c>
      <c r="GS1071">
        <v>50361.4</v>
      </c>
      <c r="GT1071">
        <v>50361.4</v>
      </c>
      <c r="GU1071">
        <v>2.96875</v>
      </c>
      <c r="GV1071">
        <v>2.6001</v>
      </c>
      <c r="GW1071">
        <v>1.54785</v>
      </c>
      <c r="GX1071">
        <v>2.2998</v>
      </c>
      <c r="GY1071">
        <v>1.34644</v>
      </c>
      <c r="GZ1071">
        <v>2.38892</v>
      </c>
      <c r="HA1071">
        <v>36.1754</v>
      </c>
      <c r="HB1071">
        <v>23.9474</v>
      </c>
      <c r="HC1071">
        <v>18</v>
      </c>
      <c r="HD1071">
        <v>504.951</v>
      </c>
      <c r="HE1071">
        <v>394.465</v>
      </c>
      <c r="HF1071">
        <v>18.3261</v>
      </c>
      <c r="HG1071">
        <v>27.0399</v>
      </c>
      <c r="HH1071">
        <v>29.9999</v>
      </c>
      <c r="HI1071">
        <v>27.003</v>
      </c>
      <c r="HJ1071">
        <v>26.9503</v>
      </c>
      <c r="HK1071">
        <v>59.4451</v>
      </c>
      <c r="HL1071">
        <v>17.478</v>
      </c>
      <c r="HM1071">
        <v>0</v>
      </c>
      <c r="HN1071">
        <v>18.3441</v>
      </c>
      <c r="HO1071">
        <v>1591.2</v>
      </c>
      <c r="HP1071">
        <v>16.6849</v>
      </c>
      <c r="HQ1071">
        <v>102.369</v>
      </c>
      <c r="HR1071">
        <v>102.837</v>
      </c>
    </row>
    <row r="1072" spans="1:226">
      <c r="A1072">
        <v>1056</v>
      </c>
      <c r="B1072">
        <v>1663699340</v>
      </c>
      <c r="C1072">
        <v>11564.9000000954</v>
      </c>
      <c r="D1072" t="s">
        <v>2481</v>
      </c>
      <c r="E1072" t="s">
        <v>2482</v>
      </c>
      <c r="F1072">
        <v>5</v>
      </c>
      <c r="G1072" t="s">
        <v>2292</v>
      </c>
      <c r="H1072" t="s">
        <v>354</v>
      </c>
      <c r="I1072">
        <v>1663699332.5</v>
      </c>
      <c r="J1072">
        <f>(K1072)/1000</f>
        <v>0</v>
      </c>
      <c r="K1072">
        <f>IF(BF1072, AN1072, AH1072)</f>
        <v>0</v>
      </c>
      <c r="L1072">
        <f>IF(BF1072, AI1072, AG1072)</f>
        <v>0</v>
      </c>
      <c r="M1072">
        <f>BH1072 - IF(AU1072&gt;1, L1072*BB1072*100.0/(AW1072*BV1072), 0)</f>
        <v>0</v>
      </c>
      <c r="N1072">
        <f>((T1072-J1072/2)*M1072-L1072)/(T1072+J1072/2)</f>
        <v>0</v>
      </c>
      <c r="O1072">
        <f>N1072*(BO1072+BP1072)/1000.0</f>
        <v>0</v>
      </c>
      <c r="P1072">
        <f>(BH1072 - IF(AU1072&gt;1, L1072*BB1072*100.0/(AW1072*BV1072), 0))*(BO1072+BP1072)/1000.0</f>
        <v>0</v>
      </c>
      <c r="Q1072">
        <f>2.0/((1/S1072-1/R1072)+SIGN(S1072)*SQRT((1/S1072-1/R1072)*(1/S1072-1/R1072) + 4*BC1072/((BC1072+1)*(BC1072+1))*(2*1/S1072*1/R1072-1/R1072*1/R1072)))</f>
        <v>0</v>
      </c>
      <c r="R1072">
        <f>IF(LEFT(BD1072,1)&lt;&gt;"0",IF(LEFT(BD1072,1)="1",3.0,BE1072),$D$5+$E$5*(BV1072*BO1072/($K$5*1000))+$F$5*(BV1072*BO1072/($K$5*1000))*MAX(MIN(BB1072,$J$5),$I$5)*MAX(MIN(BB1072,$J$5),$I$5)+$G$5*MAX(MIN(BB1072,$J$5),$I$5)*(BV1072*BO1072/($K$5*1000))+$H$5*(BV1072*BO1072/($K$5*1000))*(BV1072*BO1072/($K$5*1000)))</f>
        <v>0</v>
      </c>
      <c r="S1072">
        <f>J1072*(1000-(1000*0.61365*exp(17.502*W1072/(240.97+W1072))/(BO1072+BP1072)+BJ1072)/2)/(1000*0.61365*exp(17.502*W1072/(240.97+W1072))/(BO1072+BP1072)-BJ1072)</f>
        <v>0</v>
      </c>
      <c r="T1072">
        <f>1/((BC1072+1)/(Q1072/1.6)+1/(R1072/1.37)) + BC1072/((BC1072+1)/(Q1072/1.6) + BC1072/(R1072/1.37))</f>
        <v>0</v>
      </c>
      <c r="U1072">
        <f>(AX1072*BA1072)</f>
        <v>0</v>
      </c>
      <c r="V1072">
        <f>(BQ1072+(U1072+2*0.95*5.67E-8*(((BQ1072+$B$7)+273)^4-(BQ1072+273)^4)-44100*J1072)/(1.84*29.3*R1072+8*0.95*5.67E-8*(BQ1072+273)^3))</f>
        <v>0</v>
      </c>
      <c r="W1072">
        <f>($C$7*BR1072+$D$7*BS1072+$E$7*V1072)</f>
        <v>0</v>
      </c>
      <c r="X1072">
        <f>0.61365*exp(17.502*W1072/(240.97+W1072))</f>
        <v>0</v>
      </c>
      <c r="Y1072">
        <f>(Z1072/AA1072*100)</f>
        <v>0</v>
      </c>
      <c r="Z1072">
        <f>BJ1072*(BO1072+BP1072)/1000</f>
        <v>0</v>
      </c>
      <c r="AA1072">
        <f>0.61365*exp(17.502*BQ1072/(240.97+BQ1072))</f>
        <v>0</v>
      </c>
      <c r="AB1072">
        <f>(X1072-BJ1072*(BO1072+BP1072)/1000)</f>
        <v>0</v>
      </c>
      <c r="AC1072">
        <f>(-J1072*44100)</f>
        <v>0</v>
      </c>
      <c r="AD1072">
        <f>2*29.3*R1072*0.92*(BQ1072-W1072)</f>
        <v>0</v>
      </c>
      <c r="AE1072">
        <f>2*0.95*5.67E-8*(((BQ1072+$B$7)+273)^4-(W1072+273)^4)</f>
        <v>0</v>
      </c>
      <c r="AF1072">
        <f>U1072+AE1072+AC1072+AD1072</f>
        <v>0</v>
      </c>
      <c r="AG1072">
        <f>BN1072*AU1072*(BI1072-BH1072*(1000-AU1072*BK1072)/(1000-AU1072*BJ1072))/(100*BB1072)</f>
        <v>0</v>
      </c>
      <c r="AH1072">
        <f>1000*BN1072*AU1072*(BJ1072-BK1072)/(100*BB1072*(1000-AU1072*BJ1072))</f>
        <v>0</v>
      </c>
      <c r="AI1072">
        <f>(AJ1072 - AK1072 - BO1072*1E3/(8.314*(BQ1072+273.15)) * AM1072/BN1072 * AL1072) * BN1072/(100*BB1072) * (1000 - BK1072)/1000</f>
        <v>0</v>
      </c>
      <c r="AJ1072">
        <v>1613.53972788291</v>
      </c>
      <c r="AK1072">
        <v>1547.00375757576</v>
      </c>
      <c r="AL1072">
        <v>3.356631245264</v>
      </c>
      <c r="AM1072">
        <v>65.4891449672298</v>
      </c>
      <c r="AN1072">
        <f>(AP1072 - AO1072 + BO1072*1E3/(8.314*(BQ1072+273.15)) * AR1072/BN1072 * AQ1072) * BN1072/(100*BB1072) * 1000/(1000 - AP1072)</f>
        <v>0</v>
      </c>
      <c r="AO1072">
        <v>16.5740359787675</v>
      </c>
      <c r="AP1072">
        <v>19.6495153846154</v>
      </c>
      <c r="AQ1072">
        <v>2.94010624886001e-05</v>
      </c>
      <c r="AR1072">
        <v>122.08518290641</v>
      </c>
      <c r="AS1072">
        <v>0</v>
      </c>
      <c r="AT1072">
        <v>0</v>
      </c>
      <c r="AU1072">
        <f>IF(AS1072*$H$13&gt;=AW1072,1.0,(AW1072/(AW1072-AS1072*$H$13)))</f>
        <v>0</v>
      </c>
      <c r="AV1072">
        <f>(AU1072-1)*100</f>
        <v>0</v>
      </c>
      <c r="AW1072">
        <f>MAX(0,($B$13+$C$13*BV1072)/(1+$D$13*BV1072)*BO1072/(BQ1072+273)*$E$13)</f>
        <v>0</v>
      </c>
      <c r="AX1072">
        <f>$B$11*BW1072+$C$11*BX1072+$F$11*CI1072*(1-CL1072)</f>
        <v>0</v>
      </c>
      <c r="AY1072">
        <f>AX1072*AZ1072</f>
        <v>0</v>
      </c>
      <c r="AZ1072">
        <f>($B$11*$D$9+$C$11*$D$9+$F$11*((CV1072+CN1072)/MAX(CV1072+CN1072+CW1072, 0.1)*$I$9+CW1072/MAX(CV1072+CN1072+CW1072, 0.1)*$J$9))/($B$11+$C$11+$F$11)</f>
        <v>0</v>
      </c>
      <c r="BA1072">
        <f>($B$11*$K$9+$C$11*$K$9+$F$11*((CV1072+CN1072)/MAX(CV1072+CN1072+CW1072, 0.1)*$P$9+CW1072/MAX(CV1072+CN1072+CW1072, 0.1)*$Q$9))/($B$11+$C$11+$F$11)</f>
        <v>0</v>
      </c>
      <c r="BB1072">
        <v>6</v>
      </c>
      <c r="BC1072">
        <v>0.5</v>
      </c>
      <c r="BD1072" t="s">
        <v>355</v>
      </c>
      <c r="BE1072">
        <v>2</v>
      </c>
      <c r="BF1072" t="b">
        <v>1</v>
      </c>
      <c r="BG1072">
        <v>1663699332.5</v>
      </c>
      <c r="BH1072">
        <v>1493.54703703704</v>
      </c>
      <c r="BI1072">
        <v>1570.70259259259</v>
      </c>
      <c r="BJ1072">
        <v>19.6366333333333</v>
      </c>
      <c r="BK1072">
        <v>16.5266592592593</v>
      </c>
      <c r="BL1072">
        <v>1481.94518518518</v>
      </c>
      <c r="BM1072">
        <v>19.3664962962963</v>
      </c>
      <c r="BN1072">
        <v>500.078037037037</v>
      </c>
      <c r="BO1072">
        <v>90.4660666666667</v>
      </c>
      <c r="BP1072">
        <v>0.0481187925925926</v>
      </c>
      <c r="BQ1072">
        <v>24.4053222222222</v>
      </c>
      <c r="BR1072">
        <v>25.0016851851852</v>
      </c>
      <c r="BS1072">
        <v>999.9</v>
      </c>
      <c r="BT1072">
        <v>0</v>
      </c>
      <c r="BU1072">
        <v>0</v>
      </c>
      <c r="BV1072">
        <v>10004.8148148148</v>
      </c>
      <c r="BW1072">
        <v>0</v>
      </c>
      <c r="BX1072">
        <v>16.8699777777778</v>
      </c>
      <c r="BY1072">
        <v>-77.1551259259259</v>
      </c>
      <c r="BZ1072">
        <v>1523.4637037037</v>
      </c>
      <c r="CA1072">
        <v>1597.09740740741</v>
      </c>
      <c r="CB1072">
        <v>3.10998814814815</v>
      </c>
      <c r="CC1072">
        <v>1570.70259259259</v>
      </c>
      <c r="CD1072">
        <v>16.5266592592593</v>
      </c>
      <c r="CE1072">
        <v>1.77644925925926</v>
      </c>
      <c r="CF1072">
        <v>1.49510074074074</v>
      </c>
      <c r="CG1072">
        <v>15.5810888888889</v>
      </c>
      <c r="CH1072">
        <v>12.9180592592593</v>
      </c>
      <c r="CI1072">
        <v>2000.00592592593</v>
      </c>
      <c r="CJ1072">
        <v>0.979995777777778</v>
      </c>
      <c r="CK1072">
        <v>0.0200040703703704</v>
      </c>
      <c r="CL1072">
        <v>0</v>
      </c>
      <c r="CM1072">
        <v>865.303592592593</v>
      </c>
      <c r="CN1072">
        <v>5.00063</v>
      </c>
      <c r="CO1072">
        <v>17081.2407407407</v>
      </c>
      <c r="CP1072">
        <v>17256.9444444444</v>
      </c>
      <c r="CQ1072">
        <v>39.062</v>
      </c>
      <c r="CR1072">
        <v>39.187</v>
      </c>
      <c r="CS1072">
        <v>38.5853333333333</v>
      </c>
      <c r="CT1072">
        <v>38.5</v>
      </c>
      <c r="CU1072">
        <v>39.812</v>
      </c>
      <c r="CV1072">
        <v>1955.09592592593</v>
      </c>
      <c r="CW1072">
        <v>39.91</v>
      </c>
      <c r="CX1072">
        <v>0</v>
      </c>
      <c r="CY1072">
        <v>1663699337.3</v>
      </c>
      <c r="CZ1072">
        <v>0</v>
      </c>
      <c r="DA1072">
        <v>0</v>
      </c>
      <c r="DB1072" t="s">
        <v>356</v>
      </c>
      <c r="DC1072">
        <v>1660677648.1</v>
      </c>
      <c r="DD1072">
        <v>1660677649.1</v>
      </c>
      <c r="DE1072">
        <v>0</v>
      </c>
      <c r="DF1072">
        <v>-1.042</v>
      </c>
      <c r="DG1072">
        <v>0.003</v>
      </c>
      <c r="DH1072">
        <v>5.218</v>
      </c>
      <c r="DI1072">
        <v>0.344</v>
      </c>
      <c r="DJ1072">
        <v>417</v>
      </c>
      <c r="DK1072">
        <v>22</v>
      </c>
      <c r="DL1072">
        <v>1.24</v>
      </c>
      <c r="DM1072">
        <v>0.53</v>
      </c>
      <c r="DN1072">
        <v>-77.3327902439024</v>
      </c>
      <c r="DO1072">
        <v>2.68167177700327</v>
      </c>
      <c r="DP1072">
        <v>0.481419519806956</v>
      </c>
      <c r="DQ1072">
        <v>0</v>
      </c>
      <c r="DR1072">
        <v>3.14851634146341</v>
      </c>
      <c r="DS1072">
        <v>-0.756027595818812</v>
      </c>
      <c r="DT1072">
        <v>0.0749585589169628</v>
      </c>
      <c r="DU1072">
        <v>0</v>
      </c>
      <c r="DV1072">
        <v>0</v>
      </c>
      <c r="DW1072">
        <v>2</v>
      </c>
      <c r="DX1072" t="s">
        <v>357</v>
      </c>
      <c r="DY1072">
        <v>2.97382</v>
      </c>
      <c r="DZ1072">
        <v>2.70189</v>
      </c>
      <c r="EA1072">
        <v>0.215265</v>
      </c>
      <c r="EB1072">
        <v>0.222368</v>
      </c>
      <c r="EC1072">
        <v>0.0898195</v>
      </c>
      <c r="ED1072">
        <v>0.0805389</v>
      </c>
      <c r="EE1072">
        <v>30567.6</v>
      </c>
      <c r="EF1072">
        <v>33023.1</v>
      </c>
      <c r="EG1072">
        <v>35300.5</v>
      </c>
      <c r="EH1072">
        <v>38515.2</v>
      </c>
      <c r="EI1072">
        <v>45572.1</v>
      </c>
      <c r="EJ1072">
        <v>51157.3</v>
      </c>
      <c r="EK1072">
        <v>55186</v>
      </c>
      <c r="EL1072">
        <v>61784.4</v>
      </c>
      <c r="EM1072">
        <v>1.9866</v>
      </c>
      <c r="EN1072">
        <v>1.811</v>
      </c>
      <c r="EO1072">
        <v>0.0942051</v>
      </c>
      <c r="EP1072">
        <v>0</v>
      </c>
      <c r="EQ1072">
        <v>23.4278</v>
      </c>
      <c r="ER1072">
        <v>999.9</v>
      </c>
      <c r="ES1072">
        <v>39.989</v>
      </c>
      <c r="ET1072">
        <v>31.159</v>
      </c>
      <c r="EU1072">
        <v>20.1254</v>
      </c>
      <c r="EV1072">
        <v>57.0362</v>
      </c>
      <c r="EW1072">
        <v>45.3446</v>
      </c>
      <c r="EX1072">
        <v>1</v>
      </c>
      <c r="EY1072">
        <v>8.13008e-05</v>
      </c>
      <c r="EZ1072">
        <v>3.35305</v>
      </c>
      <c r="FA1072">
        <v>20.0827</v>
      </c>
      <c r="FB1072">
        <v>5.19932</v>
      </c>
      <c r="FC1072">
        <v>12.004</v>
      </c>
      <c r="FD1072">
        <v>4.9756</v>
      </c>
      <c r="FE1072">
        <v>3.294</v>
      </c>
      <c r="FF1072">
        <v>9999</v>
      </c>
      <c r="FG1072">
        <v>9999</v>
      </c>
      <c r="FH1072">
        <v>9999</v>
      </c>
      <c r="FI1072">
        <v>696.1</v>
      </c>
      <c r="FJ1072">
        <v>1.86359</v>
      </c>
      <c r="FK1072">
        <v>1.86829</v>
      </c>
      <c r="FL1072">
        <v>1.86807</v>
      </c>
      <c r="FM1072">
        <v>1.86935</v>
      </c>
      <c r="FN1072">
        <v>1.87012</v>
      </c>
      <c r="FO1072">
        <v>1.86615</v>
      </c>
      <c r="FP1072">
        <v>1.86722</v>
      </c>
      <c r="FQ1072">
        <v>1.86859</v>
      </c>
      <c r="FR1072">
        <v>5</v>
      </c>
      <c r="FS1072">
        <v>0</v>
      </c>
      <c r="FT1072">
        <v>0</v>
      </c>
      <c r="FU1072">
        <v>0</v>
      </c>
      <c r="FV1072" t="s">
        <v>358</v>
      </c>
      <c r="FW1072" t="s">
        <v>359</v>
      </c>
      <c r="FX1072" t="s">
        <v>360</v>
      </c>
      <c r="FY1072" t="s">
        <v>360</v>
      </c>
      <c r="FZ1072" t="s">
        <v>360</v>
      </c>
      <c r="GA1072" t="s">
        <v>360</v>
      </c>
      <c r="GB1072">
        <v>0</v>
      </c>
      <c r="GC1072">
        <v>100</v>
      </c>
      <c r="GD1072">
        <v>100</v>
      </c>
      <c r="GE1072">
        <v>11.7</v>
      </c>
      <c r="GF1072">
        <v>0.2707</v>
      </c>
      <c r="GG1072">
        <v>3.61927167264205</v>
      </c>
      <c r="GH1072">
        <v>0.00509506669552449</v>
      </c>
      <c r="GI1072">
        <v>1.17866753763249e-06</v>
      </c>
      <c r="GJ1072">
        <v>-6.62632595388568e-10</v>
      </c>
      <c r="GK1072">
        <v>-0.0260112845827318</v>
      </c>
      <c r="GL1072">
        <v>-0.0225051504344278</v>
      </c>
      <c r="GM1072">
        <v>0.00262967521021688</v>
      </c>
      <c r="GN1072">
        <v>-3.50088843362945e-05</v>
      </c>
      <c r="GO1072">
        <v>-5</v>
      </c>
      <c r="GP1072">
        <v>1640</v>
      </c>
      <c r="GQ1072">
        <v>1</v>
      </c>
      <c r="GR1072">
        <v>20</v>
      </c>
      <c r="GS1072">
        <v>50361.5</v>
      </c>
      <c r="GT1072">
        <v>50361.5</v>
      </c>
      <c r="GU1072">
        <v>2.99316</v>
      </c>
      <c r="GV1072">
        <v>2.59644</v>
      </c>
      <c r="GW1072">
        <v>1.54785</v>
      </c>
      <c r="GX1072">
        <v>2.30103</v>
      </c>
      <c r="GY1072">
        <v>1.34644</v>
      </c>
      <c r="GZ1072">
        <v>2.35596</v>
      </c>
      <c r="HA1072">
        <v>36.1754</v>
      </c>
      <c r="HB1072">
        <v>23.9474</v>
      </c>
      <c r="HC1072">
        <v>18</v>
      </c>
      <c r="HD1072">
        <v>504.84</v>
      </c>
      <c r="HE1072">
        <v>394.137</v>
      </c>
      <c r="HF1072">
        <v>18.3294</v>
      </c>
      <c r="HG1072">
        <v>27.0413</v>
      </c>
      <c r="HH1072">
        <v>30</v>
      </c>
      <c r="HI1072">
        <v>27.0053</v>
      </c>
      <c r="HJ1072">
        <v>26.9503</v>
      </c>
      <c r="HK1072">
        <v>59.8939</v>
      </c>
      <c r="HL1072">
        <v>17.1932</v>
      </c>
      <c r="HM1072">
        <v>0</v>
      </c>
      <c r="HN1072">
        <v>18.3417</v>
      </c>
      <c r="HO1072">
        <v>1611.28</v>
      </c>
      <c r="HP1072">
        <v>16.7461</v>
      </c>
      <c r="HQ1072">
        <v>102.368</v>
      </c>
      <c r="HR1072">
        <v>102.836</v>
      </c>
    </row>
    <row r="1073" spans="1:226">
      <c r="A1073">
        <v>1057</v>
      </c>
      <c r="B1073">
        <v>1663699686</v>
      </c>
      <c r="C1073">
        <v>11910.9000000954</v>
      </c>
      <c r="D1073" t="s">
        <v>2483</v>
      </c>
      <c r="E1073" t="s">
        <v>2484</v>
      </c>
      <c r="F1073">
        <v>5</v>
      </c>
      <c r="G1073" t="s">
        <v>2485</v>
      </c>
      <c r="H1073" t="s">
        <v>354</v>
      </c>
      <c r="I1073">
        <v>1663699678</v>
      </c>
      <c r="J1073">
        <f>(K1073)/1000</f>
        <v>0</v>
      </c>
      <c r="K1073">
        <f>IF(BF1073, AN1073, AH1073)</f>
        <v>0</v>
      </c>
      <c r="L1073">
        <f>IF(BF1073, AI1073, AG1073)</f>
        <v>0</v>
      </c>
      <c r="M1073">
        <f>BH1073 - IF(AU1073&gt;1, L1073*BB1073*100.0/(AW1073*BV1073), 0)</f>
        <v>0</v>
      </c>
      <c r="N1073">
        <f>((T1073-J1073/2)*M1073-L1073)/(T1073+J1073/2)</f>
        <v>0</v>
      </c>
      <c r="O1073">
        <f>N1073*(BO1073+BP1073)/1000.0</f>
        <v>0</v>
      </c>
      <c r="P1073">
        <f>(BH1073 - IF(AU1073&gt;1, L1073*BB1073*100.0/(AW1073*BV1073), 0))*(BO1073+BP1073)/1000.0</f>
        <v>0</v>
      </c>
      <c r="Q1073">
        <f>2.0/((1/S1073-1/R1073)+SIGN(S1073)*SQRT((1/S1073-1/R1073)*(1/S1073-1/R1073) + 4*BC1073/((BC1073+1)*(BC1073+1))*(2*1/S1073*1/R1073-1/R1073*1/R1073)))</f>
        <v>0</v>
      </c>
      <c r="R1073">
        <f>IF(LEFT(BD1073,1)&lt;&gt;"0",IF(LEFT(BD1073,1)="1",3.0,BE1073),$D$5+$E$5*(BV1073*BO1073/($K$5*1000))+$F$5*(BV1073*BO1073/($K$5*1000))*MAX(MIN(BB1073,$J$5),$I$5)*MAX(MIN(BB1073,$J$5),$I$5)+$G$5*MAX(MIN(BB1073,$J$5),$I$5)*(BV1073*BO1073/($K$5*1000))+$H$5*(BV1073*BO1073/($K$5*1000))*(BV1073*BO1073/($K$5*1000)))</f>
        <v>0</v>
      </c>
      <c r="S1073">
        <f>J1073*(1000-(1000*0.61365*exp(17.502*W1073/(240.97+W1073))/(BO1073+BP1073)+BJ1073)/2)/(1000*0.61365*exp(17.502*W1073/(240.97+W1073))/(BO1073+BP1073)-BJ1073)</f>
        <v>0</v>
      </c>
      <c r="T1073">
        <f>1/((BC1073+1)/(Q1073/1.6)+1/(R1073/1.37)) + BC1073/((BC1073+1)/(Q1073/1.6) + BC1073/(R1073/1.37))</f>
        <v>0</v>
      </c>
      <c r="U1073">
        <f>(AX1073*BA1073)</f>
        <v>0</v>
      </c>
      <c r="V1073">
        <f>(BQ1073+(U1073+2*0.95*5.67E-8*(((BQ1073+$B$7)+273)^4-(BQ1073+273)^4)-44100*J1073)/(1.84*29.3*R1073+8*0.95*5.67E-8*(BQ1073+273)^3))</f>
        <v>0</v>
      </c>
      <c r="W1073">
        <f>($C$7*BR1073+$D$7*BS1073+$E$7*V1073)</f>
        <v>0</v>
      </c>
      <c r="X1073">
        <f>0.61365*exp(17.502*W1073/(240.97+W1073))</f>
        <v>0</v>
      </c>
      <c r="Y1073">
        <f>(Z1073/AA1073*100)</f>
        <v>0</v>
      </c>
      <c r="Z1073">
        <f>BJ1073*(BO1073+BP1073)/1000</f>
        <v>0</v>
      </c>
      <c r="AA1073">
        <f>0.61365*exp(17.502*BQ1073/(240.97+BQ1073))</f>
        <v>0</v>
      </c>
      <c r="AB1073">
        <f>(X1073-BJ1073*(BO1073+BP1073)/1000)</f>
        <v>0</v>
      </c>
      <c r="AC1073">
        <f>(-J1073*44100)</f>
        <v>0</v>
      </c>
      <c r="AD1073">
        <f>2*29.3*R1073*0.92*(BQ1073-W1073)</f>
        <v>0</v>
      </c>
      <c r="AE1073">
        <f>2*0.95*5.67E-8*(((BQ1073+$B$7)+273)^4-(W1073+273)^4)</f>
        <v>0</v>
      </c>
      <c r="AF1073">
        <f>U1073+AE1073+AC1073+AD1073</f>
        <v>0</v>
      </c>
      <c r="AG1073">
        <f>BN1073*AU1073*(BI1073-BH1073*(1000-AU1073*BK1073)/(1000-AU1073*BJ1073))/(100*BB1073)</f>
        <v>0</v>
      </c>
      <c r="AH1073">
        <f>1000*BN1073*AU1073*(BJ1073-BK1073)/(100*BB1073*(1000-AU1073*BJ1073))</f>
        <v>0</v>
      </c>
      <c r="AI1073">
        <f>(AJ1073 - AK1073 - BO1073*1E3/(8.314*(BQ1073+273.15)) * AM1073/BN1073 * AL1073) * BN1073/(100*BB1073) * (1000 - BK1073)/1000</f>
        <v>0</v>
      </c>
      <c r="AJ1073">
        <v>427.274660992186</v>
      </c>
      <c r="AK1073">
        <v>404.143363636364</v>
      </c>
      <c r="AL1073">
        <v>0.00420194009229105</v>
      </c>
      <c r="AM1073">
        <v>65.4375956939382</v>
      </c>
      <c r="AN1073">
        <f>(AP1073 - AO1073 + BO1073*1E3/(8.314*(BQ1073+273.15)) * AR1073/BN1073 * AQ1073) * BN1073/(100*BB1073) * 1000/(1000 - AP1073)</f>
        <v>0</v>
      </c>
      <c r="AO1073">
        <v>15.7418531954359</v>
      </c>
      <c r="AP1073">
        <v>20.2505857142857</v>
      </c>
      <c r="AQ1073">
        <v>-7.09866660752439e-05</v>
      </c>
      <c r="AR1073">
        <v>121.297817516399</v>
      </c>
      <c r="AS1073">
        <v>0</v>
      </c>
      <c r="AT1073">
        <v>0</v>
      </c>
      <c r="AU1073">
        <f>IF(AS1073*$H$13&gt;=AW1073,1.0,(AW1073/(AW1073-AS1073*$H$13)))</f>
        <v>0</v>
      </c>
      <c r="AV1073">
        <f>(AU1073-1)*100</f>
        <v>0</v>
      </c>
      <c r="AW1073">
        <f>MAX(0,($B$13+$C$13*BV1073)/(1+$D$13*BV1073)*BO1073/(BQ1073+273)*$E$13)</f>
        <v>0</v>
      </c>
      <c r="AX1073">
        <f>$B$11*BW1073+$C$11*BX1073+$F$11*CI1073*(1-CL1073)</f>
        <v>0</v>
      </c>
      <c r="AY1073">
        <f>AX1073*AZ1073</f>
        <v>0</v>
      </c>
      <c r="AZ1073">
        <f>($B$11*$D$9+$C$11*$D$9+$F$11*((CV1073+CN1073)/MAX(CV1073+CN1073+CW1073, 0.1)*$I$9+CW1073/MAX(CV1073+CN1073+CW1073, 0.1)*$J$9))/($B$11+$C$11+$F$11)</f>
        <v>0</v>
      </c>
      <c r="BA1073">
        <f>($B$11*$K$9+$C$11*$K$9+$F$11*((CV1073+CN1073)/MAX(CV1073+CN1073+CW1073, 0.1)*$P$9+CW1073/MAX(CV1073+CN1073+CW1073, 0.1)*$Q$9))/($B$11+$C$11+$F$11)</f>
        <v>0</v>
      </c>
      <c r="BB1073">
        <v>6</v>
      </c>
      <c r="BC1073">
        <v>0.5</v>
      </c>
      <c r="BD1073" t="s">
        <v>355</v>
      </c>
      <c r="BE1073">
        <v>2</v>
      </c>
      <c r="BF1073" t="b">
        <v>1</v>
      </c>
      <c r="BG1073">
        <v>1663699678</v>
      </c>
      <c r="BH1073">
        <v>395.872806451613</v>
      </c>
      <c r="BI1073">
        <v>420.513419354839</v>
      </c>
      <c r="BJ1073">
        <v>20.2598</v>
      </c>
      <c r="BK1073">
        <v>15.7230258064516</v>
      </c>
      <c r="BL1073">
        <v>390.125774193548</v>
      </c>
      <c r="BM1073">
        <v>19.9655161290323</v>
      </c>
      <c r="BN1073">
        <v>500.106741935484</v>
      </c>
      <c r="BO1073">
        <v>90.4650161290323</v>
      </c>
      <c r="BP1073">
        <v>0.0478528903225807</v>
      </c>
      <c r="BQ1073">
        <v>24.8702387096774</v>
      </c>
      <c r="BR1073">
        <v>25.0816935483871</v>
      </c>
      <c r="BS1073">
        <v>999.9</v>
      </c>
      <c r="BT1073">
        <v>0</v>
      </c>
      <c r="BU1073">
        <v>0</v>
      </c>
      <c r="BV1073">
        <v>9988.54838709677</v>
      </c>
      <c r="BW1073">
        <v>0</v>
      </c>
      <c r="BX1073">
        <v>16.7075774193548</v>
      </c>
      <c r="BY1073">
        <v>-24.6405258064516</v>
      </c>
      <c r="BZ1073">
        <v>404.059032258065</v>
      </c>
      <c r="CA1073">
        <v>427.230741935484</v>
      </c>
      <c r="CB1073">
        <v>4.53678</v>
      </c>
      <c r="CC1073">
        <v>420.513419354839</v>
      </c>
      <c r="CD1073">
        <v>15.7230258064516</v>
      </c>
      <c r="CE1073">
        <v>1.8328035483871</v>
      </c>
      <c r="CF1073">
        <v>1.42238387096774</v>
      </c>
      <c r="CG1073">
        <v>16.0694</v>
      </c>
      <c r="CH1073">
        <v>12.1583677419355</v>
      </c>
      <c r="CI1073">
        <v>2000.01032258065</v>
      </c>
      <c r="CJ1073">
        <v>0.980002516129032</v>
      </c>
      <c r="CK1073">
        <v>0.0199971161290323</v>
      </c>
      <c r="CL1073">
        <v>0</v>
      </c>
      <c r="CM1073">
        <v>771.916935483871</v>
      </c>
      <c r="CN1073">
        <v>5.00063</v>
      </c>
      <c r="CO1073">
        <v>15148.9129032258</v>
      </c>
      <c r="CP1073">
        <v>17256.9838709677</v>
      </c>
      <c r="CQ1073">
        <v>39.187</v>
      </c>
      <c r="CR1073">
        <v>39.304</v>
      </c>
      <c r="CS1073">
        <v>38.687</v>
      </c>
      <c r="CT1073">
        <v>38.687</v>
      </c>
      <c r="CU1073">
        <v>39.941064516129</v>
      </c>
      <c r="CV1073">
        <v>1955.11064516129</v>
      </c>
      <c r="CW1073">
        <v>39.8906451612903</v>
      </c>
      <c r="CX1073">
        <v>0</v>
      </c>
      <c r="CY1073">
        <v>1663699683.5</v>
      </c>
      <c r="CZ1073">
        <v>0</v>
      </c>
      <c r="DA1073">
        <v>0</v>
      </c>
      <c r="DB1073" t="s">
        <v>356</v>
      </c>
      <c r="DC1073">
        <v>1660677648.1</v>
      </c>
      <c r="DD1073">
        <v>1660677649.1</v>
      </c>
      <c r="DE1073">
        <v>0</v>
      </c>
      <c r="DF1073">
        <v>-1.042</v>
      </c>
      <c r="DG1073">
        <v>0.003</v>
      </c>
      <c r="DH1073">
        <v>5.218</v>
      </c>
      <c r="DI1073">
        <v>0.344</v>
      </c>
      <c r="DJ1073">
        <v>417</v>
      </c>
      <c r="DK1073">
        <v>22</v>
      </c>
      <c r="DL1073">
        <v>1.24</v>
      </c>
      <c r="DM1073">
        <v>0.53</v>
      </c>
      <c r="DN1073">
        <v>-24.6670390243902</v>
      </c>
      <c r="DO1073">
        <v>0.506935191637581</v>
      </c>
      <c r="DP1073">
        <v>0.104470786856256</v>
      </c>
      <c r="DQ1073">
        <v>0</v>
      </c>
      <c r="DR1073">
        <v>4.54188146341463</v>
      </c>
      <c r="DS1073">
        <v>-0.184011219512189</v>
      </c>
      <c r="DT1073">
        <v>0.0207381348458054</v>
      </c>
      <c r="DU1073">
        <v>0</v>
      </c>
      <c r="DV1073">
        <v>0</v>
      </c>
      <c r="DW1073">
        <v>2</v>
      </c>
      <c r="DX1073" t="s">
        <v>357</v>
      </c>
      <c r="DY1073">
        <v>2.97176</v>
      </c>
      <c r="DZ1073">
        <v>2.7022</v>
      </c>
      <c r="EA1073">
        <v>0.0863973</v>
      </c>
      <c r="EB1073">
        <v>0.0916152</v>
      </c>
      <c r="EC1073">
        <v>0.0917033</v>
      </c>
      <c r="ED1073">
        <v>0.0774557</v>
      </c>
      <c r="EE1073">
        <v>35578.4</v>
      </c>
      <c r="EF1073">
        <v>38563.5</v>
      </c>
      <c r="EG1073">
        <v>35294.2</v>
      </c>
      <c r="EH1073">
        <v>38506.2</v>
      </c>
      <c r="EI1073">
        <v>45467</v>
      </c>
      <c r="EJ1073">
        <v>51314.3</v>
      </c>
      <c r="EK1073">
        <v>55178.2</v>
      </c>
      <c r="EL1073">
        <v>61770.6</v>
      </c>
      <c r="EM1073">
        <v>1.9844</v>
      </c>
      <c r="EN1073">
        <v>1.8032</v>
      </c>
      <c r="EO1073">
        <v>0.0731647</v>
      </c>
      <c r="EP1073">
        <v>0</v>
      </c>
      <c r="EQ1073">
        <v>23.8736</v>
      </c>
      <c r="ER1073">
        <v>999.9</v>
      </c>
      <c r="ES1073">
        <v>39.69</v>
      </c>
      <c r="ET1073">
        <v>31.391</v>
      </c>
      <c r="EU1073">
        <v>20.2379</v>
      </c>
      <c r="EV1073">
        <v>57.1162</v>
      </c>
      <c r="EW1073">
        <v>46.0216</v>
      </c>
      <c r="EX1073">
        <v>1</v>
      </c>
      <c r="EY1073">
        <v>0.00780488</v>
      </c>
      <c r="EZ1073">
        <v>3.25848</v>
      </c>
      <c r="FA1073">
        <v>20.0831</v>
      </c>
      <c r="FB1073">
        <v>5.19932</v>
      </c>
      <c r="FC1073">
        <v>12.0052</v>
      </c>
      <c r="FD1073">
        <v>4.976</v>
      </c>
      <c r="FE1073">
        <v>3.294</v>
      </c>
      <c r="FF1073">
        <v>9999</v>
      </c>
      <c r="FG1073">
        <v>9999</v>
      </c>
      <c r="FH1073">
        <v>9999</v>
      </c>
      <c r="FI1073">
        <v>696.2</v>
      </c>
      <c r="FJ1073">
        <v>1.86356</v>
      </c>
      <c r="FK1073">
        <v>1.86829</v>
      </c>
      <c r="FL1073">
        <v>1.86801</v>
      </c>
      <c r="FM1073">
        <v>1.86935</v>
      </c>
      <c r="FN1073">
        <v>1.87012</v>
      </c>
      <c r="FO1073">
        <v>1.86615</v>
      </c>
      <c r="FP1073">
        <v>1.86722</v>
      </c>
      <c r="FQ1073">
        <v>1.86859</v>
      </c>
      <c r="FR1073">
        <v>5</v>
      </c>
      <c r="FS1073">
        <v>0</v>
      </c>
      <c r="FT1073">
        <v>0</v>
      </c>
      <c r="FU1073">
        <v>0</v>
      </c>
      <c r="FV1073" t="s">
        <v>358</v>
      </c>
      <c r="FW1073" t="s">
        <v>359</v>
      </c>
      <c r="FX1073" t="s">
        <v>360</v>
      </c>
      <c r="FY1073" t="s">
        <v>360</v>
      </c>
      <c r="FZ1073" t="s">
        <v>360</v>
      </c>
      <c r="GA1073" t="s">
        <v>360</v>
      </c>
      <c r="GB1073">
        <v>0</v>
      </c>
      <c r="GC1073">
        <v>100</v>
      </c>
      <c r="GD1073">
        <v>100</v>
      </c>
      <c r="GE1073">
        <v>5.747</v>
      </c>
      <c r="GF1073">
        <v>0.2938</v>
      </c>
      <c r="GG1073">
        <v>3.61927167264205</v>
      </c>
      <c r="GH1073">
        <v>0.00509506669552449</v>
      </c>
      <c r="GI1073">
        <v>1.17866753763249e-06</v>
      </c>
      <c r="GJ1073">
        <v>-6.62632595388568e-10</v>
      </c>
      <c r="GK1073">
        <v>-0.0260112845827318</v>
      </c>
      <c r="GL1073">
        <v>-0.0225051504344278</v>
      </c>
      <c r="GM1073">
        <v>0.00262967521021688</v>
      </c>
      <c r="GN1073">
        <v>-3.50088843362945e-05</v>
      </c>
      <c r="GO1073">
        <v>-5</v>
      </c>
      <c r="GP1073">
        <v>1640</v>
      </c>
      <c r="GQ1073">
        <v>1</v>
      </c>
      <c r="GR1073">
        <v>20</v>
      </c>
      <c r="GS1073">
        <v>50367.3</v>
      </c>
      <c r="GT1073">
        <v>50367.3</v>
      </c>
      <c r="GU1073">
        <v>1.02661</v>
      </c>
      <c r="GV1073">
        <v>2.62207</v>
      </c>
      <c r="GW1073">
        <v>1.54785</v>
      </c>
      <c r="GX1073">
        <v>2.2998</v>
      </c>
      <c r="GY1073">
        <v>1.34644</v>
      </c>
      <c r="GZ1073">
        <v>2.30591</v>
      </c>
      <c r="HA1073">
        <v>36.3871</v>
      </c>
      <c r="HB1073">
        <v>23.9387</v>
      </c>
      <c r="HC1073">
        <v>18</v>
      </c>
      <c r="HD1073">
        <v>504.27</v>
      </c>
      <c r="HE1073">
        <v>390.58</v>
      </c>
      <c r="HF1073">
        <v>19.4226</v>
      </c>
      <c r="HG1073">
        <v>27.1307</v>
      </c>
      <c r="HH1073">
        <v>30.0008</v>
      </c>
      <c r="HI1073">
        <v>27.1035</v>
      </c>
      <c r="HJ1073">
        <v>27.0502</v>
      </c>
      <c r="HK1073">
        <v>20.5769</v>
      </c>
      <c r="HL1073">
        <v>22.8069</v>
      </c>
      <c r="HM1073">
        <v>0</v>
      </c>
      <c r="HN1073">
        <v>19.4349</v>
      </c>
      <c r="HO1073">
        <v>413.739</v>
      </c>
      <c r="HP1073">
        <v>15.8538</v>
      </c>
      <c r="HQ1073">
        <v>102.352</v>
      </c>
      <c r="HR1073">
        <v>102.813</v>
      </c>
    </row>
    <row r="1074" spans="1:226">
      <c r="A1074">
        <v>1058</v>
      </c>
      <c r="B1074">
        <v>1663699691</v>
      </c>
      <c r="C1074">
        <v>11915.9000000954</v>
      </c>
      <c r="D1074" t="s">
        <v>2486</v>
      </c>
      <c r="E1074" t="s">
        <v>2487</v>
      </c>
      <c r="F1074">
        <v>5</v>
      </c>
      <c r="G1074" t="s">
        <v>2485</v>
      </c>
      <c r="H1074" t="s">
        <v>354</v>
      </c>
      <c r="I1074">
        <v>1663699683.15517</v>
      </c>
      <c r="J1074">
        <f>(K1074)/1000</f>
        <v>0</v>
      </c>
      <c r="K1074">
        <f>IF(BF1074, AN1074, AH1074)</f>
        <v>0</v>
      </c>
      <c r="L1074">
        <f>IF(BF1074, AI1074, AG1074)</f>
        <v>0</v>
      </c>
      <c r="M1074">
        <f>BH1074 - IF(AU1074&gt;1, L1074*BB1074*100.0/(AW1074*BV1074), 0)</f>
        <v>0</v>
      </c>
      <c r="N1074">
        <f>((T1074-J1074/2)*M1074-L1074)/(T1074+J1074/2)</f>
        <v>0</v>
      </c>
      <c r="O1074">
        <f>N1074*(BO1074+BP1074)/1000.0</f>
        <v>0</v>
      </c>
      <c r="P1074">
        <f>(BH1074 - IF(AU1074&gt;1, L1074*BB1074*100.0/(AW1074*BV1074), 0))*(BO1074+BP1074)/1000.0</f>
        <v>0</v>
      </c>
      <c r="Q1074">
        <f>2.0/((1/S1074-1/R1074)+SIGN(S1074)*SQRT((1/S1074-1/R1074)*(1/S1074-1/R1074) + 4*BC1074/((BC1074+1)*(BC1074+1))*(2*1/S1074*1/R1074-1/R1074*1/R1074)))</f>
        <v>0</v>
      </c>
      <c r="R1074">
        <f>IF(LEFT(BD1074,1)&lt;&gt;"0",IF(LEFT(BD1074,1)="1",3.0,BE1074),$D$5+$E$5*(BV1074*BO1074/($K$5*1000))+$F$5*(BV1074*BO1074/($K$5*1000))*MAX(MIN(BB1074,$J$5),$I$5)*MAX(MIN(BB1074,$J$5),$I$5)+$G$5*MAX(MIN(BB1074,$J$5),$I$5)*(BV1074*BO1074/($K$5*1000))+$H$5*(BV1074*BO1074/($K$5*1000))*(BV1074*BO1074/($K$5*1000)))</f>
        <v>0</v>
      </c>
      <c r="S1074">
        <f>J1074*(1000-(1000*0.61365*exp(17.502*W1074/(240.97+W1074))/(BO1074+BP1074)+BJ1074)/2)/(1000*0.61365*exp(17.502*W1074/(240.97+W1074))/(BO1074+BP1074)-BJ1074)</f>
        <v>0</v>
      </c>
      <c r="T1074">
        <f>1/((BC1074+1)/(Q1074/1.6)+1/(R1074/1.37)) + BC1074/((BC1074+1)/(Q1074/1.6) + BC1074/(R1074/1.37))</f>
        <v>0</v>
      </c>
      <c r="U1074">
        <f>(AX1074*BA1074)</f>
        <v>0</v>
      </c>
      <c r="V1074">
        <f>(BQ1074+(U1074+2*0.95*5.67E-8*(((BQ1074+$B$7)+273)^4-(BQ1074+273)^4)-44100*J1074)/(1.84*29.3*R1074+8*0.95*5.67E-8*(BQ1074+273)^3))</f>
        <v>0</v>
      </c>
      <c r="W1074">
        <f>($C$7*BR1074+$D$7*BS1074+$E$7*V1074)</f>
        <v>0</v>
      </c>
      <c r="X1074">
        <f>0.61365*exp(17.502*W1074/(240.97+W1074))</f>
        <v>0</v>
      </c>
      <c r="Y1074">
        <f>(Z1074/AA1074*100)</f>
        <v>0</v>
      </c>
      <c r="Z1074">
        <f>BJ1074*(BO1074+BP1074)/1000</f>
        <v>0</v>
      </c>
      <c r="AA1074">
        <f>0.61365*exp(17.502*BQ1074/(240.97+BQ1074))</f>
        <v>0</v>
      </c>
      <c r="AB1074">
        <f>(X1074-BJ1074*(BO1074+BP1074)/1000)</f>
        <v>0</v>
      </c>
      <c r="AC1074">
        <f>(-J1074*44100)</f>
        <v>0</v>
      </c>
      <c r="AD1074">
        <f>2*29.3*R1074*0.92*(BQ1074-W1074)</f>
        <v>0</v>
      </c>
      <c r="AE1074">
        <f>2*0.95*5.67E-8*(((BQ1074+$B$7)+273)^4-(W1074+273)^4)</f>
        <v>0</v>
      </c>
      <c r="AF1074">
        <f>U1074+AE1074+AC1074+AD1074</f>
        <v>0</v>
      </c>
      <c r="AG1074">
        <f>BN1074*AU1074*(BI1074-BH1074*(1000-AU1074*BK1074)/(1000-AU1074*BJ1074))/(100*BB1074)</f>
        <v>0</v>
      </c>
      <c r="AH1074">
        <f>1000*BN1074*AU1074*(BJ1074-BK1074)/(100*BB1074*(1000-AU1074*BJ1074))</f>
        <v>0</v>
      </c>
      <c r="AI1074">
        <f>(AJ1074 - AK1074 - BO1074*1E3/(8.314*(BQ1074+273.15)) * AM1074/BN1074 * AL1074) * BN1074/(100*BB1074) * (1000 - BK1074)/1000</f>
        <v>0</v>
      </c>
      <c r="AJ1074">
        <v>426.665888992447</v>
      </c>
      <c r="AK1074">
        <v>403.872896969697</v>
      </c>
      <c r="AL1074">
        <v>-0.0699148647231685</v>
      </c>
      <c r="AM1074">
        <v>65.4375956939382</v>
      </c>
      <c r="AN1074">
        <f>(AP1074 - AO1074 + BO1074*1E3/(8.314*(BQ1074+273.15)) * AR1074/BN1074 * AQ1074) * BN1074/(100*BB1074) * 1000/(1000 - AP1074)</f>
        <v>0</v>
      </c>
      <c r="AO1074">
        <v>15.7524527345653</v>
      </c>
      <c r="AP1074">
        <v>20.2458131868132</v>
      </c>
      <c r="AQ1074">
        <v>-2.30977075371366e-05</v>
      </c>
      <c r="AR1074">
        <v>121.297817516399</v>
      </c>
      <c r="AS1074">
        <v>0</v>
      </c>
      <c r="AT1074">
        <v>0</v>
      </c>
      <c r="AU1074">
        <f>IF(AS1074*$H$13&gt;=AW1074,1.0,(AW1074/(AW1074-AS1074*$H$13)))</f>
        <v>0</v>
      </c>
      <c r="AV1074">
        <f>(AU1074-1)*100</f>
        <v>0</v>
      </c>
      <c r="AW1074">
        <f>MAX(0,($B$13+$C$13*BV1074)/(1+$D$13*BV1074)*BO1074/(BQ1074+273)*$E$13)</f>
        <v>0</v>
      </c>
      <c r="AX1074">
        <f>$B$11*BW1074+$C$11*BX1074+$F$11*CI1074*(1-CL1074)</f>
        <v>0</v>
      </c>
      <c r="AY1074">
        <f>AX1074*AZ1074</f>
        <v>0</v>
      </c>
      <c r="AZ1074">
        <f>($B$11*$D$9+$C$11*$D$9+$F$11*((CV1074+CN1074)/MAX(CV1074+CN1074+CW1074, 0.1)*$I$9+CW1074/MAX(CV1074+CN1074+CW1074, 0.1)*$J$9))/($B$11+$C$11+$F$11)</f>
        <v>0</v>
      </c>
      <c r="BA1074">
        <f>($B$11*$K$9+$C$11*$K$9+$F$11*((CV1074+CN1074)/MAX(CV1074+CN1074+CW1074, 0.1)*$P$9+CW1074/MAX(CV1074+CN1074+CW1074, 0.1)*$Q$9))/($B$11+$C$11+$F$11)</f>
        <v>0</v>
      </c>
      <c r="BB1074">
        <v>6</v>
      </c>
      <c r="BC1074">
        <v>0.5</v>
      </c>
      <c r="BD1074" t="s">
        <v>355</v>
      </c>
      <c r="BE1074">
        <v>2</v>
      </c>
      <c r="BF1074" t="b">
        <v>1</v>
      </c>
      <c r="BG1074">
        <v>1663699683.15517</v>
      </c>
      <c r="BH1074">
        <v>395.898896551724</v>
      </c>
      <c r="BI1074">
        <v>420.063827586207</v>
      </c>
      <c r="BJ1074">
        <v>20.2536827586207</v>
      </c>
      <c r="BK1074">
        <v>15.7496793103448</v>
      </c>
      <c r="BL1074">
        <v>390.15175862069</v>
      </c>
      <c r="BM1074">
        <v>19.9596310344828</v>
      </c>
      <c r="BN1074">
        <v>500.081</v>
      </c>
      <c r="BO1074">
        <v>90.4634931034483</v>
      </c>
      <c r="BP1074">
        <v>0.0479453379310345</v>
      </c>
      <c r="BQ1074">
        <v>24.8543793103448</v>
      </c>
      <c r="BR1074">
        <v>25.0820827586207</v>
      </c>
      <c r="BS1074">
        <v>999.9</v>
      </c>
      <c r="BT1074">
        <v>0</v>
      </c>
      <c r="BU1074">
        <v>0</v>
      </c>
      <c r="BV1074">
        <v>9996.72413793103</v>
      </c>
      <c r="BW1074">
        <v>0</v>
      </c>
      <c r="BX1074">
        <v>16.7097517241379</v>
      </c>
      <c r="BY1074">
        <v>-24.1648965517241</v>
      </c>
      <c r="BZ1074">
        <v>404.083103448276</v>
      </c>
      <c r="CA1074">
        <v>426.785586206897</v>
      </c>
      <c r="CB1074">
        <v>4.50399862068966</v>
      </c>
      <c r="CC1074">
        <v>420.063827586207</v>
      </c>
      <c r="CD1074">
        <v>15.7496793103448</v>
      </c>
      <c r="CE1074">
        <v>1.83221931034483</v>
      </c>
      <c r="CF1074">
        <v>1.4247724137931</v>
      </c>
      <c r="CG1074">
        <v>16.0644</v>
      </c>
      <c r="CH1074">
        <v>12.1838310344828</v>
      </c>
      <c r="CI1074">
        <v>2000.00793103448</v>
      </c>
      <c r="CJ1074">
        <v>0.980002586206897</v>
      </c>
      <c r="CK1074">
        <v>0.0199970413793103</v>
      </c>
      <c r="CL1074">
        <v>0</v>
      </c>
      <c r="CM1074">
        <v>769.074310344828</v>
      </c>
      <c r="CN1074">
        <v>5.00063</v>
      </c>
      <c r="CO1074">
        <v>15094.6931034483</v>
      </c>
      <c r="CP1074">
        <v>17256.9724137931</v>
      </c>
      <c r="CQ1074">
        <v>39.187</v>
      </c>
      <c r="CR1074">
        <v>39.307724137931</v>
      </c>
      <c r="CS1074">
        <v>38.687</v>
      </c>
      <c r="CT1074">
        <v>38.682724137931</v>
      </c>
      <c r="CU1074">
        <v>39.9413448275862</v>
      </c>
      <c r="CV1074">
        <v>1955.10827586207</v>
      </c>
      <c r="CW1074">
        <v>39.8903448275862</v>
      </c>
      <c r="CX1074">
        <v>0</v>
      </c>
      <c r="CY1074">
        <v>1663699688.3</v>
      </c>
      <c r="CZ1074">
        <v>0</v>
      </c>
      <c r="DA1074">
        <v>0</v>
      </c>
      <c r="DB1074" t="s">
        <v>356</v>
      </c>
      <c r="DC1074">
        <v>1660677648.1</v>
      </c>
      <c r="DD1074">
        <v>1660677649.1</v>
      </c>
      <c r="DE1074">
        <v>0</v>
      </c>
      <c r="DF1074">
        <v>-1.042</v>
      </c>
      <c r="DG1074">
        <v>0.003</v>
      </c>
      <c r="DH1074">
        <v>5.218</v>
      </c>
      <c r="DI1074">
        <v>0.344</v>
      </c>
      <c r="DJ1074">
        <v>417</v>
      </c>
      <c r="DK1074">
        <v>22</v>
      </c>
      <c r="DL1074">
        <v>1.24</v>
      </c>
      <c r="DM1074">
        <v>0.53</v>
      </c>
      <c r="DN1074">
        <v>-24.4956585365854</v>
      </c>
      <c r="DO1074">
        <v>2.38938606271775</v>
      </c>
      <c r="DP1074">
        <v>0.455142979398144</v>
      </c>
      <c r="DQ1074">
        <v>0</v>
      </c>
      <c r="DR1074">
        <v>4.52388170731707</v>
      </c>
      <c r="DS1074">
        <v>-0.337113867595811</v>
      </c>
      <c r="DT1074">
        <v>0.0362977373414577</v>
      </c>
      <c r="DU1074">
        <v>0</v>
      </c>
      <c r="DV1074">
        <v>0</v>
      </c>
      <c r="DW1074">
        <v>2</v>
      </c>
      <c r="DX1074" t="s">
        <v>357</v>
      </c>
      <c r="DY1074">
        <v>2.97401</v>
      </c>
      <c r="DZ1074">
        <v>2.70176</v>
      </c>
      <c r="EA1074">
        <v>0.0862946</v>
      </c>
      <c r="EB1074">
        <v>0.090524</v>
      </c>
      <c r="EC1074">
        <v>0.091698</v>
      </c>
      <c r="ED1074">
        <v>0.0776848</v>
      </c>
      <c r="EE1074">
        <v>35582.1</v>
      </c>
      <c r="EF1074">
        <v>38608.7</v>
      </c>
      <c r="EG1074">
        <v>35293.9</v>
      </c>
      <c r="EH1074">
        <v>38505.1</v>
      </c>
      <c r="EI1074">
        <v>45466.9</v>
      </c>
      <c r="EJ1074">
        <v>51300.5</v>
      </c>
      <c r="EK1074">
        <v>55177.8</v>
      </c>
      <c r="EL1074">
        <v>61769.4</v>
      </c>
      <c r="EM1074">
        <v>1.9854</v>
      </c>
      <c r="EN1074">
        <v>1.8028</v>
      </c>
      <c r="EO1074">
        <v>0.0728071</v>
      </c>
      <c r="EP1074">
        <v>0</v>
      </c>
      <c r="EQ1074">
        <v>23.8695</v>
      </c>
      <c r="ER1074">
        <v>999.9</v>
      </c>
      <c r="ES1074">
        <v>39.69</v>
      </c>
      <c r="ET1074">
        <v>31.391</v>
      </c>
      <c r="EU1074">
        <v>20.2382</v>
      </c>
      <c r="EV1074">
        <v>56.5262</v>
      </c>
      <c r="EW1074">
        <v>45.8614</v>
      </c>
      <c r="EX1074">
        <v>1</v>
      </c>
      <c r="EY1074">
        <v>0.00796748</v>
      </c>
      <c r="EZ1074">
        <v>3.30662</v>
      </c>
      <c r="FA1074">
        <v>20.0822</v>
      </c>
      <c r="FB1074">
        <v>5.19932</v>
      </c>
      <c r="FC1074">
        <v>12.0052</v>
      </c>
      <c r="FD1074">
        <v>4.9756</v>
      </c>
      <c r="FE1074">
        <v>3.2938</v>
      </c>
      <c r="FF1074">
        <v>9999</v>
      </c>
      <c r="FG1074">
        <v>9999</v>
      </c>
      <c r="FH1074">
        <v>9999</v>
      </c>
      <c r="FI1074">
        <v>696.2</v>
      </c>
      <c r="FJ1074">
        <v>1.86356</v>
      </c>
      <c r="FK1074">
        <v>1.86829</v>
      </c>
      <c r="FL1074">
        <v>1.8681</v>
      </c>
      <c r="FM1074">
        <v>1.86932</v>
      </c>
      <c r="FN1074">
        <v>1.87012</v>
      </c>
      <c r="FO1074">
        <v>1.86615</v>
      </c>
      <c r="FP1074">
        <v>1.86722</v>
      </c>
      <c r="FQ1074">
        <v>1.86859</v>
      </c>
      <c r="FR1074">
        <v>5</v>
      </c>
      <c r="FS1074">
        <v>0</v>
      </c>
      <c r="FT1074">
        <v>0</v>
      </c>
      <c r="FU1074">
        <v>0</v>
      </c>
      <c r="FV1074" t="s">
        <v>358</v>
      </c>
      <c r="FW1074" t="s">
        <v>359</v>
      </c>
      <c r="FX1074" t="s">
        <v>360</v>
      </c>
      <c r="FY1074" t="s">
        <v>360</v>
      </c>
      <c r="FZ1074" t="s">
        <v>360</v>
      </c>
      <c r="GA1074" t="s">
        <v>360</v>
      </c>
      <c r="GB1074">
        <v>0</v>
      </c>
      <c r="GC1074">
        <v>100</v>
      </c>
      <c r="GD1074">
        <v>100</v>
      </c>
      <c r="GE1074">
        <v>5.743</v>
      </c>
      <c r="GF1074">
        <v>0.2938</v>
      </c>
      <c r="GG1074">
        <v>3.61927167264205</v>
      </c>
      <c r="GH1074">
        <v>0.00509506669552449</v>
      </c>
      <c r="GI1074">
        <v>1.17866753763249e-06</v>
      </c>
      <c r="GJ1074">
        <v>-6.62632595388568e-10</v>
      </c>
      <c r="GK1074">
        <v>-0.0260112845827318</v>
      </c>
      <c r="GL1074">
        <v>-0.0225051504344278</v>
      </c>
      <c r="GM1074">
        <v>0.00262967521021688</v>
      </c>
      <c r="GN1074">
        <v>-3.50088843362945e-05</v>
      </c>
      <c r="GO1074">
        <v>-5</v>
      </c>
      <c r="GP1074">
        <v>1640</v>
      </c>
      <c r="GQ1074">
        <v>1</v>
      </c>
      <c r="GR1074">
        <v>20</v>
      </c>
      <c r="GS1074">
        <v>50367.4</v>
      </c>
      <c r="GT1074">
        <v>50367.4</v>
      </c>
      <c r="GU1074">
        <v>0.998535</v>
      </c>
      <c r="GV1074">
        <v>2.62695</v>
      </c>
      <c r="GW1074">
        <v>1.54785</v>
      </c>
      <c r="GX1074">
        <v>2.2998</v>
      </c>
      <c r="GY1074">
        <v>1.34644</v>
      </c>
      <c r="GZ1074">
        <v>2.33887</v>
      </c>
      <c r="HA1074">
        <v>36.3871</v>
      </c>
      <c r="HB1074">
        <v>23.9387</v>
      </c>
      <c r="HC1074">
        <v>18</v>
      </c>
      <c r="HD1074">
        <v>504.956</v>
      </c>
      <c r="HE1074">
        <v>390.363</v>
      </c>
      <c r="HF1074">
        <v>19.3338</v>
      </c>
      <c r="HG1074">
        <v>27.133</v>
      </c>
      <c r="HH1074">
        <v>30.0007</v>
      </c>
      <c r="HI1074">
        <v>27.1058</v>
      </c>
      <c r="HJ1074">
        <v>27.0502</v>
      </c>
      <c r="HK1074">
        <v>19.9942</v>
      </c>
      <c r="HL1074">
        <v>22.8069</v>
      </c>
      <c r="HM1074">
        <v>0</v>
      </c>
      <c r="HN1074">
        <v>19.3491</v>
      </c>
      <c r="HO1074">
        <v>400.328</v>
      </c>
      <c r="HP1074">
        <v>15.8151</v>
      </c>
      <c r="HQ1074">
        <v>102.351</v>
      </c>
      <c r="HR1074">
        <v>102.811</v>
      </c>
    </row>
    <row r="1075" spans="1:226">
      <c r="A1075">
        <v>1059</v>
      </c>
      <c r="B1075">
        <v>1663699696</v>
      </c>
      <c r="C1075">
        <v>11920.9000000954</v>
      </c>
      <c r="D1075" t="s">
        <v>2488</v>
      </c>
      <c r="E1075" t="s">
        <v>2489</v>
      </c>
      <c r="F1075">
        <v>5</v>
      </c>
      <c r="G1075" t="s">
        <v>2485</v>
      </c>
      <c r="H1075" t="s">
        <v>354</v>
      </c>
      <c r="I1075">
        <v>1663699688.23214</v>
      </c>
      <c r="J1075">
        <f>(K1075)/1000</f>
        <v>0</v>
      </c>
      <c r="K1075">
        <f>IF(BF1075, AN1075, AH1075)</f>
        <v>0</v>
      </c>
      <c r="L1075">
        <f>IF(BF1075, AI1075, AG1075)</f>
        <v>0</v>
      </c>
      <c r="M1075">
        <f>BH1075 - IF(AU1075&gt;1, L1075*BB1075*100.0/(AW1075*BV1075), 0)</f>
        <v>0</v>
      </c>
      <c r="N1075">
        <f>((T1075-J1075/2)*M1075-L1075)/(T1075+J1075/2)</f>
        <v>0</v>
      </c>
      <c r="O1075">
        <f>N1075*(BO1075+BP1075)/1000.0</f>
        <v>0</v>
      </c>
      <c r="P1075">
        <f>(BH1075 - IF(AU1075&gt;1, L1075*BB1075*100.0/(AW1075*BV1075), 0))*(BO1075+BP1075)/1000.0</f>
        <v>0</v>
      </c>
      <c r="Q1075">
        <f>2.0/((1/S1075-1/R1075)+SIGN(S1075)*SQRT((1/S1075-1/R1075)*(1/S1075-1/R1075) + 4*BC1075/((BC1075+1)*(BC1075+1))*(2*1/S1075*1/R1075-1/R1075*1/R1075)))</f>
        <v>0</v>
      </c>
      <c r="R1075">
        <f>IF(LEFT(BD1075,1)&lt;&gt;"0",IF(LEFT(BD1075,1)="1",3.0,BE1075),$D$5+$E$5*(BV1075*BO1075/($K$5*1000))+$F$5*(BV1075*BO1075/($K$5*1000))*MAX(MIN(BB1075,$J$5),$I$5)*MAX(MIN(BB1075,$J$5),$I$5)+$G$5*MAX(MIN(BB1075,$J$5),$I$5)*(BV1075*BO1075/($K$5*1000))+$H$5*(BV1075*BO1075/($K$5*1000))*(BV1075*BO1075/($K$5*1000)))</f>
        <v>0</v>
      </c>
      <c r="S1075">
        <f>J1075*(1000-(1000*0.61365*exp(17.502*W1075/(240.97+W1075))/(BO1075+BP1075)+BJ1075)/2)/(1000*0.61365*exp(17.502*W1075/(240.97+W1075))/(BO1075+BP1075)-BJ1075)</f>
        <v>0</v>
      </c>
      <c r="T1075">
        <f>1/((BC1075+1)/(Q1075/1.6)+1/(R1075/1.37)) + BC1075/((BC1075+1)/(Q1075/1.6) + BC1075/(R1075/1.37))</f>
        <v>0</v>
      </c>
      <c r="U1075">
        <f>(AX1075*BA1075)</f>
        <v>0</v>
      </c>
      <c r="V1075">
        <f>(BQ1075+(U1075+2*0.95*5.67E-8*(((BQ1075+$B$7)+273)^4-(BQ1075+273)^4)-44100*J1075)/(1.84*29.3*R1075+8*0.95*5.67E-8*(BQ1075+273)^3))</f>
        <v>0</v>
      </c>
      <c r="W1075">
        <f>($C$7*BR1075+$D$7*BS1075+$E$7*V1075)</f>
        <v>0</v>
      </c>
      <c r="X1075">
        <f>0.61365*exp(17.502*W1075/(240.97+W1075))</f>
        <v>0</v>
      </c>
      <c r="Y1075">
        <f>(Z1075/AA1075*100)</f>
        <v>0</v>
      </c>
      <c r="Z1075">
        <f>BJ1075*(BO1075+BP1075)/1000</f>
        <v>0</v>
      </c>
      <c r="AA1075">
        <f>0.61365*exp(17.502*BQ1075/(240.97+BQ1075))</f>
        <v>0</v>
      </c>
      <c r="AB1075">
        <f>(X1075-BJ1075*(BO1075+BP1075)/1000)</f>
        <v>0</v>
      </c>
      <c r="AC1075">
        <f>(-J1075*44100)</f>
        <v>0</v>
      </c>
      <c r="AD1075">
        <f>2*29.3*R1075*0.92*(BQ1075-W1075)</f>
        <v>0</v>
      </c>
      <c r="AE1075">
        <f>2*0.95*5.67E-8*(((BQ1075+$B$7)+273)^4-(W1075+273)^4)</f>
        <v>0</v>
      </c>
      <c r="AF1075">
        <f>U1075+AE1075+AC1075+AD1075</f>
        <v>0</v>
      </c>
      <c r="AG1075">
        <f>BN1075*AU1075*(BI1075-BH1075*(1000-AU1075*BK1075)/(1000-AU1075*BJ1075))/(100*BB1075)</f>
        <v>0</v>
      </c>
      <c r="AH1075">
        <f>1000*BN1075*AU1075*(BJ1075-BK1075)/(100*BB1075*(1000-AU1075*BJ1075))</f>
        <v>0</v>
      </c>
      <c r="AI1075">
        <f>(AJ1075 - AK1075 - BO1075*1E3/(8.314*(BQ1075+273.15)) * AM1075/BN1075 * AL1075) * BN1075/(100*BB1075) * (1000 - BK1075)/1000</f>
        <v>0</v>
      </c>
      <c r="AJ1075">
        <v>413.695624690401</v>
      </c>
      <c r="AK1075">
        <v>397.828551515152</v>
      </c>
      <c r="AL1075">
        <v>-1.4414184598981</v>
      </c>
      <c r="AM1075">
        <v>65.4375956939382</v>
      </c>
      <c r="AN1075">
        <f>(AP1075 - AO1075 + BO1075*1E3/(8.314*(BQ1075+273.15)) * AR1075/BN1075 * AQ1075) * BN1075/(100*BB1075) * 1000/(1000 - AP1075)</f>
        <v>0</v>
      </c>
      <c r="AO1075">
        <v>15.8180265201083</v>
      </c>
      <c r="AP1075">
        <v>20.2486615384616</v>
      </c>
      <c r="AQ1075">
        <v>6.3510496886931e-05</v>
      </c>
      <c r="AR1075">
        <v>121.297817516399</v>
      </c>
      <c r="AS1075">
        <v>0</v>
      </c>
      <c r="AT1075">
        <v>0</v>
      </c>
      <c r="AU1075">
        <f>IF(AS1075*$H$13&gt;=AW1075,1.0,(AW1075/(AW1075-AS1075*$H$13)))</f>
        <v>0</v>
      </c>
      <c r="AV1075">
        <f>(AU1075-1)*100</f>
        <v>0</v>
      </c>
      <c r="AW1075">
        <f>MAX(0,($B$13+$C$13*BV1075)/(1+$D$13*BV1075)*BO1075/(BQ1075+273)*$E$13)</f>
        <v>0</v>
      </c>
      <c r="AX1075">
        <f>$B$11*BW1075+$C$11*BX1075+$F$11*CI1075*(1-CL1075)</f>
        <v>0</v>
      </c>
      <c r="AY1075">
        <f>AX1075*AZ1075</f>
        <v>0</v>
      </c>
      <c r="AZ1075">
        <f>($B$11*$D$9+$C$11*$D$9+$F$11*((CV1075+CN1075)/MAX(CV1075+CN1075+CW1075, 0.1)*$I$9+CW1075/MAX(CV1075+CN1075+CW1075, 0.1)*$J$9))/($B$11+$C$11+$F$11)</f>
        <v>0</v>
      </c>
      <c r="BA1075">
        <f>($B$11*$K$9+$C$11*$K$9+$F$11*((CV1075+CN1075)/MAX(CV1075+CN1075+CW1075, 0.1)*$P$9+CW1075/MAX(CV1075+CN1075+CW1075, 0.1)*$Q$9))/($B$11+$C$11+$F$11)</f>
        <v>0</v>
      </c>
      <c r="BB1075">
        <v>6</v>
      </c>
      <c r="BC1075">
        <v>0.5</v>
      </c>
      <c r="BD1075" t="s">
        <v>355</v>
      </c>
      <c r="BE1075">
        <v>2</v>
      </c>
      <c r="BF1075" t="b">
        <v>1</v>
      </c>
      <c r="BG1075">
        <v>1663699688.23214</v>
      </c>
      <c r="BH1075">
        <v>394.886428571429</v>
      </c>
      <c r="BI1075">
        <v>415.535607142857</v>
      </c>
      <c r="BJ1075">
        <v>20.2501392857143</v>
      </c>
      <c r="BK1075">
        <v>15.7854035714286</v>
      </c>
      <c r="BL1075">
        <v>389.144964285714</v>
      </c>
      <c r="BM1075">
        <v>19.9562285714286</v>
      </c>
      <c r="BN1075">
        <v>500.1095</v>
      </c>
      <c r="BO1075">
        <v>90.46245</v>
      </c>
      <c r="BP1075">
        <v>0.0481892785714286</v>
      </c>
      <c r="BQ1075">
        <v>24.8351892857143</v>
      </c>
      <c r="BR1075">
        <v>25.0775321428571</v>
      </c>
      <c r="BS1075">
        <v>999.9</v>
      </c>
      <c r="BT1075">
        <v>0</v>
      </c>
      <c r="BU1075">
        <v>0</v>
      </c>
      <c r="BV1075">
        <v>9986.42857142857</v>
      </c>
      <c r="BW1075">
        <v>0</v>
      </c>
      <c r="BX1075">
        <v>16.709575</v>
      </c>
      <c r="BY1075">
        <v>-20.6491535714286</v>
      </c>
      <c r="BZ1075">
        <v>403.048285714286</v>
      </c>
      <c r="CA1075">
        <v>422.200035714286</v>
      </c>
      <c r="CB1075">
        <v>4.46473392857143</v>
      </c>
      <c r="CC1075">
        <v>415.535607142857</v>
      </c>
      <c r="CD1075">
        <v>15.7854035714286</v>
      </c>
      <c r="CE1075">
        <v>1.83187714285714</v>
      </c>
      <c r="CF1075">
        <v>1.42798678571429</v>
      </c>
      <c r="CG1075">
        <v>16.061475</v>
      </c>
      <c r="CH1075">
        <v>12.2180857142857</v>
      </c>
      <c r="CI1075">
        <v>2000.00821428571</v>
      </c>
      <c r="CJ1075">
        <v>0.980002678571429</v>
      </c>
      <c r="CK1075">
        <v>0.0199969428571429</v>
      </c>
      <c r="CL1075">
        <v>0</v>
      </c>
      <c r="CM1075">
        <v>766.402821428571</v>
      </c>
      <c r="CN1075">
        <v>5.00063</v>
      </c>
      <c r="CO1075">
        <v>15043.5464285714</v>
      </c>
      <c r="CP1075">
        <v>17256.9857142857</v>
      </c>
      <c r="CQ1075">
        <v>39.187</v>
      </c>
      <c r="CR1075">
        <v>39.3075714285714</v>
      </c>
      <c r="CS1075">
        <v>38.687</v>
      </c>
      <c r="CT1075">
        <v>38.6825714285714</v>
      </c>
      <c r="CU1075">
        <v>39.9415</v>
      </c>
      <c r="CV1075">
        <v>1955.11</v>
      </c>
      <c r="CW1075">
        <v>39.8903571428572</v>
      </c>
      <c r="CX1075">
        <v>0</v>
      </c>
      <c r="CY1075">
        <v>1663699693.1</v>
      </c>
      <c r="CZ1075">
        <v>0</v>
      </c>
      <c r="DA1075">
        <v>0</v>
      </c>
      <c r="DB1075" t="s">
        <v>356</v>
      </c>
      <c r="DC1075">
        <v>1660677648.1</v>
      </c>
      <c r="DD1075">
        <v>1660677649.1</v>
      </c>
      <c r="DE1075">
        <v>0</v>
      </c>
      <c r="DF1075">
        <v>-1.042</v>
      </c>
      <c r="DG1075">
        <v>0.003</v>
      </c>
      <c r="DH1075">
        <v>5.218</v>
      </c>
      <c r="DI1075">
        <v>0.344</v>
      </c>
      <c r="DJ1075">
        <v>417</v>
      </c>
      <c r="DK1075">
        <v>22</v>
      </c>
      <c r="DL1075">
        <v>1.24</v>
      </c>
      <c r="DM1075">
        <v>0.53</v>
      </c>
      <c r="DN1075">
        <v>-21.777256097561</v>
      </c>
      <c r="DO1075">
        <v>37.6574529616725</v>
      </c>
      <c r="DP1075">
        <v>4.54589889901038</v>
      </c>
      <c r="DQ1075">
        <v>0</v>
      </c>
      <c r="DR1075">
        <v>4.48644268292683</v>
      </c>
      <c r="DS1075">
        <v>-0.471350801393724</v>
      </c>
      <c r="DT1075">
        <v>0.0478254542402862</v>
      </c>
      <c r="DU1075">
        <v>0</v>
      </c>
      <c r="DV1075">
        <v>0</v>
      </c>
      <c r="DW1075">
        <v>2</v>
      </c>
      <c r="DX1075" t="s">
        <v>357</v>
      </c>
      <c r="DY1075">
        <v>2.97166</v>
      </c>
      <c r="DZ1075">
        <v>2.70282</v>
      </c>
      <c r="EA1075">
        <v>0.0851865</v>
      </c>
      <c r="EB1075">
        <v>0.0880486</v>
      </c>
      <c r="EC1075">
        <v>0.0917033</v>
      </c>
      <c r="ED1075">
        <v>0.077706</v>
      </c>
      <c r="EE1075">
        <v>35625.3</v>
      </c>
      <c r="EF1075">
        <v>38714.4</v>
      </c>
      <c r="EG1075">
        <v>35293.9</v>
      </c>
      <c r="EH1075">
        <v>38505.8</v>
      </c>
      <c r="EI1075">
        <v>45466.7</v>
      </c>
      <c r="EJ1075">
        <v>51299.7</v>
      </c>
      <c r="EK1075">
        <v>55177.9</v>
      </c>
      <c r="EL1075">
        <v>61770</v>
      </c>
      <c r="EM1075">
        <v>1.984</v>
      </c>
      <c r="EN1075">
        <v>1.803</v>
      </c>
      <c r="EO1075">
        <v>0.0733137</v>
      </c>
      <c r="EP1075">
        <v>0</v>
      </c>
      <c r="EQ1075">
        <v>23.8655</v>
      </c>
      <c r="ER1075">
        <v>999.9</v>
      </c>
      <c r="ES1075">
        <v>39.665</v>
      </c>
      <c r="ET1075">
        <v>31.391</v>
      </c>
      <c r="EU1075">
        <v>20.2269</v>
      </c>
      <c r="EV1075">
        <v>56.9262</v>
      </c>
      <c r="EW1075">
        <v>46.1058</v>
      </c>
      <c r="EX1075">
        <v>1</v>
      </c>
      <c r="EY1075">
        <v>0.00835366</v>
      </c>
      <c r="EZ1075">
        <v>3.34235</v>
      </c>
      <c r="FA1075">
        <v>20.0816</v>
      </c>
      <c r="FB1075">
        <v>5.19932</v>
      </c>
      <c r="FC1075">
        <v>12.0076</v>
      </c>
      <c r="FD1075">
        <v>4.9756</v>
      </c>
      <c r="FE1075">
        <v>3.294</v>
      </c>
      <c r="FF1075">
        <v>9999</v>
      </c>
      <c r="FG1075">
        <v>9999</v>
      </c>
      <c r="FH1075">
        <v>9999</v>
      </c>
      <c r="FI1075">
        <v>696.2</v>
      </c>
      <c r="FJ1075">
        <v>1.86356</v>
      </c>
      <c r="FK1075">
        <v>1.86829</v>
      </c>
      <c r="FL1075">
        <v>1.86807</v>
      </c>
      <c r="FM1075">
        <v>1.86935</v>
      </c>
      <c r="FN1075">
        <v>1.87012</v>
      </c>
      <c r="FO1075">
        <v>1.86615</v>
      </c>
      <c r="FP1075">
        <v>1.86719</v>
      </c>
      <c r="FQ1075">
        <v>1.86859</v>
      </c>
      <c r="FR1075">
        <v>5</v>
      </c>
      <c r="FS1075">
        <v>0</v>
      </c>
      <c r="FT1075">
        <v>0</v>
      </c>
      <c r="FU1075">
        <v>0</v>
      </c>
      <c r="FV1075" t="s">
        <v>358</v>
      </c>
      <c r="FW1075" t="s">
        <v>359</v>
      </c>
      <c r="FX1075" t="s">
        <v>360</v>
      </c>
      <c r="FY1075" t="s">
        <v>360</v>
      </c>
      <c r="FZ1075" t="s">
        <v>360</v>
      </c>
      <c r="GA1075" t="s">
        <v>360</v>
      </c>
      <c r="GB1075">
        <v>0</v>
      </c>
      <c r="GC1075">
        <v>100</v>
      </c>
      <c r="GD1075">
        <v>100</v>
      </c>
      <c r="GE1075">
        <v>5.707</v>
      </c>
      <c r="GF1075">
        <v>0.2939</v>
      </c>
      <c r="GG1075">
        <v>3.61927167264205</v>
      </c>
      <c r="GH1075">
        <v>0.00509506669552449</v>
      </c>
      <c r="GI1075">
        <v>1.17866753763249e-06</v>
      </c>
      <c r="GJ1075">
        <v>-6.62632595388568e-10</v>
      </c>
      <c r="GK1075">
        <v>-0.0260112845827318</v>
      </c>
      <c r="GL1075">
        <v>-0.0225051504344278</v>
      </c>
      <c r="GM1075">
        <v>0.00262967521021688</v>
      </c>
      <c r="GN1075">
        <v>-3.50088843362945e-05</v>
      </c>
      <c r="GO1075">
        <v>-5</v>
      </c>
      <c r="GP1075">
        <v>1640</v>
      </c>
      <c r="GQ1075">
        <v>1</v>
      </c>
      <c r="GR1075">
        <v>20</v>
      </c>
      <c r="GS1075">
        <v>50367.5</v>
      </c>
      <c r="GT1075">
        <v>50367.4</v>
      </c>
      <c r="GU1075">
        <v>0.970459</v>
      </c>
      <c r="GV1075">
        <v>2.62817</v>
      </c>
      <c r="GW1075">
        <v>1.54785</v>
      </c>
      <c r="GX1075">
        <v>2.2998</v>
      </c>
      <c r="GY1075">
        <v>1.34644</v>
      </c>
      <c r="GZ1075">
        <v>2.40356</v>
      </c>
      <c r="HA1075">
        <v>36.3871</v>
      </c>
      <c r="HB1075">
        <v>23.9387</v>
      </c>
      <c r="HC1075">
        <v>18</v>
      </c>
      <c r="HD1075">
        <v>504.024</v>
      </c>
      <c r="HE1075">
        <v>390.487</v>
      </c>
      <c r="HF1075">
        <v>19.2612</v>
      </c>
      <c r="HG1075">
        <v>27.1353</v>
      </c>
      <c r="HH1075">
        <v>30.0007</v>
      </c>
      <c r="HI1075">
        <v>27.1058</v>
      </c>
      <c r="HJ1075">
        <v>27.0524</v>
      </c>
      <c r="HK1075">
        <v>19.4371</v>
      </c>
      <c r="HL1075">
        <v>22.8069</v>
      </c>
      <c r="HM1075">
        <v>0</v>
      </c>
      <c r="HN1075">
        <v>19.2759</v>
      </c>
      <c r="HO1075">
        <v>380.136</v>
      </c>
      <c r="HP1075">
        <v>15.8151</v>
      </c>
      <c r="HQ1075">
        <v>102.351</v>
      </c>
      <c r="HR1075">
        <v>102.812</v>
      </c>
    </row>
    <row r="1076" spans="1:226">
      <c r="A1076">
        <v>1060</v>
      </c>
      <c r="B1076">
        <v>1663699701</v>
      </c>
      <c r="C1076">
        <v>11925.9000000954</v>
      </c>
      <c r="D1076" t="s">
        <v>2490</v>
      </c>
      <c r="E1076" t="s">
        <v>2491</v>
      </c>
      <c r="F1076">
        <v>5</v>
      </c>
      <c r="G1076" t="s">
        <v>2485</v>
      </c>
      <c r="H1076" t="s">
        <v>354</v>
      </c>
      <c r="I1076">
        <v>1663699693.5</v>
      </c>
      <c r="J1076">
        <f>(K1076)/1000</f>
        <v>0</v>
      </c>
      <c r="K1076">
        <f>IF(BF1076, AN1076, AH1076)</f>
        <v>0</v>
      </c>
      <c r="L1076">
        <f>IF(BF1076, AI1076, AG1076)</f>
        <v>0</v>
      </c>
      <c r="M1076">
        <f>BH1076 - IF(AU1076&gt;1, L1076*BB1076*100.0/(AW1076*BV1076), 0)</f>
        <v>0</v>
      </c>
      <c r="N1076">
        <f>((T1076-J1076/2)*M1076-L1076)/(T1076+J1076/2)</f>
        <v>0</v>
      </c>
      <c r="O1076">
        <f>N1076*(BO1076+BP1076)/1000.0</f>
        <v>0</v>
      </c>
      <c r="P1076">
        <f>(BH1076 - IF(AU1076&gt;1, L1076*BB1076*100.0/(AW1076*BV1076), 0))*(BO1076+BP1076)/1000.0</f>
        <v>0</v>
      </c>
      <c r="Q1076">
        <f>2.0/((1/S1076-1/R1076)+SIGN(S1076)*SQRT((1/S1076-1/R1076)*(1/S1076-1/R1076) + 4*BC1076/((BC1076+1)*(BC1076+1))*(2*1/S1076*1/R1076-1/R1076*1/R1076)))</f>
        <v>0</v>
      </c>
      <c r="R1076">
        <f>IF(LEFT(BD1076,1)&lt;&gt;"0",IF(LEFT(BD1076,1)="1",3.0,BE1076),$D$5+$E$5*(BV1076*BO1076/($K$5*1000))+$F$5*(BV1076*BO1076/($K$5*1000))*MAX(MIN(BB1076,$J$5),$I$5)*MAX(MIN(BB1076,$J$5),$I$5)+$G$5*MAX(MIN(BB1076,$J$5),$I$5)*(BV1076*BO1076/($K$5*1000))+$H$5*(BV1076*BO1076/($K$5*1000))*(BV1076*BO1076/($K$5*1000)))</f>
        <v>0</v>
      </c>
      <c r="S1076">
        <f>J1076*(1000-(1000*0.61365*exp(17.502*W1076/(240.97+W1076))/(BO1076+BP1076)+BJ1076)/2)/(1000*0.61365*exp(17.502*W1076/(240.97+W1076))/(BO1076+BP1076)-BJ1076)</f>
        <v>0</v>
      </c>
      <c r="T1076">
        <f>1/((BC1076+1)/(Q1076/1.6)+1/(R1076/1.37)) + BC1076/((BC1076+1)/(Q1076/1.6) + BC1076/(R1076/1.37))</f>
        <v>0</v>
      </c>
      <c r="U1076">
        <f>(AX1076*BA1076)</f>
        <v>0</v>
      </c>
      <c r="V1076">
        <f>(BQ1076+(U1076+2*0.95*5.67E-8*(((BQ1076+$B$7)+273)^4-(BQ1076+273)^4)-44100*J1076)/(1.84*29.3*R1076+8*0.95*5.67E-8*(BQ1076+273)^3))</f>
        <v>0</v>
      </c>
      <c r="W1076">
        <f>($C$7*BR1076+$D$7*BS1076+$E$7*V1076)</f>
        <v>0</v>
      </c>
      <c r="X1076">
        <f>0.61365*exp(17.502*W1076/(240.97+W1076))</f>
        <v>0</v>
      </c>
      <c r="Y1076">
        <f>(Z1076/AA1076*100)</f>
        <v>0</v>
      </c>
      <c r="Z1076">
        <f>BJ1076*(BO1076+BP1076)/1000</f>
        <v>0</v>
      </c>
      <c r="AA1076">
        <f>0.61365*exp(17.502*BQ1076/(240.97+BQ1076))</f>
        <v>0</v>
      </c>
      <c r="AB1076">
        <f>(X1076-BJ1076*(BO1076+BP1076)/1000)</f>
        <v>0</v>
      </c>
      <c r="AC1076">
        <f>(-J1076*44100)</f>
        <v>0</v>
      </c>
      <c r="AD1076">
        <f>2*29.3*R1076*0.92*(BQ1076-W1076)</f>
        <v>0</v>
      </c>
      <c r="AE1076">
        <f>2*0.95*5.67E-8*(((BQ1076+$B$7)+273)^4-(W1076+273)^4)</f>
        <v>0</v>
      </c>
      <c r="AF1076">
        <f>U1076+AE1076+AC1076+AD1076</f>
        <v>0</v>
      </c>
      <c r="AG1076">
        <f>BN1076*AU1076*(BI1076-BH1076*(1000-AU1076*BK1076)/(1000-AU1076*BJ1076))/(100*BB1076)</f>
        <v>0</v>
      </c>
      <c r="AH1076">
        <f>1000*BN1076*AU1076*(BJ1076-BK1076)/(100*BB1076*(1000-AU1076*BJ1076))</f>
        <v>0</v>
      </c>
      <c r="AI1076">
        <f>(AJ1076 - AK1076 - BO1076*1E3/(8.314*(BQ1076+273.15)) * AM1076/BN1076 * AL1076) * BN1076/(100*BB1076) * (1000 - BK1076)/1000</f>
        <v>0</v>
      </c>
      <c r="AJ1076">
        <v>398.154396184254</v>
      </c>
      <c r="AK1076">
        <v>386.952139393939</v>
      </c>
      <c r="AL1076">
        <v>-2.30460530616537</v>
      </c>
      <c r="AM1076">
        <v>65.4375956939382</v>
      </c>
      <c r="AN1076">
        <f>(AP1076 - AO1076 + BO1076*1E3/(8.314*(BQ1076+273.15)) * AR1076/BN1076 * AQ1076) * BN1076/(100*BB1076) * 1000/(1000 - AP1076)</f>
        <v>0</v>
      </c>
      <c r="AO1076">
        <v>15.8276906512387</v>
      </c>
      <c r="AP1076">
        <v>20.2441934065934</v>
      </c>
      <c r="AQ1076">
        <v>-1.37373114253532e-05</v>
      </c>
      <c r="AR1076">
        <v>121.297817516399</v>
      </c>
      <c r="AS1076">
        <v>0</v>
      </c>
      <c r="AT1076">
        <v>0</v>
      </c>
      <c r="AU1076">
        <f>IF(AS1076*$H$13&gt;=AW1076,1.0,(AW1076/(AW1076-AS1076*$H$13)))</f>
        <v>0</v>
      </c>
      <c r="AV1076">
        <f>(AU1076-1)*100</f>
        <v>0</v>
      </c>
      <c r="AW1076">
        <f>MAX(0,($B$13+$C$13*BV1076)/(1+$D$13*BV1076)*BO1076/(BQ1076+273)*$E$13)</f>
        <v>0</v>
      </c>
      <c r="AX1076">
        <f>$B$11*BW1076+$C$11*BX1076+$F$11*CI1076*(1-CL1076)</f>
        <v>0</v>
      </c>
      <c r="AY1076">
        <f>AX1076*AZ1076</f>
        <v>0</v>
      </c>
      <c r="AZ1076">
        <f>($B$11*$D$9+$C$11*$D$9+$F$11*((CV1076+CN1076)/MAX(CV1076+CN1076+CW1076, 0.1)*$I$9+CW1076/MAX(CV1076+CN1076+CW1076, 0.1)*$J$9))/($B$11+$C$11+$F$11)</f>
        <v>0</v>
      </c>
      <c r="BA1076">
        <f>($B$11*$K$9+$C$11*$K$9+$F$11*((CV1076+CN1076)/MAX(CV1076+CN1076+CW1076, 0.1)*$P$9+CW1076/MAX(CV1076+CN1076+CW1076, 0.1)*$Q$9))/($B$11+$C$11+$F$11)</f>
        <v>0</v>
      </c>
      <c r="BB1076">
        <v>6</v>
      </c>
      <c r="BC1076">
        <v>0.5</v>
      </c>
      <c r="BD1076" t="s">
        <v>355</v>
      </c>
      <c r="BE1076">
        <v>2</v>
      </c>
      <c r="BF1076" t="b">
        <v>1</v>
      </c>
      <c r="BG1076">
        <v>1663699693.5</v>
      </c>
      <c r="BH1076">
        <v>390.762</v>
      </c>
      <c r="BI1076">
        <v>405.555148148148</v>
      </c>
      <c r="BJ1076">
        <v>20.2481962962963</v>
      </c>
      <c r="BK1076">
        <v>15.8151222222222</v>
      </c>
      <c r="BL1076">
        <v>385.043814814815</v>
      </c>
      <c r="BM1076">
        <v>19.954362962963</v>
      </c>
      <c r="BN1076">
        <v>500.087444444444</v>
      </c>
      <c r="BO1076">
        <v>90.4622296296296</v>
      </c>
      <c r="BP1076">
        <v>0.0482855666666667</v>
      </c>
      <c r="BQ1076">
        <v>24.8174333333333</v>
      </c>
      <c r="BR1076">
        <v>25.0701259259259</v>
      </c>
      <c r="BS1076">
        <v>999.9</v>
      </c>
      <c r="BT1076">
        <v>0</v>
      </c>
      <c r="BU1076">
        <v>0</v>
      </c>
      <c r="BV1076">
        <v>9995.18518518518</v>
      </c>
      <c r="BW1076">
        <v>0</v>
      </c>
      <c r="BX1076">
        <v>16.7093851851852</v>
      </c>
      <c r="BY1076">
        <v>-14.7931637037037</v>
      </c>
      <c r="BZ1076">
        <v>398.837703703704</v>
      </c>
      <c r="CA1076">
        <v>412.071925925926</v>
      </c>
      <c r="CB1076">
        <v>4.43307259259259</v>
      </c>
      <c r="CC1076">
        <v>405.555148148148</v>
      </c>
      <c r="CD1076">
        <v>15.8151222222222</v>
      </c>
      <c r="CE1076">
        <v>1.83169740740741</v>
      </c>
      <c r="CF1076">
        <v>1.43067185185185</v>
      </c>
      <c r="CG1076">
        <v>16.0599333333333</v>
      </c>
      <c r="CH1076">
        <v>12.2466740740741</v>
      </c>
      <c r="CI1076">
        <v>2000.00888888889</v>
      </c>
      <c r="CJ1076">
        <v>0.980002888888889</v>
      </c>
      <c r="CK1076">
        <v>0.0199967185185185</v>
      </c>
      <c r="CL1076">
        <v>0</v>
      </c>
      <c r="CM1076">
        <v>763.560666666667</v>
      </c>
      <c r="CN1076">
        <v>5.00063</v>
      </c>
      <c r="CO1076">
        <v>14988.662962963</v>
      </c>
      <c r="CP1076">
        <v>17257.0037037037</v>
      </c>
      <c r="CQ1076">
        <v>39.187</v>
      </c>
      <c r="CR1076">
        <v>39.312</v>
      </c>
      <c r="CS1076">
        <v>38.687</v>
      </c>
      <c r="CT1076">
        <v>38.6801111111111</v>
      </c>
      <c r="CU1076">
        <v>39.937</v>
      </c>
      <c r="CV1076">
        <v>1955.11333333333</v>
      </c>
      <c r="CW1076">
        <v>39.89</v>
      </c>
      <c r="CX1076">
        <v>0</v>
      </c>
      <c r="CY1076">
        <v>1663699698.5</v>
      </c>
      <c r="CZ1076">
        <v>0</v>
      </c>
      <c r="DA1076">
        <v>0</v>
      </c>
      <c r="DB1076" t="s">
        <v>356</v>
      </c>
      <c r="DC1076">
        <v>1660677648.1</v>
      </c>
      <c r="DD1076">
        <v>1660677649.1</v>
      </c>
      <c r="DE1076">
        <v>0</v>
      </c>
      <c r="DF1076">
        <v>-1.042</v>
      </c>
      <c r="DG1076">
        <v>0.003</v>
      </c>
      <c r="DH1076">
        <v>5.218</v>
      </c>
      <c r="DI1076">
        <v>0.344</v>
      </c>
      <c r="DJ1076">
        <v>417</v>
      </c>
      <c r="DK1076">
        <v>22</v>
      </c>
      <c r="DL1076">
        <v>1.24</v>
      </c>
      <c r="DM1076">
        <v>0.53</v>
      </c>
      <c r="DN1076">
        <v>-18.5569914634146</v>
      </c>
      <c r="DO1076">
        <v>63.6333798606272</v>
      </c>
      <c r="DP1076">
        <v>6.70162050031496</v>
      </c>
      <c r="DQ1076">
        <v>0</v>
      </c>
      <c r="DR1076">
        <v>4.46112</v>
      </c>
      <c r="DS1076">
        <v>-0.401227735191623</v>
      </c>
      <c r="DT1076">
        <v>0.0420511671483276</v>
      </c>
      <c r="DU1076">
        <v>0</v>
      </c>
      <c r="DV1076">
        <v>0</v>
      </c>
      <c r="DW1076">
        <v>2</v>
      </c>
      <c r="DX1076" t="s">
        <v>357</v>
      </c>
      <c r="DY1076">
        <v>2.97252</v>
      </c>
      <c r="DZ1076">
        <v>2.70212</v>
      </c>
      <c r="EA1076">
        <v>0.0832944</v>
      </c>
      <c r="EB1076">
        <v>0.0853006</v>
      </c>
      <c r="EC1076">
        <v>0.0916654</v>
      </c>
      <c r="ED1076">
        <v>0.0777366</v>
      </c>
      <c r="EE1076">
        <v>35698.7</v>
      </c>
      <c r="EF1076">
        <v>38831.3</v>
      </c>
      <c r="EG1076">
        <v>35293.7</v>
      </c>
      <c r="EH1076">
        <v>38506.1</v>
      </c>
      <c r="EI1076">
        <v>45467.7</v>
      </c>
      <c r="EJ1076">
        <v>51298.2</v>
      </c>
      <c r="EK1076">
        <v>55176.8</v>
      </c>
      <c r="EL1076">
        <v>61770.3</v>
      </c>
      <c r="EM1076">
        <v>1.9852</v>
      </c>
      <c r="EN1076">
        <v>1.8026</v>
      </c>
      <c r="EO1076">
        <v>0.0732243</v>
      </c>
      <c r="EP1076">
        <v>0</v>
      </c>
      <c r="EQ1076">
        <v>23.8595</v>
      </c>
      <c r="ER1076">
        <v>999.9</v>
      </c>
      <c r="ES1076">
        <v>39.665</v>
      </c>
      <c r="ET1076">
        <v>31.391</v>
      </c>
      <c r="EU1076">
        <v>20.2269</v>
      </c>
      <c r="EV1076">
        <v>57.0262</v>
      </c>
      <c r="EW1076">
        <v>46.1018</v>
      </c>
      <c r="EX1076">
        <v>1</v>
      </c>
      <c r="EY1076">
        <v>0.00853659</v>
      </c>
      <c r="EZ1076">
        <v>3.34514</v>
      </c>
      <c r="FA1076">
        <v>20.0816</v>
      </c>
      <c r="FB1076">
        <v>5.19812</v>
      </c>
      <c r="FC1076">
        <v>12.0088</v>
      </c>
      <c r="FD1076">
        <v>4.976</v>
      </c>
      <c r="FE1076">
        <v>3.294</v>
      </c>
      <c r="FF1076">
        <v>9999</v>
      </c>
      <c r="FG1076">
        <v>9999</v>
      </c>
      <c r="FH1076">
        <v>9999</v>
      </c>
      <c r="FI1076">
        <v>696.2</v>
      </c>
      <c r="FJ1076">
        <v>1.86359</v>
      </c>
      <c r="FK1076">
        <v>1.86829</v>
      </c>
      <c r="FL1076">
        <v>1.86813</v>
      </c>
      <c r="FM1076">
        <v>1.86935</v>
      </c>
      <c r="FN1076">
        <v>1.87012</v>
      </c>
      <c r="FO1076">
        <v>1.86615</v>
      </c>
      <c r="FP1076">
        <v>1.86719</v>
      </c>
      <c r="FQ1076">
        <v>1.86859</v>
      </c>
      <c r="FR1076">
        <v>5</v>
      </c>
      <c r="FS1076">
        <v>0</v>
      </c>
      <c r="FT1076">
        <v>0</v>
      </c>
      <c r="FU1076">
        <v>0</v>
      </c>
      <c r="FV1076" t="s">
        <v>358</v>
      </c>
      <c r="FW1076" t="s">
        <v>359</v>
      </c>
      <c r="FX1076" t="s">
        <v>360</v>
      </c>
      <c r="FY1076" t="s">
        <v>360</v>
      </c>
      <c r="FZ1076" t="s">
        <v>360</v>
      </c>
      <c r="GA1076" t="s">
        <v>360</v>
      </c>
      <c r="GB1076">
        <v>0</v>
      </c>
      <c r="GC1076">
        <v>100</v>
      </c>
      <c r="GD1076">
        <v>100</v>
      </c>
      <c r="GE1076">
        <v>5.646</v>
      </c>
      <c r="GF1076">
        <v>0.2934</v>
      </c>
      <c r="GG1076">
        <v>3.61927167264205</v>
      </c>
      <c r="GH1076">
        <v>0.00509506669552449</v>
      </c>
      <c r="GI1076">
        <v>1.17866753763249e-06</v>
      </c>
      <c r="GJ1076">
        <v>-6.62632595388568e-10</v>
      </c>
      <c r="GK1076">
        <v>-0.0260112845827318</v>
      </c>
      <c r="GL1076">
        <v>-0.0225051504344278</v>
      </c>
      <c r="GM1076">
        <v>0.00262967521021688</v>
      </c>
      <c r="GN1076">
        <v>-3.50088843362945e-05</v>
      </c>
      <c r="GO1076">
        <v>-5</v>
      </c>
      <c r="GP1076">
        <v>1640</v>
      </c>
      <c r="GQ1076">
        <v>1</v>
      </c>
      <c r="GR1076">
        <v>20</v>
      </c>
      <c r="GS1076">
        <v>50367.5</v>
      </c>
      <c r="GT1076">
        <v>50367.5</v>
      </c>
      <c r="GU1076">
        <v>0.935059</v>
      </c>
      <c r="GV1076">
        <v>2.62085</v>
      </c>
      <c r="GW1076">
        <v>1.54785</v>
      </c>
      <c r="GX1076">
        <v>2.2998</v>
      </c>
      <c r="GY1076">
        <v>1.34644</v>
      </c>
      <c r="GZ1076">
        <v>2.4231</v>
      </c>
      <c r="HA1076">
        <v>36.3871</v>
      </c>
      <c r="HB1076">
        <v>23.9474</v>
      </c>
      <c r="HC1076">
        <v>18</v>
      </c>
      <c r="HD1076">
        <v>504.844</v>
      </c>
      <c r="HE1076">
        <v>390.285</v>
      </c>
      <c r="HF1076">
        <v>19.1881</v>
      </c>
      <c r="HG1076">
        <v>27.1376</v>
      </c>
      <c r="HH1076">
        <v>30.0006</v>
      </c>
      <c r="HI1076">
        <v>27.1081</v>
      </c>
      <c r="HJ1076">
        <v>27.0547</v>
      </c>
      <c r="HK1076">
        <v>18.7561</v>
      </c>
      <c r="HL1076">
        <v>22.8069</v>
      </c>
      <c r="HM1076">
        <v>0</v>
      </c>
      <c r="HN1076">
        <v>19.2063</v>
      </c>
      <c r="HO1076">
        <v>366.707</v>
      </c>
      <c r="HP1076">
        <v>15.8151</v>
      </c>
      <c r="HQ1076">
        <v>102.35</v>
      </c>
      <c r="HR1076">
        <v>102.813</v>
      </c>
    </row>
    <row r="1077" spans="1:226">
      <c r="A1077">
        <v>1061</v>
      </c>
      <c r="B1077">
        <v>1663699706</v>
      </c>
      <c r="C1077">
        <v>11930.9000000954</v>
      </c>
      <c r="D1077" t="s">
        <v>2492</v>
      </c>
      <c r="E1077" t="s">
        <v>2493</v>
      </c>
      <c r="F1077">
        <v>5</v>
      </c>
      <c r="G1077" t="s">
        <v>2485</v>
      </c>
      <c r="H1077" t="s">
        <v>354</v>
      </c>
      <c r="I1077">
        <v>1663699698.21429</v>
      </c>
      <c r="J1077">
        <f>(K1077)/1000</f>
        <v>0</v>
      </c>
      <c r="K1077">
        <f>IF(BF1077, AN1077, AH1077)</f>
        <v>0</v>
      </c>
      <c r="L1077">
        <f>IF(BF1077, AI1077, AG1077)</f>
        <v>0</v>
      </c>
      <c r="M1077">
        <f>BH1077 - IF(AU1077&gt;1, L1077*BB1077*100.0/(AW1077*BV1077), 0)</f>
        <v>0</v>
      </c>
      <c r="N1077">
        <f>((T1077-J1077/2)*M1077-L1077)/(T1077+J1077/2)</f>
        <v>0</v>
      </c>
      <c r="O1077">
        <f>N1077*(BO1077+BP1077)/1000.0</f>
        <v>0</v>
      </c>
      <c r="P1077">
        <f>(BH1077 - IF(AU1077&gt;1, L1077*BB1077*100.0/(AW1077*BV1077), 0))*(BO1077+BP1077)/1000.0</f>
        <v>0</v>
      </c>
      <c r="Q1077">
        <f>2.0/((1/S1077-1/R1077)+SIGN(S1077)*SQRT((1/S1077-1/R1077)*(1/S1077-1/R1077) + 4*BC1077/((BC1077+1)*(BC1077+1))*(2*1/S1077*1/R1077-1/R1077*1/R1077)))</f>
        <v>0</v>
      </c>
      <c r="R1077">
        <f>IF(LEFT(BD1077,1)&lt;&gt;"0",IF(LEFT(BD1077,1)="1",3.0,BE1077),$D$5+$E$5*(BV1077*BO1077/($K$5*1000))+$F$5*(BV1077*BO1077/($K$5*1000))*MAX(MIN(BB1077,$J$5),$I$5)*MAX(MIN(BB1077,$J$5),$I$5)+$G$5*MAX(MIN(BB1077,$J$5),$I$5)*(BV1077*BO1077/($K$5*1000))+$H$5*(BV1077*BO1077/($K$5*1000))*(BV1077*BO1077/($K$5*1000)))</f>
        <v>0</v>
      </c>
      <c r="S1077">
        <f>J1077*(1000-(1000*0.61365*exp(17.502*W1077/(240.97+W1077))/(BO1077+BP1077)+BJ1077)/2)/(1000*0.61365*exp(17.502*W1077/(240.97+W1077))/(BO1077+BP1077)-BJ1077)</f>
        <v>0</v>
      </c>
      <c r="T1077">
        <f>1/((BC1077+1)/(Q1077/1.6)+1/(R1077/1.37)) + BC1077/((BC1077+1)/(Q1077/1.6) + BC1077/(R1077/1.37))</f>
        <v>0</v>
      </c>
      <c r="U1077">
        <f>(AX1077*BA1077)</f>
        <v>0</v>
      </c>
      <c r="V1077">
        <f>(BQ1077+(U1077+2*0.95*5.67E-8*(((BQ1077+$B$7)+273)^4-(BQ1077+273)^4)-44100*J1077)/(1.84*29.3*R1077+8*0.95*5.67E-8*(BQ1077+273)^3))</f>
        <v>0</v>
      </c>
      <c r="W1077">
        <f>($C$7*BR1077+$D$7*BS1077+$E$7*V1077)</f>
        <v>0</v>
      </c>
      <c r="X1077">
        <f>0.61365*exp(17.502*W1077/(240.97+W1077))</f>
        <v>0</v>
      </c>
      <c r="Y1077">
        <f>(Z1077/AA1077*100)</f>
        <v>0</v>
      </c>
      <c r="Z1077">
        <f>BJ1077*(BO1077+BP1077)/1000</f>
        <v>0</v>
      </c>
      <c r="AA1077">
        <f>0.61365*exp(17.502*BQ1077/(240.97+BQ1077))</f>
        <v>0</v>
      </c>
      <c r="AB1077">
        <f>(X1077-BJ1077*(BO1077+BP1077)/1000)</f>
        <v>0</v>
      </c>
      <c r="AC1077">
        <f>(-J1077*44100)</f>
        <v>0</v>
      </c>
      <c r="AD1077">
        <f>2*29.3*R1077*0.92*(BQ1077-W1077)</f>
        <v>0</v>
      </c>
      <c r="AE1077">
        <f>2*0.95*5.67E-8*(((BQ1077+$B$7)+273)^4-(W1077+273)^4)</f>
        <v>0</v>
      </c>
      <c r="AF1077">
        <f>U1077+AE1077+AC1077+AD1077</f>
        <v>0</v>
      </c>
      <c r="AG1077">
        <f>BN1077*AU1077*(BI1077-BH1077*(1000-AU1077*BK1077)/(1000-AU1077*BJ1077))/(100*BB1077)</f>
        <v>0</v>
      </c>
      <c r="AH1077">
        <f>1000*BN1077*AU1077*(BJ1077-BK1077)/(100*BB1077*(1000-AU1077*BJ1077))</f>
        <v>0</v>
      </c>
      <c r="AI1077">
        <f>(AJ1077 - AK1077 - BO1077*1E3/(8.314*(BQ1077+273.15)) * AM1077/BN1077 * AL1077) * BN1077/(100*BB1077) * (1000 - BK1077)/1000</f>
        <v>0</v>
      </c>
      <c r="AJ1077">
        <v>381.567190474144</v>
      </c>
      <c r="AK1077">
        <v>373.357745454545</v>
      </c>
      <c r="AL1077">
        <v>-2.78341737072859</v>
      </c>
      <c r="AM1077">
        <v>65.4375956939382</v>
      </c>
      <c r="AN1077">
        <f>(AP1077 - AO1077 + BO1077*1E3/(8.314*(BQ1077+273.15)) * AR1077/BN1077 * AQ1077) * BN1077/(100*BB1077) * 1000/(1000 - AP1077)</f>
        <v>0</v>
      </c>
      <c r="AO1077">
        <v>15.8330512378713</v>
      </c>
      <c r="AP1077">
        <v>20.2349472527473</v>
      </c>
      <c r="AQ1077">
        <v>-4.22661316636302e-05</v>
      </c>
      <c r="AR1077">
        <v>121.297817516399</v>
      </c>
      <c r="AS1077">
        <v>0</v>
      </c>
      <c r="AT1077">
        <v>0</v>
      </c>
      <c r="AU1077">
        <f>IF(AS1077*$H$13&gt;=AW1077,1.0,(AW1077/(AW1077-AS1077*$H$13)))</f>
        <v>0</v>
      </c>
      <c r="AV1077">
        <f>(AU1077-1)*100</f>
        <v>0</v>
      </c>
      <c r="AW1077">
        <f>MAX(0,($B$13+$C$13*BV1077)/(1+$D$13*BV1077)*BO1077/(BQ1077+273)*$E$13)</f>
        <v>0</v>
      </c>
      <c r="AX1077">
        <f>$B$11*BW1077+$C$11*BX1077+$F$11*CI1077*(1-CL1077)</f>
        <v>0</v>
      </c>
      <c r="AY1077">
        <f>AX1077*AZ1077</f>
        <v>0</v>
      </c>
      <c r="AZ1077">
        <f>($B$11*$D$9+$C$11*$D$9+$F$11*((CV1077+CN1077)/MAX(CV1077+CN1077+CW1077, 0.1)*$I$9+CW1077/MAX(CV1077+CN1077+CW1077, 0.1)*$J$9))/($B$11+$C$11+$F$11)</f>
        <v>0</v>
      </c>
      <c r="BA1077">
        <f>($B$11*$K$9+$C$11*$K$9+$F$11*((CV1077+CN1077)/MAX(CV1077+CN1077+CW1077, 0.1)*$P$9+CW1077/MAX(CV1077+CN1077+CW1077, 0.1)*$Q$9))/($B$11+$C$11+$F$11)</f>
        <v>0</v>
      </c>
      <c r="BB1077">
        <v>6</v>
      </c>
      <c r="BC1077">
        <v>0.5</v>
      </c>
      <c r="BD1077" t="s">
        <v>355</v>
      </c>
      <c r="BE1077">
        <v>2</v>
      </c>
      <c r="BF1077" t="b">
        <v>1</v>
      </c>
      <c r="BG1077">
        <v>1663699698.21429</v>
      </c>
      <c r="BH1077">
        <v>383.034678571429</v>
      </c>
      <c r="BI1077">
        <v>391.706892857143</v>
      </c>
      <c r="BJ1077">
        <v>20.2451285714286</v>
      </c>
      <c r="BK1077">
        <v>15.8283714285714</v>
      </c>
      <c r="BL1077">
        <v>377.360392857143</v>
      </c>
      <c r="BM1077">
        <v>19.9514142857143</v>
      </c>
      <c r="BN1077">
        <v>500.083464285714</v>
      </c>
      <c r="BO1077">
        <v>90.4625178571428</v>
      </c>
      <c r="BP1077">
        <v>0.0482469357142857</v>
      </c>
      <c r="BQ1077">
        <v>24.8009607142857</v>
      </c>
      <c r="BR1077">
        <v>25.0635928571429</v>
      </c>
      <c r="BS1077">
        <v>999.9</v>
      </c>
      <c r="BT1077">
        <v>0</v>
      </c>
      <c r="BU1077">
        <v>0</v>
      </c>
      <c r="BV1077">
        <v>9995.17857142857</v>
      </c>
      <c r="BW1077">
        <v>0</v>
      </c>
      <c r="BX1077">
        <v>16.7135178571429</v>
      </c>
      <c r="BY1077">
        <v>-8.67227678571428</v>
      </c>
      <c r="BZ1077">
        <v>390.9495</v>
      </c>
      <c r="CA1077">
        <v>398.006607142857</v>
      </c>
      <c r="CB1077">
        <v>4.41676357142857</v>
      </c>
      <c r="CC1077">
        <v>391.706892857143</v>
      </c>
      <c r="CD1077">
        <v>15.8283714285714</v>
      </c>
      <c r="CE1077">
        <v>1.83142535714286</v>
      </c>
      <c r="CF1077">
        <v>1.43187428571429</v>
      </c>
      <c r="CG1077">
        <v>16.0576107142857</v>
      </c>
      <c r="CH1077">
        <v>12.2594607142857</v>
      </c>
      <c r="CI1077">
        <v>1999.99964285714</v>
      </c>
      <c r="CJ1077">
        <v>0.980002892857143</v>
      </c>
      <c r="CK1077">
        <v>0.0199967142857143</v>
      </c>
      <c r="CL1077">
        <v>0</v>
      </c>
      <c r="CM1077">
        <v>760.386785714286</v>
      </c>
      <c r="CN1077">
        <v>5.00063</v>
      </c>
      <c r="CO1077">
        <v>14927.4142857143</v>
      </c>
      <c r="CP1077">
        <v>17256.9178571429</v>
      </c>
      <c r="CQ1077">
        <v>39.187</v>
      </c>
      <c r="CR1077">
        <v>39.312</v>
      </c>
      <c r="CS1077">
        <v>38.687</v>
      </c>
      <c r="CT1077">
        <v>38.6847857142857</v>
      </c>
      <c r="CU1077">
        <v>39.9415</v>
      </c>
      <c r="CV1077">
        <v>1955.10714285714</v>
      </c>
      <c r="CW1077">
        <v>39.89</v>
      </c>
      <c r="CX1077">
        <v>0</v>
      </c>
      <c r="CY1077">
        <v>1663699703.3</v>
      </c>
      <c r="CZ1077">
        <v>0</v>
      </c>
      <c r="DA1077">
        <v>0</v>
      </c>
      <c r="DB1077" t="s">
        <v>356</v>
      </c>
      <c r="DC1077">
        <v>1660677648.1</v>
      </c>
      <c r="DD1077">
        <v>1660677649.1</v>
      </c>
      <c r="DE1077">
        <v>0</v>
      </c>
      <c r="DF1077">
        <v>-1.042</v>
      </c>
      <c r="DG1077">
        <v>0.003</v>
      </c>
      <c r="DH1077">
        <v>5.218</v>
      </c>
      <c r="DI1077">
        <v>0.344</v>
      </c>
      <c r="DJ1077">
        <v>417</v>
      </c>
      <c r="DK1077">
        <v>22</v>
      </c>
      <c r="DL1077">
        <v>1.24</v>
      </c>
      <c r="DM1077">
        <v>0.53</v>
      </c>
      <c r="DN1077">
        <v>-12.5381065853659</v>
      </c>
      <c r="DO1077">
        <v>77.1774025087107</v>
      </c>
      <c r="DP1077">
        <v>7.7452145925681</v>
      </c>
      <c r="DQ1077">
        <v>0</v>
      </c>
      <c r="DR1077">
        <v>4.42893243902439</v>
      </c>
      <c r="DS1077">
        <v>-0.231965435540071</v>
      </c>
      <c r="DT1077">
        <v>0.0265619839088332</v>
      </c>
      <c r="DU1077">
        <v>0</v>
      </c>
      <c r="DV1077">
        <v>0</v>
      </c>
      <c r="DW1077">
        <v>2</v>
      </c>
      <c r="DX1077" t="s">
        <v>357</v>
      </c>
      <c r="DY1077">
        <v>2.9732</v>
      </c>
      <c r="DZ1077">
        <v>2.70123</v>
      </c>
      <c r="EA1077">
        <v>0.0809205</v>
      </c>
      <c r="EB1077">
        <v>0.0824381</v>
      </c>
      <c r="EC1077">
        <v>0.0916585</v>
      </c>
      <c r="ED1077">
        <v>0.0777419</v>
      </c>
      <c r="EE1077">
        <v>35791.1</v>
      </c>
      <c r="EF1077">
        <v>38952.5</v>
      </c>
      <c r="EG1077">
        <v>35293.7</v>
      </c>
      <c r="EH1077">
        <v>38505.8</v>
      </c>
      <c r="EI1077">
        <v>45468.8</v>
      </c>
      <c r="EJ1077">
        <v>51297.6</v>
      </c>
      <c r="EK1077">
        <v>55177.9</v>
      </c>
      <c r="EL1077">
        <v>61770.1</v>
      </c>
      <c r="EM1077">
        <v>1.985</v>
      </c>
      <c r="EN1077">
        <v>1.8024</v>
      </c>
      <c r="EO1077">
        <v>0.0725985</v>
      </c>
      <c r="EP1077">
        <v>0</v>
      </c>
      <c r="EQ1077">
        <v>23.8554</v>
      </c>
      <c r="ER1077">
        <v>999.9</v>
      </c>
      <c r="ES1077">
        <v>39.665</v>
      </c>
      <c r="ET1077">
        <v>31.391</v>
      </c>
      <c r="EU1077">
        <v>20.2251</v>
      </c>
      <c r="EV1077">
        <v>56.5862</v>
      </c>
      <c r="EW1077">
        <v>46.3261</v>
      </c>
      <c r="EX1077">
        <v>1</v>
      </c>
      <c r="EY1077">
        <v>0.00804878</v>
      </c>
      <c r="EZ1077">
        <v>3.37519</v>
      </c>
      <c r="FA1077">
        <v>20.0812</v>
      </c>
      <c r="FB1077">
        <v>5.19932</v>
      </c>
      <c r="FC1077">
        <v>12.0088</v>
      </c>
      <c r="FD1077">
        <v>4.9752</v>
      </c>
      <c r="FE1077">
        <v>3.294</v>
      </c>
      <c r="FF1077">
        <v>9999</v>
      </c>
      <c r="FG1077">
        <v>9999</v>
      </c>
      <c r="FH1077">
        <v>9999</v>
      </c>
      <c r="FI1077">
        <v>696.2</v>
      </c>
      <c r="FJ1077">
        <v>1.86356</v>
      </c>
      <c r="FK1077">
        <v>1.86829</v>
      </c>
      <c r="FL1077">
        <v>1.86801</v>
      </c>
      <c r="FM1077">
        <v>1.86932</v>
      </c>
      <c r="FN1077">
        <v>1.87012</v>
      </c>
      <c r="FO1077">
        <v>1.86615</v>
      </c>
      <c r="FP1077">
        <v>1.86722</v>
      </c>
      <c r="FQ1077">
        <v>1.86859</v>
      </c>
      <c r="FR1077">
        <v>5</v>
      </c>
      <c r="FS1077">
        <v>0</v>
      </c>
      <c r="FT1077">
        <v>0</v>
      </c>
      <c r="FU1077">
        <v>0</v>
      </c>
      <c r="FV1077" t="s">
        <v>358</v>
      </c>
      <c r="FW1077" t="s">
        <v>359</v>
      </c>
      <c r="FX1077" t="s">
        <v>360</v>
      </c>
      <c r="FY1077" t="s">
        <v>360</v>
      </c>
      <c r="FZ1077" t="s">
        <v>360</v>
      </c>
      <c r="GA1077" t="s">
        <v>360</v>
      </c>
      <c r="GB1077">
        <v>0</v>
      </c>
      <c r="GC1077">
        <v>100</v>
      </c>
      <c r="GD1077">
        <v>100</v>
      </c>
      <c r="GE1077">
        <v>5.568</v>
      </c>
      <c r="GF1077">
        <v>0.2933</v>
      </c>
      <c r="GG1077">
        <v>3.61927167264205</v>
      </c>
      <c r="GH1077">
        <v>0.00509506669552449</v>
      </c>
      <c r="GI1077">
        <v>1.17866753763249e-06</v>
      </c>
      <c r="GJ1077">
        <v>-6.62632595388568e-10</v>
      </c>
      <c r="GK1077">
        <v>-0.0260112845827318</v>
      </c>
      <c r="GL1077">
        <v>-0.0225051504344278</v>
      </c>
      <c r="GM1077">
        <v>0.00262967521021688</v>
      </c>
      <c r="GN1077">
        <v>-3.50088843362945e-05</v>
      </c>
      <c r="GO1077">
        <v>-5</v>
      </c>
      <c r="GP1077">
        <v>1640</v>
      </c>
      <c r="GQ1077">
        <v>1</v>
      </c>
      <c r="GR1077">
        <v>20</v>
      </c>
      <c r="GS1077">
        <v>50367.6</v>
      </c>
      <c r="GT1077">
        <v>50367.6</v>
      </c>
      <c r="GU1077">
        <v>0.904541</v>
      </c>
      <c r="GV1077">
        <v>2.62085</v>
      </c>
      <c r="GW1077">
        <v>1.54785</v>
      </c>
      <c r="GX1077">
        <v>2.2998</v>
      </c>
      <c r="GY1077">
        <v>1.34644</v>
      </c>
      <c r="GZ1077">
        <v>2.33154</v>
      </c>
      <c r="HA1077">
        <v>36.3871</v>
      </c>
      <c r="HB1077">
        <v>23.9387</v>
      </c>
      <c r="HC1077">
        <v>18</v>
      </c>
      <c r="HD1077">
        <v>504.733</v>
      </c>
      <c r="HE1077">
        <v>390.177</v>
      </c>
      <c r="HF1077">
        <v>19.1299</v>
      </c>
      <c r="HG1077">
        <v>27.1399</v>
      </c>
      <c r="HH1077">
        <v>30.0001</v>
      </c>
      <c r="HI1077">
        <v>27.1104</v>
      </c>
      <c r="HJ1077">
        <v>27.0547</v>
      </c>
      <c r="HK1077">
        <v>18.1415</v>
      </c>
      <c r="HL1077">
        <v>22.8069</v>
      </c>
      <c r="HM1077">
        <v>0</v>
      </c>
      <c r="HN1077">
        <v>19.1432</v>
      </c>
      <c r="HO1077">
        <v>346.575</v>
      </c>
      <c r="HP1077">
        <v>15.8151</v>
      </c>
      <c r="HQ1077">
        <v>102.351</v>
      </c>
      <c r="HR1077">
        <v>102.812</v>
      </c>
    </row>
    <row r="1078" spans="1:226">
      <c r="A1078">
        <v>1062</v>
      </c>
      <c r="B1078">
        <v>1663699711</v>
      </c>
      <c r="C1078">
        <v>11935.9000000954</v>
      </c>
      <c r="D1078" t="s">
        <v>2494</v>
      </c>
      <c r="E1078" t="s">
        <v>2495</v>
      </c>
      <c r="F1078">
        <v>5</v>
      </c>
      <c r="G1078" t="s">
        <v>2485</v>
      </c>
      <c r="H1078" t="s">
        <v>354</v>
      </c>
      <c r="I1078">
        <v>1663699703.5</v>
      </c>
      <c r="J1078">
        <f>(K1078)/1000</f>
        <v>0</v>
      </c>
      <c r="K1078">
        <f>IF(BF1078, AN1078, AH1078)</f>
        <v>0</v>
      </c>
      <c r="L1078">
        <f>IF(BF1078, AI1078, AG1078)</f>
        <v>0</v>
      </c>
      <c r="M1078">
        <f>BH1078 - IF(AU1078&gt;1, L1078*BB1078*100.0/(AW1078*BV1078), 0)</f>
        <v>0</v>
      </c>
      <c r="N1078">
        <f>((T1078-J1078/2)*M1078-L1078)/(T1078+J1078/2)</f>
        <v>0</v>
      </c>
      <c r="O1078">
        <f>N1078*(BO1078+BP1078)/1000.0</f>
        <v>0</v>
      </c>
      <c r="P1078">
        <f>(BH1078 - IF(AU1078&gt;1, L1078*BB1078*100.0/(AW1078*BV1078), 0))*(BO1078+BP1078)/1000.0</f>
        <v>0</v>
      </c>
      <c r="Q1078">
        <f>2.0/((1/S1078-1/R1078)+SIGN(S1078)*SQRT((1/S1078-1/R1078)*(1/S1078-1/R1078) + 4*BC1078/((BC1078+1)*(BC1078+1))*(2*1/S1078*1/R1078-1/R1078*1/R1078)))</f>
        <v>0</v>
      </c>
      <c r="R1078">
        <f>IF(LEFT(BD1078,1)&lt;&gt;"0",IF(LEFT(BD1078,1)="1",3.0,BE1078),$D$5+$E$5*(BV1078*BO1078/($K$5*1000))+$F$5*(BV1078*BO1078/($K$5*1000))*MAX(MIN(BB1078,$J$5),$I$5)*MAX(MIN(BB1078,$J$5),$I$5)+$G$5*MAX(MIN(BB1078,$J$5),$I$5)*(BV1078*BO1078/($K$5*1000))+$H$5*(BV1078*BO1078/($K$5*1000))*(BV1078*BO1078/($K$5*1000)))</f>
        <v>0</v>
      </c>
      <c r="S1078">
        <f>J1078*(1000-(1000*0.61365*exp(17.502*W1078/(240.97+W1078))/(BO1078+BP1078)+BJ1078)/2)/(1000*0.61365*exp(17.502*W1078/(240.97+W1078))/(BO1078+BP1078)-BJ1078)</f>
        <v>0</v>
      </c>
      <c r="T1078">
        <f>1/((BC1078+1)/(Q1078/1.6)+1/(R1078/1.37)) + BC1078/((BC1078+1)/(Q1078/1.6) + BC1078/(R1078/1.37))</f>
        <v>0</v>
      </c>
      <c r="U1078">
        <f>(AX1078*BA1078)</f>
        <v>0</v>
      </c>
      <c r="V1078">
        <f>(BQ1078+(U1078+2*0.95*5.67E-8*(((BQ1078+$B$7)+273)^4-(BQ1078+273)^4)-44100*J1078)/(1.84*29.3*R1078+8*0.95*5.67E-8*(BQ1078+273)^3))</f>
        <v>0</v>
      </c>
      <c r="W1078">
        <f>($C$7*BR1078+$D$7*BS1078+$E$7*V1078)</f>
        <v>0</v>
      </c>
      <c r="X1078">
        <f>0.61365*exp(17.502*W1078/(240.97+W1078))</f>
        <v>0</v>
      </c>
      <c r="Y1078">
        <f>(Z1078/AA1078*100)</f>
        <v>0</v>
      </c>
      <c r="Z1078">
        <f>BJ1078*(BO1078+BP1078)/1000</f>
        <v>0</v>
      </c>
      <c r="AA1078">
        <f>0.61365*exp(17.502*BQ1078/(240.97+BQ1078))</f>
        <v>0</v>
      </c>
      <c r="AB1078">
        <f>(X1078-BJ1078*(BO1078+BP1078)/1000)</f>
        <v>0</v>
      </c>
      <c r="AC1078">
        <f>(-J1078*44100)</f>
        <v>0</v>
      </c>
      <c r="AD1078">
        <f>2*29.3*R1078*0.92*(BQ1078-W1078)</f>
        <v>0</v>
      </c>
      <c r="AE1078">
        <f>2*0.95*5.67E-8*(((BQ1078+$B$7)+273)^4-(W1078+273)^4)</f>
        <v>0</v>
      </c>
      <c r="AF1078">
        <f>U1078+AE1078+AC1078+AD1078</f>
        <v>0</v>
      </c>
      <c r="AG1078">
        <f>BN1078*AU1078*(BI1078-BH1078*(1000-AU1078*BK1078)/(1000-AU1078*BJ1078))/(100*BB1078)</f>
        <v>0</v>
      </c>
      <c r="AH1078">
        <f>1000*BN1078*AU1078*(BJ1078-BK1078)/(100*BB1078*(1000-AU1078*BJ1078))</f>
        <v>0</v>
      </c>
      <c r="AI1078">
        <f>(AJ1078 - AK1078 - BO1078*1E3/(8.314*(BQ1078+273.15)) * AM1078/BN1078 * AL1078) * BN1078/(100*BB1078) * (1000 - BK1078)/1000</f>
        <v>0</v>
      </c>
      <c r="AJ1078">
        <v>364.705802096053</v>
      </c>
      <c r="AK1078">
        <v>358.495866666666</v>
      </c>
      <c r="AL1078">
        <v>-2.99614686791871</v>
      </c>
      <c r="AM1078">
        <v>65.4375956939382</v>
      </c>
      <c r="AN1078">
        <f>(AP1078 - AO1078 + BO1078*1E3/(8.314*(BQ1078+273.15)) * AR1078/BN1078 * AQ1078) * BN1078/(100*BB1078) * 1000/(1000 - AP1078)</f>
        <v>0</v>
      </c>
      <c r="AO1078">
        <v>15.8329597768888</v>
      </c>
      <c r="AP1078">
        <v>20.2234142857143</v>
      </c>
      <c r="AQ1078">
        <v>-5.67244735435999e-05</v>
      </c>
      <c r="AR1078">
        <v>121.297817516399</v>
      </c>
      <c r="AS1078">
        <v>0</v>
      </c>
      <c r="AT1078">
        <v>0</v>
      </c>
      <c r="AU1078">
        <f>IF(AS1078*$H$13&gt;=AW1078,1.0,(AW1078/(AW1078-AS1078*$H$13)))</f>
        <v>0</v>
      </c>
      <c r="AV1078">
        <f>(AU1078-1)*100</f>
        <v>0</v>
      </c>
      <c r="AW1078">
        <f>MAX(0,($B$13+$C$13*BV1078)/(1+$D$13*BV1078)*BO1078/(BQ1078+273)*$E$13)</f>
        <v>0</v>
      </c>
      <c r="AX1078">
        <f>$B$11*BW1078+$C$11*BX1078+$F$11*CI1078*(1-CL1078)</f>
        <v>0</v>
      </c>
      <c r="AY1078">
        <f>AX1078*AZ1078</f>
        <v>0</v>
      </c>
      <c r="AZ1078">
        <f>($B$11*$D$9+$C$11*$D$9+$F$11*((CV1078+CN1078)/MAX(CV1078+CN1078+CW1078, 0.1)*$I$9+CW1078/MAX(CV1078+CN1078+CW1078, 0.1)*$J$9))/($B$11+$C$11+$F$11)</f>
        <v>0</v>
      </c>
      <c r="BA1078">
        <f>($B$11*$K$9+$C$11*$K$9+$F$11*((CV1078+CN1078)/MAX(CV1078+CN1078+CW1078, 0.1)*$P$9+CW1078/MAX(CV1078+CN1078+CW1078, 0.1)*$Q$9))/($B$11+$C$11+$F$11)</f>
        <v>0</v>
      </c>
      <c r="BB1078">
        <v>6</v>
      </c>
      <c r="BC1078">
        <v>0.5</v>
      </c>
      <c r="BD1078" t="s">
        <v>355</v>
      </c>
      <c r="BE1078">
        <v>2</v>
      </c>
      <c r="BF1078" t="b">
        <v>1</v>
      </c>
      <c r="BG1078">
        <v>1663699703.5</v>
      </c>
      <c r="BH1078">
        <v>370.701962962963</v>
      </c>
      <c r="BI1078">
        <v>374.729888888889</v>
      </c>
      <c r="BJ1078">
        <v>20.2370592592593</v>
      </c>
      <c r="BK1078">
        <v>15.8333814814815</v>
      </c>
      <c r="BL1078">
        <v>365.09762962963</v>
      </c>
      <c r="BM1078">
        <v>19.9436592592593</v>
      </c>
      <c r="BN1078">
        <v>500.065</v>
      </c>
      <c r="BO1078">
        <v>90.4636259259259</v>
      </c>
      <c r="BP1078">
        <v>0.0477164814814815</v>
      </c>
      <c r="BQ1078">
        <v>24.7794444444444</v>
      </c>
      <c r="BR1078">
        <v>25.0527222222222</v>
      </c>
      <c r="BS1078">
        <v>999.9</v>
      </c>
      <c r="BT1078">
        <v>0</v>
      </c>
      <c r="BU1078">
        <v>0</v>
      </c>
      <c r="BV1078">
        <v>10026.4814814815</v>
      </c>
      <c r="BW1078">
        <v>0</v>
      </c>
      <c r="BX1078">
        <v>16.7147</v>
      </c>
      <c r="BY1078">
        <v>-4.02794785185185</v>
      </c>
      <c r="BZ1078">
        <v>378.358851851852</v>
      </c>
      <c r="CA1078">
        <v>380.758518518518</v>
      </c>
      <c r="CB1078">
        <v>4.40368740740741</v>
      </c>
      <c r="CC1078">
        <v>374.729888888889</v>
      </c>
      <c r="CD1078">
        <v>15.8333814814815</v>
      </c>
      <c r="CE1078">
        <v>1.83071777777778</v>
      </c>
      <c r="CF1078">
        <v>1.43234481481481</v>
      </c>
      <c r="CG1078">
        <v>16.0515592592593</v>
      </c>
      <c r="CH1078">
        <v>12.2644518518519</v>
      </c>
      <c r="CI1078">
        <v>1999.99740740741</v>
      </c>
      <c r="CJ1078">
        <v>0.980003</v>
      </c>
      <c r="CK1078">
        <v>0.0199966</v>
      </c>
      <c r="CL1078">
        <v>0</v>
      </c>
      <c r="CM1078">
        <v>755.673555555556</v>
      </c>
      <c r="CN1078">
        <v>5.00063</v>
      </c>
      <c r="CO1078">
        <v>14837.2555555556</v>
      </c>
      <c r="CP1078">
        <v>17256.8888888889</v>
      </c>
      <c r="CQ1078">
        <v>39.187</v>
      </c>
      <c r="CR1078">
        <v>39.312</v>
      </c>
      <c r="CS1078">
        <v>38.694</v>
      </c>
      <c r="CT1078">
        <v>38.6824074074074</v>
      </c>
      <c r="CU1078">
        <v>39.9416666666667</v>
      </c>
      <c r="CV1078">
        <v>1955.10666666667</v>
      </c>
      <c r="CW1078">
        <v>39.89</v>
      </c>
      <c r="CX1078">
        <v>0</v>
      </c>
      <c r="CY1078">
        <v>1663699708.1</v>
      </c>
      <c r="CZ1078">
        <v>0</v>
      </c>
      <c r="DA1078">
        <v>0</v>
      </c>
      <c r="DB1078" t="s">
        <v>356</v>
      </c>
      <c r="DC1078">
        <v>1660677648.1</v>
      </c>
      <c r="DD1078">
        <v>1660677649.1</v>
      </c>
      <c r="DE1078">
        <v>0</v>
      </c>
      <c r="DF1078">
        <v>-1.042</v>
      </c>
      <c r="DG1078">
        <v>0.003</v>
      </c>
      <c r="DH1078">
        <v>5.218</v>
      </c>
      <c r="DI1078">
        <v>0.344</v>
      </c>
      <c r="DJ1078">
        <v>417</v>
      </c>
      <c r="DK1078">
        <v>22</v>
      </c>
      <c r="DL1078">
        <v>1.24</v>
      </c>
      <c r="DM1078">
        <v>0.53</v>
      </c>
      <c r="DN1078">
        <v>-7.05533370731707</v>
      </c>
      <c r="DO1078">
        <v>53.996405163763</v>
      </c>
      <c r="DP1078">
        <v>5.5160389385694</v>
      </c>
      <c r="DQ1078">
        <v>0</v>
      </c>
      <c r="DR1078">
        <v>4.41070658536585</v>
      </c>
      <c r="DS1078">
        <v>-0.145715540069687</v>
      </c>
      <c r="DT1078">
        <v>0.0146439474902217</v>
      </c>
      <c r="DU1078">
        <v>0</v>
      </c>
      <c r="DV1078">
        <v>0</v>
      </c>
      <c r="DW1078">
        <v>2</v>
      </c>
      <c r="DX1078" t="s">
        <v>357</v>
      </c>
      <c r="DY1078">
        <v>2.97351</v>
      </c>
      <c r="DZ1078">
        <v>2.70165</v>
      </c>
      <c r="EA1078">
        <v>0.0783171</v>
      </c>
      <c r="EB1078">
        <v>0.0795433</v>
      </c>
      <c r="EC1078">
        <v>0.0915982</v>
      </c>
      <c r="ED1078">
        <v>0.077756</v>
      </c>
      <c r="EE1078">
        <v>35892.2</v>
      </c>
      <c r="EF1078">
        <v>39076</v>
      </c>
      <c r="EG1078">
        <v>35293.5</v>
      </c>
      <c r="EH1078">
        <v>38506.4</v>
      </c>
      <c r="EI1078">
        <v>45471</v>
      </c>
      <c r="EJ1078">
        <v>51297.5</v>
      </c>
      <c r="EK1078">
        <v>55176.8</v>
      </c>
      <c r="EL1078">
        <v>61771</v>
      </c>
      <c r="EM1078">
        <v>1.9838</v>
      </c>
      <c r="EN1078">
        <v>1.802</v>
      </c>
      <c r="EO1078">
        <v>0.0723898</v>
      </c>
      <c r="EP1078">
        <v>0</v>
      </c>
      <c r="EQ1078">
        <v>23.8514</v>
      </c>
      <c r="ER1078">
        <v>999.9</v>
      </c>
      <c r="ES1078">
        <v>39.665</v>
      </c>
      <c r="ET1078">
        <v>31.401</v>
      </c>
      <c r="EU1078">
        <v>20.2348</v>
      </c>
      <c r="EV1078">
        <v>56.4162</v>
      </c>
      <c r="EW1078">
        <v>45.9054</v>
      </c>
      <c r="EX1078">
        <v>1</v>
      </c>
      <c r="EY1078">
        <v>0.00808943</v>
      </c>
      <c r="EZ1078">
        <v>3.35085</v>
      </c>
      <c r="FA1078">
        <v>20.0816</v>
      </c>
      <c r="FB1078">
        <v>5.19932</v>
      </c>
      <c r="FC1078">
        <v>12.0076</v>
      </c>
      <c r="FD1078">
        <v>4.976</v>
      </c>
      <c r="FE1078">
        <v>3.2938</v>
      </c>
      <c r="FF1078">
        <v>9999</v>
      </c>
      <c r="FG1078">
        <v>9999</v>
      </c>
      <c r="FH1078">
        <v>9999</v>
      </c>
      <c r="FI1078">
        <v>696.2</v>
      </c>
      <c r="FJ1078">
        <v>1.86356</v>
      </c>
      <c r="FK1078">
        <v>1.86829</v>
      </c>
      <c r="FL1078">
        <v>1.8681</v>
      </c>
      <c r="FM1078">
        <v>1.86932</v>
      </c>
      <c r="FN1078">
        <v>1.87012</v>
      </c>
      <c r="FO1078">
        <v>1.86615</v>
      </c>
      <c r="FP1078">
        <v>1.86716</v>
      </c>
      <c r="FQ1078">
        <v>1.86859</v>
      </c>
      <c r="FR1078">
        <v>5</v>
      </c>
      <c r="FS1078">
        <v>0</v>
      </c>
      <c r="FT1078">
        <v>0</v>
      </c>
      <c r="FU1078">
        <v>0</v>
      </c>
      <c r="FV1078" t="s">
        <v>358</v>
      </c>
      <c r="FW1078" t="s">
        <v>359</v>
      </c>
      <c r="FX1078" t="s">
        <v>360</v>
      </c>
      <c r="FY1078" t="s">
        <v>360</v>
      </c>
      <c r="FZ1078" t="s">
        <v>360</v>
      </c>
      <c r="GA1078" t="s">
        <v>360</v>
      </c>
      <c r="GB1078">
        <v>0</v>
      </c>
      <c r="GC1078">
        <v>100</v>
      </c>
      <c r="GD1078">
        <v>100</v>
      </c>
      <c r="GE1078">
        <v>5.486</v>
      </c>
      <c r="GF1078">
        <v>0.2925</v>
      </c>
      <c r="GG1078">
        <v>3.61927167264205</v>
      </c>
      <c r="GH1078">
        <v>0.00509506669552449</v>
      </c>
      <c r="GI1078">
        <v>1.17866753763249e-06</v>
      </c>
      <c r="GJ1078">
        <v>-6.62632595388568e-10</v>
      </c>
      <c r="GK1078">
        <v>-0.0260112845827318</v>
      </c>
      <c r="GL1078">
        <v>-0.0225051504344278</v>
      </c>
      <c r="GM1078">
        <v>0.00262967521021688</v>
      </c>
      <c r="GN1078">
        <v>-3.50088843362945e-05</v>
      </c>
      <c r="GO1078">
        <v>-5</v>
      </c>
      <c r="GP1078">
        <v>1640</v>
      </c>
      <c r="GQ1078">
        <v>1</v>
      </c>
      <c r="GR1078">
        <v>20</v>
      </c>
      <c r="GS1078">
        <v>50367.7</v>
      </c>
      <c r="GT1078">
        <v>50367.7</v>
      </c>
      <c r="GU1078">
        <v>0.869141</v>
      </c>
      <c r="GV1078">
        <v>2.63184</v>
      </c>
      <c r="GW1078">
        <v>1.54785</v>
      </c>
      <c r="GX1078">
        <v>2.2998</v>
      </c>
      <c r="GY1078">
        <v>1.34644</v>
      </c>
      <c r="GZ1078">
        <v>2.32788</v>
      </c>
      <c r="HA1078">
        <v>36.3871</v>
      </c>
      <c r="HB1078">
        <v>23.9387</v>
      </c>
      <c r="HC1078">
        <v>18</v>
      </c>
      <c r="HD1078">
        <v>503.932</v>
      </c>
      <c r="HE1078">
        <v>389.976</v>
      </c>
      <c r="HF1078">
        <v>19.0703</v>
      </c>
      <c r="HG1078">
        <v>27.1422</v>
      </c>
      <c r="HH1078">
        <v>30.0001</v>
      </c>
      <c r="HI1078">
        <v>27.1104</v>
      </c>
      <c r="HJ1078">
        <v>27.057</v>
      </c>
      <c r="HK1078">
        <v>17.432</v>
      </c>
      <c r="HL1078">
        <v>22.8069</v>
      </c>
      <c r="HM1078">
        <v>0</v>
      </c>
      <c r="HN1078">
        <v>19.0884</v>
      </c>
      <c r="HO1078">
        <v>333.081</v>
      </c>
      <c r="HP1078">
        <v>15.7481</v>
      </c>
      <c r="HQ1078">
        <v>102.349</v>
      </c>
      <c r="HR1078">
        <v>102.814</v>
      </c>
    </row>
    <row r="1079" spans="1:226">
      <c r="A1079">
        <v>1063</v>
      </c>
      <c r="B1079">
        <v>1663699716</v>
      </c>
      <c r="C1079">
        <v>11940.9000000954</v>
      </c>
      <c r="D1079" t="s">
        <v>2496</v>
      </c>
      <c r="E1079" t="s">
        <v>2497</v>
      </c>
      <c r="F1079">
        <v>5</v>
      </c>
      <c r="G1079" t="s">
        <v>2485</v>
      </c>
      <c r="H1079" t="s">
        <v>354</v>
      </c>
      <c r="I1079">
        <v>1663699708.21429</v>
      </c>
      <c r="J1079">
        <f>(K1079)/1000</f>
        <v>0</v>
      </c>
      <c r="K1079">
        <f>IF(BF1079, AN1079, AH1079)</f>
        <v>0</v>
      </c>
      <c r="L1079">
        <f>IF(BF1079, AI1079, AG1079)</f>
        <v>0</v>
      </c>
      <c r="M1079">
        <f>BH1079 - IF(AU1079&gt;1, L1079*BB1079*100.0/(AW1079*BV1079), 0)</f>
        <v>0</v>
      </c>
      <c r="N1079">
        <f>((T1079-J1079/2)*M1079-L1079)/(T1079+J1079/2)</f>
        <v>0</v>
      </c>
      <c r="O1079">
        <f>N1079*(BO1079+BP1079)/1000.0</f>
        <v>0</v>
      </c>
      <c r="P1079">
        <f>(BH1079 - IF(AU1079&gt;1, L1079*BB1079*100.0/(AW1079*BV1079), 0))*(BO1079+BP1079)/1000.0</f>
        <v>0</v>
      </c>
      <c r="Q1079">
        <f>2.0/((1/S1079-1/R1079)+SIGN(S1079)*SQRT((1/S1079-1/R1079)*(1/S1079-1/R1079) + 4*BC1079/((BC1079+1)*(BC1079+1))*(2*1/S1079*1/R1079-1/R1079*1/R1079)))</f>
        <v>0</v>
      </c>
      <c r="R1079">
        <f>IF(LEFT(BD1079,1)&lt;&gt;"0",IF(LEFT(BD1079,1)="1",3.0,BE1079),$D$5+$E$5*(BV1079*BO1079/($K$5*1000))+$F$5*(BV1079*BO1079/($K$5*1000))*MAX(MIN(BB1079,$J$5),$I$5)*MAX(MIN(BB1079,$J$5),$I$5)+$G$5*MAX(MIN(BB1079,$J$5),$I$5)*(BV1079*BO1079/($K$5*1000))+$H$5*(BV1079*BO1079/($K$5*1000))*(BV1079*BO1079/($K$5*1000)))</f>
        <v>0</v>
      </c>
      <c r="S1079">
        <f>J1079*(1000-(1000*0.61365*exp(17.502*W1079/(240.97+W1079))/(BO1079+BP1079)+BJ1079)/2)/(1000*0.61365*exp(17.502*W1079/(240.97+W1079))/(BO1079+BP1079)-BJ1079)</f>
        <v>0</v>
      </c>
      <c r="T1079">
        <f>1/((BC1079+1)/(Q1079/1.6)+1/(R1079/1.37)) + BC1079/((BC1079+1)/(Q1079/1.6) + BC1079/(R1079/1.37))</f>
        <v>0</v>
      </c>
      <c r="U1079">
        <f>(AX1079*BA1079)</f>
        <v>0</v>
      </c>
      <c r="V1079">
        <f>(BQ1079+(U1079+2*0.95*5.67E-8*(((BQ1079+$B$7)+273)^4-(BQ1079+273)^4)-44100*J1079)/(1.84*29.3*R1079+8*0.95*5.67E-8*(BQ1079+273)^3))</f>
        <v>0</v>
      </c>
      <c r="W1079">
        <f>($C$7*BR1079+$D$7*BS1079+$E$7*V1079)</f>
        <v>0</v>
      </c>
      <c r="X1079">
        <f>0.61365*exp(17.502*W1079/(240.97+W1079))</f>
        <v>0</v>
      </c>
      <c r="Y1079">
        <f>(Z1079/AA1079*100)</f>
        <v>0</v>
      </c>
      <c r="Z1079">
        <f>BJ1079*(BO1079+BP1079)/1000</f>
        <v>0</v>
      </c>
      <c r="AA1079">
        <f>0.61365*exp(17.502*BQ1079/(240.97+BQ1079))</f>
        <v>0</v>
      </c>
      <c r="AB1079">
        <f>(X1079-BJ1079*(BO1079+BP1079)/1000)</f>
        <v>0</v>
      </c>
      <c r="AC1079">
        <f>(-J1079*44100)</f>
        <v>0</v>
      </c>
      <c r="AD1079">
        <f>2*29.3*R1079*0.92*(BQ1079-W1079)</f>
        <v>0</v>
      </c>
      <c r="AE1079">
        <f>2*0.95*5.67E-8*(((BQ1079+$B$7)+273)^4-(W1079+273)^4)</f>
        <v>0</v>
      </c>
      <c r="AF1079">
        <f>U1079+AE1079+AC1079+AD1079</f>
        <v>0</v>
      </c>
      <c r="AG1079">
        <f>BN1079*AU1079*(BI1079-BH1079*(1000-AU1079*BK1079)/(1000-AU1079*BJ1079))/(100*BB1079)</f>
        <v>0</v>
      </c>
      <c r="AH1079">
        <f>1000*BN1079*AU1079*(BJ1079-BK1079)/(100*BB1079*(1000-AU1079*BJ1079))</f>
        <v>0</v>
      </c>
      <c r="AI1079">
        <f>(AJ1079 - AK1079 - BO1079*1E3/(8.314*(BQ1079+273.15)) * AM1079/BN1079 * AL1079) * BN1079/(100*BB1079) * (1000 - BK1079)/1000</f>
        <v>0</v>
      </c>
      <c r="AJ1079">
        <v>347.928797321903</v>
      </c>
      <c r="AK1079">
        <v>343.118212121212</v>
      </c>
      <c r="AL1079">
        <v>-3.09625908561723</v>
      </c>
      <c r="AM1079">
        <v>65.4375956939382</v>
      </c>
      <c r="AN1079">
        <f>(AP1079 - AO1079 + BO1079*1E3/(8.314*(BQ1079+273.15)) * AR1079/BN1079 * AQ1079) * BN1079/(100*BB1079) * 1000/(1000 - AP1079)</f>
        <v>0</v>
      </c>
      <c r="AO1079">
        <v>15.8379957882075</v>
      </c>
      <c r="AP1079">
        <v>20.2078120879121</v>
      </c>
      <c r="AQ1079">
        <v>-0.0056945061825767</v>
      </c>
      <c r="AR1079">
        <v>121.297817516399</v>
      </c>
      <c r="AS1079">
        <v>0</v>
      </c>
      <c r="AT1079">
        <v>0</v>
      </c>
      <c r="AU1079">
        <f>IF(AS1079*$H$13&gt;=AW1079,1.0,(AW1079/(AW1079-AS1079*$H$13)))</f>
        <v>0</v>
      </c>
      <c r="AV1079">
        <f>(AU1079-1)*100</f>
        <v>0</v>
      </c>
      <c r="AW1079">
        <f>MAX(0,($B$13+$C$13*BV1079)/(1+$D$13*BV1079)*BO1079/(BQ1079+273)*$E$13)</f>
        <v>0</v>
      </c>
      <c r="AX1079">
        <f>$B$11*BW1079+$C$11*BX1079+$F$11*CI1079*(1-CL1079)</f>
        <v>0</v>
      </c>
      <c r="AY1079">
        <f>AX1079*AZ1079</f>
        <v>0</v>
      </c>
      <c r="AZ1079">
        <f>($B$11*$D$9+$C$11*$D$9+$F$11*((CV1079+CN1079)/MAX(CV1079+CN1079+CW1079, 0.1)*$I$9+CW1079/MAX(CV1079+CN1079+CW1079, 0.1)*$J$9))/($B$11+$C$11+$F$11)</f>
        <v>0</v>
      </c>
      <c r="BA1079">
        <f>($B$11*$K$9+$C$11*$K$9+$F$11*((CV1079+CN1079)/MAX(CV1079+CN1079+CW1079, 0.1)*$P$9+CW1079/MAX(CV1079+CN1079+CW1079, 0.1)*$Q$9))/($B$11+$C$11+$F$11)</f>
        <v>0</v>
      </c>
      <c r="BB1079">
        <v>6</v>
      </c>
      <c r="BC1079">
        <v>0.5</v>
      </c>
      <c r="BD1079" t="s">
        <v>355</v>
      </c>
      <c r="BE1079">
        <v>2</v>
      </c>
      <c r="BF1079" t="b">
        <v>1</v>
      </c>
      <c r="BG1079">
        <v>1663699708.21429</v>
      </c>
      <c r="BH1079">
        <v>357.692357142857</v>
      </c>
      <c r="BI1079">
        <v>359.197642857143</v>
      </c>
      <c r="BJ1079">
        <v>20.2260821428571</v>
      </c>
      <c r="BK1079">
        <v>15.8359964285714</v>
      </c>
      <c r="BL1079">
        <v>352.161607142857</v>
      </c>
      <c r="BM1079">
        <v>19.9331071428571</v>
      </c>
      <c r="BN1079">
        <v>500.072857142857</v>
      </c>
      <c r="BO1079">
        <v>90.46435</v>
      </c>
      <c r="BP1079">
        <v>0.0476046357142857</v>
      </c>
      <c r="BQ1079">
        <v>24.7645107142857</v>
      </c>
      <c r="BR1079">
        <v>25.0471464285714</v>
      </c>
      <c r="BS1079">
        <v>999.9</v>
      </c>
      <c r="BT1079">
        <v>0</v>
      </c>
      <c r="BU1079">
        <v>0</v>
      </c>
      <c r="BV1079">
        <v>10025.3571428571</v>
      </c>
      <c r="BW1079">
        <v>0</v>
      </c>
      <c r="BX1079">
        <v>16.7147</v>
      </c>
      <c r="BY1079">
        <v>-1.50531071428571</v>
      </c>
      <c r="BZ1079">
        <v>365.076571428571</v>
      </c>
      <c r="CA1079">
        <v>364.977392857143</v>
      </c>
      <c r="CB1079">
        <v>4.3900975</v>
      </c>
      <c r="CC1079">
        <v>359.197642857143</v>
      </c>
      <c r="CD1079">
        <v>15.8359964285714</v>
      </c>
      <c r="CE1079">
        <v>1.82973964285714</v>
      </c>
      <c r="CF1079">
        <v>1.4325925</v>
      </c>
      <c r="CG1079">
        <v>16.0431857142857</v>
      </c>
      <c r="CH1079">
        <v>12.2670821428571</v>
      </c>
      <c r="CI1079">
        <v>1999.98142857143</v>
      </c>
      <c r="CJ1079">
        <v>0.980003</v>
      </c>
      <c r="CK1079">
        <v>0.0199966</v>
      </c>
      <c r="CL1079">
        <v>0</v>
      </c>
      <c r="CM1079">
        <v>750.43625</v>
      </c>
      <c r="CN1079">
        <v>5.00063</v>
      </c>
      <c r="CO1079">
        <v>14735.1178571429</v>
      </c>
      <c r="CP1079">
        <v>17256.75</v>
      </c>
      <c r="CQ1079">
        <v>39.187</v>
      </c>
      <c r="CR1079">
        <v>39.312</v>
      </c>
      <c r="CS1079">
        <v>38.69375</v>
      </c>
      <c r="CT1079">
        <v>38.6847857142857</v>
      </c>
      <c r="CU1079">
        <v>39.9415</v>
      </c>
      <c r="CV1079">
        <v>1955.09107142857</v>
      </c>
      <c r="CW1079">
        <v>39.89</v>
      </c>
      <c r="CX1079">
        <v>0</v>
      </c>
      <c r="CY1079">
        <v>1663699713.5</v>
      </c>
      <c r="CZ1079">
        <v>0</v>
      </c>
      <c r="DA1079">
        <v>0</v>
      </c>
      <c r="DB1079" t="s">
        <v>356</v>
      </c>
      <c r="DC1079">
        <v>1660677648.1</v>
      </c>
      <c r="DD1079">
        <v>1660677649.1</v>
      </c>
      <c r="DE1079">
        <v>0</v>
      </c>
      <c r="DF1079">
        <v>-1.042</v>
      </c>
      <c r="DG1079">
        <v>0.003</v>
      </c>
      <c r="DH1079">
        <v>5.218</v>
      </c>
      <c r="DI1079">
        <v>0.344</v>
      </c>
      <c r="DJ1079">
        <v>417</v>
      </c>
      <c r="DK1079">
        <v>22</v>
      </c>
      <c r="DL1079">
        <v>1.24</v>
      </c>
      <c r="DM1079">
        <v>0.53</v>
      </c>
      <c r="DN1079">
        <v>-3.23665865853659</v>
      </c>
      <c r="DO1079">
        <v>33.5163653728223</v>
      </c>
      <c r="DP1079">
        <v>3.39391484360411</v>
      </c>
      <c r="DQ1079">
        <v>0</v>
      </c>
      <c r="DR1079">
        <v>4.39752682926829</v>
      </c>
      <c r="DS1079">
        <v>-0.171957700348434</v>
      </c>
      <c r="DT1079">
        <v>0.0171790529622028</v>
      </c>
      <c r="DU1079">
        <v>0</v>
      </c>
      <c r="DV1079">
        <v>0</v>
      </c>
      <c r="DW1079">
        <v>2</v>
      </c>
      <c r="DX1079" t="s">
        <v>357</v>
      </c>
      <c r="DY1079">
        <v>2.97298</v>
      </c>
      <c r="DZ1079">
        <v>2.70193</v>
      </c>
      <c r="EA1079">
        <v>0.0755572</v>
      </c>
      <c r="EB1079">
        <v>0.0764818</v>
      </c>
      <c r="EC1079">
        <v>0.0915502</v>
      </c>
      <c r="ED1079">
        <v>0.0777559</v>
      </c>
      <c r="EE1079">
        <v>36000.1</v>
      </c>
      <c r="EF1079">
        <v>39206</v>
      </c>
      <c r="EG1079">
        <v>35294</v>
      </c>
      <c r="EH1079">
        <v>38506.6</v>
      </c>
      <c r="EI1079">
        <v>45473.9</v>
      </c>
      <c r="EJ1079">
        <v>51297.1</v>
      </c>
      <c r="EK1079">
        <v>55177.5</v>
      </c>
      <c r="EL1079">
        <v>61770.5</v>
      </c>
      <c r="EM1079">
        <v>1.9838</v>
      </c>
      <c r="EN1079">
        <v>1.803</v>
      </c>
      <c r="EO1079">
        <v>0.0722706</v>
      </c>
      <c r="EP1079">
        <v>0</v>
      </c>
      <c r="EQ1079">
        <v>23.8474</v>
      </c>
      <c r="ER1079">
        <v>999.9</v>
      </c>
      <c r="ES1079">
        <v>39.665</v>
      </c>
      <c r="ET1079">
        <v>31.401</v>
      </c>
      <c r="EU1079">
        <v>20.2376</v>
      </c>
      <c r="EV1079">
        <v>56.2162</v>
      </c>
      <c r="EW1079">
        <v>45.6931</v>
      </c>
      <c r="EX1079">
        <v>1</v>
      </c>
      <c r="EY1079">
        <v>0.00829268</v>
      </c>
      <c r="EZ1079">
        <v>3.28937</v>
      </c>
      <c r="FA1079">
        <v>20.0829</v>
      </c>
      <c r="FB1079">
        <v>5.19932</v>
      </c>
      <c r="FC1079">
        <v>12.0076</v>
      </c>
      <c r="FD1079">
        <v>4.976</v>
      </c>
      <c r="FE1079">
        <v>3.294</v>
      </c>
      <c r="FF1079">
        <v>9999</v>
      </c>
      <c r="FG1079">
        <v>9999</v>
      </c>
      <c r="FH1079">
        <v>9999</v>
      </c>
      <c r="FI1079">
        <v>696.2</v>
      </c>
      <c r="FJ1079">
        <v>1.86356</v>
      </c>
      <c r="FK1079">
        <v>1.86832</v>
      </c>
      <c r="FL1079">
        <v>1.86804</v>
      </c>
      <c r="FM1079">
        <v>1.86935</v>
      </c>
      <c r="FN1079">
        <v>1.87012</v>
      </c>
      <c r="FO1079">
        <v>1.86615</v>
      </c>
      <c r="FP1079">
        <v>1.86722</v>
      </c>
      <c r="FQ1079">
        <v>1.86859</v>
      </c>
      <c r="FR1079">
        <v>5</v>
      </c>
      <c r="FS1079">
        <v>0</v>
      </c>
      <c r="FT1079">
        <v>0</v>
      </c>
      <c r="FU1079">
        <v>0</v>
      </c>
      <c r="FV1079" t="s">
        <v>358</v>
      </c>
      <c r="FW1079" t="s">
        <v>359</v>
      </c>
      <c r="FX1079" t="s">
        <v>360</v>
      </c>
      <c r="FY1079" t="s">
        <v>360</v>
      </c>
      <c r="FZ1079" t="s">
        <v>360</v>
      </c>
      <c r="GA1079" t="s">
        <v>360</v>
      </c>
      <c r="GB1079">
        <v>0</v>
      </c>
      <c r="GC1079">
        <v>100</v>
      </c>
      <c r="GD1079">
        <v>100</v>
      </c>
      <c r="GE1079">
        <v>5.4</v>
      </c>
      <c r="GF1079">
        <v>0.292</v>
      </c>
      <c r="GG1079">
        <v>3.61927167264205</v>
      </c>
      <c r="GH1079">
        <v>0.00509506669552449</v>
      </c>
      <c r="GI1079">
        <v>1.17866753763249e-06</v>
      </c>
      <c r="GJ1079">
        <v>-6.62632595388568e-10</v>
      </c>
      <c r="GK1079">
        <v>-0.0260112845827318</v>
      </c>
      <c r="GL1079">
        <v>-0.0225051504344278</v>
      </c>
      <c r="GM1079">
        <v>0.00262967521021688</v>
      </c>
      <c r="GN1079">
        <v>-3.50088843362945e-05</v>
      </c>
      <c r="GO1079">
        <v>-5</v>
      </c>
      <c r="GP1079">
        <v>1640</v>
      </c>
      <c r="GQ1079">
        <v>1</v>
      </c>
      <c r="GR1079">
        <v>20</v>
      </c>
      <c r="GS1079">
        <v>50367.8</v>
      </c>
      <c r="GT1079">
        <v>50367.8</v>
      </c>
      <c r="GU1079">
        <v>0.837402</v>
      </c>
      <c r="GV1079">
        <v>2.63306</v>
      </c>
      <c r="GW1079">
        <v>1.54785</v>
      </c>
      <c r="GX1079">
        <v>2.2998</v>
      </c>
      <c r="GY1079">
        <v>1.34644</v>
      </c>
      <c r="GZ1079">
        <v>2.43408</v>
      </c>
      <c r="HA1079">
        <v>36.4107</v>
      </c>
      <c r="HB1079">
        <v>23.9474</v>
      </c>
      <c r="HC1079">
        <v>18</v>
      </c>
      <c r="HD1079">
        <v>503.954</v>
      </c>
      <c r="HE1079">
        <v>390.518</v>
      </c>
      <c r="HF1079">
        <v>19.0339</v>
      </c>
      <c r="HG1079">
        <v>27.1445</v>
      </c>
      <c r="HH1079">
        <v>30.0003</v>
      </c>
      <c r="HI1079">
        <v>27.1127</v>
      </c>
      <c r="HJ1079">
        <v>27.057</v>
      </c>
      <c r="HK1079">
        <v>16.7989</v>
      </c>
      <c r="HL1079">
        <v>23.1068</v>
      </c>
      <c r="HM1079">
        <v>0</v>
      </c>
      <c r="HN1079">
        <v>19.0547</v>
      </c>
      <c r="HO1079">
        <v>319.661</v>
      </c>
      <c r="HP1079">
        <v>15.7328</v>
      </c>
      <c r="HQ1079">
        <v>102.351</v>
      </c>
      <c r="HR1079">
        <v>102.813</v>
      </c>
    </row>
    <row r="1080" spans="1:226">
      <c r="A1080">
        <v>1064</v>
      </c>
      <c r="B1080">
        <v>1663699721</v>
      </c>
      <c r="C1080">
        <v>11945.9000000954</v>
      </c>
      <c r="D1080" t="s">
        <v>2498</v>
      </c>
      <c r="E1080" t="s">
        <v>2499</v>
      </c>
      <c r="F1080">
        <v>5</v>
      </c>
      <c r="G1080" t="s">
        <v>2485</v>
      </c>
      <c r="H1080" t="s">
        <v>354</v>
      </c>
      <c r="I1080">
        <v>1663699713.5</v>
      </c>
      <c r="J1080">
        <f>(K1080)/1000</f>
        <v>0</v>
      </c>
      <c r="K1080">
        <f>IF(BF1080, AN1080, AH1080)</f>
        <v>0</v>
      </c>
      <c r="L1080">
        <f>IF(BF1080, AI1080, AG1080)</f>
        <v>0</v>
      </c>
      <c r="M1080">
        <f>BH1080 - IF(AU1080&gt;1, L1080*BB1080*100.0/(AW1080*BV1080), 0)</f>
        <v>0</v>
      </c>
      <c r="N1080">
        <f>((T1080-J1080/2)*M1080-L1080)/(T1080+J1080/2)</f>
        <v>0</v>
      </c>
      <c r="O1080">
        <f>N1080*(BO1080+BP1080)/1000.0</f>
        <v>0</v>
      </c>
      <c r="P1080">
        <f>(BH1080 - IF(AU1080&gt;1, L1080*BB1080*100.0/(AW1080*BV1080), 0))*(BO1080+BP1080)/1000.0</f>
        <v>0</v>
      </c>
      <c r="Q1080">
        <f>2.0/((1/S1080-1/R1080)+SIGN(S1080)*SQRT((1/S1080-1/R1080)*(1/S1080-1/R1080) + 4*BC1080/((BC1080+1)*(BC1080+1))*(2*1/S1080*1/R1080-1/R1080*1/R1080)))</f>
        <v>0</v>
      </c>
      <c r="R1080">
        <f>IF(LEFT(BD1080,1)&lt;&gt;"0",IF(LEFT(BD1080,1)="1",3.0,BE1080),$D$5+$E$5*(BV1080*BO1080/($K$5*1000))+$F$5*(BV1080*BO1080/($K$5*1000))*MAX(MIN(BB1080,$J$5),$I$5)*MAX(MIN(BB1080,$J$5),$I$5)+$G$5*MAX(MIN(BB1080,$J$5),$I$5)*(BV1080*BO1080/($K$5*1000))+$H$5*(BV1080*BO1080/($K$5*1000))*(BV1080*BO1080/($K$5*1000)))</f>
        <v>0</v>
      </c>
      <c r="S1080">
        <f>J1080*(1000-(1000*0.61365*exp(17.502*W1080/(240.97+W1080))/(BO1080+BP1080)+BJ1080)/2)/(1000*0.61365*exp(17.502*W1080/(240.97+W1080))/(BO1080+BP1080)-BJ1080)</f>
        <v>0</v>
      </c>
      <c r="T1080">
        <f>1/((BC1080+1)/(Q1080/1.6)+1/(R1080/1.37)) + BC1080/((BC1080+1)/(Q1080/1.6) + BC1080/(R1080/1.37))</f>
        <v>0</v>
      </c>
      <c r="U1080">
        <f>(AX1080*BA1080)</f>
        <v>0</v>
      </c>
      <c r="V1080">
        <f>(BQ1080+(U1080+2*0.95*5.67E-8*(((BQ1080+$B$7)+273)^4-(BQ1080+273)^4)-44100*J1080)/(1.84*29.3*R1080+8*0.95*5.67E-8*(BQ1080+273)^3))</f>
        <v>0</v>
      </c>
      <c r="W1080">
        <f>($C$7*BR1080+$D$7*BS1080+$E$7*V1080)</f>
        <v>0</v>
      </c>
      <c r="X1080">
        <f>0.61365*exp(17.502*W1080/(240.97+W1080))</f>
        <v>0</v>
      </c>
      <c r="Y1080">
        <f>(Z1080/AA1080*100)</f>
        <v>0</v>
      </c>
      <c r="Z1080">
        <f>BJ1080*(BO1080+BP1080)/1000</f>
        <v>0</v>
      </c>
      <c r="AA1080">
        <f>0.61365*exp(17.502*BQ1080/(240.97+BQ1080))</f>
        <v>0</v>
      </c>
      <c r="AB1080">
        <f>(X1080-BJ1080*(BO1080+BP1080)/1000)</f>
        <v>0</v>
      </c>
      <c r="AC1080">
        <f>(-J1080*44100)</f>
        <v>0</v>
      </c>
      <c r="AD1080">
        <f>2*29.3*R1080*0.92*(BQ1080-W1080)</f>
        <v>0</v>
      </c>
      <c r="AE1080">
        <f>2*0.95*5.67E-8*(((BQ1080+$B$7)+273)^4-(W1080+273)^4)</f>
        <v>0</v>
      </c>
      <c r="AF1080">
        <f>U1080+AE1080+AC1080+AD1080</f>
        <v>0</v>
      </c>
      <c r="AG1080">
        <f>BN1080*AU1080*(BI1080-BH1080*(1000-AU1080*BK1080)/(1000-AU1080*BJ1080))/(100*BB1080)</f>
        <v>0</v>
      </c>
      <c r="AH1080">
        <f>1000*BN1080*AU1080*(BJ1080-BK1080)/(100*BB1080*(1000-AU1080*BJ1080))</f>
        <v>0</v>
      </c>
      <c r="AI1080">
        <f>(AJ1080 - AK1080 - BO1080*1E3/(8.314*(BQ1080+273.15)) * AM1080/BN1080 * AL1080) * BN1080/(100*BB1080) * (1000 - BK1080)/1000</f>
        <v>0</v>
      </c>
      <c r="AJ1080">
        <v>330.74622085864</v>
      </c>
      <c r="AK1080">
        <v>327.2556</v>
      </c>
      <c r="AL1080">
        <v>-3.19015927358184</v>
      </c>
      <c r="AM1080">
        <v>65.4375956939382</v>
      </c>
      <c r="AN1080">
        <f>(AP1080 - AO1080 + BO1080*1E3/(8.314*(BQ1080+273.15)) * AR1080/BN1080 * AQ1080) * BN1080/(100*BB1080) * 1000/(1000 - AP1080)</f>
        <v>0</v>
      </c>
      <c r="AO1080">
        <v>15.8270982638058</v>
      </c>
      <c r="AP1080">
        <v>20.1886472527473</v>
      </c>
      <c r="AQ1080">
        <v>-0.00044327602930821</v>
      </c>
      <c r="AR1080">
        <v>121.297817516399</v>
      </c>
      <c r="AS1080">
        <v>0</v>
      </c>
      <c r="AT1080">
        <v>0</v>
      </c>
      <c r="AU1080">
        <f>IF(AS1080*$H$13&gt;=AW1080,1.0,(AW1080/(AW1080-AS1080*$H$13)))</f>
        <v>0</v>
      </c>
      <c r="AV1080">
        <f>(AU1080-1)*100</f>
        <v>0</v>
      </c>
      <c r="AW1080">
        <f>MAX(0,($B$13+$C$13*BV1080)/(1+$D$13*BV1080)*BO1080/(BQ1080+273)*$E$13)</f>
        <v>0</v>
      </c>
      <c r="AX1080">
        <f>$B$11*BW1080+$C$11*BX1080+$F$11*CI1080*(1-CL1080)</f>
        <v>0</v>
      </c>
      <c r="AY1080">
        <f>AX1080*AZ1080</f>
        <v>0</v>
      </c>
      <c r="AZ1080">
        <f>($B$11*$D$9+$C$11*$D$9+$F$11*((CV1080+CN1080)/MAX(CV1080+CN1080+CW1080, 0.1)*$I$9+CW1080/MAX(CV1080+CN1080+CW1080, 0.1)*$J$9))/($B$11+$C$11+$F$11)</f>
        <v>0</v>
      </c>
      <c r="BA1080">
        <f>($B$11*$K$9+$C$11*$K$9+$F$11*((CV1080+CN1080)/MAX(CV1080+CN1080+CW1080, 0.1)*$P$9+CW1080/MAX(CV1080+CN1080+CW1080, 0.1)*$Q$9))/($B$11+$C$11+$F$11)</f>
        <v>0</v>
      </c>
      <c r="BB1080">
        <v>6</v>
      </c>
      <c r="BC1080">
        <v>0.5</v>
      </c>
      <c r="BD1080" t="s">
        <v>355</v>
      </c>
      <c r="BE1080">
        <v>2</v>
      </c>
      <c r="BF1080" t="b">
        <v>1</v>
      </c>
      <c r="BG1080">
        <v>1663699713.5</v>
      </c>
      <c r="BH1080">
        <v>342.105814814815</v>
      </c>
      <c r="BI1080">
        <v>341.608962962963</v>
      </c>
      <c r="BJ1080">
        <v>20.2118111111111</v>
      </c>
      <c r="BK1080">
        <v>15.8237444444444</v>
      </c>
      <c r="BL1080">
        <v>336.662888888889</v>
      </c>
      <c r="BM1080">
        <v>19.9193962962963</v>
      </c>
      <c r="BN1080">
        <v>500.061037037037</v>
      </c>
      <c r="BO1080">
        <v>90.4651111111111</v>
      </c>
      <c r="BP1080">
        <v>0.0475127555555556</v>
      </c>
      <c r="BQ1080">
        <v>24.7426</v>
      </c>
      <c r="BR1080">
        <v>25.0416222222222</v>
      </c>
      <c r="BS1080">
        <v>999.9</v>
      </c>
      <c r="BT1080">
        <v>0</v>
      </c>
      <c r="BU1080">
        <v>0</v>
      </c>
      <c r="BV1080">
        <v>10010</v>
      </c>
      <c r="BW1080">
        <v>0</v>
      </c>
      <c r="BX1080">
        <v>16.7008037037037</v>
      </c>
      <c r="BY1080">
        <v>0.496996296296296</v>
      </c>
      <c r="BZ1080">
        <v>349.163222222222</v>
      </c>
      <c r="CA1080">
        <v>347.101555555556</v>
      </c>
      <c r="CB1080">
        <v>4.38808407407407</v>
      </c>
      <c r="CC1080">
        <v>341.608962962963</v>
      </c>
      <c r="CD1080">
        <v>15.8237444444444</v>
      </c>
      <c r="CE1080">
        <v>1.82846407407407</v>
      </c>
      <c r="CF1080">
        <v>1.43149592592593</v>
      </c>
      <c r="CG1080">
        <v>16.0322666666667</v>
      </c>
      <c r="CH1080">
        <v>12.2554296296296</v>
      </c>
      <c r="CI1080">
        <v>1999.97518518518</v>
      </c>
      <c r="CJ1080">
        <v>0.980003148148148</v>
      </c>
      <c r="CK1080">
        <v>0.0199964814814815</v>
      </c>
      <c r="CL1080">
        <v>0</v>
      </c>
      <c r="CM1080">
        <v>743.909777777778</v>
      </c>
      <c r="CN1080">
        <v>5.00063</v>
      </c>
      <c r="CO1080">
        <v>14609.237037037</v>
      </c>
      <c r="CP1080">
        <v>17256.7037037037</v>
      </c>
      <c r="CQ1080">
        <v>39.187</v>
      </c>
      <c r="CR1080">
        <v>39.312</v>
      </c>
      <c r="CS1080">
        <v>38.6986666666667</v>
      </c>
      <c r="CT1080">
        <v>38.6755185185185</v>
      </c>
      <c r="CU1080">
        <v>39.937</v>
      </c>
      <c r="CV1080">
        <v>1955.08518518519</v>
      </c>
      <c r="CW1080">
        <v>39.89</v>
      </c>
      <c r="CX1080">
        <v>0</v>
      </c>
      <c r="CY1080">
        <v>1663699718.3</v>
      </c>
      <c r="CZ1080">
        <v>0</v>
      </c>
      <c r="DA1080">
        <v>0</v>
      </c>
      <c r="DB1080" t="s">
        <v>356</v>
      </c>
      <c r="DC1080">
        <v>1660677648.1</v>
      </c>
      <c r="DD1080">
        <v>1660677649.1</v>
      </c>
      <c r="DE1080">
        <v>0</v>
      </c>
      <c r="DF1080">
        <v>-1.042</v>
      </c>
      <c r="DG1080">
        <v>0.003</v>
      </c>
      <c r="DH1080">
        <v>5.218</v>
      </c>
      <c r="DI1080">
        <v>0.344</v>
      </c>
      <c r="DJ1080">
        <v>417</v>
      </c>
      <c r="DK1080">
        <v>22</v>
      </c>
      <c r="DL1080">
        <v>1.24</v>
      </c>
      <c r="DM1080">
        <v>0.53</v>
      </c>
      <c r="DN1080">
        <v>-1.16785109756098</v>
      </c>
      <c r="DO1080">
        <v>24.8036018885017</v>
      </c>
      <c r="DP1080">
        <v>2.48705775335187</v>
      </c>
      <c r="DQ1080">
        <v>0</v>
      </c>
      <c r="DR1080">
        <v>4.39237756097561</v>
      </c>
      <c r="DS1080">
        <v>-0.0783543554006944</v>
      </c>
      <c r="DT1080">
        <v>0.0151071099043105</v>
      </c>
      <c r="DU1080">
        <v>1</v>
      </c>
      <c r="DV1080">
        <v>1</v>
      </c>
      <c r="DW1080">
        <v>2</v>
      </c>
      <c r="DX1080" t="s">
        <v>395</v>
      </c>
      <c r="DY1080">
        <v>2.97193</v>
      </c>
      <c r="DZ1080">
        <v>2.70147</v>
      </c>
      <c r="EA1080">
        <v>0.0726898</v>
      </c>
      <c r="EB1080">
        <v>0.0733485</v>
      </c>
      <c r="EC1080">
        <v>0.0914973</v>
      </c>
      <c r="ED1080">
        <v>0.077553</v>
      </c>
      <c r="EE1080">
        <v>36111.5</v>
      </c>
      <c r="EF1080">
        <v>39338.3</v>
      </c>
      <c r="EG1080">
        <v>35293.7</v>
      </c>
      <c r="EH1080">
        <v>38505.9</v>
      </c>
      <c r="EI1080">
        <v>45476.1</v>
      </c>
      <c r="EJ1080">
        <v>51308.2</v>
      </c>
      <c r="EK1080">
        <v>55177</v>
      </c>
      <c r="EL1080">
        <v>61770.4</v>
      </c>
      <c r="EM1080">
        <v>1.9844</v>
      </c>
      <c r="EN1080">
        <v>1.8026</v>
      </c>
      <c r="EO1080">
        <v>0.0726283</v>
      </c>
      <c r="EP1080">
        <v>0</v>
      </c>
      <c r="EQ1080">
        <v>23.8414</v>
      </c>
      <c r="ER1080">
        <v>999.9</v>
      </c>
      <c r="ES1080">
        <v>39.665</v>
      </c>
      <c r="ET1080">
        <v>31.421</v>
      </c>
      <c r="EU1080">
        <v>20.2594</v>
      </c>
      <c r="EV1080">
        <v>56.5262</v>
      </c>
      <c r="EW1080">
        <v>46.0617</v>
      </c>
      <c r="EX1080">
        <v>1</v>
      </c>
      <c r="EY1080">
        <v>0.00849594</v>
      </c>
      <c r="EZ1080">
        <v>3.3076</v>
      </c>
      <c r="FA1080">
        <v>20.0823</v>
      </c>
      <c r="FB1080">
        <v>5.20172</v>
      </c>
      <c r="FC1080">
        <v>12.0076</v>
      </c>
      <c r="FD1080">
        <v>4.9756</v>
      </c>
      <c r="FE1080">
        <v>3.294</v>
      </c>
      <c r="FF1080">
        <v>9999</v>
      </c>
      <c r="FG1080">
        <v>9999</v>
      </c>
      <c r="FH1080">
        <v>9999</v>
      </c>
      <c r="FI1080">
        <v>696.2</v>
      </c>
      <c r="FJ1080">
        <v>1.86356</v>
      </c>
      <c r="FK1080">
        <v>1.86829</v>
      </c>
      <c r="FL1080">
        <v>1.86804</v>
      </c>
      <c r="FM1080">
        <v>1.86935</v>
      </c>
      <c r="FN1080">
        <v>1.87012</v>
      </c>
      <c r="FO1080">
        <v>1.86615</v>
      </c>
      <c r="FP1080">
        <v>1.86722</v>
      </c>
      <c r="FQ1080">
        <v>1.86859</v>
      </c>
      <c r="FR1080">
        <v>5</v>
      </c>
      <c r="FS1080">
        <v>0</v>
      </c>
      <c r="FT1080">
        <v>0</v>
      </c>
      <c r="FU1080">
        <v>0</v>
      </c>
      <c r="FV1080" t="s">
        <v>358</v>
      </c>
      <c r="FW1080" t="s">
        <v>359</v>
      </c>
      <c r="FX1080" t="s">
        <v>360</v>
      </c>
      <c r="FY1080" t="s">
        <v>360</v>
      </c>
      <c r="FZ1080" t="s">
        <v>360</v>
      </c>
      <c r="GA1080" t="s">
        <v>360</v>
      </c>
      <c r="GB1080">
        <v>0</v>
      </c>
      <c r="GC1080">
        <v>100</v>
      </c>
      <c r="GD1080">
        <v>100</v>
      </c>
      <c r="GE1080">
        <v>5.313</v>
      </c>
      <c r="GF1080">
        <v>0.2914</v>
      </c>
      <c r="GG1080">
        <v>3.61927167264205</v>
      </c>
      <c r="GH1080">
        <v>0.00509506669552449</v>
      </c>
      <c r="GI1080">
        <v>1.17866753763249e-06</v>
      </c>
      <c r="GJ1080">
        <v>-6.62632595388568e-10</v>
      </c>
      <c r="GK1080">
        <v>-0.0260112845827318</v>
      </c>
      <c r="GL1080">
        <v>-0.0225051504344278</v>
      </c>
      <c r="GM1080">
        <v>0.00262967521021688</v>
      </c>
      <c r="GN1080">
        <v>-3.50088843362945e-05</v>
      </c>
      <c r="GO1080">
        <v>-5</v>
      </c>
      <c r="GP1080">
        <v>1640</v>
      </c>
      <c r="GQ1080">
        <v>1</v>
      </c>
      <c r="GR1080">
        <v>20</v>
      </c>
      <c r="GS1080">
        <v>50367.9</v>
      </c>
      <c r="GT1080">
        <v>50367.9</v>
      </c>
      <c r="GU1080">
        <v>0.802002</v>
      </c>
      <c r="GV1080">
        <v>2.62573</v>
      </c>
      <c r="GW1080">
        <v>1.54785</v>
      </c>
      <c r="GX1080">
        <v>2.2998</v>
      </c>
      <c r="GY1080">
        <v>1.34644</v>
      </c>
      <c r="GZ1080">
        <v>2.43042</v>
      </c>
      <c r="HA1080">
        <v>36.4107</v>
      </c>
      <c r="HB1080">
        <v>23.9474</v>
      </c>
      <c r="HC1080">
        <v>18</v>
      </c>
      <c r="HD1080">
        <v>504.355</v>
      </c>
      <c r="HE1080">
        <v>390.317</v>
      </c>
      <c r="HF1080">
        <v>18.9947</v>
      </c>
      <c r="HG1080">
        <v>27.145</v>
      </c>
      <c r="HH1080">
        <v>30.0006</v>
      </c>
      <c r="HI1080">
        <v>27.1131</v>
      </c>
      <c r="HJ1080">
        <v>27.0593</v>
      </c>
      <c r="HK1080">
        <v>16.088</v>
      </c>
      <c r="HL1080">
        <v>23.1068</v>
      </c>
      <c r="HM1080">
        <v>0</v>
      </c>
      <c r="HN1080">
        <v>19.0094</v>
      </c>
      <c r="HO1080">
        <v>299.532</v>
      </c>
      <c r="HP1080">
        <v>15.7252</v>
      </c>
      <c r="HQ1080">
        <v>102.35</v>
      </c>
      <c r="HR1080">
        <v>102.813</v>
      </c>
    </row>
    <row r="1081" spans="1:226">
      <c r="A1081">
        <v>1065</v>
      </c>
      <c r="B1081">
        <v>1663699726</v>
      </c>
      <c r="C1081">
        <v>11950.9000000954</v>
      </c>
      <c r="D1081" t="s">
        <v>2500</v>
      </c>
      <c r="E1081" t="s">
        <v>2501</v>
      </c>
      <c r="F1081">
        <v>5</v>
      </c>
      <c r="G1081" t="s">
        <v>2485</v>
      </c>
      <c r="H1081" t="s">
        <v>354</v>
      </c>
      <c r="I1081">
        <v>1663699718.21429</v>
      </c>
      <c r="J1081">
        <f>(K1081)/1000</f>
        <v>0</v>
      </c>
      <c r="K1081">
        <f>IF(BF1081, AN1081, AH1081)</f>
        <v>0</v>
      </c>
      <c r="L1081">
        <f>IF(BF1081, AI1081, AG1081)</f>
        <v>0</v>
      </c>
      <c r="M1081">
        <f>BH1081 - IF(AU1081&gt;1, L1081*BB1081*100.0/(AW1081*BV1081), 0)</f>
        <v>0</v>
      </c>
      <c r="N1081">
        <f>((T1081-J1081/2)*M1081-L1081)/(T1081+J1081/2)</f>
        <v>0</v>
      </c>
      <c r="O1081">
        <f>N1081*(BO1081+BP1081)/1000.0</f>
        <v>0</v>
      </c>
      <c r="P1081">
        <f>(BH1081 - IF(AU1081&gt;1, L1081*BB1081*100.0/(AW1081*BV1081), 0))*(BO1081+BP1081)/1000.0</f>
        <v>0</v>
      </c>
      <c r="Q1081">
        <f>2.0/((1/S1081-1/R1081)+SIGN(S1081)*SQRT((1/S1081-1/R1081)*(1/S1081-1/R1081) + 4*BC1081/((BC1081+1)*(BC1081+1))*(2*1/S1081*1/R1081-1/R1081*1/R1081)))</f>
        <v>0</v>
      </c>
      <c r="R1081">
        <f>IF(LEFT(BD1081,1)&lt;&gt;"0",IF(LEFT(BD1081,1)="1",3.0,BE1081),$D$5+$E$5*(BV1081*BO1081/($K$5*1000))+$F$5*(BV1081*BO1081/($K$5*1000))*MAX(MIN(BB1081,$J$5),$I$5)*MAX(MIN(BB1081,$J$5),$I$5)+$G$5*MAX(MIN(BB1081,$J$5),$I$5)*(BV1081*BO1081/($K$5*1000))+$H$5*(BV1081*BO1081/($K$5*1000))*(BV1081*BO1081/($K$5*1000)))</f>
        <v>0</v>
      </c>
      <c r="S1081">
        <f>J1081*(1000-(1000*0.61365*exp(17.502*W1081/(240.97+W1081))/(BO1081+BP1081)+BJ1081)/2)/(1000*0.61365*exp(17.502*W1081/(240.97+W1081))/(BO1081+BP1081)-BJ1081)</f>
        <v>0</v>
      </c>
      <c r="T1081">
        <f>1/((BC1081+1)/(Q1081/1.6)+1/(R1081/1.37)) + BC1081/((BC1081+1)/(Q1081/1.6) + BC1081/(R1081/1.37))</f>
        <v>0</v>
      </c>
      <c r="U1081">
        <f>(AX1081*BA1081)</f>
        <v>0</v>
      </c>
      <c r="V1081">
        <f>(BQ1081+(U1081+2*0.95*5.67E-8*(((BQ1081+$B$7)+273)^4-(BQ1081+273)^4)-44100*J1081)/(1.84*29.3*R1081+8*0.95*5.67E-8*(BQ1081+273)^3))</f>
        <v>0</v>
      </c>
      <c r="W1081">
        <f>($C$7*BR1081+$D$7*BS1081+$E$7*V1081)</f>
        <v>0</v>
      </c>
      <c r="X1081">
        <f>0.61365*exp(17.502*W1081/(240.97+W1081))</f>
        <v>0</v>
      </c>
      <c r="Y1081">
        <f>(Z1081/AA1081*100)</f>
        <v>0</v>
      </c>
      <c r="Z1081">
        <f>BJ1081*(BO1081+BP1081)/1000</f>
        <v>0</v>
      </c>
      <c r="AA1081">
        <f>0.61365*exp(17.502*BQ1081/(240.97+BQ1081))</f>
        <v>0</v>
      </c>
      <c r="AB1081">
        <f>(X1081-BJ1081*(BO1081+BP1081)/1000)</f>
        <v>0</v>
      </c>
      <c r="AC1081">
        <f>(-J1081*44100)</f>
        <v>0</v>
      </c>
      <c r="AD1081">
        <f>2*29.3*R1081*0.92*(BQ1081-W1081)</f>
        <v>0</v>
      </c>
      <c r="AE1081">
        <f>2*0.95*5.67E-8*(((BQ1081+$B$7)+273)^4-(W1081+273)^4)</f>
        <v>0</v>
      </c>
      <c r="AF1081">
        <f>U1081+AE1081+AC1081+AD1081</f>
        <v>0</v>
      </c>
      <c r="AG1081">
        <f>BN1081*AU1081*(BI1081-BH1081*(1000-AU1081*BK1081)/(1000-AU1081*BJ1081))/(100*BB1081)</f>
        <v>0</v>
      </c>
      <c r="AH1081">
        <f>1000*BN1081*AU1081*(BJ1081-BK1081)/(100*BB1081*(1000-AU1081*BJ1081))</f>
        <v>0</v>
      </c>
      <c r="AI1081">
        <f>(AJ1081 - AK1081 - BO1081*1E3/(8.314*(BQ1081+273.15)) * AM1081/BN1081 * AL1081) * BN1081/(100*BB1081) * (1000 - BK1081)/1000</f>
        <v>0</v>
      </c>
      <c r="AJ1081">
        <v>314.071036739184</v>
      </c>
      <c r="AK1081">
        <v>311.413333333333</v>
      </c>
      <c r="AL1081">
        <v>-3.16190660639725</v>
      </c>
      <c r="AM1081">
        <v>65.4375956939382</v>
      </c>
      <c r="AN1081">
        <f>(AP1081 - AO1081 + BO1081*1E3/(8.314*(BQ1081+273.15)) * AR1081/BN1081 * AQ1081) * BN1081/(100*BB1081) * 1000/(1000 - AP1081)</f>
        <v>0</v>
      </c>
      <c r="AO1081">
        <v>15.7807370291755</v>
      </c>
      <c r="AP1081">
        <v>20.1598483516484</v>
      </c>
      <c r="AQ1081">
        <v>-0.00672679856951874</v>
      </c>
      <c r="AR1081">
        <v>121.297817516399</v>
      </c>
      <c r="AS1081">
        <v>0</v>
      </c>
      <c r="AT1081">
        <v>0</v>
      </c>
      <c r="AU1081">
        <f>IF(AS1081*$H$13&gt;=AW1081,1.0,(AW1081/(AW1081-AS1081*$H$13)))</f>
        <v>0</v>
      </c>
      <c r="AV1081">
        <f>(AU1081-1)*100</f>
        <v>0</v>
      </c>
      <c r="AW1081">
        <f>MAX(0,($B$13+$C$13*BV1081)/(1+$D$13*BV1081)*BO1081/(BQ1081+273)*$E$13)</f>
        <v>0</v>
      </c>
      <c r="AX1081">
        <f>$B$11*BW1081+$C$11*BX1081+$F$11*CI1081*(1-CL1081)</f>
        <v>0</v>
      </c>
      <c r="AY1081">
        <f>AX1081*AZ1081</f>
        <v>0</v>
      </c>
      <c r="AZ1081">
        <f>($B$11*$D$9+$C$11*$D$9+$F$11*((CV1081+CN1081)/MAX(CV1081+CN1081+CW1081, 0.1)*$I$9+CW1081/MAX(CV1081+CN1081+CW1081, 0.1)*$J$9))/($B$11+$C$11+$F$11)</f>
        <v>0</v>
      </c>
      <c r="BA1081">
        <f>($B$11*$K$9+$C$11*$K$9+$F$11*((CV1081+CN1081)/MAX(CV1081+CN1081+CW1081, 0.1)*$P$9+CW1081/MAX(CV1081+CN1081+CW1081, 0.1)*$Q$9))/($B$11+$C$11+$F$11)</f>
        <v>0</v>
      </c>
      <c r="BB1081">
        <v>6</v>
      </c>
      <c r="BC1081">
        <v>0.5</v>
      </c>
      <c r="BD1081" t="s">
        <v>355</v>
      </c>
      <c r="BE1081">
        <v>2</v>
      </c>
      <c r="BF1081" t="b">
        <v>1</v>
      </c>
      <c r="BG1081">
        <v>1663699718.21429</v>
      </c>
      <c r="BH1081">
        <v>327.703142857143</v>
      </c>
      <c r="BI1081">
        <v>325.909178571429</v>
      </c>
      <c r="BJ1081">
        <v>20.1941071428571</v>
      </c>
      <c r="BK1081">
        <v>15.8054821428571</v>
      </c>
      <c r="BL1081">
        <v>322.341178571429</v>
      </c>
      <c r="BM1081">
        <v>19.9023785714286</v>
      </c>
      <c r="BN1081">
        <v>500.055678571429</v>
      </c>
      <c r="BO1081">
        <v>90.4648107142857</v>
      </c>
      <c r="BP1081">
        <v>0.0477427214285714</v>
      </c>
      <c r="BQ1081">
        <v>24.7292964285714</v>
      </c>
      <c r="BR1081">
        <v>25.0399107142857</v>
      </c>
      <c r="BS1081">
        <v>999.9</v>
      </c>
      <c r="BT1081">
        <v>0</v>
      </c>
      <c r="BU1081">
        <v>0</v>
      </c>
      <c r="BV1081">
        <v>9987.5</v>
      </c>
      <c r="BW1081">
        <v>0</v>
      </c>
      <c r="BX1081">
        <v>16.6993321428571</v>
      </c>
      <c r="BY1081">
        <v>1.79403889285714</v>
      </c>
      <c r="BZ1081">
        <v>334.4575</v>
      </c>
      <c r="CA1081">
        <v>331.143321428571</v>
      </c>
      <c r="CB1081">
        <v>4.38863178571429</v>
      </c>
      <c r="CC1081">
        <v>325.909178571429</v>
      </c>
      <c r="CD1081">
        <v>15.8054821428571</v>
      </c>
      <c r="CE1081">
        <v>1.82685607142857</v>
      </c>
      <c r="CF1081">
        <v>1.42983964285714</v>
      </c>
      <c r="CG1081">
        <v>16.0184892857143</v>
      </c>
      <c r="CH1081">
        <v>12.2378214285714</v>
      </c>
      <c r="CI1081">
        <v>1999.96892857143</v>
      </c>
      <c r="CJ1081">
        <v>0.980003142857143</v>
      </c>
      <c r="CK1081">
        <v>0.0199964857142857</v>
      </c>
      <c r="CL1081">
        <v>0</v>
      </c>
      <c r="CM1081">
        <v>737.965571428572</v>
      </c>
      <c r="CN1081">
        <v>5.00063</v>
      </c>
      <c r="CO1081">
        <v>14492.9357142857</v>
      </c>
      <c r="CP1081">
        <v>17256.65</v>
      </c>
      <c r="CQ1081">
        <v>39.187</v>
      </c>
      <c r="CR1081">
        <v>39.312</v>
      </c>
      <c r="CS1081">
        <v>38.69375</v>
      </c>
      <c r="CT1081">
        <v>38.6648571428571</v>
      </c>
      <c r="CU1081">
        <v>39.937</v>
      </c>
      <c r="CV1081">
        <v>1955.07892857143</v>
      </c>
      <c r="CW1081">
        <v>39.89</v>
      </c>
      <c r="CX1081">
        <v>0</v>
      </c>
      <c r="CY1081">
        <v>1663699723.1</v>
      </c>
      <c r="CZ1081">
        <v>0</v>
      </c>
      <c r="DA1081">
        <v>0</v>
      </c>
      <c r="DB1081" t="s">
        <v>356</v>
      </c>
      <c r="DC1081">
        <v>1660677648.1</v>
      </c>
      <c r="DD1081">
        <v>1660677649.1</v>
      </c>
      <c r="DE1081">
        <v>0</v>
      </c>
      <c r="DF1081">
        <v>-1.042</v>
      </c>
      <c r="DG1081">
        <v>0.003</v>
      </c>
      <c r="DH1081">
        <v>5.218</v>
      </c>
      <c r="DI1081">
        <v>0.344</v>
      </c>
      <c r="DJ1081">
        <v>417</v>
      </c>
      <c r="DK1081">
        <v>22</v>
      </c>
      <c r="DL1081">
        <v>1.24</v>
      </c>
      <c r="DM1081">
        <v>0.53</v>
      </c>
      <c r="DN1081">
        <v>0.648075243902439</v>
      </c>
      <c r="DO1081">
        <v>17.9132600069686</v>
      </c>
      <c r="DP1081">
        <v>1.79033837564188</v>
      </c>
      <c r="DQ1081">
        <v>0</v>
      </c>
      <c r="DR1081">
        <v>4.38997926829268</v>
      </c>
      <c r="DS1081">
        <v>0.0238900348432135</v>
      </c>
      <c r="DT1081">
        <v>0.0133959430316984</v>
      </c>
      <c r="DU1081">
        <v>1</v>
      </c>
      <c r="DV1081">
        <v>1</v>
      </c>
      <c r="DW1081">
        <v>2</v>
      </c>
      <c r="DX1081" t="s">
        <v>395</v>
      </c>
      <c r="DY1081">
        <v>2.97252</v>
      </c>
      <c r="DZ1081">
        <v>2.70138</v>
      </c>
      <c r="EA1081">
        <v>0.0697614</v>
      </c>
      <c r="EB1081">
        <v>0.0702447</v>
      </c>
      <c r="EC1081">
        <v>0.0914088</v>
      </c>
      <c r="ED1081">
        <v>0.0775481</v>
      </c>
      <c r="EE1081">
        <v>36225.5</v>
      </c>
      <c r="EF1081">
        <v>39469.7</v>
      </c>
      <c r="EG1081">
        <v>35293.8</v>
      </c>
      <c r="EH1081">
        <v>38505.6</v>
      </c>
      <c r="EI1081">
        <v>45480.9</v>
      </c>
      <c r="EJ1081">
        <v>51308.7</v>
      </c>
      <c r="EK1081">
        <v>55177.4</v>
      </c>
      <c r="EL1081">
        <v>61770.8</v>
      </c>
      <c r="EM1081">
        <v>1.9838</v>
      </c>
      <c r="EN1081">
        <v>1.8022</v>
      </c>
      <c r="EO1081">
        <v>0.0725389</v>
      </c>
      <c r="EP1081">
        <v>0</v>
      </c>
      <c r="EQ1081">
        <v>23.8374</v>
      </c>
      <c r="ER1081">
        <v>999.9</v>
      </c>
      <c r="ES1081">
        <v>39.641</v>
      </c>
      <c r="ET1081">
        <v>31.401</v>
      </c>
      <c r="EU1081">
        <v>20.2262</v>
      </c>
      <c r="EV1081">
        <v>56.7762</v>
      </c>
      <c r="EW1081">
        <v>46.3301</v>
      </c>
      <c r="EX1081">
        <v>1</v>
      </c>
      <c r="EY1081">
        <v>0.00808943</v>
      </c>
      <c r="EZ1081">
        <v>3.32251</v>
      </c>
      <c r="FA1081">
        <v>20.0822</v>
      </c>
      <c r="FB1081">
        <v>5.19932</v>
      </c>
      <c r="FC1081">
        <v>12.0076</v>
      </c>
      <c r="FD1081">
        <v>4.976</v>
      </c>
      <c r="FE1081">
        <v>3.294</v>
      </c>
      <c r="FF1081">
        <v>9999</v>
      </c>
      <c r="FG1081">
        <v>9999</v>
      </c>
      <c r="FH1081">
        <v>9999</v>
      </c>
      <c r="FI1081">
        <v>696.2</v>
      </c>
      <c r="FJ1081">
        <v>1.86359</v>
      </c>
      <c r="FK1081">
        <v>1.86829</v>
      </c>
      <c r="FL1081">
        <v>1.86807</v>
      </c>
      <c r="FM1081">
        <v>1.86935</v>
      </c>
      <c r="FN1081">
        <v>1.87012</v>
      </c>
      <c r="FO1081">
        <v>1.86615</v>
      </c>
      <c r="FP1081">
        <v>1.86722</v>
      </c>
      <c r="FQ1081">
        <v>1.86859</v>
      </c>
      <c r="FR1081">
        <v>5</v>
      </c>
      <c r="FS1081">
        <v>0</v>
      </c>
      <c r="FT1081">
        <v>0</v>
      </c>
      <c r="FU1081">
        <v>0</v>
      </c>
      <c r="FV1081" t="s">
        <v>358</v>
      </c>
      <c r="FW1081" t="s">
        <v>359</v>
      </c>
      <c r="FX1081" t="s">
        <v>360</v>
      </c>
      <c r="FY1081" t="s">
        <v>360</v>
      </c>
      <c r="FZ1081" t="s">
        <v>360</v>
      </c>
      <c r="GA1081" t="s">
        <v>360</v>
      </c>
      <c r="GB1081">
        <v>0</v>
      </c>
      <c r="GC1081">
        <v>100</v>
      </c>
      <c r="GD1081">
        <v>100</v>
      </c>
      <c r="GE1081">
        <v>5.227</v>
      </c>
      <c r="GF1081">
        <v>0.2903</v>
      </c>
      <c r="GG1081">
        <v>3.61927167264205</v>
      </c>
      <c r="GH1081">
        <v>0.00509506669552449</v>
      </c>
      <c r="GI1081">
        <v>1.17866753763249e-06</v>
      </c>
      <c r="GJ1081">
        <v>-6.62632595388568e-10</v>
      </c>
      <c r="GK1081">
        <v>-0.0260112845827318</v>
      </c>
      <c r="GL1081">
        <v>-0.0225051504344278</v>
      </c>
      <c r="GM1081">
        <v>0.00262967521021688</v>
      </c>
      <c r="GN1081">
        <v>-3.50088843362945e-05</v>
      </c>
      <c r="GO1081">
        <v>-5</v>
      </c>
      <c r="GP1081">
        <v>1640</v>
      </c>
      <c r="GQ1081">
        <v>1</v>
      </c>
      <c r="GR1081">
        <v>20</v>
      </c>
      <c r="GS1081">
        <v>50368</v>
      </c>
      <c r="GT1081">
        <v>50367.9</v>
      </c>
      <c r="GU1081">
        <v>0.770264</v>
      </c>
      <c r="GV1081">
        <v>2.63306</v>
      </c>
      <c r="GW1081">
        <v>1.54785</v>
      </c>
      <c r="GX1081">
        <v>2.2998</v>
      </c>
      <c r="GY1081">
        <v>1.34644</v>
      </c>
      <c r="GZ1081">
        <v>2.33887</v>
      </c>
      <c r="HA1081">
        <v>36.4107</v>
      </c>
      <c r="HB1081">
        <v>23.9474</v>
      </c>
      <c r="HC1081">
        <v>18</v>
      </c>
      <c r="HD1081">
        <v>503.974</v>
      </c>
      <c r="HE1081">
        <v>390.1</v>
      </c>
      <c r="HF1081">
        <v>18.9579</v>
      </c>
      <c r="HG1081">
        <v>27.1468</v>
      </c>
      <c r="HH1081">
        <v>30.0001</v>
      </c>
      <c r="HI1081">
        <v>27.115</v>
      </c>
      <c r="HJ1081">
        <v>27.0593</v>
      </c>
      <c r="HK1081">
        <v>15.4479</v>
      </c>
      <c r="HL1081">
        <v>23.1068</v>
      </c>
      <c r="HM1081">
        <v>0</v>
      </c>
      <c r="HN1081">
        <v>18.9692</v>
      </c>
      <c r="HO1081">
        <v>286.131</v>
      </c>
      <c r="HP1081">
        <v>15.734</v>
      </c>
      <c r="HQ1081">
        <v>102.35</v>
      </c>
      <c r="HR1081">
        <v>102.813</v>
      </c>
    </row>
    <row r="1082" spans="1:226">
      <c r="A1082">
        <v>1066</v>
      </c>
      <c r="B1082">
        <v>1663699731</v>
      </c>
      <c r="C1082">
        <v>11955.9000000954</v>
      </c>
      <c r="D1082" t="s">
        <v>2502</v>
      </c>
      <c r="E1082" t="s">
        <v>2503</v>
      </c>
      <c r="F1082">
        <v>5</v>
      </c>
      <c r="G1082" t="s">
        <v>2485</v>
      </c>
      <c r="H1082" t="s">
        <v>354</v>
      </c>
      <c r="I1082">
        <v>1663699723.5</v>
      </c>
      <c r="J1082">
        <f>(K1082)/1000</f>
        <v>0</v>
      </c>
      <c r="K1082">
        <f>IF(BF1082, AN1082, AH1082)</f>
        <v>0</v>
      </c>
      <c r="L1082">
        <f>IF(BF1082, AI1082, AG1082)</f>
        <v>0</v>
      </c>
      <c r="M1082">
        <f>BH1082 - IF(AU1082&gt;1, L1082*BB1082*100.0/(AW1082*BV1082), 0)</f>
        <v>0</v>
      </c>
      <c r="N1082">
        <f>((T1082-J1082/2)*M1082-L1082)/(T1082+J1082/2)</f>
        <v>0</v>
      </c>
      <c r="O1082">
        <f>N1082*(BO1082+BP1082)/1000.0</f>
        <v>0</v>
      </c>
      <c r="P1082">
        <f>(BH1082 - IF(AU1082&gt;1, L1082*BB1082*100.0/(AW1082*BV1082), 0))*(BO1082+BP1082)/1000.0</f>
        <v>0</v>
      </c>
      <c r="Q1082">
        <f>2.0/((1/S1082-1/R1082)+SIGN(S1082)*SQRT((1/S1082-1/R1082)*(1/S1082-1/R1082) + 4*BC1082/((BC1082+1)*(BC1082+1))*(2*1/S1082*1/R1082-1/R1082*1/R1082)))</f>
        <v>0</v>
      </c>
      <c r="R1082">
        <f>IF(LEFT(BD1082,1)&lt;&gt;"0",IF(LEFT(BD1082,1)="1",3.0,BE1082),$D$5+$E$5*(BV1082*BO1082/($K$5*1000))+$F$5*(BV1082*BO1082/($K$5*1000))*MAX(MIN(BB1082,$J$5),$I$5)*MAX(MIN(BB1082,$J$5),$I$5)+$G$5*MAX(MIN(BB1082,$J$5),$I$5)*(BV1082*BO1082/($K$5*1000))+$H$5*(BV1082*BO1082/($K$5*1000))*(BV1082*BO1082/($K$5*1000)))</f>
        <v>0</v>
      </c>
      <c r="S1082">
        <f>J1082*(1000-(1000*0.61365*exp(17.502*W1082/(240.97+W1082))/(BO1082+BP1082)+BJ1082)/2)/(1000*0.61365*exp(17.502*W1082/(240.97+W1082))/(BO1082+BP1082)-BJ1082)</f>
        <v>0</v>
      </c>
      <c r="T1082">
        <f>1/((BC1082+1)/(Q1082/1.6)+1/(R1082/1.37)) + BC1082/((BC1082+1)/(Q1082/1.6) + BC1082/(R1082/1.37))</f>
        <v>0</v>
      </c>
      <c r="U1082">
        <f>(AX1082*BA1082)</f>
        <v>0</v>
      </c>
      <c r="V1082">
        <f>(BQ1082+(U1082+2*0.95*5.67E-8*(((BQ1082+$B$7)+273)^4-(BQ1082+273)^4)-44100*J1082)/(1.84*29.3*R1082+8*0.95*5.67E-8*(BQ1082+273)^3))</f>
        <v>0</v>
      </c>
      <c r="W1082">
        <f>($C$7*BR1082+$D$7*BS1082+$E$7*V1082)</f>
        <v>0</v>
      </c>
      <c r="X1082">
        <f>0.61365*exp(17.502*W1082/(240.97+W1082))</f>
        <v>0</v>
      </c>
      <c r="Y1082">
        <f>(Z1082/AA1082*100)</f>
        <v>0</v>
      </c>
      <c r="Z1082">
        <f>BJ1082*(BO1082+BP1082)/1000</f>
        <v>0</v>
      </c>
      <c r="AA1082">
        <f>0.61365*exp(17.502*BQ1082/(240.97+BQ1082))</f>
        <v>0</v>
      </c>
      <c r="AB1082">
        <f>(X1082-BJ1082*(BO1082+BP1082)/1000)</f>
        <v>0</v>
      </c>
      <c r="AC1082">
        <f>(-J1082*44100)</f>
        <v>0</v>
      </c>
      <c r="AD1082">
        <f>2*29.3*R1082*0.92*(BQ1082-W1082)</f>
        <v>0</v>
      </c>
      <c r="AE1082">
        <f>2*0.95*5.67E-8*(((BQ1082+$B$7)+273)^4-(W1082+273)^4)</f>
        <v>0</v>
      </c>
      <c r="AF1082">
        <f>U1082+AE1082+AC1082+AD1082</f>
        <v>0</v>
      </c>
      <c r="AG1082">
        <f>BN1082*AU1082*(BI1082-BH1082*(1000-AU1082*BK1082)/(1000-AU1082*BJ1082))/(100*BB1082)</f>
        <v>0</v>
      </c>
      <c r="AH1082">
        <f>1000*BN1082*AU1082*(BJ1082-BK1082)/(100*BB1082*(1000-AU1082*BJ1082))</f>
        <v>0</v>
      </c>
      <c r="AI1082">
        <f>(AJ1082 - AK1082 - BO1082*1E3/(8.314*(BQ1082+273.15)) * AM1082/BN1082 * AL1082) * BN1082/(100*BB1082) * (1000 - BK1082)/1000</f>
        <v>0</v>
      </c>
      <c r="AJ1082">
        <v>297.575413146863</v>
      </c>
      <c r="AK1082">
        <v>295.642472727273</v>
      </c>
      <c r="AL1082">
        <v>-3.12459830775136</v>
      </c>
      <c r="AM1082">
        <v>65.4375956939382</v>
      </c>
      <c r="AN1082">
        <f>(AP1082 - AO1082 + BO1082*1E3/(8.314*(BQ1082+273.15)) * AR1082/BN1082 * AQ1082) * BN1082/(100*BB1082) * 1000/(1000 - AP1082)</f>
        <v>0</v>
      </c>
      <c r="AO1082">
        <v>15.7772326752496</v>
      </c>
      <c r="AP1082">
        <v>20.1364681318681</v>
      </c>
      <c r="AQ1082">
        <v>-0.00594131732475575</v>
      </c>
      <c r="AR1082">
        <v>121.297817516399</v>
      </c>
      <c r="AS1082">
        <v>0</v>
      </c>
      <c r="AT1082">
        <v>0</v>
      </c>
      <c r="AU1082">
        <f>IF(AS1082*$H$13&gt;=AW1082,1.0,(AW1082/(AW1082-AS1082*$H$13)))</f>
        <v>0</v>
      </c>
      <c r="AV1082">
        <f>(AU1082-1)*100</f>
        <v>0</v>
      </c>
      <c r="AW1082">
        <f>MAX(0,($B$13+$C$13*BV1082)/(1+$D$13*BV1082)*BO1082/(BQ1082+273)*$E$13)</f>
        <v>0</v>
      </c>
      <c r="AX1082">
        <f>$B$11*BW1082+$C$11*BX1082+$F$11*CI1082*(1-CL1082)</f>
        <v>0</v>
      </c>
      <c r="AY1082">
        <f>AX1082*AZ1082</f>
        <v>0</v>
      </c>
      <c r="AZ1082">
        <f>($B$11*$D$9+$C$11*$D$9+$F$11*((CV1082+CN1082)/MAX(CV1082+CN1082+CW1082, 0.1)*$I$9+CW1082/MAX(CV1082+CN1082+CW1082, 0.1)*$J$9))/($B$11+$C$11+$F$11)</f>
        <v>0</v>
      </c>
      <c r="BA1082">
        <f>($B$11*$K$9+$C$11*$K$9+$F$11*((CV1082+CN1082)/MAX(CV1082+CN1082+CW1082, 0.1)*$P$9+CW1082/MAX(CV1082+CN1082+CW1082, 0.1)*$Q$9))/($B$11+$C$11+$F$11)</f>
        <v>0</v>
      </c>
      <c r="BB1082">
        <v>6</v>
      </c>
      <c r="BC1082">
        <v>0.5</v>
      </c>
      <c r="BD1082" t="s">
        <v>355</v>
      </c>
      <c r="BE1082">
        <v>2</v>
      </c>
      <c r="BF1082" t="b">
        <v>1</v>
      </c>
      <c r="BG1082">
        <v>1663699723.5</v>
      </c>
      <c r="BH1082">
        <v>311.339148148148</v>
      </c>
      <c r="BI1082">
        <v>308.506777777778</v>
      </c>
      <c r="BJ1082">
        <v>20.1709962962963</v>
      </c>
      <c r="BK1082">
        <v>15.7849111111111</v>
      </c>
      <c r="BL1082">
        <v>306.068962962963</v>
      </c>
      <c r="BM1082">
        <v>19.8801851851852</v>
      </c>
      <c r="BN1082">
        <v>500.043518518519</v>
      </c>
      <c r="BO1082">
        <v>90.4636592592593</v>
      </c>
      <c r="BP1082">
        <v>0.047707462962963</v>
      </c>
      <c r="BQ1082">
        <v>24.7090666666667</v>
      </c>
      <c r="BR1082">
        <v>25.0341925925926</v>
      </c>
      <c r="BS1082">
        <v>999.9</v>
      </c>
      <c r="BT1082">
        <v>0</v>
      </c>
      <c r="BU1082">
        <v>0</v>
      </c>
      <c r="BV1082">
        <v>9988.88888888889</v>
      </c>
      <c r="BW1082">
        <v>0</v>
      </c>
      <c r="BX1082">
        <v>16.680362962963</v>
      </c>
      <c r="BY1082">
        <v>2.83245259259259</v>
      </c>
      <c r="BZ1082">
        <v>317.748814814815</v>
      </c>
      <c r="CA1082">
        <v>313.45462962963</v>
      </c>
      <c r="CB1082">
        <v>4.38608592592593</v>
      </c>
      <c r="CC1082">
        <v>308.506777777778</v>
      </c>
      <c r="CD1082">
        <v>15.7849111111111</v>
      </c>
      <c r="CE1082">
        <v>1.82474148148148</v>
      </c>
      <c r="CF1082">
        <v>1.42796148148148</v>
      </c>
      <c r="CG1082">
        <v>16.0003518518519</v>
      </c>
      <c r="CH1082">
        <v>12.2178444444444</v>
      </c>
      <c r="CI1082">
        <v>1999.97851851852</v>
      </c>
      <c r="CJ1082">
        <v>0.980003296296296</v>
      </c>
      <c r="CK1082">
        <v>0.019996362962963</v>
      </c>
      <c r="CL1082">
        <v>0</v>
      </c>
      <c r="CM1082">
        <v>731.217481481482</v>
      </c>
      <c r="CN1082">
        <v>5.00063</v>
      </c>
      <c r="CO1082">
        <v>14364</v>
      </c>
      <c r="CP1082">
        <v>17256.7333333333</v>
      </c>
      <c r="CQ1082">
        <v>39.187</v>
      </c>
      <c r="CR1082">
        <v>39.312</v>
      </c>
      <c r="CS1082">
        <v>38.7056666666667</v>
      </c>
      <c r="CT1082">
        <v>38.6433703703704</v>
      </c>
      <c r="CU1082">
        <v>39.937</v>
      </c>
      <c r="CV1082">
        <v>1955.08851851852</v>
      </c>
      <c r="CW1082">
        <v>39.89</v>
      </c>
      <c r="CX1082">
        <v>0</v>
      </c>
      <c r="CY1082">
        <v>1663699728.5</v>
      </c>
      <c r="CZ1082">
        <v>0</v>
      </c>
      <c r="DA1082">
        <v>0</v>
      </c>
      <c r="DB1082" t="s">
        <v>356</v>
      </c>
      <c r="DC1082">
        <v>1660677648.1</v>
      </c>
      <c r="DD1082">
        <v>1660677649.1</v>
      </c>
      <c r="DE1082">
        <v>0</v>
      </c>
      <c r="DF1082">
        <v>-1.042</v>
      </c>
      <c r="DG1082">
        <v>0.003</v>
      </c>
      <c r="DH1082">
        <v>5.218</v>
      </c>
      <c r="DI1082">
        <v>0.344</v>
      </c>
      <c r="DJ1082">
        <v>417</v>
      </c>
      <c r="DK1082">
        <v>22</v>
      </c>
      <c r="DL1082">
        <v>1.24</v>
      </c>
      <c r="DM1082">
        <v>0.53</v>
      </c>
      <c r="DN1082">
        <v>1.95804558536585</v>
      </c>
      <c r="DO1082">
        <v>13.6183334425087</v>
      </c>
      <c r="DP1082">
        <v>1.39940224196748</v>
      </c>
      <c r="DQ1082">
        <v>0</v>
      </c>
      <c r="DR1082">
        <v>4.38440073170732</v>
      </c>
      <c r="DS1082">
        <v>-0.013041114982581</v>
      </c>
      <c r="DT1082">
        <v>0.0153115820007942</v>
      </c>
      <c r="DU1082">
        <v>1</v>
      </c>
      <c r="DV1082">
        <v>1</v>
      </c>
      <c r="DW1082">
        <v>2</v>
      </c>
      <c r="DX1082" t="s">
        <v>395</v>
      </c>
      <c r="DY1082">
        <v>2.97294</v>
      </c>
      <c r="DZ1082">
        <v>2.70157</v>
      </c>
      <c r="EA1082">
        <v>0.0668138</v>
      </c>
      <c r="EB1082">
        <v>0.0672336</v>
      </c>
      <c r="EC1082">
        <v>0.0913389</v>
      </c>
      <c r="ED1082">
        <v>0.0775478</v>
      </c>
      <c r="EE1082">
        <v>36340.2</v>
      </c>
      <c r="EF1082">
        <v>39597.6</v>
      </c>
      <c r="EG1082">
        <v>35293.8</v>
      </c>
      <c r="EH1082">
        <v>38505.8</v>
      </c>
      <c r="EI1082">
        <v>45484.7</v>
      </c>
      <c r="EJ1082">
        <v>51308.1</v>
      </c>
      <c r="EK1082">
        <v>55177.8</v>
      </c>
      <c r="EL1082">
        <v>61770.2</v>
      </c>
      <c r="EM1082">
        <v>1.984</v>
      </c>
      <c r="EN1082">
        <v>1.8026</v>
      </c>
      <c r="EO1082">
        <v>0.0724792</v>
      </c>
      <c r="EP1082">
        <v>0</v>
      </c>
      <c r="EQ1082">
        <v>23.8293</v>
      </c>
      <c r="ER1082">
        <v>999.9</v>
      </c>
      <c r="ES1082">
        <v>39.641</v>
      </c>
      <c r="ET1082">
        <v>31.421</v>
      </c>
      <c r="EU1082">
        <v>20.2497</v>
      </c>
      <c r="EV1082">
        <v>56.1562</v>
      </c>
      <c r="EW1082">
        <v>46.234</v>
      </c>
      <c r="EX1082">
        <v>1</v>
      </c>
      <c r="EY1082">
        <v>0.00825203</v>
      </c>
      <c r="EZ1082">
        <v>3.29765</v>
      </c>
      <c r="FA1082">
        <v>20.0821</v>
      </c>
      <c r="FB1082">
        <v>5.19692</v>
      </c>
      <c r="FC1082">
        <v>12.0064</v>
      </c>
      <c r="FD1082">
        <v>4.9744</v>
      </c>
      <c r="FE1082">
        <v>3.2934</v>
      </c>
      <c r="FF1082">
        <v>9999</v>
      </c>
      <c r="FG1082">
        <v>9999</v>
      </c>
      <c r="FH1082">
        <v>9999</v>
      </c>
      <c r="FI1082">
        <v>696.2</v>
      </c>
      <c r="FJ1082">
        <v>1.86356</v>
      </c>
      <c r="FK1082">
        <v>1.86829</v>
      </c>
      <c r="FL1082">
        <v>1.86798</v>
      </c>
      <c r="FM1082">
        <v>1.86935</v>
      </c>
      <c r="FN1082">
        <v>1.87012</v>
      </c>
      <c r="FO1082">
        <v>1.86615</v>
      </c>
      <c r="FP1082">
        <v>1.86722</v>
      </c>
      <c r="FQ1082">
        <v>1.86859</v>
      </c>
      <c r="FR1082">
        <v>5</v>
      </c>
      <c r="FS1082">
        <v>0</v>
      </c>
      <c r="FT1082">
        <v>0</v>
      </c>
      <c r="FU1082">
        <v>0</v>
      </c>
      <c r="FV1082" t="s">
        <v>358</v>
      </c>
      <c r="FW1082" t="s">
        <v>359</v>
      </c>
      <c r="FX1082" t="s">
        <v>360</v>
      </c>
      <c r="FY1082" t="s">
        <v>360</v>
      </c>
      <c r="FZ1082" t="s">
        <v>360</v>
      </c>
      <c r="GA1082" t="s">
        <v>360</v>
      </c>
      <c r="GB1082">
        <v>0</v>
      </c>
      <c r="GC1082">
        <v>100</v>
      </c>
      <c r="GD1082">
        <v>100</v>
      </c>
      <c r="GE1082">
        <v>5.141</v>
      </c>
      <c r="GF1082">
        <v>0.2894</v>
      </c>
      <c r="GG1082">
        <v>3.61927167264205</v>
      </c>
      <c r="GH1082">
        <v>0.00509506669552449</v>
      </c>
      <c r="GI1082">
        <v>1.17866753763249e-06</v>
      </c>
      <c r="GJ1082">
        <v>-6.62632595388568e-10</v>
      </c>
      <c r="GK1082">
        <v>-0.0260112845827318</v>
      </c>
      <c r="GL1082">
        <v>-0.0225051504344278</v>
      </c>
      <c r="GM1082">
        <v>0.00262967521021688</v>
      </c>
      <c r="GN1082">
        <v>-3.50088843362945e-05</v>
      </c>
      <c r="GO1082">
        <v>-5</v>
      </c>
      <c r="GP1082">
        <v>1640</v>
      </c>
      <c r="GQ1082">
        <v>1</v>
      </c>
      <c r="GR1082">
        <v>20</v>
      </c>
      <c r="GS1082">
        <v>50368</v>
      </c>
      <c r="GT1082">
        <v>50368</v>
      </c>
      <c r="GU1082">
        <v>0.737305</v>
      </c>
      <c r="GV1082">
        <v>2.64404</v>
      </c>
      <c r="GW1082">
        <v>1.54785</v>
      </c>
      <c r="GX1082">
        <v>2.2998</v>
      </c>
      <c r="GY1082">
        <v>1.34644</v>
      </c>
      <c r="GZ1082">
        <v>2.30469</v>
      </c>
      <c r="HA1082">
        <v>36.4107</v>
      </c>
      <c r="HB1082">
        <v>23.9387</v>
      </c>
      <c r="HC1082">
        <v>18</v>
      </c>
      <c r="HD1082">
        <v>504.127</v>
      </c>
      <c r="HE1082">
        <v>390.332</v>
      </c>
      <c r="HF1082">
        <v>18.925</v>
      </c>
      <c r="HG1082">
        <v>27.1491</v>
      </c>
      <c r="HH1082">
        <v>30.0003</v>
      </c>
      <c r="HI1082">
        <v>27.1172</v>
      </c>
      <c r="HJ1082">
        <v>27.0615</v>
      </c>
      <c r="HK1082">
        <v>14.7213</v>
      </c>
      <c r="HL1082">
        <v>23.1068</v>
      </c>
      <c r="HM1082">
        <v>0</v>
      </c>
      <c r="HN1082">
        <v>18.9384</v>
      </c>
      <c r="HO1082">
        <v>265.559</v>
      </c>
      <c r="HP1082">
        <v>15.6679</v>
      </c>
      <c r="HQ1082">
        <v>102.351</v>
      </c>
      <c r="HR1082">
        <v>102.812</v>
      </c>
    </row>
    <row r="1083" spans="1:226">
      <c r="A1083">
        <v>1067</v>
      </c>
      <c r="B1083">
        <v>1663699736</v>
      </c>
      <c r="C1083">
        <v>11960.9000000954</v>
      </c>
      <c r="D1083" t="s">
        <v>2504</v>
      </c>
      <c r="E1083" t="s">
        <v>2505</v>
      </c>
      <c r="F1083">
        <v>5</v>
      </c>
      <c r="G1083" t="s">
        <v>2485</v>
      </c>
      <c r="H1083" t="s">
        <v>354</v>
      </c>
      <c r="I1083">
        <v>1663699728.21429</v>
      </c>
      <c r="J1083">
        <f>(K1083)/1000</f>
        <v>0</v>
      </c>
      <c r="K1083">
        <f>IF(BF1083, AN1083, AH1083)</f>
        <v>0</v>
      </c>
      <c r="L1083">
        <f>IF(BF1083, AI1083, AG1083)</f>
        <v>0</v>
      </c>
      <c r="M1083">
        <f>BH1083 - IF(AU1083&gt;1, L1083*BB1083*100.0/(AW1083*BV1083), 0)</f>
        <v>0</v>
      </c>
      <c r="N1083">
        <f>((T1083-J1083/2)*M1083-L1083)/(T1083+J1083/2)</f>
        <v>0</v>
      </c>
      <c r="O1083">
        <f>N1083*(BO1083+BP1083)/1000.0</f>
        <v>0</v>
      </c>
      <c r="P1083">
        <f>(BH1083 - IF(AU1083&gt;1, L1083*BB1083*100.0/(AW1083*BV1083), 0))*(BO1083+BP1083)/1000.0</f>
        <v>0</v>
      </c>
      <c r="Q1083">
        <f>2.0/((1/S1083-1/R1083)+SIGN(S1083)*SQRT((1/S1083-1/R1083)*(1/S1083-1/R1083) + 4*BC1083/((BC1083+1)*(BC1083+1))*(2*1/S1083*1/R1083-1/R1083*1/R1083)))</f>
        <v>0</v>
      </c>
      <c r="R1083">
        <f>IF(LEFT(BD1083,1)&lt;&gt;"0",IF(LEFT(BD1083,1)="1",3.0,BE1083),$D$5+$E$5*(BV1083*BO1083/($K$5*1000))+$F$5*(BV1083*BO1083/($K$5*1000))*MAX(MIN(BB1083,$J$5),$I$5)*MAX(MIN(BB1083,$J$5),$I$5)+$G$5*MAX(MIN(BB1083,$J$5),$I$5)*(BV1083*BO1083/($K$5*1000))+$H$5*(BV1083*BO1083/($K$5*1000))*(BV1083*BO1083/($K$5*1000)))</f>
        <v>0</v>
      </c>
      <c r="S1083">
        <f>J1083*(1000-(1000*0.61365*exp(17.502*W1083/(240.97+W1083))/(BO1083+BP1083)+BJ1083)/2)/(1000*0.61365*exp(17.502*W1083/(240.97+W1083))/(BO1083+BP1083)-BJ1083)</f>
        <v>0</v>
      </c>
      <c r="T1083">
        <f>1/((BC1083+1)/(Q1083/1.6)+1/(R1083/1.37)) + BC1083/((BC1083+1)/(Q1083/1.6) + BC1083/(R1083/1.37))</f>
        <v>0</v>
      </c>
      <c r="U1083">
        <f>(AX1083*BA1083)</f>
        <v>0</v>
      </c>
      <c r="V1083">
        <f>(BQ1083+(U1083+2*0.95*5.67E-8*(((BQ1083+$B$7)+273)^4-(BQ1083+273)^4)-44100*J1083)/(1.84*29.3*R1083+8*0.95*5.67E-8*(BQ1083+273)^3))</f>
        <v>0</v>
      </c>
      <c r="W1083">
        <f>($C$7*BR1083+$D$7*BS1083+$E$7*V1083)</f>
        <v>0</v>
      </c>
      <c r="X1083">
        <f>0.61365*exp(17.502*W1083/(240.97+W1083))</f>
        <v>0</v>
      </c>
      <c r="Y1083">
        <f>(Z1083/AA1083*100)</f>
        <v>0</v>
      </c>
      <c r="Z1083">
        <f>BJ1083*(BO1083+BP1083)/1000</f>
        <v>0</v>
      </c>
      <c r="AA1083">
        <f>0.61365*exp(17.502*BQ1083/(240.97+BQ1083))</f>
        <v>0</v>
      </c>
      <c r="AB1083">
        <f>(X1083-BJ1083*(BO1083+BP1083)/1000)</f>
        <v>0</v>
      </c>
      <c r="AC1083">
        <f>(-J1083*44100)</f>
        <v>0</v>
      </c>
      <c r="AD1083">
        <f>2*29.3*R1083*0.92*(BQ1083-W1083)</f>
        <v>0</v>
      </c>
      <c r="AE1083">
        <f>2*0.95*5.67E-8*(((BQ1083+$B$7)+273)^4-(W1083+273)^4)</f>
        <v>0</v>
      </c>
      <c r="AF1083">
        <f>U1083+AE1083+AC1083+AD1083</f>
        <v>0</v>
      </c>
      <c r="AG1083">
        <f>BN1083*AU1083*(BI1083-BH1083*(1000-AU1083*BK1083)/(1000-AU1083*BJ1083))/(100*BB1083)</f>
        <v>0</v>
      </c>
      <c r="AH1083">
        <f>1000*BN1083*AU1083*(BJ1083-BK1083)/(100*BB1083*(1000-AU1083*BJ1083))</f>
        <v>0</v>
      </c>
      <c r="AI1083">
        <f>(AJ1083 - AK1083 - BO1083*1E3/(8.314*(BQ1083+273.15)) * AM1083/BN1083 * AL1083) * BN1083/(100*BB1083) * (1000 - BK1083)/1000</f>
        <v>0</v>
      </c>
      <c r="AJ1083">
        <v>280.477457471137</v>
      </c>
      <c r="AK1083">
        <v>279.987048484849</v>
      </c>
      <c r="AL1083">
        <v>-3.20305427538913</v>
      </c>
      <c r="AM1083">
        <v>65.4375956939382</v>
      </c>
      <c r="AN1083">
        <f>(AP1083 - AO1083 + BO1083*1E3/(8.314*(BQ1083+273.15)) * AR1083/BN1083 * AQ1083) * BN1083/(100*BB1083) * 1000/(1000 - AP1083)</f>
        <v>0</v>
      </c>
      <c r="AO1083">
        <v>15.7798187004759</v>
      </c>
      <c r="AP1083">
        <v>20.1206681318681</v>
      </c>
      <c r="AQ1083">
        <v>-0.00116334657506507</v>
      </c>
      <c r="AR1083">
        <v>121.297817516399</v>
      </c>
      <c r="AS1083">
        <v>0</v>
      </c>
      <c r="AT1083">
        <v>0</v>
      </c>
      <c r="AU1083">
        <f>IF(AS1083*$H$13&gt;=AW1083,1.0,(AW1083/(AW1083-AS1083*$H$13)))</f>
        <v>0</v>
      </c>
      <c r="AV1083">
        <f>(AU1083-1)*100</f>
        <v>0</v>
      </c>
      <c r="AW1083">
        <f>MAX(0,($B$13+$C$13*BV1083)/(1+$D$13*BV1083)*BO1083/(BQ1083+273)*$E$13)</f>
        <v>0</v>
      </c>
      <c r="AX1083">
        <f>$B$11*BW1083+$C$11*BX1083+$F$11*CI1083*(1-CL1083)</f>
        <v>0</v>
      </c>
      <c r="AY1083">
        <f>AX1083*AZ1083</f>
        <v>0</v>
      </c>
      <c r="AZ1083">
        <f>($B$11*$D$9+$C$11*$D$9+$F$11*((CV1083+CN1083)/MAX(CV1083+CN1083+CW1083, 0.1)*$I$9+CW1083/MAX(CV1083+CN1083+CW1083, 0.1)*$J$9))/($B$11+$C$11+$F$11)</f>
        <v>0</v>
      </c>
      <c r="BA1083">
        <f>($B$11*$K$9+$C$11*$K$9+$F$11*((CV1083+CN1083)/MAX(CV1083+CN1083+CW1083, 0.1)*$P$9+CW1083/MAX(CV1083+CN1083+CW1083, 0.1)*$Q$9))/($B$11+$C$11+$F$11)</f>
        <v>0</v>
      </c>
      <c r="BB1083">
        <v>6</v>
      </c>
      <c r="BC1083">
        <v>0.5</v>
      </c>
      <c r="BD1083" t="s">
        <v>355</v>
      </c>
      <c r="BE1083">
        <v>2</v>
      </c>
      <c r="BF1083" t="b">
        <v>1</v>
      </c>
      <c r="BG1083">
        <v>1663699728.21429</v>
      </c>
      <c r="BH1083">
        <v>296.804285714286</v>
      </c>
      <c r="BI1083">
        <v>292.919071428571</v>
      </c>
      <c r="BJ1083">
        <v>20.1490142857143</v>
      </c>
      <c r="BK1083">
        <v>15.7767035714286</v>
      </c>
      <c r="BL1083">
        <v>291.61525</v>
      </c>
      <c r="BM1083">
        <v>19.8590642857143</v>
      </c>
      <c r="BN1083">
        <v>500.08775</v>
      </c>
      <c r="BO1083">
        <v>90.4625428571429</v>
      </c>
      <c r="BP1083">
        <v>0.04773555</v>
      </c>
      <c r="BQ1083">
        <v>24.6961785714286</v>
      </c>
      <c r="BR1083">
        <v>25.0299071428571</v>
      </c>
      <c r="BS1083">
        <v>999.9</v>
      </c>
      <c r="BT1083">
        <v>0</v>
      </c>
      <c r="BU1083">
        <v>0</v>
      </c>
      <c r="BV1083">
        <v>9997.5</v>
      </c>
      <c r="BW1083">
        <v>0</v>
      </c>
      <c r="BX1083">
        <v>16.6886821428571</v>
      </c>
      <c r="BY1083">
        <v>3.88514464285714</v>
      </c>
      <c r="BZ1083">
        <v>302.907821428571</v>
      </c>
      <c r="CA1083">
        <v>297.6145</v>
      </c>
      <c r="CB1083">
        <v>4.37231178571429</v>
      </c>
      <c r="CC1083">
        <v>292.919071428571</v>
      </c>
      <c r="CD1083">
        <v>15.7767035714286</v>
      </c>
      <c r="CE1083">
        <v>1.82273107142857</v>
      </c>
      <c r="CF1083">
        <v>1.42720107142857</v>
      </c>
      <c r="CG1083">
        <v>15.9830928571429</v>
      </c>
      <c r="CH1083">
        <v>12.2097535714286</v>
      </c>
      <c r="CI1083">
        <v>1999.99428571429</v>
      </c>
      <c r="CJ1083">
        <v>0.980003428571429</v>
      </c>
      <c r="CK1083">
        <v>0.0199962571428571</v>
      </c>
      <c r="CL1083">
        <v>0</v>
      </c>
      <c r="CM1083">
        <v>725.603178571429</v>
      </c>
      <c r="CN1083">
        <v>5.00063</v>
      </c>
      <c r="CO1083">
        <v>14255.5607142857</v>
      </c>
      <c r="CP1083">
        <v>17256.8607142857</v>
      </c>
      <c r="CQ1083">
        <v>39.187</v>
      </c>
      <c r="CR1083">
        <v>39.312</v>
      </c>
      <c r="CS1083">
        <v>38.70725</v>
      </c>
      <c r="CT1083">
        <v>38.6338571428571</v>
      </c>
      <c r="CU1083">
        <v>39.937</v>
      </c>
      <c r="CV1083">
        <v>1955.10392857143</v>
      </c>
      <c r="CW1083">
        <v>39.8903571428572</v>
      </c>
      <c r="CX1083">
        <v>0</v>
      </c>
      <c r="CY1083">
        <v>1663699733.3</v>
      </c>
      <c r="CZ1083">
        <v>0</v>
      </c>
      <c r="DA1083">
        <v>0</v>
      </c>
      <c r="DB1083" t="s">
        <v>356</v>
      </c>
      <c r="DC1083">
        <v>1660677648.1</v>
      </c>
      <c r="DD1083">
        <v>1660677649.1</v>
      </c>
      <c r="DE1083">
        <v>0</v>
      </c>
      <c r="DF1083">
        <v>-1.042</v>
      </c>
      <c r="DG1083">
        <v>0.003</v>
      </c>
      <c r="DH1083">
        <v>5.218</v>
      </c>
      <c r="DI1083">
        <v>0.344</v>
      </c>
      <c r="DJ1083">
        <v>417</v>
      </c>
      <c r="DK1083">
        <v>22</v>
      </c>
      <c r="DL1083">
        <v>1.24</v>
      </c>
      <c r="DM1083">
        <v>0.53</v>
      </c>
      <c r="DN1083">
        <v>3.09652597560976</v>
      </c>
      <c r="DO1083">
        <v>11.6851350522648</v>
      </c>
      <c r="DP1083">
        <v>1.23743374668235</v>
      </c>
      <c r="DQ1083">
        <v>0</v>
      </c>
      <c r="DR1083">
        <v>4.37821048780488</v>
      </c>
      <c r="DS1083">
        <v>-0.133943623693373</v>
      </c>
      <c r="DT1083">
        <v>0.0201901468303314</v>
      </c>
      <c r="DU1083">
        <v>0</v>
      </c>
      <c r="DV1083">
        <v>0</v>
      </c>
      <c r="DW1083">
        <v>2</v>
      </c>
      <c r="DX1083" t="s">
        <v>357</v>
      </c>
      <c r="DY1083">
        <v>2.97337</v>
      </c>
      <c r="DZ1083">
        <v>2.70139</v>
      </c>
      <c r="EA1083">
        <v>0.0637763</v>
      </c>
      <c r="EB1083">
        <v>0.0636804</v>
      </c>
      <c r="EC1083">
        <v>0.0912813</v>
      </c>
      <c r="ED1083">
        <v>0.0774603</v>
      </c>
      <c r="EE1083">
        <v>36457.7</v>
      </c>
      <c r="EF1083">
        <v>39748.2</v>
      </c>
      <c r="EG1083">
        <v>35293.1</v>
      </c>
      <c r="EH1083">
        <v>38505.6</v>
      </c>
      <c r="EI1083">
        <v>45486.4</v>
      </c>
      <c r="EJ1083">
        <v>51312.9</v>
      </c>
      <c r="EK1083">
        <v>55176.4</v>
      </c>
      <c r="EL1083">
        <v>61770.2</v>
      </c>
      <c r="EM1083">
        <v>1.9828</v>
      </c>
      <c r="EN1083">
        <v>1.8014</v>
      </c>
      <c r="EO1083">
        <v>0.0742078</v>
      </c>
      <c r="EP1083">
        <v>0</v>
      </c>
      <c r="EQ1083">
        <v>23.8234</v>
      </c>
      <c r="ER1083">
        <v>999.9</v>
      </c>
      <c r="ES1083">
        <v>39.641</v>
      </c>
      <c r="ET1083">
        <v>31.421</v>
      </c>
      <c r="EU1083">
        <v>20.2464</v>
      </c>
      <c r="EV1083">
        <v>56.7062</v>
      </c>
      <c r="EW1083">
        <v>45.7772</v>
      </c>
      <c r="EX1083">
        <v>1</v>
      </c>
      <c r="EY1083">
        <v>0.00802846</v>
      </c>
      <c r="EZ1083">
        <v>3.27758</v>
      </c>
      <c r="FA1083">
        <v>20.0835</v>
      </c>
      <c r="FB1083">
        <v>5.19812</v>
      </c>
      <c r="FC1083">
        <v>12.0088</v>
      </c>
      <c r="FD1083">
        <v>4.9756</v>
      </c>
      <c r="FE1083">
        <v>3.294</v>
      </c>
      <c r="FF1083">
        <v>9999</v>
      </c>
      <c r="FG1083">
        <v>9999</v>
      </c>
      <c r="FH1083">
        <v>9999</v>
      </c>
      <c r="FI1083">
        <v>696.2</v>
      </c>
      <c r="FJ1083">
        <v>1.86359</v>
      </c>
      <c r="FK1083">
        <v>1.86829</v>
      </c>
      <c r="FL1083">
        <v>1.86807</v>
      </c>
      <c r="FM1083">
        <v>1.86935</v>
      </c>
      <c r="FN1083">
        <v>1.87012</v>
      </c>
      <c r="FO1083">
        <v>1.86615</v>
      </c>
      <c r="FP1083">
        <v>1.86722</v>
      </c>
      <c r="FQ1083">
        <v>1.86856</v>
      </c>
      <c r="FR1083">
        <v>5</v>
      </c>
      <c r="FS1083">
        <v>0</v>
      </c>
      <c r="FT1083">
        <v>0</v>
      </c>
      <c r="FU1083">
        <v>0</v>
      </c>
      <c r="FV1083" t="s">
        <v>358</v>
      </c>
      <c r="FW1083" t="s">
        <v>359</v>
      </c>
      <c r="FX1083" t="s">
        <v>360</v>
      </c>
      <c r="FY1083" t="s">
        <v>360</v>
      </c>
      <c r="FZ1083" t="s">
        <v>360</v>
      </c>
      <c r="GA1083" t="s">
        <v>360</v>
      </c>
      <c r="GB1083">
        <v>0</v>
      </c>
      <c r="GC1083">
        <v>100</v>
      </c>
      <c r="GD1083">
        <v>100</v>
      </c>
      <c r="GE1083">
        <v>5.055</v>
      </c>
      <c r="GF1083">
        <v>0.2887</v>
      </c>
      <c r="GG1083">
        <v>3.61927167264205</v>
      </c>
      <c r="GH1083">
        <v>0.00509506669552449</v>
      </c>
      <c r="GI1083">
        <v>1.17866753763249e-06</v>
      </c>
      <c r="GJ1083">
        <v>-6.62632595388568e-10</v>
      </c>
      <c r="GK1083">
        <v>-0.0260112845827318</v>
      </c>
      <c r="GL1083">
        <v>-0.0225051504344278</v>
      </c>
      <c r="GM1083">
        <v>0.00262967521021688</v>
      </c>
      <c r="GN1083">
        <v>-3.50088843362945e-05</v>
      </c>
      <c r="GO1083">
        <v>-5</v>
      </c>
      <c r="GP1083">
        <v>1640</v>
      </c>
      <c r="GQ1083">
        <v>1</v>
      </c>
      <c r="GR1083">
        <v>20</v>
      </c>
      <c r="GS1083">
        <v>50368.1</v>
      </c>
      <c r="GT1083">
        <v>50368.1</v>
      </c>
      <c r="GU1083">
        <v>0.700684</v>
      </c>
      <c r="GV1083">
        <v>2.63794</v>
      </c>
      <c r="GW1083">
        <v>1.54785</v>
      </c>
      <c r="GX1083">
        <v>2.2998</v>
      </c>
      <c r="GY1083">
        <v>1.34644</v>
      </c>
      <c r="GZ1083">
        <v>2.39868</v>
      </c>
      <c r="HA1083">
        <v>36.4107</v>
      </c>
      <c r="HB1083">
        <v>23.9387</v>
      </c>
      <c r="HC1083">
        <v>18</v>
      </c>
      <c r="HD1083">
        <v>503.33</v>
      </c>
      <c r="HE1083">
        <v>389.682</v>
      </c>
      <c r="HF1083">
        <v>18.9023</v>
      </c>
      <c r="HG1083">
        <v>27.1514</v>
      </c>
      <c r="HH1083">
        <v>30.0001</v>
      </c>
      <c r="HI1083">
        <v>27.1172</v>
      </c>
      <c r="HJ1083">
        <v>27.0615</v>
      </c>
      <c r="HK1083">
        <v>14.057</v>
      </c>
      <c r="HL1083">
        <v>23.6629</v>
      </c>
      <c r="HM1083">
        <v>0</v>
      </c>
      <c r="HN1083">
        <v>18.9147</v>
      </c>
      <c r="HO1083">
        <v>252.174</v>
      </c>
      <c r="HP1083">
        <v>15.6473</v>
      </c>
      <c r="HQ1083">
        <v>102.348</v>
      </c>
      <c r="HR1083">
        <v>102.812</v>
      </c>
    </row>
    <row r="1084" spans="1:226">
      <c r="A1084">
        <v>1068</v>
      </c>
      <c r="B1084">
        <v>1663699741</v>
      </c>
      <c r="C1084">
        <v>11965.9000000954</v>
      </c>
      <c r="D1084" t="s">
        <v>2506</v>
      </c>
      <c r="E1084" t="s">
        <v>2507</v>
      </c>
      <c r="F1084">
        <v>5</v>
      </c>
      <c r="G1084" t="s">
        <v>2485</v>
      </c>
      <c r="H1084" t="s">
        <v>354</v>
      </c>
      <c r="I1084">
        <v>1663699733.5</v>
      </c>
      <c r="J1084">
        <f>(K1084)/1000</f>
        <v>0</v>
      </c>
      <c r="K1084">
        <f>IF(BF1084, AN1084, AH1084)</f>
        <v>0</v>
      </c>
      <c r="L1084">
        <f>IF(BF1084, AI1084, AG1084)</f>
        <v>0</v>
      </c>
      <c r="M1084">
        <f>BH1084 - IF(AU1084&gt;1, L1084*BB1084*100.0/(AW1084*BV1084), 0)</f>
        <v>0</v>
      </c>
      <c r="N1084">
        <f>((T1084-J1084/2)*M1084-L1084)/(T1084+J1084/2)</f>
        <v>0</v>
      </c>
      <c r="O1084">
        <f>N1084*(BO1084+BP1084)/1000.0</f>
        <v>0</v>
      </c>
      <c r="P1084">
        <f>(BH1084 - IF(AU1084&gt;1, L1084*BB1084*100.0/(AW1084*BV1084), 0))*(BO1084+BP1084)/1000.0</f>
        <v>0</v>
      </c>
      <c r="Q1084">
        <f>2.0/((1/S1084-1/R1084)+SIGN(S1084)*SQRT((1/S1084-1/R1084)*(1/S1084-1/R1084) + 4*BC1084/((BC1084+1)*(BC1084+1))*(2*1/S1084*1/R1084-1/R1084*1/R1084)))</f>
        <v>0</v>
      </c>
      <c r="R1084">
        <f>IF(LEFT(BD1084,1)&lt;&gt;"0",IF(LEFT(BD1084,1)="1",3.0,BE1084),$D$5+$E$5*(BV1084*BO1084/($K$5*1000))+$F$5*(BV1084*BO1084/($K$5*1000))*MAX(MIN(BB1084,$J$5),$I$5)*MAX(MIN(BB1084,$J$5),$I$5)+$G$5*MAX(MIN(BB1084,$J$5),$I$5)*(BV1084*BO1084/($K$5*1000))+$H$5*(BV1084*BO1084/($K$5*1000))*(BV1084*BO1084/($K$5*1000)))</f>
        <v>0</v>
      </c>
      <c r="S1084">
        <f>J1084*(1000-(1000*0.61365*exp(17.502*W1084/(240.97+W1084))/(BO1084+BP1084)+BJ1084)/2)/(1000*0.61365*exp(17.502*W1084/(240.97+W1084))/(BO1084+BP1084)-BJ1084)</f>
        <v>0</v>
      </c>
      <c r="T1084">
        <f>1/((BC1084+1)/(Q1084/1.6)+1/(R1084/1.37)) + BC1084/((BC1084+1)/(Q1084/1.6) + BC1084/(R1084/1.37))</f>
        <v>0</v>
      </c>
      <c r="U1084">
        <f>(AX1084*BA1084)</f>
        <v>0</v>
      </c>
      <c r="V1084">
        <f>(BQ1084+(U1084+2*0.95*5.67E-8*(((BQ1084+$B$7)+273)^4-(BQ1084+273)^4)-44100*J1084)/(1.84*29.3*R1084+8*0.95*5.67E-8*(BQ1084+273)^3))</f>
        <v>0</v>
      </c>
      <c r="W1084">
        <f>($C$7*BR1084+$D$7*BS1084+$E$7*V1084)</f>
        <v>0</v>
      </c>
      <c r="X1084">
        <f>0.61365*exp(17.502*W1084/(240.97+W1084))</f>
        <v>0</v>
      </c>
      <c r="Y1084">
        <f>(Z1084/AA1084*100)</f>
        <v>0</v>
      </c>
      <c r="Z1084">
        <f>BJ1084*(BO1084+BP1084)/1000</f>
        <v>0</v>
      </c>
      <c r="AA1084">
        <f>0.61365*exp(17.502*BQ1084/(240.97+BQ1084))</f>
        <v>0</v>
      </c>
      <c r="AB1084">
        <f>(X1084-BJ1084*(BO1084+BP1084)/1000)</f>
        <v>0</v>
      </c>
      <c r="AC1084">
        <f>(-J1084*44100)</f>
        <v>0</v>
      </c>
      <c r="AD1084">
        <f>2*29.3*R1084*0.92*(BQ1084-W1084)</f>
        <v>0</v>
      </c>
      <c r="AE1084">
        <f>2*0.95*5.67E-8*(((BQ1084+$B$7)+273)^4-(W1084+273)^4)</f>
        <v>0</v>
      </c>
      <c r="AF1084">
        <f>U1084+AE1084+AC1084+AD1084</f>
        <v>0</v>
      </c>
      <c r="AG1084">
        <f>BN1084*AU1084*(BI1084-BH1084*(1000-AU1084*BK1084)/(1000-AU1084*BJ1084))/(100*BB1084)</f>
        <v>0</v>
      </c>
      <c r="AH1084">
        <f>1000*BN1084*AU1084*(BJ1084-BK1084)/(100*BB1084*(1000-AU1084*BJ1084))</f>
        <v>0</v>
      </c>
      <c r="AI1084">
        <f>(AJ1084 - AK1084 - BO1084*1E3/(8.314*(BQ1084+273.15)) * AM1084/BN1084 * AL1084) * BN1084/(100*BB1084) * (1000 - BK1084)/1000</f>
        <v>0</v>
      </c>
      <c r="AJ1084">
        <v>263.222744665112</v>
      </c>
      <c r="AK1084">
        <v>263.831163636364</v>
      </c>
      <c r="AL1084">
        <v>-3.21760602092515</v>
      </c>
      <c r="AM1084">
        <v>65.4375956939382</v>
      </c>
      <c r="AN1084">
        <f>(AP1084 - AO1084 + BO1084*1E3/(8.314*(BQ1084+273.15)) * AR1084/BN1084 * AQ1084) * BN1084/(100*BB1084) * 1000/(1000 - AP1084)</f>
        <v>0</v>
      </c>
      <c r="AO1084">
        <v>15.7558898108534</v>
      </c>
      <c r="AP1084">
        <v>20.090710989011</v>
      </c>
      <c r="AQ1084">
        <v>-0.00504418391431847</v>
      </c>
      <c r="AR1084">
        <v>121.297817516399</v>
      </c>
      <c r="AS1084">
        <v>0</v>
      </c>
      <c r="AT1084">
        <v>0</v>
      </c>
      <c r="AU1084">
        <f>IF(AS1084*$H$13&gt;=AW1084,1.0,(AW1084/(AW1084-AS1084*$H$13)))</f>
        <v>0</v>
      </c>
      <c r="AV1084">
        <f>(AU1084-1)*100</f>
        <v>0</v>
      </c>
      <c r="AW1084">
        <f>MAX(0,($B$13+$C$13*BV1084)/(1+$D$13*BV1084)*BO1084/(BQ1084+273)*$E$13)</f>
        <v>0</v>
      </c>
      <c r="AX1084">
        <f>$B$11*BW1084+$C$11*BX1084+$F$11*CI1084*(1-CL1084)</f>
        <v>0</v>
      </c>
      <c r="AY1084">
        <f>AX1084*AZ1084</f>
        <v>0</v>
      </c>
      <c r="AZ1084">
        <f>($B$11*$D$9+$C$11*$D$9+$F$11*((CV1084+CN1084)/MAX(CV1084+CN1084+CW1084, 0.1)*$I$9+CW1084/MAX(CV1084+CN1084+CW1084, 0.1)*$J$9))/($B$11+$C$11+$F$11)</f>
        <v>0</v>
      </c>
      <c r="BA1084">
        <f>($B$11*$K$9+$C$11*$K$9+$F$11*((CV1084+CN1084)/MAX(CV1084+CN1084+CW1084, 0.1)*$P$9+CW1084/MAX(CV1084+CN1084+CW1084, 0.1)*$Q$9))/($B$11+$C$11+$F$11)</f>
        <v>0</v>
      </c>
      <c r="BB1084">
        <v>6</v>
      </c>
      <c r="BC1084">
        <v>0.5</v>
      </c>
      <c r="BD1084" t="s">
        <v>355</v>
      </c>
      <c r="BE1084">
        <v>2</v>
      </c>
      <c r="BF1084" t="b">
        <v>1</v>
      </c>
      <c r="BG1084">
        <v>1663699733.5</v>
      </c>
      <c r="BH1084">
        <v>280.415111111111</v>
      </c>
      <c r="BI1084">
        <v>275.421925925926</v>
      </c>
      <c r="BJ1084">
        <v>20.1250555555556</v>
      </c>
      <c r="BK1084">
        <v>15.7634518518519</v>
      </c>
      <c r="BL1084">
        <v>275.317333333333</v>
      </c>
      <c r="BM1084">
        <v>19.836037037037</v>
      </c>
      <c r="BN1084">
        <v>500.073666666667</v>
      </c>
      <c r="BO1084">
        <v>90.4637962962963</v>
      </c>
      <c r="BP1084">
        <v>0.0477723518518519</v>
      </c>
      <c r="BQ1084">
        <v>24.6787925925926</v>
      </c>
      <c r="BR1084">
        <v>25.0294333333333</v>
      </c>
      <c r="BS1084">
        <v>999.9</v>
      </c>
      <c r="BT1084">
        <v>0</v>
      </c>
      <c r="BU1084">
        <v>0</v>
      </c>
      <c r="BV1084">
        <v>10003.5185185185</v>
      </c>
      <c r="BW1084">
        <v>0</v>
      </c>
      <c r="BX1084">
        <v>16.6877185185185</v>
      </c>
      <c r="BY1084">
        <v>4.99306814814815</v>
      </c>
      <c r="BZ1084">
        <v>286.174555555556</v>
      </c>
      <c r="CA1084">
        <v>279.833407407407</v>
      </c>
      <c r="CB1084">
        <v>4.36159962962963</v>
      </c>
      <c r="CC1084">
        <v>275.421925925926</v>
      </c>
      <c r="CD1084">
        <v>15.7634518518519</v>
      </c>
      <c r="CE1084">
        <v>1.82058888888889</v>
      </c>
      <c r="CF1084">
        <v>1.42602185185185</v>
      </c>
      <c r="CG1084">
        <v>15.9646851851852</v>
      </c>
      <c r="CH1084">
        <v>12.1971888888889</v>
      </c>
      <c r="CI1084">
        <v>1999.99518518518</v>
      </c>
      <c r="CJ1084">
        <v>0.980003592592593</v>
      </c>
      <c r="CK1084">
        <v>0.0199961259259259</v>
      </c>
      <c r="CL1084">
        <v>0</v>
      </c>
      <c r="CM1084">
        <v>719.775925925926</v>
      </c>
      <c r="CN1084">
        <v>5.00063</v>
      </c>
      <c r="CO1084">
        <v>14144.2333333333</v>
      </c>
      <c r="CP1084">
        <v>17256.8777777778</v>
      </c>
      <c r="CQ1084">
        <v>39.187</v>
      </c>
      <c r="CR1084">
        <v>39.312</v>
      </c>
      <c r="CS1084">
        <v>38.7243333333333</v>
      </c>
      <c r="CT1084">
        <v>38.6295925925926</v>
      </c>
      <c r="CU1084">
        <v>39.937</v>
      </c>
      <c r="CV1084">
        <v>1955.10481481481</v>
      </c>
      <c r="CW1084">
        <v>39.8903703703704</v>
      </c>
      <c r="CX1084">
        <v>0</v>
      </c>
      <c r="CY1084">
        <v>1663699738.1</v>
      </c>
      <c r="CZ1084">
        <v>0</v>
      </c>
      <c r="DA1084">
        <v>0</v>
      </c>
      <c r="DB1084" t="s">
        <v>356</v>
      </c>
      <c r="DC1084">
        <v>1660677648.1</v>
      </c>
      <c r="DD1084">
        <v>1660677649.1</v>
      </c>
      <c r="DE1084">
        <v>0</v>
      </c>
      <c r="DF1084">
        <v>-1.042</v>
      </c>
      <c r="DG1084">
        <v>0.003</v>
      </c>
      <c r="DH1084">
        <v>5.218</v>
      </c>
      <c r="DI1084">
        <v>0.344</v>
      </c>
      <c r="DJ1084">
        <v>417</v>
      </c>
      <c r="DK1084">
        <v>22</v>
      </c>
      <c r="DL1084">
        <v>1.24</v>
      </c>
      <c r="DM1084">
        <v>0.53</v>
      </c>
      <c r="DN1084">
        <v>4.2397056097561</v>
      </c>
      <c r="DO1084">
        <v>13.6224489198606</v>
      </c>
      <c r="DP1084">
        <v>1.45303456896928</v>
      </c>
      <c r="DQ1084">
        <v>0</v>
      </c>
      <c r="DR1084">
        <v>4.37249536585366</v>
      </c>
      <c r="DS1084">
        <v>-0.15670975609757</v>
      </c>
      <c r="DT1084">
        <v>0.0184955984345334</v>
      </c>
      <c r="DU1084">
        <v>0</v>
      </c>
      <c r="DV1084">
        <v>0</v>
      </c>
      <c r="DW1084">
        <v>2</v>
      </c>
      <c r="DX1084" t="s">
        <v>357</v>
      </c>
      <c r="DY1084">
        <v>2.97236</v>
      </c>
      <c r="DZ1084">
        <v>2.70168</v>
      </c>
      <c r="EA1084">
        <v>0.0606136</v>
      </c>
      <c r="EB1084">
        <v>0.0605095</v>
      </c>
      <c r="EC1084">
        <v>0.0911953</v>
      </c>
      <c r="ED1084">
        <v>0.0773285</v>
      </c>
      <c r="EE1084">
        <v>36580.7</v>
      </c>
      <c r="EF1084">
        <v>39882.4</v>
      </c>
      <c r="EG1084">
        <v>35293</v>
      </c>
      <c r="EH1084">
        <v>38505.3</v>
      </c>
      <c r="EI1084">
        <v>45491.1</v>
      </c>
      <c r="EJ1084">
        <v>51319</v>
      </c>
      <c r="EK1084">
        <v>55176.9</v>
      </c>
      <c r="EL1084">
        <v>61768.8</v>
      </c>
      <c r="EM1084">
        <v>1.9844</v>
      </c>
      <c r="EN1084">
        <v>1.8016</v>
      </c>
      <c r="EO1084">
        <v>0.0736713</v>
      </c>
      <c r="EP1084">
        <v>0</v>
      </c>
      <c r="EQ1084">
        <v>23.8134</v>
      </c>
      <c r="ER1084">
        <v>999.9</v>
      </c>
      <c r="ES1084">
        <v>39.665</v>
      </c>
      <c r="ET1084">
        <v>31.431</v>
      </c>
      <c r="EU1084">
        <v>20.2706</v>
      </c>
      <c r="EV1084">
        <v>56.1462</v>
      </c>
      <c r="EW1084">
        <v>45.8894</v>
      </c>
      <c r="EX1084">
        <v>1</v>
      </c>
      <c r="EY1084">
        <v>0.00821138</v>
      </c>
      <c r="EZ1084">
        <v>3.31924</v>
      </c>
      <c r="FA1084">
        <v>20.0825</v>
      </c>
      <c r="FB1084">
        <v>5.20052</v>
      </c>
      <c r="FC1084">
        <v>12.0076</v>
      </c>
      <c r="FD1084">
        <v>4.9752</v>
      </c>
      <c r="FE1084">
        <v>3.294</v>
      </c>
      <c r="FF1084">
        <v>9999</v>
      </c>
      <c r="FG1084">
        <v>9999</v>
      </c>
      <c r="FH1084">
        <v>9999</v>
      </c>
      <c r="FI1084">
        <v>696.2</v>
      </c>
      <c r="FJ1084">
        <v>1.86356</v>
      </c>
      <c r="FK1084">
        <v>1.86829</v>
      </c>
      <c r="FL1084">
        <v>1.86807</v>
      </c>
      <c r="FM1084">
        <v>1.86935</v>
      </c>
      <c r="FN1084">
        <v>1.87009</v>
      </c>
      <c r="FO1084">
        <v>1.86615</v>
      </c>
      <c r="FP1084">
        <v>1.86716</v>
      </c>
      <c r="FQ1084">
        <v>1.86859</v>
      </c>
      <c r="FR1084">
        <v>5</v>
      </c>
      <c r="FS1084">
        <v>0</v>
      </c>
      <c r="FT1084">
        <v>0</v>
      </c>
      <c r="FU1084">
        <v>0</v>
      </c>
      <c r="FV1084" t="s">
        <v>358</v>
      </c>
      <c r="FW1084" t="s">
        <v>359</v>
      </c>
      <c r="FX1084" t="s">
        <v>360</v>
      </c>
      <c r="FY1084" t="s">
        <v>360</v>
      </c>
      <c r="FZ1084" t="s">
        <v>360</v>
      </c>
      <c r="GA1084" t="s">
        <v>360</v>
      </c>
      <c r="GB1084">
        <v>0</v>
      </c>
      <c r="GC1084">
        <v>100</v>
      </c>
      <c r="GD1084">
        <v>100</v>
      </c>
      <c r="GE1084">
        <v>4.968</v>
      </c>
      <c r="GF1084">
        <v>0.2876</v>
      </c>
      <c r="GG1084">
        <v>3.61927167264205</v>
      </c>
      <c r="GH1084">
        <v>0.00509506669552449</v>
      </c>
      <c r="GI1084">
        <v>1.17866753763249e-06</v>
      </c>
      <c r="GJ1084">
        <v>-6.62632595388568e-10</v>
      </c>
      <c r="GK1084">
        <v>-0.0260112845827318</v>
      </c>
      <c r="GL1084">
        <v>-0.0225051504344278</v>
      </c>
      <c r="GM1084">
        <v>0.00262967521021688</v>
      </c>
      <c r="GN1084">
        <v>-3.50088843362945e-05</v>
      </c>
      <c r="GO1084">
        <v>-5</v>
      </c>
      <c r="GP1084">
        <v>1640</v>
      </c>
      <c r="GQ1084">
        <v>1</v>
      </c>
      <c r="GR1084">
        <v>20</v>
      </c>
      <c r="GS1084">
        <v>50368.2</v>
      </c>
      <c r="GT1084">
        <v>50368.2</v>
      </c>
      <c r="GU1084">
        <v>0.665283</v>
      </c>
      <c r="GV1084">
        <v>2.63794</v>
      </c>
      <c r="GW1084">
        <v>1.54785</v>
      </c>
      <c r="GX1084">
        <v>2.2998</v>
      </c>
      <c r="GY1084">
        <v>1.34644</v>
      </c>
      <c r="GZ1084">
        <v>2.4353</v>
      </c>
      <c r="HA1084">
        <v>36.4107</v>
      </c>
      <c r="HB1084">
        <v>23.9474</v>
      </c>
      <c r="HC1084">
        <v>18</v>
      </c>
      <c r="HD1084">
        <v>504.414</v>
      </c>
      <c r="HE1084">
        <v>389.806</v>
      </c>
      <c r="HF1084">
        <v>18.8762</v>
      </c>
      <c r="HG1084">
        <v>27.1537</v>
      </c>
      <c r="HH1084">
        <v>30.0002</v>
      </c>
      <c r="HI1084">
        <v>27.1195</v>
      </c>
      <c r="HJ1084">
        <v>27.0638</v>
      </c>
      <c r="HK1084">
        <v>13.338</v>
      </c>
      <c r="HL1084">
        <v>23.6629</v>
      </c>
      <c r="HM1084">
        <v>0</v>
      </c>
      <c r="HN1084">
        <v>18.8811</v>
      </c>
      <c r="HO1084">
        <v>232.067</v>
      </c>
      <c r="HP1084">
        <v>15.6436</v>
      </c>
      <c r="HQ1084">
        <v>102.349</v>
      </c>
      <c r="HR1084">
        <v>102.81</v>
      </c>
    </row>
    <row r="1085" spans="1:226">
      <c r="A1085">
        <v>1069</v>
      </c>
      <c r="B1085">
        <v>1663699746</v>
      </c>
      <c r="C1085">
        <v>11970.9000000954</v>
      </c>
      <c r="D1085" t="s">
        <v>2508</v>
      </c>
      <c r="E1085" t="s">
        <v>2509</v>
      </c>
      <c r="F1085">
        <v>5</v>
      </c>
      <c r="G1085" t="s">
        <v>2485</v>
      </c>
      <c r="H1085" t="s">
        <v>354</v>
      </c>
      <c r="I1085">
        <v>1663699738.21429</v>
      </c>
      <c r="J1085">
        <f>(K1085)/1000</f>
        <v>0</v>
      </c>
      <c r="K1085">
        <f>IF(BF1085, AN1085, AH1085)</f>
        <v>0</v>
      </c>
      <c r="L1085">
        <f>IF(BF1085, AI1085, AG1085)</f>
        <v>0</v>
      </c>
      <c r="M1085">
        <f>BH1085 - IF(AU1085&gt;1, L1085*BB1085*100.0/(AW1085*BV1085), 0)</f>
        <v>0</v>
      </c>
      <c r="N1085">
        <f>((T1085-J1085/2)*M1085-L1085)/(T1085+J1085/2)</f>
        <v>0</v>
      </c>
      <c r="O1085">
        <f>N1085*(BO1085+BP1085)/1000.0</f>
        <v>0</v>
      </c>
      <c r="P1085">
        <f>(BH1085 - IF(AU1085&gt;1, L1085*BB1085*100.0/(AW1085*BV1085), 0))*(BO1085+BP1085)/1000.0</f>
        <v>0</v>
      </c>
      <c r="Q1085">
        <f>2.0/((1/S1085-1/R1085)+SIGN(S1085)*SQRT((1/S1085-1/R1085)*(1/S1085-1/R1085) + 4*BC1085/((BC1085+1)*(BC1085+1))*(2*1/S1085*1/R1085-1/R1085*1/R1085)))</f>
        <v>0</v>
      </c>
      <c r="R1085">
        <f>IF(LEFT(BD1085,1)&lt;&gt;"0",IF(LEFT(BD1085,1)="1",3.0,BE1085),$D$5+$E$5*(BV1085*BO1085/($K$5*1000))+$F$5*(BV1085*BO1085/($K$5*1000))*MAX(MIN(BB1085,$J$5),$I$5)*MAX(MIN(BB1085,$J$5),$I$5)+$G$5*MAX(MIN(BB1085,$J$5),$I$5)*(BV1085*BO1085/($K$5*1000))+$H$5*(BV1085*BO1085/($K$5*1000))*(BV1085*BO1085/($K$5*1000)))</f>
        <v>0</v>
      </c>
      <c r="S1085">
        <f>J1085*(1000-(1000*0.61365*exp(17.502*W1085/(240.97+W1085))/(BO1085+BP1085)+BJ1085)/2)/(1000*0.61365*exp(17.502*W1085/(240.97+W1085))/(BO1085+BP1085)-BJ1085)</f>
        <v>0</v>
      </c>
      <c r="T1085">
        <f>1/((BC1085+1)/(Q1085/1.6)+1/(R1085/1.37)) + BC1085/((BC1085+1)/(Q1085/1.6) + BC1085/(R1085/1.37))</f>
        <v>0</v>
      </c>
      <c r="U1085">
        <f>(AX1085*BA1085)</f>
        <v>0</v>
      </c>
      <c r="V1085">
        <f>(BQ1085+(U1085+2*0.95*5.67E-8*(((BQ1085+$B$7)+273)^4-(BQ1085+273)^4)-44100*J1085)/(1.84*29.3*R1085+8*0.95*5.67E-8*(BQ1085+273)^3))</f>
        <v>0</v>
      </c>
      <c r="W1085">
        <f>($C$7*BR1085+$D$7*BS1085+$E$7*V1085)</f>
        <v>0</v>
      </c>
      <c r="X1085">
        <f>0.61365*exp(17.502*W1085/(240.97+W1085))</f>
        <v>0</v>
      </c>
      <c r="Y1085">
        <f>(Z1085/AA1085*100)</f>
        <v>0</v>
      </c>
      <c r="Z1085">
        <f>BJ1085*(BO1085+BP1085)/1000</f>
        <v>0</v>
      </c>
      <c r="AA1085">
        <f>0.61365*exp(17.502*BQ1085/(240.97+BQ1085))</f>
        <v>0</v>
      </c>
      <c r="AB1085">
        <f>(X1085-BJ1085*(BO1085+BP1085)/1000)</f>
        <v>0</v>
      </c>
      <c r="AC1085">
        <f>(-J1085*44100)</f>
        <v>0</v>
      </c>
      <c r="AD1085">
        <f>2*29.3*R1085*0.92*(BQ1085-W1085)</f>
        <v>0</v>
      </c>
      <c r="AE1085">
        <f>2*0.95*5.67E-8*(((BQ1085+$B$7)+273)^4-(W1085+273)^4)</f>
        <v>0</v>
      </c>
      <c r="AF1085">
        <f>U1085+AE1085+AC1085+AD1085</f>
        <v>0</v>
      </c>
      <c r="AG1085">
        <f>BN1085*AU1085*(BI1085-BH1085*(1000-AU1085*BK1085)/(1000-AU1085*BJ1085))/(100*BB1085)</f>
        <v>0</v>
      </c>
      <c r="AH1085">
        <f>1000*BN1085*AU1085*(BJ1085-BK1085)/(100*BB1085*(1000-AU1085*BJ1085))</f>
        <v>0</v>
      </c>
      <c r="AI1085">
        <f>(AJ1085 - AK1085 - BO1085*1E3/(8.314*(BQ1085+273.15)) * AM1085/BN1085 * AL1085) * BN1085/(100*BB1085) * (1000 - BK1085)/1000</f>
        <v>0</v>
      </c>
      <c r="AJ1085">
        <v>246.520251610796</v>
      </c>
      <c r="AK1085">
        <v>248.147381818182</v>
      </c>
      <c r="AL1085">
        <v>-3.17870405893707</v>
      </c>
      <c r="AM1085">
        <v>65.4375956939382</v>
      </c>
      <c r="AN1085">
        <f>(AP1085 - AO1085 + BO1085*1E3/(8.314*(BQ1085+273.15)) * AR1085/BN1085 * AQ1085) * BN1085/(100*BB1085) * 1000/(1000 - AP1085)</f>
        <v>0</v>
      </c>
      <c r="AO1085">
        <v>15.7188338285829</v>
      </c>
      <c r="AP1085">
        <v>20.0567516483517</v>
      </c>
      <c r="AQ1085">
        <v>-0.0052050958774046</v>
      </c>
      <c r="AR1085">
        <v>121.297817516399</v>
      </c>
      <c r="AS1085">
        <v>0</v>
      </c>
      <c r="AT1085">
        <v>0</v>
      </c>
      <c r="AU1085">
        <f>IF(AS1085*$H$13&gt;=AW1085,1.0,(AW1085/(AW1085-AS1085*$H$13)))</f>
        <v>0</v>
      </c>
      <c r="AV1085">
        <f>(AU1085-1)*100</f>
        <v>0</v>
      </c>
      <c r="AW1085">
        <f>MAX(0,($B$13+$C$13*BV1085)/(1+$D$13*BV1085)*BO1085/(BQ1085+273)*$E$13)</f>
        <v>0</v>
      </c>
      <c r="AX1085">
        <f>$B$11*BW1085+$C$11*BX1085+$F$11*CI1085*(1-CL1085)</f>
        <v>0</v>
      </c>
      <c r="AY1085">
        <f>AX1085*AZ1085</f>
        <v>0</v>
      </c>
      <c r="AZ1085">
        <f>($B$11*$D$9+$C$11*$D$9+$F$11*((CV1085+CN1085)/MAX(CV1085+CN1085+CW1085, 0.1)*$I$9+CW1085/MAX(CV1085+CN1085+CW1085, 0.1)*$J$9))/($B$11+$C$11+$F$11)</f>
        <v>0</v>
      </c>
      <c r="BA1085">
        <f>($B$11*$K$9+$C$11*$K$9+$F$11*((CV1085+CN1085)/MAX(CV1085+CN1085+CW1085, 0.1)*$P$9+CW1085/MAX(CV1085+CN1085+CW1085, 0.1)*$Q$9))/($B$11+$C$11+$F$11)</f>
        <v>0</v>
      </c>
      <c r="BB1085">
        <v>6</v>
      </c>
      <c r="BC1085">
        <v>0.5</v>
      </c>
      <c r="BD1085" t="s">
        <v>355</v>
      </c>
      <c r="BE1085">
        <v>2</v>
      </c>
      <c r="BF1085" t="b">
        <v>1</v>
      </c>
      <c r="BG1085">
        <v>1663699738.21429</v>
      </c>
      <c r="BH1085">
        <v>265.838035714286</v>
      </c>
      <c r="BI1085">
        <v>259.585464285714</v>
      </c>
      <c r="BJ1085">
        <v>20.1018571428571</v>
      </c>
      <c r="BK1085">
        <v>15.7436714285714</v>
      </c>
      <c r="BL1085">
        <v>260.821142857143</v>
      </c>
      <c r="BM1085">
        <v>19.8137321428571</v>
      </c>
      <c r="BN1085">
        <v>500.066857142857</v>
      </c>
      <c r="BO1085">
        <v>90.4659142857143</v>
      </c>
      <c r="BP1085">
        <v>0.04781785</v>
      </c>
      <c r="BQ1085">
        <v>24.6603821428571</v>
      </c>
      <c r="BR1085">
        <v>25.0236964285714</v>
      </c>
      <c r="BS1085">
        <v>999.9</v>
      </c>
      <c r="BT1085">
        <v>0</v>
      </c>
      <c r="BU1085">
        <v>0</v>
      </c>
      <c r="BV1085">
        <v>9995</v>
      </c>
      <c r="BW1085">
        <v>0</v>
      </c>
      <c r="BX1085">
        <v>16.6946</v>
      </c>
      <c r="BY1085">
        <v>6.25246214285714</v>
      </c>
      <c r="BZ1085">
        <v>271.29175</v>
      </c>
      <c r="CA1085">
        <v>263.738107142857</v>
      </c>
      <c r="CB1085">
        <v>4.35817428571429</v>
      </c>
      <c r="CC1085">
        <v>259.585464285714</v>
      </c>
      <c r="CD1085">
        <v>15.7436714285714</v>
      </c>
      <c r="CE1085">
        <v>1.81853321428571</v>
      </c>
      <c r="CF1085">
        <v>1.42426607142857</v>
      </c>
      <c r="CG1085">
        <v>15.9470035714286</v>
      </c>
      <c r="CH1085">
        <v>12.1784607142857</v>
      </c>
      <c r="CI1085">
        <v>2000.00571428571</v>
      </c>
      <c r="CJ1085">
        <v>0.980003714285714</v>
      </c>
      <c r="CK1085">
        <v>0.0199960285714286</v>
      </c>
      <c r="CL1085">
        <v>0</v>
      </c>
      <c r="CM1085">
        <v>715.185321428571</v>
      </c>
      <c r="CN1085">
        <v>5.00063</v>
      </c>
      <c r="CO1085">
        <v>14055.6535714286</v>
      </c>
      <c r="CP1085">
        <v>17256.9607142857</v>
      </c>
      <c r="CQ1085">
        <v>39.187</v>
      </c>
      <c r="CR1085">
        <v>39.312</v>
      </c>
      <c r="CS1085">
        <v>38.72075</v>
      </c>
      <c r="CT1085">
        <v>38.6338571428571</v>
      </c>
      <c r="CU1085">
        <v>39.937</v>
      </c>
      <c r="CV1085">
        <v>1955.115</v>
      </c>
      <c r="CW1085">
        <v>39.8907142857143</v>
      </c>
      <c r="CX1085">
        <v>0</v>
      </c>
      <c r="CY1085">
        <v>1663699743.5</v>
      </c>
      <c r="CZ1085">
        <v>0</v>
      </c>
      <c r="DA1085">
        <v>0</v>
      </c>
      <c r="DB1085" t="s">
        <v>356</v>
      </c>
      <c r="DC1085">
        <v>1660677648.1</v>
      </c>
      <c r="DD1085">
        <v>1660677649.1</v>
      </c>
      <c r="DE1085">
        <v>0</v>
      </c>
      <c r="DF1085">
        <v>-1.042</v>
      </c>
      <c r="DG1085">
        <v>0.003</v>
      </c>
      <c r="DH1085">
        <v>5.218</v>
      </c>
      <c r="DI1085">
        <v>0.344</v>
      </c>
      <c r="DJ1085">
        <v>417</v>
      </c>
      <c r="DK1085">
        <v>22</v>
      </c>
      <c r="DL1085">
        <v>1.24</v>
      </c>
      <c r="DM1085">
        <v>0.53</v>
      </c>
      <c r="DN1085">
        <v>5.27626073170732</v>
      </c>
      <c r="DO1085">
        <v>14.0450370731707</v>
      </c>
      <c r="DP1085">
        <v>1.50386364762104</v>
      </c>
      <c r="DQ1085">
        <v>0</v>
      </c>
      <c r="DR1085">
        <v>4.36321634146341</v>
      </c>
      <c r="DS1085">
        <v>-0.0403785365853761</v>
      </c>
      <c r="DT1085">
        <v>0.00949080909863946</v>
      </c>
      <c r="DU1085">
        <v>1</v>
      </c>
      <c r="DV1085">
        <v>1</v>
      </c>
      <c r="DW1085">
        <v>2</v>
      </c>
      <c r="DX1085" t="s">
        <v>395</v>
      </c>
      <c r="DY1085">
        <v>2.9725</v>
      </c>
      <c r="DZ1085">
        <v>2.70206</v>
      </c>
      <c r="EA1085">
        <v>0.0574463</v>
      </c>
      <c r="EB1085">
        <v>0.0568659</v>
      </c>
      <c r="EC1085">
        <v>0.0910879</v>
      </c>
      <c r="ED1085">
        <v>0.0773248</v>
      </c>
      <c r="EE1085">
        <v>36703.7</v>
      </c>
      <c r="EF1085">
        <v>40036.7</v>
      </c>
      <c r="EG1085">
        <v>35292.7</v>
      </c>
      <c r="EH1085">
        <v>38505</v>
      </c>
      <c r="EI1085">
        <v>45495.4</v>
      </c>
      <c r="EJ1085">
        <v>51319.1</v>
      </c>
      <c r="EK1085">
        <v>55175.6</v>
      </c>
      <c r="EL1085">
        <v>61768.8</v>
      </c>
      <c r="EM1085">
        <v>1.9844</v>
      </c>
      <c r="EN1085">
        <v>1.8018</v>
      </c>
      <c r="EO1085">
        <v>0.0736415</v>
      </c>
      <c r="EP1085">
        <v>0</v>
      </c>
      <c r="EQ1085">
        <v>23.8054</v>
      </c>
      <c r="ER1085">
        <v>999.9</v>
      </c>
      <c r="ES1085">
        <v>39.665</v>
      </c>
      <c r="ET1085">
        <v>31.431</v>
      </c>
      <c r="EU1085">
        <v>20.2714</v>
      </c>
      <c r="EV1085">
        <v>56.5162</v>
      </c>
      <c r="EW1085">
        <v>46.23</v>
      </c>
      <c r="EX1085">
        <v>1</v>
      </c>
      <c r="EY1085">
        <v>0.00835366</v>
      </c>
      <c r="EZ1085">
        <v>3.30477</v>
      </c>
      <c r="FA1085">
        <v>20.0829</v>
      </c>
      <c r="FB1085">
        <v>5.19932</v>
      </c>
      <c r="FC1085">
        <v>12.0052</v>
      </c>
      <c r="FD1085">
        <v>4.9756</v>
      </c>
      <c r="FE1085">
        <v>3.294</v>
      </c>
      <c r="FF1085">
        <v>9999</v>
      </c>
      <c r="FG1085">
        <v>9999</v>
      </c>
      <c r="FH1085">
        <v>9999</v>
      </c>
      <c r="FI1085">
        <v>696.2</v>
      </c>
      <c r="FJ1085">
        <v>1.86356</v>
      </c>
      <c r="FK1085">
        <v>1.86829</v>
      </c>
      <c r="FL1085">
        <v>1.8681</v>
      </c>
      <c r="FM1085">
        <v>1.86935</v>
      </c>
      <c r="FN1085">
        <v>1.87012</v>
      </c>
      <c r="FO1085">
        <v>1.86615</v>
      </c>
      <c r="FP1085">
        <v>1.86722</v>
      </c>
      <c r="FQ1085">
        <v>1.86859</v>
      </c>
      <c r="FR1085">
        <v>5</v>
      </c>
      <c r="FS1085">
        <v>0</v>
      </c>
      <c r="FT1085">
        <v>0</v>
      </c>
      <c r="FU1085">
        <v>0</v>
      </c>
      <c r="FV1085" t="s">
        <v>358</v>
      </c>
      <c r="FW1085" t="s">
        <v>359</v>
      </c>
      <c r="FX1085" t="s">
        <v>360</v>
      </c>
      <c r="FY1085" t="s">
        <v>360</v>
      </c>
      <c r="FZ1085" t="s">
        <v>360</v>
      </c>
      <c r="GA1085" t="s">
        <v>360</v>
      </c>
      <c r="GB1085">
        <v>0</v>
      </c>
      <c r="GC1085">
        <v>100</v>
      </c>
      <c r="GD1085">
        <v>100</v>
      </c>
      <c r="GE1085">
        <v>4.883</v>
      </c>
      <c r="GF1085">
        <v>0.2863</v>
      </c>
      <c r="GG1085">
        <v>3.61927167264205</v>
      </c>
      <c r="GH1085">
        <v>0.00509506669552449</v>
      </c>
      <c r="GI1085">
        <v>1.17866753763249e-06</v>
      </c>
      <c r="GJ1085">
        <v>-6.62632595388568e-10</v>
      </c>
      <c r="GK1085">
        <v>-0.0260112845827318</v>
      </c>
      <c r="GL1085">
        <v>-0.0225051504344278</v>
      </c>
      <c r="GM1085">
        <v>0.00262967521021688</v>
      </c>
      <c r="GN1085">
        <v>-3.50088843362945e-05</v>
      </c>
      <c r="GO1085">
        <v>-5</v>
      </c>
      <c r="GP1085">
        <v>1640</v>
      </c>
      <c r="GQ1085">
        <v>1</v>
      </c>
      <c r="GR1085">
        <v>20</v>
      </c>
      <c r="GS1085">
        <v>50368.3</v>
      </c>
      <c r="GT1085">
        <v>50368.3</v>
      </c>
      <c r="GU1085">
        <v>0.631104</v>
      </c>
      <c r="GV1085">
        <v>2.63306</v>
      </c>
      <c r="GW1085">
        <v>1.54785</v>
      </c>
      <c r="GX1085">
        <v>2.2998</v>
      </c>
      <c r="GY1085">
        <v>1.34644</v>
      </c>
      <c r="GZ1085">
        <v>2.34985</v>
      </c>
      <c r="HA1085">
        <v>36.4107</v>
      </c>
      <c r="HB1085">
        <v>23.9474</v>
      </c>
      <c r="HC1085">
        <v>18</v>
      </c>
      <c r="HD1085">
        <v>504.416</v>
      </c>
      <c r="HE1085">
        <v>389.93</v>
      </c>
      <c r="HF1085">
        <v>18.8468</v>
      </c>
      <c r="HG1085">
        <v>27.1541</v>
      </c>
      <c r="HH1085">
        <v>30.0002</v>
      </c>
      <c r="HI1085">
        <v>27.1195</v>
      </c>
      <c r="HJ1085">
        <v>27.0661</v>
      </c>
      <c r="HK1085">
        <v>12.6676</v>
      </c>
      <c r="HL1085">
        <v>23.6629</v>
      </c>
      <c r="HM1085">
        <v>0</v>
      </c>
      <c r="HN1085">
        <v>18.8554</v>
      </c>
      <c r="HO1085">
        <v>218.688</v>
      </c>
      <c r="HP1085">
        <v>15.6545</v>
      </c>
      <c r="HQ1085">
        <v>102.347</v>
      </c>
      <c r="HR1085">
        <v>102.81</v>
      </c>
    </row>
    <row r="1086" spans="1:226">
      <c r="A1086">
        <v>1070</v>
      </c>
      <c r="B1086">
        <v>1663699751</v>
      </c>
      <c r="C1086">
        <v>11975.9000000954</v>
      </c>
      <c r="D1086" t="s">
        <v>2510</v>
      </c>
      <c r="E1086" t="s">
        <v>2511</v>
      </c>
      <c r="F1086">
        <v>5</v>
      </c>
      <c r="G1086" t="s">
        <v>2485</v>
      </c>
      <c r="H1086" t="s">
        <v>354</v>
      </c>
      <c r="I1086">
        <v>1663699743.5</v>
      </c>
      <c r="J1086">
        <f>(K1086)/1000</f>
        <v>0</v>
      </c>
      <c r="K1086">
        <f>IF(BF1086, AN1086, AH1086)</f>
        <v>0</v>
      </c>
      <c r="L1086">
        <f>IF(BF1086, AI1086, AG1086)</f>
        <v>0</v>
      </c>
      <c r="M1086">
        <f>BH1086 - IF(AU1086&gt;1, L1086*BB1086*100.0/(AW1086*BV1086), 0)</f>
        <v>0</v>
      </c>
      <c r="N1086">
        <f>((T1086-J1086/2)*M1086-L1086)/(T1086+J1086/2)</f>
        <v>0</v>
      </c>
      <c r="O1086">
        <f>N1086*(BO1086+BP1086)/1000.0</f>
        <v>0</v>
      </c>
      <c r="P1086">
        <f>(BH1086 - IF(AU1086&gt;1, L1086*BB1086*100.0/(AW1086*BV1086), 0))*(BO1086+BP1086)/1000.0</f>
        <v>0</v>
      </c>
      <c r="Q1086">
        <f>2.0/((1/S1086-1/R1086)+SIGN(S1086)*SQRT((1/S1086-1/R1086)*(1/S1086-1/R1086) + 4*BC1086/((BC1086+1)*(BC1086+1))*(2*1/S1086*1/R1086-1/R1086*1/R1086)))</f>
        <v>0</v>
      </c>
      <c r="R1086">
        <f>IF(LEFT(BD1086,1)&lt;&gt;"0",IF(LEFT(BD1086,1)="1",3.0,BE1086),$D$5+$E$5*(BV1086*BO1086/($K$5*1000))+$F$5*(BV1086*BO1086/($K$5*1000))*MAX(MIN(BB1086,$J$5),$I$5)*MAX(MIN(BB1086,$J$5),$I$5)+$G$5*MAX(MIN(BB1086,$J$5),$I$5)*(BV1086*BO1086/($K$5*1000))+$H$5*(BV1086*BO1086/($K$5*1000))*(BV1086*BO1086/($K$5*1000)))</f>
        <v>0</v>
      </c>
      <c r="S1086">
        <f>J1086*(1000-(1000*0.61365*exp(17.502*W1086/(240.97+W1086))/(BO1086+BP1086)+BJ1086)/2)/(1000*0.61365*exp(17.502*W1086/(240.97+W1086))/(BO1086+BP1086)-BJ1086)</f>
        <v>0</v>
      </c>
      <c r="T1086">
        <f>1/((BC1086+1)/(Q1086/1.6)+1/(R1086/1.37)) + BC1086/((BC1086+1)/(Q1086/1.6) + BC1086/(R1086/1.37))</f>
        <v>0</v>
      </c>
      <c r="U1086">
        <f>(AX1086*BA1086)</f>
        <v>0</v>
      </c>
      <c r="V1086">
        <f>(BQ1086+(U1086+2*0.95*5.67E-8*(((BQ1086+$B$7)+273)^4-(BQ1086+273)^4)-44100*J1086)/(1.84*29.3*R1086+8*0.95*5.67E-8*(BQ1086+273)^3))</f>
        <v>0</v>
      </c>
      <c r="W1086">
        <f>($C$7*BR1086+$D$7*BS1086+$E$7*V1086)</f>
        <v>0</v>
      </c>
      <c r="X1086">
        <f>0.61365*exp(17.502*W1086/(240.97+W1086))</f>
        <v>0</v>
      </c>
      <c r="Y1086">
        <f>(Z1086/AA1086*100)</f>
        <v>0</v>
      </c>
      <c r="Z1086">
        <f>BJ1086*(BO1086+BP1086)/1000</f>
        <v>0</v>
      </c>
      <c r="AA1086">
        <f>0.61365*exp(17.502*BQ1086/(240.97+BQ1086))</f>
        <v>0</v>
      </c>
      <c r="AB1086">
        <f>(X1086-BJ1086*(BO1086+BP1086)/1000)</f>
        <v>0</v>
      </c>
      <c r="AC1086">
        <f>(-J1086*44100)</f>
        <v>0</v>
      </c>
      <c r="AD1086">
        <f>2*29.3*R1086*0.92*(BQ1086-W1086)</f>
        <v>0</v>
      </c>
      <c r="AE1086">
        <f>2*0.95*5.67E-8*(((BQ1086+$B$7)+273)^4-(W1086+273)^4)</f>
        <v>0</v>
      </c>
      <c r="AF1086">
        <f>U1086+AE1086+AC1086+AD1086</f>
        <v>0</v>
      </c>
      <c r="AG1086">
        <f>BN1086*AU1086*(BI1086-BH1086*(1000-AU1086*BK1086)/(1000-AU1086*BJ1086))/(100*BB1086)</f>
        <v>0</v>
      </c>
      <c r="AH1086">
        <f>1000*BN1086*AU1086*(BJ1086-BK1086)/(100*BB1086*(1000-AU1086*BJ1086))</f>
        <v>0</v>
      </c>
      <c r="AI1086">
        <f>(AJ1086 - AK1086 - BO1086*1E3/(8.314*(BQ1086+273.15)) * AM1086/BN1086 * AL1086) * BN1086/(100*BB1086) * (1000 - BK1086)/1000</f>
        <v>0</v>
      </c>
      <c r="AJ1086">
        <v>229.295562951805</v>
      </c>
      <c r="AK1086">
        <v>232.069715151515</v>
      </c>
      <c r="AL1086">
        <v>-3.19126831575863</v>
      </c>
      <c r="AM1086">
        <v>65.4375956939382</v>
      </c>
      <c r="AN1086">
        <f>(AP1086 - AO1086 + BO1086*1E3/(8.314*(BQ1086+273.15)) * AR1086/BN1086 * AQ1086) * BN1086/(100*BB1086) * 1000/(1000 - AP1086)</f>
        <v>0</v>
      </c>
      <c r="AO1086">
        <v>15.7139502557827</v>
      </c>
      <c r="AP1086">
        <v>20.0373758241758</v>
      </c>
      <c r="AQ1086">
        <v>-0.00642451015883566</v>
      </c>
      <c r="AR1086">
        <v>121.297817516399</v>
      </c>
      <c r="AS1086">
        <v>0</v>
      </c>
      <c r="AT1086">
        <v>0</v>
      </c>
      <c r="AU1086">
        <f>IF(AS1086*$H$13&gt;=AW1086,1.0,(AW1086/(AW1086-AS1086*$H$13)))</f>
        <v>0</v>
      </c>
      <c r="AV1086">
        <f>(AU1086-1)*100</f>
        <v>0</v>
      </c>
      <c r="AW1086">
        <f>MAX(0,($B$13+$C$13*BV1086)/(1+$D$13*BV1086)*BO1086/(BQ1086+273)*$E$13)</f>
        <v>0</v>
      </c>
      <c r="AX1086">
        <f>$B$11*BW1086+$C$11*BX1086+$F$11*CI1086*(1-CL1086)</f>
        <v>0</v>
      </c>
      <c r="AY1086">
        <f>AX1086*AZ1086</f>
        <v>0</v>
      </c>
      <c r="AZ1086">
        <f>($B$11*$D$9+$C$11*$D$9+$F$11*((CV1086+CN1086)/MAX(CV1086+CN1086+CW1086, 0.1)*$I$9+CW1086/MAX(CV1086+CN1086+CW1086, 0.1)*$J$9))/($B$11+$C$11+$F$11)</f>
        <v>0</v>
      </c>
      <c r="BA1086">
        <f>($B$11*$K$9+$C$11*$K$9+$F$11*((CV1086+CN1086)/MAX(CV1086+CN1086+CW1086, 0.1)*$P$9+CW1086/MAX(CV1086+CN1086+CW1086, 0.1)*$Q$9))/($B$11+$C$11+$F$11)</f>
        <v>0</v>
      </c>
      <c r="BB1086">
        <v>6</v>
      </c>
      <c r="BC1086">
        <v>0.5</v>
      </c>
      <c r="BD1086" t="s">
        <v>355</v>
      </c>
      <c r="BE1086">
        <v>2</v>
      </c>
      <c r="BF1086" t="b">
        <v>1</v>
      </c>
      <c r="BG1086">
        <v>1663699743.5</v>
      </c>
      <c r="BH1086">
        <v>249.280555555556</v>
      </c>
      <c r="BI1086">
        <v>241.929777777778</v>
      </c>
      <c r="BJ1086">
        <v>20.0727555555556</v>
      </c>
      <c r="BK1086">
        <v>15.7229296296296</v>
      </c>
      <c r="BL1086">
        <v>244.355296296296</v>
      </c>
      <c r="BM1086">
        <v>19.7857555555556</v>
      </c>
      <c r="BN1086">
        <v>500.067592592593</v>
      </c>
      <c r="BO1086">
        <v>90.4677074074074</v>
      </c>
      <c r="BP1086">
        <v>0.0475563592592593</v>
      </c>
      <c r="BQ1086">
        <v>24.6412407407407</v>
      </c>
      <c r="BR1086">
        <v>25.0134703703704</v>
      </c>
      <c r="BS1086">
        <v>999.9</v>
      </c>
      <c r="BT1086">
        <v>0</v>
      </c>
      <c r="BU1086">
        <v>0</v>
      </c>
      <c r="BV1086">
        <v>10002.5925925926</v>
      </c>
      <c r="BW1086">
        <v>0</v>
      </c>
      <c r="BX1086">
        <v>16.6999888888889</v>
      </c>
      <c r="BY1086">
        <v>7.3507562962963</v>
      </c>
      <c r="BZ1086">
        <v>254.387074074074</v>
      </c>
      <c r="CA1086">
        <v>245.794518518519</v>
      </c>
      <c r="CB1086">
        <v>4.34980333333333</v>
      </c>
      <c r="CC1086">
        <v>241.929777777778</v>
      </c>
      <c r="CD1086">
        <v>15.7229296296296</v>
      </c>
      <c r="CE1086">
        <v>1.81593592592593</v>
      </c>
      <c r="CF1086">
        <v>1.42241851851852</v>
      </c>
      <c r="CG1086">
        <v>15.924637037037</v>
      </c>
      <c r="CH1086">
        <v>12.1587518518519</v>
      </c>
      <c r="CI1086">
        <v>1999.97592592593</v>
      </c>
      <c r="CJ1086">
        <v>0.980003592592593</v>
      </c>
      <c r="CK1086">
        <v>0.0199961259259259</v>
      </c>
      <c r="CL1086">
        <v>0</v>
      </c>
      <c r="CM1086">
        <v>710.609777777778</v>
      </c>
      <c r="CN1086">
        <v>5.00063</v>
      </c>
      <c r="CO1086">
        <v>13966.9444444444</v>
      </c>
      <c r="CP1086">
        <v>17256.6962962963</v>
      </c>
      <c r="CQ1086">
        <v>39.187</v>
      </c>
      <c r="CR1086">
        <v>39.312</v>
      </c>
      <c r="CS1086">
        <v>38.7173333333333</v>
      </c>
      <c r="CT1086">
        <v>38.6341851851852</v>
      </c>
      <c r="CU1086">
        <v>39.937</v>
      </c>
      <c r="CV1086">
        <v>1955.08555555556</v>
      </c>
      <c r="CW1086">
        <v>39.8903703703704</v>
      </c>
      <c r="CX1086">
        <v>0</v>
      </c>
      <c r="CY1086">
        <v>1663699748.3</v>
      </c>
      <c r="CZ1086">
        <v>0</v>
      </c>
      <c r="DA1086">
        <v>0</v>
      </c>
      <c r="DB1086" t="s">
        <v>356</v>
      </c>
      <c r="DC1086">
        <v>1660677648.1</v>
      </c>
      <c r="DD1086">
        <v>1660677649.1</v>
      </c>
      <c r="DE1086">
        <v>0</v>
      </c>
      <c r="DF1086">
        <v>-1.042</v>
      </c>
      <c r="DG1086">
        <v>0.003</v>
      </c>
      <c r="DH1086">
        <v>5.218</v>
      </c>
      <c r="DI1086">
        <v>0.344</v>
      </c>
      <c r="DJ1086">
        <v>417</v>
      </c>
      <c r="DK1086">
        <v>22</v>
      </c>
      <c r="DL1086">
        <v>1.24</v>
      </c>
      <c r="DM1086">
        <v>0.53</v>
      </c>
      <c r="DN1086">
        <v>6.70456658536585</v>
      </c>
      <c r="DO1086">
        <v>13.0241011149826</v>
      </c>
      <c r="DP1086">
        <v>1.40728398756319</v>
      </c>
      <c r="DQ1086">
        <v>0</v>
      </c>
      <c r="DR1086">
        <v>4.35201414634146</v>
      </c>
      <c r="DS1086">
        <v>-0.0894775609756055</v>
      </c>
      <c r="DT1086">
        <v>0.0137178818630229</v>
      </c>
      <c r="DU1086">
        <v>1</v>
      </c>
      <c r="DV1086">
        <v>1</v>
      </c>
      <c r="DW1086">
        <v>2</v>
      </c>
      <c r="DX1086" t="s">
        <v>395</v>
      </c>
      <c r="DY1086">
        <v>2.973</v>
      </c>
      <c r="DZ1086">
        <v>2.70057</v>
      </c>
      <c r="EA1086">
        <v>0.0541723</v>
      </c>
      <c r="EB1086">
        <v>0.0536565</v>
      </c>
      <c r="EC1086">
        <v>0.0910177</v>
      </c>
      <c r="ED1086">
        <v>0.0773162</v>
      </c>
      <c r="EE1086">
        <v>36831.1</v>
      </c>
      <c r="EF1086">
        <v>40172.9</v>
      </c>
      <c r="EG1086">
        <v>35292.8</v>
      </c>
      <c r="EH1086">
        <v>38505.1</v>
      </c>
      <c r="EI1086">
        <v>45499</v>
      </c>
      <c r="EJ1086">
        <v>51320.1</v>
      </c>
      <c r="EK1086">
        <v>55175.8</v>
      </c>
      <c r="EL1086">
        <v>61769.4</v>
      </c>
      <c r="EM1086">
        <v>1.9846</v>
      </c>
      <c r="EN1086">
        <v>1.802</v>
      </c>
      <c r="EO1086">
        <v>0.0736117</v>
      </c>
      <c r="EP1086">
        <v>0</v>
      </c>
      <c r="EQ1086">
        <v>23.7973</v>
      </c>
      <c r="ER1086">
        <v>999.9</v>
      </c>
      <c r="ES1086">
        <v>39.641</v>
      </c>
      <c r="ET1086">
        <v>31.421</v>
      </c>
      <c r="EU1086">
        <v>20.2506</v>
      </c>
      <c r="EV1086">
        <v>56.2562</v>
      </c>
      <c r="EW1086">
        <v>46.2099</v>
      </c>
      <c r="EX1086">
        <v>1</v>
      </c>
      <c r="EY1086">
        <v>0.00810976</v>
      </c>
      <c r="EZ1086">
        <v>3.2542</v>
      </c>
      <c r="FA1086">
        <v>20.0831</v>
      </c>
      <c r="FB1086">
        <v>5.19692</v>
      </c>
      <c r="FC1086">
        <v>12.004</v>
      </c>
      <c r="FD1086">
        <v>4.9748</v>
      </c>
      <c r="FE1086">
        <v>3.294</v>
      </c>
      <c r="FF1086">
        <v>9999</v>
      </c>
      <c r="FG1086">
        <v>9999</v>
      </c>
      <c r="FH1086">
        <v>9999</v>
      </c>
      <c r="FI1086">
        <v>696.2</v>
      </c>
      <c r="FJ1086">
        <v>1.86356</v>
      </c>
      <c r="FK1086">
        <v>1.86829</v>
      </c>
      <c r="FL1086">
        <v>1.86813</v>
      </c>
      <c r="FM1086">
        <v>1.86935</v>
      </c>
      <c r="FN1086">
        <v>1.87012</v>
      </c>
      <c r="FO1086">
        <v>1.86615</v>
      </c>
      <c r="FP1086">
        <v>1.86722</v>
      </c>
      <c r="FQ1086">
        <v>1.86859</v>
      </c>
      <c r="FR1086">
        <v>5</v>
      </c>
      <c r="FS1086">
        <v>0</v>
      </c>
      <c r="FT1086">
        <v>0</v>
      </c>
      <c r="FU1086">
        <v>0</v>
      </c>
      <c r="FV1086" t="s">
        <v>358</v>
      </c>
      <c r="FW1086" t="s">
        <v>359</v>
      </c>
      <c r="FX1086" t="s">
        <v>360</v>
      </c>
      <c r="FY1086" t="s">
        <v>360</v>
      </c>
      <c r="FZ1086" t="s">
        <v>360</v>
      </c>
      <c r="GA1086" t="s">
        <v>360</v>
      </c>
      <c r="GB1086">
        <v>0</v>
      </c>
      <c r="GC1086">
        <v>100</v>
      </c>
      <c r="GD1086">
        <v>100</v>
      </c>
      <c r="GE1086">
        <v>4.796</v>
      </c>
      <c r="GF1086">
        <v>0.2855</v>
      </c>
      <c r="GG1086">
        <v>3.61927167264205</v>
      </c>
      <c r="GH1086">
        <v>0.00509506669552449</v>
      </c>
      <c r="GI1086">
        <v>1.17866753763249e-06</v>
      </c>
      <c r="GJ1086">
        <v>-6.62632595388568e-10</v>
      </c>
      <c r="GK1086">
        <v>-0.0260112845827318</v>
      </c>
      <c r="GL1086">
        <v>-0.0225051504344278</v>
      </c>
      <c r="GM1086">
        <v>0.00262967521021688</v>
      </c>
      <c r="GN1086">
        <v>-3.50088843362945e-05</v>
      </c>
      <c r="GO1086">
        <v>-5</v>
      </c>
      <c r="GP1086">
        <v>1640</v>
      </c>
      <c r="GQ1086">
        <v>1</v>
      </c>
      <c r="GR1086">
        <v>20</v>
      </c>
      <c r="GS1086">
        <v>50368.4</v>
      </c>
      <c r="GT1086">
        <v>50368.4</v>
      </c>
      <c r="GU1086">
        <v>0.596924</v>
      </c>
      <c r="GV1086">
        <v>2.65503</v>
      </c>
      <c r="GW1086">
        <v>1.54785</v>
      </c>
      <c r="GX1086">
        <v>2.2998</v>
      </c>
      <c r="GY1086">
        <v>1.34644</v>
      </c>
      <c r="GZ1086">
        <v>2.27783</v>
      </c>
      <c r="HA1086">
        <v>36.4107</v>
      </c>
      <c r="HB1086">
        <v>23.9387</v>
      </c>
      <c r="HC1086">
        <v>18</v>
      </c>
      <c r="HD1086">
        <v>504.568</v>
      </c>
      <c r="HE1086">
        <v>390.038</v>
      </c>
      <c r="HF1086">
        <v>18.8339</v>
      </c>
      <c r="HG1086">
        <v>27.156</v>
      </c>
      <c r="HH1086">
        <v>30.0001</v>
      </c>
      <c r="HI1086">
        <v>27.1218</v>
      </c>
      <c r="HJ1086">
        <v>27.0661</v>
      </c>
      <c r="HK1086">
        <v>11.9894</v>
      </c>
      <c r="HL1086">
        <v>23.6629</v>
      </c>
      <c r="HM1086">
        <v>0</v>
      </c>
      <c r="HN1086">
        <v>18.8449</v>
      </c>
      <c r="HO1086">
        <v>198.494</v>
      </c>
      <c r="HP1086">
        <v>15.6621</v>
      </c>
      <c r="HQ1086">
        <v>102.347</v>
      </c>
      <c r="HR1086">
        <v>102.811</v>
      </c>
    </row>
    <row r="1087" spans="1:226">
      <c r="A1087">
        <v>1071</v>
      </c>
      <c r="B1087">
        <v>1663699756</v>
      </c>
      <c r="C1087">
        <v>11980.9000000954</v>
      </c>
      <c r="D1087" t="s">
        <v>2512</v>
      </c>
      <c r="E1087" t="s">
        <v>2513</v>
      </c>
      <c r="F1087">
        <v>5</v>
      </c>
      <c r="G1087" t="s">
        <v>2485</v>
      </c>
      <c r="H1087" t="s">
        <v>354</v>
      </c>
      <c r="I1087">
        <v>1663699748.21429</v>
      </c>
      <c r="J1087">
        <f>(K1087)/1000</f>
        <v>0</v>
      </c>
      <c r="K1087">
        <f>IF(BF1087, AN1087, AH1087)</f>
        <v>0</v>
      </c>
      <c r="L1087">
        <f>IF(BF1087, AI1087, AG1087)</f>
        <v>0</v>
      </c>
      <c r="M1087">
        <f>BH1087 - IF(AU1087&gt;1, L1087*BB1087*100.0/(AW1087*BV1087), 0)</f>
        <v>0</v>
      </c>
      <c r="N1087">
        <f>((T1087-J1087/2)*M1087-L1087)/(T1087+J1087/2)</f>
        <v>0</v>
      </c>
      <c r="O1087">
        <f>N1087*(BO1087+BP1087)/1000.0</f>
        <v>0</v>
      </c>
      <c r="P1087">
        <f>(BH1087 - IF(AU1087&gt;1, L1087*BB1087*100.0/(AW1087*BV1087), 0))*(BO1087+BP1087)/1000.0</f>
        <v>0</v>
      </c>
      <c r="Q1087">
        <f>2.0/((1/S1087-1/R1087)+SIGN(S1087)*SQRT((1/S1087-1/R1087)*(1/S1087-1/R1087) + 4*BC1087/((BC1087+1)*(BC1087+1))*(2*1/S1087*1/R1087-1/R1087*1/R1087)))</f>
        <v>0</v>
      </c>
      <c r="R1087">
        <f>IF(LEFT(BD1087,1)&lt;&gt;"0",IF(LEFT(BD1087,1)="1",3.0,BE1087),$D$5+$E$5*(BV1087*BO1087/($K$5*1000))+$F$5*(BV1087*BO1087/($K$5*1000))*MAX(MIN(BB1087,$J$5),$I$5)*MAX(MIN(BB1087,$J$5),$I$5)+$G$5*MAX(MIN(BB1087,$J$5),$I$5)*(BV1087*BO1087/($K$5*1000))+$H$5*(BV1087*BO1087/($K$5*1000))*(BV1087*BO1087/($K$5*1000)))</f>
        <v>0</v>
      </c>
      <c r="S1087">
        <f>J1087*(1000-(1000*0.61365*exp(17.502*W1087/(240.97+W1087))/(BO1087+BP1087)+BJ1087)/2)/(1000*0.61365*exp(17.502*W1087/(240.97+W1087))/(BO1087+BP1087)-BJ1087)</f>
        <v>0</v>
      </c>
      <c r="T1087">
        <f>1/((BC1087+1)/(Q1087/1.6)+1/(R1087/1.37)) + BC1087/((BC1087+1)/(Q1087/1.6) + BC1087/(R1087/1.37))</f>
        <v>0</v>
      </c>
      <c r="U1087">
        <f>(AX1087*BA1087)</f>
        <v>0</v>
      </c>
      <c r="V1087">
        <f>(BQ1087+(U1087+2*0.95*5.67E-8*(((BQ1087+$B$7)+273)^4-(BQ1087+273)^4)-44100*J1087)/(1.84*29.3*R1087+8*0.95*5.67E-8*(BQ1087+273)^3))</f>
        <v>0</v>
      </c>
      <c r="W1087">
        <f>($C$7*BR1087+$D$7*BS1087+$E$7*V1087)</f>
        <v>0</v>
      </c>
      <c r="X1087">
        <f>0.61365*exp(17.502*W1087/(240.97+W1087))</f>
        <v>0</v>
      </c>
      <c r="Y1087">
        <f>(Z1087/AA1087*100)</f>
        <v>0</v>
      </c>
      <c r="Z1087">
        <f>BJ1087*(BO1087+BP1087)/1000</f>
        <v>0</v>
      </c>
      <c r="AA1087">
        <f>0.61365*exp(17.502*BQ1087/(240.97+BQ1087))</f>
        <v>0</v>
      </c>
      <c r="AB1087">
        <f>(X1087-BJ1087*(BO1087+BP1087)/1000)</f>
        <v>0</v>
      </c>
      <c r="AC1087">
        <f>(-J1087*44100)</f>
        <v>0</v>
      </c>
      <c r="AD1087">
        <f>2*29.3*R1087*0.92*(BQ1087-W1087)</f>
        <v>0</v>
      </c>
      <c r="AE1087">
        <f>2*0.95*5.67E-8*(((BQ1087+$B$7)+273)^4-(W1087+273)^4)</f>
        <v>0</v>
      </c>
      <c r="AF1087">
        <f>U1087+AE1087+AC1087+AD1087</f>
        <v>0</v>
      </c>
      <c r="AG1087">
        <f>BN1087*AU1087*(BI1087-BH1087*(1000-AU1087*BK1087)/(1000-AU1087*BJ1087))/(100*BB1087)</f>
        <v>0</v>
      </c>
      <c r="AH1087">
        <f>1000*BN1087*AU1087*(BJ1087-BK1087)/(100*BB1087*(1000-AU1087*BJ1087))</f>
        <v>0</v>
      </c>
      <c r="AI1087">
        <f>(AJ1087 - AK1087 - BO1087*1E3/(8.314*(BQ1087+273.15)) * AM1087/BN1087 * AL1087) * BN1087/(100*BB1087) * (1000 - BK1087)/1000</f>
        <v>0</v>
      </c>
      <c r="AJ1087">
        <v>213.628014751871</v>
      </c>
      <c r="AK1087">
        <v>216.675587878788</v>
      </c>
      <c r="AL1087">
        <v>-3.09303703072681</v>
      </c>
      <c r="AM1087">
        <v>65.4375956939382</v>
      </c>
      <c r="AN1087">
        <f>(AP1087 - AO1087 + BO1087*1E3/(8.314*(BQ1087+273.15)) * AR1087/BN1087 * AQ1087) * BN1087/(100*BB1087) * 1000/(1000 - AP1087)</f>
        <v>0</v>
      </c>
      <c r="AO1087">
        <v>15.7139964136274</v>
      </c>
      <c r="AP1087">
        <v>20.0509340659341</v>
      </c>
      <c r="AQ1087">
        <v>-0.00967732612346989</v>
      </c>
      <c r="AR1087">
        <v>121.297817516399</v>
      </c>
      <c r="AS1087">
        <v>0</v>
      </c>
      <c r="AT1087">
        <v>0</v>
      </c>
      <c r="AU1087">
        <f>IF(AS1087*$H$13&gt;=AW1087,1.0,(AW1087/(AW1087-AS1087*$H$13)))</f>
        <v>0</v>
      </c>
      <c r="AV1087">
        <f>(AU1087-1)*100</f>
        <v>0</v>
      </c>
      <c r="AW1087">
        <f>MAX(0,($B$13+$C$13*BV1087)/(1+$D$13*BV1087)*BO1087/(BQ1087+273)*$E$13)</f>
        <v>0</v>
      </c>
      <c r="AX1087">
        <f>$B$11*BW1087+$C$11*BX1087+$F$11*CI1087*(1-CL1087)</f>
        <v>0</v>
      </c>
      <c r="AY1087">
        <f>AX1087*AZ1087</f>
        <v>0</v>
      </c>
      <c r="AZ1087">
        <f>($B$11*$D$9+$C$11*$D$9+$F$11*((CV1087+CN1087)/MAX(CV1087+CN1087+CW1087, 0.1)*$I$9+CW1087/MAX(CV1087+CN1087+CW1087, 0.1)*$J$9))/($B$11+$C$11+$F$11)</f>
        <v>0</v>
      </c>
      <c r="BA1087">
        <f>($B$11*$K$9+$C$11*$K$9+$F$11*((CV1087+CN1087)/MAX(CV1087+CN1087+CW1087, 0.1)*$P$9+CW1087/MAX(CV1087+CN1087+CW1087, 0.1)*$Q$9))/($B$11+$C$11+$F$11)</f>
        <v>0</v>
      </c>
      <c r="BB1087">
        <v>6</v>
      </c>
      <c r="BC1087">
        <v>0.5</v>
      </c>
      <c r="BD1087" t="s">
        <v>355</v>
      </c>
      <c r="BE1087">
        <v>2</v>
      </c>
      <c r="BF1087" t="b">
        <v>1</v>
      </c>
      <c r="BG1087">
        <v>1663699748.21429</v>
      </c>
      <c r="BH1087">
        <v>234.704571428571</v>
      </c>
      <c r="BI1087">
        <v>226.525785714286</v>
      </c>
      <c r="BJ1087">
        <v>20.0511928571429</v>
      </c>
      <c r="BK1087">
        <v>15.7146607142857</v>
      </c>
      <c r="BL1087">
        <v>229.859678571429</v>
      </c>
      <c r="BM1087">
        <v>19.7650321428571</v>
      </c>
      <c r="BN1087">
        <v>500.088892857143</v>
      </c>
      <c r="BO1087">
        <v>90.4664892857143</v>
      </c>
      <c r="BP1087">
        <v>0.0475208928571429</v>
      </c>
      <c r="BQ1087">
        <v>24.625325</v>
      </c>
      <c r="BR1087">
        <v>25.00245</v>
      </c>
      <c r="BS1087">
        <v>999.9</v>
      </c>
      <c r="BT1087">
        <v>0</v>
      </c>
      <c r="BU1087">
        <v>0</v>
      </c>
      <c r="BV1087">
        <v>10004.1071428571</v>
      </c>
      <c r="BW1087">
        <v>0</v>
      </c>
      <c r="BX1087">
        <v>16.7028785714286</v>
      </c>
      <c r="BY1087">
        <v>8.17876142857143</v>
      </c>
      <c r="BZ1087">
        <v>239.507178571429</v>
      </c>
      <c r="CA1087">
        <v>230.142321428571</v>
      </c>
      <c r="CB1087">
        <v>4.33651892857143</v>
      </c>
      <c r="CC1087">
        <v>226.525785714286</v>
      </c>
      <c r="CD1087">
        <v>15.7146607142857</v>
      </c>
      <c r="CE1087">
        <v>1.81396071428571</v>
      </c>
      <c r="CF1087">
        <v>1.42165178571429</v>
      </c>
      <c r="CG1087">
        <v>15.9076142857143</v>
      </c>
      <c r="CH1087">
        <v>12.1505607142857</v>
      </c>
      <c r="CI1087">
        <v>1999.96642857143</v>
      </c>
      <c r="CJ1087">
        <v>0.980003571428571</v>
      </c>
      <c r="CK1087">
        <v>0.0199961428571429</v>
      </c>
      <c r="CL1087">
        <v>0</v>
      </c>
      <c r="CM1087">
        <v>707.074107142857</v>
      </c>
      <c r="CN1087">
        <v>5.00063</v>
      </c>
      <c r="CO1087">
        <v>13897.7928571429</v>
      </c>
      <c r="CP1087">
        <v>17256.6035714286</v>
      </c>
      <c r="CQ1087">
        <v>39.187</v>
      </c>
      <c r="CR1087">
        <v>39.312</v>
      </c>
      <c r="CS1087">
        <v>38.72075</v>
      </c>
      <c r="CT1087">
        <v>38.6338571428571</v>
      </c>
      <c r="CU1087">
        <v>39.937</v>
      </c>
      <c r="CV1087">
        <v>1955.07607142857</v>
      </c>
      <c r="CW1087">
        <v>39.8903571428572</v>
      </c>
      <c r="CX1087">
        <v>0</v>
      </c>
      <c r="CY1087">
        <v>1663699753.1</v>
      </c>
      <c r="CZ1087">
        <v>0</v>
      </c>
      <c r="DA1087">
        <v>0</v>
      </c>
      <c r="DB1087" t="s">
        <v>356</v>
      </c>
      <c r="DC1087">
        <v>1660677648.1</v>
      </c>
      <c r="DD1087">
        <v>1660677649.1</v>
      </c>
      <c r="DE1087">
        <v>0</v>
      </c>
      <c r="DF1087">
        <v>-1.042</v>
      </c>
      <c r="DG1087">
        <v>0.003</v>
      </c>
      <c r="DH1087">
        <v>5.218</v>
      </c>
      <c r="DI1087">
        <v>0.344</v>
      </c>
      <c r="DJ1087">
        <v>417</v>
      </c>
      <c r="DK1087">
        <v>22</v>
      </c>
      <c r="DL1087">
        <v>1.24</v>
      </c>
      <c r="DM1087">
        <v>0.53</v>
      </c>
      <c r="DN1087">
        <v>7.47931292682927</v>
      </c>
      <c r="DO1087">
        <v>10.0135875261324</v>
      </c>
      <c r="DP1087">
        <v>1.11471631820583</v>
      </c>
      <c r="DQ1087">
        <v>0</v>
      </c>
      <c r="DR1087">
        <v>4.34470975609756</v>
      </c>
      <c r="DS1087">
        <v>-0.183053937282222</v>
      </c>
      <c r="DT1087">
        <v>0.0197824178511645</v>
      </c>
      <c r="DU1087">
        <v>0</v>
      </c>
      <c r="DV1087">
        <v>0</v>
      </c>
      <c r="DW1087">
        <v>2</v>
      </c>
      <c r="DX1087" t="s">
        <v>357</v>
      </c>
      <c r="DY1087">
        <v>2.97325</v>
      </c>
      <c r="DZ1087">
        <v>2.70219</v>
      </c>
      <c r="EA1087">
        <v>0.0509484</v>
      </c>
      <c r="EB1087">
        <v>0.0500188</v>
      </c>
      <c r="EC1087">
        <v>0.0911181</v>
      </c>
      <c r="ED1087">
        <v>0.0773213</v>
      </c>
      <c r="EE1087">
        <v>36955.9</v>
      </c>
      <c r="EF1087">
        <v>40326.9</v>
      </c>
      <c r="EG1087">
        <v>35292</v>
      </c>
      <c r="EH1087">
        <v>38504.7</v>
      </c>
      <c r="EI1087">
        <v>45493.7</v>
      </c>
      <c r="EJ1087">
        <v>51319.2</v>
      </c>
      <c r="EK1087">
        <v>55175.6</v>
      </c>
      <c r="EL1087">
        <v>61768.9</v>
      </c>
      <c r="EM1087">
        <v>1.9844</v>
      </c>
      <c r="EN1087">
        <v>1.8012</v>
      </c>
      <c r="EO1087">
        <v>0.0740588</v>
      </c>
      <c r="EP1087">
        <v>0</v>
      </c>
      <c r="EQ1087">
        <v>23.7873</v>
      </c>
      <c r="ER1087">
        <v>999.9</v>
      </c>
      <c r="ES1087">
        <v>39.665</v>
      </c>
      <c r="ET1087">
        <v>31.431</v>
      </c>
      <c r="EU1087">
        <v>20.2702</v>
      </c>
      <c r="EV1087">
        <v>56.5062</v>
      </c>
      <c r="EW1087">
        <v>45.8133</v>
      </c>
      <c r="EX1087">
        <v>1</v>
      </c>
      <c r="EY1087">
        <v>0.00361789</v>
      </c>
      <c r="EZ1087">
        <v>-0.0986492</v>
      </c>
      <c r="FA1087">
        <v>20.1109</v>
      </c>
      <c r="FB1087">
        <v>5.20052</v>
      </c>
      <c r="FC1087">
        <v>12.0052</v>
      </c>
      <c r="FD1087">
        <v>4.976</v>
      </c>
      <c r="FE1087">
        <v>3.294</v>
      </c>
      <c r="FF1087">
        <v>9999</v>
      </c>
      <c r="FG1087">
        <v>9999</v>
      </c>
      <c r="FH1087">
        <v>9999</v>
      </c>
      <c r="FI1087">
        <v>696.2</v>
      </c>
      <c r="FJ1087">
        <v>1.86356</v>
      </c>
      <c r="FK1087">
        <v>1.86832</v>
      </c>
      <c r="FL1087">
        <v>1.8681</v>
      </c>
      <c r="FM1087">
        <v>1.86935</v>
      </c>
      <c r="FN1087">
        <v>1.87012</v>
      </c>
      <c r="FO1087">
        <v>1.86615</v>
      </c>
      <c r="FP1087">
        <v>1.86722</v>
      </c>
      <c r="FQ1087">
        <v>1.86859</v>
      </c>
      <c r="FR1087">
        <v>5</v>
      </c>
      <c r="FS1087">
        <v>0</v>
      </c>
      <c r="FT1087">
        <v>0</v>
      </c>
      <c r="FU1087">
        <v>0</v>
      </c>
      <c r="FV1087" t="s">
        <v>358</v>
      </c>
      <c r="FW1087" t="s">
        <v>359</v>
      </c>
      <c r="FX1087" t="s">
        <v>360</v>
      </c>
      <c r="FY1087" t="s">
        <v>360</v>
      </c>
      <c r="FZ1087" t="s">
        <v>360</v>
      </c>
      <c r="GA1087" t="s">
        <v>360</v>
      </c>
      <c r="GB1087">
        <v>0</v>
      </c>
      <c r="GC1087">
        <v>100</v>
      </c>
      <c r="GD1087">
        <v>100</v>
      </c>
      <c r="GE1087">
        <v>4.714</v>
      </c>
      <c r="GF1087">
        <v>0.2868</v>
      </c>
      <c r="GG1087">
        <v>3.61927167264205</v>
      </c>
      <c r="GH1087">
        <v>0.00509506669552449</v>
      </c>
      <c r="GI1087">
        <v>1.17866753763249e-06</v>
      </c>
      <c r="GJ1087">
        <v>-6.62632595388568e-10</v>
      </c>
      <c r="GK1087">
        <v>-0.0260112845827318</v>
      </c>
      <c r="GL1087">
        <v>-0.0225051504344278</v>
      </c>
      <c r="GM1087">
        <v>0.00262967521021688</v>
      </c>
      <c r="GN1087">
        <v>-3.50088843362945e-05</v>
      </c>
      <c r="GO1087">
        <v>-5</v>
      </c>
      <c r="GP1087">
        <v>1640</v>
      </c>
      <c r="GQ1087">
        <v>1</v>
      </c>
      <c r="GR1087">
        <v>20</v>
      </c>
      <c r="GS1087">
        <v>50368.5</v>
      </c>
      <c r="GT1087">
        <v>50368.4</v>
      </c>
      <c r="GU1087">
        <v>0.563965</v>
      </c>
      <c r="GV1087">
        <v>2.64526</v>
      </c>
      <c r="GW1087">
        <v>1.54785</v>
      </c>
      <c r="GX1087">
        <v>2.2998</v>
      </c>
      <c r="GY1087">
        <v>1.34644</v>
      </c>
      <c r="GZ1087">
        <v>2.39624</v>
      </c>
      <c r="HA1087">
        <v>36.4343</v>
      </c>
      <c r="HB1087">
        <v>23.9562</v>
      </c>
      <c r="HC1087">
        <v>18</v>
      </c>
      <c r="HD1087">
        <v>504.435</v>
      </c>
      <c r="HE1087">
        <v>389.62</v>
      </c>
      <c r="HF1087">
        <v>19.7174</v>
      </c>
      <c r="HG1087">
        <v>27.1583</v>
      </c>
      <c r="HH1087">
        <v>29.9968</v>
      </c>
      <c r="HI1087">
        <v>27.1223</v>
      </c>
      <c r="HJ1087">
        <v>27.0684</v>
      </c>
      <c r="HK1087">
        <v>11.3173</v>
      </c>
      <c r="HL1087">
        <v>23.9379</v>
      </c>
      <c r="HM1087">
        <v>0</v>
      </c>
      <c r="HN1087">
        <v>19.9027</v>
      </c>
      <c r="HO1087">
        <v>185.109</v>
      </c>
      <c r="HP1087">
        <v>15.6422</v>
      </c>
      <c r="HQ1087">
        <v>102.346</v>
      </c>
      <c r="HR1087">
        <v>102.81</v>
      </c>
    </row>
    <row r="1088" spans="1:226">
      <c r="A1088">
        <v>1072</v>
      </c>
      <c r="B1088">
        <v>1663699761</v>
      </c>
      <c r="C1088">
        <v>11985.9000000954</v>
      </c>
      <c r="D1088" t="s">
        <v>2514</v>
      </c>
      <c r="E1088" t="s">
        <v>2515</v>
      </c>
      <c r="F1088">
        <v>5</v>
      </c>
      <c r="G1088" t="s">
        <v>2485</v>
      </c>
      <c r="H1088" t="s">
        <v>354</v>
      </c>
      <c r="I1088">
        <v>1663699753.5</v>
      </c>
      <c r="J1088">
        <f>(K1088)/1000</f>
        <v>0</v>
      </c>
      <c r="K1088">
        <f>IF(BF1088, AN1088, AH1088)</f>
        <v>0</v>
      </c>
      <c r="L1088">
        <f>IF(BF1088, AI1088, AG1088)</f>
        <v>0</v>
      </c>
      <c r="M1088">
        <f>BH1088 - IF(AU1088&gt;1, L1088*BB1088*100.0/(AW1088*BV1088), 0)</f>
        <v>0</v>
      </c>
      <c r="N1088">
        <f>((T1088-J1088/2)*M1088-L1088)/(T1088+J1088/2)</f>
        <v>0</v>
      </c>
      <c r="O1088">
        <f>N1088*(BO1088+BP1088)/1000.0</f>
        <v>0</v>
      </c>
      <c r="P1088">
        <f>(BH1088 - IF(AU1088&gt;1, L1088*BB1088*100.0/(AW1088*BV1088), 0))*(BO1088+BP1088)/1000.0</f>
        <v>0</v>
      </c>
      <c r="Q1088">
        <f>2.0/((1/S1088-1/R1088)+SIGN(S1088)*SQRT((1/S1088-1/R1088)*(1/S1088-1/R1088) + 4*BC1088/((BC1088+1)*(BC1088+1))*(2*1/S1088*1/R1088-1/R1088*1/R1088)))</f>
        <v>0</v>
      </c>
      <c r="R1088">
        <f>IF(LEFT(BD1088,1)&lt;&gt;"0",IF(LEFT(BD1088,1)="1",3.0,BE1088),$D$5+$E$5*(BV1088*BO1088/($K$5*1000))+$F$5*(BV1088*BO1088/($K$5*1000))*MAX(MIN(BB1088,$J$5),$I$5)*MAX(MIN(BB1088,$J$5),$I$5)+$G$5*MAX(MIN(BB1088,$J$5),$I$5)*(BV1088*BO1088/($K$5*1000))+$H$5*(BV1088*BO1088/($K$5*1000))*(BV1088*BO1088/($K$5*1000)))</f>
        <v>0</v>
      </c>
      <c r="S1088">
        <f>J1088*(1000-(1000*0.61365*exp(17.502*W1088/(240.97+W1088))/(BO1088+BP1088)+BJ1088)/2)/(1000*0.61365*exp(17.502*W1088/(240.97+W1088))/(BO1088+BP1088)-BJ1088)</f>
        <v>0</v>
      </c>
      <c r="T1088">
        <f>1/((BC1088+1)/(Q1088/1.6)+1/(R1088/1.37)) + BC1088/((BC1088+1)/(Q1088/1.6) + BC1088/(R1088/1.37))</f>
        <v>0</v>
      </c>
      <c r="U1088">
        <f>(AX1088*BA1088)</f>
        <v>0</v>
      </c>
      <c r="V1088">
        <f>(BQ1088+(U1088+2*0.95*5.67E-8*(((BQ1088+$B$7)+273)^4-(BQ1088+273)^4)-44100*J1088)/(1.84*29.3*R1088+8*0.95*5.67E-8*(BQ1088+273)^3))</f>
        <v>0</v>
      </c>
      <c r="W1088">
        <f>($C$7*BR1088+$D$7*BS1088+$E$7*V1088)</f>
        <v>0</v>
      </c>
      <c r="X1088">
        <f>0.61365*exp(17.502*W1088/(240.97+W1088))</f>
        <v>0</v>
      </c>
      <c r="Y1088">
        <f>(Z1088/AA1088*100)</f>
        <v>0</v>
      </c>
      <c r="Z1088">
        <f>BJ1088*(BO1088+BP1088)/1000</f>
        <v>0</v>
      </c>
      <c r="AA1088">
        <f>0.61365*exp(17.502*BQ1088/(240.97+BQ1088))</f>
        <v>0</v>
      </c>
      <c r="AB1088">
        <f>(X1088-BJ1088*(BO1088+BP1088)/1000)</f>
        <v>0</v>
      </c>
      <c r="AC1088">
        <f>(-J1088*44100)</f>
        <v>0</v>
      </c>
      <c r="AD1088">
        <f>2*29.3*R1088*0.92*(BQ1088-W1088)</f>
        <v>0</v>
      </c>
      <c r="AE1088">
        <f>2*0.95*5.67E-8*(((BQ1088+$B$7)+273)^4-(W1088+273)^4)</f>
        <v>0</v>
      </c>
      <c r="AF1088">
        <f>U1088+AE1088+AC1088+AD1088</f>
        <v>0</v>
      </c>
      <c r="AG1088">
        <f>BN1088*AU1088*(BI1088-BH1088*(1000-AU1088*BK1088)/(1000-AU1088*BJ1088))/(100*BB1088)</f>
        <v>0</v>
      </c>
      <c r="AH1088">
        <f>1000*BN1088*AU1088*(BJ1088-BK1088)/(100*BB1088*(1000-AU1088*BJ1088))</f>
        <v>0</v>
      </c>
      <c r="AI1088">
        <f>(AJ1088 - AK1088 - BO1088*1E3/(8.314*(BQ1088+273.15)) * AM1088/BN1088 * AL1088) * BN1088/(100*BB1088) * (1000 - BK1088)/1000</f>
        <v>0</v>
      </c>
      <c r="AJ1088">
        <v>196.939868776023</v>
      </c>
      <c r="AK1088">
        <v>201.193939393939</v>
      </c>
      <c r="AL1088">
        <v>-3.09930489370487</v>
      </c>
      <c r="AM1088">
        <v>65.4375956939382</v>
      </c>
      <c r="AN1088">
        <f>(AP1088 - AO1088 + BO1088*1E3/(8.314*(BQ1088+273.15)) * AR1088/BN1088 * AQ1088) * BN1088/(100*BB1088) * 1000/(1000 - AP1088)</f>
        <v>0</v>
      </c>
      <c r="AO1088">
        <v>15.7181969609921</v>
      </c>
      <c r="AP1088">
        <v>20.1839230769231</v>
      </c>
      <c r="AQ1088">
        <v>0.0292104943137467</v>
      </c>
      <c r="AR1088">
        <v>121.297817516399</v>
      </c>
      <c r="AS1088">
        <v>0</v>
      </c>
      <c r="AT1088">
        <v>0</v>
      </c>
      <c r="AU1088">
        <f>IF(AS1088*$H$13&gt;=AW1088,1.0,(AW1088/(AW1088-AS1088*$H$13)))</f>
        <v>0</v>
      </c>
      <c r="AV1088">
        <f>(AU1088-1)*100</f>
        <v>0</v>
      </c>
      <c r="AW1088">
        <f>MAX(0,($B$13+$C$13*BV1088)/(1+$D$13*BV1088)*BO1088/(BQ1088+273)*$E$13)</f>
        <v>0</v>
      </c>
      <c r="AX1088">
        <f>$B$11*BW1088+$C$11*BX1088+$F$11*CI1088*(1-CL1088)</f>
        <v>0</v>
      </c>
      <c r="AY1088">
        <f>AX1088*AZ1088</f>
        <v>0</v>
      </c>
      <c r="AZ1088">
        <f>($B$11*$D$9+$C$11*$D$9+$F$11*((CV1088+CN1088)/MAX(CV1088+CN1088+CW1088, 0.1)*$I$9+CW1088/MAX(CV1088+CN1088+CW1088, 0.1)*$J$9))/($B$11+$C$11+$F$11)</f>
        <v>0</v>
      </c>
      <c r="BA1088">
        <f>($B$11*$K$9+$C$11*$K$9+$F$11*((CV1088+CN1088)/MAX(CV1088+CN1088+CW1088, 0.1)*$P$9+CW1088/MAX(CV1088+CN1088+CW1088, 0.1)*$Q$9))/($B$11+$C$11+$F$11)</f>
        <v>0</v>
      </c>
      <c r="BB1088">
        <v>6</v>
      </c>
      <c r="BC1088">
        <v>0.5</v>
      </c>
      <c r="BD1088" t="s">
        <v>355</v>
      </c>
      <c r="BE1088">
        <v>2</v>
      </c>
      <c r="BF1088" t="b">
        <v>1</v>
      </c>
      <c r="BG1088">
        <v>1663699753.5</v>
      </c>
      <c r="BH1088">
        <v>218.42062962963</v>
      </c>
      <c r="BI1088">
        <v>209.356074074074</v>
      </c>
      <c r="BJ1088">
        <v>20.0719962962963</v>
      </c>
      <c r="BK1088">
        <v>15.7043703703704</v>
      </c>
      <c r="BL1088">
        <v>213.665222222222</v>
      </c>
      <c r="BM1088">
        <v>19.7850259259259</v>
      </c>
      <c r="BN1088">
        <v>500.111222222222</v>
      </c>
      <c r="BO1088">
        <v>90.4650888888889</v>
      </c>
      <c r="BP1088">
        <v>0.047461762962963</v>
      </c>
      <c r="BQ1088">
        <v>24.6258814814815</v>
      </c>
      <c r="BR1088">
        <v>25.0031148148148</v>
      </c>
      <c r="BS1088">
        <v>999.9</v>
      </c>
      <c r="BT1088">
        <v>0</v>
      </c>
      <c r="BU1088">
        <v>0</v>
      </c>
      <c r="BV1088">
        <v>10018.8888888889</v>
      </c>
      <c r="BW1088">
        <v>0</v>
      </c>
      <c r="BX1088">
        <v>16.6942592592593</v>
      </c>
      <c r="BY1088">
        <v>9.06459444444444</v>
      </c>
      <c r="BZ1088">
        <v>222.894037037037</v>
      </c>
      <c r="CA1088">
        <v>212.696444444444</v>
      </c>
      <c r="CB1088">
        <v>4.36761740740741</v>
      </c>
      <c r="CC1088">
        <v>209.356074074074</v>
      </c>
      <c r="CD1088">
        <v>15.7043703703704</v>
      </c>
      <c r="CE1088">
        <v>1.81581407407407</v>
      </c>
      <c r="CF1088">
        <v>1.42069777777778</v>
      </c>
      <c r="CG1088">
        <v>15.9235555555556</v>
      </c>
      <c r="CH1088">
        <v>12.140362962963</v>
      </c>
      <c r="CI1088">
        <v>1999.94148148148</v>
      </c>
      <c r="CJ1088">
        <v>0.980003592592593</v>
      </c>
      <c r="CK1088">
        <v>0.0199961259259259</v>
      </c>
      <c r="CL1088">
        <v>0</v>
      </c>
      <c r="CM1088">
        <v>703.549925925926</v>
      </c>
      <c r="CN1088">
        <v>5.00063</v>
      </c>
      <c r="CO1088">
        <v>13829.962962963</v>
      </c>
      <c r="CP1088">
        <v>17256.3962962963</v>
      </c>
      <c r="CQ1088">
        <v>39.187</v>
      </c>
      <c r="CR1088">
        <v>39.312</v>
      </c>
      <c r="CS1088">
        <v>38.722</v>
      </c>
      <c r="CT1088">
        <v>38.6433703703704</v>
      </c>
      <c r="CU1088">
        <v>39.937</v>
      </c>
      <c r="CV1088">
        <v>1955.05148148148</v>
      </c>
      <c r="CW1088">
        <v>39.89</v>
      </c>
      <c r="CX1088">
        <v>0</v>
      </c>
      <c r="CY1088">
        <v>1663699758.5</v>
      </c>
      <c r="CZ1088">
        <v>0</v>
      </c>
      <c r="DA1088">
        <v>0</v>
      </c>
      <c r="DB1088" t="s">
        <v>356</v>
      </c>
      <c r="DC1088">
        <v>1660677648.1</v>
      </c>
      <c r="DD1088">
        <v>1660677649.1</v>
      </c>
      <c r="DE1088">
        <v>0</v>
      </c>
      <c r="DF1088">
        <v>-1.042</v>
      </c>
      <c r="DG1088">
        <v>0.003</v>
      </c>
      <c r="DH1088">
        <v>5.218</v>
      </c>
      <c r="DI1088">
        <v>0.344</v>
      </c>
      <c r="DJ1088">
        <v>417</v>
      </c>
      <c r="DK1088">
        <v>22</v>
      </c>
      <c r="DL1088">
        <v>1.24</v>
      </c>
      <c r="DM1088">
        <v>0.53</v>
      </c>
      <c r="DN1088">
        <v>8.55001463414634</v>
      </c>
      <c r="DO1088">
        <v>10.1210193031359</v>
      </c>
      <c r="DP1088">
        <v>1.09632595622968</v>
      </c>
      <c r="DQ1088">
        <v>0</v>
      </c>
      <c r="DR1088">
        <v>4.36277658536585</v>
      </c>
      <c r="DS1088">
        <v>0.282648501742167</v>
      </c>
      <c r="DT1088">
        <v>0.0564538305472909</v>
      </c>
      <c r="DU1088">
        <v>0</v>
      </c>
      <c r="DV1088">
        <v>0</v>
      </c>
      <c r="DW1088">
        <v>2</v>
      </c>
      <c r="DX1088" t="s">
        <v>357</v>
      </c>
      <c r="DY1088">
        <v>2.97226</v>
      </c>
      <c r="DZ1088">
        <v>2.70218</v>
      </c>
      <c r="EA1088">
        <v>0.0476222</v>
      </c>
      <c r="EB1088">
        <v>0.0465041</v>
      </c>
      <c r="EC1088">
        <v>0.0914919</v>
      </c>
      <c r="ED1088">
        <v>0.0770822</v>
      </c>
      <c r="EE1088">
        <v>37086.2</v>
      </c>
      <c r="EF1088">
        <v>40476.2</v>
      </c>
      <c r="EG1088">
        <v>35292.9</v>
      </c>
      <c r="EH1088">
        <v>38504.9</v>
      </c>
      <c r="EI1088">
        <v>45476</v>
      </c>
      <c r="EJ1088">
        <v>51333.1</v>
      </c>
      <c r="EK1088">
        <v>55177.3</v>
      </c>
      <c r="EL1088">
        <v>61769.7</v>
      </c>
      <c r="EM1088">
        <v>1.9836</v>
      </c>
      <c r="EN1088">
        <v>1.8016</v>
      </c>
      <c r="EO1088">
        <v>0.0766516</v>
      </c>
      <c r="EP1088">
        <v>0</v>
      </c>
      <c r="EQ1088">
        <v>23.7793</v>
      </c>
      <c r="ER1088">
        <v>999.9</v>
      </c>
      <c r="ES1088">
        <v>39.641</v>
      </c>
      <c r="ET1088">
        <v>31.431</v>
      </c>
      <c r="EU1088">
        <v>20.2594</v>
      </c>
      <c r="EV1088">
        <v>55.7962</v>
      </c>
      <c r="EW1088">
        <v>45.8333</v>
      </c>
      <c r="EX1088">
        <v>1</v>
      </c>
      <c r="EY1088">
        <v>0.00211382</v>
      </c>
      <c r="EZ1088">
        <v>1.4119</v>
      </c>
      <c r="FA1088">
        <v>20.1083</v>
      </c>
      <c r="FB1088">
        <v>5.19573</v>
      </c>
      <c r="FC1088">
        <v>12.004</v>
      </c>
      <c r="FD1088">
        <v>4.9752</v>
      </c>
      <c r="FE1088">
        <v>3.294</v>
      </c>
      <c r="FF1088">
        <v>9999</v>
      </c>
      <c r="FG1088">
        <v>9999</v>
      </c>
      <c r="FH1088">
        <v>9999</v>
      </c>
      <c r="FI1088">
        <v>696.2</v>
      </c>
      <c r="FJ1088">
        <v>1.86356</v>
      </c>
      <c r="FK1088">
        <v>1.86829</v>
      </c>
      <c r="FL1088">
        <v>1.86813</v>
      </c>
      <c r="FM1088">
        <v>1.86935</v>
      </c>
      <c r="FN1088">
        <v>1.87012</v>
      </c>
      <c r="FO1088">
        <v>1.86615</v>
      </c>
      <c r="FP1088">
        <v>1.86722</v>
      </c>
      <c r="FQ1088">
        <v>1.86859</v>
      </c>
      <c r="FR1088">
        <v>5</v>
      </c>
      <c r="FS1088">
        <v>0</v>
      </c>
      <c r="FT1088">
        <v>0</v>
      </c>
      <c r="FU1088">
        <v>0</v>
      </c>
      <c r="FV1088" t="s">
        <v>358</v>
      </c>
      <c r="FW1088" t="s">
        <v>359</v>
      </c>
      <c r="FX1088" t="s">
        <v>360</v>
      </c>
      <c r="FY1088" t="s">
        <v>360</v>
      </c>
      <c r="FZ1088" t="s">
        <v>360</v>
      </c>
      <c r="GA1088" t="s">
        <v>360</v>
      </c>
      <c r="GB1088">
        <v>0</v>
      </c>
      <c r="GC1088">
        <v>100</v>
      </c>
      <c r="GD1088">
        <v>100</v>
      </c>
      <c r="GE1088">
        <v>4.631</v>
      </c>
      <c r="GF1088">
        <v>0.2914</v>
      </c>
      <c r="GG1088">
        <v>3.61927167264205</v>
      </c>
      <c r="GH1088">
        <v>0.00509506669552449</v>
      </c>
      <c r="GI1088">
        <v>1.17866753763249e-06</v>
      </c>
      <c r="GJ1088">
        <v>-6.62632595388568e-10</v>
      </c>
      <c r="GK1088">
        <v>-0.0260112845827318</v>
      </c>
      <c r="GL1088">
        <v>-0.0225051504344278</v>
      </c>
      <c r="GM1088">
        <v>0.00262967521021688</v>
      </c>
      <c r="GN1088">
        <v>-3.50088843362945e-05</v>
      </c>
      <c r="GO1088">
        <v>-5</v>
      </c>
      <c r="GP1088">
        <v>1640</v>
      </c>
      <c r="GQ1088">
        <v>1</v>
      </c>
      <c r="GR1088">
        <v>20</v>
      </c>
      <c r="GS1088">
        <v>50368.5</v>
      </c>
      <c r="GT1088">
        <v>50368.5</v>
      </c>
      <c r="GU1088">
        <v>0.527344</v>
      </c>
      <c r="GV1088">
        <v>2.64648</v>
      </c>
      <c r="GW1088">
        <v>1.54785</v>
      </c>
      <c r="GX1088">
        <v>2.2998</v>
      </c>
      <c r="GY1088">
        <v>1.34644</v>
      </c>
      <c r="GZ1088">
        <v>2.44019</v>
      </c>
      <c r="HA1088">
        <v>36.4343</v>
      </c>
      <c r="HB1088">
        <v>23.9562</v>
      </c>
      <c r="HC1088">
        <v>18</v>
      </c>
      <c r="HD1088">
        <v>503.923</v>
      </c>
      <c r="HE1088">
        <v>389.837</v>
      </c>
      <c r="HF1088">
        <v>20.0123</v>
      </c>
      <c r="HG1088">
        <v>27.1606</v>
      </c>
      <c r="HH1088">
        <v>29.9984</v>
      </c>
      <c r="HI1088">
        <v>27.1246</v>
      </c>
      <c r="HJ1088">
        <v>27.0684</v>
      </c>
      <c r="HK1088">
        <v>10.5866</v>
      </c>
      <c r="HL1088">
        <v>24.2175</v>
      </c>
      <c r="HM1088">
        <v>0</v>
      </c>
      <c r="HN1088">
        <v>19.9049</v>
      </c>
      <c r="HO1088">
        <v>165.043</v>
      </c>
      <c r="HP1088">
        <v>15.5223</v>
      </c>
      <c r="HQ1088">
        <v>102.349</v>
      </c>
      <c r="HR1088">
        <v>102.811</v>
      </c>
    </row>
    <row r="1089" spans="1:226">
      <c r="A1089">
        <v>1073</v>
      </c>
      <c r="B1089">
        <v>1663699766</v>
      </c>
      <c r="C1089">
        <v>11990.9000000954</v>
      </c>
      <c r="D1089" t="s">
        <v>2516</v>
      </c>
      <c r="E1089" t="s">
        <v>2517</v>
      </c>
      <c r="F1089">
        <v>5</v>
      </c>
      <c r="G1089" t="s">
        <v>2485</v>
      </c>
      <c r="H1089" t="s">
        <v>354</v>
      </c>
      <c r="I1089">
        <v>1663699758.21429</v>
      </c>
      <c r="J1089">
        <f>(K1089)/1000</f>
        <v>0</v>
      </c>
      <c r="K1089">
        <f>IF(BF1089, AN1089, AH1089)</f>
        <v>0</v>
      </c>
      <c r="L1089">
        <f>IF(BF1089, AI1089, AG1089)</f>
        <v>0</v>
      </c>
      <c r="M1089">
        <f>BH1089 - IF(AU1089&gt;1, L1089*BB1089*100.0/(AW1089*BV1089), 0)</f>
        <v>0</v>
      </c>
      <c r="N1089">
        <f>((T1089-J1089/2)*M1089-L1089)/(T1089+J1089/2)</f>
        <v>0</v>
      </c>
      <c r="O1089">
        <f>N1089*(BO1089+BP1089)/1000.0</f>
        <v>0</v>
      </c>
      <c r="P1089">
        <f>(BH1089 - IF(AU1089&gt;1, L1089*BB1089*100.0/(AW1089*BV1089), 0))*(BO1089+BP1089)/1000.0</f>
        <v>0</v>
      </c>
      <c r="Q1089">
        <f>2.0/((1/S1089-1/R1089)+SIGN(S1089)*SQRT((1/S1089-1/R1089)*(1/S1089-1/R1089) + 4*BC1089/((BC1089+1)*(BC1089+1))*(2*1/S1089*1/R1089-1/R1089*1/R1089)))</f>
        <v>0</v>
      </c>
      <c r="R1089">
        <f>IF(LEFT(BD1089,1)&lt;&gt;"0",IF(LEFT(BD1089,1)="1",3.0,BE1089),$D$5+$E$5*(BV1089*BO1089/($K$5*1000))+$F$5*(BV1089*BO1089/($K$5*1000))*MAX(MIN(BB1089,$J$5),$I$5)*MAX(MIN(BB1089,$J$5),$I$5)+$G$5*MAX(MIN(BB1089,$J$5),$I$5)*(BV1089*BO1089/($K$5*1000))+$H$5*(BV1089*BO1089/($K$5*1000))*(BV1089*BO1089/($K$5*1000)))</f>
        <v>0</v>
      </c>
      <c r="S1089">
        <f>J1089*(1000-(1000*0.61365*exp(17.502*W1089/(240.97+W1089))/(BO1089+BP1089)+BJ1089)/2)/(1000*0.61365*exp(17.502*W1089/(240.97+W1089))/(BO1089+BP1089)-BJ1089)</f>
        <v>0</v>
      </c>
      <c r="T1089">
        <f>1/((BC1089+1)/(Q1089/1.6)+1/(R1089/1.37)) + BC1089/((BC1089+1)/(Q1089/1.6) + BC1089/(R1089/1.37))</f>
        <v>0</v>
      </c>
      <c r="U1089">
        <f>(AX1089*BA1089)</f>
        <v>0</v>
      </c>
      <c r="V1089">
        <f>(BQ1089+(U1089+2*0.95*5.67E-8*(((BQ1089+$B$7)+273)^4-(BQ1089+273)^4)-44100*J1089)/(1.84*29.3*R1089+8*0.95*5.67E-8*(BQ1089+273)^3))</f>
        <v>0</v>
      </c>
      <c r="W1089">
        <f>($C$7*BR1089+$D$7*BS1089+$E$7*V1089)</f>
        <v>0</v>
      </c>
      <c r="X1089">
        <f>0.61365*exp(17.502*W1089/(240.97+W1089))</f>
        <v>0</v>
      </c>
      <c r="Y1089">
        <f>(Z1089/AA1089*100)</f>
        <v>0</v>
      </c>
      <c r="Z1089">
        <f>BJ1089*(BO1089+BP1089)/1000</f>
        <v>0</v>
      </c>
      <c r="AA1089">
        <f>0.61365*exp(17.502*BQ1089/(240.97+BQ1089))</f>
        <v>0</v>
      </c>
      <c r="AB1089">
        <f>(X1089-BJ1089*(BO1089+BP1089)/1000)</f>
        <v>0</v>
      </c>
      <c r="AC1089">
        <f>(-J1089*44100)</f>
        <v>0</v>
      </c>
      <c r="AD1089">
        <f>2*29.3*R1089*0.92*(BQ1089-W1089)</f>
        <v>0</v>
      </c>
      <c r="AE1089">
        <f>2*0.95*5.67E-8*(((BQ1089+$B$7)+273)^4-(W1089+273)^4)</f>
        <v>0</v>
      </c>
      <c r="AF1089">
        <f>U1089+AE1089+AC1089+AD1089</f>
        <v>0</v>
      </c>
      <c r="AG1089">
        <f>BN1089*AU1089*(BI1089-BH1089*(1000-AU1089*BK1089)/(1000-AU1089*BJ1089))/(100*BB1089)</f>
        <v>0</v>
      </c>
      <c r="AH1089">
        <f>1000*BN1089*AU1089*(BJ1089-BK1089)/(100*BB1089*(1000-AU1089*BJ1089))</f>
        <v>0</v>
      </c>
      <c r="AI1089">
        <f>(AJ1089 - AK1089 - BO1089*1E3/(8.314*(BQ1089+273.15)) * AM1089/BN1089 * AL1089) * BN1089/(100*BB1089) * (1000 - BK1089)/1000</f>
        <v>0</v>
      </c>
      <c r="AJ1089">
        <v>180.299121881945</v>
      </c>
      <c r="AK1089">
        <v>185.625684848485</v>
      </c>
      <c r="AL1089">
        <v>-3.14536139703266</v>
      </c>
      <c r="AM1089">
        <v>65.4375956939382</v>
      </c>
      <c r="AN1089">
        <f>(AP1089 - AO1089 + BO1089*1E3/(8.314*(BQ1089+273.15)) * AR1089/BN1089 * AQ1089) * BN1089/(100*BB1089) * 1000/(1000 - AP1089)</f>
        <v>0</v>
      </c>
      <c r="AO1089">
        <v>15.6373313630847</v>
      </c>
      <c r="AP1089">
        <v>20.1632571428571</v>
      </c>
      <c r="AQ1089">
        <v>0.00882256912229006</v>
      </c>
      <c r="AR1089">
        <v>121.297817516399</v>
      </c>
      <c r="AS1089">
        <v>0</v>
      </c>
      <c r="AT1089">
        <v>0</v>
      </c>
      <c r="AU1089">
        <f>IF(AS1089*$H$13&gt;=AW1089,1.0,(AW1089/(AW1089-AS1089*$H$13)))</f>
        <v>0</v>
      </c>
      <c r="AV1089">
        <f>(AU1089-1)*100</f>
        <v>0</v>
      </c>
      <c r="AW1089">
        <f>MAX(0,($B$13+$C$13*BV1089)/(1+$D$13*BV1089)*BO1089/(BQ1089+273)*$E$13)</f>
        <v>0</v>
      </c>
      <c r="AX1089">
        <f>$B$11*BW1089+$C$11*BX1089+$F$11*CI1089*(1-CL1089)</f>
        <v>0</v>
      </c>
      <c r="AY1089">
        <f>AX1089*AZ1089</f>
        <v>0</v>
      </c>
      <c r="AZ1089">
        <f>($B$11*$D$9+$C$11*$D$9+$F$11*((CV1089+CN1089)/MAX(CV1089+CN1089+CW1089, 0.1)*$I$9+CW1089/MAX(CV1089+CN1089+CW1089, 0.1)*$J$9))/($B$11+$C$11+$F$11)</f>
        <v>0</v>
      </c>
      <c r="BA1089">
        <f>($B$11*$K$9+$C$11*$K$9+$F$11*((CV1089+CN1089)/MAX(CV1089+CN1089+CW1089, 0.1)*$P$9+CW1089/MAX(CV1089+CN1089+CW1089, 0.1)*$Q$9))/($B$11+$C$11+$F$11)</f>
        <v>0</v>
      </c>
      <c r="BB1089">
        <v>6</v>
      </c>
      <c r="BC1089">
        <v>0.5</v>
      </c>
      <c r="BD1089" t="s">
        <v>355</v>
      </c>
      <c r="BE1089">
        <v>2</v>
      </c>
      <c r="BF1089" t="b">
        <v>1</v>
      </c>
      <c r="BG1089">
        <v>1663699758.21429</v>
      </c>
      <c r="BH1089">
        <v>204.0925</v>
      </c>
      <c r="BI1089">
        <v>194.134142857143</v>
      </c>
      <c r="BJ1089">
        <v>20.1138928571429</v>
      </c>
      <c r="BK1089">
        <v>15.6720214285714</v>
      </c>
      <c r="BL1089">
        <v>199.415428571429</v>
      </c>
      <c r="BM1089">
        <v>19.8252892857143</v>
      </c>
      <c r="BN1089">
        <v>500.126142857143</v>
      </c>
      <c r="BO1089">
        <v>90.4635142857143</v>
      </c>
      <c r="BP1089">
        <v>0.0476196964285714</v>
      </c>
      <c r="BQ1089">
        <v>24.6421214285714</v>
      </c>
      <c r="BR1089">
        <v>25.0217678571429</v>
      </c>
      <c r="BS1089">
        <v>999.9</v>
      </c>
      <c r="BT1089">
        <v>0</v>
      </c>
      <c r="BU1089">
        <v>0</v>
      </c>
      <c r="BV1089">
        <v>10009.8214285714</v>
      </c>
      <c r="BW1089">
        <v>0</v>
      </c>
      <c r="BX1089">
        <v>16.6807964285714</v>
      </c>
      <c r="BY1089">
        <v>9.95837642857143</v>
      </c>
      <c r="BZ1089">
        <v>208.281</v>
      </c>
      <c r="CA1089">
        <v>197.225642857143</v>
      </c>
      <c r="CB1089">
        <v>4.44187285714286</v>
      </c>
      <c r="CC1089">
        <v>194.134142857143</v>
      </c>
      <c r="CD1089">
        <v>15.6720214285714</v>
      </c>
      <c r="CE1089">
        <v>1.81957285714286</v>
      </c>
      <c r="CF1089">
        <v>1.41774642857143</v>
      </c>
      <c r="CG1089">
        <v>15.9558928571429</v>
      </c>
      <c r="CH1089">
        <v>12.1087214285714</v>
      </c>
      <c r="CI1089">
        <v>1999.96535714286</v>
      </c>
      <c r="CJ1089">
        <v>0.980003714285714</v>
      </c>
      <c r="CK1089">
        <v>0.0199960285714286</v>
      </c>
      <c r="CL1089">
        <v>0</v>
      </c>
      <c r="CM1089">
        <v>700.883928571429</v>
      </c>
      <c r="CN1089">
        <v>5.00063</v>
      </c>
      <c r="CO1089">
        <v>13778.5285714286</v>
      </c>
      <c r="CP1089">
        <v>17256.6071428571</v>
      </c>
      <c r="CQ1089">
        <v>39.187</v>
      </c>
      <c r="CR1089">
        <v>39.312</v>
      </c>
      <c r="CS1089">
        <v>38.72525</v>
      </c>
      <c r="CT1089">
        <v>38.656</v>
      </c>
      <c r="CU1089">
        <v>39.937</v>
      </c>
      <c r="CV1089">
        <v>1955.07464285714</v>
      </c>
      <c r="CW1089">
        <v>39.8907142857143</v>
      </c>
      <c r="CX1089">
        <v>0</v>
      </c>
      <c r="CY1089">
        <v>1663699763.3</v>
      </c>
      <c r="CZ1089">
        <v>0</v>
      </c>
      <c r="DA1089">
        <v>0</v>
      </c>
      <c r="DB1089" t="s">
        <v>356</v>
      </c>
      <c r="DC1089">
        <v>1660677648.1</v>
      </c>
      <c r="DD1089">
        <v>1660677649.1</v>
      </c>
      <c r="DE1089">
        <v>0</v>
      </c>
      <c r="DF1089">
        <v>-1.042</v>
      </c>
      <c r="DG1089">
        <v>0.003</v>
      </c>
      <c r="DH1089">
        <v>5.218</v>
      </c>
      <c r="DI1089">
        <v>0.344</v>
      </c>
      <c r="DJ1089">
        <v>417</v>
      </c>
      <c r="DK1089">
        <v>22</v>
      </c>
      <c r="DL1089">
        <v>1.24</v>
      </c>
      <c r="DM1089">
        <v>0.53</v>
      </c>
      <c r="DN1089">
        <v>9.35547219512195</v>
      </c>
      <c r="DO1089">
        <v>10.2985308710802</v>
      </c>
      <c r="DP1089">
        <v>1.10150266259548</v>
      </c>
      <c r="DQ1089">
        <v>0</v>
      </c>
      <c r="DR1089">
        <v>4.40012658536585</v>
      </c>
      <c r="DS1089">
        <v>0.814785574912887</v>
      </c>
      <c r="DT1089">
        <v>0.0945104003725737</v>
      </c>
      <c r="DU1089">
        <v>0</v>
      </c>
      <c r="DV1089">
        <v>0</v>
      </c>
      <c r="DW1089">
        <v>2</v>
      </c>
      <c r="DX1089" t="s">
        <v>357</v>
      </c>
      <c r="DY1089">
        <v>2.97227</v>
      </c>
      <c r="DZ1089">
        <v>2.70208</v>
      </c>
      <c r="EA1089">
        <v>0.0442284</v>
      </c>
      <c r="EB1089">
        <v>0.0426444</v>
      </c>
      <c r="EC1089">
        <v>0.0914176</v>
      </c>
      <c r="ED1089">
        <v>0.0765946</v>
      </c>
      <c r="EE1089">
        <v>37218.9</v>
      </c>
      <c r="EF1089">
        <v>40640.6</v>
      </c>
      <c r="EG1089">
        <v>35293.4</v>
      </c>
      <c r="EH1089">
        <v>38505.5</v>
      </c>
      <c r="EI1089">
        <v>45480.2</v>
      </c>
      <c r="EJ1089">
        <v>51360.6</v>
      </c>
      <c r="EK1089">
        <v>55177.8</v>
      </c>
      <c r="EL1089">
        <v>61770.2</v>
      </c>
      <c r="EM1089">
        <v>1.9854</v>
      </c>
      <c r="EN1089">
        <v>1.8002</v>
      </c>
      <c r="EO1089">
        <v>0.0780523</v>
      </c>
      <c r="EP1089">
        <v>0</v>
      </c>
      <c r="EQ1089">
        <v>23.7733</v>
      </c>
      <c r="ER1089">
        <v>999.9</v>
      </c>
      <c r="ES1089">
        <v>39.641</v>
      </c>
      <c r="ET1089">
        <v>31.441</v>
      </c>
      <c r="EU1089">
        <v>20.2718</v>
      </c>
      <c r="EV1089">
        <v>56.3162</v>
      </c>
      <c r="EW1089">
        <v>46.1699</v>
      </c>
      <c r="EX1089">
        <v>1</v>
      </c>
      <c r="EY1089">
        <v>0.00313008</v>
      </c>
      <c r="EZ1089">
        <v>1.93699</v>
      </c>
      <c r="FA1089">
        <v>20.1035</v>
      </c>
      <c r="FB1089">
        <v>5.19812</v>
      </c>
      <c r="FC1089">
        <v>12.004</v>
      </c>
      <c r="FD1089">
        <v>4.9756</v>
      </c>
      <c r="FE1089">
        <v>3.294</v>
      </c>
      <c r="FF1089">
        <v>9999</v>
      </c>
      <c r="FG1089">
        <v>9999</v>
      </c>
      <c r="FH1089">
        <v>9999</v>
      </c>
      <c r="FI1089">
        <v>696.2</v>
      </c>
      <c r="FJ1089">
        <v>1.86356</v>
      </c>
      <c r="FK1089">
        <v>1.86829</v>
      </c>
      <c r="FL1089">
        <v>1.86813</v>
      </c>
      <c r="FM1089">
        <v>1.86935</v>
      </c>
      <c r="FN1089">
        <v>1.87012</v>
      </c>
      <c r="FO1089">
        <v>1.86615</v>
      </c>
      <c r="FP1089">
        <v>1.86722</v>
      </c>
      <c r="FQ1089">
        <v>1.86856</v>
      </c>
      <c r="FR1089">
        <v>5</v>
      </c>
      <c r="FS1089">
        <v>0</v>
      </c>
      <c r="FT1089">
        <v>0</v>
      </c>
      <c r="FU1089">
        <v>0</v>
      </c>
      <c r="FV1089" t="s">
        <v>358</v>
      </c>
      <c r="FW1089" t="s">
        <v>359</v>
      </c>
      <c r="FX1089" t="s">
        <v>360</v>
      </c>
      <c r="FY1089" t="s">
        <v>360</v>
      </c>
      <c r="FZ1089" t="s">
        <v>360</v>
      </c>
      <c r="GA1089" t="s">
        <v>360</v>
      </c>
      <c r="GB1089">
        <v>0</v>
      </c>
      <c r="GC1089">
        <v>100</v>
      </c>
      <c r="GD1089">
        <v>100</v>
      </c>
      <c r="GE1089">
        <v>4.548</v>
      </c>
      <c r="GF1089">
        <v>0.2905</v>
      </c>
      <c r="GG1089">
        <v>3.61927167264205</v>
      </c>
      <c r="GH1089">
        <v>0.00509506669552449</v>
      </c>
      <c r="GI1089">
        <v>1.17866753763249e-06</v>
      </c>
      <c r="GJ1089">
        <v>-6.62632595388568e-10</v>
      </c>
      <c r="GK1089">
        <v>-0.0260112845827318</v>
      </c>
      <c r="GL1089">
        <v>-0.0225051504344278</v>
      </c>
      <c r="GM1089">
        <v>0.00262967521021688</v>
      </c>
      <c r="GN1089">
        <v>-3.50088843362945e-05</v>
      </c>
      <c r="GO1089">
        <v>-5</v>
      </c>
      <c r="GP1089">
        <v>1640</v>
      </c>
      <c r="GQ1089">
        <v>1</v>
      </c>
      <c r="GR1089">
        <v>20</v>
      </c>
      <c r="GS1089">
        <v>50368.6</v>
      </c>
      <c r="GT1089">
        <v>50368.6</v>
      </c>
      <c r="GU1089">
        <v>0.491943</v>
      </c>
      <c r="GV1089">
        <v>2.64771</v>
      </c>
      <c r="GW1089">
        <v>1.54785</v>
      </c>
      <c r="GX1089">
        <v>2.2998</v>
      </c>
      <c r="GY1089">
        <v>1.34644</v>
      </c>
      <c r="GZ1089">
        <v>2.36206</v>
      </c>
      <c r="HA1089">
        <v>36.4343</v>
      </c>
      <c r="HB1089">
        <v>23.9474</v>
      </c>
      <c r="HC1089">
        <v>18</v>
      </c>
      <c r="HD1089">
        <v>505.145</v>
      </c>
      <c r="HE1089">
        <v>389.094</v>
      </c>
      <c r="HF1089">
        <v>20.0826</v>
      </c>
      <c r="HG1089">
        <v>27.161</v>
      </c>
      <c r="HH1089">
        <v>30</v>
      </c>
      <c r="HI1089">
        <v>27.1264</v>
      </c>
      <c r="HJ1089">
        <v>27.0706</v>
      </c>
      <c r="HK1089">
        <v>9.88236</v>
      </c>
      <c r="HL1089">
        <v>25.516</v>
      </c>
      <c r="HM1089">
        <v>0</v>
      </c>
      <c r="HN1089">
        <v>19.9636</v>
      </c>
      <c r="HO1089">
        <v>151.56</v>
      </c>
      <c r="HP1089">
        <v>15.2479</v>
      </c>
      <c r="HQ1089">
        <v>102.35</v>
      </c>
      <c r="HR1089">
        <v>102.812</v>
      </c>
    </row>
    <row r="1090" spans="1:226">
      <c r="A1090">
        <v>1074</v>
      </c>
      <c r="B1090">
        <v>1663699770.5</v>
      </c>
      <c r="C1090">
        <v>11995.4000000954</v>
      </c>
      <c r="D1090" t="s">
        <v>2518</v>
      </c>
      <c r="E1090" t="s">
        <v>2519</v>
      </c>
      <c r="F1090">
        <v>5</v>
      </c>
      <c r="G1090" t="s">
        <v>2485</v>
      </c>
      <c r="H1090" t="s">
        <v>354</v>
      </c>
      <c r="I1090">
        <v>1663699762.66071</v>
      </c>
      <c r="J1090">
        <f>(K1090)/1000</f>
        <v>0</v>
      </c>
      <c r="K1090">
        <f>IF(BF1090, AN1090, AH1090)</f>
        <v>0</v>
      </c>
      <c r="L1090">
        <f>IF(BF1090, AI1090, AG1090)</f>
        <v>0</v>
      </c>
      <c r="M1090">
        <f>BH1090 - IF(AU1090&gt;1, L1090*BB1090*100.0/(AW1090*BV1090), 0)</f>
        <v>0</v>
      </c>
      <c r="N1090">
        <f>((T1090-J1090/2)*M1090-L1090)/(T1090+J1090/2)</f>
        <v>0</v>
      </c>
      <c r="O1090">
        <f>N1090*(BO1090+BP1090)/1000.0</f>
        <v>0</v>
      </c>
      <c r="P1090">
        <f>(BH1090 - IF(AU1090&gt;1, L1090*BB1090*100.0/(AW1090*BV1090), 0))*(BO1090+BP1090)/1000.0</f>
        <v>0</v>
      </c>
      <c r="Q1090">
        <f>2.0/((1/S1090-1/R1090)+SIGN(S1090)*SQRT((1/S1090-1/R1090)*(1/S1090-1/R1090) + 4*BC1090/((BC1090+1)*(BC1090+1))*(2*1/S1090*1/R1090-1/R1090*1/R1090)))</f>
        <v>0</v>
      </c>
      <c r="R1090">
        <f>IF(LEFT(BD1090,1)&lt;&gt;"0",IF(LEFT(BD1090,1)="1",3.0,BE1090),$D$5+$E$5*(BV1090*BO1090/($K$5*1000))+$F$5*(BV1090*BO1090/($K$5*1000))*MAX(MIN(BB1090,$J$5),$I$5)*MAX(MIN(BB1090,$J$5),$I$5)+$G$5*MAX(MIN(BB1090,$J$5),$I$5)*(BV1090*BO1090/($K$5*1000))+$H$5*(BV1090*BO1090/($K$5*1000))*(BV1090*BO1090/($K$5*1000)))</f>
        <v>0</v>
      </c>
      <c r="S1090">
        <f>J1090*(1000-(1000*0.61365*exp(17.502*W1090/(240.97+W1090))/(BO1090+BP1090)+BJ1090)/2)/(1000*0.61365*exp(17.502*W1090/(240.97+W1090))/(BO1090+BP1090)-BJ1090)</f>
        <v>0</v>
      </c>
      <c r="T1090">
        <f>1/((BC1090+1)/(Q1090/1.6)+1/(R1090/1.37)) + BC1090/((BC1090+1)/(Q1090/1.6) + BC1090/(R1090/1.37))</f>
        <v>0</v>
      </c>
      <c r="U1090">
        <f>(AX1090*BA1090)</f>
        <v>0</v>
      </c>
      <c r="V1090">
        <f>(BQ1090+(U1090+2*0.95*5.67E-8*(((BQ1090+$B$7)+273)^4-(BQ1090+273)^4)-44100*J1090)/(1.84*29.3*R1090+8*0.95*5.67E-8*(BQ1090+273)^3))</f>
        <v>0</v>
      </c>
      <c r="W1090">
        <f>($C$7*BR1090+$D$7*BS1090+$E$7*V1090)</f>
        <v>0</v>
      </c>
      <c r="X1090">
        <f>0.61365*exp(17.502*W1090/(240.97+W1090))</f>
        <v>0</v>
      </c>
      <c r="Y1090">
        <f>(Z1090/AA1090*100)</f>
        <v>0</v>
      </c>
      <c r="Z1090">
        <f>BJ1090*(BO1090+BP1090)/1000</f>
        <v>0</v>
      </c>
      <c r="AA1090">
        <f>0.61365*exp(17.502*BQ1090/(240.97+BQ1090))</f>
        <v>0</v>
      </c>
      <c r="AB1090">
        <f>(X1090-BJ1090*(BO1090+BP1090)/1000)</f>
        <v>0</v>
      </c>
      <c r="AC1090">
        <f>(-J1090*44100)</f>
        <v>0</v>
      </c>
      <c r="AD1090">
        <f>2*29.3*R1090*0.92*(BQ1090-W1090)</f>
        <v>0</v>
      </c>
      <c r="AE1090">
        <f>2*0.95*5.67E-8*(((BQ1090+$B$7)+273)^4-(W1090+273)^4)</f>
        <v>0</v>
      </c>
      <c r="AF1090">
        <f>U1090+AE1090+AC1090+AD1090</f>
        <v>0</v>
      </c>
      <c r="AG1090">
        <f>BN1090*AU1090*(BI1090-BH1090*(1000-AU1090*BK1090)/(1000-AU1090*BJ1090))/(100*BB1090)</f>
        <v>0</v>
      </c>
      <c r="AH1090">
        <f>1000*BN1090*AU1090*(BJ1090-BK1090)/(100*BB1090*(1000-AU1090*BJ1090))</f>
        <v>0</v>
      </c>
      <c r="AI1090">
        <f>(AJ1090 - AK1090 - BO1090*1E3/(8.314*(BQ1090+273.15)) * AM1090/BN1090 * AL1090) * BN1090/(100*BB1090) * (1000 - BK1090)/1000</f>
        <v>0</v>
      </c>
      <c r="AJ1090">
        <v>164.58811699911</v>
      </c>
      <c r="AK1090">
        <v>171.341090909091</v>
      </c>
      <c r="AL1090">
        <v>-3.20084464660553</v>
      </c>
      <c r="AM1090">
        <v>65.4375956939382</v>
      </c>
      <c r="AN1090">
        <f>(AP1090 - AO1090 + BO1090*1E3/(8.314*(BQ1090+273.15)) * AR1090/BN1090 * AQ1090) * BN1090/(100*BB1090) * 1000/(1000 - AP1090)</f>
        <v>0</v>
      </c>
      <c r="AO1090">
        <v>15.5023297367074</v>
      </c>
      <c r="AP1090">
        <v>20.0698538461539</v>
      </c>
      <c r="AQ1090">
        <v>-0.00584639160572436</v>
      </c>
      <c r="AR1090">
        <v>121.297817516399</v>
      </c>
      <c r="AS1090">
        <v>0</v>
      </c>
      <c r="AT1090">
        <v>0</v>
      </c>
      <c r="AU1090">
        <f>IF(AS1090*$H$13&gt;=AW1090,1.0,(AW1090/(AW1090-AS1090*$H$13)))</f>
        <v>0</v>
      </c>
      <c r="AV1090">
        <f>(AU1090-1)*100</f>
        <v>0</v>
      </c>
      <c r="AW1090">
        <f>MAX(0,($B$13+$C$13*BV1090)/(1+$D$13*BV1090)*BO1090/(BQ1090+273)*$E$13)</f>
        <v>0</v>
      </c>
      <c r="AX1090">
        <f>$B$11*BW1090+$C$11*BX1090+$F$11*CI1090*(1-CL1090)</f>
        <v>0</v>
      </c>
      <c r="AY1090">
        <f>AX1090*AZ1090</f>
        <v>0</v>
      </c>
      <c r="AZ1090">
        <f>($B$11*$D$9+$C$11*$D$9+$F$11*((CV1090+CN1090)/MAX(CV1090+CN1090+CW1090, 0.1)*$I$9+CW1090/MAX(CV1090+CN1090+CW1090, 0.1)*$J$9))/($B$11+$C$11+$F$11)</f>
        <v>0</v>
      </c>
      <c r="BA1090">
        <f>($B$11*$K$9+$C$11*$K$9+$F$11*((CV1090+CN1090)/MAX(CV1090+CN1090+CW1090, 0.1)*$P$9+CW1090/MAX(CV1090+CN1090+CW1090, 0.1)*$Q$9))/($B$11+$C$11+$F$11)</f>
        <v>0</v>
      </c>
      <c r="BB1090">
        <v>6</v>
      </c>
      <c r="BC1090">
        <v>0.5</v>
      </c>
      <c r="BD1090" t="s">
        <v>355</v>
      </c>
      <c r="BE1090">
        <v>2</v>
      </c>
      <c r="BF1090" t="b">
        <v>1</v>
      </c>
      <c r="BG1090">
        <v>1663699762.66071</v>
      </c>
      <c r="BH1090">
        <v>190.52775</v>
      </c>
      <c r="BI1090">
        <v>179.4695</v>
      </c>
      <c r="BJ1090">
        <v>20.1389071428571</v>
      </c>
      <c r="BK1090">
        <v>15.5782464285714</v>
      </c>
      <c r="BL1090">
        <v>185.924464285714</v>
      </c>
      <c r="BM1090">
        <v>19.8493357142857</v>
      </c>
      <c r="BN1090">
        <v>500.099107142857</v>
      </c>
      <c r="BO1090">
        <v>90.4622285714286</v>
      </c>
      <c r="BP1090">
        <v>0.0476791964285714</v>
      </c>
      <c r="BQ1090">
        <v>24.661175</v>
      </c>
      <c r="BR1090">
        <v>25.0428464285714</v>
      </c>
      <c r="BS1090">
        <v>999.9</v>
      </c>
      <c r="BT1090">
        <v>0</v>
      </c>
      <c r="BU1090">
        <v>0</v>
      </c>
      <c r="BV1090">
        <v>10013.75</v>
      </c>
      <c r="BW1090">
        <v>0</v>
      </c>
      <c r="BX1090">
        <v>16.668575</v>
      </c>
      <c r="BY1090">
        <v>11.0582785714286</v>
      </c>
      <c r="BZ1090">
        <v>194.443535714286</v>
      </c>
      <c r="CA1090">
        <v>182.311392857143</v>
      </c>
      <c r="CB1090">
        <v>4.5606625</v>
      </c>
      <c r="CC1090">
        <v>179.4695</v>
      </c>
      <c r="CD1090">
        <v>15.5782464285714</v>
      </c>
      <c r="CE1090">
        <v>1.82181</v>
      </c>
      <c r="CF1090">
        <v>1.40924357142857</v>
      </c>
      <c r="CG1090">
        <v>15.9751678571429</v>
      </c>
      <c r="CH1090">
        <v>12.0169857142857</v>
      </c>
      <c r="CI1090">
        <v>1999.99285714286</v>
      </c>
      <c r="CJ1090">
        <v>0.980004142857143</v>
      </c>
      <c r="CK1090">
        <v>0.0199956857142857</v>
      </c>
      <c r="CL1090">
        <v>0</v>
      </c>
      <c r="CM1090">
        <v>698.687321428571</v>
      </c>
      <c r="CN1090">
        <v>5.00063</v>
      </c>
      <c r="CO1090">
        <v>13736.8035714286</v>
      </c>
      <c r="CP1090">
        <v>17256.8535714286</v>
      </c>
      <c r="CQ1090">
        <v>39.187</v>
      </c>
      <c r="CR1090">
        <v>39.312</v>
      </c>
      <c r="CS1090">
        <v>38.72075</v>
      </c>
      <c r="CT1090">
        <v>38.656</v>
      </c>
      <c r="CU1090">
        <v>39.937</v>
      </c>
      <c r="CV1090">
        <v>1955.10214285714</v>
      </c>
      <c r="CW1090">
        <v>39.8907142857143</v>
      </c>
      <c r="CX1090">
        <v>0</v>
      </c>
      <c r="CY1090">
        <v>1663699768.1</v>
      </c>
      <c r="CZ1090">
        <v>0</v>
      </c>
      <c r="DA1090">
        <v>0</v>
      </c>
      <c r="DB1090" t="s">
        <v>356</v>
      </c>
      <c r="DC1090">
        <v>1660677648.1</v>
      </c>
      <c r="DD1090">
        <v>1660677649.1</v>
      </c>
      <c r="DE1090">
        <v>0</v>
      </c>
      <c r="DF1090">
        <v>-1.042</v>
      </c>
      <c r="DG1090">
        <v>0.003</v>
      </c>
      <c r="DH1090">
        <v>5.218</v>
      </c>
      <c r="DI1090">
        <v>0.344</v>
      </c>
      <c r="DJ1090">
        <v>417</v>
      </c>
      <c r="DK1090">
        <v>22</v>
      </c>
      <c r="DL1090">
        <v>1.24</v>
      </c>
      <c r="DM1090">
        <v>0.53</v>
      </c>
      <c r="DN1090">
        <v>10.3086070731707</v>
      </c>
      <c r="DO1090">
        <v>14.9375159581882</v>
      </c>
      <c r="DP1090">
        <v>1.50413406922752</v>
      </c>
      <c r="DQ1090">
        <v>0</v>
      </c>
      <c r="DR1090">
        <v>4.48711512195122</v>
      </c>
      <c r="DS1090">
        <v>1.47644717770036</v>
      </c>
      <c r="DT1090">
        <v>0.149650013081286</v>
      </c>
      <c r="DU1090">
        <v>0</v>
      </c>
      <c r="DV1090">
        <v>0</v>
      </c>
      <c r="DW1090">
        <v>2</v>
      </c>
      <c r="DX1090" t="s">
        <v>357</v>
      </c>
      <c r="DY1090">
        <v>2.97304</v>
      </c>
      <c r="DZ1090">
        <v>2.70214</v>
      </c>
      <c r="EA1090">
        <v>0.0410664</v>
      </c>
      <c r="EB1090">
        <v>0.0393387</v>
      </c>
      <c r="EC1090">
        <v>0.0910782</v>
      </c>
      <c r="ED1090">
        <v>0.0758397</v>
      </c>
      <c r="EE1090">
        <v>37342.4</v>
      </c>
      <c r="EF1090">
        <v>40779.9</v>
      </c>
      <c r="EG1090">
        <v>35293.9</v>
      </c>
      <c r="EH1090">
        <v>38504.6</v>
      </c>
      <c r="EI1090">
        <v>45497.4</v>
      </c>
      <c r="EJ1090">
        <v>51402.4</v>
      </c>
      <c r="EK1090">
        <v>55178</v>
      </c>
      <c r="EL1090">
        <v>61769.9</v>
      </c>
      <c r="EM1090">
        <v>1.984</v>
      </c>
      <c r="EN1090">
        <v>1.8008</v>
      </c>
      <c r="EO1090">
        <v>0.0806153</v>
      </c>
      <c r="EP1090">
        <v>0</v>
      </c>
      <c r="EQ1090">
        <v>23.7673</v>
      </c>
      <c r="ER1090">
        <v>999.9</v>
      </c>
      <c r="ES1090">
        <v>39.641</v>
      </c>
      <c r="ET1090">
        <v>31.441</v>
      </c>
      <c r="EU1090">
        <v>20.2727</v>
      </c>
      <c r="EV1090">
        <v>56.7562</v>
      </c>
      <c r="EW1090">
        <v>45.8013</v>
      </c>
      <c r="EX1090">
        <v>1</v>
      </c>
      <c r="EY1090">
        <v>0.00552846</v>
      </c>
      <c r="EZ1090">
        <v>2.55941</v>
      </c>
      <c r="FA1090">
        <v>20.0947</v>
      </c>
      <c r="FB1090">
        <v>5.19932</v>
      </c>
      <c r="FC1090">
        <v>12.0064</v>
      </c>
      <c r="FD1090">
        <v>4.976</v>
      </c>
      <c r="FE1090">
        <v>3.294</v>
      </c>
      <c r="FF1090">
        <v>9999</v>
      </c>
      <c r="FG1090">
        <v>9999</v>
      </c>
      <c r="FH1090">
        <v>9999</v>
      </c>
      <c r="FI1090">
        <v>696.2</v>
      </c>
      <c r="FJ1090">
        <v>1.86356</v>
      </c>
      <c r="FK1090">
        <v>1.86829</v>
      </c>
      <c r="FL1090">
        <v>1.86804</v>
      </c>
      <c r="FM1090">
        <v>1.86935</v>
      </c>
      <c r="FN1090">
        <v>1.87012</v>
      </c>
      <c r="FO1090">
        <v>1.86615</v>
      </c>
      <c r="FP1090">
        <v>1.86719</v>
      </c>
      <c r="FQ1090">
        <v>1.86856</v>
      </c>
      <c r="FR1090">
        <v>5</v>
      </c>
      <c r="FS1090">
        <v>0</v>
      </c>
      <c r="FT1090">
        <v>0</v>
      </c>
      <c r="FU1090">
        <v>0</v>
      </c>
      <c r="FV1090" t="s">
        <v>358</v>
      </c>
      <c r="FW1090" t="s">
        <v>359</v>
      </c>
      <c r="FX1090" t="s">
        <v>360</v>
      </c>
      <c r="FY1090" t="s">
        <v>360</v>
      </c>
      <c r="FZ1090" t="s">
        <v>360</v>
      </c>
      <c r="GA1090" t="s">
        <v>360</v>
      </c>
      <c r="GB1090">
        <v>0</v>
      </c>
      <c r="GC1090">
        <v>100</v>
      </c>
      <c r="GD1090">
        <v>100</v>
      </c>
      <c r="GE1090">
        <v>4.473</v>
      </c>
      <c r="GF1090">
        <v>0.2864</v>
      </c>
      <c r="GG1090">
        <v>3.61927167264205</v>
      </c>
      <c r="GH1090">
        <v>0.00509506669552449</v>
      </c>
      <c r="GI1090">
        <v>1.17866753763249e-06</v>
      </c>
      <c r="GJ1090">
        <v>-6.62632595388568e-10</v>
      </c>
      <c r="GK1090">
        <v>-0.0260112845827318</v>
      </c>
      <c r="GL1090">
        <v>-0.0225051504344278</v>
      </c>
      <c r="GM1090">
        <v>0.00262967521021688</v>
      </c>
      <c r="GN1090">
        <v>-3.50088843362945e-05</v>
      </c>
      <c r="GO1090">
        <v>-5</v>
      </c>
      <c r="GP1090">
        <v>1640</v>
      </c>
      <c r="GQ1090">
        <v>1</v>
      </c>
      <c r="GR1090">
        <v>20</v>
      </c>
      <c r="GS1090">
        <v>50368.7</v>
      </c>
      <c r="GT1090">
        <v>50368.7</v>
      </c>
      <c r="GU1090">
        <v>0.460205</v>
      </c>
      <c r="GV1090">
        <v>2.65137</v>
      </c>
      <c r="GW1090">
        <v>1.54785</v>
      </c>
      <c r="GX1090">
        <v>2.2998</v>
      </c>
      <c r="GY1090">
        <v>1.34644</v>
      </c>
      <c r="GZ1090">
        <v>2.34741</v>
      </c>
      <c r="HA1090">
        <v>36.4343</v>
      </c>
      <c r="HB1090">
        <v>23.9474</v>
      </c>
      <c r="HC1090">
        <v>18</v>
      </c>
      <c r="HD1090">
        <v>504.211</v>
      </c>
      <c r="HE1090">
        <v>389.419</v>
      </c>
      <c r="HF1090">
        <v>20.0249</v>
      </c>
      <c r="HG1090">
        <v>27.1629</v>
      </c>
      <c r="HH1090">
        <v>30.0014</v>
      </c>
      <c r="HI1090">
        <v>27.1264</v>
      </c>
      <c r="HJ1090">
        <v>27.0706</v>
      </c>
      <c r="HK1090">
        <v>9.26223</v>
      </c>
      <c r="HL1090">
        <v>25.8325</v>
      </c>
      <c r="HM1090">
        <v>0</v>
      </c>
      <c r="HN1090">
        <v>19.9038</v>
      </c>
      <c r="HO1090">
        <v>131.413</v>
      </c>
      <c r="HP1090">
        <v>15.3259</v>
      </c>
      <c r="HQ1090">
        <v>102.351</v>
      </c>
      <c r="HR1090">
        <v>102.811</v>
      </c>
    </row>
    <row r="1091" spans="1:226">
      <c r="A1091">
        <v>1075</v>
      </c>
      <c r="B1091">
        <v>1663699776</v>
      </c>
      <c r="C1091">
        <v>12000.9000000954</v>
      </c>
      <c r="D1091" t="s">
        <v>2520</v>
      </c>
      <c r="E1091" t="s">
        <v>2521</v>
      </c>
      <c r="F1091">
        <v>5</v>
      </c>
      <c r="G1091" t="s">
        <v>2485</v>
      </c>
      <c r="H1091" t="s">
        <v>354</v>
      </c>
      <c r="I1091">
        <v>1663699768.23214</v>
      </c>
      <c r="J1091">
        <f>(K1091)/1000</f>
        <v>0</v>
      </c>
      <c r="K1091">
        <f>IF(BF1091, AN1091, AH1091)</f>
        <v>0</v>
      </c>
      <c r="L1091">
        <f>IF(BF1091, AI1091, AG1091)</f>
        <v>0</v>
      </c>
      <c r="M1091">
        <f>BH1091 - IF(AU1091&gt;1, L1091*BB1091*100.0/(AW1091*BV1091), 0)</f>
        <v>0</v>
      </c>
      <c r="N1091">
        <f>((T1091-J1091/2)*M1091-L1091)/(T1091+J1091/2)</f>
        <v>0</v>
      </c>
      <c r="O1091">
        <f>N1091*(BO1091+BP1091)/1000.0</f>
        <v>0</v>
      </c>
      <c r="P1091">
        <f>(BH1091 - IF(AU1091&gt;1, L1091*BB1091*100.0/(AW1091*BV1091), 0))*(BO1091+BP1091)/1000.0</f>
        <v>0</v>
      </c>
      <c r="Q1091">
        <f>2.0/((1/S1091-1/R1091)+SIGN(S1091)*SQRT((1/S1091-1/R1091)*(1/S1091-1/R1091) + 4*BC1091/((BC1091+1)*(BC1091+1))*(2*1/S1091*1/R1091-1/R1091*1/R1091)))</f>
        <v>0</v>
      </c>
      <c r="R1091">
        <f>IF(LEFT(BD1091,1)&lt;&gt;"0",IF(LEFT(BD1091,1)="1",3.0,BE1091),$D$5+$E$5*(BV1091*BO1091/($K$5*1000))+$F$5*(BV1091*BO1091/($K$5*1000))*MAX(MIN(BB1091,$J$5),$I$5)*MAX(MIN(BB1091,$J$5),$I$5)+$G$5*MAX(MIN(BB1091,$J$5),$I$5)*(BV1091*BO1091/($K$5*1000))+$H$5*(BV1091*BO1091/($K$5*1000))*(BV1091*BO1091/($K$5*1000)))</f>
        <v>0</v>
      </c>
      <c r="S1091">
        <f>J1091*(1000-(1000*0.61365*exp(17.502*W1091/(240.97+W1091))/(BO1091+BP1091)+BJ1091)/2)/(1000*0.61365*exp(17.502*W1091/(240.97+W1091))/(BO1091+BP1091)-BJ1091)</f>
        <v>0</v>
      </c>
      <c r="T1091">
        <f>1/((BC1091+1)/(Q1091/1.6)+1/(R1091/1.37)) + BC1091/((BC1091+1)/(Q1091/1.6) + BC1091/(R1091/1.37))</f>
        <v>0</v>
      </c>
      <c r="U1091">
        <f>(AX1091*BA1091)</f>
        <v>0</v>
      </c>
      <c r="V1091">
        <f>(BQ1091+(U1091+2*0.95*5.67E-8*(((BQ1091+$B$7)+273)^4-(BQ1091+273)^4)-44100*J1091)/(1.84*29.3*R1091+8*0.95*5.67E-8*(BQ1091+273)^3))</f>
        <v>0</v>
      </c>
      <c r="W1091">
        <f>($C$7*BR1091+$D$7*BS1091+$E$7*V1091)</f>
        <v>0</v>
      </c>
      <c r="X1091">
        <f>0.61365*exp(17.502*W1091/(240.97+W1091))</f>
        <v>0</v>
      </c>
      <c r="Y1091">
        <f>(Z1091/AA1091*100)</f>
        <v>0</v>
      </c>
      <c r="Z1091">
        <f>BJ1091*(BO1091+BP1091)/1000</f>
        <v>0</v>
      </c>
      <c r="AA1091">
        <f>0.61365*exp(17.502*BQ1091/(240.97+BQ1091))</f>
        <v>0</v>
      </c>
      <c r="AB1091">
        <f>(X1091-BJ1091*(BO1091+BP1091)/1000)</f>
        <v>0</v>
      </c>
      <c r="AC1091">
        <f>(-J1091*44100)</f>
        <v>0</v>
      </c>
      <c r="AD1091">
        <f>2*29.3*R1091*0.92*(BQ1091-W1091)</f>
        <v>0</v>
      </c>
      <c r="AE1091">
        <f>2*0.95*5.67E-8*(((BQ1091+$B$7)+273)^4-(W1091+273)^4)</f>
        <v>0</v>
      </c>
      <c r="AF1091">
        <f>U1091+AE1091+AC1091+AD1091</f>
        <v>0</v>
      </c>
      <c r="AG1091">
        <f>BN1091*AU1091*(BI1091-BH1091*(1000-AU1091*BK1091)/(1000-AU1091*BJ1091))/(100*BB1091)</f>
        <v>0</v>
      </c>
      <c r="AH1091">
        <f>1000*BN1091*AU1091*(BJ1091-BK1091)/(100*BB1091*(1000-AU1091*BJ1091))</f>
        <v>0</v>
      </c>
      <c r="AI1091">
        <f>(AJ1091 - AK1091 - BO1091*1E3/(8.314*(BQ1091+273.15)) * AM1091/BN1091 * AL1091) * BN1091/(100*BB1091) * (1000 - BK1091)/1000</f>
        <v>0</v>
      </c>
      <c r="AJ1091">
        <v>146.021702741506</v>
      </c>
      <c r="AK1091">
        <v>153.96156969697</v>
      </c>
      <c r="AL1091">
        <v>-3.22750040413302</v>
      </c>
      <c r="AM1091">
        <v>65.4375956939382</v>
      </c>
      <c r="AN1091">
        <f>(AP1091 - AO1091 + BO1091*1E3/(8.314*(BQ1091+273.15)) * AR1091/BN1091 * AQ1091) * BN1091/(100*BB1091) * 1000/(1000 - AP1091)</f>
        <v>0</v>
      </c>
      <c r="AO1091">
        <v>15.2848089916063</v>
      </c>
      <c r="AP1091">
        <v>19.9125813186813</v>
      </c>
      <c r="AQ1091">
        <v>-0.0327879577631764</v>
      </c>
      <c r="AR1091">
        <v>121.297817516399</v>
      </c>
      <c r="AS1091">
        <v>0</v>
      </c>
      <c r="AT1091">
        <v>0</v>
      </c>
      <c r="AU1091">
        <f>IF(AS1091*$H$13&gt;=AW1091,1.0,(AW1091/(AW1091-AS1091*$H$13)))</f>
        <v>0</v>
      </c>
      <c r="AV1091">
        <f>(AU1091-1)*100</f>
        <v>0</v>
      </c>
      <c r="AW1091">
        <f>MAX(0,($B$13+$C$13*BV1091)/(1+$D$13*BV1091)*BO1091/(BQ1091+273)*$E$13)</f>
        <v>0</v>
      </c>
      <c r="AX1091">
        <f>$B$11*BW1091+$C$11*BX1091+$F$11*CI1091*(1-CL1091)</f>
        <v>0</v>
      </c>
      <c r="AY1091">
        <f>AX1091*AZ1091</f>
        <v>0</v>
      </c>
      <c r="AZ1091">
        <f>($B$11*$D$9+$C$11*$D$9+$F$11*((CV1091+CN1091)/MAX(CV1091+CN1091+CW1091, 0.1)*$I$9+CW1091/MAX(CV1091+CN1091+CW1091, 0.1)*$J$9))/($B$11+$C$11+$F$11)</f>
        <v>0</v>
      </c>
      <c r="BA1091">
        <f>($B$11*$K$9+$C$11*$K$9+$F$11*((CV1091+CN1091)/MAX(CV1091+CN1091+CW1091, 0.1)*$P$9+CW1091/MAX(CV1091+CN1091+CW1091, 0.1)*$Q$9))/($B$11+$C$11+$F$11)</f>
        <v>0</v>
      </c>
      <c r="BB1091">
        <v>6</v>
      </c>
      <c r="BC1091">
        <v>0.5</v>
      </c>
      <c r="BD1091" t="s">
        <v>355</v>
      </c>
      <c r="BE1091">
        <v>2</v>
      </c>
      <c r="BF1091" t="b">
        <v>1</v>
      </c>
      <c r="BG1091">
        <v>1663699768.23214</v>
      </c>
      <c r="BH1091">
        <v>173.460392857143</v>
      </c>
      <c r="BI1091">
        <v>160.899821428571</v>
      </c>
      <c r="BJ1091">
        <v>20.0876678571429</v>
      </c>
      <c r="BK1091">
        <v>15.4313571428571</v>
      </c>
      <c r="BL1091">
        <v>168.949571428571</v>
      </c>
      <c r="BM1091">
        <v>19.8000821428571</v>
      </c>
      <c r="BN1091">
        <v>500.156178571428</v>
      </c>
      <c r="BO1091">
        <v>90.459375</v>
      </c>
      <c r="BP1091">
        <v>0.0477114214285714</v>
      </c>
      <c r="BQ1091">
        <v>24.6865857142857</v>
      </c>
      <c r="BR1091">
        <v>25.0773785714286</v>
      </c>
      <c r="BS1091">
        <v>999.9</v>
      </c>
      <c r="BT1091">
        <v>0</v>
      </c>
      <c r="BU1091">
        <v>0</v>
      </c>
      <c r="BV1091">
        <v>10012.3214285714</v>
      </c>
      <c r="BW1091">
        <v>0</v>
      </c>
      <c r="BX1091">
        <v>16.6662071428571</v>
      </c>
      <c r="BY1091">
        <v>12.5605214285714</v>
      </c>
      <c r="BZ1091">
        <v>177.017535714286</v>
      </c>
      <c r="CA1091">
        <v>163.423857142857</v>
      </c>
      <c r="CB1091">
        <v>4.65631035714286</v>
      </c>
      <c r="CC1091">
        <v>160.899821428571</v>
      </c>
      <c r="CD1091">
        <v>15.4313571428571</v>
      </c>
      <c r="CE1091">
        <v>1.81711785714286</v>
      </c>
      <c r="CF1091">
        <v>1.39591214285714</v>
      </c>
      <c r="CG1091">
        <v>15.9346785714286</v>
      </c>
      <c r="CH1091">
        <v>11.8726821428571</v>
      </c>
      <c r="CI1091">
        <v>1999.99714285714</v>
      </c>
      <c r="CJ1091">
        <v>0.980004142857143</v>
      </c>
      <c r="CK1091">
        <v>0.0199956857142857</v>
      </c>
      <c r="CL1091">
        <v>0</v>
      </c>
      <c r="CM1091">
        <v>696.424642857143</v>
      </c>
      <c r="CN1091">
        <v>5.00063</v>
      </c>
      <c r="CO1091">
        <v>13693.1642857143</v>
      </c>
      <c r="CP1091">
        <v>17256.8892857143</v>
      </c>
      <c r="CQ1091">
        <v>39.187</v>
      </c>
      <c r="CR1091">
        <v>39.312</v>
      </c>
      <c r="CS1091">
        <v>38.732</v>
      </c>
      <c r="CT1091">
        <v>38.6449285714286</v>
      </c>
      <c r="CU1091">
        <v>39.937</v>
      </c>
      <c r="CV1091">
        <v>1955.10642857143</v>
      </c>
      <c r="CW1091">
        <v>39.8907142857143</v>
      </c>
      <c r="CX1091">
        <v>0</v>
      </c>
      <c r="CY1091">
        <v>1663699773.5</v>
      </c>
      <c r="CZ1091">
        <v>0</v>
      </c>
      <c r="DA1091">
        <v>0</v>
      </c>
      <c r="DB1091" t="s">
        <v>356</v>
      </c>
      <c r="DC1091">
        <v>1660677648.1</v>
      </c>
      <c r="DD1091">
        <v>1660677649.1</v>
      </c>
      <c r="DE1091">
        <v>0</v>
      </c>
      <c r="DF1091">
        <v>-1.042</v>
      </c>
      <c r="DG1091">
        <v>0.003</v>
      </c>
      <c r="DH1091">
        <v>5.218</v>
      </c>
      <c r="DI1091">
        <v>0.344</v>
      </c>
      <c r="DJ1091">
        <v>417</v>
      </c>
      <c r="DK1091">
        <v>22</v>
      </c>
      <c r="DL1091">
        <v>1.24</v>
      </c>
      <c r="DM1091">
        <v>0.53</v>
      </c>
      <c r="DN1091">
        <v>11.8356104878049</v>
      </c>
      <c r="DO1091">
        <v>15.8707400696864</v>
      </c>
      <c r="DP1091">
        <v>1.60699085011882</v>
      </c>
      <c r="DQ1091">
        <v>0</v>
      </c>
      <c r="DR1091">
        <v>4.59882585365854</v>
      </c>
      <c r="DS1091">
        <v>1.09852829268293</v>
      </c>
      <c r="DT1091">
        <v>0.124980450958669</v>
      </c>
      <c r="DU1091">
        <v>0</v>
      </c>
      <c r="DV1091">
        <v>0</v>
      </c>
      <c r="DW1091">
        <v>2</v>
      </c>
      <c r="DX1091" t="s">
        <v>357</v>
      </c>
      <c r="DY1091">
        <v>2.97332</v>
      </c>
      <c r="DZ1091">
        <v>2.70127</v>
      </c>
      <c r="EA1091">
        <v>0.0370904</v>
      </c>
      <c r="EB1091">
        <v>0.0347286</v>
      </c>
      <c r="EC1091">
        <v>0.0905772</v>
      </c>
      <c r="ED1091">
        <v>0.0758276</v>
      </c>
      <c r="EE1091">
        <v>37496</v>
      </c>
      <c r="EF1091">
        <v>40975.6</v>
      </c>
      <c r="EG1091">
        <v>35292.8</v>
      </c>
      <c r="EH1091">
        <v>38504.7</v>
      </c>
      <c r="EI1091">
        <v>45521.7</v>
      </c>
      <c r="EJ1091">
        <v>51402</v>
      </c>
      <c r="EK1091">
        <v>55176.7</v>
      </c>
      <c r="EL1091">
        <v>61768.8</v>
      </c>
      <c r="EM1091">
        <v>1.984</v>
      </c>
      <c r="EN1091">
        <v>1.8004</v>
      </c>
      <c r="EO1091">
        <v>0.0829697</v>
      </c>
      <c r="EP1091">
        <v>0</v>
      </c>
      <c r="EQ1091">
        <v>23.7633</v>
      </c>
      <c r="ER1091">
        <v>999.9</v>
      </c>
      <c r="ES1091">
        <v>39.641</v>
      </c>
      <c r="ET1091">
        <v>31.441</v>
      </c>
      <c r="EU1091">
        <v>20.2748</v>
      </c>
      <c r="EV1091">
        <v>56.3062</v>
      </c>
      <c r="EW1091">
        <v>45.9655</v>
      </c>
      <c r="EX1091">
        <v>1</v>
      </c>
      <c r="EY1091">
        <v>0.00756098</v>
      </c>
      <c r="EZ1091">
        <v>2.87091</v>
      </c>
      <c r="FA1091">
        <v>20.0889</v>
      </c>
      <c r="FB1091">
        <v>5.19573</v>
      </c>
      <c r="FC1091">
        <v>12.004</v>
      </c>
      <c r="FD1091">
        <v>4.976</v>
      </c>
      <c r="FE1091">
        <v>3.294</v>
      </c>
      <c r="FF1091">
        <v>9999</v>
      </c>
      <c r="FG1091">
        <v>9999</v>
      </c>
      <c r="FH1091">
        <v>9999</v>
      </c>
      <c r="FI1091">
        <v>696.2</v>
      </c>
      <c r="FJ1091">
        <v>1.86359</v>
      </c>
      <c r="FK1091">
        <v>1.86829</v>
      </c>
      <c r="FL1091">
        <v>1.86807</v>
      </c>
      <c r="FM1091">
        <v>1.86935</v>
      </c>
      <c r="FN1091">
        <v>1.87012</v>
      </c>
      <c r="FO1091">
        <v>1.86615</v>
      </c>
      <c r="FP1091">
        <v>1.86722</v>
      </c>
      <c r="FQ1091">
        <v>1.86859</v>
      </c>
      <c r="FR1091">
        <v>5</v>
      </c>
      <c r="FS1091">
        <v>0</v>
      </c>
      <c r="FT1091">
        <v>0</v>
      </c>
      <c r="FU1091">
        <v>0</v>
      </c>
      <c r="FV1091" t="s">
        <v>358</v>
      </c>
      <c r="FW1091" t="s">
        <v>359</v>
      </c>
      <c r="FX1091" t="s">
        <v>360</v>
      </c>
      <c r="FY1091" t="s">
        <v>360</v>
      </c>
      <c r="FZ1091" t="s">
        <v>360</v>
      </c>
      <c r="GA1091" t="s">
        <v>360</v>
      </c>
      <c r="GB1091">
        <v>0</v>
      </c>
      <c r="GC1091">
        <v>100</v>
      </c>
      <c r="GD1091">
        <v>100</v>
      </c>
      <c r="GE1091">
        <v>4.381</v>
      </c>
      <c r="GF1091">
        <v>0.2803</v>
      </c>
      <c r="GG1091">
        <v>3.61927167264205</v>
      </c>
      <c r="GH1091">
        <v>0.00509506669552449</v>
      </c>
      <c r="GI1091">
        <v>1.17866753763249e-06</v>
      </c>
      <c r="GJ1091">
        <v>-6.62632595388568e-10</v>
      </c>
      <c r="GK1091">
        <v>-0.0260112845827318</v>
      </c>
      <c r="GL1091">
        <v>-0.0225051504344278</v>
      </c>
      <c r="GM1091">
        <v>0.00262967521021688</v>
      </c>
      <c r="GN1091">
        <v>-3.50088843362945e-05</v>
      </c>
      <c r="GO1091">
        <v>-5</v>
      </c>
      <c r="GP1091">
        <v>1640</v>
      </c>
      <c r="GQ1091">
        <v>1</v>
      </c>
      <c r="GR1091">
        <v>20</v>
      </c>
      <c r="GS1091">
        <v>50368.8</v>
      </c>
      <c r="GT1091">
        <v>50368.8</v>
      </c>
      <c r="GU1091">
        <v>0.422363</v>
      </c>
      <c r="GV1091">
        <v>2.66235</v>
      </c>
      <c r="GW1091">
        <v>1.54785</v>
      </c>
      <c r="GX1091">
        <v>2.2998</v>
      </c>
      <c r="GY1091">
        <v>1.34644</v>
      </c>
      <c r="GZ1091">
        <v>2.37915</v>
      </c>
      <c r="HA1091">
        <v>36.4343</v>
      </c>
      <c r="HB1091">
        <v>23.9474</v>
      </c>
      <c r="HC1091">
        <v>18</v>
      </c>
      <c r="HD1091">
        <v>504.232</v>
      </c>
      <c r="HE1091">
        <v>389.218</v>
      </c>
      <c r="HF1091">
        <v>19.8837</v>
      </c>
      <c r="HG1091">
        <v>27.1652</v>
      </c>
      <c r="HH1091">
        <v>30.0016</v>
      </c>
      <c r="HI1091">
        <v>27.1287</v>
      </c>
      <c r="HJ1091">
        <v>27.0729</v>
      </c>
      <c r="HK1091">
        <v>8.44246</v>
      </c>
      <c r="HL1091">
        <v>25.0663</v>
      </c>
      <c r="HM1091">
        <v>0</v>
      </c>
      <c r="HN1091">
        <v>19.8227</v>
      </c>
      <c r="HO1091">
        <v>117.962</v>
      </c>
      <c r="HP1091">
        <v>15.4914</v>
      </c>
      <c r="HQ1091">
        <v>102.348</v>
      </c>
      <c r="HR1091">
        <v>102.81</v>
      </c>
    </row>
    <row r="1092" spans="1:226">
      <c r="A1092">
        <v>1076</v>
      </c>
      <c r="B1092">
        <v>1663699781</v>
      </c>
      <c r="C1092">
        <v>12005.9000000954</v>
      </c>
      <c r="D1092" t="s">
        <v>2522</v>
      </c>
      <c r="E1092" t="s">
        <v>2523</v>
      </c>
      <c r="F1092">
        <v>5</v>
      </c>
      <c r="G1092" t="s">
        <v>2485</v>
      </c>
      <c r="H1092" t="s">
        <v>354</v>
      </c>
      <c r="I1092">
        <v>1663699773.51852</v>
      </c>
      <c r="J1092">
        <f>(K1092)/1000</f>
        <v>0</v>
      </c>
      <c r="K1092">
        <f>IF(BF1092, AN1092, AH1092)</f>
        <v>0</v>
      </c>
      <c r="L1092">
        <f>IF(BF1092, AI1092, AG1092)</f>
        <v>0</v>
      </c>
      <c r="M1092">
        <f>BH1092 - IF(AU1092&gt;1, L1092*BB1092*100.0/(AW1092*BV1092), 0)</f>
        <v>0</v>
      </c>
      <c r="N1092">
        <f>((T1092-J1092/2)*M1092-L1092)/(T1092+J1092/2)</f>
        <v>0</v>
      </c>
      <c r="O1092">
        <f>N1092*(BO1092+BP1092)/1000.0</f>
        <v>0</v>
      </c>
      <c r="P1092">
        <f>(BH1092 - IF(AU1092&gt;1, L1092*BB1092*100.0/(AW1092*BV1092), 0))*(BO1092+BP1092)/1000.0</f>
        <v>0</v>
      </c>
      <c r="Q1092">
        <f>2.0/((1/S1092-1/R1092)+SIGN(S1092)*SQRT((1/S1092-1/R1092)*(1/S1092-1/R1092) + 4*BC1092/((BC1092+1)*(BC1092+1))*(2*1/S1092*1/R1092-1/R1092*1/R1092)))</f>
        <v>0</v>
      </c>
      <c r="R1092">
        <f>IF(LEFT(BD1092,1)&lt;&gt;"0",IF(LEFT(BD1092,1)="1",3.0,BE1092),$D$5+$E$5*(BV1092*BO1092/($K$5*1000))+$F$5*(BV1092*BO1092/($K$5*1000))*MAX(MIN(BB1092,$J$5),$I$5)*MAX(MIN(BB1092,$J$5),$I$5)+$G$5*MAX(MIN(BB1092,$J$5),$I$5)*(BV1092*BO1092/($K$5*1000))+$H$5*(BV1092*BO1092/($K$5*1000))*(BV1092*BO1092/($K$5*1000)))</f>
        <v>0</v>
      </c>
      <c r="S1092">
        <f>J1092*(1000-(1000*0.61365*exp(17.502*W1092/(240.97+W1092))/(BO1092+BP1092)+BJ1092)/2)/(1000*0.61365*exp(17.502*W1092/(240.97+W1092))/(BO1092+BP1092)-BJ1092)</f>
        <v>0</v>
      </c>
      <c r="T1092">
        <f>1/((BC1092+1)/(Q1092/1.6)+1/(R1092/1.37)) + BC1092/((BC1092+1)/(Q1092/1.6) + BC1092/(R1092/1.37))</f>
        <v>0</v>
      </c>
      <c r="U1092">
        <f>(AX1092*BA1092)</f>
        <v>0</v>
      </c>
      <c r="V1092">
        <f>(BQ1092+(U1092+2*0.95*5.67E-8*(((BQ1092+$B$7)+273)^4-(BQ1092+273)^4)-44100*J1092)/(1.84*29.3*R1092+8*0.95*5.67E-8*(BQ1092+273)^3))</f>
        <v>0</v>
      </c>
      <c r="W1092">
        <f>($C$7*BR1092+$D$7*BS1092+$E$7*V1092)</f>
        <v>0</v>
      </c>
      <c r="X1092">
        <f>0.61365*exp(17.502*W1092/(240.97+W1092))</f>
        <v>0</v>
      </c>
      <c r="Y1092">
        <f>(Z1092/AA1092*100)</f>
        <v>0</v>
      </c>
      <c r="Z1092">
        <f>BJ1092*(BO1092+BP1092)/1000</f>
        <v>0</v>
      </c>
      <c r="AA1092">
        <f>0.61365*exp(17.502*BQ1092/(240.97+BQ1092))</f>
        <v>0</v>
      </c>
      <c r="AB1092">
        <f>(X1092-BJ1092*(BO1092+BP1092)/1000)</f>
        <v>0</v>
      </c>
      <c r="AC1092">
        <f>(-J1092*44100)</f>
        <v>0</v>
      </c>
      <c r="AD1092">
        <f>2*29.3*R1092*0.92*(BQ1092-W1092)</f>
        <v>0</v>
      </c>
      <c r="AE1092">
        <f>2*0.95*5.67E-8*(((BQ1092+$B$7)+273)^4-(W1092+273)^4)</f>
        <v>0</v>
      </c>
      <c r="AF1092">
        <f>U1092+AE1092+AC1092+AD1092</f>
        <v>0</v>
      </c>
      <c r="AG1092">
        <f>BN1092*AU1092*(BI1092-BH1092*(1000-AU1092*BK1092)/(1000-AU1092*BJ1092))/(100*BB1092)</f>
        <v>0</v>
      </c>
      <c r="AH1092">
        <f>1000*BN1092*AU1092*(BJ1092-BK1092)/(100*BB1092*(1000-AU1092*BJ1092))</f>
        <v>0</v>
      </c>
      <c r="AI1092">
        <f>(AJ1092 - AK1092 - BO1092*1E3/(8.314*(BQ1092+273.15)) * AM1092/BN1092 * AL1092) * BN1092/(100*BB1092) * (1000 - BK1092)/1000</f>
        <v>0</v>
      </c>
      <c r="AJ1092">
        <v>129.111589128427</v>
      </c>
      <c r="AK1092">
        <v>137.933533333333</v>
      </c>
      <c r="AL1092">
        <v>-3.18623719654567</v>
      </c>
      <c r="AM1092">
        <v>65.4375956939382</v>
      </c>
      <c r="AN1092">
        <f>(AP1092 - AO1092 + BO1092*1E3/(8.314*(BQ1092+273.15)) * AR1092/BN1092 * AQ1092) * BN1092/(100*BB1092) * 1000/(1000 - AP1092)</f>
        <v>0</v>
      </c>
      <c r="AO1092">
        <v>15.2972504035638</v>
      </c>
      <c r="AP1092">
        <v>19.8173043956044</v>
      </c>
      <c r="AQ1092">
        <v>-0.0242680967600453</v>
      </c>
      <c r="AR1092">
        <v>121.297817516399</v>
      </c>
      <c r="AS1092">
        <v>0</v>
      </c>
      <c r="AT1092">
        <v>0</v>
      </c>
      <c r="AU1092">
        <f>IF(AS1092*$H$13&gt;=AW1092,1.0,(AW1092/(AW1092-AS1092*$H$13)))</f>
        <v>0</v>
      </c>
      <c r="AV1092">
        <f>(AU1092-1)*100</f>
        <v>0</v>
      </c>
      <c r="AW1092">
        <f>MAX(0,($B$13+$C$13*BV1092)/(1+$D$13*BV1092)*BO1092/(BQ1092+273)*$E$13)</f>
        <v>0</v>
      </c>
      <c r="AX1092">
        <f>$B$11*BW1092+$C$11*BX1092+$F$11*CI1092*(1-CL1092)</f>
        <v>0</v>
      </c>
      <c r="AY1092">
        <f>AX1092*AZ1092</f>
        <v>0</v>
      </c>
      <c r="AZ1092">
        <f>($B$11*$D$9+$C$11*$D$9+$F$11*((CV1092+CN1092)/MAX(CV1092+CN1092+CW1092, 0.1)*$I$9+CW1092/MAX(CV1092+CN1092+CW1092, 0.1)*$J$9))/($B$11+$C$11+$F$11)</f>
        <v>0</v>
      </c>
      <c r="BA1092">
        <f>($B$11*$K$9+$C$11*$K$9+$F$11*((CV1092+CN1092)/MAX(CV1092+CN1092+CW1092, 0.1)*$P$9+CW1092/MAX(CV1092+CN1092+CW1092, 0.1)*$Q$9))/($B$11+$C$11+$F$11)</f>
        <v>0</v>
      </c>
      <c r="BB1092">
        <v>6</v>
      </c>
      <c r="BC1092">
        <v>0.5</v>
      </c>
      <c r="BD1092" t="s">
        <v>355</v>
      </c>
      <c r="BE1092">
        <v>2</v>
      </c>
      <c r="BF1092" t="b">
        <v>1</v>
      </c>
      <c r="BG1092">
        <v>1663699773.51852</v>
      </c>
      <c r="BH1092">
        <v>157.035925925926</v>
      </c>
      <c r="BI1092">
        <v>143.176148148148</v>
      </c>
      <c r="BJ1092">
        <v>19.9754777777778</v>
      </c>
      <c r="BK1092">
        <v>15.3324703703704</v>
      </c>
      <c r="BL1092">
        <v>152.613777777778</v>
      </c>
      <c r="BM1092">
        <v>19.6922481481481</v>
      </c>
      <c r="BN1092">
        <v>500.111592592593</v>
      </c>
      <c r="BO1092">
        <v>90.4575481481481</v>
      </c>
      <c r="BP1092">
        <v>0.0478102148148148</v>
      </c>
      <c r="BQ1092">
        <v>24.6950148148148</v>
      </c>
      <c r="BR1092">
        <v>25.1017185185185</v>
      </c>
      <c r="BS1092">
        <v>999.9</v>
      </c>
      <c r="BT1092">
        <v>0</v>
      </c>
      <c r="BU1092">
        <v>0</v>
      </c>
      <c r="BV1092">
        <v>10001.1111111111</v>
      </c>
      <c r="BW1092">
        <v>0</v>
      </c>
      <c r="BX1092">
        <v>16.671362962963</v>
      </c>
      <c r="BY1092">
        <v>13.8598</v>
      </c>
      <c r="BZ1092">
        <v>160.238296296296</v>
      </c>
      <c r="CA1092">
        <v>145.405777777778</v>
      </c>
      <c r="CB1092">
        <v>4.6429962962963</v>
      </c>
      <c r="CC1092">
        <v>143.176148148148</v>
      </c>
      <c r="CD1092">
        <v>15.3324703703704</v>
      </c>
      <c r="CE1092">
        <v>1.80693259259259</v>
      </c>
      <c r="CF1092">
        <v>1.38693888888889</v>
      </c>
      <c r="CG1092">
        <v>15.8466814814815</v>
      </c>
      <c r="CH1092">
        <v>11.7754851851852</v>
      </c>
      <c r="CI1092">
        <v>1999.98962962963</v>
      </c>
      <c r="CJ1092">
        <v>0.980004333333333</v>
      </c>
      <c r="CK1092">
        <v>0.0199955333333333</v>
      </c>
      <c r="CL1092">
        <v>0</v>
      </c>
      <c r="CM1092">
        <v>694.680148148148</v>
      </c>
      <c r="CN1092">
        <v>5.00063</v>
      </c>
      <c r="CO1092">
        <v>13660.2851851852</v>
      </c>
      <c r="CP1092">
        <v>17256.8333333333</v>
      </c>
      <c r="CQ1092">
        <v>39.187</v>
      </c>
      <c r="CR1092">
        <v>39.312</v>
      </c>
      <c r="CS1092">
        <v>38.743</v>
      </c>
      <c r="CT1092">
        <v>38.6295925925926</v>
      </c>
      <c r="CU1092">
        <v>39.937</v>
      </c>
      <c r="CV1092">
        <v>1955.09962962963</v>
      </c>
      <c r="CW1092">
        <v>39.89</v>
      </c>
      <c r="CX1092">
        <v>0</v>
      </c>
      <c r="CY1092">
        <v>1663699778.3</v>
      </c>
      <c r="CZ1092">
        <v>0</v>
      </c>
      <c r="DA1092">
        <v>0</v>
      </c>
      <c r="DB1092" t="s">
        <v>356</v>
      </c>
      <c r="DC1092">
        <v>1660677648.1</v>
      </c>
      <c r="DD1092">
        <v>1660677649.1</v>
      </c>
      <c r="DE1092">
        <v>0</v>
      </c>
      <c r="DF1092">
        <v>-1.042</v>
      </c>
      <c r="DG1092">
        <v>0.003</v>
      </c>
      <c r="DH1092">
        <v>5.218</v>
      </c>
      <c r="DI1092">
        <v>0.344</v>
      </c>
      <c r="DJ1092">
        <v>417</v>
      </c>
      <c r="DK1092">
        <v>22</v>
      </c>
      <c r="DL1092">
        <v>1.24</v>
      </c>
      <c r="DM1092">
        <v>0.53</v>
      </c>
      <c r="DN1092">
        <v>12.8129246341463</v>
      </c>
      <c r="DO1092">
        <v>16.1290212543554</v>
      </c>
      <c r="DP1092">
        <v>1.63449562465164</v>
      </c>
      <c r="DQ1092">
        <v>0</v>
      </c>
      <c r="DR1092">
        <v>4.62684682926829</v>
      </c>
      <c r="DS1092">
        <v>0.111736306620212</v>
      </c>
      <c r="DT1092">
        <v>0.0885407400631036</v>
      </c>
      <c r="DU1092">
        <v>0</v>
      </c>
      <c r="DV1092">
        <v>0</v>
      </c>
      <c r="DW1092">
        <v>2</v>
      </c>
      <c r="DX1092" t="s">
        <v>357</v>
      </c>
      <c r="DY1092">
        <v>2.97378</v>
      </c>
      <c r="DZ1092">
        <v>2.70137</v>
      </c>
      <c r="EA1092">
        <v>0.0333405</v>
      </c>
      <c r="EB1092">
        <v>0.0308317</v>
      </c>
      <c r="EC1092">
        <v>0.0903074</v>
      </c>
      <c r="ED1092">
        <v>0.0762645</v>
      </c>
      <c r="EE1092">
        <v>37641</v>
      </c>
      <c r="EF1092">
        <v>41140.4</v>
      </c>
      <c r="EG1092">
        <v>35292</v>
      </c>
      <c r="EH1092">
        <v>38504.2</v>
      </c>
      <c r="EI1092">
        <v>45534.4</v>
      </c>
      <c r="EJ1092">
        <v>51376.7</v>
      </c>
      <c r="EK1092">
        <v>55175.6</v>
      </c>
      <c r="EL1092">
        <v>61767.8</v>
      </c>
      <c r="EM1092">
        <v>1.9844</v>
      </c>
      <c r="EN1092">
        <v>1.8002</v>
      </c>
      <c r="EO1092">
        <v>0.0836849</v>
      </c>
      <c r="EP1092">
        <v>0</v>
      </c>
      <c r="EQ1092">
        <v>23.7593</v>
      </c>
      <c r="ER1092">
        <v>999.9</v>
      </c>
      <c r="ES1092">
        <v>39.641</v>
      </c>
      <c r="ET1092">
        <v>31.441</v>
      </c>
      <c r="EU1092">
        <v>20.2727</v>
      </c>
      <c r="EV1092">
        <v>56.6762</v>
      </c>
      <c r="EW1092">
        <v>45.7292</v>
      </c>
      <c r="EX1092">
        <v>1</v>
      </c>
      <c r="EY1092">
        <v>0.00961382</v>
      </c>
      <c r="EZ1092">
        <v>3.0871</v>
      </c>
      <c r="FA1092">
        <v>20.0852</v>
      </c>
      <c r="FB1092">
        <v>5.19692</v>
      </c>
      <c r="FC1092">
        <v>12.004</v>
      </c>
      <c r="FD1092">
        <v>4.976</v>
      </c>
      <c r="FE1092">
        <v>3.294</v>
      </c>
      <c r="FF1092">
        <v>9999</v>
      </c>
      <c r="FG1092">
        <v>9999</v>
      </c>
      <c r="FH1092">
        <v>9999</v>
      </c>
      <c r="FI1092">
        <v>696.2</v>
      </c>
      <c r="FJ1092">
        <v>1.86356</v>
      </c>
      <c r="FK1092">
        <v>1.86829</v>
      </c>
      <c r="FL1092">
        <v>1.86807</v>
      </c>
      <c r="FM1092">
        <v>1.86935</v>
      </c>
      <c r="FN1092">
        <v>1.87012</v>
      </c>
      <c r="FO1092">
        <v>1.86615</v>
      </c>
      <c r="FP1092">
        <v>1.86719</v>
      </c>
      <c r="FQ1092">
        <v>1.86859</v>
      </c>
      <c r="FR1092">
        <v>5</v>
      </c>
      <c r="FS1092">
        <v>0</v>
      </c>
      <c r="FT1092">
        <v>0</v>
      </c>
      <c r="FU1092">
        <v>0</v>
      </c>
      <c r="FV1092" t="s">
        <v>358</v>
      </c>
      <c r="FW1092" t="s">
        <v>359</v>
      </c>
      <c r="FX1092" t="s">
        <v>360</v>
      </c>
      <c r="FY1092" t="s">
        <v>360</v>
      </c>
      <c r="FZ1092" t="s">
        <v>360</v>
      </c>
      <c r="GA1092" t="s">
        <v>360</v>
      </c>
      <c r="GB1092">
        <v>0</v>
      </c>
      <c r="GC1092">
        <v>100</v>
      </c>
      <c r="GD1092">
        <v>100</v>
      </c>
      <c r="GE1092">
        <v>4.297</v>
      </c>
      <c r="GF1092">
        <v>0.2769</v>
      </c>
      <c r="GG1092">
        <v>3.61927167264205</v>
      </c>
      <c r="GH1092">
        <v>0.00509506669552449</v>
      </c>
      <c r="GI1092">
        <v>1.17866753763249e-06</v>
      </c>
      <c r="GJ1092">
        <v>-6.62632595388568e-10</v>
      </c>
      <c r="GK1092">
        <v>-0.0260112845827318</v>
      </c>
      <c r="GL1092">
        <v>-0.0225051504344278</v>
      </c>
      <c r="GM1092">
        <v>0.00262967521021688</v>
      </c>
      <c r="GN1092">
        <v>-3.50088843362945e-05</v>
      </c>
      <c r="GO1092">
        <v>-5</v>
      </c>
      <c r="GP1092">
        <v>1640</v>
      </c>
      <c r="GQ1092">
        <v>1</v>
      </c>
      <c r="GR1092">
        <v>20</v>
      </c>
      <c r="GS1092">
        <v>50368.9</v>
      </c>
      <c r="GT1092">
        <v>50368.9</v>
      </c>
      <c r="GU1092">
        <v>0.389404</v>
      </c>
      <c r="GV1092">
        <v>2.65625</v>
      </c>
      <c r="GW1092">
        <v>1.54785</v>
      </c>
      <c r="GX1092">
        <v>2.2998</v>
      </c>
      <c r="GY1092">
        <v>1.34644</v>
      </c>
      <c r="GZ1092">
        <v>2.44629</v>
      </c>
      <c r="HA1092">
        <v>36.4343</v>
      </c>
      <c r="HB1092">
        <v>23.9474</v>
      </c>
      <c r="HC1092">
        <v>18</v>
      </c>
      <c r="HD1092">
        <v>504.497</v>
      </c>
      <c r="HE1092">
        <v>389.126</v>
      </c>
      <c r="HF1092">
        <v>19.7365</v>
      </c>
      <c r="HG1092">
        <v>27.1652</v>
      </c>
      <c r="HH1092">
        <v>30.002</v>
      </c>
      <c r="HI1092">
        <v>27.1287</v>
      </c>
      <c r="HJ1092">
        <v>27.0752</v>
      </c>
      <c r="HK1092">
        <v>7.69157</v>
      </c>
      <c r="HL1092">
        <v>24.4544</v>
      </c>
      <c r="HM1092">
        <v>0</v>
      </c>
      <c r="HN1092">
        <v>19.7107</v>
      </c>
      <c r="HO1092">
        <v>97.7323</v>
      </c>
      <c r="HP1092">
        <v>15.6056</v>
      </c>
      <c r="HQ1092">
        <v>102.346</v>
      </c>
      <c r="HR1092">
        <v>102.808</v>
      </c>
    </row>
    <row r="1093" spans="1:226">
      <c r="A1093">
        <v>1077</v>
      </c>
      <c r="B1093">
        <v>1663699786</v>
      </c>
      <c r="C1093">
        <v>12010.9000000954</v>
      </c>
      <c r="D1093" t="s">
        <v>2524</v>
      </c>
      <c r="E1093" t="s">
        <v>2525</v>
      </c>
      <c r="F1093">
        <v>5</v>
      </c>
      <c r="G1093" t="s">
        <v>2485</v>
      </c>
      <c r="H1093" t="s">
        <v>354</v>
      </c>
      <c r="I1093">
        <v>1663699778.23214</v>
      </c>
      <c r="J1093">
        <f>(K1093)/1000</f>
        <v>0</v>
      </c>
      <c r="K1093">
        <f>IF(BF1093, AN1093, AH1093)</f>
        <v>0</v>
      </c>
      <c r="L1093">
        <f>IF(BF1093, AI1093, AG1093)</f>
        <v>0</v>
      </c>
      <c r="M1093">
        <f>BH1093 - IF(AU1093&gt;1, L1093*BB1093*100.0/(AW1093*BV1093), 0)</f>
        <v>0</v>
      </c>
      <c r="N1093">
        <f>((T1093-J1093/2)*M1093-L1093)/(T1093+J1093/2)</f>
        <v>0</v>
      </c>
      <c r="O1093">
        <f>N1093*(BO1093+BP1093)/1000.0</f>
        <v>0</v>
      </c>
      <c r="P1093">
        <f>(BH1093 - IF(AU1093&gt;1, L1093*BB1093*100.0/(AW1093*BV1093), 0))*(BO1093+BP1093)/1000.0</f>
        <v>0</v>
      </c>
      <c r="Q1093">
        <f>2.0/((1/S1093-1/R1093)+SIGN(S1093)*SQRT((1/S1093-1/R1093)*(1/S1093-1/R1093) + 4*BC1093/((BC1093+1)*(BC1093+1))*(2*1/S1093*1/R1093-1/R1093*1/R1093)))</f>
        <v>0</v>
      </c>
      <c r="R1093">
        <f>IF(LEFT(BD1093,1)&lt;&gt;"0",IF(LEFT(BD1093,1)="1",3.0,BE1093),$D$5+$E$5*(BV1093*BO1093/($K$5*1000))+$F$5*(BV1093*BO1093/($K$5*1000))*MAX(MIN(BB1093,$J$5),$I$5)*MAX(MIN(BB1093,$J$5),$I$5)+$G$5*MAX(MIN(BB1093,$J$5),$I$5)*(BV1093*BO1093/($K$5*1000))+$H$5*(BV1093*BO1093/($K$5*1000))*(BV1093*BO1093/($K$5*1000)))</f>
        <v>0</v>
      </c>
      <c r="S1093">
        <f>J1093*(1000-(1000*0.61365*exp(17.502*W1093/(240.97+W1093))/(BO1093+BP1093)+BJ1093)/2)/(1000*0.61365*exp(17.502*W1093/(240.97+W1093))/(BO1093+BP1093)-BJ1093)</f>
        <v>0</v>
      </c>
      <c r="T1093">
        <f>1/((BC1093+1)/(Q1093/1.6)+1/(R1093/1.37)) + BC1093/((BC1093+1)/(Q1093/1.6) + BC1093/(R1093/1.37))</f>
        <v>0</v>
      </c>
      <c r="U1093">
        <f>(AX1093*BA1093)</f>
        <v>0</v>
      </c>
      <c r="V1093">
        <f>(BQ1093+(U1093+2*0.95*5.67E-8*(((BQ1093+$B$7)+273)^4-(BQ1093+273)^4)-44100*J1093)/(1.84*29.3*R1093+8*0.95*5.67E-8*(BQ1093+273)^3))</f>
        <v>0</v>
      </c>
      <c r="W1093">
        <f>($C$7*BR1093+$D$7*BS1093+$E$7*V1093)</f>
        <v>0</v>
      </c>
      <c r="X1093">
        <f>0.61365*exp(17.502*W1093/(240.97+W1093))</f>
        <v>0</v>
      </c>
      <c r="Y1093">
        <f>(Z1093/AA1093*100)</f>
        <v>0</v>
      </c>
      <c r="Z1093">
        <f>BJ1093*(BO1093+BP1093)/1000</f>
        <v>0</v>
      </c>
      <c r="AA1093">
        <f>0.61365*exp(17.502*BQ1093/(240.97+BQ1093))</f>
        <v>0</v>
      </c>
      <c r="AB1093">
        <f>(X1093-BJ1093*(BO1093+BP1093)/1000)</f>
        <v>0</v>
      </c>
      <c r="AC1093">
        <f>(-J1093*44100)</f>
        <v>0</v>
      </c>
      <c r="AD1093">
        <f>2*29.3*R1093*0.92*(BQ1093-W1093)</f>
        <v>0</v>
      </c>
      <c r="AE1093">
        <f>2*0.95*5.67E-8*(((BQ1093+$B$7)+273)^4-(W1093+273)^4)</f>
        <v>0</v>
      </c>
      <c r="AF1093">
        <f>U1093+AE1093+AC1093+AD1093</f>
        <v>0</v>
      </c>
      <c r="AG1093">
        <f>BN1093*AU1093*(BI1093-BH1093*(1000-AU1093*BK1093)/(1000-AU1093*BJ1093))/(100*BB1093)</f>
        <v>0</v>
      </c>
      <c r="AH1093">
        <f>1000*BN1093*AU1093*(BJ1093-BK1093)/(100*BB1093*(1000-AU1093*BJ1093))</f>
        <v>0</v>
      </c>
      <c r="AI1093">
        <f>(AJ1093 - AK1093 - BO1093*1E3/(8.314*(BQ1093+273.15)) * AM1093/BN1093 * AL1093) * BN1093/(100*BB1093) * (1000 - BK1093)/1000</f>
        <v>0</v>
      </c>
      <c r="AJ1093">
        <v>112.353497733968</v>
      </c>
      <c r="AK1093">
        <v>122.086187878788</v>
      </c>
      <c r="AL1093">
        <v>-3.18869369268062</v>
      </c>
      <c r="AM1093">
        <v>65.4375956939382</v>
      </c>
      <c r="AN1093">
        <f>(AP1093 - AO1093 + BO1093*1E3/(8.314*(BQ1093+273.15)) * AR1093/BN1093 * AQ1093) * BN1093/(100*BB1093) * 1000/(1000 - AP1093)</f>
        <v>0</v>
      </c>
      <c r="AO1093">
        <v>15.4432195990954</v>
      </c>
      <c r="AP1093">
        <v>19.8060043956044</v>
      </c>
      <c r="AQ1093">
        <v>-0.00995584412088502</v>
      </c>
      <c r="AR1093">
        <v>121.297817516399</v>
      </c>
      <c r="AS1093">
        <v>0</v>
      </c>
      <c r="AT1093">
        <v>0</v>
      </c>
      <c r="AU1093">
        <f>IF(AS1093*$H$13&gt;=AW1093,1.0,(AW1093/(AW1093-AS1093*$H$13)))</f>
        <v>0</v>
      </c>
      <c r="AV1093">
        <f>(AU1093-1)*100</f>
        <v>0</v>
      </c>
      <c r="AW1093">
        <f>MAX(0,($B$13+$C$13*BV1093)/(1+$D$13*BV1093)*BO1093/(BQ1093+273)*$E$13)</f>
        <v>0</v>
      </c>
      <c r="AX1093">
        <f>$B$11*BW1093+$C$11*BX1093+$F$11*CI1093*(1-CL1093)</f>
        <v>0</v>
      </c>
      <c r="AY1093">
        <f>AX1093*AZ1093</f>
        <v>0</v>
      </c>
      <c r="AZ1093">
        <f>($B$11*$D$9+$C$11*$D$9+$F$11*((CV1093+CN1093)/MAX(CV1093+CN1093+CW1093, 0.1)*$I$9+CW1093/MAX(CV1093+CN1093+CW1093, 0.1)*$J$9))/($B$11+$C$11+$F$11)</f>
        <v>0</v>
      </c>
      <c r="BA1093">
        <f>($B$11*$K$9+$C$11*$K$9+$F$11*((CV1093+CN1093)/MAX(CV1093+CN1093+CW1093, 0.1)*$P$9+CW1093/MAX(CV1093+CN1093+CW1093, 0.1)*$Q$9))/($B$11+$C$11+$F$11)</f>
        <v>0</v>
      </c>
      <c r="BB1093">
        <v>6</v>
      </c>
      <c r="BC1093">
        <v>0.5</v>
      </c>
      <c r="BD1093" t="s">
        <v>355</v>
      </c>
      <c r="BE1093">
        <v>2</v>
      </c>
      <c r="BF1093" t="b">
        <v>1</v>
      </c>
      <c r="BG1093">
        <v>1663699778.23214</v>
      </c>
      <c r="BH1093">
        <v>142.360785714286</v>
      </c>
      <c r="BI1093">
        <v>127.385178571429</v>
      </c>
      <c r="BJ1093">
        <v>19.8801642857143</v>
      </c>
      <c r="BK1093">
        <v>15.3711857142857</v>
      </c>
      <c r="BL1093">
        <v>138.017428571429</v>
      </c>
      <c r="BM1093">
        <v>19.6006321428571</v>
      </c>
      <c r="BN1093">
        <v>500.101892857143</v>
      </c>
      <c r="BO1093">
        <v>90.45785</v>
      </c>
      <c r="BP1093">
        <v>0.0478275607142857</v>
      </c>
      <c r="BQ1093">
        <v>24.7022107142857</v>
      </c>
      <c r="BR1093">
        <v>25.1191678571429</v>
      </c>
      <c r="BS1093">
        <v>999.9</v>
      </c>
      <c r="BT1093">
        <v>0</v>
      </c>
      <c r="BU1093">
        <v>0</v>
      </c>
      <c r="BV1093">
        <v>10002.3214285714</v>
      </c>
      <c r="BW1093">
        <v>0</v>
      </c>
      <c r="BX1093">
        <v>16.6729142857143</v>
      </c>
      <c r="BY1093">
        <v>14.9755785714286</v>
      </c>
      <c r="BZ1093">
        <v>145.249428571429</v>
      </c>
      <c r="CA1093">
        <v>129.372464285714</v>
      </c>
      <c r="CB1093">
        <v>4.50897321428571</v>
      </c>
      <c r="CC1093">
        <v>127.385178571429</v>
      </c>
      <c r="CD1093">
        <v>15.3711857142857</v>
      </c>
      <c r="CE1093">
        <v>1.79831642857143</v>
      </c>
      <c r="CF1093">
        <v>1.390445</v>
      </c>
      <c r="CG1093">
        <v>15.7720642857143</v>
      </c>
      <c r="CH1093">
        <v>11.8135571428571</v>
      </c>
      <c r="CI1093">
        <v>1999.99285714286</v>
      </c>
      <c r="CJ1093">
        <v>0.980004</v>
      </c>
      <c r="CK1093">
        <v>0.0199958</v>
      </c>
      <c r="CL1093">
        <v>0</v>
      </c>
      <c r="CM1093">
        <v>693.563785714286</v>
      </c>
      <c r="CN1093">
        <v>5.00063</v>
      </c>
      <c r="CO1093">
        <v>13637.9642857143</v>
      </c>
      <c r="CP1093">
        <v>17256.8607142857</v>
      </c>
      <c r="CQ1093">
        <v>39.187</v>
      </c>
      <c r="CR1093">
        <v>39.312</v>
      </c>
      <c r="CS1093">
        <v>38.75</v>
      </c>
      <c r="CT1093">
        <v>38.6294285714286</v>
      </c>
      <c r="CU1093">
        <v>39.937</v>
      </c>
      <c r="CV1093">
        <v>1955.10178571429</v>
      </c>
      <c r="CW1093">
        <v>39.8910714285714</v>
      </c>
      <c r="CX1093">
        <v>0</v>
      </c>
      <c r="CY1093">
        <v>1663699783.1</v>
      </c>
      <c r="CZ1093">
        <v>0</v>
      </c>
      <c r="DA1093">
        <v>0</v>
      </c>
      <c r="DB1093" t="s">
        <v>356</v>
      </c>
      <c r="DC1093">
        <v>1660677648.1</v>
      </c>
      <c r="DD1093">
        <v>1660677649.1</v>
      </c>
      <c r="DE1093">
        <v>0</v>
      </c>
      <c r="DF1093">
        <v>-1.042</v>
      </c>
      <c r="DG1093">
        <v>0.003</v>
      </c>
      <c r="DH1093">
        <v>5.218</v>
      </c>
      <c r="DI1093">
        <v>0.344</v>
      </c>
      <c r="DJ1093">
        <v>417</v>
      </c>
      <c r="DK1093">
        <v>22</v>
      </c>
      <c r="DL1093">
        <v>1.24</v>
      </c>
      <c r="DM1093">
        <v>0.53</v>
      </c>
      <c r="DN1093">
        <v>14.028956097561</v>
      </c>
      <c r="DO1093">
        <v>13.9645902439024</v>
      </c>
      <c r="DP1093">
        <v>1.43172020465384</v>
      </c>
      <c r="DQ1093">
        <v>0</v>
      </c>
      <c r="DR1093">
        <v>4.57977682926829</v>
      </c>
      <c r="DS1093">
        <v>-1.28700710801394</v>
      </c>
      <c r="DT1093">
        <v>0.152467605794725</v>
      </c>
      <c r="DU1093">
        <v>0</v>
      </c>
      <c r="DV1093">
        <v>0</v>
      </c>
      <c r="DW1093">
        <v>2</v>
      </c>
      <c r="DX1093" t="s">
        <v>357</v>
      </c>
      <c r="DY1093">
        <v>2.97193</v>
      </c>
      <c r="DZ1093">
        <v>2.70137</v>
      </c>
      <c r="EA1093">
        <v>0.0295933</v>
      </c>
      <c r="EB1093">
        <v>0.0265308</v>
      </c>
      <c r="EC1093">
        <v>0.0902669</v>
      </c>
      <c r="ED1093">
        <v>0.0767969</v>
      </c>
      <c r="EE1093">
        <v>37786.7</v>
      </c>
      <c r="EF1093">
        <v>41321.7</v>
      </c>
      <c r="EG1093">
        <v>35291.9</v>
      </c>
      <c r="EH1093">
        <v>38503</v>
      </c>
      <c r="EI1093">
        <v>45535.9</v>
      </c>
      <c r="EJ1093">
        <v>51346.1</v>
      </c>
      <c r="EK1093">
        <v>55175</v>
      </c>
      <c r="EL1093">
        <v>61766.8</v>
      </c>
      <c r="EM1093">
        <v>1.9842</v>
      </c>
      <c r="EN1093">
        <v>1.8002</v>
      </c>
      <c r="EO1093">
        <v>0.0832677</v>
      </c>
      <c r="EP1093">
        <v>0</v>
      </c>
      <c r="EQ1093">
        <v>23.7593</v>
      </c>
      <c r="ER1093">
        <v>999.9</v>
      </c>
      <c r="ES1093">
        <v>39.641</v>
      </c>
      <c r="ET1093">
        <v>31.441</v>
      </c>
      <c r="EU1093">
        <v>20.2741</v>
      </c>
      <c r="EV1093">
        <v>56.5662</v>
      </c>
      <c r="EW1093">
        <v>46.1298</v>
      </c>
      <c r="EX1093">
        <v>1</v>
      </c>
      <c r="EY1093">
        <v>0.0103659</v>
      </c>
      <c r="EZ1093">
        <v>3.23068</v>
      </c>
      <c r="FA1093">
        <v>20.0829</v>
      </c>
      <c r="FB1093">
        <v>5.19812</v>
      </c>
      <c r="FC1093">
        <v>12.0052</v>
      </c>
      <c r="FD1093">
        <v>4.9756</v>
      </c>
      <c r="FE1093">
        <v>3.294</v>
      </c>
      <c r="FF1093">
        <v>9999</v>
      </c>
      <c r="FG1093">
        <v>9999</v>
      </c>
      <c r="FH1093">
        <v>9999</v>
      </c>
      <c r="FI1093">
        <v>696.2</v>
      </c>
      <c r="FJ1093">
        <v>1.86356</v>
      </c>
      <c r="FK1093">
        <v>1.86829</v>
      </c>
      <c r="FL1093">
        <v>1.86804</v>
      </c>
      <c r="FM1093">
        <v>1.86926</v>
      </c>
      <c r="FN1093">
        <v>1.87012</v>
      </c>
      <c r="FO1093">
        <v>1.86615</v>
      </c>
      <c r="FP1093">
        <v>1.86713</v>
      </c>
      <c r="FQ1093">
        <v>1.86859</v>
      </c>
      <c r="FR1093">
        <v>5</v>
      </c>
      <c r="FS1093">
        <v>0</v>
      </c>
      <c r="FT1093">
        <v>0</v>
      </c>
      <c r="FU1093">
        <v>0</v>
      </c>
      <c r="FV1093" t="s">
        <v>358</v>
      </c>
      <c r="FW1093" t="s">
        <v>359</v>
      </c>
      <c r="FX1093" t="s">
        <v>360</v>
      </c>
      <c r="FY1093" t="s">
        <v>360</v>
      </c>
      <c r="FZ1093" t="s">
        <v>360</v>
      </c>
      <c r="GA1093" t="s">
        <v>360</v>
      </c>
      <c r="GB1093">
        <v>0</v>
      </c>
      <c r="GC1093">
        <v>100</v>
      </c>
      <c r="GD1093">
        <v>100</v>
      </c>
      <c r="GE1093">
        <v>4.214</v>
      </c>
      <c r="GF1093">
        <v>0.2765</v>
      </c>
      <c r="GG1093">
        <v>3.61927167264205</v>
      </c>
      <c r="GH1093">
        <v>0.00509506669552449</v>
      </c>
      <c r="GI1093">
        <v>1.17866753763249e-06</v>
      </c>
      <c r="GJ1093">
        <v>-6.62632595388568e-10</v>
      </c>
      <c r="GK1093">
        <v>-0.0260112845827318</v>
      </c>
      <c r="GL1093">
        <v>-0.0225051504344278</v>
      </c>
      <c r="GM1093">
        <v>0.00262967521021688</v>
      </c>
      <c r="GN1093">
        <v>-3.50088843362945e-05</v>
      </c>
      <c r="GO1093">
        <v>-5</v>
      </c>
      <c r="GP1093">
        <v>1640</v>
      </c>
      <c r="GQ1093">
        <v>1</v>
      </c>
      <c r="GR1093">
        <v>20</v>
      </c>
      <c r="GS1093">
        <v>50369</v>
      </c>
      <c r="GT1093">
        <v>50368.9</v>
      </c>
      <c r="GU1093">
        <v>0.34668</v>
      </c>
      <c r="GV1093">
        <v>2.66113</v>
      </c>
      <c r="GW1093">
        <v>1.54785</v>
      </c>
      <c r="GX1093">
        <v>2.2998</v>
      </c>
      <c r="GY1093">
        <v>1.34644</v>
      </c>
      <c r="GZ1093">
        <v>2.38647</v>
      </c>
      <c r="HA1093">
        <v>36.4578</v>
      </c>
      <c r="HB1093">
        <v>23.9474</v>
      </c>
      <c r="HC1093">
        <v>18</v>
      </c>
      <c r="HD1093">
        <v>504.386</v>
      </c>
      <c r="HE1093">
        <v>389.125</v>
      </c>
      <c r="HF1093">
        <v>19.5834</v>
      </c>
      <c r="HG1093">
        <v>27.1675</v>
      </c>
      <c r="HH1093">
        <v>30.0013</v>
      </c>
      <c r="HI1093">
        <v>27.131</v>
      </c>
      <c r="HJ1093">
        <v>27.0752</v>
      </c>
      <c r="HK1093">
        <v>6.97669</v>
      </c>
      <c r="HL1093">
        <v>24.1704</v>
      </c>
      <c r="HM1093">
        <v>0</v>
      </c>
      <c r="HN1093">
        <v>19.5823</v>
      </c>
      <c r="HO1093">
        <v>84.2099</v>
      </c>
      <c r="HP1093">
        <v>15.6854</v>
      </c>
      <c r="HQ1093">
        <v>102.346</v>
      </c>
      <c r="HR1093">
        <v>102.806</v>
      </c>
    </row>
    <row r="1094" spans="1:226">
      <c r="A1094">
        <v>1078</v>
      </c>
      <c r="B1094">
        <v>1663699791</v>
      </c>
      <c r="C1094">
        <v>12015.9000000954</v>
      </c>
      <c r="D1094" t="s">
        <v>2526</v>
      </c>
      <c r="E1094" t="s">
        <v>2527</v>
      </c>
      <c r="F1094">
        <v>5</v>
      </c>
      <c r="G1094" t="s">
        <v>2485</v>
      </c>
      <c r="H1094" t="s">
        <v>354</v>
      </c>
      <c r="I1094">
        <v>1663699783.5</v>
      </c>
      <c r="J1094">
        <f>(K1094)/1000</f>
        <v>0</v>
      </c>
      <c r="K1094">
        <f>IF(BF1094, AN1094, AH1094)</f>
        <v>0</v>
      </c>
      <c r="L1094">
        <f>IF(BF1094, AI1094, AG1094)</f>
        <v>0</v>
      </c>
      <c r="M1094">
        <f>BH1094 - IF(AU1094&gt;1, L1094*BB1094*100.0/(AW1094*BV1094), 0)</f>
        <v>0</v>
      </c>
      <c r="N1094">
        <f>((T1094-J1094/2)*M1094-L1094)/(T1094+J1094/2)</f>
        <v>0</v>
      </c>
      <c r="O1094">
        <f>N1094*(BO1094+BP1094)/1000.0</f>
        <v>0</v>
      </c>
      <c r="P1094">
        <f>(BH1094 - IF(AU1094&gt;1, L1094*BB1094*100.0/(AW1094*BV1094), 0))*(BO1094+BP1094)/1000.0</f>
        <v>0</v>
      </c>
      <c r="Q1094">
        <f>2.0/((1/S1094-1/R1094)+SIGN(S1094)*SQRT((1/S1094-1/R1094)*(1/S1094-1/R1094) + 4*BC1094/((BC1094+1)*(BC1094+1))*(2*1/S1094*1/R1094-1/R1094*1/R1094)))</f>
        <v>0</v>
      </c>
      <c r="R1094">
        <f>IF(LEFT(BD1094,1)&lt;&gt;"0",IF(LEFT(BD1094,1)="1",3.0,BE1094),$D$5+$E$5*(BV1094*BO1094/($K$5*1000))+$F$5*(BV1094*BO1094/($K$5*1000))*MAX(MIN(BB1094,$J$5),$I$5)*MAX(MIN(BB1094,$J$5),$I$5)+$G$5*MAX(MIN(BB1094,$J$5),$I$5)*(BV1094*BO1094/($K$5*1000))+$H$5*(BV1094*BO1094/($K$5*1000))*(BV1094*BO1094/($K$5*1000)))</f>
        <v>0</v>
      </c>
      <c r="S1094">
        <f>J1094*(1000-(1000*0.61365*exp(17.502*W1094/(240.97+W1094))/(BO1094+BP1094)+BJ1094)/2)/(1000*0.61365*exp(17.502*W1094/(240.97+W1094))/(BO1094+BP1094)-BJ1094)</f>
        <v>0</v>
      </c>
      <c r="T1094">
        <f>1/((BC1094+1)/(Q1094/1.6)+1/(R1094/1.37)) + BC1094/((BC1094+1)/(Q1094/1.6) + BC1094/(R1094/1.37))</f>
        <v>0</v>
      </c>
      <c r="U1094">
        <f>(AX1094*BA1094)</f>
        <v>0</v>
      </c>
      <c r="V1094">
        <f>(BQ1094+(U1094+2*0.95*5.67E-8*(((BQ1094+$B$7)+273)^4-(BQ1094+273)^4)-44100*J1094)/(1.84*29.3*R1094+8*0.95*5.67E-8*(BQ1094+273)^3))</f>
        <v>0</v>
      </c>
      <c r="W1094">
        <f>($C$7*BR1094+$D$7*BS1094+$E$7*V1094)</f>
        <v>0</v>
      </c>
      <c r="X1094">
        <f>0.61365*exp(17.502*W1094/(240.97+W1094))</f>
        <v>0</v>
      </c>
      <c r="Y1094">
        <f>(Z1094/AA1094*100)</f>
        <v>0</v>
      </c>
      <c r="Z1094">
        <f>BJ1094*(BO1094+BP1094)/1000</f>
        <v>0</v>
      </c>
      <c r="AA1094">
        <f>0.61365*exp(17.502*BQ1094/(240.97+BQ1094))</f>
        <v>0</v>
      </c>
      <c r="AB1094">
        <f>(X1094-BJ1094*(BO1094+BP1094)/1000)</f>
        <v>0</v>
      </c>
      <c r="AC1094">
        <f>(-J1094*44100)</f>
        <v>0</v>
      </c>
      <c r="AD1094">
        <f>2*29.3*R1094*0.92*(BQ1094-W1094)</f>
        <v>0</v>
      </c>
      <c r="AE1094">
        <f>2*0.95*5.67E-8*(((BQ1094+$B$7)+273)^4-(W1094+273)^4)</f>
        <v>0</v>
      </c>
      <c r="AF1094">
        <f>U1094+AE1094+AC1094+AD1094</f>
        <v>0</v>
      </c>
      <c r="AG1094">
        <f>BN1094*AU1094*(BI1094-BH1094*(1000-AU1094*BK1094)/(1000-AU1094*BJ1094))/(100*BB1094)</f>
        <v>0</v>
      </c>
      <c r="AH1094">
        <f>1000*BN1094*AU1094*(BJ1094-BK1094)/(100*BB1094*(1000-AU1094*BJ1094))</f>
        <v>0</v>
      </c>
      <c r="AI1094">
        <f>(AJ1094 - AK1094 - BO1094*1E3/(8.314*(BQ1094+273.15)) * AM1094/BN1094 * AL1094) * BN1094/(100*BB1094) * (1000 - BK1094)/1000</f>
        <v>0</v>
      </c>
      <c r="AJ1094">
        <v>95.146319037624</v>
      </c>
      <c r="AK1094">
        <v>106.052684848485</v>
      </c>
      <c r="AL1094">
        <v>-3.19289634462862</v>
      </c>
      <c r="AM1094">
        <v>65.4375956939382</v>
      </c>
      <c r="AN1094">
        <f>(AP1094 - AO1094 + BO1094*1E3/(8.314*(BQ1094+273.15)) * AR1094/BN1094 * AQ1094) * BN1094/(100*BB1094) * 1000/(1000 - AP1094)</f>
        <v>0</v>
      </c>
      <c r="AO1094">
        <v>15.5720764375599</v>
      </c>
      <c r="AP1094">
        <v>19.8154703296703</v>
      </c>
      <c r="AQ1094">
        <v>0.000157181831653015</v>
      </c>
      <c r="AR1094">
        <v>121.297817516399</v>
      </c>
      <c r="AS1094">
        <v>0</v>
      </c>
      <c r="AT1094">
        <v>0</v>
      </c>
      <c r="AU1094">
        <f>IF(AS1094*$H$13&gt;=AW1094,1.0,(AW1094/(AW1094-AS1094*$H$13)))</f>
        <v>0</v>
      </c>
      <c r="AV1094">
        <f>(AU1094-1)*100</f>
        <v>0</v>
      </c>
      <c r="AW1094">
        <f>MAX(0,($B$13+$C$13*BV1094)/(1+$D$13*BV1094)*BO1094/(BQ1094+273)*$E$13)</f>
        <v>0</v>
      </c>
      <c r="AX1094">
        <f>$B$11*BW1094+$C$11*BX1094+$F$11*CI1094*(1-CL1094)</f>
        <v>0</v>
      </c>
      <c r="AY1094">
        <f>AX1094*AZ1094</f>
        <v>0</v>
      </c>
      <c r="AZ1094">
        <f>($B$11*$D$9+$C$11*$D$9+$F$11*((CV1094+CN1094)/MAX(CV1094+CN1094+CW1094, 0.1)*$I$9+CW1094/MAX(CV1094+CN1094+CW1094, 0.1)*$J$9))/($B$11+$C$11+$F$11)</f>
        <v>0</v>
      </c>
      <c r="BA1094">
        <f>($B$11*$K$9+$C$11*$K$9+$F$11*((CV1094+CN1094)/MAX(CV1094+CN1094+CW1094, 0.1)*$P$9+CW1094/MAX(CV1094+CN1094+CW1094, 0.1)*$Q$9))/($B$11+$C$11+$F$11)</f>
        <v>0</v>
      </c>
      <c r="BB1094">
        <v>6</v>
      </c>
      <c r="BC1094">
        <v>0.5</v>
      </c>
      <c r="BD1094" t="s">
        <v>355</v>
      </c>
      <c r="BE1094">
        <v>2</v>
      </c>
      <c r="BF1094" t="b">
        <v>1</v>
      </c>
      <c r="BG1094">
        <v>1663699783.5</v>
      </c>
      <c r="BH1094">
        <v>125.846777777778</v>
      </c>
      <c r="BI1094">
        <v>109.796940740741</v>
      </c>
      <c r="BJ1094">
        <v>19.8224148148148</v>
      </c>
      <c r="BK1094">
        <v>15.4765148148148</v>
      </c>
      <c r="BL1094">
        <v>121.591648148148</v>
      </c>
      <c r="BM1094">
        <v>19.5451259259259</v>
      </c>
      <c r="BN1094">
        <v>500.042703703704</v>
      </c>
      <c r="BO1094">
        <v>90.4586407407407</v>
      </c>
      <c r="BP1094">
        <v>0.0478242037037037</v>
      </c>
      <c r="BQ1094">
        <v>24.6935666666667</v>
      </c>
      <c r="BR1094">
        <v>25.1267481481481</v>
      </c>
      <c r="BS1094">
        <v>999.9</v>
      </c>
      <c r="BT1094">
        <v>0</v>
      </c>
      <c r="BU1094">
        <v>0</v>
      </c>
      <c r="BV1094">
        <v>9999.62962962963</v>
      </c>
      <c r="BW1094">
        <v>0</v>
      </c>
      <c r="BX1094">
        <v>16.6779148148148</v>
      </c>
      <c r="BY1094">
        <v>16.0498851851852</v>
      </c>
      <c r="BZ1094">
        <v>128.392111111111</v>
      </c>
      <c r="CA1094">
        <v>111.521359259259</v>
      </c>
      <c r="CB1094">
        <v>4.34589481481481</v>
      </c>
      <c r="CC1094">
        <v>109.796940740741</v>
      </c>
      <c r="CD1094">
        <v>15.4765148148148</v>
      </c>
      <c r="CE1094">
        <v>1.79310851851852</v>
      </c>
      <c r="CF1094">
        <v>1.39998481481481</v>
      </c>
      <c r="CG1094">
        <v>15.7268333333333</v>
      </c>
      <c r="CH1094">
        <v>11.9171407407407</v>
      </c>
      <c r="CI1094">
        <v>1999.99518518518</v>
      </c>
      <c r="CJ1094">
        <v>0.980004037037037</v>
      </c>
      <c r="CK1094">
        <v>0.0199957703703704</v>
      </c>
      <c r="CL1094">
        <v>0</v>
      </c>
      <c r="CM1094">
        <v>692.620444444445</v>
      </c>
      <c r="CN1094">
        <v>5.00063</v>
      </c>
      <c r="CO1094">
        <v>13618.8037037037</v>
      </c>
      <c r="CP1094">
        <v>17256.8814814815</v>
      </c>
      <c r="CQ1094">
        <v>39.187</v>
      </c>
      <c r="CR1094">
        <v>39.312</v>
      </c>
      <c r="CS1094">
        <v>38.75</v>
      </c>
      <c r="CT1094">
        <v>38.625</v>
      </c>
      <c r="CU1094">
        <v>39.937</v>
      </c>
      <c r="CV1094">
        <v>1955.10407407407</v>
      </c>
      <c r="CW1094">
        <v>39.8911111111111</v>
      </c>
      <c r="CX1094">
        <v>0</v>
      </c>
      <c r="CY1094">
        <v>1663699788.5</v>
      </c>
      <c r="CZ1094">
        <v>0</v>
      </c>
      <c r="DA1094">
        <v>0</v>
      </c>
      <c r="DB1094" t="s">
        <v>356</v>
      </c>
      <c r="DC1094">
        <v>1660677648.1</v>
      </c>
      <c r="DD1094">
        <v>1660677649.1</v>
      </c>
      <c r="DE1094">
        <v>0</v>
      </c>
      <c r="DF1094">
        <v>-1.042</v>
      </c>
      <c r="DG1094">
        <v>0.003</v>
      </c>
      <c r="DH1094">
        <v>5.218</v>
      </c>
      <c r="DI1094">
        <v>0.344</v>
      </c>
      <c r="DJ1094">
        <v>417</v>
      </c>
      <c r="DK1094">
        <v>22</v>
      </c>
      <c r="DL1094">
        <v>1.24</v>
      </c>
      <c r="DM1094">
        <v>0.53</v>
      </c>
      <c r="DN1094">
        <v>15.1870804878049</v>
      </c>
      <c r="DO1094">
        <v>13.8873616724739</v>
      </c>
      <c r="DP1094">
        <v>1.41874751431513</v>
      </c>
      <c r="DQ1094">
        <v>0</v>
      </c>
      <c r="DR1094">
        <v>4.47147268292683</v>
      </c>
      <c r="DS1094">
        <v>-1.95577881533101</v>
      </c>
      <c r="DT1094">
        <v>0.195009523595136</v>
      </c>
      <c r="DU1094">
        <v>0</v>
      </c>
      <c r="DV1094">
        <v>0</v>
      </c>
      <c r="DW1094">
        <v>2</v>
      </c>
      <c r="DX1094" t="s">
        <v>357</v>
      </c>
      <c r="DY1094">
        <v>2.97358</v>
      </c>
      <c r="DZ1094">
        <v>2.70095</v>
      </c>
      <c r="EA1094">
        <v>0.02571</v>
      </c>
      <c r="EB1094">
        <v>0.0224744</v>
      </c>
      <c r="EC1094">
        <v>0.0902994</v>
      </c>
      <c r="ED1094">
        <v>0.0769623</v>
      </c>
      <c r="EE1094">
        <v>37937.2</v>
      </c>
      <c r="EF1094">
        <v>41494.2</v>
      </c>
      <c r="EG1094">
        <v>35291.2</v>
      </c>
      <c r="EH1094">
        <v>38503.4</v>
      </c>
      <c r="EI1094">
        <v>45533.2</v>
      </c>
      <c r="EJ1094">
        <v>51336.7</v>
      </c>
      <c r="EK1094">
        <v>55173.8</v>
      </c>
      <c r="EL1094">
        <v>61766.7</v>
      </c>
      <c r="EM1094">
        <v>1.9842</v>
      </c>
      <c r="EN1094">
        <v>1.8008</v>
      </c>
      <c r="EO1094">
        <v>0.0837445</v>
      </c>
      <c r="EP1094">
        <v>0</v>
      </c>
      <c r="EQ1094">
        <v>23.7573</v>
      </c>
      <c r="ER1094">
        <v>999.9</v>
      </c>
      <c r="ES1094">
        <v>39.641</v>
      </c>
      <c r="ET1094">
        <v>31.441</v>
      </c>
      <c r="EU1094">
        <v>20.2719</v>
      </c>
      <c r="EV1094">
        <v>55.9162</v>
      </c>
      <c r="EW1094">
        <v>45.7452</v>
      </c>
      <c r="EX1094">
        <v>1</v>
      </c>
      <c r="EY1094">
        <v>0.0106911</v>
      </c>
      <c r="EZ1094">
        <v>3.32882</v>
      </c>
      <c r="FA1094">
        <v>20.0802</v>
      </c>
      <c r="FB1094">
        <v>5.19812</v>
      </c>
      <c r="FC1094">
        <v>12.004</v>
      </c>
      <c r="FD1094">
        <v>4.9756</v>
      </c>
      <c r="FE1094">
        <v>3.294</v>
      </c>
      <c r="FF1094">
        <v>9999</v>
      </c>
      <c r="FG1094">
        <v>9999</v>
      </c>
      <c r="FH1094">
        <v>9999</v>
      </c>
      <c r="FI1094">
        <v>696.2</v>
      </c>
      <c r="FJ1094">
        <v>1.86356</v>
      </c>
      <c r="FK1094">
        <v>1.86832</v>
      </c>
      <c r="FL1094">
        <v>1.86807</v>
      </c>
      <c r="FM1094">
        <v>1.86932</v>
      </c>
      <c r="FN1094">
        <v>1.87012</v>
      </c>
      <c r="FO1094">
        <v>1.86615</v>
      </c>
      <c r="FP1094">
        <v>1.86722</v>
      </c>
      <c r="FQ1094">
        <v>1.86856</v>
      </c>
      <c r="FR1094">
        <v>5</v>
      </c>
      <c r="FS1094">
        <v>0</v>
      </c>
      <c r="FT1094">
        <v>0</v>
      </c>
      <c r="FU1094">
        <v>0</v>
      </c>
      <c r="FV1094" t="s">
        <v>358</v>
      </c>
      <c r="FW1094" t="s">
        <v>359</v>
      </c>
      <c r="FX1094" t="s">
        <v>360</v>
      </c>
      <c r="FY1094" t="s">
        <v>360</v>
      </c>
      <c r="FZ1094" t="s">
        <v>360</v>
      </c>
      <c r="GA1094" t="s">
        <v>360</v>
      </c>
      <c r="GB1094">
        <v>0</v>
      </c>
      <c r="GC1094">
        <v>100</v>
      </c>
      <c r="GD1094">
        <v>100</v>
      </c>
      <c r="GE1094">
        <v>4.131</v>
      </c>
      <c r="GF1094">
        <v>0.2769</v>
      </c>
      <c r="GG1094">
        <v>3.61927167264205</v>
      </c>
      <c r="GH1094">
        <v>0.00509506669552449</v>
      </c>
      <c r="GI1094">
        <v>1.17866753763249e-06</v>
      </c>
      <c r="GJ1094">
        <v>-6.62632595388568e-10</v>
      </c>
      <c r="GK1094">
        <v>-0.0260112845827318</v>
      </c>
      <c r="GL1094">
        <v>-0.0225051504344278</v>
      </c>
      <c r="GM1094">
        <v>0.00262967521021688</v>
      </c>
      <c r="GN1094">
        <v>-3.50088843362945e-05</v>
      </c>
      <c r="GO1094">
        <v>-5</v>
      </c>
      <c r="GP1094">
        <v>1640</v>
      </c>
      <c r="GQ1094">
        <v>1</v>
      </c>
      <c r="GR1094">
        <v>20</v>
      </c>
      <c r="GS1094">
        <v>50369</v>
      </c>
      <c r="GT1094">
        <v>50369</v>
      </c>
      <c r="GU1094">
        <v>0.316162</v>
      </c>
      <c r="GV1094">
        <v>2.68433</v>
      </c>
      <c r="GW1094">
        <v>1.54785</v>
      </c>
      <c r="GX1094">
        <v>2.2998</v>
      </c>
      <c r="GY1094">
        <v>1.34644</v>
      </c>
      <c r="GZ1094">
        <v>2.27783</v>
      </c>
      <c r="HA1094">
        <v>36.4578</v>
      </c>
      <c r="HB1094">
        <v>23.9387</v>
      </c>
      <c r="HC1094">
        <v>18</v>
      </c>
      <c r="HD1094">
        <v>504.386</v>
      </c>
      <c r="HE1094">
        <v>389.466</v>
      </c>
      <c r="HF1094">
        <v>19.441</v>
      </c>
      <c r="HG1094">
        <v>27.1675</v>
      </c>
      <c r="HH1094">
        <v>30.001</v>
      </c>
      <c r="HI1094">
        <v>27.131</v>
      </c>
      <c r="HJ1094">
        <v>27.0775</v>
      </c>
      <c r="HK1094">
        <v>6.21687</v>
      </c>
      <c r="HL1094">
        <v>23.6109</v>
      </c>
      <c r="HM1094">
        <v>0</v>
      </c>
      <c r="HN1094">
        <v>19.4537</v>
      </c>
      <c r="HO1094">
        <v>63.9522</v>
      </c>
      <c r="HP1094">
        <v>15.7447</v>
      </c>
      <c r="HQ1094">
        <v>102.343</v>
      </c>
      <c r="HR1094">
        <v>102.806</v>
      </c>
    </row>
    <row r="1095" spans="1:226">
      <c r="A1095">
        <v>1079</v>
      </c>
      <c r="B1095">
        <v>1663699796</v>
      </c>
      <c r="C1095">
        <v>12020.9000000954</v>
      </c>
      <c r="D1095" t="s">
        <v>2528</v>
      </c>
      <c r="E1095" t="s">
        <v>2529</v>
      </c>
      <c r="F1095">
        <v>5</v>
      </c>
      <c r="G1095" t="s">
        <v>2485</v>
      </c>
      <c r="H1095" t="s">
        <v>354</v>
      </c>
      <c r="I1095">
        <v>1663699788.21429</v>
      </c>
      <c r="J1095">
        <f>(K1095)/1000</f>
        <v>0</v>
      </c>
      <c r="K1095">
        <f>IF(BF1095, AN1095, AH1095)</f>
        <v>0</v>
      </c>
      <c r="L1095">
        <f>IF(BF1095, AI1095, AG1095)</f>
        <v>0</v>
      </c>
      <c r="M1095">
        <f>BH1095 - IF(AU1095&gt;1, L1095*BB1095*100.0/(AW1095*BV1095), 0)</f>
        <v>0</v>
      </c>
      <c r="N1095">
        <f>((T1095-J1095/2)*M1095-L1095)/(T1095+J1095/2)</f>
        <v>0</v>
      </c>
      <c r="O1095">
        <f>N1095*(BO1095+BP1095)/1000.0</f>
        <v>0</v>
      </c>
      <c r="P1095">
        <f>(BH1095 - IF(AU1095&gt;1, L1095*BB1095*100.0/(AW1095*BV1095), 0))*(BO1095+BP1095)/1000.0</f>
        <v>0</v>
      </c>
      <c r="Q1095">
        <f>2.0/((1/S1095-1/R1095)+SIGN(S1095)*SQRT((1/S1095-1/R1095)*(1/S1095-1/R1095) + 4*BC1095/((BC1095+1)*(BC1095+1))*(2*1/S1095*1/R1095-1/R1095*1/R1095)))</f>
        <v>0</v>
      </c>
      <c r="R1095">
        <f>IF(LEFT(BD1095,1)&lt;&gt;"0",IF(LEFT(BD1095,1)="1",3.0,BE1095),$D$5+$E$5*(BV1095*BO1095/($K$5*1000))+$F$5*(BV1095*BO1095/($K$5*1000))*MAX(MIN(BB1095,$J$5),$I$5)*MAX(MIN(BB1095,$J$5),$I$5)+$G$5*MAX(MIN(BB1095,$J$5),$I$5)*(BV1095*BO1095/($K$5*1000))+$H$5*(BV1095*BO1095/($K$5*1000))*(BV1095*BO1095/($K$5*1000)))</f>
        <v>0</v>
      </c>
      <c r="S1095">
        <f>J1095*(1000-(1000*0.61365*exp(17.502*W1095/(240.97+W1095))/(BO1095+BP1095)+BJ1095)/2)/(1000*0.61365*exp(17.502*W1095/(240.97+W1095))/(BO1095+BP1095)-BJ1095)</f>
        <v>0</v>
      </c>
      <c r="T1095">
        <f>1/((BC1095+1)/(Q1095/1.6)+1/(R1095/1.37)) + BC1095/((BC1095+1)/(Q1095/1.6) + BC1095/(R1095/1.37))</f>
        <v>0</v>
      </c>
      <c r="U1095">
        <f>(AX1095*BA1095)</f>
        <v>0</v>
      </c>
      <c r="V1095">
        <f>(BQ1095+(U1095+2*0.95*5.67E-8*(((BQ1095+$B$7)+273)^4-(BQ1095+273)^4)-44100*J1095)/(1.84*29.3*R1095+8*0.95*5.67E-8*(BQ1095+273)^3))</f>
        <v>0</v>
      </c>
      <c r="W1095">
        <f>($C$7*BR1095+$D$7*BS1095+$E$7*V1095)</f>
        <v>0</v>
      </c>
      <c r="X1095">
        <f>0.61365*exp(17.502*W1095/(240.97+W1095))</f>
        <v>0</v>
      </c>
      <c r="Y1095">
        <f>(Z1095/AA1095*100)</f>
        <v>0</v>
      </c>
      <c r="Z1095">
        <f>BJ1095*(BO1095+BP1095)/1000</f>
        <v>0</v>
      </c>
      <c r="AA1095">
        <f>0.61365*exp(17.502*BQ1095/(240.97+BQ1095))</f>
        <v>0</v>
      </c>
      <c r="AB1095">
        <f>(X1095-BJ1095*(BO1095+BP1095)/1000)</f>
        <v>0</v>
      </c>
      <c r="AC1095">
        <f>(-J1095*44100)</f>
        <v>0</v>
      </c>
      <c r="AD1095">
        <f>2*29.3*R1095*0.92*(BQ1095-W1095)</f>
        <v>0</v>
      </c>
      <c r="AE1095">
        <f>2*0.95*5.67E-8*(((BQ1095+$B$7)+273)^4-(W1095+273)^4)</f>
        <v>0</v>
      </c>
      <c r="AF1095">
        <f>U1095+AE1095+AC1095+AD1095</f>
        <v>0</v>
      </c>
      <c r="AG1095">
        <f>BN1095*AU1095*(BI1095-BH1095*(1000-AU1095*BK1095)/(1000-AU1095*BJ1095))/(100*BB1095)</f>
        <v>0</v>
      </c>
      <c r="AH1095">
        <f>1000*BN1095*AU1095*(BJ1095-BK1095)/(100*BB1095*(1000-AU1095*BJ1095))</f>
        <v>0</v>
      </c>
      <c r="AI1095">
        <f>(AJ1095 - AK1095 - BO1095*1E3/(8.314*(BQ1095+273.15)) * AM1095/BN1095 * AL1095) * BN1095/(100*BB1095) * (1000 - BK1095)/1000</f>
        <v>0</v>
      </c>
      <c r="AJ1095">
        <v>77.9749094866382</v>
      </c>
      <c r="AK1095">
        <v>90.0426218181818</v>
      </c>
      <c r="AL1095">
        <v>-3.21755259525476</v>
      </c>
      <c r="AM1095">
        <v>65.4375956939382</v>
      </c>
      <c r="AN1095">
        <f>(AP1095 - AO1095 + BO1095*1E3/(8.314*(BQ1095+273.15)) * AR1095/BN1095 * AQ1095) * BN1095/(100*BB1095) * 1000/(1000 - AP1095)</f>
        <v>0</v>
      </c>
      <c r="AO1095">
        <v>15.6186344869271</v>
      </c>
      <c r="AP1095">
        <v>19.8258483516484</v>
      </c>
      <c r="AQ1095">
        <v>0.000106392770843027</v>
      </c>
      <c r="AR1095">
        <v>121.297817516399</v>
      </c>
      <c r="AS1095">
        <v>0</v>
      </c>
      <c r="AT1095">
        <v>0</v>
      </c>
      <c r="AU1095">
        <f>IF(AS1095*$H$13&gt;=AW1095,1.0,(AW1095/(AW1095-AS1095*$H$13)))</f>
        <v>0</v>
      </c>
      <c r="AV1095">
        <f>(AU1095-1)*100</f>
        <v>0</v>
      </c>
      <c r="AW1095">
        <f>MAX(0,($B$13+$C$13*BV1095)/(1+$D$13*BV1095)*BO1095/(BQ1095+273)*$E$13)</f>
        <v>0</v>
      </c>
      <c r="AX1095">
        <f>$B$11*BW1095+$C$11*BX1095+$F$11*CI1095*(1-CL1095)</f>
        <v>0</v>
      </c>
      <c r="AY1095">
        <f>AX1095*AZ1095</f>
        <v>0</v>
      </c>
      <c r="AZ1095">
        <f>($B$11*$D$9+$C$11*$D$9+$F$11*((CV1095+CN1095)/MAX(CV1095+CN1095+CW1095, 0.1)*$I$9+CW1095/MAX(CV1095+CN1095+CW1095, 0.1)*$J$9))/($B$11+$C$11+$F$11)</f>
        <v>0</v>
      </c>
      <c r="BA1095">
        <f>($B$11*$K$9+$C$11*$K$9+$F$11*((CV1095+CN1095)/MAX(CV1095+CN1095+CW1095, 0.1)*$P$9+CW1095/MAX(CV1095+CN1095+CW1095, 0.1)*$Q$9))/($B$11+$C$11+$F$11)</f>
        <v>0</v>
      </c>
      <c r="BB1095">
        <v>6</v>
      </c>
      <c r="BC1095">
        <v>0.5</v>
      </c>
      <c r="BD1095" t="s">
        <v>355</v>
      </c>
      <c r="BE1095">
        <v>2</v>
      </c>
      <c r="BF1095" t="b">
        <v>1</v>
      </c>
      <c r="BG1095">
        <v>1663699788.21429</v>
      </c>
      <c r="BH1095">
        <v>111.127125</v>
      </c>
      <c r="BI1095">
        <v>93.9230071428571</v>
      </c>
      <c r="BJ1095">
        <v>19.8119428571429</v>
      </c>
      <c r="BK1095">
        <v>15.57275</v>
      </c>
      <c r="BL1095">
        <v>106.950114285714</v>
      </c>
      <c r="BM1095">
        <v>19.5350607142857</v>
      </c>
      <c r="BN1095">
        <v>500.075571428571</v>
      </c>
      <c r="BO1095">
        <v>90.4586321428572</v>
      </c>
      <c r="BP1095">
        <v>0.0478709857142857</v>
      </c>
      <c r="BQ1095">
        <v>24.6864357142857</v>
      </c>
      <c r="BR1095">
        <v>25.1334464285714</v>
      </c>
      <c r="BS1095">
        <v>999.9</v>
      </c>
      <c r="BT1095">
        <v>0</v>
      </c>
      <c r="BU1095">
        <v>0</v>
      </c>
      <c r="BV1095">
        <v>9995.53571428571</v>
      </c>
      <c r="BW1095">
        <v>0</v>
      </c>
      <c r="BX1095">
        <v>16.6827785714286</v>
      </c>
      <c r="BY1095">
        <v>17.20415</v>
      </c>
      <c r="BZ1095">
        <v>113.373207142857</v>
      </c>
      <c r="CA1095">
        <v>95.4077285714286</v>
      </c>
      <c r="CB1095">
        <v>4.23919428571429</v>
      </c>
      <c r="CC1095">
        <v>93.9230071428571</v>
      </c>
      <c r="CD1095">
        <v>15.57275</v>
      </c>
      <c r="CE1095">
        <v>1.79216142857143</v>
      </c>
      <c r="CF1095">
        <v>1.40868928571429</v>
      </c>
      <c r="CG1095">
        <v>15.7185785714286</v>
      </c>
      <c r="CH1095">
        <v>12.0113607142857</v>
      </c>
      <c r="CI1095">
        <v>1999.9775</v>
      </c>
      <c r="CJ1095">
        <v>0.980003857142857</v>
      </c>
      <c r="CK1095">
        <v>0.0199959142857143</v>
      </c>
      <c r="CL1095">
        <v>0</v>
      </c>
      <c r="CM1095">
        <v>692.117071428571</v>
      </c>
      <c r="CN1095">
        <v>5.00063</v>
      </c>
      <c r="CO1095">
        <v>13607.1</v>
      </c>
      <c r="CP1095">
        <v>17256.7321428571</v>
      </c>
      <c r="CQ1095">
        <v>39.187</v>
      </c>
      <c r="CR1095">
        <v>39.312</v>
      </c>
      <c r="CS1095">
        <v>38.75</v>
      </c>
      <c r="CT1095">
        <v>38.625</v>
      </c>
      <c r="CU1095">
        <v>39.937</v>
      </c>
      <c r="CV1095">
        <v>1955.08642857143</v>
      </c>
      <c r="CW1095">
        <v>39.8910714285714</v>
      </c>
      <c r="CX1095">
        <v>0</v>
      </c>
      <c r="CY1095">
        <v>1663699793.3</v>
      </c>
      <c r="CZ1095">
        <v>0</v>
      </c>
      <c r="DA1095">
        <v>0</v>
      </c>
      <c r="DB1095" t="s">
        <v>356</v>
      </c>
      <c r="DC1095">
        <v>1660677648.1</v>
      </c>
      <c r="DD1095">
        <v>1660677649.1</v>
      </c>
      <c r="DE1095">
        <v>0</v>
      </c>
      <c r="DF1095">
        <v>-1.042</v>
      </c>
      <c r="DG1095">
        <v>0.003</v>
      </c>
      <c r="DH1095">
        <v>5.218</v>
      </c>
      <c r="DI1095">
        <v>0.344</v>
      </c>
      <c r="DJ1095">
        <v>417</v>
      </c>
      <c r="DK1095">
        <v>22</v>
      </c>
      <c r="DL1095">
        <v>1.24</v>
      </c>
      <c r="DM1095">
        <v>0.53</v>
      </c>
      <c r="DN1095">
        <v>16.3504853658537</v>
      </c>
      <c r="DO1095">
        <v>13.2736703832753</v>
      </c>
      <c r="DP1095">
        <v>1.34338969820721</v>
      </c>
      <c r="DQ1095">
        <v>0</v>
      </c>
      <c r="DR1095">
        <v>4.33888048780488</v>
      </c>
      <c r="DS1095">
        <v>-1.520633728223</v>
      </c>
      <c r="DT1095">
        <v>0.157075561992857</v>
      </c>
      <c r="DU1095">
        <v>0</v>
      </c>
      <c r="DV1095">
        <v>0</v>
      </c>
      <c r="DW1095">
        <v>2</v>
      </c>
      <c r="DX1095" t="s">
        <v>357</v>
      </c>
      <c r="DY1095">
        <v>2.97358</v>
      </c>
      <c r="DZ1095">
        <v>2.7019</v>
      </c>
      <c r="EA1095">
        <v>0.0217486</v>
      </c>
      <c r="EB1095">
        <v>0.0178442</v>
      </c>
      <c r="EC1095">
        <v>0.0903333</v>
      </c>
      <c r="ED1095">
        <v>0.0771576</v>
      </c>
      <c r="EE1095">
        <v>38091.5</v>
      </c>
      <c r="EF1095">
        <v>41690.8</v>
      </c>
      <c r="EG1095">
        <v>35291.3</v>
      </c>
      <c r="EH1095">
        <v>38503.5</v>
      </c>
      <c r="EI1095">
        <v>45532.5</v>
      </c>
      <c r="EJ1095">
        <v>51325.3</v>
      </c>
      <c r="EK1095">
        <v>55175.2</v>
      </c>
      <c r="EL1095">
        <v>61766.3</v>
      </c>
      <c r="EM1095">
        <v>1.9832</v>
      </c>
      <c r="EN1095">
        <v>1.8004</v>
      </c>
      <c r="EO1095">
        <v>0.0846982</v>
      </c>
      <c r="EP1095">
        <v>0</v>
      </c>
      <c r="EQ1095">
        <v>23.7553</v>
      </c>
      <c r="ER1095">
        <v>999.9</v>
      </c>
      <c r="ES1095">
        <v>39.617</v>
      </c>
      <c r="ET1095">
        <v>31.441</v>
      </c>
      <c r="EU1095">
        <v>20.2602</v>
      </c>
      <c r="EV1095">
        <v>56.8862</v>
      </c>
      <c r="EW1095">
        <v>46.0176</v>
      </c>
      <c r="EX1095">
        <v>1</v>
      </c>
      <c r="EY1095">
        <v>0.0112602</v>
      </c>
      <c r="EZ1095">
        <v>3.38824</v>
      </c>
      <c r="FA1095">
        <v>20.0799</v>
      </c>
      <c r="FB1095">
        <v>5.19692</v>
      </c>
      <c r="FC1095">
        <v>12.004</v>
      </c>
      <c r="FD1095">
        <v>4.9756</v>
      </c>
      <c r="FE1095">
        <v>3.294</v>
      </c>
      <c r="FF1095">
        <v>9999</v>
      </c>
      <c r="FG1095">
        <v>9999</v>
      </c>
      <c r="FH1095">
        <v>9999</v>
      </c>
      <c r="FI1095">
        <v>696.2</v>
      </c>
      <c r="FJ1095">
        <v>1.86356</v>
      </c>
      <c r="FK1095">
        <v>1.86832</v>
      </c>
      <c r="FL1095">
        <v>1.86801</v>
      </c>
      <c r="FM1095">
        <v>1.86935</v>
      </c>
      <c r="FN1095">
        <v>1.87012</v>
      </c>
      <c r="FO1095">
        <v>1.86615</v>
      </c>
      <c r="FP1095">
        <v>1.86719</v>
      </c>
      <c r="FQ1095">
        <v>1.86859</v>
      </c>
      <c r="FR1095">
        <v>5</v>
      </c>
      <c r="FS1095">
        <v>0</v>
      </c>
      <c r="FT1095">
        <v>0</v>
      </c>
      <c r="FU1095">
        <v>0</v>
      </c>
      <c r="FV1095" t="s">
        <v>358</v>
      </c>
      <c r="FW1095" t="s">
        <v>359</v>
      </c>
      <c r="FX1095" t="s">
        <v>360</v>
      </c>
      <c r="FY1095" t="s">
        <v>360</v>
      </c>
      <c r="FZ1095" t="s">
        <v>360</v>
      </c>
      <c r="GA1095" t="s">
        <v>360</v>
      </c>
      <c r="GB1095">
        <v>0</v>
      </c>
      <c r="GC1095">
        <v>100</v>
      </c>
      <c r="GD1095">
        <v>100</v>
      </c>
      <c r="GE1095">
        <v>4.048</v>
      </c>
      <c r="GF1095">
        <v>0.2773</v>
      </c>
      <c r="GG1095">
        <v>3.61927167264205</v>
      </c>
      <c r="GH1095">
        <v>0.00509506669552449</v>
      </c>
      <c r="GI1095">
        <v>1.17866753763249e-06</v>
      </c>
      <c r="GJ1095">
        <v>-6.62632595388568e-10</v>
      </c>
      <c r="GK1095">
        <v>-0.0260112845827318</v>
      </c>
      <c r="GL1095">
        <v>-0.0225051504344278</v>
      </c>
      <c r="GM1095">
        <v>0.00262967521021688</v>
      </c>
      <c r="GN1095">
        <v>-3.50088843362945e-05</v>
      </c>
      <c r="GO1095">
        <v>-5</v>
      </c>
      <c r="GP1095">
        <v>1640</v>
      </c>
      <c r="GQ1095">
        <v>1</v>
      </c>
      <c r="GR1095">
        <v>20</v>
      </c>
      <c r="GS1095">
        <v>50369.1</v>
      </c>
      <c r="GT1095">
        <v>50369.1</v>
      </c>
      <c r="GU1095">
        <v>0.273438</v>
      </c>
      <c r="GV1095">
        <v>2.68555</v>
      </c>
      <c r="GW1095">
        <v>1.54785</v>
      </c>
      <c r="GX1095">
        <v>2.2998</v>
      </c>
      <c r="GY1095">
        <v>1.34644</v>
      </c>
      <c r="GZ1095">
        <v>2.3938</v>
      </c>
      <c r="HA1095">
        <v>36.4578</v>
      </c>
      <c r="HB1095">
        <v>23.9387</v>
      </c>
      <c r="HC1095">
        <v>18</v>
      </c>
      <c r="HD1095">
        <v>503.742</v>
      </c>
      <c r="HE1095">
        <v>389.249</v>
      </c>
      <c r="HF1095">
        <v>19.3026</v>
      </c>
      <c r="HG1095">
        <v>27.1675</v>
      </c>
      <c r="HH1095">
        <v>30.001</v>
      </c>
      <c r="HI1095">
        <v>27.1333</v>
      </c>
      <c r="HJ1095">
        <v>27.0775</v>
      </c>
      <c r="HK1095">
        <v>5.50688</v>
      </c>
      <c r="HL1095">
        <v>23.3013</v>
      </c>
      <c r="HM1095">
        <v>0</v>
      </c>
      <c r="HN1095">
        <v>19.3252</v>
      </c>
      <c r="HO1095">
        <v>50.462</v>
      </c>
      <c r="HP1095">
        <v>15.8031</v>
      </c>
      <c r="HQ1095">
        <v>102.345</v>
      </c>
      <c r="HR1095">
        <v>102.806</v>
      </c>
    </row>
    <row r="1096" spans="1:226">
      <c r="A1096">
        <v>1080</v>
      </c>
      <c r="B1096">
        <v>1663699801</v>
      </c>
      <c r="C1096">
        <v>12025.9000000954</v>
      </c>
      <c r="D1096" t="s">
        <v>2530</v>
      </c>
      <c r="E1096" t="s">
        <v>2531</v>
      </c>
      <c r="F1096">
        <v>5</v>
      </c>
      <c r="G1096" t="s">
        <v>2485</v>
      </c>
      <c r="H1096" t="s">
        <v>354</v>
      </c>
      <c r="I1096">
        <v>1663699793.5</v>
      </c>
      <c r="J1096">
        <f>(K1096)/1000</f>
        <v>0</v>
      </c>
      <c r="K1096">
        <f>IF(BF1096, AN1096, AH1096)</f>
        <v>0</v>
      </c>
      <c r="L1096">
        <f>IF(BF1096, AI1096, AG1096)</f>
        <v>0</v>
      </c>
      <c r="M1096">
        <f>BH1096 - IF(AU1096&gt;1, L1096*BB1096*100.0/(AW1096*BV1096), 0)</f>
        <v>0</v>
      </c>
      <c r="N1096">
        <f>((T1096-J1096/2)*M1096-L1096)/(T1096+J1096/2)</f>
        <v>0</v>
      </c>
      <c r="O1096">
        <f>N1096*(BO1096+BP1096)/1000.0</f>
        <v>0</v>
      </c>
      <c r="P1096">
        <f>(BH1096 - IF(AU1096&gt;1, L1096*BB1096*100.0/(AW1096*BV1096), 0))*(BO1096+BP1096)/1000.0</f>
        <v>0</v>
      </c>
      <c r="Q1096">
        <f>2.0/((1/S1096-1/R1096)+SIGN(S1096)*SQRT((1/S1096-1/R1096)*(1/S1096-1/R1096) + 4*BC1096/((BC1096+1)*(BC1096+1))*(2*1/S1096*1/R1096-1/R1096*1/R1096)))</f>
        <v>0</v>
      </c>
      <c r="R1096">
        <f>IF(LEFT(BD1096,1)&lt;&gt;"0",IF(LEFT(BD1096,1)="1",3.0,BE1096),$D$5+$E$5*(BV1096*BO1096/($K$5*1000))+$F$5*(BV1096*BO1096/($K$5*1000))*MAX(MIN(BB1096,$J$5),$I$5)*MAX(MIN(BB1096,$J$5),$I$5)+$G$5*MAX(MIN(BB1096,$J$5),$I$5)*(BV1096*BO1096/($K$5*1000))+$H$5*(BV1096*BO1096/($K$5*1000))*(BV1096*BO1096/($K$5*1000)))</f>
        <v>0</v>
      </c>
      <c r="S1096">
        <f>J1096*(1000-(1000*0.61365*exp(17.502*W1096/(240.97+W1096))/(BO1096+BP1096)+BJ1096)/2)/(1000*0.61365*exp(17.502*W1096/(240.97+W1096))/(BO1096+BP1096)-BJ1096)</f>
        <v>0</v>
      </c>
      <c r="T1096">
        <f>1/((BC1096+1)/(Q1096/1.6)+1/(R1096/1.37)) + BC1096/((BC1096+1)/(Q1096/1.6) + BC1096/(R1096/1.37))</f>
        <v>0</v>
      </c>
      <c r="U1096">
        <f>(AX1096*BA1096)</f>
        <v>0</v>
      </c>
      <c r="V1096">
        <f>(BQ1096+(U1096+2*0.95*5.67E-8*(((BQ1096+$B$7)+273)^4-(BQ1096+273)^4)-44100*J1096)/(1.84*29.3*R1096+8*0.95*5.67E-8*(BQ1096+273)^3))</f>
        <v>0</v>
      </c>
      <c r="W1096">
        <f>($C$7*BR1096+$D$7*BS1096+$E$7*V1096)</f>
        <v>0</v>
      </c>
      <c r="X1096">
        <f>0.61365*exp(17.502*W1096/(240.97+W1096))</f>
        <v>0</v>
      </c>
      <c r="Y1096">
        <f>(Z1096/AA1096*100)</f>
        <v>0</v>
      </c>
      <c r="Z1096">
        <f>BJ1096*(BO1096+BP1096)/1000</f>
        <v>0</v>
      </c>
      <c r="AA1096">
        <f>0.61365*exp(17.502*BQ1096/(240.97+BQ1096))</f>
        <v>0</v>
      </c>
      <c r="AB1096">
        <f>(X1096-BJ1096*(BO1096+BP1096)/1000)</f>
        <v>0</v>
      </c>
      <c r="AC1096">
        <f>(-J1096*44100)</f>
        <v>0</v>
      </c>
      <c r="AD1096">
        <f>2*29.3*R1096*0.92*(BQ1096-W1096)</f>
        <v>0</v>
      </c>
      <c r="AE1096">
        <f>2*0.95*5.67E-8*(((BQ1096+$B$7)+273)^4-(W1096+273)^4)</f>
        <v>0</v>
      </c>
      <c r="AF1096">
        <f>U1096+AE1096+AC1096+AD1096</f>
        <v>0</v>
      </c>
      <c r="AG1096">
        <f>BN1096*AU1096*(BI1096-BH1096*(1000-AU1096*BK1096)/(1000-AU1096*BJ1096))/(100*BB1096)</f>
        <v>0</v>
      </c>
      <c r="AH1096">
        <f>1000*BN1096*AU1096*(BJ1096-BK1096)/(100*BB1096*(1000-AU1096*BJ1096))</f>
        <v>0</v>
      </c>
      <c r="AI1096">
        <f>(AJ1096 - AK1096 - BO1096*1E3/(8.314*(BQ1096+273.15)) * AM1096/BN1096 * AL1096) * BN1096/(100*BB1096) * (1000 - BK1096)/1000</f>
        <v>0</v>
      </c>
      <c r="AJ1096">
        <v>60.5510408591777</v>
      </c>
      <c r="AK1096">
        <v>73.7426587878788</v>
      </c>
      <c r="AL1096">
        <v>-3.25226639416561</v>
      </c>
      <c r="AM1096">
        <v>65.4375956939382</v>
      </c>
      <c r="AN1096">
        <f>(AP1096 - AO1096 + BO1096*1E3/(8.314*(BQ1096+273.15)) * AR1096/BN1096 * AQ1096) * BN1096/(100*BB1096) * 1000/(1000 - AP1096)</f>
        <v>0</v>
      </c>
      <c r="AO1096">
        <v>15.6923760172961</v>
      </c>
      <c r="AP1096">
        <v>19.8386527472528</v>
      </c>
      <c r="AQ1096">
        <v>0.000135567572246587</v>
      </c>
      <c r="AR1096">
        <v>121.297817516399</v>
      </c>
      <c r="AS1096">
        <v>0</v>
      </c>
      <c r="AT1096">
        <v>0</v>
      </c>
      <c r="AU1096">
        <f>IF(AS1096*$H$13&gt;=AW1096,1.0,(AW1096/(AW1096-AS1096*$H$13)))</f>
        <v>0</v>
      </c>
      <c r="AV1096">
        <f>(AU1096-1)*100</f>
        <v>0</v>
      </c>
      <c r="AW1096">
        <f>MAX(0,($B$13+$C$13*BV1096)/(1+$D$13*BV1096)*BO1096/(BQ1096+273)*$E$13)</f>
        <v>0</v>
      </c>
      <c r="AX1096">
        <f>$B$11*BW1096+$C$11*BX1096+$F$11*CI1096*(1-CL1096)</f>
        <v>0</v>
      </c>
      <c r="AY1096">
        <f>AX1096*AZ1096</f>
        <v>0</v>
      </c>
      <c r="AZ1096">
        <f>($B$11*$D$9+$C$11*$D$9+$F$11*((CV1096+CN1096)/MAX(CV1096+CN1096+CW1096, 0.1)*$I$9+CW1096/MAX(CV1096+CN1096+CW1096, 0.1)*$J$9))/($B$11+$C$11+$F$11)</f>
        <v>0</v>
      </c>
      <c r="BA1096">
        <f>($B$11*$K$9+$C$11*$K$9+$F$11*((CV1096+CN1096)/MAX(CV1096+CN1096+CW1096, 0.1)*$P$9+CW1096/MAX(CV1096+CN1096+CW1096, 0.1)*$Q$9))/($B$11+$C$11+$F$11)</f>
        <v>0</v>
      </c>
      <c r="BB1096">
        <v>6</v>
      </c>
      <c r="BC1096">
        <v>0.5</v>
      </c>
      <c r="BD1096" t="s">
        <v>355</v>
      </c>
      <c r="BE1096">
        <v>2</v>
      </c>
      <c r="BF1096" t="b">
        <v>1</v>
      </c>
      <c r="BG1096">
        <v>1663699793.5</v>
      </c>
      <c r="BH1096">
        <v>94.4760592592593</v>
      </c>
      <c r="BI1096">
        <v>76.0062703703704</v>
      </c>
      <c r="BJ1096">
        <v>19.820362962963</v>
      </c>
      <c r="BK1096">
        <v>15.6521074074074</v>
      </c>
      <c r="BL1096">
        <v>90.3869777777778</v>
      </c>
      <c r="BM1096">
        <v>19.5431481481481</v>
      </c>
      <c r="BN1096">
        <v>500.108074074074</v>
      </c>
      <c r="BO1096">
        <v>90.4587259259259</v>
      </c>
      <c r="BP1096">
        <v>0.0474850703703704</v>
      </c>
      <c r="BQ1096">
        <v>24.6697259259259</v>
      </c>
      <c r="BR1096">
        <v>25.1364592592593</v>
      </c>
      <c r="BS1096">
        <v>999.9</v>
      </c>
      <c r="BT1096">
        <v>0</v>
      </c>
      <c r="BU1096">
        <v>0</v>
      </c>
      <c r="BV1096">
        <v>10019.4444444444</v>
      </c>
      <c r="BW1096">
        <v>0</v>
      </c>
      <c r="BX1096">
        <v>16.6881407407407</v>
      </c>
      <c r="BY1096">
        <v>18.4698444444444</v>
      </c>
      <c r="BZ1096">
        <v>96.3863888888889</v>
      </c>
      <c r="CA1096">
        <v>77.2140333333333</v>
      </c>
      <c r="CB1096">
        <v>4.16825592592593</v>
      </c>
      <c r="CC1096">
        <v>76.0062703703704</v>
      </c>
      <c r="CD1096">
        <v>15.6521074074074</v>
      </c>
      <c r="CE1096">
        <v>1.79292518518519</v>
      </c>
      <c r="CF1096">
        <v>1.41586962962963</v>
      </c>
      <c r="CG1096">
        <v>15.7252333333333</v>
      </c>
      <c r="CH1096">
        <v>12.0885925925926</v>
      </c>
      <c r="CI1096">
        <v>1999.96296296296</v>
      </c>
      <c r="CJ1096">
        <v>0.980003888888889</v>
      </c>
      <c r="CK1096">
        <v>0.0199958888888889</v>
      </c>
      <c r="CL1096">
        <v>0</v>
      </c>
      <c r="CM1096">
        <v>691.735148148148</v>
      </c>
      <c r="CN1096">
        <v>5.00063</v>
      </c>
      <c r="CO1096">
        <v>13599.262962963</v>
      </c>
      <c r="CP1096">
        <v>17256.6111111111</v>
      </c>
      <c r="CQ1096">
        <v>39.1916666666667</v>
      </c>
      <c r="CR1096">
        <v>39.312</v>
      </c>
      <c r="CS1096">
        <v>38.75</v>
      </c>
      <c r="CT1096">
        <v>38.625</v>
      </c>
      <c r="CU1096">
        <v>39.937</v>
      </c>
      <c r="CV1096">
        <v>1955.07222222222</v>
      </c>
      <c r="CW1096">
        <v>39.8907407407407</v>
      </c>
      <c r="CX1096">
        <v>0</v>
      </c>
      <c r="CY1096">
        <v>1663699798.1</v>
      </c>
      <c r="CZ1096">
        <v>0</v>
      </c>
      <c r="DA1096">
        <v>0</v>
      </c>
      <c r="DB1096" t="s">
        <v>356</v>
      </c>
      <c r="DC1096">
        <v>1660677648.1</v>
      </c>
      <c r="DD1096">
        <v>1660677649.1</v>
      </c>
      <c r="DE1096">
        <v>0</v>
      </c>
      <c r="DF1096">
        <v>-1.042</v>
      </c>
      <c r="DG1096">
        <v>0.003</v>
      </c>
      <c r="DH1096">
        <v>5.218</v>
      </c>
      <c r="DI1096">
        <v>0.344</v>
      </c>
      <c r="DJ1096">
        <v>417</v>
      </c>
      <c r="DK1096">
        <v>22</v>
      </c>
      <c r="DL1096">
        <v>1.24</v>
      </c>
      <c r="DM1096">
        <v>0.53</v>
      </c>
      <c r="DN1096">
        <v>17.5021585365854</v>
      </c>
      <c r="DO1096">
        <v>15.3983477351916</v>
      </c>
      <c r="DP1096">
        <v>1.53873623042332</v>
      </c>
      <c r="DQ1096">
        <v>0</v>
      </c>
      <c r="DR1096">
        <v>4.2280743902439</v>
      </c>
      <c r="DS1096">
        <v>-0.901593449477346</v>
      </c>
      <c r="DT1096">
        <v>0.0929246905163263</v>
      </c>
      <c r="DU1096">
        <v>0</v>
      </c>
      <c r="DV1096">
        <v>0</v>
      </c>
      <c r="DW1096">
        <v>2</v>
      </c>
      <c r="DX1096" t="s">
        <v>357</v>
      </c>
      <c r="DY1096">
        <v>2.97308</v>
      </c>
      <c r="DZ1096">
        <v>2.70097</v>
      </c>
      <c r="EA1096">
        <v>0.0176851</v>
      </c>
      <c r="EB1096">
        <v>0.013689</v>
      </c>
      <c r="EC1096">
        <v>0.0903955</v>
      </c>
      <c r="ED1096">
        <v>0.0773901</v>
      </c>
      <c r="EE1096">
        <v>38249.7</v>
      </c>
      <c r="EF1096">
        <v>41867.8</v>
      </c>
      <c r="EG1096">
        <v>35291.4</v>
      </c>
      <c r="EH1096">
        <v>38504.1</v>
      </c>
      <c r="EI1096">
        <v>45529.4</v>
      </c>
      <c r="EJ1096">
        <v>51312.5</v>
      </c>
      <c r="EK1096">
        <v>55175.4</v>
      </c>
      <c r="EL1096">
        <v>61766.7</v>
      </c>
      <c r="EM1096">
        <v>1.9832</v>
      </c>
      <c r="EN1096">
        <v>1.8008</v>
      </c>
      <c r="EO1096">
        <v>0.0846386</v>
      </c>
      <c r="EP1096">
        <v>0</v>
      </c>
      <c r="EQ1096">
        <v>23.7533</v>
      </c>
      <c r="ER1096">
        <v>999.9</v>
      </c>
      <c r="ES1096">
        <v>39.617</v>
      </c>
      <c r="ET1096">
        <v>31.461</v>
      </c>
      <c r="EU1096">
        <v>20.2834</v>
      </c>
      <c r="EV1096">
        <v>55.7262</v>
      </c>
      <c r="EW1096">
        <v>45.637</v>
      </c>
      <c r="EX1096">
        <v>1</v>
      </c>
      <c r="EY1096">
        <v>0.0119715</v>
      </c>
      <c r="EZ1096">
        <v>3.59741</v>
      </c>
      <c r="FA1096">
        <v>20.0759</v>
      </c>
      <c r="FB1096">
        <v>5.19573</v>
      </c>
      <c r="FC1096">
        <v>12.004</v>
      </c>
      <c r="FD1096">
        <v>4.9756</v>
      </c>
      <c r="FE1096">
        <v>3.294</v>
      </c>
      <c r="FF1096">
        <v>9999</v>
      </c>
      <c r="FG1096">
        <v>9999</v>
      </c>
      <c r="FH1096">
        <v>9999</v>
      </c>
      <c r="FI1096">
        <v>696.2</v>
      </c>
      <c r="FJ1096">
        <v>1.86359</v>
      </c>
      <c r="FK1096">
        <v>1.86829</v>
      </c>
      <c r="FL1096">
        <v>1.86801</v>
      </c>
      <c r="FM1096">
        <v>1.86935</v>
      </c>
      <c r="FN1096">
        <v>1.87012</v>
      </c>
      <c r="FO1096">
        <v>1.86615</v>
      </c>
      <c r="FP1096">
        <v>1.86719</v>
      </c>
      <c r="FQ1096">
        <v>1.86859</v>
      </c>
      <c r="FR1096">
        <v>5</v>
      </c>
      <c r="FS1096">
        <v>0</v>
      </c>
      <c r="FT1096">
        <v>0</v>
      </c>
      <c r="FU1096">
        <v>0</v>
      </c>
      <c r="FV1096" t="s">
        <v>358</v>
      </c>
      <c r="FW1096" t="s">
        <v>359</v>
      </c>
      <c r="FX1096" t="s">
        <v>360</v>
      </c>
      <c r="FY1096" t="s">
        <v>360</v>
      </c>
      <c r="FZ1096" t="s">
        <v>360</v>
      </c>
      <c r="GA1096" t="s">
        <v>360</v>
      </c>
      <c r="GB1096">
        <v>0</v>
      </c>
      <c r="GC1096">
        <v>100</v>
      </c>
      <c r="GD1096">
        <v>100</v>
      </c>
      <c r="GE1096">
        <v>3.964</v>
      </c>
      <c r="GF1096">
        <v>0.2781</v>
      </c>
      <c r="GG1096">
        <v>3.61927167264205</v>
      </c>
      <c r="GH1096">
        <v>0.00509506669552449</v>
      </c>
      <c r="GI1096">
        <v>1.17866753763249e-06</v>
      </c>
      <c r="GJ1096">
        <v>-6.62632595388568e-10</v>
      </c>
      <c r="GK1096">
        <v>-0.0260112845827318</v>
      </c>
      <c r="GL1096">
        <v>-0.0225051504344278</v>
      </c>
      <c r="GM1096">
        <v>0.00262967521021688</v>
      </c>
      <c r="GN1096">
        <v>-3.50088843362945e-05</v>
      </c>
      <c r="GO1096">
        <v>-5</v>
      </c>
      <c r="GP1096">
        <v>1640</v>
      </c>
      <c r="GQ1096">
        <v>1</v>
      </c>
      <c r="GR1096">
        <v>20</v>
      </c>
      <c r="GS1096">
        <v>50369.2</v>
      </c>
      <c r="GT1096">
        <v>50369.2</v>
      </c>
      <c r="GU1096">
        <v>0.24292</v>
      </c>
      <c r="GV1096">
        <v>2.68311</v>
      </c>
      <c r="GW1096">
        <v>1.54785</v>
      </c>
      <c r="GX1096">
        <v>2.2998</v>
      </c>
      <c r="GY1096">
        <v>1.34644</v>
      </c>
      <c r="GZ1096">
        <v>2.46094</v>
      </c>
      <c r="HA1096">
        <v>36.4578</v>
      </c>
      <c r="HB1096">
        <v>23.9387</v>
      </c>
      <c r="HC1096">
        <v>18</v>
      </c>
      <c r="HD1096">
        <v>503.761</v>
      </c>
      <c r="HE1096">
        <v>389.481</v>
      </c>
      <c r="HF1096">
        <v>19.1737</v>
      </c>
      <c r="HG1096">
        <v>27.1698</v>
      </c>
      <c r="HH1096">
        <v>30.0012</v>
      </c>
      <c r="HI1096">
        <v>27.1356</v>
      </c>
      <c r="HJ1096">
        <v>27.0798</v>
      </c>
      <c r="HK1096">
        <v>4.7623</v>
      </c>
      <c r="HL1096">
        <v>23.0184</v>
      </c>
      <c r="HM1096">
        <v>0</v>
      </c>
      <c r="HN1096">
        <v>19.1782</v>
      </c>
      <c r="HO1096">
        <v>30.3519</v>
      </c>
      <c r="HP1096">
        <v>15.8481</v>
      </c>
      <c r="HQ1096">
        <v>102.345</v>
      </c>
      <c r="HR1096">
        <v>102.807</v>
      </c>
    </row>
    <row r="1097" spans="1:226">
      <c r="A1097">
        <v>1081</v>
      </c>
      <c r="B1097">
        <v>1663699898</v>
      </c>
      <c r="C1097">
        <v>12122.9000000954</v>
      </c>
      <c r="D1097" t="s">
        <v>2532</v>
      </c>
      <c r="E1097" t="s">
        <v>2533</v>
      </c>
      <c r="F1097">
        <v>5</v>
      </c>
      <c r="G1097" t="s">
        <v>2485</v>
      </c>
      <c r="H1097" t="s">
        <v>354</v>
      </c>
      <c r="I1097">
        <v>1663699890</v>
      </c>
      <c r="J1097">
        <f>(K1097)/1000</f>
        <v>0</v>
      </c>
      <c r="K1097">
        <f>IF(BF1097, AN1097, AH1097)</f>
        <v>0</v>
      </c>
      <c r="L1097">
        <f>IF(BF1097, AI1097, AG1097)</f>
        <v>0</v>
      </c>
      <c r="M1097">
        <f>BH1097 - IF(AU1097&gt;1, L1097*BB1097*100.0/(AW1097*BV1097), 0)</f>
        <v>0</v>
      </c>
      <c r="N1097">
        <f>((T1097-J1097/2)*M1097-L1097)/(T1097+J1097/2)</f>
        <v>0</v>
      </c>
      <c r="O1097">
        <f>N1097*(BO1097+BP1097)/1000.0</f>
        <v>0</v>
      </c>
      <c r="P1097">
        <f>(BH1097 - IF(AU1097&gt;1, L1097*BB1097*100.0/(AW1097*BV1097), 0))*(BO1097+BP1097)/1000.0</f>
        <v>0</v>
      </c>
      <c r="Q1097">
        <f>2.0/((1/S1097-1/R1097)+SIGN(S1097)*SQRT((1/S1097-1/R1097)*(1/S1097-1/R1097) + 4*BC1097/((BC1097+1)*(BC1097+1))*(2*1/S1097*1/R1097-1/R1097*1/R1097)))</f>
        <v>0</v>
      </c>
      <c r="R1097">
        <f>IF(LEFT(BD1097,1)&lt;&gt;"0",IF(LEFT(BD1097,1)="1",3.0,BE1097),$D$5+$E$5*(BV1097*BO1097/($K$5*1000))+$F$5*(BV1097*BO1097/($K$5*1000))*MAX(MIN(BB1097,$J$5),$I$5)*MAX(MIN(BB1097,$J$5),$I$5)+$G$5*MAX(MIN(BB1097,$J$5),$I$5)*(BV1097*BO1097/($K$5*1000))+$H$5*(BV1097*BO1097/($K$5*1000))*(BV1097*BO1097/($K$5*1000)))</f>
        <v>0</v>
      </c>
      <c r="S1097">
        <f>J1097*(1000-(1000*0.61365*exp(17.502*W1097/(240.97+W1097))/(BO1097+BP1097)+BJ1097)/2)/(1000*0.61365*exp(17.502*W1097/(240.97+W1097))/(BO1097+BP1097)-BJ1097)</f>
        <v>0</v>
      </c>
      <c r="T1097">
        <f>1/((BC1097+1)/(Q1097/1.6)+1/(R1097/1.37)) + BC1097/((BC1097+1)/(Q1097/1.6) + BC1097/(R1097/1.37))</f>
        <v>0</v>
      </c>
      <c r="U1097">
        <f>(AX1097*BA1097)</f>
        <v>0</v>
      </c>
      <c r="V1097">
        <f>(BQ1097+(U1097+2*0.95*5.67E-8*(((BQ1097+$B$7)+273)^4-(BQ1097+273)^4)-44100*J1097)/(1.84*29.3*R1097+8*0.95*5.67E-8*(BQ1097+273)^3))</f>
        <v>0</v>
      </c>
      <c r="W1097">
        <f>($C$7*BR1097+$D$7*BS1097+$E$7*V1097)</f>
        <v>0</v>
      </c>
      <c r="X1097">
        <f>0.61365*exp(17.502*W1097/(240.97+W1097))</f>
        <v>0</v>
      </c>
      <c r="Y1097">
        <f>(Z1097/AA1097*100)</f>
        <v>0</v>
      </c>
      <c r="Z1097">
        <f>BJ1097*(BO1097+BP1097)/1000</f>
        <v>0</v>
      </c>
      <c r="AA1097">
        <f>0.61365*exp(17.502*BQ1097/(240.97+BQ1097))</f>
        <v>0</v>
      </c>
      <c r="AB1097">
        <f>(X1097-BJ1097*(BO1097+BP1097)/1000)</f>
        <v>0</v>
      </c>
      <c r="AC1097">
        <f>(-J1097*44100)</f>
        <v>0</v>
      </c>
      <c r="AD1097">
        <f>2*29.3*R1097*0.92*(BQ1097-W1097)</f>
        <v>0</v>
      </c>
      <c r="AE1097">
        <f>2*0.95*5.67E-8*(((BQ1097+$B$7)+273)^4-(W1097+273)^4)</f>
        <v>0</v>
      </c>
      <c r="AF1097">
        <f>U1097+AE1097+AC1097+AD1097</f>
        <v>0</v>
      </c>
      <c r="AG1097">
        <f>BN1097*AU1097*(BI1097-BH1097*(1000-AU1097*BK1097)/(1000-AU1097*BJ1097))/(100*BB1097)</f>
        <v>0</v>
      </c>
      <c r="AH1097">
        <f>1000*BN1097*AU1097*(BJ1097-BK1097)/(100*BB1097*(1000-AU1097*BJ1097))</f>
        <v>0</v>
      </c>
      <c r="AI1097">
        <f>(AJ1097 - AK1097 - BO1097*1E3/(8.314*(BQ1097+273.15)) * AM1097/BN1097 * AL1097) * BN1097/(100*BB1097) * (1000 - BK1097)/1000</f>
        <v>0</v>
      </c>
      <c r="AJ1097">
        <v>427.2500531117</v>
      </c>
      <c r="AK1097">
        <v>405.204381818182</v>
      </c>
      <c r="AL1097">
        <v>-0.038460185768337</v>
      </c>
      <c r="AM1097">
        <v>65.4375956939382</v>
      </c>
      <c r="AN1097">
        <f>(AP1097 - AO1097 + BO1097*1E3/(8.314*(BQ1097+273.15)) * AR1097/BN1097 * AQ1097) * BN1097/(100*BB1097) * 1000/(1000 - AP1097)</f>
        <v>0</v>
      </c>
      <c r="AO1097">
        <v>15.6884115781588</v>
      </c>
      <c r="AP1097">
        <v>19.7442582417583</v>
      </c>
      <c r="AQ1097">
        <v>0.000380719484370242</v>
      </c>
      <c r="AR1097">
        <v>121.297817516399</v>
      </c>
      <c r="AS1097">
        <v>0</v>
      </c>
      <c r="AT1097">
        <v>0</v>
      </c>
      <c r="AU1097">
        <f>IF(AS1097*$H$13&gt;=AW1097,1.0,(AW1097/(AW1097-AS1097*$H$13)))</f>
        <v>0</v>
      </c>
      <c r="AV1097">
        <f>(AU1097-1)*100</f>
        <v>0</v>
      </c>
      <c r="AW1097">
        <f>MAX(0,($B$13+$C$13*BV1097)/(1+$D$13*BV1097)*BO1097/(BQ1097+273)*$E$13)</f>
        <v>0</v>
      </c>
      <c r="AX1097">
        <f>$B$11*BW1097+$C$11*BX1097+$F$11*CI1097*(1-CL1097)</f>
        <v>0</v>
      </c>
      <c r="AY1097">
        <f>AX1097*AZ1097</f>
        <v>0</v>
      </c>
      <c r="AZ1097">
        <f>($B$11*$D$9+$C$11*$D$9+$F$11*((CV1097+CN1097)/MAX(CV1097+CN1097+CW1097, 0.1)*$I$9+CW1097/MAX(CV1097+CN1097+CW1097, 0.1)*$J$9))/($B$11+$C$11+$F$11)</f>
        <v>0</v>
      </c>
      <c r="BA1097">
        <f>($B$11*$K$9+$C$11*$K$9+$F$11*((CV1097+CN1097)/MAX(CV1097+CN1097+CW1097, 0.1)*$P$9+CW1097/MAX(CV1097+CN1097+CW1097, 0.1)*$Q$9))/($B$11+$C$11+$F$11)</f>
        <v>0</v>
      </c>
      <c r="BB1097">
        <v>6</v>
      </c>
      <c r="BC1097">
        <v>0.5</v>
      </c>
      <c r="BD1097" t="s">
        <v>355</v>
      </c>
      <c r="BE1097">
        <v>2</v>
      </c>
      <c r="BF1097" t="b">
        <v>1</v>
      </c>
      <c r="BG1097">
        <v>1663699890</v>
      </c>
      <c r="BH1097">
        <v>397.338612903226</v>
      </c>
      <c r="BI1097">
        <v>420.51764516129</v>
      </c>
      <c r="BJ1097">
        <v>19.7203548387097</v>
      </c>
      <c r="BK1097">
        <v>15.6678548387097</v>
      </c>
      <c r="BL1097">
        <v>391.583258064516</v>
      </c>
      <c r="BM1097">
        <v>19.4469935483871</v>
      </c>
      <c r="BN1097">
        <v>500.081903225806</v>
      </c>
      <c r="BO1097">
        <v>90.461235483871</v>
      </c>
      <c r="BP1097">
        <v>0.0477349516129032</v>
      </c>
      <c r="BQ1097">
        <v>24.5186193548387</v>
      </c>
      <c r="BR1097">
        <v>24.9977838709678</v>
      </c>
      <c r="BS1097">
        <v>999.9</v>
      </c>
      <c r="BT1097">
        <v>0</v>
      </c>
      <c r="BU1097">
        <v>0</v>
      </c>
      <c r="BV1097">
        <v>10001.935483871</v>
      </c>
      <c r="BW1097">
        <v>0</v>
      </c>
      <c r="BX1097">
        <v>16.6915580645161</v>
      </c>
      <c r="BY1097">
        <v>-23.1789903225806</v>
      </c>
      <c r="BZ1097">
        <v>405.332</v>
      </c>
      <c r="CA1097">
        <v>427.211193548387</v>
      </c>
      <c r="CB1097">
        <v>4.05249838709677</v>
      </c>
      <c r="CC1097">
        <v>420.51764516129</v>
      </c>
      <c r="CD1097">
        <v>15.6678548387097</v>
      </c>
      <c r="CE1097">
        <v>1.78392709677419</v>
      </c>
      <c r="CF1097">
        <v>1.41733387096774</v>
      </c>
      <c r="CG1097">
        <v>15.6466612903226</v>
      </c>
      <c r="CH1097">
        <v>12.1043580645161</v>
      </c>
      <c r="CI1097">
        <v>2000.0064516129</v>
      </c>
      <c r="CJ1097">
        <v>0.980004935483871</v>
      </c>
      <c r="CK1097">
        <v>0.0199950516129032</v>
      </c>
      <c r="CL1097">
        <v>0</v>
      </c>
      <c r="CM1097">
        <v>696.85235483871</v>
      </c>
      <c r="CN1097">
        <v>5.00063</v>
      </c>
      <c r="CO1097">
        <v>13716.2</v>
      </c>
      <c r="CP1097">
        <v>17256.9838709677</v>
      </c>
      <c r="CQ1097">
        <v>39.25</v>
      </c>
      <c r="CR1097">
        <v>39.312</v>
      </c>
      <c r="CS1097">
        <v>38.75</v>
      </c>
      <c r="CT1097">
        <v>38.691064516129</v>
      </c>
      <c r="CU1097">
        <v>39.941064516129</v>
      </c>
      <c r="CV1097">
        <v>1955.11451612903</v>
      </c>
      <c r="CW1097">
        <v>39.8912903225807</v>
      </c>
      <c r="CX1097">
        <v>0</v>
      </c>
      <c r="CY1097">
        <v>1663699895.3</v>
      </c>
      <c r="CZ1097">
        <v>0</v>
      </c>
      <c r="DA1097">
        <v>0</v>
      </c>
      <c r="DB1097" t="s">
        <v>356</v>
      </c>
      <c r="DC1097">
        <v>1660677648.1</v>
      </c>
      <c r="DD1097">
        <v>1660677649.1</v>
      </c>
      <c r="DE1097">
        <v>0</v>
      </c>
      <c r="DF1097">
        <v>-1.042</v>
      </c>
      <c r="DG1097">
        <v>0.003</v>
      </c>
      <c r="DH1097">
        <v>5.218</v>
      </c>
      <c r="DI1097">
        <v>0.344</v>
      </c>
      <c r="DJ1097">
        <v>417</v>
      </c>
      <c r="DK1097">
        <v>22</v>
      </c>
      <c r="DL1097">
        <v>1.24</v>
      </c>
      <c r="DM1097">
        <v>0.53</v>
      </c>
      <c r="DN1097">
        <v>-23.1861073170732</v>
      </c>
      <c r="DO1097">
        <v>-0.134682229965178</v>
      </c>
      <c r="DP1097">
        <v>0.0836749179723527</v>
      </c>
      <c r="DQ1097">
        <v>0</v>
      </c>
      <c r="DR1097">
        <v>4.05612853658537</v>
      </c>
      <c r="DS1097">
        <v>-0.0926195121951274</v>
      </c>
      <c r="DT1097">
        <v>0.016169520493211</v>
      </c>
      <c r="DU1097">
        <v>1</v>
      </c>
      <c r="DV1097">
        <v>1</v>
      </c>
      <c r="DW1097">
        <v>2</v>
      </c>
      <c r="DX1097" t="s">
        <v>395</v>
      </c>
      <c r="DY1097">
        <v>2.97421</v>
      </c>
      <c r="DZ1097">
        <v>2.70174</v>
      </c>
      <c r="EA1097">
        <v>0.0865997</v>
      </c>
      <c r="EB1097">
        <v>0.0916144</v>
      </c>
      <c r="EC1097">
        <v>0.0900897</v>
      </c>
      <c r="ED1097">
        <v>0.0772496</v>
      </c>
      <c r="EE1097">
        <v>35566.9</v>
      </c>
      <c r="EF1097">
        <v>38559.6</v>
      </c>
      <c r="EG1097">
        <v>35291</v>
      </c>
      <c r="EH1097">
        <v>38502.6</v>
      </c>
      <c r="EI1097">
        <v>45546.5</v>
      </c>
      <c r="EJ1097">
        <v>51321</v>
      </c>
      <c r="EK1097">
        <v>55175.3</v>
      </c>
      <c r="EL1097">
        <v>61764.9</v>
      </c>
      <c r="EM1097">
        <v>1.9838</v>
      </c>
      <c r="EN1097">
        <v>1.8006</v>
      </c>
      <c r="EO1097">
        <v>0.0800192</v>
      </c>
      <c r="EP1097">
        <v>0</v>
      </c>
      <c r="EQ1097">
        <v>23.6655</v>
      </c>
      <c r="ER1097">
        <v>999.9</v>
      </c>
      <c r="ES1097">
        <v>39.543</v>
      </c>
      <c r="ET1097">
        <v>31.501</v>
      </c>
      <c r="EU1097">
        <v>20.2906</v>
      </c>
      <c r="EV1097">
        <v>56.7062</v>
      </c>
      <c r="EW1097">
        <v>45.9816</v>
      </c>
      <c r="EX1097">
        <v>1</v>
      </c>
      <c r="EY1097">
        <v>0.00932927</v>
      </c>
      <c r="EZ1097">
        <v>2.77192</v>
      </c>
      <c r="FA1097">
        <v>20.0915</v>
      </c>
      <c r="FB1097">
        <v>5.19812</v>
      </c>
      <c r="FC1097">
        <v>12.0076</v>
      </c>
      <c r="FD1097">
        <v>4.9756</v>
      </c>
      <c r="FE1097">
        <v>3.294</v>
      </c>
      <c r="FF1097">
        <v>9999</v>
      </c>
      <c r="FG1097">
        <v>9999</v>
      </c>
      <c r="FH1097">
        <v>9999</v>
      </c>
      <c r="FI1097">
        <v>696.2</v>
      </c>
      <c r="FJ1097">
        <v>1.86356</v>
      </c>
      <c r="FK1097">
        <v>1.86829</v>
      </c>
      <c r="FL1097">
        <v>1.86807</v>
      </c>
      <c r="FM1097">
        <v>1.86932</v>
      </c>
      <c r="FN1097">
        <v>1.87012</v>
      </c>
      <c r="FO1097">
        <v>1.86615</v>
      </c>
      <c r="FP1097">
        <v>1.86716</v>
      </c>
      <c r="FQ1097">
        <v>1.86853</v>
      </c>
      <c r="FR1097">
        <v>5</v>
      </c>
      <c r="FS1097">
        <v>0</v>
      </c>
      <c r="FT1097">
        <v>0</v>
      </c>
      <c r="FU1097">
        <v>0</v>
      </c>
      <c r="FV1097" t="s">
        <v>358</v>
      </c>
      <c r="FW1097" t="s">
        <v>359</v>
      </c>
      <c r="FX1097" t="s">
        <v>360</v>
      </c>
      <c r="FY1097" t="s">
        <v>360</v>
      </c>
      <c r="FZ1097" t="s">
        <v>360</v>
      </c>
      <c r="GA1097" t="s">
        <v>360</v>
      </c>
      <c r="GB1097">
        <v>0</v>
      </c>
      <c r="GC1097">
        <v>100</v>
      </c>
      <c r="GD1097">
        <v>100</v>
      </c>
      <c r="GE1097">
        <v>5.755</v>
      </c>
      <c r="GF1097">
        <v>0.2743</v>
      </c>
      <c r="GG1097">
        <v>3.61927167264205</v>
      </c>
      <c r="GH1097">
        <v>0.00509506669552449</v>
      </c>
      <c r="GI1097">
        <v>1.17866753763249e-06</v>
      </c>
      <c r="GJ1097">
        <v>-6.62632595388568e-10</v>
      </c>
      <c r="GK1097">
        <v>-0.0260112845827318</v>
      </c>
      <c r="GL1097">
        <v>-0.0225051504344278</v>
      </c>
      <c r="GM1097">
        <v>0.00262967521021688</v>
      </c>
      <c r="GN1097">
        <v>-3.50088843362945e-05</v>
      </c>
      <c r="GO1097">
        <v>-5</v>
      </c>
      <c r="GP1097">
        <v>1640</v>
      </c>
      <c r="GQ1097">
        <v>1</v>
      </c>
      <c r="GR1097">
        <v>20</v>
      </c>
      <c r="GS1097">
        <v>50370.8</v>
      </c>
      <c r="GT1097">
        <v>50370.8</v>
      </c>
      <c r="GU1097">
        <v>1.02661</v>
      </c>
      <c r="GV1097">
        <v>2.63794</v>
      </c>
      <c r="GW1097">
        <v>1.54785</v>
      </c>
      <c r="GX1097">
        <v>2.2998</v>
      </c>
      <c r="GY1097">
        <v>1.34644</v>
      </c>
      <c r="GZ1097">
        <v>2.42065</v>
      </c>
      <c r="HA1097">
        <v>36.5287</v>
      </c>
      <c r="HB1097">
        <v>23.9474</v>
      </c>
      <c r="HC1097">
        <v>18</v>
      </c>
      <c r="HD1097">
        <v>504.351</v>
      </c>
      <c r="HE1097">
        <v>389.513</v>
      </c>
      <c r="HF1097">
        <v>19.3316</v>
      </c>
      <c r="HG1097">
        <v>27.1882</v>
      </c>
      <c r="HH1097">
        <v>30.0005</v>
      </c>
      <c r="HI1097">
        <v>27.1562</v>
      </c>
      <c r="HJ1097">
        <v>27.1003</v>
      </c>
      <c r="HK1097">
        <v>20.6621</v>
      </c>
      <c r="HL1097">
        <v>23.655</v>
      </c>
      <c r="HM1097">
        <v>0</v>
      </c>
      <c r="HN1097">
        <v>19.3286</v>
      </c>
      <c r="HO1097">
        <v>427.301</v>
      </c>
      <c r="HP1097">
        <v>15.7387</v>
      </c>
      <c r="HQ1097">
        <v>102.345</v>
      </c>
      <c r="HR1097">
        <v>102.803</v>
      </c>
    </row>
    <row r="1098" spans="1:226">
      <c r="A1098">
        <v>1082</v>
      </c>
      <c r="B1098">
        <v>1663699903</v>
      </c>
      <c r="C1098">
        <v>12127.9000000954</v>
      </c>
      <c r="D1098" t="s">
        <v>2534</v>
      </c>
      <c r="E1098" t="s">
        <v>2535</v>
      </c>
      <c r="F1098">
        <v>5</v>
      </c>
      <c r="G1098" t="s">
        <v>2485</v>
      </c>
      <c r="H1098" t="s">
        <v>354</v>
      </c>
      <c r="I1098">
        <v>1663699895.15517</v>
      </c>
      <c r="J1098">
        <f>(K1098)/1000</f>
        <v>0</v>
      </c>
      <c r="K1098">
        <f>IF(BF1098, AN1098, AH1098)</f>
        <v>0</v>
      </c>
      <c r="L1098">
        <f>IF(BF1098, AI1098, AG1098)</f>
        <v>0</v>
      </c>
      <c r="M1098">
        <f>BH1098 - IF(AU1098&gt;1, L1098*BB1098*100.0/(AW1098*BV1098), 0)</f>
        <v>0</v>
      </c>
      <c r="N1098">
        <f>((T1098-J1098/2)*M1098-L1098)/(T1098+J1098/2)</f>
        <v>0</v>
      </c>
      <c r="O1098">
        <f>N1098*(BO1098+BP1098)/1000.0</f>
        <v>0</v>
      </c>
      <c r="P1098">
        <f>(BH1098 - IF(AU1098&gt;1, L1098*BB1098*100.0/(AW1098*BV1098), 0))*(BO1098+BP1098)/1000.0</f>
        <v>0</v>
      </c>
      <c r="Q1098">
        <f>2.0/((1/S1098-1/R1098)+SIGN(S1098)*SQRT((1/S1098-1/R1098)*(1/S1098-1/R1098) + 4*BC1098/((BC1098+1)*(BC1098+1))*(2*1/S1098*1/R1098-1/R1098*1/R1098)))</f>
        <v>0</v>
      </c>
      <c r="R1098">
        <f>IF(LEFT(BD1098,1)&lt;&gt;"0",IF(LEFT(BD1098,1)="1",3.0,BE1098),$D$5+$E$5*(BV1098*BO1098/($K$5*1000))+$F$5*(BV1098*BO1098/($K$5*1000))*MAX(MIN(BB1098,$J$5),$I$5)*MAX(MIN(BB1098,$J$5),$I$5)+$G$5*MAX(MIN(BB1098,$J$5),$I$5)*(BV1098*BO1098/($K$5*1000))+$H$5*(BV1098*BO1098/($K$5*1000))*(BV1098*BO1098/($K$5*1000)))</f>
        <v>0</v>
      </c>
      <c r="S1098">
        <f>J1098*(1000-(1000*0.61365*exp(17.502*W1098/(240.97+W1098))/(BO1098+BP1098)+BJ1098)/2)/(1000*0.61365*exp(17.502*W1098/(240.97+W1098))/(BO1098+BP1098)-BJ1098)</f>
        <v>0</v>
      </c>
      <c r="T1098">
        <f>1/((BC1098+1)/(Q1098/1.6)+1/(R1098/1.37)) + BC1098/((BC1098+1)/(Q1098/1.6) + BC1098/(R1098/1.37))</f>
        <v>0</v>
      </c>
      <c r="U1098">
        <f>(AX1098*BA1098)</f>
        <v>0</v>
      </c>
      <c r="V1098">
        <f>(BQ1098+(U1098+2*0.95*5.67E-8*(((BQ1098+$B$7)+273)^4-(BQ1098+273)^4)-44100*J1098)/(1.84*29.3*R1098+8*0.95*5.67E-8*(BQ1098+273)^3))</f>
        <v>0</v>
      </c>
      <c r="W1098">
        <f>($C$7*BR1098+$D$7*BS1098+$E$7*V1098)</f>
        <v>0</v>
      </c>
      <c r="X1098">
        <f>0.61365*exp(17.502*W1098/(240.97+W1098))</f>
        <v>0</v>
      </c>
      <c r="Y1098">
        <f>(Z1098/AA1098*100)</f>
        <v>0</v>
      </c>
      <c r="Z1098">
        <f>BJ1098*(BO1098+BP1098)/1000</f>
        <v>0</v>
      </c>
      <c r="AA1098">
        <f>0.61365*exp(17.502*BQ1098/(240.97+BQ1098))</f>
        <v>0</v>
      </c>
      <c r="AB1098">
        <f>(X1098-BJ1098*(BO1098+BP1098)/1000)</f>
        <v>0</v>
      </c>
      <c r="AC1098">
        <f>(-J1098*44100)</f>
        <v>0</v>
      </c>
      <c r="AD1098">
        <f>2*29.3*R1098*0.92*(BQ1098-W1098)</f>
        <v>0</v>
      </c>
      <c r="AE1098">
        <f>2*0.95*5.67E-8*(((BQ1098+$B$7)+273)^4-(W1098+273)^4)</f>
        <v>0</v>
      </c>
      <c r="AF1098">
        <f>U1098+AE1098+AC1098+AD1098</f>
        <v>0</v>
      </c>
      <c r="AG1098">
        <f>BN1098*AU1098*(BI1098-BH1098*(1000-AU1098*BK1098)/(1000-AU1098*BJ1098))/(100*BB1098)</f>
        <v>0</v>
      </c>
      <c r="AH1098">
        <f>1000*BN1098*AU1098*(BJ1098-BK1098)/(100*BB1098*(1000-AU1098*BJ1098))</f>
        <v>0</v>
      </c>
      <c r="AI1098">
        <f>(AJ1098 - AK1098 - BO1098*1E3/(8.314*(BQ1098+273.15)) * AM1098/BN1098 * AL1098) * BN1098/(100*BB1098) * (1000 - BK1098)/1000</f>
        <v>0</v>
      </c>
      <c r="AJ1098">
        <v>428.029446406318</v>
      </c>
      <c r="AK1098">
        <v>405.689751515151</v>
      </c>
      <c r="AL1098">
        <v>0.123926811547566</v>
      </c>
      <c r="AM1098">
        <v>65.4375956939382</v>
      </c>
      <c r="AN1098">
        <f>(AP1098 - AO1098 + BO1098*1E3/(8.314*(BQ1098+273.15)) * AR1098/BN1098 * AQ1098) * BN1098/(100*BB1098) * 1000/(1000 - AP1098)</f>
        <v>0</v>
      </c>
      <c r="AO1098">
        <v>15.6994385401728</v>
      </c>
      <c r="AP1098">
        <v>19.7526956043956</v>
      </c>
      <c r="AQ1098">
        <v>0.00124853513356882</v>
      </c>
      <c r="AR1098">
        <v>121.297817516399</v>
      </c>
      <c r="AS1098">
        <v>0</v>
      </c>
      <c r="AT1098">
        <v>0</v>
      </c>
      <c r="AU1098">
        <f>IF(AS1098*$H$13&gt;=AW1098,1.0,(AW1098/(AW1098-AS1098*$H$13)))</f>
        <v>0</v>
      </c>
      <c r="AV1098">
        <f>(AU1098-1)*100</f>
        <v>0</v>
      </c>
      <c r="AW1098">
        <f>MAX(0,($B$13+$C$13*BV1098)/(1+$D$13*BV1098)*BO1098/(BQ1098+273)*$E$13)</f>
        <v>0</v>
      </c>
      <c r="AX1098">
        <f>$B$11*BW1098+$C$11*BX1098+$F$11*CI1098*(1-CL1098)</f>
        <v>0</v>
      </c>
      <c r="AY1098">
        <f>AX1098*AZ1098</f>
        <v>0</v>
      </c>
      <c r="AZ1098">
        <f>($B$11*$D$9+$C$11*$D$9+$F$11*((CV1098+CN1098)/MAX(CV1098+CN1098+CW1098, 0.1)*$I$9+CW1098/MAX(CV1098+CN1098+CW1098, 0.1)*$J$9))/($B$11+$C$11+$F$11)</f>
        <v>0</v>
      </c>
      <c r="BA1098">
        <f>($B$11*$K$9+$C$11*$K$9+$F$11*((CV1098+CN1098)/MAX(CV1098+CN1098+CW1098, 0.1)*$P$9+CW1098/MAX(CV1098+CN1098+CW1098, 0.1)*$Q$9))/($B$11+$C$11+$F$11)</f>
        <v>0</v>
      </c>
      <c r="BB1098">
        <v>6</v>
      </c>
      <c r="BC1098">
        <v>0.5</v>
      </c>
      <c r="BD1098" t="s">
        <v>355</v>
      </c>
      <c r="BE1098">
        <v>2</v>
      </c>
      <c r="BF1098" t="b">
        <v>1</v>
      </c>
      <c r="BG1098">
        <v>1663699895.15517</v>
      </c>
      <c r="BH1098">
        <v>397.342482758621</v>
      </c>
      <c r="BI1098">
        <v>421.066793103448</v>
      </c>
      <c r="BJ1098">
        <v>19.7344655172414</v>
      </c>
      <c r="BK1098">
        <v>15.6844413793103</v>
      </c>
      <c r="BL1098">
        <v>391.587137931034</v>
      </c>
      <c r="BM1098">
        <v>19.4605655172414</v>
      </c>
      <c r="BN1098">
        <v>500.092275862069</v>
      </c>
      <c r="BO1098">
        <v>90.4624482758621</v>
      </c>
      <c r="BP1098">
        <v>0.0479028793103448</v>
      </c>
      <c r="BQ1098">
        <v>24.5181344827586</v>
      </c>
      <c r="BR1098">
        <v>24.9940068965517</v>
      </c>
      <c r="BS1098">
        <v>999.9</v>
      </c>
      <c r="BT1098">
        <v>0</v>
      </c>
      <c r="BU1098">
        <v>0</v>
      </c>
      <c r="BV1098">
        <v>9990.34482758621</v>
      </c>
      <c r="BW1098">
        <v>0</v>
      </c>
      <c r="BX1098">
        <v>16.6861586206897</v>
      </c>
      <c r="BY1098">
        <v>-23.7242448275862</v>
      </c>
      <c r="BZ1098">
        <v>405.341689655172</v>
      </c>
      <c r="CA1098">
        <v>427.776344827586</v>
      </c>
      <c r="CB1098">
        <v>4.05001413793103</v>
      </c>
      <c r="CC1098">
        <v>421.066793103448</v>
      </c>
      <c r="CD1098">
        <v>15.6844413793103</v>
      </c>
      <c r="CE1098">
        <v>1.78522724137931</v>
      </c>
      <c r="CF1098">
        <v>1.41885344827586</v>
      </c>
      <c r="CG1098">
        <v>15.6580482758621</v>
      </c>
      <c r="CH1098">
        <v>12.1206310344828</v>
      </c>
      <c r="CI1098">
        <v>2000.0224137931</v>
      </c>
      <c r="CJ1098">
        <v>0.980005068965517</v>
      </c>
      <c r="CK1098">
        <v>0.0199949448275862</v>
      </c>
      <c r="CL1098">
        <v>0</v>
      </c>
      <c r="CM1098">
        <v>696.302206896552</v>
      </c>
      <c r="CN1098">
        <v>5.00063</v>
      </c>
      <c r="CO1098">
        <v>13705.2482758621</v>
      </c>
      <c r="CP1098">
        <v>17257.1172413793</v>
      </c>
      <c r="CQ1098">
        <v>39.25</v>
      </c>
      <c r="CR1098">
        <v>39.3163448275862</v>
      </c>
      <c r="CS1098">
        <v>38.75</v>
      </c>
      <c r="CT1098">
        <v>38.6913448275862</v>
      </c>
      <c r="CU1098">
        <v>39.9413448275862</v>
      </c>
      <c r="CV1098">
        <v>1955.13034482759</v>
      </c>
      <c r="CW1098">
        <v>39.8913793103448</v>
      </c>
      <c r="CX1098">
        <v>0</v>
      </c>
      <c r="CY1098">
        <v>1663699900.1</v>
      </c>
      <c r="CZ1098">
        <v>0</v>
      </c>
      <c r="DA1098">
        <v>0</v>
      </c>
      <c r="DB1098" t="s">
        <v>356</v>
      </c>
      <c r="DC1098">
        <v>1660677648.1</v>
      </c>
      <c r="DD1098">
        <v>1660677649.1</v>
      </c>
      <c r="DE1098">
        <v>0</v>
      </c>
      <c r="DF1098">
        <v>-1.042</v>
      </c>
      <c r="DG1098">
        <v>0.003</v>
      </c>
      <c r="DH1098">
        <v>5.218</v>
      </c>
      <c r="DI1098">
        <v>0.344</v>
      </c>
      <c r="DJ1098">
        <v>417</v>
      </c>
      <c r="DK1098">
        <v>22</v>
      </c>
      <c r="DL1098">
        <v>1.24</v>
      </c>
      <c r="DM1098">
        <v>0.53</v>
      </c>
      <c r="DN1098">
        <v>-23.3462609756098</v>
      </c>
      <c r="DO1098">
        <v>-2.79990313588852</v>
      </c>
      <c r="DP1098">
        <v>0.559672510024476</v>
      </c>
      <c r="DQ1098">
        <v>0</v>
      </c>
      <c r="DR1098">
        <v>4.05112073170732</v>
      </c>
      <c r="DS1098">
        <v>-0.0411190243902423</v>
      </c>
      <c r="DT1098">
        <v>0.00949375491528156</v>
      </c>
      <c r="DU1098">
        <v>1</v>
      </c>
      <c r="DV1098">
        <v>1</v>
      </c>
      <c r="DW1098">
        <v>2</v>
      </c>
      <c r="DX1098" t="s">
        <v>395</v>
      </c>
      <c r="DY1098">
        <v>2.97235</v>
      </c>
      <c r="DZ1098">
        <v>2.70206</v>
      </c>
      <c r="EA1098">
        <v>0.0867301</v>
      </c>
      <c r="EB1098">
        <v>0.0927585</v>
      </c>
      <c r="EC1098">
        <v>0.0901018</v>
      </c>
      <c r="ED1098">
        <v>0.0772662</v>
      </c>
      <c r="EE1098">
        <v>35562</v>
      </c>
      <c r="EF1098">
        <v>38510.6</v>
      </c>
      <c r="EG1098">
        <v>35291.2</v>
      </c>
      <c r="EH1098">
        <v>38502.2</v>
      </c>
      <c r="EI1098">
        <v>45545.4</v>
      </c>
      <c r="EJ1098">
        <v>51320.3</v>
      </c>
      <c r="EK1098">
        <v>55174.6</v>
      </c>
      <c r="EL1098">
        <v>61765.1</v>
      </c>
      <c r="EM1098">
        <v>1.9828</v>
      </c>
      <c r="EN1098">
        <v>1.8014</v>
      </c>
      <c r="EO1098">
        <v>0.0816882</v>
      </c>
      <c r="EP1098">
        <v>0</v>
      </c>
      <c r="EQ1098">
        <v>23.6635</v>
      </c>
      <c r="ER1098">
        <v>999.9</v>
      </c>
      <c r="ES1098">
        <v>39.543</v>
      </c>
      <c r="ET1098">
        <v>31.501</v>
      </c>
      <c r="EU1098">
        <v>20.29</v>
      </c>
      <c r="EV1098">
        <v>56.8062</v>
      </c>
      <c r="EW1098">
        <v>45.7212</v>
      </c>
      <c r="EX1098">
        <v>1</v>
      </c>
      <c r="EY1098">
        <v>0.00914634</v>
      </c>
      <c r="EZ1098">
        <v>2.76314</v>
      </c>
      <c r="FA1098">
        <v>20.0918</v>
      </c>
      <c r="FB1098">
        <v>5.20052</v>
      </c>
      <c r="FC1098">
        <v>12.0052</v>
      </c>
      <c r="FD1098">
        <v>4.9756</v>
      </c>
      <c r="FE1098">
        <v>3.294</v>
      </c>
      <c r="FF1098">
        <v>9999</v>
      </c>
      <c r="FG1098">
        <v>9999</v>
      </c>
      <c r="FH1098">
        <v>9999</v>
      </c>
      <c r="FI1098">
        <v>696.2</v>
      </c>
      <c r="FJ1098">
        <v>1.86356</v>
      </c>
      <c r="FK1098">
        <v>1.86829</v>
      </c>
      <c r="FL1098">
        <v>1.86807</v>
      </c>
      <c r="FM1098">
        <v>1.86935</v>
      </c>
      <c r="FN1098">
        <v>1.87009</v>
      </c>
      <c r="FO1098">
        <v>1.86615</v>
      </c>
      <c r="FP1098">
        <v>1.86722</v>
      </c>
      <c r="FQ1098">
        <v>1.86856</v>
      </c>
      <c r="FR1098">
        <v>5</v>
      </c>
      <c r="FS1098">
        <v>0</v>
      </c>
      <c r="FT1098">
        <v>0</v>
      </c>
      <c r="FU1098">
        <v>0</v>
      </c>
      <c r="FV1098" t="s">
        <v>358</v>
      </c>
      <c r="FW1098" t="s">
        <v>359</v>
      </c>
      <c r="FX1098" t="s">
        <v>360</v>
      </c>
      <c r="FY1098" t="s">
        <v>360</v>
      </c>
      <c r="FZ1098" t="s">
        <v>360</v>
      </c>
      <c r="GA1098" t="s">
        <v>360</v>
      </c>
      <c r="GB1098">
        <v>0</v>
      </c>
      <c r="GC1098">
        <v>100</v>
      </c>
      <c r="GD1098">
        <v>100</v>
      </c>
      <c r="GE1098">
        <v>5.759</v>
      </c>
      <c r="GF1098">
        <v>0.2745</v>
      </c>
      <c r="GG1098">
        <v>3.61927167264205</v>
      </c>
      <c r="GH1098">
        <v>0.00509506669552449</v>
      </c>
      <c r="GI1098">
        <v>1.17866753763249e-06</v>
      </c>
      <c r="GJ1098">
        <v>-6.62632595388568e-10</v>
      </c>
      <c r="GK1098">
        <v>-0.0260112845827318</v>
      </c>
      <c r="GL1098">
        <v>-0.0225051504344278</v>
      </c>
      <c r="GM1098">
        <v>0.00262967521021688</v>
      </c>
      <c r="GN1098">
        <v>-3.50088843362945e-05</v>
      </c>
      <c r="GO1098">
        <v>-5</v>
      </c>
      <c r="GP1098">
        <v>1640</v>
      </c>
      <c r="GQ1098">
        <v>1</v>
      </c>
      <c r="GR1098">
        <v>20</v>
      </c>
      <c r="GS1098">
        <v>50370.9</v>
      </c>
      <c r="GT1098">
        <v>50370.9</v>
      </c>
      <c r="GU1098">
        <v>1.05713</v>
      </c>
      <c r="GV1098">
        <v>2.63794</v>
      </c>
      <c r="GW1098">
        <v>1.54785</v>
      </c>
      <c r="GX1098">
        <v>2.2998</v>
      </c>
      <c r="GY1098">
        <v>1.34644</v>
      </c>
      <c r="GZ1098">
        <v>2.34375</v>
      </c>
      <c r="HA1098">
        <v>36.5287</v>
      </c>
      <c r="HB1098">
        <v>23.9474</v>
      </c>
      <c r="HC1098">
        <v>18</v>
      </c>
      <c r="HD1098">
        <v>503.683</v>
      </c>
      <c r="HE1098">
        <v>389.947</v>
      </c>
      <c r="HF1098">
        <v>19.3288</v>
      </c>
      <c r="HG1098">
        <v>27.1882</v>
      </c>
      <c r="HH1098">
        <v>30.0004</v>
      </c>
      <c r="HI1098">
        <v>27.1562</v>
      </c>
      <c r="HJ1098">
        <v>27.1003</v>
      </c>
      <c r="HK1098">
        <v>21.1796</v>
      </c>
      <c r="HL1098">
        <v>23.655</v>
      </c>
      <c r="HM1098">
        <v>0</v>
      </c>
      <c r="HN1098">
        <v>19.3294</v>
      </c>
      <c r="HO1098">
        <v>440.728</v>
      </c>
      <c r="HP1098">
        <v>15.7468</v>
      </c>
      <c r="HQ1098">
        <v>102.344</v>
      </c>
      <c r="HR1098">
        <v>102.803</v>
      </c>
    </row>
    <row r="1099" spans="1:226">
      <c r="A1099">
        <v>1083</v>
      </c>
      <c r="B1099">
        <v>1663699908</v>
      </c>
      <c r="C1099">
        <v>12132.9000000954</v>
      </c>
      <c r="D1099" t="s">
        <v>2536</v>
      </c>
      <c r="E1099" t="s">
        <v>2537</v>
      </c>
      <c r="F1099">
        <v>5</v>
      </c>
      <c r="G1099" t="s">
        <v>2485</v>
      </c>
      <c r="H1099" t="s">
        <v>354</v>
      </c>
      <c r="I1099">
        <v>1663699900.23214</v>
      </c>
      <c r="J1099">
        <f>(K1099)/1000</f>
        <v>0</v>
      </c>
      <c r="K1099">
        <f>IF(BF1099, AN1099, AH1099)</f>
        <v>0</v>
      </c>
      <c r="L1099">
        <f>IF(BF1099, AI1099, AG1099)</f>
        <v>0</v>
      </c>
      <c r="M1099">
        <f>BH1099 - IF(AU1099&gt;1, L1099*BB1099*100.0/(AW1099*BV1099), 0)</f>
        <v>0</v>
      </c>
      <c r="N1099">
        <f>((T1099-J1099/2)*M1099-L1099)/(T1099+J1099/2)</f>
        <v>0</v>
      </c>
      <c r="O1099">
        <f>N1099*(BO1099+BP1099)/1000.0</f>
        <v>0</v>
      </c>
      <c r="P1099">
        <f>(BH1099 - IF(AU1099&gt;1, L1099*BB1099*100.0/(AW1099*BV1099), 0))*(BO1099+BP1099)/1000.0</f>
        <v>0</v>
      </c>
      <c r="Q1099">
        <f>2.0/((1/S1099-1/R1099)+SIGN(S1099)*SQRT((1/S1099-1/R1099)*(1/S1099-1/R1099) + 4*BC1099/((BC1099+1)*(BC1099+1))*(2*1/S1099*1/R1099-1/R1099*1/R1099)))</f>
        <v>0</v>
      </c>
      <c r="R1099">
        <f>IF(LEFT(BD1099,1)&lt;&gt;"0",IF(LEFT(BD1099,1)="1",3.0,BE1099),$D$5+$E$5*(BV1099*BO1099/($K$5*1000))+$F$5*(BV1099*BO1099/($K$5*1000))*MAX(MIN(BB1099,$J$5),$I$5)*MAX(MIN(BB1099,$J$5),$I$5)+$G$5*MAX(MIN(BB1099,$J$5),$I$5)*(BV1099*BO1099/($K$5*1000))+$H$5*(BV1099*BO1099/($K$5*1000))*(BV1099*BO1099/($K$5*1000)))</f>
        <v>0</v>
      </c>
      <c r="S1099">
        <f>J1099*(1000-(1000*0.61365*exp(17.502*W1099/(240.97+W1099))/(BO1099+BP1099)+BJ1099)/2)/(1000*0.61365*exp(17.502*W1099/(240.97+W1099))/(BO1099+BP1099)-BJ1099)</f>
        <v>0</v>
      </c>
      <c r="T1099">
        <f>1/((BC1099+1)/(Q1099/1.6)+1/(R1099/1.37)) + BC1099/((BC1099+1)/(Q1099/1.6) + BC1099/(R1099/1.37))</f>
        <v>0</v>
      </c>
      <c r="U1099">
        <f>(AX1099*BA1099)</f>
        <v>0</v>
      </c>
      <c r="V1099">
        <f>(BQ1099+(U1099+2*0.95*5.67E-8*(((BQ1099+$B$7)+273)^4-(BQ1099+273)^4)-44100*J1099)/(1.84*29.3*R1099+8*0.95*5.67E-8*(BQ1099+273)^3))</f>
        <v>0</v>
      </c>
      <c r="W1099">
        <f>($C$7*BR1099+$D$7*BS1099+$E$7*V1099)</f>
        <v>0</v>
      </c>
      <c r="X1099">
        <f>0.61365*exp(17.502*W1099/(240.97+W1099))</f>
        <v>0</v>
      </c>
      <c r="Y1099">
        <f>(Z1099/AA1099*100)</f>
        <v>0</v>
      </c>
      <c r="Z1099">
        <f>BJ1099*(BO1099+BP1099)/1000</f>
        <v>0</v>
      </c>
      <c r="AA1099">
        <f>0.61365*exp(17.502*BQ1099/(240.97+BQ1099))</f>
        <v>0</v>
      </c>
      <c r="AB1099">
        <f>(X1099-BJ1099*(BO1099+BP1099)/1000)</f>
        <v>0</v>
      </c>
      <c r="AC1099">
        <f>(-J1099*44100)</f>
        <v>0</v>
      </c>
      <c r="AD1099">
        <f>2*29.3*R1099*0.92*(BQ1099-W1099)</f>
        <v>0</v>
      </c>
      <c r="AE1099">
        <f>2*0.95*5.67E-8*(((BQ1099+$B$7)+273)^4-(W1099+273)^4)</f>
        <v>0</v>
      </c>
      <c r="AF1099">
        <f>U1099+AE1099+AC1099+AD1099</f>
        <v>0</v>
      </c>
      <c r="AG1099">
        <f>BN1099*AU1099*(BI1099-BH1099*(1000-AU1099*BK1099)/(1000-AU1099*BJ1099))/(100*BB1099)</f>
        <v>0</v>
      </c>
      <c r="AH1099">
        <f>1000*BN1099*AU1099*(BJ1099-BK1099)/(100*BB1099*(1000-AU1099*BJ1099))</f>
        <v>0</v>
      </c>
      <c r="AI1099">
        <f>(AJ1099 - AK1099 - BO1099*1E3/(8.314*(BQ1099+273.15)) * AM1099/BN1099 * AL1099) * BN1099/(100*BB1099) * (1000 - BK1099)/1000</f>
        <v>0</v>
      </c>
      <c r="AJ1099">
        <v>441.242636341949</v>
      </c>
      <c r="AK1099">
        <v>411.927975757576</v>
      </c>
      <c r="AL1099">
        <v>1.49055972257354</v>
      </c>
      <c r="AM1099">
        <v>65.4375956939382</v>
      </c>
      <c r="AN1099">
        <f>(AP1099 - AO1099 + BO1099*1E3/(8.314*(BQ1099+273.15)) * AR1099/BN1099 * AQ1099) * BN1099/(100*BB1099) * 1000/(1000 - AP1099)</f>
        <v>0</v>
      </c>
      <c r="AO1099">
        <v>15.7030556092567</v>
      </c>
      <c r="AP1099">
        <v>19.7576252747253</v>
      </c>
      <c r="AQ1099">
        <v>-0.000101183450431817</v>
      </c>
      <c r="AR1099">
        <v>121.297817516399</v>
      </c>
      <c r="AS1099">
        <v>0</v>
      </c>
      <c r="AT1099">
        <v>0</v>
      </c>
      <c r="AU1099">
        <f>IF(AS1099*$H$13&gt;=AW1099,1.0,(AW1099/(AW1099-AS1099*$H$13)))</f>
        <v>0</v>
      </c>
      <c r="AV1099">
        <f>(AU1099-1)*100</f>
        <v>0</v>
      </c>
      <c r="AW1099">
        <f>MAX(0,($B$13+$C$13*BV1099)/(1+$D$13*BV1099)*BO1099/(BQ1099+273)*$E$13)</f>
        <v>0</v>
      </c>
      <c r="AX1099">
        <f>$B$11*BW1099+$C$11*BX1099+$F$11*CI1099*(1-CL1099)</f>
        <v>0</v>
      </c>
      <c r="AY1099">
        <f>AX1099*AZ1099</f>
        <v>0</v>
      </c>
      <c r="AZ1099">
        <f>($B$11*$D$9+$C$11*$D$9+$F$11*((CV1099+CN1099)/MAX(CV1099+CN1099+CW1099, 0.1)*$I$9+CW1099/MAX(CV1099+CN1099+CW1099, 0.1)*$J$9))/($B$11+$C$11+$F$11)</f>
        <v>0</v>
      </c>
      <c r="BA1099">
        <f>($B$11*$K$9+$C$11*$K$9+$F$11*((CV1099+CN1099)/MAX(CV1099+CN1099+CW1099, 0.1)*$P$9+CW1099/MAX(CV1099+CN1099+CW1099, 0.1)*$Q$9))/($B$11+$C$11+$F$11)</f>
        <v>0</v>
      </c>
      <c r="BB1099">
        <v>6</v>
      </c>
      <c r="BC1099">
        <v>0.5</v>
      </c>
      <c r="BD1099" t="s">
        <v>355</v>
      </c>
      <c r="BE1099">
        <v>2</v>
      </c>
      <c r="BF1099" t="b">
        <v>1</v>
      </c>
      <c r="BG1099">
        <v>1663699900.23214</v>
      </c>
      <c r="BH1099">
        <v>398.432857142857</v>
      </c>
      <c r="BI1099">
        <v>425.676178571429</v>
      </c>
      <c r="BJ1099">
        <v>19.7452678571429</v>
      </c>
      <c r="BK1099">
        <v>15.6999321428571</v>
      </c>
      <c r="BL1099">
        <v>392.671357142857</v>
      </c>
      <c r="BM1099">
        <v>19.4709571428571</v>
      </c>
      <c r="BN1099">
        <v>500.146107142857</v>
      </c>
      <c r="BO1099">
        <v>90.4626607142857</v>
      </c>
      <c r="BP1099">
        <v>0.0478673892857143</v>
      </c>
      <c r="BQ1099">
        <v>24.5147107142857</v>
      </c>
      <c r="BR1099">
        <v>24.9925892857143</v>
      </c>
      <c r="BS1099">
        <v>999.9</v>
      </c>
      <c r="BT1099">
        <v>0</v>
      </c>
      <c r="BU1099">
        <v>0</v>
      </c>
      <c r="BV1099">
        <v>10002.5</v>
      </c>
      <c r="BW1099">
        <v>0</v>
      </c>
      <c r="BX1099">
        <v>16.6946</v>
      </c>
      <c r="BY1099">
        <v>-27.2431678571429</v>
      </c>
      <c r="BZ1099">
        <v>406.458535714286</v>
      </c>
      <c r="CA1099">
        <v>432.465892857143</v>
      </c>
      <c r="CB1099">
        <v>4.04533178571429</v>
      </c>
      <c r="CC1099">
        <v>425.676178571429</v>
      </c>
      <c r="CD1099">
        <v>15.6999321428571</v>
      </c>
      <c r="CE1099">
        <v>1.78620928571429</v>
      </c>
      <c r="CF1099">
        <v>1.42025714285714</v>
      </c>
      <c r="CG1099">
        <v>15.6666321428571</v>
      </c>
      <c r="CH1099">
        <v>12.1356678571429</v>
      </c>
      <c r="CI1099">
        <v>2000.01214285714</v>
      </c>
      <c r="CJ1099">
        <v>0.980005142857143</v>
      </c>
      <c r="CK1099">
        <v>0.0199948857142857</v>
      </c>
      <c r="CL1099">
        <v>0</v>
      </c>
      <c r="CM1099">
        <v>695.658428571429</v>
      </c>
      <c r="CN1099">
        <v>5.00063</v>
      </c>
      <c r="CO1099">
        <v>13692.2892857143</v>
      </c>
      <c r="CP1099">
        <v>17257.0321428571</v>
      </c>
      <c r="CQ1099">
        <v>39.25</v>
      </c>
      <c r="CR1099">
        <v>39.3255</v>
      </c>
      <c r="CS1099">
        <v>38.75</v>
      </c>
      <c r="CT1099">
        <v>38.6915</v>
      </c>
      <c r="CU1099">
        <v>39.9415</v>
      </c>
      <c r="CV1099">
        <v>1955.12071428571</v>
      </c>
      <c r="CW1099">
        <v>39.8907142857143</v>
      </c>
      <c r="CX1099">
        <v>0</v>
      </c>
      <c r="CY1099">
        <v>1663699905.5</v>
      </c>
      <c r="CZ1099">
        <v>0</v>
      </c>
      <c r="DA1099">
        <v>0</v>
      </c>
      <c r="DB1099" t="s">
        <v>356</v>
      </c>
      <c r="DC1099">
        <v>1660677648.1</v>
      </c>
      <c r="DD1099">
        <v>1660677649.1</v>
      </c>
      <c r="DE1099">
        <v>0</v>
      </c>
      <c r="DF1099">
        <v>-1.042</v>
      </c>
      <c r="DG1099">
        <v>0.003</v>
      </c>
      <c r="DH1099">
        <v>5.218</v>
      </c>
      <c r="DI1099">
        <v>0.344</v>
      </c>
      <c r="DJ1099">
        <v>417</v>
      </c>
      <c r="DK1099">
        <v>22</v>
      </c>
      <c r="DL1099">
        <v>1.24</v>
      </c>
      <c r="DM1099">
        <v>0.53</v>
      </c>
      <c r="DN1099">
        <v>-25.8519675</v>
      </c>
      <c r="DO1099">
        <v>-36.0095651031894</v>
      </c>
      <c r="DP1099">
        <v>4.28345299672983</v>
      </c>
      <c r="DQ1099">
        <v>0</v>
      </c>
      <c r="DR1099">
        <v>4.0499825</v>
      </c>
      <c r="DS1099">
        <v>-0.0435692307692386</v>
      </c>
      <c r="DT1099">
        <v>0.00924670880638073</v>
      </c>
      <c r="DU1099">
        <v>1</v>
      </c>
      <c r="DV1099">
        <v>1</v>
      </c>
      <c r="DW1099">
        <v>2</v>
      </c>
      <c r="DX1099" t="s">
        <v>395</v>
      </c>
      <c r="DY1099">
        <v>2.97214</v>
      </c>
      <c r="DZ1099">
        <v>2.70096</v>
      </c>
      <c r="EA1099">
        <v>0.0878396</v>
      </c>
      <c r="EB1099">
        <v>0.0951036</v>
      </c>
      <c r="EC1099">
        <v>0.0901273</v>
      </c>
      <c r="ED1099">
        <v>0.0772755</v>
      </c>
      <c r="EE1099">
        <v>35518.5</v>
      </c>
      <c r="EF1099">
        <v>38411.2</v>
      </c>
      <c r="EG1099">
        <v>35290.9</v>
      </c>
      <c r="EH1099">
        <v>38502.3</v>
      </c>
      <c r="EI1099">
        <v>45544.2</v>
      </c>
      <c r="EJ1099">
        <v>51320.2</v>
      </c>
      <c r="EK1099">
        <v>55174.8</v>
      </c>
      <c r="EL1099">
        <v>61765.6</v>
      </c>
      <c r="EM1099">
        <v>1.984</v>
      </c>
      <c r="EN1099">
        <v>1.8008</v>
      </c>
      <c r="EO1099">
        <v>0.0834465</v>
      </c>
      <c r="EP1099">
        <v>0</v>
      </c>
      <c r="EQ1099">
        <v>23.6595</v>
      </c>
      <c r="ER1099">
        <v>999.9</v>
      </c>
      <c r="ES1099">
        <v>39.543</v>
      </c>
      <c r="ET1099">
        <v>31.501</v>
      </c>
      <c r="EU1099">
        <v>20.2913</v>
      </c>
      <c r="EV1099">
        <v>56.5162</v>
      </c>
      <c r="EW1099">
        <v>46.3061</v>
      </c>
      <c r="EX1099">
        <v>1</v>
      </c>
      <c r="EY1099">
        <v>0.00920732</v>
      </c>
      <c r="EZ1099">
        <v>2.75301</v>
      </c>
      <c r="FA1099">
        <v>20.092</v>
      </c>
      <c r="FB1099">
        <v>5.19932</v>
      </c>
      <c r="FC1099">
        <v>12.004</v>
      </c>
      <c r="FD1099">
        <v>4.9756</v>
      </c>
      <c r="FE1099">
        <v>3.2938</v>
      </c>
      <c r="FF1099">
        <v>9999</v>
      </c>
      <c r="FG1099">
        <v>9999</v>
      </c>
      <c r="FH1099">
        <v>9999</v>
      </c>
      <c r="FI1099">
        <v>696.2</v>
      </c>
      <c r="FJ1099">
        <v>1.86356</v>
      </c>
      <c r="FK1099">
        <v>1.86829</v>
      </c>
      <c r="FL1099">
        <v>1.86804</v>
      </c>
      <c r="FM1099">
        <v>1.86935</v>
      </c>
      <c r="FN1099">
        <v>1.87012</v>
      </c>
      <c r="FO1099">
        <v>1.86615</v>
      </c>
      <c r="FP1099">
        <v>1.86722</v>
      </c>
      <c r="FQ1099">
        <v>1.86859</v>
      </c>
      <c r="FR1099">
        <v>5</v>
      </c>
      <c r="FS1099">
        <v>0</v>
      </c>
      <c r="FT1099">
        <v>0</v>
      </c>
      <c r="FU1099">
        <v>0</v>
      </c>
      <c r="FV1099" t="s">
        <v>358</v>
      </c>
      <c r="FW1099" t="s">
        <v>359</v>
      </c>
      <c r="FX1099" t="s">
        <v>360</v>
      </c>
      <c r="FY1099" t="s">
        <v>360</v>
      </c>
      <c r="FZ1099" t="s">
        <v>360</v>
      </c>
      <c r="GA1099" t="s">
        <v>360</v>
      </c>
      <c r="GB1099">
        <v>0</v>
      </c>
      <c r="GC1099">
        <v>100</v>
      </c>
      <c r="GD1099">
        <v>100</v>
      </c>
      <c r="GE1099">
        <v>5.796</v>
      </c>
      <c r="GF1099">
        <v>0.2748</v>
      </c>
      <c r="GG1099">
        <v>3.61927167264205</v>
      </c>
      <c r="GH1099">
        <v>0.00509506669552449</v>
      </c>
      <c r="GI1099">
        <v>1.17866753763249e-06</v>
      </c>
      <c r="GJ1099">
        <v>-6.62632595388568e-10</v>
      </c>
      <c r="GK1099">
        <v>-0.0260112845827318</v>
      </c>
      <c r="GL1099">
        <v>-0.0225051504344278</v>
      </c>
      <c r="GM1099">
        <v>0.00262967521021688</v>
      </c>
      <c r="GN1099">
        <v>-3.50088843362945e-05</v>
      </c>
      <c r="GO1099">
        <v>-5</v>
      </c>
      <c r="GP1099">
        <v>1640</v>
      </c>
      <c r="GQ1099">
        <v>1</v>
      </c>
      <c r="GR1099">
        <v>20</v>
      </c>
      <c r="GS1099">
        <v>50371</v>
      </c>
      <c r="GT1099">
        <v>50371</v>
      </c>
      <c r="GU1099">
        <v>1.08521</v>
      </c>
      <c r="GV1099">
        <v>2.64404</v>
      </c>
      <c r="GW1099">
        <v>1.54785</v>
      </c>
      <c r="GX1099">
        <v>2.2998</v>
      </c>
      <c r="GY1099">
        <v>1.34644</v>
      </c>
      <c r="GZ1099">
        <v>2.27783</v>
      </c>
      <c r="HA1099">
        <v>36.5287</v>
      </c>
      <c r="HB1099">
        <v>23.9387</v>
      </c>
      <c r="HC1099">
        <v>18</v>
      </c>
      <c r="HD1099">
        <v>504.501</v>
      </c>
      <c r="HE1099">
        <v>389.637</v>
      </c>
      <c r="HF1099">
        <v>19.3291</v>
      </c>
      <c r="HG1099">
        <v>27.1905</v>
      </c>
      <c r="HH1099">
        <v>30</v>
      </c>
      <c r="HI1099">
        <v>27.1585</v>
      </c>
      <c r="HJ1099">
        <v>27.1025</v>
      </c>
      <c r="HK1099">
        <v>21.7502</v>
      </c>
      <c r="HL1099">
        <v>23.655</v>
      </c>
      <c r="HM1099">
        <v>0</v>
      </c>
      <c r="HN1099">
        <v>19.3311</v>
      </c>
      <c r="HO1099">
        <v>461.182</v>
      </c>
      <c r="HP1099">
        <v>15.7504</v>
      </c>
      <c r="HQ1099">
        <v>102.344</v>
      </c>
      <c r="HR1099">
        <v>102.804</v>
      </c>
    </row>
    <row r="1100" spans="1:226">
      <c r="A1100">
        <v>1084</v>
      </c>
      <c r="B1100">
        <v>1663699913</v>
      </c>
      <c r="C1100">
        <v>12137.9000000954</v>
      </c>
      <c r="D1100" t="s">
        <v>2538</v>
      </c>
      <c r="E1100" t="s">
        <v>2539</v>
      </c>
      <c r="F1100">
        <v>5</v>
      </c>
      <c r="G1100" t="s">
        <v>2485</v>
      </c>
      <c r="H1100" t="s">
        <v>354</v>
      </c>
      <c r="I1100">
        <v>1663699905.5</v>
      </c>
      <c r="J1100">
        <f>(K1100)/1000</f>
        <v>0</v>
      </c>
      <c r="K1100">
        <f>IF(BF1100, AN1100, AH1100)</f>
        <v>0</v>
      </c>
      <c r="L1100">
        <f>IF(BF1100, AI1100, AG1100)</f>
        <v>0</v>
      </c>
      <c r="M1100">
        <f>BH1100 - IF(AU1100&gt;1, L1100*BB1100*100.0/(AW1100*BV1100), 0)</f>
        <v>0</v>
      </c>
      <c r="N1100">
        <f>((T1100-J1100/2)*M1100-L1100)/(T1100+J1100/2)</f>
        <v>0</v>
      </c>
      <c r="O1100">
        <f>N1100*(BO1100+BP1100)/1000.0</f>
        <v>0</v>
      </c>
      <c r="P1100">
        <f>(BH1100 - IF(AU1100&gt;1, L1100*BB1100*100.0/(AW1100*BV1100), 0))*(BO1100+BP1100)/1000.0</f>
        <v>0</v>
      </c>
      <c r="Q1100">
        <f>2.0/((1/S1100-1/R1100)+SIGN(S1100)*SQRT((1/S1100-1/R1100)*(1/S1100-1/R1100) + 4*BC1100/((BC1100+1)*(BC1100+1))*(2*1/S1100*1/R1100-1/R1100*1/R1100)))</f>
        <v>0</v>
      </c>
      <c r="R1100">
        <f>IF(LEFT(BD1100,1)&lt;&gt;"0",IF(LEFT(BD1100,1)="1",3.0,BE1100),$D$5+$E$5*(BV1100*BO1100/($K$5*1000))+$F$5*(BV1100*BO1100/($K$5*1000))*MAX(MIN(BB1100,$J$5),$I$5)*MAX(MIN(BB1100,$J$5),$I$5)+$G$5*MAX(MIN(BB1100,$J$5),$I$5)*(BV1100*BO1100/($K$5*1000))+$H$5*(BV1100*BO1100/($K$5*1000))*(BV1100*BO1100/($K$5*1000)))</f>
        <v>0</v>
      </c>
      <c r="S1100">
        <f>J1100*(1000-(1000*0.61365*exp(17.502*W1100/(240.97+W1100))/(BO1100+BP1100)+BJ1100)/2)/(1000*0.61365*exp(17.502*W1100/(240.97+W1100))/(BO1100+BP1100)-BJ1100)</f>
        <v>0</v>
      </c>
      <c r="T1100">
        <f>1/((BC1100+1)/(Q1100/1.6)+1/(R1100/1.37)) + BC1100/((BC1100+1)/(Q1100/1.6) + BC1100/(R1100/1.37))</f>
        <v>0</v>
      </c>
      <c r="U1100">
        <f>(AX1100*BA1100)</f>
        <v>0</v>
      </c>
      <c r="V1100">
        <f>(BQ1100+(U1100+2*0.95*5.67E-8*(((BQ1100+$B$7)+273)^4-(BQ1100+273)^4)-44100*J1100)/(1.84*29.3*R1100+8*0.95*5.67E-8*(BQ1100+273)^3))</f>
        <v>0</v>
      </c>
      <c r="W1100">
        <f>($C$7*BR1100+$D$7*BS1100+$E$7*V1100)</f>
        <v>0</v>
      </c>
      <c r="X1100">
        <f>0.61365*exp(17.502*W1100/(240.97+W1100))</f>
        <v>0</v>
      </c>
      <c r="Y1100">
        <f>(Z1100/AA1100*100)</f>
        <v>0</v>
      </c>
      <c r="Z1100">
        <f>BJ1100*(BO1100+BP1100)/1000</f>
        <v>0</v>
      </c>
      <c r="AA1100">
        <f>0.61365*exp(17.502*BQ1100/(240.97+BQ1100))</f>
        <v>0</v>
      </c>
      <c r="AB1100">
        <f>(X1100-BJ1100*(BO1100+BP1100)/1000)</f>
        <v>0</v>
      </c>
      <c r="AC1100">
        <f>(-J1100*44100)</f>
        <v>0</v>
      </c>
      <c r="AD1100">
        <f>2*29.3*R1100*0.92*(BQ1100-W1100)</f>
        <v>0</v>
      </c>
      <c r="AE1100">
        <f>2*0.95*5.67E-8*(((BQ1100+$B$7)+273)^4-(W1100+273)^4)</f>
        <v>0</v>
      </c>
      <c r="AF1100">
        <f>U1100+AE1100+AC1100+AD1100</f>
        <v>0</v>
      </c>
      <c r="AG1100">
        <f>BN1100*AU1100*(BI1100-BH1100*(1000-AU1100*BK1100)/(1000-AU1100*BJ1100))/(100*BB1100)</f>
        <v>0</v>
      </c>
      <c r="AH1100">
        <f>1000*BN1100*AU1100*(BJ1100-BK1100)/(100*BB1100*(1000-AU1100*BJ1100))</f>
        <v>0</v>
      </c>
      <c r="AI1100">
        <f>(AJ1100 - AK1100 - BO1100*1E3/(8.314*(BQ1100+273.15)) * AM1100/BN1100 * AL1100) * BN1100/(100*BB1100) * (1000 - BK1100)/1000</f>
        <v>0</v>
      </c>
      <c r="AJ1100">
        <v>457.010413799157</v>
      </c>
      <c r="AK1100">
        <v>422.959066666667</v>
      </c>
      <c r="AL1100">
        <v>2.35951850627623</v>
      </c>
      <c r="AM1100">
        <v>65.4375956939382</v>
      </c>
      <c r="AN1100">
        <f>(AP1100 - AO1100 + BO1100*1E3/(8.314*(BQ1100+273.15)) * AR1100/BN1100 * AQ1100) * BN1100/(100*BB1100) * 1000/(1000 - AP1100)</f>
        <v>0</v>
      </c>
      <c r="AO1100">
        <v>15.7040763280546</v>
      </c>
      <c r="AP1100">
        <v>19.7522252747253</v>
      </c>
      <c r="AQ1100">
        <v>2.01990402201253e-05</v>
      </c>
      <c r="AR1100">
        <v>121.297817516399</v>
      </c>
      <c r="AS1100">
        <v>0</v>
      </c>
      <c r="AT1100">
        <v>0</v>
      </c>
      <c r="AU1100">
        <f>IF(AS1100*$H$13&gt;=AW1100,1.0,(AW1100/(AW1100-AS1100*$H$13)))</f>
        <v>0</v>
      </c>
      <c r="AV1100">
        <f>(AU1100-1)*100</f>
        <v>0</v>
      </c>
      <c r="AW1100">
        <f>MAX(0,($B$13+$C$13*BV1100)/(1+$D$13*BV1100)*BO1100/(BQ1100+273)*$E$13)</f>
        <v>0</v>
      </c>
      <c r="AX1100">
        <f>$B$11*BW1100+$C$11*BX1100+$F$11*CI1100*(1-CL1100)</f>
        <v>0</v>
      </c>
      <c r="AY1100">
        <f>AX1100*AZ1100</f>
        <v>0</v>
      </c>
      <c r="AZ1100">
        <f>($B$11*$D$9+$C$11*$D$9+$F$11*((CV1100+CN1100)/MAX(CV1100+CN1100+CW1100, 0.1)*$I$9+CW1100/MAX(CV1100+CN1100+CW1100, 0.1)*$J$9))/($B$11+$C$11+$F$11)</f>
        <v>0</v>
      </c>
      <c r="BA1100">
        <f>($B$11*$K$9+$C$11*$K$9+$F$11*((CV1100+CN1100)/MAX(CV1100+CN1100+CW1100, 0.1)*$P$9+CW1100/MAX(CV1100+CN1100+CW1100, 0.1)*$Q$9))/($B$11+$C$11+$F$11)</f>
        <v>0</v>
      </c>
      <c r="BB1100">
        <v>6</v>
      </c>
      <c r="BC1100">
        <v>0.5</v>
      </c>
      <c r="BD1100" t="s">
        <v>355</v>
      </c>
      <c r="BE1100">
        <v>2</v>
      </c>
      <c r="BF1100" t="b">
        <v>1</v>
      </c>
      <c r="BG1100">
        <v>1663699905.5</v>
      </c>
      <c r="BH1100">
        <v>402.679925925926</v>
      </c>
      <c r="BI1100">
        <v>435.870444444444</v>
      </c>
      <c r="BJ1100">
        <v>19.7524851851852</v>
      </c>
      <c r="BK1100">
        <v>15.7041518518519</v>
      </c>
      <c r="BL1100">
        <v>396.894222222222</v>
      </c>
      <c r="BM1100">
        <v>19.4778888888889</v>
      </c>
      <c r="BN1100">
        <v>500.157222222222</v>
      </c>
      <c r="BO1100">
        <v>90.4612259259259</v>
      </c>
      <c r="BP1100">
        <v>0.047672137037037</v>
      </c>
      <c r="BQ1100">
        <v>24.5087481481482</v>
      </c>
      <c r="BR1100">
        <v>24.9933888888889</v>
      </c>
      <c r="BS1100">
        <v>999.9</v>
      </c>
      <c r="BT1100">
        <v>0</v>
      </c>
      <c r="BU1100">
        <v>0</v>
      </c>
      <c r="BV1100">
        <v>10007.962962963</v>
      </c>
      <c r="BW1100">
        <v>0</v>
      </c>
      <c r="BX1100">
        <v>16.7061222222222</v>
      </c>
      <c r="BY1100">
        <v>-33.1904851851852</v>
      </c>
      <c r="BZ1100">
        <v>410.794111111111</v>
      </c>
      <c r="CA1100">
        <v>442.824703703704</v>
      </c>
      <c r="CB1100">
        <v>4.04833481481482</v>
      </c>
      <c r="CC1100">
        <v>435.870444444444</v>
      </c>
      <c r="CD1100">
        <v>15.7041518518519</v>
      </c>
      <c r="CE1100">
        <v>1.78683407407407</v>
      </c>
      <c r="CF1100">
        <v>1.42061518518519</v>
      </c>
      <c r="CG1100">
        <v>15.6720888888889</v>
      </c>
      <c r="CH1100">
        <v>12.1395037037037</v>
      </c>
      <c r="CI1100">
        <v>1999.97814814815</v>
      </c>
      <c r="CJ1100">
        <v>0.980005074074074</v>
      </c>
      <c r="CK1100">
        <v>0.0199949407407407</v>
      </c>
      <c r="CL1100">
        <v>0</v>
      </c>
      <c r="CM1100">
        <v>694.892888888889</v>
      </c>
      <c r="CN1100">
        <v>5.00063</v>
      </c>
      <c r="CO1100">
        <v>13678.4814814815</v>
      </c>
      <c r="CP1100">
        <v>17256.7444444444</v>
      </c>
      <c r="CQ1100">
        <v>39.25</v>
      </c>
      <c r="CR1100">
        <v>39.333</v>
      </c>
      <c r="CS1100">
        <v>38.75</v>
      </c>
      <c r="CT1100">
        <v>38.6916666666667</v>
      </c>
      <c r="CU1100">
        <v>39.9393333333333</v>
      </c>
      <c r="CV1100">
        <v>1955.08777777778</v>
      </c>
      <c r="CW1100">
        <v>39.8903703703704</v>
      </c>
      <c r="CX1100">
        <v>0</v>
      </c>
      <c r="CY1100">
        <v>1663699910.3</v>
      </c>
      <c r="CZ1100">
        <v>0</v>
      </c>
      <c r="DA1100">
        <v>0</v>
      </c>
      <c r="DB1100" t="s">
        <v>356</v>
      </c>
      <c r="DC1100">
        <v>1660677648.1</v>
      </c>
      <c r="DD1100">
        <v>1660677649.1</v>
      </c>
      <c r="DE1100">
        <v>0</v>
      </c>
      <c r="DF1100">
        <v>-1.042</v>
      </c>
      <c r="DG1100">
        <v>0.003</v>
      </c>
      <c r="DH1100">
        <v>5.218</v>
      </c>
      <c r="DI1100">
        <v>0.344</v>
      </c>
      <c r="DJ1100">
        <v>417</v>
      </c>
      <c r="DK1100">
        <v>22</v>
      </c>
      <c r="DL1100">
        <v>1.24</v>
      </c>
      <c r="DM1100">
        <v>0.53</v>
      </c>
      <c r="DN1100">
        <v>-29.3603341463415</v>
      </c>
      <c r="DO1100">
        <v>-64.318655749129</v>
      </c>
      <c r="DP1100">
        <v>6.74516693350026</v>
      </c>
      <c r="DQ1100">
        <v>0</v>
      </c>
      <c r="DR1100">
        <v>4.04723024390244</v>
      </c>
      <c r="DS1100">
        <v>0.0119824390243975</v>
      </c>
      <c r="DT1100">
        <v>0.00655934354530919</v>
      </c>
      <c r="DU1100">
        <v>1</v>
      </c>
      <c r="DV1100">
        <v>1</v>
      </c>
      <c r="DW1100">
        <v>2</v>
      </c>
      <c r="DX1100" t="s">
        <v>395</v>
      </c>
      <c r="DY1100">
        <v>2.97304</v>
      </c>
      <c r="DZ1100">
        <v>2.70225</v>
      </c>
      <c r="EA1100">
        <v>0.0897398</v>
      </c>
      <c r="EB1100">
        <v>0.0977892</v>
      </c>
      <c r="EC1100">
        <v>0.0901238</v>
      </c>
      <c r="ED1100">
        <v>0.0772889</v>
      </c>
      <c r="EE1100">
        <v>35445</v>
      </c>
      <c r="EF1100">
        <v>38296.7</v>
      </c>
      <c r="EG1100">
        <v>35291.3</v>
      </c>
      <c r="EH1100">
        <v>38501.8</v>
      </c>
      <c r="EI1100">
        <v>45544.9</v>
      </c>
      <c r="EJ1100">
        <v>51318.8</v>
      </c>
      <c r="EK1100">
        <v>55175.3</v>
      </c>
      <c r="EL1100">
        <v>61764.7</v>
      </c>
      <c r="EM1100">
        <v>1.9836</v>
      </c>
      <c r="EN1100">
        <v>1.8008</v>
      </c>
      <c r="EO1100">
        <v>0.0818372</v>
      </c>
      <c r="EP1100">
        <v>0</v>
      </c>
      <c r="EQ1100">
        <v>23.6576</v>
      </c>
      <c r="ER1100">
        <v>999.9</v>
      </c>
      <c r="ES1100">
        <v>39.543</v>
      </c>
      <c r="ET1100">
        <v>31.511</v>
      </c>
      <c r="EU1100">
        <v>20.3029</v>
      </c>
      <c r="EV1100">
        <v>56.5862</v>
      </c>
      <c r="EW1100">
        <v>46.262</v>
      </c>
      <c r="EX1100">
        <v>1</v>
      </c>
      <c r="EY1100">
        <v>0.00934959</v>
      </c>
      <c r="EZ1100">
        <v>2.76144</v>
      </c>
      <c r="FA1100">
        <v>20.0917</v>
      </c>
      <c r="FB1100">
        <v>5.19932</v>
      </c>
      <c r="FC1100">
        <v>12.0064</v>
      </c>
      <c r="FD1100">
        <v>4.9756</v>
      </c>
      <c r="FE1100">
        <v>3.294</v>
      </c>
      <c r="FF1100">
        <v>9999</v>
      </c>
      <c r="FG1100">
        <v>9999</v>
      </c>
      <c r="FH1100">
        <v>9999</v>
      </c>
      <c r="FI1100">
        <v>696.2</v>
      </c>
      <c r="FJ1100">
        <v>1.86356</v>
      </c>
      <c r="FK1100">
        <v>1.86829</v>
      </c>
      <c r="FL1100">
        <v>1.8681</v>
      </c>
      <c r="FM1100">
        <v>1.86932</v>
      </c>
      <c r="FN1100">
        <v>1.87012</v>
      </c>
      <c r="FO1100">
        <v>1.86615</v>
      </c>
      <c r="FP1100">
        <v>1.86722</v>
      </c>
      <c r="FQ1100">
        <v>1.86859</v>
      </c>
      <c r="FR1100">
        <v>5</v>
      </c>
      <c r="FS1100">
        <v>0</v>
      </c>
      <c r="FT1100">
        <v>0</v>
      </c>
      <c r="FU1100">
        <v>0</v>
      </c>
      <c r="FV1100" t="s">
        <v>358</v>
      </c>
      <c r="FW1100" t="s">
        <v>359</v>
      </c>
      <c r="FX1100" t="s">
        <v>360</v>
      </c>
      <c r="FY1100" t="s">
        <v>360</v>
      </c>
      <c r="FZ1100" t="s">
        <v>360</v>
      </c>
      <c r="GA1100" t="s">
        <v>360</v>
      </c>
      <c r="GB1100">
        <v>0</v>
      </c>
      <c r="GC1100">
        <v>100</v>
      </c>
      <c r="GD1100">
        <v>100</v>
      </c>
      <c r="GE1100">
        <v>5.86</v>
      </c>
      <c r="GF1100">
        <v>0.2748</v>
      </c>
      <c r="GG1100">
        <v>3.61927167264205</v>
      </c>
      <c r="GH1100">
        <v>0.00509506669552449</v>
      </c>
      <c r="GI1100">
        <v>1.17866753763249e-06</v>
      </c>
      <c r="GJ1100">
        <v>-6.62632595388568e-10</v>
      </c>
      <c r="GK1100">
        <v>-0.0260112845827318</v>
      </c>
      <c r="GL1100">
        <v>-0.0225051504344278</v>
      </c>
      <c r="GM1100">
        <v>0.00262967521021688</v>
      </c>
      <c r="GN1100">
        <v>-3.50088843362945e-05</v>
      </c>
      <c r="GO1100">
        <v>-5</v>
      </c>
      <c r="GP1100">
        <v>1640</v>
      </c>
      <c r="GQ1100">
        <v>1</v>
      </c>
      <c r="GR1100">
        <v>20</v>
      </c>
      <c r="GS1100">
        <v>50371.1</v>
      </c>
      <c r="GT1100">
        <v>50371.1</v>
      </c>
      <c r="GU1100">
        <v>1.11938</v>
      </c>
      <c r="GV1100">
        <v>2.63428</v>
      </c>
      <c r="GW1100">
        <v>1.54785</v>
      </c>
      <c r="GX1100">
        <v>2.2998</v>
      </c>
      <c r="GY1100">
        <v>1.34644</v>
      </c>
      <c r="GZ1100">
        <v>2.4231</v>
      </c>
      <c r="HA1100">
        <v>36.5287</v>
      </c>
      <c r="HB1100">
        <v>23.9474</v>
      </c>
      <c r="HC1100">
        <v>18</v>
      </c>
      <c r="HD1100">
        <v>504.238</v>
      </c>
      <c r="HE1100">
        <v>389.637</v>
      </c>
      <c r="HF1100">
        <v>19.3304</v>
      </c>
      <c r="HG1100">
        <v>27.1905</v>
      </c>
      <c r="HH1100">
        <v>30.0001</v>
      </c>
      <c r="HI1100">
        <v>27.1585</v>
      </c>
      <c r="HJ1100">
        <v>27.1025</v>
      </c>
      <c r="HK1100">
        <v>22.4167</v>
      </c>
      <c r="HL1100">
        <v>23.655</v>
      </c>
      <c r="HM1100">
        <v>0</v>
      </c>
      <c r="HN1100">
        <v>19.3298</v>
      </c>
      <c r="HO1100">
        <v>474.642</v>
      </c>
      <c r="HP1100">
        <v>15.7624</v>
      </c>
      <c r="HQ1100">
        <v>102.345</v>
      </c>
      <c r="HR1100">
        <v>102.802</v>
      </c>
    </row>
    <row r="1101" spans="1:226">
      <c r="A1101">
        <v>1085</v>
      </c>
      <c r="B1101">
        <v>1663699918</v>
      </c>
      <c r="C1101">
        <v>12142.9000000954</v>
      </c>
      <c r="D1101" t="s">
        <v>2540</v>
      </c>
      <c r="E1101" t="s">
        <v>2541</v>
      </c>
      <c r="F1101">
        <v>5</v>
      </c>
      <c r="G1101" t="s">
        <v>2485</v>
      </c>
      <c r="H1101" t="s">
        <v>354</v>
      </c>
      <c r="I1101">
        <v>1663699910.21429</v>
      </c>
      <c r="J1101">
        <f>(K1101)/1000</f>
        <v>0</v>
      </c>
      <c r="K1101">
        <f>IF(BF1101, AN1101, AH1101)</f>
        <v>0</v>
      </c>
      <c r="L1101">
        <f>IF(BF1101, AI1101, AG1101)</f>
        <v>0</v>
      </c>
      <c r="M1101">
        <f>BH1101 - IF(AU1101&gt;1, L1101*BB1101*100.0/(AW1101*BV1101), 0)</f>
        <v>0</v>
      </c>
      <c r="N1101">
        <f>((T1101-J1101/2)*M1101-L1101)/(T1101+J1101/2)</f>
        <v>0</v>
      </c>
      <c r="O1101">
        <f>N1101*(BO1101+BP1101)/1000.0</f>
        <v>0</v>
      </c>
      <c r="P1101">
        <f>(BH1101 - IF(AU1101&gt;1, L1101*BB1101*100.0/(AW1101*BV1101), 0))*(BO1101+BP1101)/1000.0</f>
        <v>0</v>
      </c>
      <c r="Q1101">
        <f>2.0/((1/S1101-1/R1101)+SIGN(S1101)*SQRT((1/S1101-1/R1101)*(1/S1101-1/R1101) + 4*BC1101/((BC1101+1)*(BC1101+1))*(2*1/S1101*1/R1101-1/R1101*1/R1101)))</f>
        <v>0</v>
      </c>
      <c r="R1101">
        <f>IF(LEFT(BD1101,1)&lt;&gt;"0",IF(LEFT(BD1101,1)="1",3.0,BE1101),$D$5+$E$5*(BV1101*BO1101/($K$5*1000))+$F$5*(BV1101*BO1101/($K$5*1000))*MAX(MIN(BB1101,$J$5),$I$5)*MAX(MIN(BB1101,$J$5),$I$5)+$G$5*MAX(MIN(BB1101,$J$5),$I$5)*(BV1101*BO1101/($K$5*1000))+$H$5*(BV1101*BO1101/($K$5*1000))*(BV1101*BO1101/($K$5*1000)))</f>
        <v>0</v>
      </c>
      <c r="S1101">
        <f>J1101*(1000-(1000*0.61365*exp(17.502*W1101/(240.97+W1101))/(BO1101+BP1101)+BJ1101)/2)/(1000*0.61365*exp(17.502*W1101/(240.97+W1101))/(BO1101+BP1101)-BJ1101)</f>
        <v>0</v>
      </c>
      <c r="T1101">
        <f>1/((BC1101+1)/(Q1101/1.6)+1/(R1101/1.37)) + BC1101/((BC1101+1)/(Q1101/1.6) + BC1101/(R1101/1.37))</f>
        <v>0</v>
      </c>
      <c r="U1101">
        <f>(AX1101*BA1101)</f>
        <v>0</v>
      </c>
      <c r="V1101">
        <f>(BQ1101+(U1101+2*0.95*5.67E-8*(((BQ1101+$B$7)+273)^4-(BQ1101+273)^4)-44100*J1101)/(1.84*29.3*R1101+8*0.95*5.67E-8*(BQ1101+273)^3))</f>
        <v>0</v>
      </c>
      <c r="W1101">
        <f>($C$7*BR1101+$D$7*BS1101+$E$7*V1101)</f>
        <v>0</v>
      </c>
      <c r="X1101">
        <f>0.61365*exp(17.502*W1101/(240.97+W1101))</f>
        <v>0</v>
      </c>
      <c r="Y1101">
        <f>(Z1101/AA1101*100)</f>
        <v>0</v>
      </c>
      <c r="Z1101">
        <f>BJ1101*(BO1101+BP1101)/1000</f>
        <v>0</v>
      </c>
      <c r="AA1101">
        <f>0.61365*exp(17.502*BQ1101/(240.97+BQ1101))</f>
        <v>0</v>
      </c>
      <c r="AB1101">
        <f>(X1101-BJ1101*(BO1101+BP1101)/1000)</f>
        <v>0</v>
      </c>
      <c r="AC1101">
        <f>(-J1101*44100)</f>
        <v>0</v>
      </c>
      <c r="AD1101">
        <f>2*29.3*R1101*0.92*(BQ1101-W1101)</f>
        <v>0</v>
      </c>
      <c r="AE1101">
        <f>2*0.95*5.67E-8*(((BQ1101+$B$7)+273)^4-(W1101+273)^4)</f>
        <v>0</v>
      </c>
      <c r="AF1101">
        <f>U1101+AE1101+AC1101+AD1101</f>
        <v>0</v>
      </c>
      <c r="AG1101">
        <f>BN1101*AU1101*(BI1101-BH1101*(1000-AU1101*BK1101)/(1000-AU1101*BJ1101))/(100*BB1101)</f>
        <v>0</v>
      </c>
      <c r="AH1101">
        <f>1000*BN1101*AU1101*(BJ1101-BK1101)/(100*BB1101*(1000-AU1101*BJ1101))</f>
        <v>0</v>
      </c>
      <c r="AI1101">
        <f>(AJ1101 - AK1101 - BO1101*1E3/(8.314*(BQ1101+273.15)) * AM1101/BN1101 * AL1101) * BN1101/(100*BB1101) * (1000 - BK1101)/1000</f>
        <v>0</v>
      </c>
      <c r="AJ1101">
        <v>473.720807996937</v>
      </c>
      <c r="AK1101">
        <v>436.756248484848</v>
      </c>
      <c r="AL1101">
        <v>2.81816964703092</v>
      </c>
      <c r="AM1101">
        <v>65.4375956939382</v>
      </c>
      <c r="AN1101">
        <f>(AP1101 - AO1101 + BO1101*1E3/(8.314*(BQ1101+273.15)) * AR1101/BN1101 * AQ1101) * BN1101/(100*BB1101) * 1000/(1000 - AP1101)</f>
        <v>0</v>
      </c>
      <c r="AO1101">
        <v>15.7093773526586</v>
      </c>
      <c r="AP1101">
        <v>19.756167032967</v>
      </c>
      <c r="AQ1101">
        <v>0.000195398316400297</v>
      </c>
      <c r="AR1101">
        <v>121.297817516399</v>
      </c>
      <c r="AS1101">
        <v>0</v>
      </c>
      <c r="AT1101">
        <v>0</v>
      </c>
      <c r="AU1101">
        <f>IF(AS1101*$H$13&gt;=AW1101,1.0,(AW1101/(AW1101-AS1101*$H$13)))</f>
        <v>0</v>
      </c>
      <c r="AV1101">
        <f>(AU1101-1)*100</f>
        <v>0</v>
      </c>
      <c r="AW1101">
        <f>MAX(0,($B$13+$C$13*BV1101)/(1+$D$13*BV1101)*BO1101/(BQ1101+273)*$E$13)</f>
        <v>0</v>
      </c>
      <c r="AX1101">
        <f>$B$11*BW1101+$C$11*BX1101+$F$11*CI1101*(1-CL1101)</f>
        <v>0</v>
      </c>
      <c r="AY1101">
        <f>AX1101*AZ1101</f>
        <v>0</v>
      </c>
      <c r="AZ1101">
        <f>($B$11*$D$9+$C$11*$D$9+$F$11*((CV1101+CN1101)/MAX(CV1101+CN1101+CW1101, 0.1)*$I$9+CW1101/MAX(CV1101+CN1101+CW1101, 0.1)*$J$9))/($B$11+$C$11+$F$11)</f>
        <v>0</v>
      </c>
      <c r="BA1101">
        <f>($B$11*$K$9+$C$11*$K$9+$F$11*((CV1101+CN1101)/MAX(CV1101+CN1101+CW1101, 0.1)*$P$9+CW1101/MAX(CV1101+CN1101+CW1101, 0.1)*$Q$9))/($B$11+$C$11+$F$11)</f>
        <v>0</v>
      </c>
      <c r="BB1101">
        <v>6</v>
      </c>
      <c r="BC1101">
        <v>0.5</v>
      </c>
      <c r="BD1101" t="s">
        <v>355</v>
      </c>
      <c r="BE1101">
        <v>2</v>
      </c>
      <c r="BF1101" t="b">
        <v>1</v>
      </c>
      <c r="BG1101">
        <v>1663699910.21429</v>
      </c>
      <c r="BH1101">
        <v>410.602678571429</v>
      </c>
      <c r="BI1101">
        <v>449.908428571429</v>
      </c>
      <c r="BJ1101">
        <v>19.7552607142857</v>
      </c>
      <c r="BK1101">
        <v>15.7066107142857</v>
      </c>
      <c r="BL1101">
        <v>404.771821428571</v>
      </c>
      <c r="BM1101">
        <v>19.4805642857143</v>
      </c>
      <c r="BN1101">
        <v>500.149714285714</v>
      </c>
      <c r="BO1101">
        <v>90.4599964285714</v>
      </c>
      <c r="BP1101">
        <v>0.0476645107142857</v>
      </c>
      <c r="BQ1101">
        <v>24.5029678571429</v>
      </c>
      <c r="BR1101">
        <v>24.9958678571429</v>
      </c>
      <c r="BS1101">
        <v>999.9</v>
      </c>
      <c r="BT1101">
        <v>0</v>
      </c>
      <c r="BU1101">
        <v>0</v>
      </c>
      <c r="BV1101">
        <v>10008.75</v>
      </c>
      <c r="BW1101">
        <v>0</v>
      </c>
      <c r="BX1101">
        <v>16.70525</v>
      </c>
      <c r="BY1101">
        <v>-39.3058142857143</v>
      </c>
      <c r="BZ1101">
        <v>418.877642857143</v>
      </c>
      <c r="CA1101">
        <v>457.087821428571</v>
      </c>
      <c r="CB1101">
        <v>4.04865964285714</v>
      </c>
      <c r="CC1101">
        <v>449.908428571429</v>
      </c>
      <c r="CD1101">
        <v>15.7066107142857</v>
      </c>
      <c r="CE1101">
        <v>1.78706178571429</v>
      </c>
      <c r="CF1101">
        <v>1.42081892857143</v>
      </c>
      <c r="CG1101">
        <v>15.6740714285714</v>
      </c>
      <c r="CH1101">
        <v>12.141675</v>
      </c>
      <c r="CI1101">
        <v>1999.95214285714</v>
      </c>
      <c r="CJ1101">
        <v>0.980005</v>
      </c>
      <c r="CK1101">
        <v>0.019995</v>
      </c>
      <c r="CL1101">
        <v>0</v>
      </c>
      <c r="CM1101">
        <v>694.55225</v>
      </c>
      <c r="CN1101">
        <v>5.00063</v>
      </c>
      <c r="CO1101">
        <v>13671.85</v>
      </c>
      <c r="CP1101">
        <v>17256.5214285714</v>
      </c>
      <c r="CQ1101">
        <v>39.25</v>
      </c>
      <c r="CR1101">
        <v>39.339</v>
      </c>
      <c r="CS1101">
        <v>38.75</v>
      </c>
      <c r="CT1101">
        <v>38.696</v>
      </c>
      <c r="CU1101">
        <v>39.94375</v>
      </c>
      <c r="CV1101">
        <v>1955.06214285714</v>
      </c>
      <c r="CW1101">
        <v>39.89</v>
      </c>
      <c r="CX1101">
        <v>0</v>
      </c>
      <c r="CY1101">
        <v>1663699915.7</v>
      </c>
      <c r="CZ1101">
        <v>0</v>
      </c>
      <c r="DA1101">
        <v>0</v>
      </c>
      <c r="DB1101" t="s">
        <v>356</v>
      </c>
      <c r="DC1101">
        <v>1660677648.1</v>
      </c>
      <c r="DD1101">
        <v>1660677649.1</v>
      </c>
      <c r="DE1101">
        <v>0</v>
      </c>
      <c r="DF1101">
        <v>-1.042</v>
      </c>
      <c r="DG1101">
        <v>0.003</v>
      </c>
      <c r="DH1101">
        <v>5.218</v>
      </c>
      <c r="DI1101">
        <v>0.344</v>
      </c>
      <c r="DJ1101">
        <v>417</v>
      </c>
      <c r="DK1101">
        <v>22</v>
      </c>
      <c r="DL1101">
        <v>1.24</v>
      </c>
      <c r="DM1101">
        <v>0.53</v>
      </c>
      <c r="DN1101">
        <v>-35.4367268292683</v>
      </c>
      <c r="DO1101">
        <v>-77.2717902439025</v>
      </c>
      <c r="DP1101">
        <v>7.74956568189861</v>
      </c>
      <c r="DQ1101">
        <v>0</v>
      </c>
      <c r="DR1101">
        <v>4.04825121951219</v>
      </c>
      <c r="DS1101">
        <v>0.00355547038328332</v>
      </c>
      <c r="DT1101">
        <v>0.00301882887575341</v>
      </c>
      <c r="DU1101">
        <v>1</v>
      </c>
      <c r="DV1101">
        <v>1</v>
      </c>
      <c r="DW1101">
        <v>2</v>
      </c>
      <c r="DX1101" t="s">
        <v>395</v>
      </c>
      <c r="DY1101">
        <v>2.9736</v>
      </c>
      <c r="DZ1101">
        <v>2.70195</v>
      </c>
      <c r="EA1101">
        <v>0.092014</v>
      </c>
      <c r="EB1101">
        <v>0.100376</v>
      </c>
      <c r="EC1101">
        <v>0.0901225</v>
      </c>
      <c r="ED1101">
        <v>0.077285</v>
      </c>
      <c r="EE1101">
        <v>35356.8</v>
      </c>
      <c r="EF1101">
        <v>38187.7</v>
      </c>
      <c r="EG1101">
        <v>35291.6</v>
      </c>
      <c r="EH1101">
        <v>38502.5</v>
      </c>
      <c r="EI1101">
        <v>45545.5</v>
      </c>
      <c r="EJ1101">
        <v>51319.5</v>
      </c>
      <c r="EK1101">
        <v>55175.9</v>
      </c>
      <c r="EL1101">
        <v>61765.2</v>
      </c>
      <c r="EM1101">
        <v>1.9826</v>
      </c>
      <c r="EN1101">
        <v>1.8012</v>
      </c>
      <c r="EO1101">
        <v>0.081718</v>
      </c>
      <c r="EP1101">
        <v>0</v>
      </c>
      <c r="EQ1101">
        <v>23.6556</v>
      </c>
      <c r="ER1101">
        <v>999.9</v>
      </c>
      <c r="ES1101">
        <v>39.519</v>
      </c>
      <c r="ET1101">
        <v>31.511</v>
      </c>
      <c r="EU1101">
        <v>20.2887</v>
      </c>
      <c r="EV1101">
        <v>56.6262</v>
      </c>
      <c r="EW1101">
        <v>45.8534</v>
      </c>
      <c r="EX1101">
        <v>1</v>
      </c>
      <c r="EY1101">
        <v>0.00892276</v>
      </c>
      <c r="EZ1101">
        <v>2.76122</v>
      </c>
      <c r="FA1101">
        <v>20.0919</v>
      </c>
      <c r="FB1101">
        <v>5.19932</v>
      </c>
      <c r="FC1101">
        <v>12.0052</v>
      </c>
      <c r="FD1101">
        <v>4.976</v>
      </c>
      <c r="FE1101">
        <v>3.294</v>
      </c>
      <c r="FF1101">
        <v>9999</v>
      </c>
      <c r="FG1101">
        <v>9999</v>
      </c>
      <c r="FH1101">
        <v>9999</v>
      </c>
      <c r="FI1101">
        <v>696.2</v>
      </c>
      <c r="FJ1101">
        <v>1.86359</v>
      </c>
      <c r="FK1101">
        <v>1.86829</v>
      </c>
      <c r="FL1101">
        <v>1.86804</v>
      </c>
      <c r="FM1101">
        <v>1.86929</v>
      </c>
      <c r="FN1101">
        <v>1.87012</v>
      </c>
      <c r="FO1101">
        <v>1.86615</v>
      </c>
      <c r="FP1101">
        <v>1.86722</v>
      </c>
      <c r="FQ1101">
        <v>1.86859</v>
      </c>
      <c r="FR1101">
        <v>5</v>
      </c>
      <c r="FS1101">
        <v>0</v>
      </c>
      <c r="FT1101">
        <v>0</v>
      </c>
      <c r="FU1101">
        <v>0</v>
      </c>
      <c r="FV1101" t="s">
        <v>358</v>
      </c>
      <c r="FW1101" t="s">
        <v>359</v>
      </c>
      <c r="FX1101" t="s">
        <v>360</v>
      </c>
      <c r="FY1101" t="s">
        <v>360</v>
      </c>
      <c r="FZ1101" t="s">
        <v>360</v>
      </c>
      <c r="GA1101" t="s">
        <v>360</v>
      </c>
      <c r="GB1101">
        <v>0</v>
      </c>
      <c r="GC1101">
        <v>100</v>
      </c>
      <c r="GD1101">
        <v>100</v>
      </c>
      <c r="GE1101">
        <v>5.939</v>
      </c>
      <c r="GF1101">
        <v>0.2748</v>
      </c>
      <c r="GG1101">
        <v>3.61927167264205</v>
      </c>
      <c r="GH1101">
        <v>0.00509506669552449</v>
      </c>
      <c r="GI1101">
        <v>1.17866753763249e-06</v>
      </c>
      <c r="GJ1101">
        <v>-6.62632595388568e-10</v>
      </c>
      <c r="GK1101">
        <v>-0.0260112845827318</v>
      </c>
      <c r="GL1101">
        <v>-0.0225051504344278</v>
      </c>
      <c r="GM1101">
        <v>0.00262967521021688</v>
      </c>
      <c r="GN1101">
        <v>-3.50088843362945e-05</v>
      </c>
      <c r="GO1101">
        <v>-5</v>
      </c>
      <c r="GP1101">
        <v>1640</v>
      </c>
      <c r="GQ1101">
        <v>1</v>
      </c>
      <c r="GR1101">
        <v>20</v>
      </c>
      <c r="GS1101">
        <v>50371.2</v>
      </c>
      <c r="GT1101">
        <v>50371.1</v>
      </c>
      <c r="GU1101">
        <v>1.14868</v>
      </c>
      <c r="GV1101">
        <v>2.63184</v>
      </c>
      <c r="GW1101">
        <v>1.54785</v>
      </c>
      <c r="GX1101">
        <v>2.2998</v>
      </c>
      <c r="GY1101">
        <v>1.34644</v>
      </c>
      <c r="GZ1101">
        <v>2.40112</v>
      </c>
      <c r="HA1101">
        <v>36.5287</v>
      </c>
      <c r="HB1101">
        <v>23.9474</v>
      </c>
      <c r="HC1101">
        <v>18</v>
      </c>
      <c r="HD1101">
        <v>503.593</v>
      </c>
      <c r="HE1101">
        <v>389.869</v>
      </c>
      <c r="HF1101">
        <v>19.3299</v>
      </c>
      <c r="HG1101">
        <v>27.1905</v>
      </c>
      <c r="HH1101">
        <v>30</v>
      </c>
      <c r="HI1101">
        <v>27.1608</v>
      </c>
      <c r="HJ1101">
        <v>27.1048</v>
      </c>
      <c r="HK1101">
        <v>23.0114</v>
      </c>
      <c r="HL1101">
        <v>23.655</v>
      </c>
      <c r="HM1101">
        <v>0</v>
      </c>
      <c r="HN1101">
        <v>19.3298</v>
      </c>
      <c r="HO1101">
        <v>494.77</v>
      </c>
      <c r="HP1101">
        <v>15.7729</v>
      </c>
      <c r="HQ1101">
        <v>102.346</v>
      </c>
      <c r="HR1101">
        <v>102.804</v>
      </c>
    </row>
    <row r="1102" spans="1:226">
      <c r="A1102">
        <v>1086</v>
      </c>
      <c r="B1102">
        <v>1663699923</v>
      </c>
      <c r="C1102">
        <v>12147.9000000954</v>
      </c>
      <c r="D1102" t="s">
        <v>2542</v>
      </c>
      <c r="E1102" t="s">
        <v>2543</v>
      </c>
      <c r="F1102">
        <v>5</v>
      </c>
      <c r="G1102" t="s">
        <v>2485</v>
      </c>
      <c r="H1102" t="s">
        <v>354</v>
      </c>
      <c r="I1102">
        <v>1663699915.5</v>
      </c>
      <c r="J1102">
        <f>(K1102)/1000</f>
        <v>0</v>
      </c>
      <c r="K1102">
        <f>IF(BF1102, AN1102, AH1102)</f>
        <v>0</v>
      </c>
      <c r="L1102">
        <f>IF(BF1102, AI1102, AG1102)</f>
        <v>0</v>
      </c>
      <c r="M1102">
        <f>BH1102 - IF(AU1102&gt;1, L1102*BB1102*100.0/(AW1102*BV1102), 0)</f>
        <v>0</v>
      </c>
      <c r="N1102">
        <f>((T1102-J1102/2)*M1102-L1102)/(T1102+J1102/2)</f>
        <v>0</v>
      </c>
      <c r="O1102">
        <f>N1102*(BO1102+BP1102)/1000.0</f>
        <v>0</v>
      </c>
      <c r="P1102">
        <f>(BH1102 - IF(AU1102&gt;1, L1102*BB1102*100.0/(AW1102*BV1102), 0))*(BO1102+BP1102)/1000.0</f>
        <v>0</v>
      </c>
      <c r="Q1102">
        <f>2.0/((1/S1102-1/R1102)+SIGN(S1102)*SQRT((1/S1102-1/R1102)*(1/S1102-1/R1102) + 4*BC1102/((BC1102+1)*(BC1102+1))*(2*1/S1102*1/R1102-1/R1102*1/R1102)))</f>
        <v>0</v>
      </c>
      <c r="R1102">
        <f>IF(LEFT(BD1102,1)&lt;&gt;"0",IF(LEFT(BD1102,1)="1",3.0,BE1102),$D$5+$E$5*(BV1102*BO1102/($K$5*1000))+$F$5*(BV1102*BO1102/($K$5*1000))*MAX(MIN(BB1102,$J$5),$I$5)*MAX(MIN(BB1102,$J$5),$I$5)+$G$5*MAX(MIN(BB1102,$J$5),$I$5)*(BV1102*BO1102/($K$5*1000))+$H$5*(BV1102*BO1102/($K$5*1000))*(BV1102*BO1102/($K$5*1000)))</f>
        <v>0</v>
      </c>
      <c r="S1102">
        <f>J1102*(1000-(1000*0.61365*exp(17.502*W1102/(240.97+W1102))/(BO1102+BP1102)+BJ1102)/2)/(1000*0.61365*exp(17.502*W1102/(240.97+W1102))/(BO1102+BP1102)-BJ1102)</f>
        <v>0</v>
      </c>
      <c r="T1102">
        <f>1/((BC1102+1)/(Q1102/1.6)+1/(R1102/1.37)) + BC1102/((BC1102+1)/(Q1102/1.6) + BC1102/(R1102/1.37))</f>
        <v>0</v>
      </c>
      <c r="U1102">
        <f>(AX1102*BA1102)</f>
        <v>0</v>
      </c>
      <c r="V1102">
        <f>(BQ1102+(U1102+2*0.95*5.67E-8*(((BQ1102+$B$7)+273)^4-(BQ1102+273)^4)-44100*J1102)/(1.84*29.3*R1102+8*0.95*5.67E-8*(BQ1102+273)^3))</f>
        <v>0</v>
      </c>
      <c r="W1102">
        <f>($C$7*BR1102+$D$7*BS1102+$E$7*V1102)</f>
        <v>0</v>
      </c>
      <c r="X1102">
        <f>0.61365*exp(17.502*W1102/(240.97+W1102))</f>
        <v>0</v>
      </c>
      <c r="Y1102">
        <f>(Z1102/AA1102*100)</f>
        <v>0</v>
      </c>
      <c r="Z1102">
        <f>BJ1102*(BO1102+BP1102)/1000</f>
        <v>0</v>
      </c>
      <c r="AA1102">
        <f>0.61365*exp(17.502*BQ1102/(240.97+BQ1102))</f>
        <v>0</v>
      </c>
      <c r="AB1102">
        <f>(X1102-BJ1102*(BO1102+BP1102)/1000)</f>
        <v>0</v>
      </c>
      <c r="AC1102">
        <f>(-J1102*44100)</f>
        <v>0</v>
      </c>
      <c r="AD1102">
        <f>2*29.3*R1102*0.92*(BQ1102-W1102)</f>
        <v>0</v>
      </c>
      <c r="AE1102">
        <f>2*0.95*5.67E-8*(((BQ1102+$B$7)+273)^4-(W1102+273)^4)</f>
        <v>0</v>
      </c>
      <c r="AF1102">
        <f>U1102+AE1102+AC1102+AD1102</f>
        <v>0</v>
      </c>
      <c r="AG1102">
        <f>BN1102*AU1102*(BI1102-BH1102*(1000-AU1102*BK1102)/(1000-AU1102*BJ1102))/(100*BB1102)</f>
        <v>0</v>
      </c>
      <c r="AH1102">
        <f>1000*BN1102*AU1102*(BJ1102-BK1102)/(100*BB1102*(1000-AU1102*BJ1102))</f>
        <v>0</v>
      </c>
      <c r="AI1102">
        <f>(AJ1102 - AK1102 - BO1102*1E3/(8.314*(BQ1102+273.15)) * AM1102/BN1102 * AL1102) * BN1102/(100*BB1102) * (1000 - BK1102)/1000</f>
        <v>0</v>
      </c>
      <c r="AJ1102">
        <v>490.788872605154</v>
      </c>
      <c r="AK1102">
        <v>451.825884848485</v>
      </c>
      <c r="AL1102">
        <v>3.04727807780111</v>
      </c>
      <c r="AM1102">
        <v>65.4375956939382</v>
      </c>
      <c r="AN1102">
        <f>(AP1102 - AO1102 + BO1102*1E3/(8.314*(BQ1102+273.15)) * AR1102/BN1102 * AQ1102) * BN1102/(100*BB1102) * 1000/(1000 - AP1102)</f>
        <v>0</v>
      </c>
      <c r="AO1102">
        <v>15.7097115199216</v>
      </c>
      <c r="AP1102">
        <v>19.7566230769231</v>
      </c>
      <c r="AQ1102">
        <v>-8.30609684972843e-05</v>
      </c>
      <c r="AR1102">
        <v>121.297817516399</v>
      </c>
      <c r="AS1102">
        <v>0</v>
      </c>
      <c r="AT1102">
        <v>0</v>
      </c>
      <c r="AU1102">
        <f>IF(AS1102*$H$13&gt;=AW1102,1.0,(AW1102/(AW1102-AS1102*$H$13)))</f>
        <v>0</v>
      </c>
      <c r="AV1102">
        <f>(AU1102-1)*100</f>
        <v>0</v>
      </c>
      <c r="AW1102">
        <f>MAX(0,($B$13+$C$13*BV1102)/(1+$D$13*BV1102)*BO1102/(BQ1102+273)*$E$13)</f>
        <v>0</v>
      </c>
      <c r="AX1102">
        <f>$B$11*BW1102+$C$11*BX1102+$F$11*CI1102*(1-CL1102)</f>
        <v>0</v>
      </c>
      <c r="AY1102">
        <f>AX1102*AZ1102</f>
        <v>0</v>
      </c>
      <c r="AZ1102">
        <f>($B$11*$D$9+$C$11*$D$9+$F$11*((CV1102+CN1102)/MAX(CV1102+CN1102+CW1102, 0.1)*$I$9+CW1102/MAX(CV1102+CN1102+CW1102, 0.1)*$J$9))/($B$11+$C$11+$F$11)</f>
        <v>0</v>
      </c>
      <c r="BA1102">
        <f>($B$11*$K$9+$C$11*$K$9+$F$11*((CV1102+CN1102)/MAX(CV1102+CN1102+CW1102, 0.1)*$P$9+CW1102/MAX(CV1102+CN1102+CW1102, 0.1)*$Q$9))/($B$11+$C$11+$F$11)</f>
        <v>0</v>
      </c>
      <c r="BB1102">
        <v>6</v>
      </c>
      <c r="BC1102">
        <v>0.5</v>
      </c>
      <c r="BD1102" t="s">
        <v>355</v>
      </c>
      <c r="BE1102">
        <v>2</v>
      </c>
      <c r="BF1102" t="b">
        <v>1</v>
      </c>
      <c r="BG1102">
        <v>1663699915.5</v>
      </c>
      <c r="BH1102">
        <v>423.133481481482</v>
      </c>
      <c r="BI1102">
        <v>467.105222222222</v>
      </c>
      <c r="BJ1102">
        <v>19.7560851851852</v>
      </c>
      <c r="BK1102">
        <v>15.7087037037037</v>
      </c>
      <c r="BL1102">
        <v>417.231185185185</v>
      </c>
      <c r="BM1102">
        <v>19.4813592592593</v>
      </c>
      <c r="BN1102">
        <v>500.093407407407</v>
      </c>
      <c r="BO1102">
        <v>90.4599111111111</v>
      </c>
      <c r="BP1102">
        <v>0.0476414777777778</v>
      </c>
      <c r="BQ1102">
        <v>24.4979666666667</v>
      </c>
      <c r="BR1102">
        <v>24.9894222222222</v>
      </c>
      <c r="BS1102">
        <v>999.9</v>
      </c>
      <c r="BT1102">
        <v>0</v>
      </c>
      <c r="BU1102">
        <v>0</v>
      </c>
      <c r="BV1102">
        <v>10017.962962963</v>
      </c>
      <c r="BW1102">
        <v>0</v>
      </c>
      <c r="BX1102">
        <v>16.6950925925926</v>
      </c>
      <c r="BY1102">
        <v>-43.9719037037037</v>
      </c>
      <c r="BZ1102">
        <v>431.661333333333</v>
      </c>
      <c r="CA1102">
        <v>474.560074074074</v>
      </c>
      <c r="CB1102">
        <v>4.04739111111111</v>
      </c>
      <c r="CC1102">
        <v>467.105222222222</v>
      </c>
      <c r="CD1102">
        <v>15.7087037037037</v>
      </c>
      <c r="CE1102">
        <v>1.78713481481481</v>
      </c>
      <c r="CF1102">
        <v>1.42100740740741</v>
      </c>
      <c r="CG1102">
        <v>15.6747074074074</v>
      </c>
      <c r="CH1102">
        <v>12.1436851851852</v>
      </c>
      <c r="CI1102">
        <v>1999.98555555556</v>
      </c>
      <c r="CJ1102">
        <v>0.980005518518519</v>
      </c>
      <c r="CK1102">
        <v>0.0199945851851852</v>
      </c>
      <c r="CL1102">
        <v>0</v>
      </c>
      <c r="CM1102">
        <v>694.776333333333</v>
      </c>
      <c r="CN1102">
        <v>5.00063</v>
      </c>
      <c r="CO1102">
        <v>13677.3</v>
      </c>
      <c r="CP1102">
        <v>17256.8148148148</v>
      </c>
      <c r="CQ1102">
        <v>39.25</v>
      </c>
      <c r="CR1102">
        <v>39.3353333333333</v>
      </c>
      <c r="CS1102">
        <v>38.75</v>
      </c>
      <c r="CT1102">
        <v>38.701</v>
      </c>
      <c r="CU1102">
        <v>39.9533333333333</v>
      </c>
      <c r="CV1102">
        <v>1955.09555555556</v>
      </c>
      <c r="CW1102">
        <v>39.89</v>
      </c>
      <c r="CX1102">
        <v>0</v>
      </c>
      <c r="CY1102">
        <v>1663699920.5</v>
      </c>
      <c r="CZ1102">
        <v>0</v>
      </c>
      <c r="DA1102">
        <v>0</v>
      </c>
      <c r="DB1102" t="s">
        <v>356</v>
      </c>
      <c r="DC1102">
        <v>1660677648.1</v>
      </c>
      <c r="DD1102">
        <v>1660677649.1</v>
      </c>
      <c r="DE1102">
        <v>0</v>
      </c>
      <c r="DF1102">
        <v>-1.042</v>
      </c>
      <c r="DG1102">
        <v>0.003</v>
      </c>
      <c r="DH1102">
        <v>5.218</v>
      </c>
      <c r="DI1102">
        <v>0.344</v>
      </c>
      <c r="DJ1102">
        <v>417</v>
      </c>
      <c r="DK1102">
        <v>22</v>
      </c>
      <c r="DL1102">
        <v>1.24</v>
      </c>
      <c r="DM1102">
        <v>0.53</v>
      </c>
      <c r="DN1102">
        <v>-40.749465</v>
      </c>
      <c r="DO1102">
        <v>-54.9842048780487</v>
      </c>
      <c r="DP1102">
        <v>5.46653183227492</v>
      </c>
      <c r="DQ1102">
        <v>0</v>
      </c>
      <c r="DR1102">
        <v>4.04809175</v>
      </c>
      <c r="DS1102">
        <v>-0.0131884052532839</v>
      </c>
      <c r="DT1102">
        <v>0.0028184037037834</v>
      </c>
      <c r="DU1102">
        <v>1</v>
      </c>
      <c r="DV1102">
        <v>1</v>
      </c>
      <c r="DW1102">
        <v>2</v>
      </c>
      <c r="DX1102" t="s">
        <v>395</v>
      </c>
      <c r="DY1102">
        <v>2.97204</v>
      </c>
      <c r="DZ1102">
        <v>2.70291</v>
      </c>
      <c r="EA1102">
        <v>0.0944236</v>
      </c>
      <c r="EB1102">
        <v>0.103024</v>
      </c>
      <c r="EC1102">
        <v>0.0901218</v>
      </c>
      <c r="ED1102">
        <v>0.0772942</v>
      </c>
      <c r="EE1102">
        <v>35262.6</v>
      </c>
      <c r="EF1102">
        <v>38074.9</v>
      </c>
      <c r="EG1102">
        <v>35291.3</v>
      </c>
      <c r="EH1102">
        <v>38502.1</v>
      </c>
      <c r="EI1102">
        <v>45544.7</v>
      </c>
      <c r="EJ1102">
        <v>51319.4</v>
      </c>
      <c r="EK1102">
        <v>55174.9</v>
      </c>
      <c r="EL1102">
        <v>61765.6</v>
      </c>
      <c r="EM1102">
        <v>1.9832</v>
      </c>
      <c r="EN1102">
        <v>1.8008</v>
      </c>
      <c r="EO1102">
        <v>0.0806451</v>
      </c>
      <c r="EP1102">
        <v>0</v>
      </c>
      <c r="EQ1102">
        <v>23.6556</v>
      </c>
      <c r="ER1102">
        <v>999.9</v>
      </c>
      <c r="ES1102">
        <v>39.519</v>
      </c>
      <c r="ET1102">
        <v>31.501</v>
      </c>
      <c r="EU1102">
        <v>20.2775</v>
      </c>
      <c r="EV1102">
        <v>56.1562</v>
      </c>
      <c r="EW1102">
        <v>46.0176</v>
      </c>
      <c r="EX1102">
        <v>1</v>
      </c>
      <c r="EY1102">
        <v>0.00943089</v>
      </c>
      <c r="EZ1102">
        <v>2.70505</v>
      </c>
      <c r="FA1102">
        <v>20.0927</v>
      </c>
      <c r="FB1102">
        <v>5.20052</v>
      </c>
      <c r="FC1102">
        <v>12.004</v>
      </c>
      <c r="FD1102">
        <v>4.976</v>
      </c>
      <c r="FE1102">
        <v>3.294</v>
      </c>
      <c r="FF1102">
        <v>9999</v>
      </c>
      <c r="FG1102">
        <v>9999</v>
      </c>
      <c r="FH1102">
        <v>9999</v>
      </c>
      <c r="FI1102">
        <v>696.2</v>
      </c>
      <c r="FJ1102">
        <v>1.86356</v>
      </c>
      <c r="FK1102">
        <v>1.86829</v>
      </c>
      <c r="FL1102">
        <v>1.8681</v>
      </c>
      <c r="FM1102">
        <v>1.86926</v>
      </c>
      <c r="FN1102">
        <v>1.87012</v>
      </c>
      <c r="FO1102">
        <v>1.86615</v>
      </c>
      <c r="FP1102">
        <v>1.86722</v>
      </c>
      <c r="FQ1102">
        <v>1.8685</v>
      </c>
      <c r="FR1102">
        <v>5</v>
      </c>
      <c r="FS1102">
        <v>0</v>
      </c>
      <c r="FT1102">
        <v>0</v>
      </c>
      <c r="FU1102">
        <v>0</v>
      </c>
      <c r="FV1102" t="s">
        <v>358</v>
      </c>
      <c r="FW1102" t="s">
        <v>359</v>
      </c>
      <c r="FX1102" t="s">
        <v>360</v>
      </c>
      <c r="FY1102" t="s">
        <v>360</v>
      </c>
      <c r="FZ1102" t="s">
        <v>360</v>
      </c>
      <c r="GA1102" t="s">
        <v>360</v>
      </c>
      <c r="GB1102">
        <v>0</v>
      </c>
      <c r="GC1102">
        <v>100</v>
      </c>
      <c r="GD1102">
        <v>100</v>
      </c>
      <c r="GE1102">
        <v>6.024</v>
      </c>
      <c r="GF1102">
        <v>0.2748</v>
      </c>
      <c r="GG1102">
        <v>3.61927167264205</v>
      </c>
      <c r="GH1102">
        <v>0.00509506669552449</v>
      </c>
      <c r="GI1102">
        <v>1.17866753763249e-06</v>
      </c>
      <c r="GJ1102">
        <v>-6.62632595388568e-10</v>
      </c>
      <c r="GK1102">
        <v>-0.0260112845827318</v>
      </c>
      <c r="GL1102">
        <v>-0.0225051504344278</v>
      </c>
      <c r="GM1102">
        <v>0.00262967521021688</v>
      </c>
      <c r="GN1102">
        <v>-3.50088843362945e-05</v>
      </c>
      <c r="GO1102">
        <v>-5</v>
      </c>
      <c r="GP1102">
        <v>1640</v>
      </c>
      <c r="GQ1102">
        <v>1</v>
      </c>
      <c r="GR1102">
        <v>20</v>
      </c>
      <c r="GS1102">
        <v>50371.2</v>
      </c>
      <c r="GT1102">
        <v>50371.2</v>
      </c>
      <c r="GU1102">
        <v>1.18286</v>
      </c>
      <c r="GV1102">
        <v>2.64038</v>
      </c>
      <c r="GW1102">
        <v>1.54785</v>
      </c>
      <c r="GX1102">
        <v>2.2998</v>
      </c>
      <c r="GY1102">
        <v>1.34644</v>
      </c>
      <c r="GZ1102">
        <v>2.27905</v>
      </c>
      <c r="HA1102">
        <v>36.5287</v>
      </c>
      <c r="HB1102">
        <v>23.9387</v>
      </c>
      <c r="HC1102">
        <v>18</v>
      </c>
      <c r="HD1102">
        <v>503.99</v>
      </c>
      <c r="HE1102">
        <v>389.652</v>
      </c>
      <c r="HF1102">
        <v>19.3298</v>
      </c>
      <c r="HG1102">
        <v>27.1928</v>
      </c>
      <c r="HH1102">
        <v>30.0002</v>
      </c>
      <c r="HI1102">
        <v>27.1608</v>
      </c>
      <c r="HJ1102">
        <v>27.1048</v>
      </c>
      <c r="HK1102">
        <v>23.6872</v>
      </c>
      <c r="HL1102">
        <v>23.655</v>
      </c>
      <c r="HM1102">
        <v>0</v>
      </c>
      <c r="HN1102">
        <v>19.3399</v>
      </c>
      <c r="HO1102">
        <v>508.216</v>
      </c>
      <c r="HP1102">
        <v>15.7809</v>
      </c>
      <c r="HQ1102">
        <v>102.345</v>
      </c>
      <c r="HR1102">
        <v>102.804</v>
      </c>
    </row>
    <row r="1103" spans="1:226">
      <c r="A1103">
        <v>1087</v>
      </c>
      <c r="B1103">
        <v>1663699928</v>
      </c>
      <c r="C1103">
        <v>12152.9000000954</v>
      </c>
      <c r="D1103" t="s">
        <v>2544</v>
      </c>
      <c r="E1103" t="s">
        <v>2545</v>
      </c>
      <c r="F1103">
        <v>5</v>
      </c>
      <c r="G1103" t="s">
        <v>2485</v>
      </c>
      <c r="H1103" t="s">
        <v>354</v>
      </c>
      <c r="I1103">
        <v>1663699920.21429</v>
      </c>
      <c r="J1103">
        <f>(K1103)/1000</f>
        <v>0</v>
      </c>
      <c r="K1103">
        <f>IF(BF1103, AN1103, AH1103)</f>
        <v>0</v>
      </c>
      <c r="L1103">
        <f>IF(BF1103, AI1103, AG1103)</f>
        <v>0</v>
      </c>
      <c r="M1103">
        <f>BH1103 - IF(AU1103&gt;1, L1103*BB1103*100.0/(AW1103*BV1103), 0)</f>
        <v>0</v>
      </c>
      <c r="N1103">
        <f>((T1103-J1103/2)*M1103-L1103)/(T1103+J1103/2)</f>
        <v>0</v>
      </c>
      <c r="O1103">
        <f>N1103*(BO1103+BP1103)/1000.0</f>
        <v>0</v>
      </c>
      <c r="P1103">
        <f>(BH1103 - IF(AU1103&gt;1, L1103*BB1103*100.0/(AW1103*BV1103), 0))*(BO1103+BP1103)/1000.0</f>
        <v>0</v>
      </c>
      <c r="Q1103">
        <f>2.0/((1/S1103-1/R1103)+SIGN(S1103)*SQRT((1/S1103-1/R1103)*(1/S1103-1/R1103) + 4*BC1103/((BC1103+1)*(BC1103+1))*(2*1/S1103*1/R1103-1/R1103*1/R1103)))</f>
        <v>0</v>
      </c>
      <c r="R1103">
        <f>IF(LEFT(BD1103,1)&lt;&gt;"0",IF(LEFT(BD1103,1)="1",3.0,BE1103),$D$5+$E$5*(BV1103*BO1103/($K$5*1000))+$F$5*(BV1103*BO1103/($K$5*1000))*MAX(MIN(BB1103,$J$5),$I$5)*MAX(MIN(BB1103,$J$5),$I$5)+$G$5*MAX(MIN(BB1103,$J$5),$I$5)*(BV1103*BO1103/($K$5*1000))+$H$5*(BV1103*BO1103/($K$5*1000))*(BV1103*BO1103/($K$5*1000)))</f>
        <v>0</v>
      </c>
      <c r="S1103">
        <f>J1103*(1000-(1000*0.61365*exp(17.502*W1103/(240.97+W1103))/(BO1103+BP1103)+BJ1103)/2)/(1000*0.61365*exp(17.502*W1103/(240.97+W1103))/(BO1103+BP1103)-BJ1103)</f>
        <v>0</v>
      </c>
      <c r="T1103">
        <f>1/((BC1103+1)/(Q1103/1.6)+1/(R1103/1.37)) + BC1103/((BC1103+1)/(Q1103/1.6) + BC1103/(R1103/1.37))</f>
        <v>0</v>
      </c>
      <c r="U1103">
        <f>(AX1103*BA1103)</f>
        <v>0</v>
      </c>
      <c r="V1103">
        <f>(BQ1103+(U1103+2*0.95*5.67E-8*(((BQ1103+$B$7)+273)^4-(BQ1103+273)^4)-44100*J1103)/(1.84*29.3*R1103+8*0.95*5.67E-8*(BQ1103+273)^3))</f>
        <v>0</v>
      </c>
      <c r="W1103">
        <f>($C$7*BR1103+$D$7*BS1103+$E$7*V1103)</f>
        <v>0</v>
      </c>
      <c r="X1103">
        <f>0.61365*exp(17.502*W1103/(240.97+W1103))</f>
        <v>0</v>
      </c>
      <c r="Y1103">
        <f>(Z1103/AA1103*100)</f>
        <v>0</v>
      </c>
      <c r="Z1103">
        <f>BJ1103*(BO1103+BP1103)/1000</f>
        <v>0</v>
      </c>
      <c r="AA1103">
        <f>0.61365*exp(17.502*BQ1103/(240.97+BQ1103))</f>
        <v>0</v>
      </c>
      <c r="AB1103">
        <f>(X1103-BJ1103*(BO1103+BP1103)/1000)</f>
        <v>0</v>
      </c>
      <c r="AC1103">
        <f>(-J1103*44100)</f>
        <v>0</v>
      </c>
      <c r="AD1103">
        <f>2*29.3*R1103*0.92*(BQ1103-W1103)</f>
        <v>0</v>
      </c>
      <c r="AE1103">
        <f>2*0.95*5.67E-8*(((BQ1103+$B$7)+273)^4-(W1103+273)^4)</f>
        <v>0</v>
      </c>
      <c r="AF1103">
        <f>U1103+AE1103+AC1103+AD1103</f>
        <v>0</v>
      </c>
      <c r="AG1103">
        <f>BN1103*AU1103*(BI1103-BH1103*(1000-AU1103*BK1103)/(1000-AU1103*BJ1103))/(100*BB1103)</f>
        <v>0</v>
      </c>
      <c r="AH1103">
        <f>1000*BN1103*AU1103*(BJ1103-BK1103)/(100*BB1103*(1000-AU1103*BJ1103))</f>
        <v>0</v>
      </c>
      <c r="AI1103">
        <f>(AJ1103 - AK1103 - BO1103*1E3/(8.314*(BQ1103+273.15)) * AM1103/BN1103 * AL1103) * BN1103/(100*BB1103) * (1000 - BK1103)/1000</f>
        <v>0</v>
      </c>
      <c r="AJ1103">
        <v>507.861112880153</v>
      </c>
      <c r="AK1103">
        <v>467.599096969697</v>
      </c>
      <c r="AL1103">
        <v>3.14024358128372</v>
      </c>
      <c r="AM1103">
        <v>65.4375956939382</v>
      </c>
      <c r="AN1103">
        <f>(AP1103 - AO1103 + BO1103*1E3/(8.314*(BQ1103+273.15)) * AR1103/BN1103 * AQ1103) * BN1103/(100*BB1103) * 1000/(1000 - AP1103)</f>
        <v>0</v>
      </c>
      <c r="AO1103">
        <v>15.7129366494998</v>
      </c>
      <c r="AP1103">
        <v>19.7559384615385</v>
      </c>
      <c r="AQ1103">
        <v>4.78240052549903e-05</v>
      </c>
      <c r="AR1103">
        <v>121.297817516399</v>
      </c>
      <c r="AS1103">
        <v>0</v>
      </c>
      <c r="AT1103">
        <v>0</v>
      </c>
      <c r="AU1103">
        <f>IF(AS1103*$H$13&gt;=AW1103,1.0,(AW1103/(AW1103-AS1103*$H$13)))</f>
        <v>0</v>
      </c>
      <c r="AV1103">
        <f>(AU1103-1)*100</f>
        <v>0</v>
      </c>
      <c r="AW1103">
        <f>MAX(0,($B$13+$C$13*BV1103)/(1+$D$13*BV1103)*BO1103/(BQ1103+273)*$E$13)</f>
        <v>0</v>
      </c>
      <c r="AX1103">
        <f>$B$11*BW1103+$C$11*BX1103+$F$11*CI1103*(1-CL1103)</f>
        <v>0</v>
      </c>
      <c r="AY1103">
        <f>AX1103*AZ1103</f>
        <v>0</v>
      </c>
      <c r="AZ1103">
        <f>($B$11*$D$9+$C$11*$D$9+$F$11*((CV1103+CN1103)/MAX(CV1103+CN1103+CW1103, 0.1)*$I$9+CW1103/MAX(CV1103+CN1103+CW1103, 0.1)*$J$9))/($B$11+$C$11+$F$11)</f>
        <v>0</v>
      </c>
      <c r="BA1103">
        <f>($B$11*$K$9+$C$11*$K$9+$F$11*((CV1103+CN1103)/MAX(CV1103+CN1103+CW1103, 0.1)*$P$9+CW1103/MAX(CV1103+CN1103+CW1103, 0.1)*$Q$9))/($B$11+$C$11+$F$11)</f>
        <v>0</v>
      </c>
      <c r="BB1103">
        <v>6</v>
      </c>
      <c r="BC1103">
        <v>0.5</v>
      </c>
      <c r="BD1103" t="s">
        <v>355</v>
      </c>
      <c r="BE1103">
        <v>2</v>
      </c>
      <c r="BF1103" t="b">
        <v>1</v>
      </c>
      <c r="BG1103">
        <v>1663699920.21429</v>
      </c>
      <c r="BH1103">
        <v>436.419392857143</v>
      </c>
      <c r="BI1103">
        <v>482.851607142857</v>
      </c>
      <c r="BJ1103">
        <v>19.756575</v>
      </c>
      <c r="BK1103">
        <v>15.7105392857143</v>
      </c>
      <c r="BL1103">
        <v>430.441357142857</v>
      </c>
      <c r="BM1103">
        <v>19.4818285714286</v>
      </c>
      <c r="BN1103">
        <v>500.073964285714</v>
      </c>
      <c r="BO1103">
        <v>90.4595035714286</v>
      </c>
      <c r="BP1103">
        <v>0.0477357821428571</v>
      </c>
      <c r="BQ1103">
        <v>24.4968464285714</v>
      </c>
      <c r="BR1103">
        <v>24.9867071428571</v>
      </c>
      <c r="BS1103">
        <v>999.9</v>
      </c>
      <c r="BT1103">
        <v>0</v>
      </c>
      <c r="BU1103">
        <v>0</v>
      </c>
      <c r="BV1103">
        <v>10011.0714285714</v>
      </c>
      <c r="BW1103">
        <v>0</v>
      </c>
      <c r="BX1103">
        <v>16.6910642857143</v>
      </c>
      <c r="BY1103">
        <v>-46.4322678571429</v>
      </c>
      <c r="BZ1103">
        <v>445.215214285714</v>
      </c>
      <c r="CA1103">
        <v>490.558571428571</v>
      </c>
      <c r="CB1103">
        <v>4.04604035714286</v>
      </c>
      <c r="CC1103">
        <v>482.851607142857</v>
      </c>
      <c r="CD1103">
        <v>15.7105392857143</v>
      </c>
      <c r="CE1103">
        <v>1.78717035714286</v>
      </c>
      <c r="CF1103">
        <v>1.42116714285714</v>
      </c>
      <c r="CG1103">
        <v>15.6750285714286</v>
      </c>
      <c r="CH1103">
        <v>12.1453964285714</v>
      </c>
      <c r="CI1103">
        <v>2000.00928571429</v>
      </c>
      <c r="CJ1103">
        <v>0.980005857142857</v>
      </c>
      <c r="CK1103">
        <v>0.0199943142857143</v>
      </c>
      <c r="CL1103">
        <v>0</v>
      </c>
      <c r="CM1103">
        <v>695.776357142857</v>
      </c>
      <c r="CN1103">
        <v>5.00063</v>
      </c>
      <c r="CO1103">
        <v>13697.375</v>
      </c>
      <c r="CP1103">
        <v>17257.0142857143</v>
      </c>
      <c r="CQ1103">
        <v>39.25</v>
      </c>
      <c r="CR1103">
        <v>39.33225</v>
      </c>
      <c r="CS1103">
        <v>38.75</v>
      </c>
      <c r="CT1103">
        <v>38.696</v>
      </c>
      <c r="CU1103">
        <v>39.9595</v>
      </c>
      <c r="CV1103">
        <v>1955.11928571429</v>
      </c>
      <c r="CW1103">
        <v>39.89</v>
      </c>
      <c r="CX1103">
        <v>0</v>
      </c>
      <c r="CY1103">
        <v>1663699925.3</v>
      </c>
      <c r="CZ1103">
        <v>0</v>
      </c>
      <c r="DA1103">
        <v>0</v>
      </c>
      <c r="DB1103" t="s">
        <v>356</v>
      </c>
      <c r="DC1103">
        <v>1660677648.1</v>
      </c>
      <c r="DD1103">
        <v>1660677649.1</v>
      </c>
      <c r="DE1103">
        <v>0</v>
      </c>
      <c r="DF1103">
        <v>-1.042</v>
      </c>
      <c r="DG1103">
        <v>0.003</v>
      </c>
      <c r="DH1103">
        <v>5.218</v>
      </c>
      <c r="DI1103">
        <v>0.344</v>
      </c>
      <c r="DJ1103">
        <v>417</v>
      </c>
      <c r="DK1103">
        <v>22</v>
      </c>
      <c r="DL1103">
        <v>1.24</v>
      </c>
      <c r="DM1103">
        <v>0.53</v>
      </c>
      <c r="DN1103">
        <v>-44.0905414634146</v>
      </c>
      <c r="DO1103">
        <v>-36.4956794425087</v>
      </c>
      <c r="DP1103">
        <v>3.72005312216041</v>
      </c>
      <c r="DQ1103">
        <v>0</v>
      </c>
      <c r="DR1103">
        <v>4.04714585365854</v>
      </c>
      <c r="DS1103">
        <v>-0.0209040418118494</v>
      </c>
      <c r="DT1103">
        <v>0.00320003123125748</v>
      </c>
      <c r="DU1103">
        <v>1</v>
      </c>
      <c r="DV1103">
        <v>1</v>
      </c>
      <c r="DW1103">
        <v>2</v>
      </c>
      <c r="DX1103" t="s">
        <v>395</v>
      </c>
      <c r="DY1103">
        <v>2.9721</v>
      </c>
      <c r="DZ1103">
        <v>2.70248</v>
      </c>
      <c r="EA1103">
        <v>0.0969139</v>
      </c>
      <c r="EB1103">
        <v>0.105542</v>
      </c>
      <c r="EC1103">
        <v>0.0900985</v>
      </c>
      <c r="ED1103">
        <v>0.0773002</v>
      </c>
      <c r="EE1103">
        <v>35165.4</v>
      </c>
      <c r="EF1103">
        <v>37968</v>
      </c>
      <c r="EG1103">
        <v>35291</v>
      </c>
      <c r="EH1103">
        <v>38502</v>
      </c>
      <c r="EI1103">
        <v>45544.7</v>
      </c>
      <c r="EJ1103">
        <v>51318.9</v>
      </c>
      <c r="EK1103">
        <v>55173.3</v>
      </c>
      <c r="EL1103">
        <v>61765.4</v>
      </c>
      <c r="EM1103">
        <v>1.983</v>
      </c>
      <c r="EN1103">
        <v>1.8018</v>
      </c>
      <c r="EO1103">
        <v>0.0809431</v>
      </c>
      <c r="EP1103">
        <v>0</v>
      </c>
      <c r="EQ1103">
        <v>23.6536</v>
      </c>
      <c r="ER1103">
        <v>999.9</v>
      </c>
      <c r="ES1103">
        <v>39.519</v>
      </c>
      <c r="ET1103">
        <v>31.532</v>
      </c>
      <c r="EU1103">
        <v>20.3158</v>
      </c>
      <c r="EV1103">
        <v>56.5262</v>
      </c>
      <c r="EW1103">
        <v>46.3702</v>
      </c>
      <c r="EX1103">
        <v>1</v>
      </c>
      <c r="EY1103">
        <v>0.00926829</v>
      </c>
      <c r="EZ1103">
        <v>2.68403</v>
      </c>
      <c r="FA1103">
        <v>20.093</v>
      </c>
      <c r="FB1103">
        <v>5.19812</v>
      </c>
      <c r="FC1103">
        <v>12.0088</v>
      </c>
      <c r="FD1103">
        <v>4.976</v>
      </c>
      <c r="FE1103">
        <v>3.294</v>
      </c>
      <c r="FF1103">
        <v>9999</v>
      </c>
      <c r="FG1103">
        <v>9999</v>
      </c>
      <c r="FH1103">
        <v>9999</v>
      </c>
      <c r="FI1103">
        <v>696.2</v>
      </c>
      <c r="FJ1103">
        <v>1.86359</v>
      </c>
      <c r="FK1103">
        <v>1.86829</v>
      </c>
      <c r="FL1103">
        <v>1.86804</v>
      </c>
      <c r="FM1103">
        <v>1.86932</v>
      </c>
      <c r="FN1103">
        <v>1.87012</v>
      </c>
      <c r="FO1103">
        <v>1.86615</v>
      </c>
      <c r="FP1103">
        <v>1.86719</v>
      </c>
      <c r="FQ1103">
        <v>1.86856</v>
      </c>
      <c r="FR1103">
        <v>5</v>
      </c>
      <c r="FS1103">
        <v>0</v>
      </c>
      <c r="FT1103">
        <v>0</v>
      </c>
      <c r="FU1103">
        <v>0</v>
      </c>
      <c r="FV1103" t="s">
        <v>358</v>
      </c>
      <c r="FW1103" t="s">
        <v>359</v>
      </c>
      <c r="FX1103" t="s">
        <v>360</v>
      </c>
      <c r="FY1103" t="s">
        <v>360</v>
      </c>
      <c r="FZ1103" t="s">
        <v>360</v>
      </c>
      <c r="GA1103" t="s">
        <v>360</v>
      </c>
      <c r="GB1103">
        <v>0</v>
      </c>
      <c r="GC1103">
        <v>100</v>
      </c>
      <c r="GD1103">
        <v>100</v>
      </c>
      <c r="GE1103">
        <v>6.113</v>
      </c>
      <c r="GF1103">
        <v>0.2745</v>
      </c>
      <c r="GG1103">
        <v>3.61927167264205</v>
      </c>
      <c r="GH1103">
        <v>0.00509506669552449</v>
      </c>
      <c r="GI1103">
        <v>1.17866753763249e-06</v>
      </c>
      <c r="GJ1103">
        <v>-6.62632595388568e-10</v>
      </c>
      <c r="GK1103">
        <v>-0.0260112845827318</v>
      </c>
      <c r="GL1103">
        <v>-0.0225051504344278</v>
      </c>
      <c r="GM1103">
        <v>0.00262967521021688</v>
      </c>
      <c r="GN1103">
        <v>-3.50088843362945e-05</v>
      </c>
      <c r="GO1103">
        <v>-5</v>
      </c>
      <c r="GP1103">
        <v>1640</v>
      </c>
      <c r="GQ1103">
        <v>1</v>
      </c>
      <c r="GR1103">
        <v>20</v>
      </c>
      <c r="GS1103">
        <v>50371.3</v>
      </c>
      <c r="GT1103">
        <v>50371.3</v>
      </c>
      <c r="GU1103">
        <v>1.21216</v>
      </c>
      <c r="GV1103">
        <v>2.63062</v>
      </c>
      <c r="GW1103">
        <v>1.54785</v>
      </c>
      <c r="GX1103">
        <v>2.2998</v>
      </c>
      <c r="GY1103">
        <v>1.34644</v>
      </c>
      <c r="GZ1103">
        <v>2.39014</v>
      </c>
      <c r="HA1103">
        <v>36.5287</v>
      </c>
      <c r="HB1103">
        <v>23.9474</v>
      </c>
      <c r="HC1103">
        <v>18</v>
      </c>
      <c r="HD1103">
        <v>503.858</v>
      </c>
      <c r="HE1103">
        <v>390.21</v>
      </c>
      <c r="HF1103">
        <v>19.3396</v>
      </c>
      <c r="HG1103">
        <v>27.1928</v>
      </c>
      <c r="HH1103">
        <v>30.0001</v>
      </c>
      <c r="HI1103">
        <v>27.1612</v>
      </c>
      <c r="HJ1103">
        <v>27.1071</v>
      </c>
      <c r="HK1103">
        <v>24.2796</v>
      </c>
      <c r="HL1103">
        <v>23.378</v>
      </c>
      <c r="HM1103">
        <v>0</v>
      </c>
      <c r="HN1103">
        <v>19.3485</v>
      </c>
      <c r="HO1103">
        <v>521.628</v>
      </c>
      <c r="HP1103">
        <v>15.7925</v>
      </c>
      <c r="HQ1103">
        <v>102.343</v>
      </c>
      <c r="HR1103">
        <v>102.803</v>
      </c>
    </row>
    <row r="1104" spans="1:226">
      <c r="A1104">
        <v>1088</v>
      </c>
      <c r="B1104">
        <v>1663699933</v>
      </c>
      <c r="C1104">
        <v>12157.9000000954</v>
      </c>
      <c r="D1104" t="s">
        <v>2546</v>
      </c>
      <c r="E1104" t="s">
        <v>2547</v>
      </c>
      <c r="F1104">
        <v>5</v>
      </c>
      <c r="G1104" t="s">
        <v>2485</v>
      </c>
      <c r="H1104" t="s">
        <v>354</v>
      </c>
      <c r="I1104">
        <v>1663699925.5</v>
      </c>
      <c r="J1104">
        <f>(K1104)/1000</f>
        <v>0</v>
      </c>
      <c r="K1104">
        <f>IF(BF1104, AN1104, AH1104)</f>
        <v>0</v>
      </c>
      <c r="L1104">
        <f>IF(BF1104, AI1104, AG1104)</f>
        <v>0</v>
      </c>
      <c r="M1104">
        <f>BH1104 - IF(AU1104&gt;1, L1104*BB1104*100.0/(AW1104*BV1104), 0)</f>
        <v>0</v>
      </c>
      <c r="N1104">
        <f>((T1104-J1104/2)*M1104-L1104)/(T1104+J1104/2)</f>
        <v>0</v>
      </c>
      <c r="O1104">
        <f>N1104*(BO1104+BP1104)/1000.0</f>
        <v>0</v>
      </c>
      <c r="P1104">
        <f>(BH1104 - IF(AU1104&gt;1, L1104*BB1104*100.0/(AW1104*BV1104), 0))*(BO1104+BP1104)/1000.0</f>
        <v>0</v>
      </c>
      <c r="Q1104">
        <f>2.0/((1/S1104-1/R1104)+SIGN(S1104)*SQRT((1/S1104-1/R1104)*(1/S1104-1/R1104) + 4*BC1104/((BC1104+1)*(BC1104+1))*(2*1/S1104*1/R1104-1/R1104*1/R1104)))</f>
        <v>0</v>
      </c>
      <c r="R1104">
        <f>IF(LEFT(BD1104,1)&lt;&gt;"0",IF(LEFT(BD1104,1)="1",3.0,BE1104),$D$5+$E$5*(BV1104*BO1104/($K$5*1000))+$F$5*(BV1104*BO1104/($K$5*1000))*MAX(MIN(BB1104,$J$5),$I$5)*MAX(MIN(BB1104,$J$5),$I$5)+$G$5*MAX(MIN(BB1104,$J$5),$I$5)*(BV1104*BO1104/($K$5*1000))+$H$5*(BV1104*BO1104/($K$5*1000))*(BV1104*BO1104/($K$5*1000)))</f>
        <v>0</v>
      </c>
      <c r="S1104">
        <f>J1104*(1000-(1000*0.61365*exp(17.502*W1104/(240.97+W1104))/(BO1104+BP1104)+BJ1104)/2)/(1000*0.61365*exp(17.502*W1104/(240.97+W1104))/(BO1104+BP1104)-BJ1104)</f>
        <v>0</v>
      </c>
      <c r="T1104">
        <f>1/((BC1104+1)/(Q1104/1.6)+1/(R1104/1.37)) + BC1104/((BC1104+1)/(Q1104/1.6) + BC1104/(R1104/1.37))</f>
        <v>0</v>
      </c>
      <c r="U1104">
        <f>(AX1104*BA1104)</f>
        <v>0</v>
      </c>
      <c r="V1104">
        <f>(BQ1104+(U1104+2*0.95*5.67E-8*(((BQ1104+$B$7)+273)^4-(BQ1104+273)^4)-44100*J1104)/(1.84*29.3*R1104+8*0.95*5.67E-8*(BQ1104+273)^3))</f>
        <v>0</v>
      </c>
      <c r="W1104">
        <f>($C$7*BR1104+$D$7*BS1104+$E$7*V1104)</f>
        <v>0</v>
      </c>
      <c r="X1104">
        <f>0.61365*exp(17.502*W1104/(240.97+W1104))</f>
        <v>0</v>
      </c>
      <c r="Y1104">
        <f>(Z1104/AA1104*100)</f>
        <v>0</v>
      </c>
      <c r="Z1104">
        <f>BJ1104*(BO1104+BP1104)/1000</f>
        <v>0</v>
      </c>
      <c r="AA1104">
        <f>0.61365*exp(17.502*BQ1104/(240.97+BQ1104))</f>
        <v>0</v>
      </c>
      <c r="AB1104">
        <f>(X1104-BJ1104*(BO1104+BP1104)/1000)</f>
        <v>0</v>
      </c>
      <c r="AC1104">
        <f>(-J1104*44100)</f>
        <v>0</v>
      </c>
      <c r="AD1104">
        <f>2*29.3*R1104*0.92*(BQ1104-W1104)</f>
        <v>0</v>
      </c>
      <c r="AE1104">
        <f>2*0.95*5.67E-8*(((BQ1104+$B$7)+273)^4-(W1104+273)^4)</f>
        <v>0</v>
      </c>
      <c r="AF1104">
        <f>U1104+AE1104+AC1104+AD1104</f>
        <v>0</v>
      </c>
      <c r="AG1104">
        <f>BN1104*AU1104*(BI1104-BH1104*(1000-AU1104*BK1104)/(1000-AU1104*BJ1104))/(100*BB1104)</f>
        <v>0</v>
      </c>
      <c r="AH1104">
        <f>1000*BN1104*AU1104*(BJ1104-BK1104)/(100*BB1104*(1000-AU1104*BJ1104))</f>
        <v>0</v>
      </c>
      <c r="AI1104">
        <f>(AJ1104 - AK1104 - BO1104*1E3/(8.314*(BQ1104+273.15)) * AM1104/BN1104 * AL1104) * BN1104/(100*BB1104) * (1000 - BK1104)/1000</f>
        <v>0</v>
      </c>
      <c r="AJ1104">
        <v>524.271786309287</v>
      </c>
      <c r="AK1104">
        <v>483.390454545455</v>
      </c>
      <c r="AL1104">
        <v>3.12601684715475</v>
      </c>
      <c r="AM1104">
        <v>65.4375956939382</v>
      </c>
      <c r="AN1104">
        <f>(AP1104 - AO1104 + BO1104*1E3/(8.314*(BQ1104+273.15)) * AR1104/BN1104 * AQ1104) * BN1104/(100*BB1104) * 1000/(1000 - AP1104)</f>
        <v>0</v>
      </c>
      <c r="AO1104">
        <v>15.7247727758822</v>
      </c>
      <c r="AP1104">
        <v>19.7642923076923</v>
      </c>
      <c r="AQ1104">
        <v>-3.20175711514576e-05</v>
      </c>
      <c r="AR1104">
        <v>121.297817516399</v>
      </c>
      <c r="AS1104">
        <v>0</v>
      </c>
      <c r="AT1104">
        <v>0</v>
      </c>
      <c r="AU1104">
        <f>IF(AS1104*$H$13&gt;=AW1104,1.0,(AW1104/(AW1104-AS1104*$H$13)))</f>
        <v>0</v>
      </c>
      <c r="AV1104">
        <f>(AU1104-1)*100</f>
        <v>0</v>
      </c>
      <c r="AW1104">
        <f>MAX(0,($B$13+$C$13*BV1104)/(1+$D$13*BV1104)*BO1104/(BQ1104+273)*$E$13)</f>
        <v>0</v>
      </c>
      <c r="AX1104">
        <f>$B$11*BW1104+$C$11*BX1104+$F$11*CI1104*(1-CL1104)</f>
        <v>0</v>
      </c>
      <c r="AY1104">
        <f>AX1104*AZ1104</f>
        <v>0</v>
      </c>
      <c r="AZ1104">
        <f>($B$11*$D$9+$C$11*$D$9+$F$11*((CV1104+CN1104)/MAX(CV1104+CN1104+CW1104, 0.1)*$I$9+CW1104/MAX(CV1104+CN1104+CW1104, 0.1)*$J$9))/($B$11+$C$11+$F$11)</f>
        <v>0</v>
      </c>
      <c r="BA1104">
        <f>($B$11*$K$9+$C$11*$K$9+$F$11*((CV1104+CN1104)/MAX(CV1104+CN1104+CW1104, 0.1)*$P$9+CW1104/MAX(CV1104+CN1104+CW1104, 0.1)*$Q$9))/($B$11+$C$11+$F$11)</f>
        <v>0</v>
      </c>
      <c r="BB1104">
        <v>6</v>
      </c>
      <c r="BC1104">
        <v>0.5</v>
      </c>
      <c r="BD1104" t="s">
        <v>355</v>
      </c>
      <c r="BE1104">
        <v>2</v>
      </c>
      <c r="BF1104" t="b">
        <v>1</v>
      </c>
      <c r="BG1104">
        <v>1663699925.5</v>
      </c>
      <c r="BH1104">
        <v>452.277444444444</v>
      </c>
      <c r="BI1104">
        <v>500.282074074074</v>
      </c>
      <c r="BJ1104">
        <v>19.7570222222222</v>
      </c>
      <c r="BK1104">
        <v>15.7272296296296</v>
      </c>
      <c r="BL1104">
        <v>446.208888888889</v>
      </c>
      <c r="BM1104">
        <v>19.4822481481481</v>
      </c>
      <c r="BN1104">
        <v>500.025148148148</v>
      </c>
      <c r="BO1104">
        <v>90.4595333333334</v>
      </c>
      <c r="BP1104">
        <v>0.0477622703703704</v>
      </c>
      <c r="BQ1104">
        <v>24.5005222222222</v>
      </c>
      <c r="BR1104">
        <v>24.9835592592593</v>
      </c>
      <c r="BS1104">
        <v>999.9</v>
      </c>
      <c r="BT1104">
        <v>0</v>
      </c>
      <c r="BU1104">
        <v>0</v>
      </c>
      <c r="BV1104">
        <v>10019.6296296296</v>
      </c>
      <c r="BW1104">
        <v>0</v>
      </c>
      <c r="BX1104">
        <v>16.6832333333333</v>
      </c>
      <c r="BY1104">
        <v>-48.0046259259259</v>
      </c>
      <c r="BZ1104">
        <v>461.393148148148</v>
      </c>
      <c r="CA1104">
        <v>508.276148148148</v>
      </c>
      <c r="CB1104">
        <v>4.02979592592593</v>
      </c>
      <c r="CC1104">
        <v>500.282074074074</v>
      </c>
      <c r="CD1104">
        <v>15.7272296296296</v>
      </c>
      <c r="CE1104">
        <v>1.78721</v>
      </c>
      <c r="CF1104">
        <v>1.42267666666667</v>
      </c>
      <c r="CG1104">
        <v>15.6753740740741</v>
      </c>
      <c r="CH1104">
        <v>12.1615074074074</v>
      </c>
      <c r="CI1104">
        <v>2000.05148148148</v>
      </c>
      <c r="CJ1104">
        <v>0.980006407407407</v>
      </c>
      <c r="CK1104">
        <v>0.0199938740740741</v>
      </c>
      <c r="CL1104">
        <v>0</v>
      </c>
      <c r="CM1104">
        <v>697.544555555555</v>
      </c>
      <c r="CN1104">
        <v>5.00063</v>
      </c>
      <c r="CO1104">
        <v>13732.6333333333</v>
      </c>
      <c r="CP1104">
        <v>17257.3777777778</v>
      </c>
      <c r="CQ1104">
        <v>39.25</v>
      </c>
      <c r="CR1104">
        <v>39.3236666666667</v>
      </c>
      <c r="CS1104">
        <v>38.75</v>
      </c>
      <c r="CT1104">
        <v>38.6963333333333</v>
      </c>
      <c r="CU1104">
        <v>39.9556666666667</v>
      </c>
      <c r="CV1104">
        <v>1955.16148148148</v>
      </c>
      <c r="CW1104">
        <v>39.89</v>
      </c>
      <c r="CX1104">
        <v>0</v>
      </c>
      <c r="CY1104">
        <v>1663699930.1</v>
      </c>
      <c r="CZ1104">
        <v>0</v>
      </c>
      <c r="DA1104">
        <v>0</v>
      </c>
      <c r="DB1104" t="s">
        <v>356</v>
      </c>
      <c r="DC1104">
        <v>1660677648.1</v>
      </c>
      <c r="DD1104">
        <v>1660677649.1</v>
      </c>
      <c r="DE1104">
        <v>0</v>
      </c>
      <c r="DF1104">
        <v>-1.042</v>
      </c>
      <c r="DG1104">
        <v>0.003</v>
      </c>
      <c r="DH1104">
        <v>5.218</v>
      </c>
      <c r="DI1104">
        <v>0.344</v>
      </c>
      <c r="DJ1104">
        <v>417</v>
      </c>
      <c r="DK1104">
        <v>22</v>
      </c>
      <c r="DL1104">
        <v>1.24</v>
      </c>
      <c r="DM1104">
        <v>0.53</v>
      </c>
      <c r="DN1104">
        <v>-46.6102073170732</v>
      </c>
      <c r="DO1104">
        <v>-21.5351519163763</v>
      </c>
      <c r="DP1104">
        <v>2.2328769236767</v>
      </c>
      <c r="DQ1104">
        <v>0</v>
      </c>
      <c r="DR1104">
        <v>4.03871487804878</v>
      </c>
      <c r="DS1104">
        <v>-0.124992125435543</v>
      </c>
      <c r="DT1104">
        <v>0.0177450336744419</v>
      </c>
      <c r="DU1104">
        <v>0</v>
      </c>
      <c r="DV1104">
        <v>0</v>
      </c>
      <c r="DW1104">
        <v>2</v>
      </c>
      <c r="DX1104" t="s">
        <v>357</v>
      </c>
      <c r="DY1104">
        <v>2.97441</v>
      </c>
      <c r="DZ1104">
        <v>2.7015</v>
      </c>
      <c r="EA1104">
        <v>0.0993345</v>
      </c>
      <c r="EB1104">
        <v>0.107845</v>
      </c>
      <c r="EC1104">
        <v>0.0901541</v>
      </c>
      <c r="ED1104">
        <v>0.0775431</v>
      </c>
      <c r="EE1104">
        <v>35071.2</v>
      </c>
      <c r="EF1104">
        <v>37870.6</v>
      </c>
      <c r="EG1104">
        <v>35291</v>
      </c>
      <c r="EH1104">
        <v>38502.3</v>
      </c>
      <c r="EI1104">
        <v>45542.9</v>
      </c>
      <c r="EJ1104">
        <v>51305.2</v>
      </c>
      <c r="EK1104">
        <v>55174.5</v>
      </c>
      <c r="EL1104">
        <v>61765.1</v>
      </c>
      <c r="EM1104">
        <v>1.9846</v>
      </c>
      <c r="EN1104">
        <v>1.8002</v>
      </c>
      <c r="EO1104">
        <v>0.0813305</v>
      </c>
      <c r="EP1104">
        <v>0</v>
      </c>
      <c r="EQ1104">
        <v>23.6516</v>
      </c>
      <c r="ER1104">
        <v>999.9</v>
      </c>
      <c r="ES1104">
        <v>39.519</v>
      </c>
      <c r="ET1104">
        <v>31.532</v>
      </c>
      <c r="EU1104">
        <v>20.3128</v>
      </c>
      <c r="EV1104">
        <v>56.8662</v>
      </c>
      <c r="EW1104">
        <v>46.0256</v>
      </c>
      <c r="EX1104">
        <v>1</v>
      </c>
      <c r="EY1104">
        <v>0.00963415</v>
      </c>
      <c r="EZ1104">
        <v>2.6407</v>
      </c>
      <c r="FA1104">
        <v>20.0934</v>
      </c>
      <c r="FB1104">
        <v>5.19932</v>
      </c>
      <c r="FC1104">
        <v>12.004</v>
      </c>
      <c r="FD1104">
        <v>4.9756</v>
      </c>
      <c r="FE1104">
        <v>3.294</v>
      </c>
      <c r="FF1104">
        <v>9999</v>
      </c>
      <c r="FG1104">
        <v>9999</v>
      </c>
      <c r="FH1104">
        <v>9999</v>
      </c>
      <c r="FI1104">
        <v>696.2</v>
      </c>
      <c r="FJ1104">
        <v>1.86356</v>
      </c>
      <c r="FK1104">
        <v>1.86829</v>
      </c>
      <c r="FL1104">
        <v>1.86804</v>
      </c>
      <c r="FM1104">
        <v>1.86935</v>
      </c>
      <c r="FN1104">
        <v>1.87012</v>
      </c>
      <c r="FO1104">
        <v>1.86615</v>
      </c>
      <c r="FP1104">
        <v>1.86722</v>
      </c>
      <c r="FQ1104">
        <v>1.86856</v>
      </c>
      <c r="FR1104">
        <v>5</v>
      </c>
      <c r="FS1104">
        <v>0</v>
      </c>
      <c r="FT1104">
        <v>0</v>
      </c>
      <c r="FU1104">
        <v>0</v>
      </c>
      <c r="FV1104" t="s">
        <v>358</v>
      </c>
      <c r="FW1104" t="s">
        <v>359</v>
      </c>
      <c r="FX1104" t="s">
        <v>360</v>
      </c>
      <c r="FY1104" t="s">
        <v>360</v>
      </c>
      <c r="FZ1104" t="s">
        <v>360</v>
      </c>
      <c r="GA1104" t="s">
        <v>360</v>
      </c>
      <c r="GB1104">
        <v>0</v>
      </c>
      <c r="GC1104">
        <v>100</v>
      </c>
      <c r="GD1104">
        <v>100</v>
      </c>
      <c r="GE1104">
        <v>6.2</v>
      </c>
      <c r="GF1104">
        <v>0.2752</v>
      </c>
      <c r="GG1104">
        <v>3.61927167264205</v>
      </c>
      <c r="GH1104">
        <v>0.00509506669552449</v>
      </c>
      <c r="GI1104">
        <v>1.17866753763249e-06</v>
      </c>
      <c r="GJ1104">
        <v>-6.62632595388568e-10</v>
      </c>
      <c r="GK1104">
        <v>-0.0260112845827318</v>
      </c>
      <c r="GL1104">
        <v>-0.0225051504344278</v>
      </c>
      <c r="GM1104">
        <v>0.00262967521021688</v>
      </c>
      <c r="GN1104">
        <v>-3.50088843362945e-05</v>
      </c>
      <c r="GO1104">
        <v>-5</v>
      </c>
      <c r="GP1104">
        <v>1640</v>
      </c>
      <c r="GQ1104">
        <v>1</v>
      </c>
      <c r="GR1104">
        <v>20</v>
      </c>
      <c r="GS1104">
        <v>50371.4</v>
      </c>
      <c r="GT1104">
        <v>50371.4</v>
      </c>
      <c r="GU1104">
        <v>1.24634</v>
      </c>
      <c r="GV1104">
        <v>2.62939</v>
      </c>
      <c r="GW1104">
        <v>1.54785</v>
      </c>
      <c r="GX1104">
        <v>2.2998</v>
      </c>
      <c r="GY1104">
        <v>1.34644</v>
      </c>
      <c r="GZ1104">
        <v>2.44873</v>
      </c>
      <c r="HA1104">
        <v>36.5287</v>
      </c>
      <c r="HB1104">
        <v>23.9474</v>
      </c>
      <c r="HC1104">
        <v>18</v>
      </c>
      <c r="HD1104">
        <v>504.943</v>
      </c>
      <c r="HE1104">
        <v>389.343</v>
      </c>
      <c r="HF1104">
        <v>19.3499</v>
      </c>
      <c r="HG1104">
        <v>27.1928</v>
      </c>
      <c r="HH1104">
        <v>30.0005</v>
      </c>
      <c r="HI1104">
        <v>27.1631</v>
      </c>
      <c r="HJ1104">
        <v>27.1071</v>
      </c>
      <c r="HK1104">
        <v>24.958</v>
      </c>
      <c r="HL1104">
        <v>23.378</v>
      </c>
      <c r="HM1104">
        <v>0</v>
      </c>
      <c r="HN1104">
        <v>19.3628</v>
      </c>
      <c r="HO1104">
        <v>542.005</v>
      </c>
      <c r="HP1104">
        <v>15.791</v>
      </c>
      <c r="HQ1104">
        <v>102.344</v>
      </c>
      <c r="HR1104">
        <v>102.803</v>
      </c>
    </row>
    <row r="1105" spans="1:226">
      <c r="A1105">
        <v>1089</v>
      </c>
      <c r="B1105">
        <v>1663699938</v>
      </c>
      <c r="C1105">
        <v>12162.9000000954</v>
      </c>
      <c r="D1105" t="s">
        <v>2548</v>
      </c>
      <c r="E1105" t="s">
        <v>2549</v>
      </c>
      <c r="F1105">
        <v>5</v>
      </c>
      <c r="G1105" t="s">
        <v>2485</v>
      </c>
      <c r="H1105" t="s">
        <v>354</v>
      </c>
      <c r="I1105">
        <v>1663699930.21429</v>
      </c>
      <c r="J1105">
        <f>(K1105)/1000</f>
        <v>0</v>
      </c>
      <c r="K1105">
        <f>IF(BF1105, AN1105, AH1105)</f>
        <v>0</v>
      </c>
      <c r="L1105">
        <f>IF(BF1105, AI1105, AG1105)</f>
        <v>0</v>
      </c>
      <c r="M1105">
        <f>BH1105 - IF(AU1105&gt;1, L1105*BB1105*100.0/(AW1105*BV1105), 0)</f>
        <v>0</v>
      </c>
      <c r="N1105">
        <f>((T1105-J1105/2)*M1105-L1105)/(T1105+J1105/2)</f>
        <v>0</v>
      </c>
      <c r="O1105">
        <f>N1105*(BO1105+BP1105)/1000.0</f>
        <v>0</v>
      </c>
      <c r="P1105">
        <f>(BH1105 - IF(AU1105&gt;1, L1105*BB1105*100.0/(AW1105*BV1105), 0))*(BO1105+BP1105)/1000.0</f>
        <v>0</v>
      </c>
      <c r="Q1105">
        <f>2.0/((1/S1105-1/R1105)+SIGN(S1105)*SQRT((1/S1105-1/R1105)*(1/S1105-1/R1105) + 4*BC1105/((BC1105+1)*(BC1105+1))*(2*1/S1105*1/R1105-1/R1105*1/R1105)))</f>
        <v>0</v>
      </c>
      <c r="R1105">
        <f>IF(LEFT(BD1105,1)&lt;&gt;"0",IF(LEFT(BD1105,1)="1",3.0,BE1105),$D$5+$E$5*(BV1105*BO1105/($K$5*1000))+$F$5*(BV1105*BO1105/($K$5*1000))*MAX(MIN(BB1105,$J$5),$I$5)*MAX(MIN(BB1105,$J$5),$I$5)+$G$5*MAX(MIN(BB1105,$J$5),$I$5)*(BV1105*BO1105/($K$5*1000))+$H$5*(BV1105*BO1105/($K$5*1000))*(BV1105*BO1105/($K$5*1000)))</f>
        <v>0</v>
      </c>
      <c r="S1105">
        <f>J1105*(1000-(1000*0.61365*exp(17.502*W1105/(240.97+W1105))/(BO1105+BP1105)+BJ1105)/2)/(1000*0.61365*exp(17.502*W1105/(240.97+W1105))/(BO1105+BP1105)-BJ1105)</f>
        <v>0</v>
      </c>
      <c r="T1105">
        <f>1/((BC1105+1)/(Q1105/1.6)+1/(R1105/1.37)) + BC1105/((BC1105+1)/(Q1105/1.6) + BC1105/(R1105/1.37))</f>
        <v>0</v>
      </c>
      <c r="U1105">
        <f>(AX1105*BA1105)</f>
        <v>0</v>
      </c>
      <c r="V1105">
        <f>(BQ1105+(U1105+2*0.95*5.67E-8*(((BQ1105+$B$7)+273)^4-(BQ1105+273)^4)-44100*J1105)/(1.84*29.3*R1105+8*0.95*5.67E-8*(BQ1105+273)^3))</f>
        <v>0</v>
      </c>
      <c r="W1105">
        <f>($C$7*BR1105+$D$7*BS1105+$E$7*V1105)</f>
        <v>0</v>
      </c>
      <c r="X1105">
        <f>0.61365*exp(17.502*W1105/(240.97+W1105))</f>
        <v>0</v>
      </c>
      <c r="Y1105">
        <f>(Z1105/AA1105*100)</f>
        <v>0</v>
      </c>
      <c r="Z1105">
        <f>BJ1105*(BO1105+BP1105)/1000</f>
        <v>0</v>
      </c>
      <c r="AA1105">
        <f>0.61365*exp(17.502*BQ1105/(240.97+BQ1105))</f>
        <v>0</v>
      </c>
      <c r="AB1105">
        <f>(X1105-BJ1105*(BO1105+BP1105)/1000)</f>
        <v>0</v>
      </c>
      <c r="AC1105">
        <f>(-J1105*44100)</f>
        <v>0</v>
      </c>
      <c r="AD1105">
        <f>2*29.3*R1105*0.92*(BQ1105-W1105)</f>
        <v>0</v>
      </c>
      <c r="AE1105">
        <f>2*0.95*5.67E-8*(((BQ1105+$B$7)+273)^4-(W1105+273)^4)</f>
        <v>0</v>
      </c>
      <c r="AF1105">
        <f>U1105+AE1105+AC1105+AD1105</f>
        <v>0</v>
      </c>
      <c r="AG1105">
        <f>BN1105*AU1105*(BI1105-BH1105*(1000-AU1105*BK1105)/(1000-AU1105*BJ1105))/(100*BB1105)</f>
        <v>0</v>
      </c>
      <c r="AH1105">
        <f>1000*BN1105*AU1105*(BJ1105-BK1105)/(100*BB1105*(1000-AU1105*BJ1105))</f>
        <v>0</v>
      </c>
      <c r="AI1105">
        <f>(AJ1105 - AK1105 - BO1105*1E3/(8.314*(BQ1105+273.15)) * AM1105/BN1105 * AL1105) * BN1105/(100*BB1105) * (1000 - BK1105)/1000</f>
        <v>0</v>
      </c>
      <c r="AJ1105">
        <v>541.612495556706</v>
      </c>
      <c r="AK1105">
        <v>499.44036969697</v>
      </c>
      <c r="AL1105">
        <v>3.30038863202217</v>
      </c>
      <c r="AM1105">
        <v>65.4375956939382</v>
      </c>
      <c r="AN1105">
        <f>(AP1105 - AO1105 + BO1105*1E3/(8.314*(BQ1105+273.15)) * AR1105/BN1105 * AQ1105) * BN1105/(100*BB1105) * 1000/(1000 - AP1105)</f>
        <v>0</v>
      </c>
      <c r="AO1105">
        <v>15.7795033697121</v>
      </c>
      <c r="AP1105">
        <v>19.7827175824176</v>
      </c>
      <c r="AQ1105">
        <v>0.00022005886308462</v>
      </c>
      <c r="AR1105">
        <v>121.297817516399</v>
      </c>
      <c r="AS1105">
        <v>0</v>
      </c>
      <c r="AT1105">
        <v>0</v>
      </c>
      <c r="AU1105">
        <f>IF(AS1105*$H$13&gt;=AW1105,1.0,(AW1105/(AW1105-AS1105*$H$13)))</f>
        <v>0</v>
      </c>
      <c r="AV1105">
        <f>(AU1105-1)*100</f>
        <v>0</v>
      </c>
      <c r="AW1105">
        <f>MAX(0,($B$13+$C$13*BV1105)/(1+$D$13*BV1105)*BO1105/(BQ1105+273)*$E$13)</f>
        <v>0</v>
      </c>
      <c r="AX1105">
        <f>$B$11*BW1105+$C$11*BX1105+$F$11*CI1105*(1-CL1105)</f>
        <v>0</v>
      </c>
      <c r="AY1105">
        <f>AX1105*AZ1105</f>
        <v>0</v>
      </c>
      <c r="AZ1105">
        <f>($B$11*$D$9+$C$11*$D$9+$F$11*((CV1105+CN1105)/MAX(CV1105+CN1105+CW1105, 0.1)*$I$9+CW1105/MAX(CV1105+CN1105+CW1105, 0.1)*$J$9))/($B$11+$C$11+$F$11)</f>
        <v>0</v>
      </c>
      <c r="BA1105">
        <f>($B$11*$K$9+$C$11*$K$9+$F$11*((CV1105+CN1105)/MAX(CV1105+CN1105+CW1105, 0.1)*$P$9+CW1105/MAX(CV1105+CN1105+CW1105, 0.1)*$Q$9))/($B$11+$C$11+$F$11)</f>
        <v>0</v>
      </c>
      <c r="BB1105">
        <v>6</v>
      </c>
      <c r="BC1105">
        <v>0.5</v>
      </c>
      <c r="BD1105" t="s">
        <v>355</v>
      </c>
      <c r="BE1105">
        <v>2</v>
      </c>
      <c r="BF1105" t="b">
        <v>1</v>
      </c>
      <c r="BG1105">
        <v>1663699930.21429</v>
      </c>
      <c r="BH1105">
        <v>466.779428571429</v>
      </c>
      <c r="BI1105">
        <v>516.031678571429</v>
      </c>
      <c r="BJ1105">
        <v>19.7635464285714</v>
      </c>
      <c r="BK1105">
        <v>15.7499357142857</v>
      </c>
      <c r="BL1105">
        <v>460.627892857143</v>
      </c>
      <c r="BM1105">
        <v>19.488525</v>
      </c>
      <c r="BN1105">
        <v>500.036821428571</v>
      </c>
      <c r="BO1105">
        <v>90.4593214285714</v>
      </c>
      <c r="BP1105">
        <v>0.0478025214285714</v>
      </c>
      <c r="BQ1105">
        <v>24.5006035714286</v>
      </c>
      <c r="BR1105">
        <v>24.9859464285714</v>
      </c>
      <c r="BS1105">
        <v>999.9</v>
      </c>
      <c r="BT1105">
        <v>0</v>
      </c>
      <c r="BU1105">
        <v>0</v>
      </c>
      <c r="BV1105">
        <v>10012.1428571429</v>
      </c>
      <c r="BW1105">
        <v>0</v>
      </c>
      <c r="BX1105">
        <v>16.6772571428571</v>
      </c>
      <c r="BY1105">
        <v>-49.2522107142857</v>
      </c>
      <c r="BZ1105">
        <v>476.190678571429</v>
      </c>
      <c r="CA1105">
        <v>524.289642857143</v>
      </c>
      <c r="CB1105">
        <v>4.01361857142857</v>
      </c>
      <c r="CC1105">
        <v>516.031678571429</v>
      </c>
      <c r="CD1105">
        <v>15.7499357142857</v>
      </c>
      <c r="CE1105">
        <v>1.78779642857143</v>
      </c>
      <c r="CF1105">
        <v>1.42472785714286</v>
      </c>
      <c r="CG1105">
        <v>15.6805</v>
      </c>
      <c r="CH1105">
        <v>12.1833857142857</v>
      </c>
      <c r="CI1105">
        <v>2000.05142857143</v>
      </c>
      <c r="CJ1105">
        <v>0.980006285714286</v>
      </c>
      <c r="CK1105">
        <v>0.0199939714285714</v>
      </c>
      <c r="CL1105">
        <v>0</v>
      </c>
      <c r="CM1105">
        <v>699.544178571429</v>
      </c>
      <c r="CN1105">
        <v>5.00063</v>
      </c>
      <c r="CO1105">
        <v>13772.3071428571</v>
      </c>
      <c r="CP1105">
        <v>17257.3714285714</v>
      </c>
      <c r="CQ1105">
        <v>39.25</v>
      </c>
      <c r="CR1105">
        <v>39.3165</v>
      </c>
      <c r="CS1105">
        <v>38.75</v>
      </c>
      <c r="CT1105">
        <v>38.696</v>
      </c>
      <c r="CU1105">
        <v>39.95275</v>
      </c>
      <c r="CV1105">
        <v>1955.16107142857</v>
      </c>
      <c r="CW1105">
        <v>39.8903571428572</v>
      </c>
      <c r="CX1105">
        <v>0</v>
      </c>
      <c r="CY1105">
        <v>1663699935.5</v>
      </c>
      <c r="CZ1105">
        <v>0</v>
      </c>
      <c r="DA1105">
        <v>0</v>
      </c>
      <c r="DB1105" t="s">
        <v>356</v>
      </c>
      <c r="DC1105">
        <v>1660677648.1</v>
      </c>
      <c r="DD1105">
        <v>1660677649.1</v>
      </c>
      <c r="DE1105">
        <v>0</v>
      </c>
      <c r="DF1105">
        <v>-1.042</v>
      </c>
      <c r="DG1105">
        <v>0.003</v>
      </c>
      <c r="DH1105">
        <v>5.218</v>
      </c>
      <c r="DI1105">
        <v>0.344</v>
      </c>
      <c r="DJ1105">
        <v>417</v>
      </c>
      <c r="DK1105">
        <v>22</v>
      </c>
      <c r="DL1105">
        <v>1.24</v>
      </c>
      <c r="DM1105">
        <v>0.53</v>
      </c>
      <c r="DN1105">
        <v>-48.2157073170732</v>
      </c>
      <c r="DO1105">
        <v>-14.6240864111498</v>
      </c>
      <c r="DP1105">
        <v>1.55407191587216</v>
      </c>
      <c r="DQ1105">
        <v>0</v>
      </c>
      <c r="DR1105">
        <v>4.02468902439024</v>
      </c>
      <c r="DS1105">
        <v>-0.228082160278744</v>
      </c>
      <c r="DT1105">
        <v>0.0256958491290484</v>
      </c>
      <c r="DU1105">
        <v>0</v>
      </c>
      <c r="DV1105">
        <v>0</v>
      </c>
      <c r="DW1105">
        <v>2</v>
      </c>
      <c r="DX1105" t="s">
        <v>357</v>
      </c>
      <c r="DY1105">
        <v>2.97264</v>
      </c>
      <c r="DZ1105">
        <v>2.70243</v>
      </c>
      <c r="EA1105">
        <v>0.101791</v>
      </c>
      <c r="EB1105">
        <v>0.110582</v>
      </c>
      <c r="EC1105">
        <v>0.0902004</v>
      </c>
      <c r="ED1105">
        <v>0.0775527</v>
      </c>
      <c r="EE1105">
        <v>34975.3</v>
      </c>
      <c r="EF1105">
        <v>37754.4</v>
      </c>
      <c r="EG1105">
        <v>35290.7</v>
      </c>
      <c r="EH1105">
        <v>38502.2</v>
      </c>
      <c r="EI1105">
        <v>45540.2</v>
      </c>
      <c r="EJ1105">
        <v>51305.4</v>
      </c>
      <c r="EK1105">
        <v>55174</v>
      </c>
      <c r="EL1105">
        <v>61765.8</v>
      </c>
      <c r="EM1105">
        <v>1.9834</v>
      </c>
      <c r="EN1105">
        <v>1.8018</v>
      </c>
      <c r="EO1105">
        <v>0.0809729</v>
      </c>
      <c r="EP1105">
        <v>0</v>
      </c>
      <c r="EQ1105">
        <v>23.6516</v>
      </c>
      <c r="ER1105">
        <v>999.9</v>
      </c>
      <c r="ES1105">
        <v>39.495</v>
      </c>
      <c r="ET1105">
        <v>31.542</v>
      </c>
      <c r="EU1105">
        <v>20.3124</v>
      </c>
      <c r="EV1105">
        <v>56.6062</v>
      </c>
      <c r="EW1105">
        <v>45.7572</v>
      </c>
      <c r="EX1105">
        <v>1</v>
      </c>
      <c r="EY1105">
        <v>0.00926829</v>
      </c>
      <c r="EZ1105">
        <v>2.65906</v>
      </c>
      <c r="FA1105">
        <v>20.093</v>
      </c>
      <c r="FB1105">
        <v>5.19932</v>
      </c>
      <c r="FC1105">
        <v>12.0052</v>
      </c>
      <c r="FD1105">
        <v>4.976</v>
      </c>
      <c r="FE1105">
        <v>3.294</v>
      </c>
      <c r="FF1105">
        <v>9999</v>
      </c>
      <c r="FG1105">
        <v>9999</v>
      </c>
      <c r="FH1105">
        <v>9999</v>
      </c>
      <c r="FI1105">
        <v>696.2</v>
      </c>
      <c r="FJ1105">
        <v>1.86356</v>
      </c>
      <c r="FK1105">
        <v>1.86829</v>
      </c>
      <c r="FL1105">
        <v>1.86804</v>
      </c>
      <c r="FM1105">
        <v>1.86932</v>
      </c>
      <c r="FN1105">
        <v>1.87012</v>
      </c>
      <c r="FO1105">
        <v>1.86615</v>
      </c>
      <c r="FP1105">
        <v>1.86716</v>
      </c>
      <c r="FQ1105">
        <v>1.86859</v>
      </c>
      <c r="FR1105">
        <v>5</v>
      </c>
      <c r="FS1105">
        <v>0</v>
      </c>
      <c r="FT1105">
        <v>0</v>
      </c>
      <c r="FU1105">
        <v>0</v>
      </c>
      <c r="FV1105" t="s">
        <v>358</v>
      </c>
      <c r="FW1105" t="s">
        <v>359</v>
      </c>
      <c r="FX1105" t="s">
        <v>360</v>
      </c>
      <c r="FY1105" t="s">
        <v>360</v>
      </c>
      <c r="FZ1105" t="s">
        <v>360</v>
      </c>
      <c r="GA1105" t="s">
        <v>360</v>
      </c>
      <c r="GB1105">
        <v>0</v>
      </c>
      <c r="GC1105">
        <v>100</v>
      </c>
      <c r="GD1105">
        <v>100</v>
      </c>
      <c r="GE1105">
        <v>6.291</v>
      </c>
      <c r="GF1105">
        <v>0.2757</v>
      </c>
      <c r="GG1105">
        <v>3.61927167264205</v>
      </c>
      <c r="GH1105">
        <v>0.00509506669552449</v>
      </c>
      <c r="GI1105">
        <v>1.17866753763249e-06</v>
      </c>
      <c r="GJ1105">
        <v>-6.62632595388568e-10</v>
      </c>
      <c r="GK1105">
        <v>-0.0260112845827318</v>
      </c>
      <c r="GL1105">
        <v>-0.0225051504344278</v>
      </c>
      <c r="GM1105">
        <v>0.00262967521021688</v>
      </c>
      <c r="GN1105">
        <v>-3.50088843362945e-05</v>
      </c>
      <c r="GO1105">
        <v>-5</v>
      </c>
      <c r="GP1105">
        <v>1640</v>
      </c>
      <c r="GQ1105">
        <v>1</v>
      </c>
      <c r="GR1105">
        <v>20</v>
      </c>
      <c r="GS1105">
        <v>50371.5</v>
      </c>
      <c r="GT1105">
        <v>50371.5</v>
      </c>
      <c r="GU1105">
        <v>1.27563</v>
      </c>
      <c r="GV1105">
        <v>2.62939</v>
      </c>
      <c r="GW1105">
        <v>1.54785</v>
      </c>
      <c r="GX1105">
        <v>2.2998</v>
      </c>
      <c r="GY1105">
        <v>1.34644</v>
      </c>
      <c r="GZ1105">
        <v>2.33276</v>
      </c>
      <c r="HA1105">
        <v>36.5287</v>
      </c>
      <c r="HB1105">
        <v>23.9474</v>
      </c>
      <c r="HC1105">
        <v>18</v>
      </c>
      <c r="HD1105">
        <v>504.144</v>
      </c>
      <c r="HE1105">
        <v>390.226</v>
      </c>
      <c r="HF1105">
        <v>19.3652</v>
      </c>
      <c r="HG1105">
        <v>27.1933</v>
      </c>
      <c r="HH1105">
        <v>30.0001</v>
      </c>
      <c r="HI1105">
        <v>27.1631</v>
      </c>
      <c r="HJ1105">
        <v>27.1094</v>
      </c>
      <c r="HK1105">
        <v>25.5552</v>
      </c>
      <c r="HL1105">
        <v>23.378</v>
      </c>
      <c r="HM1105">
        <v>0</v>
      </c>
      <c r="HN1105">
        <v>19.3695</v>
      </c>
      <c r="HO1105">
        <v>555.44</v>
      </c>
      <c r="HP1105">
        <v>15.7824</v>
      </c>
      <c r="HQ1105">
        <v>102.343</v>
      </c>
      <c r="HR1105">
        <v>102.804</v>
      </c>
    </row>
    <row r="1106" spans="1:226">
      <c r="A1106">
        <v>1090</v>
      </c>
      <c r="B1106">
        <v>1663699943</v>
      </c>
      <c r="C1106">
        <v>12167.9000000954</v>
      </c>
      <c r="D1106" t="s">
        <v>2550</v>
      </c>
      <c r="E1106" t="s">
        <v>2551</v>
      </c>
      <c r="F1106">
        <v>5</v>
      </c>
      <c r="G1106" t="s">
        <v>2485</v>
      </c>
      <c r="H1106" t="s">
        <v>354</v>
      </c>
      <c r="I1106">
        <v>1663699935.5</v>
      </c>
      <c r="J1106">
        <f>(K1106)/1000</f>
        <v>0</v>
      </c>
      <c r="K1106">
        <f>IF(BF1106, AN1106, AH1106)</f>
        <v>0</v>
      </c>
      <c r="L1106">
        <f>IF(BF1106, AI1106, AG1106)</f>
        <v>0</v>
      </c>
      <c r="M1106">
        <f>BH1106 - IF(AU1106&gt;1, L1106*BB1106*100.0/(AW1106*BV1106), 0)</f>
        <v>0</v>
      </c>
      <c r="N1106">
        <f>((T1106-J1106/2)*M1106-L1106)/(T1106+J1106/2)</f>
        <v>0</v>
      </c>
      <c r="O1106">
        <f>N1106*(BO1106+BP1106)/1000.0</f>
        <v>0</v>
      </c>
      <c r="P1106">
        <f>(BH1106 - IF(AU1106&gt;1, L1106*BB1106*100.0/(AW1106*BV1106), 0))*(BO1106+BP1106)/1000.0</f>
        <v>0</v>
      </c>
      <c r="Q1106">
        <f>2.0/((1/S1106-1/R1106)+SIGN(S1106)*SQRT((1/S1106-1/R1106)*(1/S1106-1/R1106) + 4*BC1106/((BC1106+1)*(BC1106+1))*(2*1/S1106*1/R1106-1/R1106*1/R1106)))</f>
        <v>0</v>
      </c>
      <c r="R1106">
        <f>IF(LEFT(BD1106,1)&lt;&gt;"0",IF(LEFT(BD1106,1)="1",3.0,BE1106),$D$5+$E$5*(BV1106*BO1106/($K$5*1000))+$F$5*(BV1106*BO1106/($K$5*1000))*MAX(MIN(BB1106,$J$5),$I$5)*MAX(MIN(BB1106,$J$5),$I$5)+$G$5*MAX(MIN(BB1106,$J$5),$I$5)*(BV1106*BO1106/($K$5*1000))+$H$5*(BV1106*BO1106/($K$5*1000))*(BV1106*BO1106/($K$5*1000)))</f>
        <v>0</v>
      </c>
      <c r="S1106">
        <f>J1106*(1000-(1000*0.61365*exp(17.502*W1106/(240.97+W1106))/(BO1106+BP1106)+BJ1106)/2)/(1000*0.61365*exp(17.502*W1106/(240.97+W1106))/(BO1106+BP1106)-BJ1106)</f>
        <v>0</v>
      </c>
      <c r="T1106">
        <f>1/((BC1106+1)/(Q1106/1.6)+1/(R1106/1.37)) + BC1106/((BC1106+1)/(Q1106/1.6) + BC1106/(R1106/1.37))</f>
        <v>0</v>
      </c>
      <c r="U1106">
        <f>(AX1106*BA1106)</f>
        <v>0</v>
      </c>
      <c r="V1106">
        <f>(BQ1106+(U1106+2*0.95*5.67E-8*(((BQ1106+$B$7)+273)^4-(BQ1106+273)^4)-44100*J1106)/(1.84*29.3*R1106+8*0.95*5.67E-8*(BQ1106+273)^3))</f>
        <v>0</v>
      </c>
      <c r="W1106">
        <f>($C$7*BR1106+$D$7*BS1106+$E$7*V1106)</f>
        <v>0</v>
      </c>
      <c r="X1106">
        <f>0.61365*exp(17.502*W1106/(240.97+W1106))</f>
        <v>0</v>
      </c>
      <c r="Y1106">
        <f>(Z1106/AA1106*100)</f>
        <v>0</v>
      </c>
      <c r="Z1106">
        <f>BJ1106*(BO1106+BP1106)/1000</f>
        <v>0</v>
      </c>
      <c r="AA1106">
        <f>0.61365*exp(17.502*BQ1106/(240.97+BQ1106))</f>
        <v>0</v>
      </c>
      <c r="AB1106">
        <f>(X1106-BJ1106*(BO1106+BP1106)/1000)</f>
        <v>0</v>
      </c>
      <c r="AC1106">
        <f>(-J1106*44100)</f>
        <v>0</v>
      </c>
      <c r="AD1106">
        <f>2*29.3*R1106*0.92*(BQ1106-W1106)</f>
        <v>0</v>
      </c>
      <c r="AE1106">
        <f>2*0.95*5.67E-8*(((BQ1106+$B$7)+273)^4-(W1106+273)^4)</f>
        <v>0</v>
      </c>
      <c r="AF1106">
        <f>U1106+AE1106+AC1106+AD1106</f>
        <v>0</v>
      </c>
      <c r="AG1106">
        <f>BN1106*AU1106*(BI1106-BH1106*(1000-AU1106*BK1106)/(1000-AU1106*BJ1106))/(100*BB1106)</f>
        <v>0</v>
      </c>
      <c r="AH1106">
        <f>1000*BN1106*AU1106*(BJ1106-BK1106)/(100*BB1106*(1000-AU1106*BJ1106))</f>
        <v>0</v>
      </c>
      <c r="AI1106">
        <f>(AJ1106 - AK1106 - BO1106*1E3/(8.314*(BQ1106+273.15)) * AM1106/BN1106 * AL1106) * BN1106/(100*BB1106) * (1000 - BK1106)/1000</f>
        <v>0</v>
      </c>
      <c r="AJ1106">
        <v>558.95699343139</v>
      </c>
      <c r="AK1106">
        <v>515.918927272728</v>
      </c>
      <c r="AL1106">
        <v>3.27642880723022</v>
      </c>
      <c r="AM1106">
        <v>65.4375956939382</v>
      </c>
      <c r="AN1106">
        <f>(AP1106 - AO1106 + BO1106*1E3/(8.314*(BQ1106+273.15)) * AR1106/BN1106 * AQ1106) * BN1106/(100*BB1106) * 1000/(1000 - AP1106)</f>
        <v>0</v>
      </c>
      <c r="AO1106">
        <v>15.7861605768345</v>
      </c>
      <c r="AP1106">
        <v>19.7929417582418</v>
      </c>
      <c r="AQ1106">
        <v>0.000828541728210945</v>
      </c>
      <c r="AR1106">
        <v>121.297817516399</v>
      </c>
      <c r="AS1106">
        <v>0</v>
      </c>
      <c r="AT1106">
        <v>0</v>
      </c>
      <c r="AU1106">
        <f>IF(AS1106*$H$13&gt;=AW1106,1.0,(AW1106/(AW1106-AS1106*$H$13)))</f>
        <v>0</v>
      </c>
      <c r="AV1106">
        <f>(AU1106-1)*100</f>
        <v>0</v>
      </c>
      <c r="AW1106">
        <f>MAX(0,($B$13+$C$13*BV1106)/(1+$D$13*BV1106)*BO1106/(BQ1106+273)*$E$13)</f>
        <v>0</v>
      </c>
      <c r="AX1106">
        <f>$B$11*BW1106+$C$11*BX1106+$F$11*CI1106*(1-CL1106)</f>
        <v>0</v>
      </c>
      <c r="AY1106">
        <f>AX1106*AZ1106</f>
        <v>0</v>
      </c>
      <c r="AZ1106">
        <f>($B$11*$D$9+$C$11*$D$9+$F$11*((CV1106+CN1106)/MAX(CV1106+CN1106+CW1106, 0.1)*$I$9+CW1106/MAX(CV1106+CN1106+CW1106, 0.1)*$J$9))/($B$11+$C$11+$F$11)</f>
        <v>0</v>
      </c>
      <c r="BA1106">
        <f>($B$11*$K$9+$C$11*$K$9+$F$11*((CV1106+CN1106)/MAX(CV1106+CN1106+CW1106, 0.1)*$P$9+CW1106/MAX(CV1106+CN1106+CW1106, 0.1)*$Q$9))/($B$11+$C$11+$F$11)</f>
        <v>0</v>
      </c>
      <c r="BB1106">
        <v>6</v>
      </c>
      <c r="BC1106">
        <v>0.5</v>
      </c>
      <c r="BD1106" t="s">
        <v>355</v>
      </c>
      <c r="BE1106">
        <v>2</v>
      </c>
      <c r="BF1106" t="b">
        <v>1</v>
      </c>
      <c r="BG1106">
        <v>1663699935.5</v>
      </c>
      <c r="BH1106">
        <v>483.371481481481</v>
      </c>
      <c r="BI1106">
        <v>533.634740740741</v>
      </c>
      <c r="BJ1106">
        <v>19.774737037037</v>
      </c>
      <c r="BK1106">
        <v>15.776562962963</v>
      </c>
      <c r="BL1106">
        <v>477.124777777778</v>
      </c>
      <c r="BM1106">
        <v>19.4992851851852</v>
      </c>
      <c r="BN1106">
        <v>500.020555555556</v>
      </c>
      <c r="BO1106">
        <v>90.4593740740741</v>
      </c>
      <c r="BP1106">
        <v>0.0477689851851852</v>
      </c>
      <c r="BQ1106">
        <v>24.4975518518519</v>
      </c>
      <c r="BR1106">
        <v>24.9788888888889</v>
      </c>
      <c r="BS1106">
        <v>999.9</v>
      </c>
      <c r="BT1106">
        <v>0</v>
      </c>
      <c r="BU1106">
        <v>0</v>
      </c>
      <c r="BV1106">
        <v>10021.6666666667</v>
      </c>
      <c r="BW1106">
        <v>0</v>
      </c>
      <c r="BX1106">
        <v>16.6762777777778</v>
      </c>
      <c r="BY1106">
        <v>-50.2633037037037</v>
      </c>
      <c r="BZ1106">
        <v>493.122925925926</v>
      </c>
      <c r="CA1106">
        <v>542.188814814815</v>
      </c>
      <c r="CB1106">
        <v>3.99818777777778</v>
      </c>
      <c r="CC1106">
        <v>533.634740740741</v>
      </c>
      <c r="CD1106">
        <v>15.776562962963</v>
      </c>
      <c r="CE1106">
        <v>1.78881111111111</v>
      </c>
      <c r="CF1106">
        <v>1.42713703703704</v>
      </c>
      <c r="CG1106">
        <v>15.6893481481481</v>
      </c>
      <c r="CH1106">
        <v>12.2090703703704</v>
      </c>
      <c r="CI1106">
        <v>2000.02666666667</v>
      </c>
      <c r="CJ1106">
        <v>0.980005962962963</v>
      </c>
      <c r="CK1106">
        <v>0.0199942296296296</v>
      </c>
      <c r="CL1106">
        <v>0</v>
      </c>
      <c r="CM1106">
        <v>702.059259259259</v>
      </c>
      <c r="CN1106">
        <v>5.00063</v>
      </c>
      <c r="CO1106">
        <v>13821.1777777778</v>
      </c>
      <c r="CP1106">
        <v>17257.162962963</v>
      </c>
      <c r="CQ1106">
        <v>39.25</v>
      </c>
      <c r="CR1106">
        <v>39.3213333333333</v>
      </c>
      <c r="CS1106">
        <v>38.75</v>
      </c>
      <c r="CT1106">
        <v>38.7126666666667</v>
      </c>
      <c r="CU1106">
        <v>39.9556666666667</v>
      </c>
      <c r="CV1106">
        <v>1955.1362962963</v>
      </c>
      <c r="CW1106">
        <v>39.8903703703704</v>
      </c>
      <c r="CX1106">
        <v>0</v>
      </c>
      <c r="CY1106">
        <v>1663699940.3</v>
      </c>
      <c r="CZ1106">
        <v>0</v>
      </c>
      <c r="DA1106">
        <v>0</v>
      </c>
      <c r="DB1106" t="s">
        <v>356</v>
      </c>
      <c r="DC1106">
        <v>1660677648.1</v>
      </c>
      <c r="DD1106">
        <v>1660677649.1</v>
      </c>
      <c r="DE1106">
        <v>0</v>
      </c>
      <c r="DF1106">
        <v>-1.042</v>
      </c>
      <c r="DG1106">
        <v>0.003</v>
      </c>
      <c r="DH1106">
        <v>5.218</v>
      </c>
      <c r="DI1106">
        <v>0.344</v>
      </c>
      <c r="DJ1106">
        <v>417</v>
      </c>
      <c r="DK1106">
        <v>22</v>
      </c>
      <c r="DL1106">
        <v>1.24</v>
      </c>
      <c r="DM1106">
        <v>0.53</v>
      </c>
      <c r="DN1106">
        <v>-49.5323634146341</v>
      </c>
      <c r="DO1106">
        <v>-13.3560836236934</v>
      </c>
      <c r="DP1106">
        <v>1.4504701052495</v>
      </c>
      <c r="DQ1106">
        <v>0</v>
      </c>
      <c r="DR1106">
        <v>4.01318487804878</v>
      </c>
      <c r="DS1106">
        <v>-0.189432543554013</v>
      </c>
      <c r="DT1106">
        <v>0.0237280441386066</v>
      </c>
      <c r="DU1106">
        <v>0</v>
      </c>
      <c r="DV1106">
        <v>0</v>
      </c>
      <c r="DW1106">
        <v>2</v>
      </c>
      <c r="DX1106" t="s">
        <v>357</v>
      </c>
      <c r="DY1106">
        <v>2.97296</v>
      </c>
      <c r="DZ1106">
        <v>2.70156</v>
      </c>
      <c r="EA1106">
        <v>0.104245</v>
      </c>
      <c r="EB1106">
        <v>0.112887</v>
      </c>
      <c r="EC1106">
        <v>0.0902454</v>
      </c>
      <c r="ED1106">
        <v>0.0775672</v>
      </c>
      <c r="EE1106">
        <v>34880.1</v>
      </c>
      <c r="EF1106">
        <v>37656.9</v>
      </c>
      <c r="EG1106">
        <v>35291.1</v>
      </c>
      <c r="EH1106">
        <v>38502.6</v>
      </c>
      <c r="EI1106">
        <v>45538.7</v>
      </c>
      <c r="EJ1106">
        <v>51304.2</v>
      </c>
      <c r="EK1106">
        <v>55174.8</v>
      </c>
      <c r="EL1106">
        <v>61765.3</v>
      </c>
      <c r="EM1106">
        <v>1.9832</v>
      </c>
      <c r="EN1106">
        <v>1.801</v>
      </c>
      <c r="EO1106">
        <v>0.0792444</v>
      </c>
      <c r="EP1106">
        <v>0</v>
      </c>
      <c r="EQ1106">
        <v>23.6496</v>
      </c>
      <c r="ER1106">
        <v>999.9</v>
      </c>
      <c r="ES1106">
        <v>39.495</v>
      </c>
      <c r="ET1106">
        <v>31.532</v>
      </c>
      <c r="EU1106">
        <v>20.3012</v>
      </c>
      <c r="EV1106">
        <v>56.4362</v>
      </c>
      <c r="EW1106">
        <v>46.0136</v>
      </c>
      <c r="EX1106">
        <v>1</v>
      </c>
      <c r="EY1106">
        <v>0.0097561</v>
      </c>
      <c r="EZ1106">
        <v>2.592</v>
      </c>
      <c r="FA1106">
        <v>20.094</v>
      </c>
      <c r="FB1106">
        <v>5.20052</v>
      </c>
      <c r="FC1106">
        <v>12.004</v>
      </c>
      <c r="FD1106">
        <v>4.9752</v>
      </c>
      <c r="FE1106">
        <v>3.294</v>
      </c>
      <c r="FF1106">
        <v>9999</v>
      </c>
      <c r="FG1106">
        <v>9999</v>
      </c>
      <c r="FH1106">
        <v>9999</v>
      </c>
      <c r="FI1106">
        <v>696.2</v>
      </c>
      <c r="FJ1106">
        <v>1.86356</v>
      </c>
      <c r="FK1106">
        <v>1.86829</v>
      </c>
      <c r="FL1106">
        <v>1.86807</v>
      </c>
      <c r="FM1106">
        <v>1.86932</v>
      </c>
      <c r="FN1106">
        <v>1.87012</v>
      </c>
      <c r="FO1106">
        <v>1.86615</v>
      </c>
      <c r="FP1106">
        <v>1.86722</v>
      </c>
      <c r="FQ1106">
        <v>1.86859</v>
      </c>
      <c r="FR1106">
        <v>5</v>
      </c>
      <c r="FS1106">
        <v>0</v>
      </c>
      <c r="FT1106">
        <v>0</v>
      </c>
      <c r="FU1106">
        <v>0</v>
      </c>
      <c r="FV1106" t="s">
        <v>358</v>
      </c>
      <c r="FW1106" t="s">
        <v>359</v>
      </c>
      <c r="FX1106" t="s">
        <v>360</v>
      </c>
      <c r="FY1106" t="s">
        <v>360</v>
      </c>
      <c r="FZ1106" t="s">
        <v>360</v>
      </c>
      <c r="GA1106" t="s">
        <v>360</v>
      </c>
      <c r="GB1106">
        <v>0</v>
      </c>
      <c r="GC1106">
        <v>100</v>
      </c>
      <c r="GD1106">
        <v>100</v>
      </c>
      <c r="GE1106">
        <v>6.384</v>
      </c>
      <c r="GF1106">
        <v>0.2763</v>
      </c>
      <c r="GG1106">
        <v>3.61927167264205</v>
      </c>
      <c r="GH1106">
        <v>0.00509506669552449</v>
      </c>
      <c r="GI1106">
        <v>1.17866753763249e-06</v>
      </c>
      <c r="GJ1106">
        <v>-6.62632595388568e-10</v>
      </c>
      <c r="GK1106">
        <v>-0.0260112845827318</v>
      </c>
      <c r="GL1106">
        <v>-0.0225051504344278</v>
      </c>
      <c r="GM1106">
        <v>0.00262967521021688</v>
      </c>
      <c r="GN1106">
        <v>-3.50088843362945e-05</v>
      </c>
      <c r="GO1106">
        <v>-5</v>
      </c>
      <c r="GP1106">
        <v>1640</v>
      </c>
      <c r="GQ1106">
        <v>1</v>
      </c>
      <c r="GR1106">
        <v>20</v>
      </c>
      <c r="GS1106">
        <v>50371.6</v>
      </c>
      <c r="GT1106">
        <v>50371.6</v>
      </c>
      <c r="GU1106">
        <v>1.30859</v>
      </c>
      <c r="GV1106">
        <v>2.6355</v>
      </c>
      <c r="GW1106">
        <v>1.54785</v>
      </c>
      <c r="GX1106">
        <v>2.2998</v>
      </c>
      <c r="GY1106">
        <v>1.34644</v>
      </c>
      <c r="GZ1106">
        <v>2.29736</v>
      </c>
      <c r="HA1106">
        <v>36.5287</v>
      </c>
      <c r="HB1106">
        <v>23.9387</v>
      </c>
      <c r="HC1106">
        <v>18</v>
      </c>
      <c r="HD1106">
        <v>504.032</v>
      </c>
      <c r="HE1106">
        <v>389.792</v>
      </c>
      <c r="HF1106">
        <v>19.3737</v>
      </c>
      <c r="HG1106">
        <v>27.1951</v>
      </c>
      <c r="HH1106">
        <v>30.0006</v>
      </c>
      <c r="HI1106">
        <v>27.1654</v>
      </c>
      <c r="HJ1106">
        <v>27.1094</v>
      </c>
      <c r="HK1106">
        <v>26.2092</v>
      </c>
      <c r="HL1106">
        <v>23.378</v>
      </c>
      <c r="HM1106">
        <v>0</v>
      </c>
      <c r="HN1106">
        <v>19.3897</v>
      </c>
      <c r="HO1106">
        <v>575.598</v>
      </c>
      <c r="HP1106">
        <v>15.7815</v>
      </c>
      <c r="HQ1106">
        <v>102.344</v>
      </c>
      <c r="HR1106">
        <v>102.804</v>
      </c>
    </row>
    <row r="1107" spans="1:226">
      <c r="A1107">
        <v>1091</v>
      </c>
      <c r="B1107">
        <v>1663699948</v>
      </c>
      <c r="C1107">
        <v>12172.9000000954</v>
      </c>
      <c r="D1107" t="s">
        <v>2552</v>
      </c>
      <c r="E1107" t="s">
        <v>2553</v>
      </c>
      <c r="F1107">
        <v>5</v>
      </c>
      <c r="G1107" t="s">
        <v>2485</v>
      </c>
      <c r="H1107" t="s">
        <v>354</v>
      </c>
      <c r="I1107">
        <v>1663699940.21429</v>
      </c>
      <c r="J1107">
        <f>(K1107)/1000</f>
        <v>0</v>
      </c>
      <c r="K1107">
        <f>IF(BF1107, AN1107, AH1107)</f>
        <v>0</v>
      </c>
      <c r="L1107">
        <f>IF(BF1107, AI1107, AG1107)</f>
        <v>0</v>
      </c>
      <c r="M1107">
        <f>BH1107 - IF(AU1107&gt;1, L1107*BB1107*100.0/(AW1107*BV1107), 0)</f>
        <v>0</v>
      </c>
      <c r="N1107">
        <f>((T1107-J1107/2)*M1107-L1107)/(T1107+J1107/2)</f>
        <v>0</v>
      </c>
      <c r="O1107">
        <f>N1107*(BO1107+BP1107)/1000.0</f>
        <v>0</v>
      </c>
      <c r="P1107">
        <f>(BH1107 - IF(AU1107&gt;1, L1107*BB1107*100.0/(AW1107*BV1107), 0))*(BO1107+BP1107)/1000.0</f>
        <v>0</v>
      </c>
      <c r="Q1107">
        <f>2.0/((1/S1107-1/R1107)+SIGN(S1107)*SQRT((1/S1107-1/R1107)*(1/S1107-1/R1107) + 4*BC1107/((BC1107+1)*(BC1107+1))*(2*1/S1107*1/R1107-1/R1107*1/R1107)))</f>
        <v>0</v>
      </c>
      <c r="R1107">
        <f>IF(LEFT(BD1107,1)&lt;&gt;"0",IF(LEFT(BD1107,1)="1",3.0,BE1107),$D$5+$E$5*(BV1107*BO1107/($K$5*1000))+$F$5*(BV1107*BO1107/($K$5*1000))*MAX(MIN(BB1107,$J$5),$I$5)*MAX(MIN(BB1107,$J$5),$I$5)+$G$5*MAX(MIN(BB1107,$J$5),$I$5)*(BV1107*BO1107/($K$5*1000))+$H$5*(BV1107*BO1107/($K$5*1000))*(BV1107*BO1107/($K$5*1000)))</f>
        <v>0</v>
      </c>
      <c r="S1107">
        <f>J1107*(1000-(1000*0.61365*exp(17.502*W1107/(240.97+W1107))/(BO1107+BP1107)+BJ1107)/2)/(1000*0.61365*exp(17.502*W1107/(240.97+W1107))/(BO1107+BP1107)-BJ1107)</f>
        <v>0</v>
      </c>
      <c r="T1107">
        <f>1/((BC1107+1)/(Q1107/1.6)+1/(R1107/1.37)) + BC1107/((BC1107+1)/(Q1107/1.6) + BC1107/(R1107/1.37))</f>
        <v>0</v>
      </c>
      <c r="U1107">
        <f>(AX1107*BA1107)</f>
        <v>0</v>
      </c>
      <c r="V1107">
        <f>(BQ1107+(U1107+2*0.95*5.67E-8*(((BQ1107+$B$7)+273)^4-(BQ1107+273)^4)-44100*J1107)/(1.84*29.3*R1107+8*0.95*5.67E-8*(BQ1107+273)^3))</f>
        <v>0</v>
      </c>
      <c r="W1107">
        <f>($C$7*BR1107+$D$7*BS1107+$E$7*V1107)</f>
        <v>0</v>
      </c>
      <c r="X1107">
        <f>0.61365*exp(17.502*W1107/(240.97+W1107))</f>
        <v>0</v>
      </c>
      <c r="Y1107">
        <f>(Z1107/AA1107*100)</f>
        <v>0</v>
      </c>
      <c r="Z1107">
        <f>BJ1107*(BO1107+BP1107)/1000</f>
        <v>0</v>
      </c>
      <c r="AA1107">
        <f>0.61365*exp(17.502*BQ1107/(240.97+BQ1107))</f>
        <v>0</v>
      </c>
      <c r="AB1107">
        <f>(X1107-BJ1107*(BO1107+BP1107)/1000)</f>
        <v>0</v>
      </c>
      <c r="AC1107">
        <f>(-J1107*44100)</f>
        <v>0</v>
      </c>
      <c r="AD1107">
        <f>2*29.3*R1107*0.92*(BQ1107-W1107)</f>
        <v>0</v>
      </c>
      <c r="AE1107">
        <f>2*0.95*5.67E-8*(((BQ1107+$B$7)+273)^4-(W1107+273)^4)</f>
        <v>0</v>
      </c>
      <c r="AF1107">
        <f>U1107+AE1107+AC1107+AD1107</f>
        <v>0</v>
      </c>
      <c r="AG1107">
        <f>BN1107*AU1107*(BI1107-BH1107*(1000-AU1107*BK1107)/(1000-AU1107*BJ1107))/(100*BB1107)</f>
        <v>0</v>
      </c>
      <c r="AH1107">
        <f>1000*BN1107*AU1107*(BJ1107-BK1107)/(100*BB1107*(1000-AU1107*BJ1107))</f>
        <v>0</v>
      </c>
      <c r="AI1107">
        <f>(AJ1107 - AK1107 - BO1107*1E3/(8.314*(BQ1107+273.15)) * AM1107/BN1107 * AL1107) * BN1107/(100*BB1107) * (1000 - BK1107)/1000</f>
        <v>0</v>
      </c>
      <c r="AJ1107">
        <v>576.033403320399</v>
      </c>
      <c r="AK1107">
        <v>532.252327272727</v>
      </c>
      <c r="AL1107">
        <v>3.30241514998267</v>
      </c>
      <c r="AM1107">
        <v>65.4375956939382</v>
      </c>
      <c r="AN1107">
        <f>(AP1107 - AO1107 + BO1107*1E3/(8.314*(BQ1107+273.15)) * AR1107/BN1107 * AQ1107) * BN1107/(100*BB1107) * 1000/(1000 - AP1107)</f>
        <v>0</v>
      </c>
      <c r="AO1107">
        <v>15.7887566547563</v>
      </c>
      <c r="AP1107">
        <v>19.7970516483517</v>
      </c>
      <c r="AQ1107">
        <v>0.000117032564855501</v>
      </c>
      <c r="AR1107">
        <v>121.297817516399</v>
      </c>
      <c r="AS1107">
        <v>0</v>
      </c>
      <c r="AT1107">
        <v>0</v>
      </c>
      <c r="AU1107">
        <f>IF(AS1107*$H$13&gt;=AW1107,1.0,(AW1107/(AW1107-AS1107*$H$13)))</f>
        <v>0</v>
      </c>
      <c r="AV1107">
        <f>(AU1107-1)*100</f>
        <v>0</v>
      </c>
      <c r="AW1107">
        <f>MAX(0,($B$13+$C$13*BV1107)/(1+$D$13*BV1107)*BO1107/(BQ1107+273)*$E$13)</f>
        <v>0</v>
      </c>
      <c r="AX1107">
        <f>$B$11*BW1107+$C$11*BX1107+$F$11*CI1107*(1-CL1107)</f>
        <v>0</v>
      </c>
      <c r="AY1107">
        <f>AX1107*AZ1107</f>
        <v>0</v>
      </c>
      <c r="AZ1107">
        <f>($B$11*$D$9+$C$11*$D$9+$F$11*((CV1107+CN1107)/MAX(CV1107+CN1107+CW1107, 0.1)*$I$9+CW1107/MAX(CV1107+CN1107+CW1107, 0.1)*$J$9))/($B$11+$C$11+$F$11)</f>
        <v>0</v>
      </c>
      <c r="BA1107">
        <f>($B$11*$K$9+$C$11*$K$9+$F$11*((CV1107+CN1107)/MAX(CV1107+CN1107+CW1107, 0.1)*$P$9+CW1107/MAX(CV1107+CN1107+CW1107, 0.1)*$Q$9))/($B$11+$C$11+$F$11)</f>
        <v>0</v>
      </c>
      <c r="BB1107">
        <v>6</v>
      </c>
      <c r="BC1107">
        <v>0.5</v>
      </c>
      <c r="BD1107" t="s">
        <v>355</v>
      </c>
      <c r="BE1107">
        <v>2</v>
      </c>
      <c r="BF1107" t="b">
        <v>1</v>
      </c>
      <c r="BG1107">
        <v>1663699940.21429</v>
      </c>
      <c r="BH1107">
        <v>498.2925</v>
      </c>
      <c r="BI1107">
        <v>549.70475</v>
      </c>
      <c r="BJ1107">
        <v>19.7860857142857</v>
      </c>
      <c r="BK1107">
        <v>15.7867571428571</v>
      </c>
      <c r="BL1107">
        <v>491.960178571429</v>
      </c>
      <c r="BM1107">
        <v>19.5101964285714</v>
      </c>
      <c r="BN1107">
        <v>500.026464285714</v>
      </c>
      <c r="BO1107">
        <v>90.4594071428571</v>
      </c>
      <c r="BP1107">
        <v>0.0476606392857143</v>
      </c>
      <c r="BQ1107">
        <v>24.4923678571429</v>
      </c>
      <c r="BR1107">
        <v>24.9719142857143</v>
      </c>
      <c r="BS1107">
        <v>999.9</v>
      </c>
      <c r="BT1107">
        <v>0</v>
      </c>
      <c r="BU1107">
        <v>0</v>
      </c>
      <c r="BV1107">
        <v>10009.8214285714</v>
      </c>
      <c r="BW1107">
        <v>0</v>
      </c>
      <c r="BX1107">
        <v>16.6729178571429</v>
      </c>
      <c r="BY1107">
        <v>-51.4123642857143</v>
      </c>
      <c r="BZ1107">
        <v>508.350821428571</v>
      </c>
      <c r="CA1107">
        <v>558.522142857143</v>
      </c>
      <c r="CB1107">
        <v>3.99933821428571</v>
      </c>
      <c r="CC1107">
        <v>549.70475</v>
      </c>
      <c r="CD1107">
        <v>15.7867571428571</v>
      </c>
      <c r="CE1107">
        <v>1.78983821428571</v>
      </c>
      <c r="CF1107">
        <v>1.42806</v>
      </c>
      <c r="CG1107">
        <v>15.6983178571429</v>
      </c>
      <c r="CH1107">
        <v>12.2188964285714</v>
      </c>
      <c r="CI1107">
        <v>1999.98785714286</v>
      </c>
      <c r="CJ1107">
        <v>0.980005428571429</v>
      </c>
      <c r="CK1107">
        <v>0.0199946571428571</v>
      </c>
      <c r="CL1107">
        <v>0</v>
      </c>
      <c r="CM1107">
        <v>704.407428571429</v>
      </c>
      <c r="CN1107">
        <v>5.00063</v>
      </c>
      <c r="CO1107">
        <v>13867.4142857143</v>
      </c>
      <c r="CP1107">
        <v>17256.825</v>
      </c>
      <c r="CQ1107">
        <v>39.25</v>
      </c>
      <c r="CR1107">
        <v>39.3255</v>
      </c>
      <c r="CS1107">
        <v>38.75</v>
      </c>
      <c r="CT1107">
        <v>38.71175</v>
      </c>
      <c r="CU1107">
        <v>39.96625</v>
      </c>
      <c r="CV1107">
        <v>1955.0975</v>
      </c>
      <c r="CW1107">
        <v>39.8903571428572</v>
      </c>
      <c r="CX1107">
        <v>0</v>
      </c>
      <c r="CY1107">
        <v>1663699945.1</v>
      </c>
      <c r="CZ1107">
        <v>0</v>
      </c>
      <c r="DA1107">
        <v>0</v>
      </c>
      <c r="DB1107" t="s">
        <v>356</v>
      </c>
      <c r="DC1107">
        <v>1660677648.1</v>
      </c>
      <c r="DD1107">
        <v>1660677649.1</v>
      </c>
      <c r="DE1107">
        <v>0</v>
      </c>
      <c r="DF1107">
        <v>-1.042</v>
      </c>
      <c r="DG1107">
        <v>0.003</v>
      </c>
      <c r="DH1107">
        <v>5.218</v>
      </c>
      <c r="DI1107">
        <v>0.344</v>
      </c>
      <c r="DJ1107">
        <v>417</v>
      </c>
      <c r="DK1107">
        <v>22</v>
      </c>
      <c r="DL1107">
        <v>1.24</v>
      </c>
      <c r="DM1107">
        <v>0.53</v>
      </c>
      <c r="DN1107">
        <v>-50.5173390243902</v>
      </c>
      <c r="DO1107">
        <v>-12.8254850174216</v>
      </c>
      <c r="DP1107">
        <v>1.42542903286884</v>
      </c>
      <c r="DQ1107">
        <v>0</v>
      </c>
      <c r="DR1107">
        <v>4.00331048780488</v>
      </c>
      <c r="DS1107">
        <v>-0.0490733101045274</v>
      </c>
      <c r="DT1107">
        <v>0.0155108122715421</v>
      </c>
      <c r="DU1107">
        <v>1</v>
      </c>
      <c r="DV1107">
        <v>1</v>
      </c>
      <c r="DW1107">
        <v>2</v>
      </c>
      <c r="DX1107" t="s">
        <v>395</v>
      </c>
      <c r="DY1107">
        <v>2.97301</v>
      </c>
      <c r="DZ1107">
        <v>2.70134</v>
      </c>
      <c r="EA1107">
        <v>0.106668</v>
      </c>
      <c r="EB1107">
        <v>0.115473</v>
      </c>
      <c r="EC1107">
        <v>0.0902352</v>
      </c>
      <c r="ED1107">
        <v>0.0775688</v>
      </c>
      <c r="EE1107">
        <v>34785.4</v>
      </c>
      <c r="EF1107">
        <v>37547.5</v>
      </c>
      <c r="EG1107">
        <v>35290.7</v>
      </c>
      <c r="EH1107">
        <v>38502.9</v>
      </c>
      <c r="EI1107">
        <v>45538.5</v>
      </c>
      <c r="EJ1107">
        <v>51304.3</v>
      </c>
      <c r="EK1107">
        <v>55173.9</v>
      </c>
      <c r="EL1107">
        <v>61765.4</v>
      </c>
      <c r="EM1107">
        <v>1.9838</v>
      </c>
      <c r="EN1107">
        <v>1.8012</v>
      </c>
      <c r="EO1107">
        <v>0.0807047</v>
      </c>
      <c r="EP1107">
        <v>0</v>
      </c>
      <c r="EQ1107">
        <v>23.6476</v>
      </c>
      <c r="ER1107">
        <v>999.9</v>
      </c>
      <c r="ES1107">
        <v>39.495</v>
      </c>
      <c r="ET1107">
        <v>31.532</v>
      </c>
      <c r="EU1107">
        <v>20.3041</v>
      </c>
      <c r="EV1107">
        <v>56.3862</v>
      </c>
      <c r="EW1107">
        <v>46.2821</v>
      </c>
      <c r="EX1107">
        <v>1</v>
      </c>
      <c r="EY1107">
        <v>0.00867886</v>
      </c>
      <c r="EZ1107">
        <v>2.49643</v>
      </c>
      <c r="FA1107">
        <v>20.0957</v>
      </c>
      <c r="FB1107">
        <v>5.20052</v>
      </c>
      <c r="FC1107">
        <v>12.004</v>
      </c>
      <c r="FD1107">
        <v>4.976</v>
      </c>
      <c r="FE1107">
        <v>3.294</v>
      </c>
      <c r="FF1107">
        <v>9999</v>
      </c>
      <c r="FG1107">
        <v>9999</v>
      </c>
      <c r="FH1107">
        <v>9999</v>
      </c>
      <c r="FI1107">
        <v>696.2</v>
      </c>
      <c r="FJ1107">
        <v>1.86356</v>
      </c>
      <c r="FK1107">
        <v>1.86829</v>
      </c>
      <c r="FL1107">
        <v>1.86807</v>
      </c>
      <c r="FM1107">
        <v>1.86932</v>
      </c>
      <c r="FN1107">
        <v>1.87012</v>
      </c>
      <c r="FO1107">
        <v>1.86615</v>
      </c>
      <c r="FP1107">
        <v>1.86722</v>
      </c>
      <c r="FQ1107">
        <v>1.86859</v>
      </c>
      <c r="FR1107">
        <v>5</v>
      </c>
      <c r="FS1107">
        <v>0</v>
      </c>
      <c r="FT1107">
        <v>0</v>
      </c>
      <c r="FU1107">
        <v>0</v>
      </c>
      <c r="FV1107" t="s">
        <v>358</v>
      </c>
      <c r="FW1107" t="s">
        <v>359</v>
      </c>
      <c r="FX1107" t="s">
        <v>360</v>
      </c>
      <c r="FY1107" t="s">
        <v>360</v>
      </c>
      <c r="FZ1107" t="s">
        <v>360</v>
      </c>
      <c r="GA1107" t="s">
        <v>360</v>
      </c>
      <c r="GB1107">
        <v>0</v>
      </c>
      <c r="GC1107">
        <v>100</v>
      </c>
      <c r="GD1107">
        <v>100</v>
      </c>
      <c r="GE1107">
        <v>6.476</v>
      </c>
      <c r="GF1107">
        <v>0.2762</v>
      </c>
      <c r="GG1107">
        <v>3.61927167264205</v>
      </c>
      <c r="GH1107">
        <v>0.00509506669552449</v>
      </c>
      <c r="GI1107">
        <v>1.17866753763249e-06</v>
      </c>
      <c r="GJ1107">
        <v>-6.62632595388568e-10</v>
      </c>
      <c r="GK1107">
        <v>-0.0260112845827318</v>
      </c>
      <c r="GL1107">
        <v>-0.0225051504344278</v>
      </c>
      <c r="GM1107">
        <v>0.00262967521021688</v>
      </c>
      <c r="GN1107">
        <v>-3.50088843362945e-05</v>
      </c>
      <c r="GO1107">
        <v>-5</v>
      </c>
      <c r="GP1107">
        <v>1640</v>
      </c>
      <c r="GQ1107">
        <v>1</v>
      </c>
      <c r="GR1107">
        <v>20</v>
      </c>
      <c r="GS1107">
        <v>50371.7</v>
      </c>
      <c r="GT1107">
        <v>50371.6</v>
      </c>
      <c r="GU1107">
        <v>1.33789</v>
      </c>
      <c r="GV1107">
        <v>2.62695</v>
      </c>
      <c r="GW1107">
        <v>1.54785</v>
      </c>
      <c r="GX1107">
        <v>2.2998</v>
      </c>
      <c r="GY1107">
        <v>1.34644</v>
      </c>
      <c r="GZ1107">
        <v>2.40356</v>
      </c>
      <c r="HA1107">
        <v>36.5287</v>
      </c>
      <c r="HB1107">
        <v>23.9474</v>
      </c>
      <c r="HC1107">
        <v>18</v>
      </c>
      <c r="HD1107">
        <v>504.432</v>
      </c>
      <c r="HE1107">
        <v>389.9</v>
      </c>
      <c r="HF1107">
        <v>19.3942</v>
      </c>
      <c r="HG1107">
        <v>27.1951</v>
      </c>
      <c r="HH1107">
        <v>29.9999</v>
      </c>
      <c r="HI1107">
        <v>27.1654</v>
      </c>
      <c r="HJ1107">
        <v>27.1094</v>
      </c>
      <c r="HK1107">
        <v>26.7979</v>
      </c>
      <c r="HL1107">
        <v>23.378</v>
      </c>
      <c r="HM1107">
        <v>0</v>
      </c>
      <c r="HN1107">
        <v>19.4214</v>
      </c>
      <c r="HO1107">
        <v>589.004</v>
      </c>
      <c r="HP1107">
        <v>15.7815</v>
      </c>
      <c r="HQ1107">
        <v>102.343</v>
      </c>
      <c r="HR1107">
        <v>102.804</v>
      </c>
    </row>
    <row r="1108" spans="1:226">
      <c r="A1108">
        <v>1092</v>
      </c>
      <c r="B1108">
        <v>1663699953</v>
      </c>
      <c r="C1108">
        <v>12177.9000000954</v>
      </c>
      <c r="D1108" t="s">
        <v>2554</v>
      </c>
      <c r="E1108" t="s">
        <v>2555</v>
      </c>
      <c r="F1108">
        <v>5</v>
      </c>
      <c r="G1108" t="s">
        <v>2485</v>
      </c>
      <c r="H1108" t="s">
        <v>354</v>
      </c>
      <c r="I1108">
        <v>1663699945.5</v>
      </c>
      <c r="J1108">
        <f>(K1108)/1000</f>
        <v>0</v>
      </c>
      <c r="K1108">
        <f>IF(BF1108, AN1108, AH1108)</f>
        <v>0</v>
      </c>
      <c r="L1108">
        <f>IF(BF1108, AI1108, AG1108)</f>
        <v>0</v>
      </c>
      <c r="M1108">
        <f>BH1108 - IF(AU1108&gt;1, L1108*BB1108*100.0/(AW1108*BV1108), 0)</f>
        <v>0</v>
      </c>
      <c r="N1108">
        <f>((T1108-J1108/2)*M1108-L1108)/(T1108+J1108/2)</f>
        <v>0</v>
      </c>
      <c r="O1108">
        <f>N1108*(BO1108+BP1108)/1000.0</f>
        <v>0</v>
      </c>
      <c r="P1108">
        <f>(BH1108 - IF(AU1108&gt;1, L1108*BB1108*100.0/(AW1108*BV1108), 0))*(BO1108+BP1108)/1000.0</f>
        <v>0</v>
      </c>
      <c r="Q1108">
        <f>2.0/((1/S1108-1/R1108)+SIGN(S1108)*SQRT((1/S1108-1/R1108)*(1/S1108-1/R1108) + 4*BC1108/((BC1108+1)*(BC1108+1))*(2*1/S1108*1/R1108-1/R1108*1/R1108)))</f>
        <v>0</v>
      </c>
      <c r="R1108">
        <f>IF(LEFT(BD1108,1)&lt;&gt;"0",IF(LEFT(BD1108,1)="1",3.0,BE1108),$D$5+$E$5*(BV1108*BO1108/($K$5*1000))+$F$5*(BV1108*BO1108/($K$5*1000))*MAX(MIN(BB1108,$J$5),$I$5)*MAX(MIN(BB1108,$J$5),$I$5)+$G$5*MAX(MIN(BB1108,$J$5),$I$5)*(BV1108*BO1108/($K$5*1000))+$H$5*(BV1108*BO1108/($K$5*1000))*(BV1108*BO1108/($K$5*1000)))</f>
        <v>0</v>
      </c>
      <c r="S1108">
        <f>J1108*(1000-(1000*0.61365*exp(17.502*W1108/(240.97+W1108))/(BO1108+BP1108)+BJ1108)/2)/(1000*0.61365*exp(17.502*W1108/(240.97+W1108))/(BO1108+BP1108)-BJ1108)</f>
        <v>0</v>
      </c>
      <c r="T1108">
        <f>1/((BC1108+1)/(Q1108/1.6)+1/(R1108/1.37)) + BC1108/((BC1108+1)/(Q1108/1.6) + BC1108/(R1108/1.37))</f>
        <v>0</v>
      </c>
      <c r="U1108">
        <f>(AX1108*BA1108)</f>
        <v>0</v>
      </c>
      <c r="V1108">
        <f>(BQ1108+(U1108+2*0.95*5.67E-8*(((BQ1108+$B$7)+273)^4-(BQ1108+273)^4)-44100*J1108)/(1.84*29.3*R1108+8*0.95*5.67E-8*(BQ1108+273)^3))</f>
        <v>0</v>
      </c>
      <c r="W1108">
        <f>($C$7*BR1108+$D$7*BS1108+$E$7*V1108)</f>
        <v>0</v>
      </c>
      <c r="X1108">
        <f>0.61365*exp(17.502*W1108/(240.97+W1108))</f>
        <v>0</v>
      </c>
      <c r="Y1108">
        <f>(Z1108/AA1108*100)</f>
        <v>0</v>
      </c>
      <c r="Z1108">
        <f>BJ1108*(BO1108+BP1108)/1000</f>
        <v>0</v>
      </c>
      <c r="AA1108">
        <f>0.61365*exp(17.502*BQ1108/(240.97+BQ1108))</f>
        <v>0</v>
      </c>
      <c r="AB1108">
        <f>(X1108-BJ1108*(BO1108+BP1108)/1000)</f>
        <v>0</v>
      </c>
      <c r="AC1108">
        <f>(-J1108*44100)</f>
        <v>0</v>
      </c>
      <c r="AD1108">
        <f>2*29.3*R1108*0.92*(BQ1108-W1108)</f>
        <v>0</v>
      </c>
      <c r="AE1108">
        <f>2*0.95*5.67E-8*(((BQ1108+$B$7)+273)^4-(W1108+273)^4)</f>
        <v>0</v>
      </c>
      <c r="AF1108">
        <f>U1108+AE1108+AC1108+AD1108</f>
        <v>0</v>
      </c>
      <c r="AG1108">
        <f>BN1108*AU1108*(BI1108-BH1108*(1000-AU1108*BK1108)/(1000-AU1108*BJ1108))/(100*BB1108)</f>
        <v>0</v>
      </c>
      <c r="AH1108">
        <f>1000*BN1108*AU1108*(BJ1108-BK1108)/(100*BB1108*(1000-AU1108*BJ1108))</f>
        <v>0</v>
      </c>
      <c r="AI1108">
        <f>(AJ1108 - AK1108 - BO1108*1E3/(8.314*(BQ1108+273.15)) * AM1108/BN1108 * AL1108) * BN1108/(100*BB1108) * (1000 - BK1108)/1000</f>
        <v>0</v>
      </c>
      <c r="AJ1108">
        <v>593.525191790653</v>
      </c>
      <c r="AK1108">
        <v>548.765757575757</v>
      </c>
      <c r="AL1108">
        <v>3.25589661493521</v>
      </c>
      <c r="AM1108">
        <v>65.4375956939382</v>
      </c>
      <c r="AN1108">
        <f>(AP1108 - AO1108 + BO1108*1E3/(8.314*(BQ1108+273.15)) * AR1108/BN1108 * AQ1108) * BN1108/(100*BB1108) * 1000/(1000 - AP1108)</f>
        <v>0</v>
      </c>
      <c r="AO1108">
        <v>15.791295517746</v>
      </c>
      <c r="AP1108">
        <v>19.8039274725275</v>
      </c>
      <c r="AQ1108">
        <v>-0.000108265139156403</v>
      </c>
      <c r="AR1108">
        <v>121.297817516399</v>
      </c>
      <c r="AS1108">
        <v>0</v>
      </c>
      <c r="AT1108">
        <v>0</v>
      </c>
      <c r="AU1108">
        <f>IF(AS1108*$H$13&gt;=AW1108,1.0,(AW1108/(AW1108-AS1108*$H$13)))</f>
        <v>0</v>
      </c>
      <c r="AV1108">
        <f>(AU1108-1)*100</f>
        <v>0</v>
      </c>
      <c r="AW1108">
        <f>MAX(0,($B$13+$C$13*BV1108)/(1+$D$13*BV1108)*BO1108/(BQ1108+273)*$E$13)</f>
        <v>0</v>
      </c>
      <c r="AX1108">
        <f>$B$11*BW1108+$C$11*BX1108+$F$11*CI1108*(1-CL1108)</f>
        <v>0</v>
      </c>
      <c r="AY1108">
        <f>AX1108*AZ1108</f>
        <v>0</v>
      </c>
      <c r="AZ1108">
        <f>($B$11*$D$9+$C$11*$D$9+$F$11*((CV1108+CN1108)/MAX(CV1108+CN1108+CW1108, 0.1)*$I$9+CW1108/MAX(CV1108+CN1108+CW1108, 0.1)*$J$9))/($B$11+$C$11+$F$11)</f>
        <v>0</v>
      </c>
      <c r="BA1108">
        <f>($B$11*$K$9+$C$11*$K$9+$F$11*((CV1108+CN1108)/MAX(CV1108+CN1108+CW1108, 0.1)*$P$9+CW1108/MAX(CV1108+CN1108+CW1108, 0.1)*$Q$9))/($B$11+$C$11+$F$11)</f>
        <v>0</v>
      </c>
      <c r="BB1108">
        <v>6</v>
      </c>
      <c r="BC1108">
        <v>0.5</v>
      </c>
      <c r="BD1108" t="s">
        <v>355</v>
      </c>
      <c r="BE1108">
        <v>2</v>
      </c>
      <c r="BF1108" t="b">
        <v>1</v>
      </c>
      <c r="BG1108">
        <v>1663699945.5</v>
      </c>
      <c r="BH1108">
        <v>515.366148148148</v>
      </c>
      <c r="BI1108">
        <v>567.611703703704</v>
      </c>
      <c r="BJ1108">
        <v>19.7945074074074</v>
      </c>
      <c r="BK1108">
        <v>15.7902555555556</v>
      </c>
      <c r="BL1108">
        <v>508.935740740741</v>
      </c>
      <c r="BM1108">
        <v>19.5182851851852</v>
      </c>
      <c r="BN1108">
        <v>500.039814814815</v>
      </c>
      <c r="BO1108">
        <v>90.4589148148148</v>
      </c>
      <c r="BP1108">
        <v>0.0475329703703704</v>
      </c>
      <c r="BQ1108">
        <v>24.4915666666667</v>
      </c>
      <c r="BR1108">
        <v>24.9681</v>
      </c>
      <c r="BS1108">
        <v>999.9</v>
      </c>
      <c r="BT1108">
        <v>0</v>
      </c>
      <c r="BU1108">
        <v>0</v>
      </c>
      <c r="BV1108">
        <v>9999.81481481482</v>
      </c>
      <c r="BW1108">
        <v>0</v>
      </c>
      <c r="BX1108">
        <v>16.6758666666667</v>
      </c>
      <c r="BY1108">
        <v>-52.2456407407407</v>
      </c>
      <c r="BZ1108">
        <v>525.773592592593</v>
      </c>
      <c r="CA1108">
        <v>576.71837037037</v>
      </c>
      <c r="CB1108">
        <v>4.00424962962963</v>
      </c>
      <c r="CC1108">
        <v>567.611703703704</v>
      </c>
      <c r="CD1108">
        <v>15.7902555555556</v>
      </c>
      <c r="CE1108">
        <v>1.79059</v>
      </c>
      <c r="CF1108">
        <v>1.42836814814815</v>
      </c>
      <c r="CG1108">
        <v>15.7048814814815</v>
      </c>
      <c r="CH1108">
        <v>12.2221888888889</v>
      </c>
      <c r="CI1108">
        <v>1999.96851851852</v>
      </c>
      <c r="CJ1108">
        <v>0.980004925925926</v>
      </c>
      <c r="CK1108">
        <v>0.0199950592592593</v>
      </c>
      <c r="CL1108">
        <v>0</v>
      </c>
      <c r="CM1108">
        <v>707.099555555556</v>
      </c>
      <c r="CN1108">
        <v>5.00063</v>
      </c>
      <c r="CO1108">
        <v>13920.9</v>
      </c>
      <c r="CP1108">
        <v>17256.6555555556</v>
      </c>
      <c r="CQ1108">
        <v>39.25</v>
      </c>
      <c r="CR1108">
        <v>39.326</v>
      </c>
      <c r="CS1108">
        <v>38.75</v>
      </c>
      <c r="CT1108">
        <v>38.7126666666667</v>
      </c>
      <c r="CU1108">
        <v>39.9743333333333</v>
      </c>
      <c r="CV1108">
        <v>1955.07777777778</v>
      </c>
      <c r="CW1108">
        <v>39.8907407407407</v>
      </c>
      <c r="CX1108">
        <v>0</v>
      </c>
      <c r="CY1108">
        <v>1663699950.5</v>
      </c>
      <c r="CZ1108">
        <v>0</v>
      </c>
      <c r="DA1108">
        <v>0</v>
      </c>
      <c r="DB1108" t="s">
        <v>356</v>
      </c>
      <c r="DC1108">
        <v>1660677648.1</v>
      </c>
      <c r="DD1108">
        <v>1660677649.1</v>
      </c>
      <c r="DE1108">
        <v>0</v>
      </c>
      <c r="DF1108">
        <v>-1.042</v>
      </c>
      <c r="DG1108">
        <v>0.003</v>
      </c>
      <c r="DH1108">
        <v>5.218</v>
      </c>
      <c r="DI1108">
        <v>0.344</v>
      </c>
      <c r="DJ1108">
        <v>417</v>
      </c>
      <c r="DK1108">
        <v>22</v>
      </c>
      <c r="DL1108">
        <v>1.24</v>
      </c>
      <c r="DM1108">
        <v>0.53</v>
      </c>
      <c r="DN1108">
        <v>-51.7399780487805</v>
      </c>
      <c r="DO1108">
        <v>-10.5426940766551</v>
      </c>
      <c r="DP1108">
        <v>1.26402265928134</v>
      </c>
      <c r="DQ1108">
        <v>0</v>
      </c>
      <c r="DR1108">
        <v>4.00092292682927</v>
      </c>
      <c r="DS1108">
        <v>0.0574628571428587</v>
      </c>
      <c r="DT1108">
        <v>0.00635289035195115</v>
      </c>
      <c r="DU1108">
        <v>1</v>
      </c>
      <c r="DV1108">
        <v>1</v>
      </c>
      <c r="DW1108">
        <v>2</v>
      </c>
      <c r="DX1108" t="s">
        <v>395</v>
      </c>
      <c r="DY1108">
        <v>2.97356</v>
      </c>
      <c r="DZ1108">
        <v>2.70182</v>
      </c>
      <c r="EA1108">
        <v>0.109055</v>
      </c>
      <c r="EB1108">
        <v>0.117634</v>
      </c>
      <c r="EC1108">
        <v>0.090276</v>
      </c>
      <c r="ED1108">
        <v>0.0775813</v>
      </c>
      <c r="EE1108">
        <v>34692.5</v>
      </c>
      <c r="EF1108">
        <v>37455</v>
      </c>
      <c r="EG1108">
        <v>35290.7</v>
      </c>
      <c r="EH1108">
        <v>38502.1</v>
      </c>
      <c r="EI1108">
        <v>45536.9</v>
      </c>
      <c r="EJ1108">
        <v>51303.9</v>
      </c>
      <c r="EK1108">
        <v>55174.3</v>
      </c>
      <c r="EL1108">
        <v>61765.7</v>
      </c>
      <c r="EM1108">
        <v>1.984</v>
      </c>
      <c r="EN1108">
        <v>1.8014</v>
      </c>
      <c r="EO1108">
        <v>0.0802875</v>
      </c>
      <c r="EP1108">
        <v>0</v>
      </c>
      <c r="EQ1108">
        <v>23.6436</v>
      </c>
      <c r="ER1108">
        <v>999.9</v>
      </c>
      <c r="ES1108">
        <v>39.495</v>
      </c>
      <c r="ET1108">
        <v>31.542</v>
      </c>
      <c r="EU1108">
        <v>20.3134</v>
      </c>
      <c r="EV1108">
        <v>56.1262</v>
      </c>
      <c r="EW1108">
        <v>45.9415</v>
      </c>
      <c r="EX1108">
        <v>1</v>
      </c>
      <c r="EY1108">
        <v>0.00896342</v>
      </c>
      <c r="EZ1108">
        <v>2.53573</v>
      </c>
      <c r="FA1108">
        <v>20.095</v>
      </c>
      <c r="FB1108">
        <v>5.19692</v>
      </c>
      <c r="FC1108">
        <v>12.004</v>
      </c>
      <c r="FD1108">
        <v>4.976</v>
      </c>
      <c r="FE1108">
        <v>3.294</v>
      </c>
      <c r="FF1108">
        <v>9999</v>
      </c>
      <c r="FG1108">
        <v>9999</v>
      </c>
      <c r="FH1108">
        <v>9999</v>
      </c>
      <c r="FI1108">
        <v>696.2</v>
      </c>
      <c r="FJ1108">
        <v>1.86356</v>
      </c>
      <c r="FK1108">
        <v>1.86829</v>
      </c>
      <c r="FL1108">
        <v>1.86804</v>
      </c>
      <c r="FM1108">
        <v>1.86932</v>
      </c>
      <c r="FN1108">
        <v>1.87012</v>
      </c>
      <c r="FO1108">
        <v>1.86615</v>
      </c>
      <c r="FP1108">
        <v>1.86719</v>
      </c>
      <c r="FQ1108">
        <v>1.86856</v>
      </c>
      <c r="FR1108">
        <v>5</v>
      </c>
      <c r="FS1108">
        <v>0</v>
      </c>
      <c r="FT1108">
        <v>0</v>
      </c>
      <c r="FU1108">
        <v>0</v>
      </c>
      <c r="FV1108" t="s">
        <v>358</v>
      </c>
      <c r="FW1108" t="s">
        <v>359</v>
      </c>
      <c r="FX1108" t="s">
        <v>360</v>
      </c>
      <c r="FY1108" t="s">
        <v>360</v>
      </c>
      <c r="FZ1108" t="s">
        <v>360</v>
      </c>
      <c r="GA1108" t="s">
        <v>360</v>
      </c>
      <c r="GB1108">
        <v>0</v>
      </c>
      <c r="GC1108">
        <v>100</v>
      </c>
      <c r="GD1108">
        <v>100</v>
      </c>
      <c r="GE1108">
        <v>6.569</v>
      </c>
      <c r="GF1108">
        <v>0.2767</v>
      </c>
      <c r="GG1108">
        <v>3.61927167264205</v>
      </c>
      <c r="GH1108">
        <v>0.00509506669552449</v>
      </c>
      <c r="GI1108">
        <v>1.17866753763249e-06</v>
      </c>
      <c r="GJ1108">
        <v>-6.62632595388568e-10</v>
      </c>
      <c r="GK1108">
        <v>-0.0260112845827318</v>
      </c>
      <c r="GL1108">
        <v>-0.0225051504344278</v>
      </c>
      <c r="GM1108">
        <v>0.00262967521021688</v>
      </c>
      <c r="GN1108">
        <v>-3.50088843362945e-05</v>
      </c>
      <c r="GO1108">
        <v>-5</v>
      </c>
      <c r="GP1108">
        <v>1640</v>
      </c>
      <c r="GQ1108">
        <v>1</v>
      </c>
      <c r="GR1108">
        <v>20</v>
      </c>
      <c r="GS1108">
        <v>50371.7</v>
      </c>
      <c r="GT1108">
        <v>50371.7</v>
      </c>
      <c r="GU1108">
        <v>1.36963</v>
      </c>
      <c r="GV1108">
        <v>2.62085</v>
      </c>
      <c r="GW1108">
        <v>1.54785</v>
      </c>
      <c r="GX1108">
        <v>2.2998</v>
      </c>
      <c r="GY1108">
        <v>1.34644</v>
      </c>
      <c r="GZ1108">
        <v>2.42554</v>
      </c>
      <c r="HA1108">
        <v>36.5287</v>
      </c>
      <c r="HB1108">
        <v>23.9474</v>
      </c>
      <c r="HC1108">
        <v>18</v>
      </c>
      <c r="HD1108">
        <v>504.588</v>
      </c>
      <c r="HE1108">
        <v>390.025</v>
      </c>
      <c r="HF1108">
        <v>19.4265</v>
      </c>
      <c r="HG1108">
        <v>27.1951</v>
      </c>
      <c r="HH1108">
        <v>30.0002</v>
      </c>
      <c r="HI1108">
        <v>27.1677</v>
      </c>
      <c r="HJ1108">
        <v>27.1117</v>
      </c>
      <c r="HK1108">
        <v>27.4418</v>
      </c>
      <c r="HL1108">
        <v>23.378</v>
      </c>
      <c r="HM1108">
        <v>0</v>
      </c>
      <c r="HN1108">
        <v>19.4351</v>
      </c>
      <c r="HO1108">
        <v>609.089</v>
      </c>
      <c r="HP1108">
        <v>15.7815</v>
      </c>
      <c r="HQ1108">
        <v>102.343</v>
      </c>
      <c r="HR1108">
        <v>102.804</v>
      </c>
    </row>
    <row r="1109" spans="1:226">
      <c r="A1109">
        <v>1093</v>
      </c>
      <c r="B1109">
        <v>1663699958</v>
      </c>
      <c r="C1109">
        <v>12182.9000000954</v>
      </c>
      <c r="D1109" t="s">
        <v>2556</v>
      </c>
      <c r="E1109" t="s">
        <v>2557</v>
      </c>
      <c r="F1109">
        <v>5</v>
      </c>
      <c r="G1109" t="s">
        <v>2485</v>
      </c>
      <c r="H1109" t="s">
        <v>354</v>
      </c>
      <c r="I1109">
        <v>1663699950.21429</v>
      </c>
      <c r="J1109">
        <f>(K1109)/1000</f>
        <v>0</v>
      </c>
      <c r="K1109">
        <f>IF(BF1109, AN1109, AH1109)</f>
        <v>0</v>
      </c>
      <c r="L1109">
        <f>IF(BF1109, AI1109, AG1109)</f>
        <v>0</v>
      </c>
      <c r="M1109">
        <f>BH1109 - IF(AU1109&gt;1, L1109*BB1109*100.0/(AW1109*BV1109), 0)</f>
        <v>0</v>
      </c>
      <c r="N1109">
        <f>((T1109-J1109/2)*M1109-L1109)/(T1109+J1109/2)</f>
        <v>0</v>
      </c>
      <c r="O1109">
        <f>N1109*(BO1109+BP1109)/1000.0</f>
        <v>0</v>
      </c>
      <c r="P1109">
        <f>(BH1109 - IF(AU1109&gt;1, L1109*BB1109*100.0/(AW1109*BV1109), 0))*(BO1109+BP1109)/1000.0</f>
        <v>0</v>
      </c>
      <c r="Q1109">
        <f>2.0/((1/S1109-1/R1109)+SIGN(S1109)*SQRT((1/S1109-1/R1109)*(1/S1109-1/R1109) + 4*BC1109/((BC1109+1)*(BC1109+1))*(2*1/S1109*1/R1109-1/R1109*1/R1109)))</f>
        <v>0</v>
      </c>
      <c r="R1109">
        <f>IF(LEFT(BD1109,1)&lt;&gt;"0",IF(LEFT(BD1109,1)="1",3.0,BE1109),$D$5+$E$5*(BV1109*BO1109/($K$5*1000))+$F$5*(BV1109*BO1109/($K$5*1000))*MAX(MIN(BB1109,$J$5),$I$5)*MAX(MIN(BB1109,$J$5),$I$5)+$G$5*MAX(MIN(BB1109,$J$5),$I$5)*(BV1109*BO1109/($K$5*1000))+$H$5*(BV1109*BO1109/($K$5*1000))*(BV1109*BO1109/($K$5*1000)))</f>
        <v>0</v>
      </c>
      <c r="S1109">
        <f>J1109*(1000-(1000*0.61365*exp(17.502*W1109/(240.97+W1109))/(BO1109+BP1109)+BJ1109)/2)/(1000*0.61365*exp(17.502*W1109/(240.97+W1109))/(BO1109+BP1109)-BJ1109)</f>
        <v>0</v>
      </c>
      <c r="T1109">
        <f>1/((BC1109+1)/(Q1109/1.6)+1/(R1109/1.37)) + BC1109/((BC1109+1)/(Q1109/1.6) + BC1109/(R1109/1.37))</f>
        <v>0</v>
      </c>
      <c r="U1109">
        <f>(AX1109*BA1109)</f>
        <v>0</v>
      </c>
      <c r="V1109">
        <f>(BQ1109+(U1109+2*0.95*5.67E-8*(((BQ1109+$B$7)+273)^4-(BQ1109+273)^4)-44100*J1109)/(1.84*29.3*R1109+8*0.95*5.67E-8*(BQ1109+273)^3))</f>
        <v>0</v>
      </c>
      <c r="W1109">
        <f>($C$7*BR1109+$D$7*BS1109+$E$7*V1109)</f>
        <v>0</v>
      </c>
      <c r="X1109">
        <f>0.61365*exp(17.502*W1109/(240.97+W1109))</f>
        <v>0</v>
      </c>
      <c r="Y1109">
        <f>(Z1109/AA1109*100)</f>
        <v>0</v>
      </c>
      <c r="Z1109">
        <f>BJ1109*(BO1109+BP1109)/1000</f>
        <v>0</v>
      </c>
      <c r="AA1109">
        <f>0.61365*exp(17.502*BQ1109/(240.97+BQ1109))</f>
        <v>0</v>
      </c>
      <c r="AB1109">
        <f>(X1109-BJ1109*(BO1109+BP1109)/1000)</f>
        <v>0</v>
      </c>
      <c r="AC1109">
        <f>(-J1109*44100)</f>
        <v>0</v>
      </c>
      <c r="AD1109">
        <f>2*29.3*R1109*0.92*(BQ1109-W1109)</f>
        <v>0</v>
      </c>
      <c r="AE1109">
        <f>2*0.95*5.67E-8*(((BQ1109+$B$7)+273)^4-(W1109+273)^4)</f>
        <v>0</v>
      </c>
      <c r="AF1109">
        <f>U1109+AE1109+AC1109+AD1109</f>
        <v>0</v>
      </c>
      <c r="AG1109">
        <f>BN1109*AU1109*(BI1109-BH1109*(1000-AU1109*BK1109)/(1000-AU1109*BJ1109))/(100*BB1109)</f>
        <v>0</v>
      </c>
      <c r="AH1109">
        <f>1000*BN1109*AU1109*(BJ1109-BK1109)/(100*BB1109*(1000-AU1109*BJ1109))</f>
        <v>0</v>
      </c>
      <c r="AI1109">
        <f>(AJ1109 - AK1109 - BO1109*1E3/(8.314*(BQ1109+273.15)) * AM1109/BN1109 * AL1109) * BN1109/(100*BB1109) * (1000 - BK1109)/1000</f>
        <v>0</v>
      </c>
      <c r="AJ1109">
        <v>610.234071843465</v>
      </c>
      <c r="AK1109">
        <v>564.9454</v>
      </c>
      <c r="AL1109">
        <v>3.29599584433524</v>
      </c>
      <c r="AM1109">
        <v>65.4375956939382</v>
      </c>
      <c r="AN1109">
        <f>(AP1109 - AO1109 + BO1109*1E3/(8.314*(BQ1109+273.15)) * AR1109/BN1109 * AQ1109) * BN1109/(100*BB1109) * 1000/(1000 - AP1109)</f>
        <v>0</v>
      </c>
      <c r="AO1109">
        <v>15.7916084791007</v>
      </c>
      <c r="AP1109">
        <v>19.8039010989011</v>
      </c>
      <c r="AQ1109">
        <v>8.7642173530368e-05</v>
      </c>
      <c r="AR1109">
        <v>121.297817516399</v>
      </c>
      <c r="AS1109">
        <v>0</v>
      </c>
      <c r="AT1109">
        <v>0</v>
      </c>
      <c r="AU1109">
        <f>IF(AS1109*$H$13&gt;=AW1109,1.0,(AW1109/(AW1109-AS1109*$H$13)))</f>
        <v>0</v>
      </c>
      <c r="AV1109">
        <f>(AU1109-1)*100</f>
        <v>0</v>
      </c>
      <c r="AW1109">
        <f>MAX(0,($B$13+$C$13*BV1109)/(1+$D$13*BV1109)*BO1109/(BQ1109+273)*$E$13)</f>
        <v>0</v>
      </c>
      <c r="AX1109">
        <f>$B$11*BW1109+$C$11*BX1109+$F$11*CI1109*(1-CL1109)</f>
        <v>0</v>
      </c>
      <c r="AY1109">
        <f>AX1109*AZ1109</f>
        <v>0</v>
      </c>
      <c r="AZ1109">
        <f>($B$11*$D$9+$C$11*$D$9+$F$11*((CV1109+CN1109)/MAX(CV1109+CN1109+CW1109, 0.1)*$I$9+CW1109/MAX(CV1109+CN1109+CW1109, 0.1)*$J$9))/($B$11+$C$11+$F$11)</f>
        <v>0</v>
      </c>
      <c r="BA1109">
        <f>($B$11*$K$9+$C$11*$K$9+$F$11*((CV1109+CN1109)/MAX(CV1109+CN1109+CW1109, 0.1)*$P$9+CW1109/MAX(CV1109+CN1109+CW1109, 0.1)*$Q$9))/($B$11+$C$11+$F$11)</f>
        <v>0</v>
      </c>
      <c r="BB1109">
        <v>6</v>
      </c>
      <c r="BC1109">
        <v>0.5</v>
      </c>
      <c r="BD1109" t="s">
        <v>355</v>
      </c>
      <c r="BE1109">
        <v>2</v>
      </c>
      <c r="BF1109" t="b">
        <v>1</v>
      </c>
      <c r="BG1109">
        <v>1663699950.21429</v>
      </c>
      <c r="BH1109">
        <v>530.432964285714</v>
      </c>
      <c r="BI1109">
        <v>583.534464285714</v>
      </c>
      <c r="BJ1109">
        <v>19.7990571428571</v>
      </c>
      <c r="BK1109">
        <v>15.7919607142857</v>
      </c>
      <c r="BL1109">
        <v>523.916035714286</v>
      </c>
      <c r="BM1109">
        <v>19.5226607142857</v>
      </c>
      <c r="BN1109">
        <v>500.076357142857</v>
      </c>
      <c r="BO1109">
        <v>90.4593821428572</v>
      </c>
      <c r="BP1109">
        <v>0.0475976428571429</v>
      </c>
      <c r="BQ1109">
        <v>24.4912785714286</v>
      </c>
      <c r="BR1109">
        <v>24.9726892857143</v>
      </c>
      <c r="BS1109">
        <v>999.9</v>
      </c>
      <c r="BT1109">
        <v>0</v>
      </c>
      <c r="BU1109">
        <v>0</v>
      </c>
      <c r="BV1109">
        <v>9985</v>
      </c>
      <c r="BW1109">
        <v>0</v>
      </c>
      <c r="BX1109">
        <v>16.6737071428571</v>
      </c>
      <c r="BY1109">
        <v>-53.1014571428571</v>
      </c>
      <c r="BZ1109">
        <v>541.147285714286</v>
      </c>
      <c r="CA1109">
        <v>592.897571428571</v>
      </c>
      <c r="CB1109">
        <v>4.00708642857143</v>
      </c>
      <c r="CC1109">
        <v>583.534464285714</v>
      </c>
      <c r="CD1109">
        <v>15.7919607142857</v>
      </c>
      <c r="CE1109">
        <v>1.79100964285714</v>
      </c>
      <c r="CF1109">
        <v>1.42853107142857</v>
      </c>
      <c r="CG1109">
        <v>15.7085464285714</v>
      </c>
      <c r="CH1109">
        <v>12.223925</v>
      </c>
      <c r="CI1109">
        <v>1999.99464285714</v>
      </c>
      <c r="CJ1109">
        <v>0.980004857142857</v>
      </c>
      <c r="CK1109">
        <v>0.0199951142857143</v>
      </c>
      <c r="CL1109">
        <v>0</v>
      </c>
      <c r="CM1109">
        <v>709.580321428571</v>
      </c>
      <c r="CN1109">
        <v>5.00063</v>
      </c>
      <c r="CO1109">
        <v>13970.0035714286</v>
      </c>
      <c r="CP1109">
        <v>17256.8714285714</v>
      </c>
      <c r="CQ1109">
        <v>39.25</v>
      </c>
      <c r="CR1109">
        <v>39.3255</v>
      </c>
      <c r="CS1109">
        <v>38.75</v>
      </c>
      <c r="CT1109">
        <v>38.7095</v>
      </c>
      <c r="CU1109">
        <v>39.982</v>
      </c>
      <c r="CV1109">
        <v>1955.10321428571</v>
      </c>
      <c r="CW1109">
        <v>39.8914285714286</v>
      </c>
      <c r="CX1109">
        <v>0</v>
      </c>
      <c r="CY1109">
        <v>1663699955.3</v>
      </c>
      <c r="CZ1109">
        <v>0</v>
      </c>
      <c r="DA1109">
        <v>0</v>
      </c>
      <c r="DB1109" t="s">
        <v>356</v>
      </c>
      <c r="DC1109">
        <v>1660677648.1</v>
      </c>
      <c r="DD1109">
        <v>1660677649.1</v>
      </c>
      <c r="DE1109">
        <v>0</v>
      </c>
      <c r="DF1109">
        <v>-1.042</v>
      </c>
      <c r="DG1109">
        <v>0.003</v>
      </c>
      <c r="DH1109">
        <v>5.218</v>
      </c>
      <c r="DI1109">
        <v>0.344</v>
      </c>
      <c r="DJ1109">
        <v>417</v>
      </c>
      <c r="DK1109">
        <v>22</v>
      </c>
      <c r="DL1109">
        <v>1.24</v>
      </c>
      <c r="DM1109">
        <v>0.53</v>
      </c>
      <c r="DN1109">
        <v>-52.4856121951219</v>
      </c>
      <c r="DO1109">
        <v>-8.56374564459936</v>
      </c>
      <c r="DP1109">
        <v>1.04075037966753</v>
      </c>
      <c r="DQ1109">
        <v>0</v>
      </c>
      <c r="DR1109">
        <v>4.00489121951219</v>
      </c>
      <c r="DS1109">
        <v>0.0411058536585411</v>
      </c>
      <c r="DT1109">
        <v>0.00479177302850334</v>
      </c>
      <c r="DU1109">
        <v>1</v>
      </c>
      <c r="DV1109">
        <v>1</v>
      </c>
      <c r="DW1109">
        <v>2</v>
      </c>
      <c r="DX1109" t="s">
        <v>395</v>
      </c>
      <c r="DY1109">
        <v>2.97232</v>
      </c>
      <c r="DZ1109">
        <v>2.70214</v>
      </c>
      <c r="EA1109">
        <v>0.111391</v>
      </c>
      <c r="EB1109">
        <v>0.120133</v>
      </c>
      <c r="EC1109">
        <v>0.09029</v>
      </c>
      <c r="ED1109">
        <v>0.0775902</v>
      </c>
      <c r="EE1109">
        <v>34601.4</v>
      </c>
      <c r="EF1109">
        <v>37349</v>
      </c>
      <c r="EG1109">
        <v>35290.5</v>
      </c>
      <c r="EH1109">
        <v>38502.1</v>
      </c>
      <c r="EI1109">
        <v>45536</v>
      </c>
      <c r="EJ1109">
        <v>51303.2</v>
      </c>
      <c r="EK1109">
        <v>55174.1</v>
      </c>
      <c r="EL1109">
        <v>61765.4</v>
      </c>
      <c r="EM1109">
        <v>1.9832</v>
      </c>
      <c r="EN1109">
        <v>1.8022</v>
      </c>
      <c r="EO1109">
        <v>0.0822544</v>
      </c>
      <c r="EP1109">
        <v>0</v>
      </c>
      <c r="EQ1109">
        <v>23.6396</v>
      </c>
      <c r="ER1109">
        <v>999.9</v>
      </c>
      <c r="ES1109">
        <v>39.495</v>
      </c>
      <c r="ET1109">
        <v>31.542</v>
      </c>
      <c r="EU1109">
        <v>20.3128</v>
      </c>
      <c r="EV1109">
        <v>56.7662</v>
      </c>
      <c r="EW1109">
        <v>45.7372</v>
      </c>
      <c r="EX1109">
        <v>1</v>
      </c>
      <c r="EY1109">
        <v>0.00947154</v>
      </c>
      <c r="EZ1109">
        <v>2.53743</v>
      </c>
      <c r="FA1109">
        <v>20.0949</v>
      </c>
      <c r="FB1109">
        <v>5.20052</v>
      </c>
      <c r="FC1109">
        <v>12.0052</v>
      </c>
      <c r="FD1109">
        <v>4.976</v>
      </c>
      <c r="FE1109">
        <v>3.294</v>
      </c>
      <c r="FF1109">
        <v>9999</v>
      </c>
      <c r="FG1109">
        <v>9999</v>
      </c>
      <c r="FH1109">
        <v>9999</v>
      </c>
      <c r="FI1109">
        <v>696.2</v>
      </c>
      <c r="FJ1109">
        <v>1.86356</v>
      </c>
      <c r="FK1109">
        <v>1.86829</v>
      </c>
      <c r="FL1109">
        <v>1.86813</v>
      </c>
      <c r="FM1109">
        <v>1.86929</v>
      </c>
      <c r="FN1109">
        <v>1.87009</v>
      </c>
      <c r="FO1109">
        <v>1.86615</v>
      </c>
      <c r="FP1109">
        <v>1.86722</v>
      </c>
      <c r="FQ1109">
        <v>1.86859</v>
      </c>
      <c r="FR1109">
        <v>5</v>
      </c>
      <c r="FS1109">
        <v>0</v>
      </c>
      <c r="FT1109">
        <v>0</v>
      </c>
      <c r="FU1109">
        <v>0</v>
      </c>
      <c r="FV1109" t="s">
        <v>358</v>
      </c>
      <c r="FW1109" t="s">
        <v>359</v>
      </c>
      <c r="FX1109" t="s">
        <v>360</v>
      </c>
      <c r="FY1109" t="s">
        <v>360</v>
      </c>
      <c r="FZ1109" t="s">
        <v>360</v>
      </c>
      <c r="GA1109" t="s">
        <v>360</v>
      </c>
      <c r="GB1109">
        <v>0</v>
      </c>
      <c r="GC1109">
        <v>100</v>
      </c>
      <c r="GD1109">
        <v>100</v>
      </c>
      <c r="GE1109">
        <v>6.661</v>
      </c>
      <c r="GF1109">
        <v>0.2769</v>
      </c>
      <c r="GG1109">
        <v>3.61927167264205</v>
      </c>
      <c r="GH1109">
        <v>0.00509506669552449</v>
      </c>
      <c r="GI1109">
        <v>1.17866753763249e-06</v>
      </c>
      <c r="GJ1109">
        <v>-6.62632595388568e-10</v>
      </c>
      <c r="GK1109">
        <v>-0.0260112845827318</v>
      </c>
      <c r="GL1109">
        <v>-0.0225051504344278</v>
      </c>
      <c r="GM1109">
        <v>0.00262967521021688</v>
      </c>
      <c r="GN1109">
        <v>-3.50088843362945e-05</v>
      </c>
      <c r="GO1109">
        <v>-5</v>
      </c>
      <c r="GP1109">
        <v>1640</v>
      </c>
      <c r="GQ1109">
        <v>1</v>
      </c>
      <c r="GR1109">
        <v>20</v>
      </c>
      <c r="GS1109">
        <v>50371.8</v>
      </c>
      <c r="GT1109">
        <v>50371.8</v>
      </c>
      <c r="GU1109">
        <v>1.39771</v>
      </c>
      <c r="GV1109">
        <v>2.63062</v>
      </c>
      <c r="GW1109">
        <v>1.54785</v>
      </c>
      <c r="GX1109">
        <v>2.2998</v>
      </c>
      <c r="GY1109">
        <v>1.34644</v>
      </c>
      <c r="GZ1109">
        <v>2.2998</v>
      </c>
      <c r="HA1109">
        <v>36.5523</v>
      </c>
      <c r="HB1109">
        <v>23.9387</v>
      </c>
      <c r="HC1109">
        <v>18</v>
      </c>
      <c r="HD1109">
        <v>504.055</v>
      </c>
      <c r="HE1109">
        <v>390.459</v>
      </c>
      <c r="HF1109">
        <v>19.4431</v>
      </c>
      <c r="HG1109">
        <v>27.1974</v>
      </c>
      <c r="HH1109">
        <v>30.0004</v>
      </c>
      <c r="HI1109">
        <v>27.1677</v>
      </c>
      <c r="HJ1109">
        <v>27.1117</v>
      </c>
      <c r="HK1109">
        <v>28.0006</v>
      </c>
      <c r="HL1109">
        <v>23.378</v>
      </c>
      <c r="HM1109">
        <v>0</v>
      </c>
      <c r="HN1109">
        <v>19.4507</v>
      </c>
      <c r="HO1109">
        <v>622.513</v>
      </c>
      <c r="HP1109">
        <v>15.7815</v>
      </c>
      <c r="HQ1109">
        <v>102.343</v>
      </c>
      <c r="HR1109">
        <v>102.804</v>
      </c>
    </row>
    <row r="1110" spans="1:226">
      <c r="A1110">
        <v>1094</v>
      </c>
      <c r="B1110">
        <v>1663699963</v>
      </c>
      <c r="C1110">
        <v>12187.9000000954</v>
      </c>
      <c r="D1110" t="s">
        <v>2558</v>
      </c>
      <c r="E1110" t="s">
        <v>2559</v>
      </c>
      <c r="F1110">
        <v>5</v>
      </c>
      <c r="G1110" t="s">
        <v>2485</v>
      </c>
      <c r="H1110" t="s">
        <v>354</v>
      </c>
      <c r="I1110">
        <v>1663699955.5</v>
      </c>
      <c r="J1110">
        <f>(K1110)/1000</f>
        <v>0</v>
      </c>
      <c r="K1110">
        <f>IF(BF1110, AN1110, AH1110)</f>
        <v>0</v>
      </c>
      <c r="L1110">
        <f>IF(BF1110, AI1110, AG1110)</f>
        <v>0</v>
      </c>
      <c r="M1110">
        <f>BH1110 - IF(AU1110&gt;1, L1110*BB1110*100.0/(AW1110*BV1110), 0)</f>
        <v>0</v>
      </c>
      <c r="N1110">
        <f>((T1110-J1110/2)*M1110-L1110)/(T1110+J1110/2)</f>
        <v>0</v>
      </c>
      <c r="O1110">
        <f>N1110*(BO1110+BP1110)/1000.0</f>
        <v>0</v>
      </c>
      <c r="P1110">
        <f>(BH1110 - IF(AU1110&gt;1, L1110*BB1110*100.0/(AW1110*BV1110), 0))*(BO1110+BP1110)/1000.0</f>
        <v>0</v>
      </c>
      <c r="Q1110">
        <f>2.0/((1/S1110-1/R1110)+SIGN(S1110)*SQRT((1/S1110-1/R1110)*(1/S1110-1/R1110) + 4*BC1110/((BC1110+1)*(BC1110+1))*(2*1/S1110*1/R1110-1/R1110*1/R1110)))</f>
        <v>0</v>
      </c>
      <c r="R1110">
        <f>IF(LEFT(BD1110,1)&lt;&gt;"0",IF(LEFT(BD1110,1)="1",3.0,BE1110),$D$5+$E$5*(BV1110*BO1110/($K$5*1000))+$F$5*(BV1110*BO1110/($K$5*1000))*MAX(MIN(BB1110,$J$5),$I$5)*MAX(MIN(BB1110,$J$5),$I$5)+$G$5*MAX(MIN(BB1110,$J$5),$I$5)*(BV1110*BO1110/($K$5*1000))+$H$5*(BV1110*BO1110/($K$5*1000))*(BV1110*BO1110/($K$5*1000)))</f>
        <v>0</v>
      </c>
      <c r="S1110">
        <f>J1110*(1000-(1000*0.61365*exp(17.502*W1110/(240.97+W1110))/(BO1110+BP1110)+BJ1110)/2)/(1000*0.61365*exp(17.502*W1110/(240.97+W1110))/(BO1110+BP1110)-BJ1110)</f>
        <v>0</v>
      </c>
      <c r="T1110">
        <f>1/((BC1110+1)/(Q1110/1.6)+1/(R1110/1.37)) + BC1110/((BC1110+1)/(Q1110/1.6) + BC1110/(R1110/1.37))</f>
        <v>0</v>
      </c>
      <c r="U1110">
        <f>(AX1110*BA1110)</f>
        <v>0</v>
      </c>
      <c r="V1110">
        <f>(BQ1110+(U1110+2*0.95*5.67E-8*(((BQ1110+$B$7)+273)^4-(BQ1110+273)^4)-44100*J1110)/(1.84*29.3*R1110+8*0.95*5.67E-8*(BQ1110+273)^3))</f>
        <v>0</v>
      </c>
      <c r="W1110">
        <f>($C$7*BR1110+$D$7*BS1110+$E$7*V1110)</f>
        <v>0</v>
      </c>
      <c r="X1110">
        <f>0.61365*exp(17.502*W1110/(240.97+W1110))</f>
        <v>0</v>
      </c>
      <c r="Y1110">
        <f>(Z1110/AA1110*100)</f>
        <v>0</v>
      </c>
      <c r="Z1110">
        <f>BJ1110*(BO1110+BP1110)/1000</f>
        <v>0</v>
      </c>
      <c r="AA1110">
        <f>0.61365*exp(17.502*BQ1110/(240.97+BQ1110))</f>
        <v>0</v>
      </c>
      <c r="AB1110">
        <f>(X1110-BJ1110*(BO1110+BP1110)/1000)</f>
        <v>0</v>
      </c>
      <c r="AC1110">
        <f>(-J1110*44100)</f>
        <v>0</v>
      </c>
      <c r="AD1110">
        <f>2*29.3*R1110*0.92*(BQ1110-W1110)</f>
        <v>0</v>
      </c>
      <c r="AE1110">
        <f>2*0.95*5.67E-8*(((BQ1110+$B$7)+273)^4-(W1110+273)^4)</f>
        <v>0</v>
      </c>
      <c r="AF1110">
        <f>U1110+AE1110+AC1110+AD1110</f>
        <v>0</v>
      </c>
      <c r="AG1110">
        <f>BN1110*AU1110*(BI1110-BH1110*(1000-AU1110*BK1110)/(1000-AU1110*BJ1110))/(100*BB1110)</f>
        <v>0</v>
      </c>
      <c r="AH1110">
        <f>1000*BN1110*AU1110*(BJ1110-BK1110)/(100*BB1110*(1000-AU1110*BJ1110))</f>
        <v>0</v>
      </c>
      <c r="AI1110">
        <f>(AJ1110 - AK1110 - BO1110*1E3/(8.314*(BQ1110+273.15)) * AM1110/BN1110 * AL1110) * BN1110/(100*BB1110) * (1000 - BK1110)/1000</f>
        <v>0</v>
      </c>
      <c r="AJ1110">
        <v>626.999271910507</v>
      </c>
      <c r="AK1110">
        <v>581.441824242424</v>
      </c>
      <c r="AL1110">
        <v>3.24844505622918</v>
      </c>
      <c r="AM1110">
        <v>65.4375956939382</v>
      </c>
      <c r="AN1110">
        <f>(AP1110 - AO1110 + BO1110*1E3/(8.314*(BQ1110+273.15)) * AR1110/BN1110 * AQ1110) * BN1110/(100*BB1110) * 1000/(1000 - AP1110)</f>
        <v>0</v>
      </c>
      <c r="AO1110">
        <v>15.7953692433682</v>
      </c>
      <c r="AP1110">
        <v>19.8023747252747</v>
      </c>
      <c r="AQ1110">
        <v>0.000157072472510596</v>
      </c>
      <c r="AR1110">
        <v>121.297817516399</v>
      </c>
      <c r="AS1110">
        <v>0</v>
      </c>
      <c r="AT1110">
        <v>0</v>
      </c>
      <c r="AU1110">
        <f>IF(AS1110*$H$13&gt;=AW1110,1.0,(AW1110/(AW1110-AS1110*$H$13)))</f>
        <v>0</v>
      </c>
      <c r="AV1110">
        <f>(AU1110-1)*100</f>
        <v>0</v>
      </c>
      <c r="AW1110">
        <f>MAX(0,($B$13+$C$13*BV1110)/(1+$D$13*BV1110)*BO1110/(BQ1110+273)*$E$13)</f>
        <v>0</v>
      </c>
      <c r="AX1110">
        <f>$B$11*BW1110+$C$11*BX1110+$F$11*CI1110*(1-CL1110)</f>
        <v>0</v>
      </c>
      <c r="AY1110">
        <f>AX1110*AZ1110</f>
        <v>0</v>
      </c>
      <c r="AZ1110">
        <f>($B$11*$D$9+$C$11*$D$9+$F$11*((CV1110+CN1110)/MAX(CV1110+CN1110+CW1110, 0.1)*$I$9+CW1110/MAX(CV1110+CN1110+CW1110, 0.1)*$J$9))/($B$11+$C$11+$F$11)</f>
        <v>0</v>
      </c>
      <c r="BA1110">
        <f>($B$11*$K$9+$C$11*$K$9+$F$11*((CV1110+CN1110)/MAX(CV1110+CN1110+CW1110, 0.1)*$P$9+CW1110/MAX(CV1110+CN1110+CW1110, 0.1)*$Q$9))/($B$11+$C$11+$F$11)</f>
        <v>0</v>
      </c>
      <c r="BB1110">
        <v>6</v>
      </c>
      <c r="BC1110">
        <v>0.5</v>
      </c>
      <c r="BD1110" t="s">
        <v>355</v>
      </c>
      <c r="BE1110">
        <v>2</v>
      </c>
      <c r="BF1110" t="b">
        <v>1</v>
      </c>
      <c r="BG1110">
        <v>1663699955.5</v>
      </c>
      <c r="BH1110">
        <v>547.479111111111</v>
      </c>
      <c r="BI1110">
        <v>601.146</v>
      </c>
      <c r="BJ1110">
        <v>19.8027925925926</v>
      </c>
      <c r="BK1110">
        <v>15.7938148148148</v>
      </c>
      <c r="BL1110">
        <v>540.864074074074</v>
      </c>
      <c r="BM1110">
        <v>19.5262481481481</v>
      </c>
      <c r="BN1110">
        <v>500.143444444444</v>
      </c>
      <c r="BO1110">
        <v>90.4586666666667</v>
      </c>
      <c r="BP1110">
        <v>0.0474628740740741</v>
      </c>
      <c r="BQ1110">
        <v>24.492237037037</v>
      </c>
      <c r="BR1110">
        <v>24.9783814814815</v>
      </c>
      <c r="BS1110">
        <v>999.9</v>
      </c>
      <c r="BT1110">
        <v>0</v>
      </c>
      <c r="BU1110">
        <v>0</v>
      </c>
      <c r="BV1110">
        <v>10001.4814814815</v>
      </c>
      <c r="BW1110">
        <v>0</v>
      </c>
      <c r="BX1110">
        <v>16.6852703703704</v>
      </c>
      <c r="BY1110">
        <v>-53.6668</v>
      </c>
      <c r="BZ1110">
        <v>558.539851851852</v>
      </c>
      <c r="CA1110">
        <v>610.792851851852</v>
      </c>
      <c r="CB1110">
        <v>4.00896666666667</v>
      </c>
      <c r="CC1110">
        <v>601.146</v>
      </c>
      <c r="CD1110">
        <v>15.7938148148148</v>
      </c>
      <c r="CE1110">
        <v>1.7913337037037</v>
      </c>
      <c r="CF1110">
        <v>1.42868777777778</v>
      </c>
      <c r="CG1110">
        <v>15.7113703703704</v>
      </c>
      <c r="CH1110">
        <v>12.2255962962963</v>
      </c>
      <c r="CI1110">
        <v>2000.00962962963</v>
      </c>
      <c r="CJ1110">
        <v>0.980004777777778</v>
      </c>
      <c r="CK1110">
        <v>0.0199951777777778</v>
      </c>
      <c r="CL1110">
        <v>0</v>
      </c>
      <c r="CM1110">
        <v>712.327259259259</v>
      </c>
      <c r="CN1110">
        <v>5.00063</v>
      </c>
      <c r="CO1110">
        <v>14024.4814814815</v>
      </c>
      <c r="CP1110">
        <v>17257</v>
      </c>
      <c r="CQ1110">
        <v>39.25</v>
      </c>
      <c r="CR1110">
        <v>39.326</v>
      </c>
      <c r="CS1110">
        <v>38.75</v>
      </c>
      <c r="CT1110">
        <v>38.708</v>
      </c>
      <c r="CU1110">
        <v>39.979</v>
      </c>
      <c r="CV1110">
        <v>1955.11777777778</v>
      </c>
      <c r="CW1110">
        <v>39.8918518518519</v>
      </c>
      <c r="CX1110">
        <v>0</v>
      </c>
      <c r="CY1110">
        <v>1663699960.1</v>
      </c>
      <c r="CZ1110">
        <v>0</v>
      </c>
      <c r="DA1110">
        <v>0</v>
      </c>
      <c r="DB1110" t="s">
        <v>356</v>
      </c>
      <c r="DC1110">
        <v>1660677648.1</v>
      </c>
      <c r="DD1110">
        <v>1660677649.1</v>
      </c>
      <c r="DE1110">
        <v>0</v>
      </c>
      <c r="DF1110">
        <v>-1.042</v>
      </c>
      <c r="DG1110">
        <v>0.003</v>
      </c>
      <c r="DH1110">
        <v>5.218</v>
      </c>
      <c r="DI1110">
        <v>0.344</v>
      </c>
      <c r="DJ1110">
        <v>417</v>
      </c>
      <c r="DK1110">
        <v>22</v>
      </c>
      <c r="DL1110">
        <v>1.24</v>
      </c>
      <c r="DM1110">
        <v>0.53</v>
      </c>
      <c r="DN1110">
        <v>-53.2985585365854</v>
      </c>
      <c r="DO1110">
        <v>-7.30411567944257</v>
      </c>
      <c r="DP1110">
        <v>0.979489097033558</v>
      </c>
      <c r="DQ1110">
        <v>0</v>
      </c>
      <c r="DR1110">
        <v>4.00785</v>
      </c>
      <c r="DS1110">
        <v>0.0226325435539988</v>
      </c>
      <c r="DT1110">
        <v>0.00379732961370514</v>
      </c>
      <c r="DU1110">
        <v>1</v>
      </c>
      <c r="DV1110">
        <v>1</v>
      </c>
      <c r="DW1110">
        <v>2</v>
      </c>
      <c r="DX1110" t="s">
        <v>395</v>
      </c>
      <c r="DY1110">
        <v>2.97165</v>
      </c>
      <c r="DZ1110">
        <v>2.70112</v>
      </c>
      <c r="EA1110">
        <v>0.113687</v>
      </c>
      <c r="EB1110">
        <v>0.12217</v>
      </c>
      <c r="EC1110">
        <v>0.090268</v>
      </c>
      <c r="ED1110">
        <v>0.0775907</v>
      </c>
      <c r="EE1110">
        <v>34511.7</v>
      </c>
      <c r="EF1110">
        <v>37262.2</v>
      </c>
      <c r="EG1110">
        <v>35290.1</v>
      </c>
      <c r="EH1110">
        <v>38501.8</v>
      </c>
      <c r="EI1110">
        <v>45536.3</v>
      </c>
      <c r="EJ1110">
        <v>51302.9</v>
      </c>
      <c r="EK1110">
        <v>55173</v>
      </c>
      <c r="EL1110">
        <v>61765</v>
      </c>
      <c r="EM1110">
        <v>1.983</v>
      </c>
      <c r="EN1110">
        <v>1.8014</v>
      </c>
      <c r="EO1110">
        <v>0.0815988</v>
      </c>
      <c r="EP1110">
        <v>0</v>
      </c>
      <c r="EQ1110">
        <v>23.6357</v>
      </c>
      <c r="ER1110">
        <v>999.9</v>
      </c>
      <c r="ES1110">
        <v>39.495</v>
      </c>
      <c r="ET1110">
        <v>31.542</v>
      </c>
      <c r="EU1110">
        <v>20.3143</v>
      </c>
      <c r="EV1110">
        <v>56.1462</v>
      </c>
      <c r="EW1110">
        <v>46.1739</v>
      </c>
      <c r="EX1110">
        <v>1</v>
      </c>
      <c r="EY1110">
        <v>0.00896342</v>
      </c>
      <c r="EZ1110">
        <v>2.52009</v>
      </c>
      <c r="FA1110">
        <v>20.0951</v>
      </c>
      <c r="FB1110">
        <v>5.19932</v>
      </c>
      <c r="FC1110">
        <v>12.004</v>
      </c>
      <c r="FD1110">
        <v>4.976</v>
      </c>
      <c r="FE1110">
        <v>3.294</v>
      </c>
      <c r="FF1110">
        <v>9999</v>
      </c>
      <c r="FG1110">
        <v>9999</v>
      </c>
      <c r="FH1110">
        <v>9999</v>
      </c>
      <c r="FI1110">
        <v>696.2</v>
      </c>
      <c r="FJ1110">
        <v>1.86356</v>
      </c>
      <c r="FK1110">
        <v>1.86829</v>
      </c>
      <c r="FL1110">
        <v>1.86801</v>
      </c>
      <c r="FM1110">
        <v>1.86932</v>
      </c>
      <c r="FN1110">
        <v>1.87012</v>
      </c>
      <c r="FO1110">
        <v>1.86615</v>
      </c>
      <c r="FP1110">
        <v>1.86722</v>
      </c>
      <c r="FQ1110">
        <v>1.86859</v>
      </c>
      <c r="FR1110">
        <v>5</v>
      </c>
      <c r="FS1110">
        <v>0</v>
      </c>
      <c r="FT1110">
        <v>0</v>
      </c>
      <c r="FU1110">
        <v>0</v>
      </c>
      <c r="FV1110" t="s">
        <v>358</v>
      </c>
      <c r="FW1110" t="s">
        <v>359</v>
      </c>
      <c r="FX1110" t="s">
        <v>360</v>
      </c>
      <c r="FY1110" t="s">
        <v>360</v>
      </c>
      <c r="FZ1110" t="s">
        <v>360</v>
      </c>
      <c r="GA1110" t="s">
        <v>360</v>
      </c>
      <c r="GB1110">
        <v>0</v>
      </c>
      <c r="GC1110">
        <v>100</v>
      </c>
      <c r="GD1110">
        <v>100</v>
      </c>
      <c r="GE1110">
        <v>6.753</v>
      </c>
      <c r="GF1110">
        <v>0.2766</v>
      </c>
      <c r="GG1110">
        <v>3.61927167264205</v>
      </c>
      <c r="GH1110">
        <v>0.00509506669552449</v>
      </c>
      <c r="GI1110">
        <v>1.17866753763249e-06</v>
      </c>
      <c r="GJ1110">
        <v>-6.62632595388568e-10</v>
      </c>
      <c r="GK1110">
        <v>-0.0260112845827318</v>
      </c>
      <c r="GL1110">
        <v>-0.0225051504344278</v>
      </c>
      <c r="GM1110">
        <v>0.00262967521021688</v>
      </c>
      <c r="GN1110">
        <v>-3.50088843362945e-05</v>
      </c>
      <c r="GO1110">
        <v>-5</v>
      </c>
      <c r="GP1110">
        <v>1640</v>
      </c>
      <c r="GQ1110">
        <v>1</v>
      </c>
      <c r="GR1110">
        <v>20</v>
      </c>
      <c r="GS1110">
        <v>50371.9</v>
      </c>
      <c r="GT1110">
        <v>50371.9</v>
      </c>
      <c r="GU1110">
        <v>1.42822</v>
      </c>
      <c r="GV1110">
        <v>2.62207</v>
      </c>
      <c r="GW1110">
        <v>1.54785</v>
      </c>
      <c r="GX1110">
        <v>2.2998</v>
      </c>
      <c r="GY1110">
        <v>1.34644</v>
      </c>
      <c r="GZ1110">
        <v>2.36694</v>
      </c>
      <c r="HA1110">
        <v>36.5523</v>
      </c>
      <c r="HB1110">
        <v>23.9474</v>
      </c>
      <c r="HC1110">
        <v>18</v>
      </c>
      <c r="HD1110">
        <v>503.921</v>
      </c>
      <c r="HE1110">
        <v>390.04</v>
      </c>
      <c r="HF1110">
        <v>19.4583</v>
      </c>
      <c r="HG1110">
        <v>27.1974</v>
      </c>
      <c r="HH1110">
        <v>30.0002</v>
      </c>
      <c r="HI1110">
        <v>27.1677</v>
      </c>
      <c r="HJ1110">
        <v>27.1139</v>
      </c>
      <c r="HK1110">
        <v>28.6135</v>
      </c>
      <c r="HL1110">
        <v>23.378</v>
      </c>
      <c r="HM1110">
        <v>0</v>
      </c>
      <c r="HN1110">
        <v>19.468</v>
      </c>
      <c r="HO1110">
        <v>642.672</v>
      </c>
      <c r="HP1110">
        <v>15.7815</v>
      </c>
      <c r="HQ1110">
        <v>102.341</v>
      </c>
      <c r="HR1110">
        <v>102.803</v>
      </c>
    </row>
    <row r="1111" spans="1:226">
      <c r="A1111">
        <v>1095</v>
      </c>
      <c r="B1111">
        <v>1663699968</v>
      </c>
      <c r="C1111">
        <v>12192.9000000954</v>
      </c>
      <c r="D1111" t="s">
        <v>2560</v>
      </c>
      <c r="E1111" t="s">
        <v>2561</v>
      </c>
      <c r="F1111">
        <v>5</v>
      </c>
      <c r="G1111" t="s">
        <v>2485</v>
      </c>
      <c r="H1111" t="s">
        <v>354</v>
      </c>
      <c r="I1111">
        <v>1663699960.21429</v>
      </c>
      <c r="J1111">
        <f>(K1111)/1000</f>
        <v>0</v>
      </c>
      <c r="K1111">
        <f>IF(BF1111, AN1111, AH1111)</f>
        <v>0</v>
      </c>
      <c r="L1111">
        <f>IF(BF1111, AI1111, AG1111)</f>
        <v>0</v>
      </c>
      <c r="M1111">
        <f>BH1111 - IF(AU1111&gt;1, L1111*BB1111*100.0/(AW1111*BV1111), 0)</f>
        <v>0</v>
      </c>
      <c r="N1111">
        <f>((T1111-J1111/2)*M1111-L1111)/(T1111+J1111/2)</f>
        <v>0</v>
      </c>
      <c r="O1111">
        <f>N1111*(BO1111+BP1111)/1000.0</f>
        <v>0</v>
      </c>
      <c r="P1111">
        <f>(BH1111 - IF(AU1111&gt;1, L1111*BB1111*100.0/(AW1111*BV1111), 0))*(BO1111+BP1111)/1000.0</f>
        <v>0</v>
      </c>
      <c r="Q1111">
        <f>2.0/((1/S1111-1/R1111)+SIGN(S1111)*SQRT((1/S1111-1/R1111)*(1/S1111-1/R1111) + 4*BC1111/((BC1111+1)*(BC1111+1))*(2*1/S1111*1/R1111-1/R1111*1/R1111)))</f>
        <v>0</v>
      </c>
      <c r="R1111">
        <f>IF(LEFT(BD1111,1)&lt;&gt;"0",IF(LEFT(BD1111,1)="1",3.0,BE1111),$D$5+$E$5*(BV1111*BO1111/($K$5*1000))+$F$5*(BV1111*BO1111/($K$5*1000))*MAX(MIN(BB1111,$J$5),$I$5)*MAX(MIN(BB1111,$J$5),$I$5)+$G$5*MAX(MIN(BB1111,$J$5),$I$5)*(BV1111*BO1111/($K$5*1000))+$H$5*(BV1111*BO1111/($K$5*1000))*(BV1111*BO1111/($K$5*1000)))</f>
        <v>0</v>
      </c>
      <c r="S1111">
        <f>J1111*(1000-(1000*0.61365*exp(17.502*W1111/(240.97+W1111))/(BO1111+BP1111)+BJ1111)/2)/(1000*0.61365*exp(17.502*W1111/(240.97+W1111))/(BO1111+BP1111)-BJ1111)</f>
        <v>0</v>
      </c>
      <c r="T1111">
        <f>1/((BC1111+1)/(Q1111/1.6)+1/(R1111/1.37)) + BC1111/((BC1111+1)/(Q1111/1.6) + BC1111/(R1111/1.37))</f>
        <v>0</v>
      </c>
      <c r="U1111">
        <f>(AX1111*BA1111)</f>
        <v>0</v>
      </c>
      <c r="V1111">
        <f>(BQ1111+(U1111+2*0.95*5.67E-8*(((BQ1111+$B$7)+273)^4-(BQ1111+273)^4)-44100*J1111)/(1.84*29.3*R1111+8*0.95*5.67E-8*(BQ1111+273)^3))</f>
        <v>0</v>
      </c>
      <c r="W1111">
        <f>($C$7*BR1111+$D$7*BS1111+$E$7*V1111)</f>
        <v>0</v>
      </c>
      <c r="X1111">
        <f>0.61365*exp(17.502*W1111/(240.97+W1111))</f>
        <v>0</v>
      </c>
      <c r="Y1111">
        <f>(Z1111/AA1111*100)</f>
        <v>0</v>
      </c>
      <c r="Z1111">
        <f>BJ1111*(BO1111+BP1111)/1000</f>
        <v>0</v>
      </c>
      <c r="AA1111">
        <f>0.61365*exp(17.502*BQ1111/(240.97+BQ1111))</f>
        <v>0</v>
      </c>
      <c r="AB1111">
        <f>(X1111-BJ1111*(BO1111+BP1111)/1000)</f>
        <v>0</v>
      </c>
      <c r="AC1111">
        <f>(-J1111*44100)</f>
        <v>0</v>
      </c>
      <c r="AD1111">
        <f>2*29.3*R1111*0.92*(BQ1111-W1111)</f>
        <v>0</v>
      </c>
      <c r="AE1111">
        <f>2*0.95*5.67E-8*(((BQ1111+$B$7)+273)^4-(W1111+273)^4)</f>
        <v>0</v>
      </c>
      <c r="AF1111">
        <f>U1111+AE1111+AC1111+AD1111</f>
        <v>0</v>
      </c>
      <c r="AG1111">
        <f>BN1111*AU1111*(BI1111-BH1111*(1000-AU1111*BK1111)/(1000-AU1111*BJ1111))/(100*BB1111)</f>
        <v>0</v>
      </c>
      <c r="AH1111">
        <f>1000*BN1111*AU1111*(BJ1111-BK1111)/(100*BB1111*(1000-AU1111*BJ1111))</f>
        <v>0</v>
      </c>
      <c r="AI1111">
        <f>(AJ1111 - AK1111 - BO1111*1E3/(8.314*(BQ1111+273.15)) * AM1111/BN1111 * AL1111) * BN1111/(100*BB1111) * (1000 - BK1111)/1000</f>
        <v>0</v>
      </c>
      <c r="AJ1111">
        <v>643.367393796867</v>
      </c>
      <c r="AK1111">
        <v>597.177945454545</v>
      </c>
      <c r="AL1111">
        <v>3.19107148408748</v>
      </c>
      <c r="AM1111">
        <v>65.4375956939382</v>
      </c>
      <c r="AN1111">
        <f>(AP1111 - AO1111 + BO1111*1E3/(8.314*(BQ1111+273.15)) * AR1111/BN1111 * AQ1111) * BN1111/(100*BB1111) * 1000/(1000 - AP1111)</f>
        <v>0</v>
      </c>
      <c r="AO1111">
        <v>15.795996118711</v>
      </c>
      <c r="AP1111">
        <v>19.8063340659341</v>
      </c>
      <c r="AQ1111">
        <v>8.56351388453644e-05</v>
      </c>
      <c r="AR1111">
        <v>121.297817516399</v>
      </c>
      <c r="AS1111">
        <v>0</v>
      </c>
      <c r="AT1111">
        <v>0</v>
      </c>
      <c r="AU1111">
        <f>IF(AS1111*$H$13&gt;=AW1111,1.0,(AW1111/(AW1111-AS1111*$H$13)))</f>
        <v>0</v>
      </c>
      <c r="AV1111">
        <f>(AU1111-1)*100</f>
        <v>0</v>
      </c>
      <c r="AW1111">
        <f>MAX(0,($B$13+$C$13*BV1111)/(1+$D$13*BV1111)*BO1111/(BQ1111+273)*$E$13)</f>
        <v>0</v>
      </c>
      <c r="AX1111">
        <f>$B$11*BW1111+$C$11*BX1111+$F$11*CI1111*(1-CL1111)</f>
        <v>0</v>
      </c>
      <c r="AY1111">
        <f>AX1111*AZ1111</f>
        <v>0</v>
      </c>
      <c r="AZ1111">
        <f>($B$11*$D$9+$C$11*$D$9+$F$11*((CV1111+CN1111)/MAX(CV1111+CN1111+CW1111, 0.1)*$I$9+CW1111/MAX(CV1111+CN1111+CW1111, 0.1)*$J$9))/($B$11+$C$11+$F$11)</f>
        <v>0</v>
      </c>
      <c r="BA1111">
        <f>($B$11*$K$9+$C$11*$K$9+$F$11*((CV1111+CN1111)/MAX(CV1111+CN1111+CW1111, 0.1)*$P$9+CW1111/MAX(CV1111+CN1111+CW1111, 0.1)*$Q$9))/($B$11+$C$11+$F$11)</f>
        <v>0</v>
      </c>
      <c r="BB1111">
        <v>6</v>
      </c>
      <c r="BC1111">
        <v>0.5</v>
      </c>
      <c r="BD1111" t="s">
        <v>355</v>
      </c>
      <c r="BE1111">
        <v>2</v>
      </c>
      <c r="BF1111" t="b">
        <v>1</v>
      </c>
      <c r="BG1111">
        <v>1663699960.21429</v>
      </c>
      <c r="BH1111">
        <v>562.411892857143</v>
      </c>
      <c r="BI1111">
        <v>616.655178571429</v>
      </c>
      <c r="BJ1111">
        <v>19.8050892857143</v>
      </c>
      <c r="BK1111">
        <v>15.7948821428571</v>
      </c>
      <c r="BL1111">
        <v>555.710928571429</v>
      </c>
      <c r="BM1111">
        <v>19.5284571428571</v>
      </c>
      <c r="BN1111">
        <v>500.091428571428</v>
      </c>
      <c r="BO1111">
        <v>90.4585285714286</v>
      </c>
      <c r="BP1111">
        <v>0.0475409321428571</v>
      </c>
      <c r="BQ1111">
        <v>24.4905964285714</v>
      </c>
      <c r="BR1111">
        <v>24.9713785714286</v>
      </c>
      <c r="BS1111">
        <v>999.9</v>
      </c>
      <c r="BT1111">
        <v>0</v>
      </c>
      <c r="BU1111">
        <v>0</v>
      </c>
      <c r="BV1111">
        <v>10000.7142857143</v>
      </c>
      <c r="BW1111">
        <v>0</v>
      </c>
      <c r="BX1111">
        <v>16.6875035714286</v>
      </c>
      <c r="BY1111">
        <v>-54.24325</v>
      </c>
      <c r="BZ1111">
        <v>573.775607142857</v>
      </c>
      <c r="CA1111">
        <v>626.551571428571</v>
      </c>
      <c r="CB1111">
        <v>4.01019857142857</v>
      </c>
      <c r="CC1111">
        <v>616.655178571429</v>
      </c>
      <c r="CD1111">
        <v>15.7948821428571</v>
      </c>
      <c r="CE1111">
        <v>1.79153857142857</v>
      </c>
      <c r="CF1111">
        <v>1.42878178571429</v>
      </c>
      <c r="CG1111">
        <v>15.7131535714286</v>
      </c>
      <c r="CH1111">
        <v>12.2265964285714</v>
      </c>
      <c r="CI1111">
        <v>2000.00892857143</v>
      </c>
      <c r="CJ1111">
        <v>0.980004714285714</v>
      </c>
      <c r="CK1111">
        <v>0.0199952285714286</v>
      </c>
      <c r="CL1111">
        <v>0</v>
      </c>
      <c r="CM1111">
        <v>714.714857142857</v>
      </c>
      <c r="CN1111">
        <v>5.00063</v>
      </c>
      <c r="CO1111">
        <v>14071.4642857143</v>
      </c>
      <c r="CP1111">
        <v>17257.0035714286</v>
      </c>
      <c r="CQ1111">
        <v>39.25</v>
      </c>
      <c r="CR1111">
        <v>39.33</v>
      </c>
      <c r="CS1111">
        <v>38.75</v>
      </c>
      <c r="CT1111">
        <v>38.70275</v>
      </c>
      <c r="CU1111">
        <v>39.97975</v>
      </c>
      <c r="CV1111">
        <v>1955.11714285714</v>
      </c>
      <c r="CW1111">
        <v>39.8917857142857</v>
      </c>
      <c r="CX1111">
        <v>0</v>
      </c>
      <c r="CY1111">
        <v>1663699965.5</v>
      </c>
      <c r="CZ1111">
        <v>0</v>
      </c>
      <c r="DA1111">
        <v>0</v>
      </c>
      <c r="DB1111" t="s">
        <v>356</v>
      </c>
      <c r="DC1111">
        <v>1660677648.1</v>
      </c>
      <c r="DD1111">
        <v>1660677649.1</v>
      </c>
      <c r="DE1111">
        <v>0</v>
      </c>
      <c r="DF1111">
        <v>-1.042</v>
      </c>
      <c r="DG1111">
        <v>0.003</v>
      </c>
      <c r="DH1111">
        <v>5.218</v>
      </c>
      <c r="DI1111">
        <v>0.344</v>
      </c>
      <c r="DJ1111">
        <v>417</v>
      </c>
      <c r="DK1111">
        <v>22</v>
      </c>
      <c r="DL1111">
        <v>1.24</v>
      </c>
      <c r="DM1111">
        <v>0.53</v>
      </c>
      <c r="DN1111">
        <v>-53.8020780487805</v>
      </c>
      <c r="DO1111">
        <v>-5.47847665505222</v>
      </c>
      <c r="DP1111">
        <v>0.809893848061523</v>
      </c>
      <c r="DQ1111">
        <v>0</v>
      </c>
      <c r="DR1111">
        <v>4.00900780487805</v>
      </c>
      <c r="DS1111">
        <v>0.0126838327526152</v>
      </c>
      <c r="DT1111">
        <v>0.00323945908778609</v>
      </c>
      <c r="DU1111">
        <v>1</v>
      </c>
      <c r="DV1111">
        <v>1</v>
      </c>
      <c r="DW1111">
        <v>2</v>
      </c>
      <c r="DX1111" t="s">
        <v>395</v>
      </c>
      <c r="DY1111">
        <v>2.97209</v>
      </c>
      <c r="DZ1111">
        <v>2.70133</v>
      </c>
      <c r="EA1111">
        <v>0.115908</v>
      </c>
      <c r="EB1111">
        <v>0.124542</v>
      </c>
      <c r="EC1111">
        <v>0.0902865</v>
      </c>
      <c r="ED1111">
        <v>0.0775958</v>
      </c>
      <c r="EE1111">
        <v>34425.4</v>
      </c>
      <c r="EF1111">
        <v>37162</v>
      </c>
      <c r="EG1111">
        <v>35290.3</v>
      </c>
      <c r="EH1111">
        <v>38502.2</v>
      </c>
      <c r="EI1111">
        <v>45536.2</v>
      </c>
      <c r="EJ1111">
        <v>51302.9</v>
      </c>
      <c r="EK1111">
        <v>55174</v>
      </c>
      <c r="EL1111">
        <v>61765.3</v>
      </c>
      <c r="EM1111">
        <v>1.9826</v>
      </c>
      <c r="EN1111">
        <v>1.8018</v>
      </c>
      <c r="EO1111">
        <v>0.0805855</v>
      </c>
      <c r="EP1111">
        <v>0</v>
      </c>
      <c r="EQ1111">
        <v>23.6317</v>
      </c>
      <c r="ER1111">
        <v>999.9</v>
      </c>
      <c r="ES1111">
        <v>39.47</v>
      </c>
      <c r="ET1111">
        <v>31.542</v>
      </c>
      <c r="EU1111">
        <v>20.3017</v>
      </c>
      <c r="EV1111">
        <v>56.5762</v>
      </c>
      <c r="EW1111">
        <v>46.3341</v>
      </c>
      <c r="EX1111">
        <v>1</v>
      </c>
      <c r="EY1111">
        <v>0.00853659</v>
      </c>
      <c r="EZ1111">
        <v>2.46819</v>
      </c>
      <c r="FA1111">
        <v>20.096</v>
      </c>
      <c r="FB1111">
        <v>5.19932</v>
      </c>
      <c r="FC1111">
        <v>12.0064</v>
      </c>
      <c r="FD1111">
        <v>4.9756</v>
      </c>
      <c r="FE1111">
        <v>3.294</v>
      </c>
      <c r="FF1111">
        <v>9999</v>
      </c>
      <c r="FG1111">
        <v>9999</v>
      </c>
      <c r="FH1111">
        <v>9999</v>
      </c>
      <c r="FI1111">
        <v>696.2</v>
      </c>
      <c r="FJ1111">
        <v>1.86356</v>
      </c>
      <c r="FK1111">
        <v>1.86832</v>
      </c>
      <c r="FL1111">
        <v>1.86801</v>
      </c>
      <c r="FM1111">
        <v>1.86929</v>
      </c>
      <c r="FN1111">
        <v>1.87012</v>
      </c>
      <c r="FO1111">
        <v>1.86615</v>
      </c>
      <c r="FP1111">
        <v>1.86722</v>
      </c>
      <c r="FQ1111">
        <v>1.86859</v>
      </c>
      <c r="FR1111">
        <v>5</v>
      </c>
      <c r="FS1111">
        <v>0</v>
      </c>
      <c r="FT1111">
        <v>0</v>
      </c>
      <c r="FU1111">
        <v>0</v>
      </c>
      <c r="FV1111" t="s">
        <v>358</v>
      </c>
      <c r="FW1111" t="s">
        <v>359</v>
      </c>
      <c r="FX1111" t="s">
        <v>360</v>
      </c>
      <c r="FY1111" t="s">
        <v>360</v>
      </c>
      <c r="FZ1111" t="s">
        <v>360</v>
      </c>
      <c r="GA1111" t="s">
        <v>360</v>
      </c>
      <c r="GB1111">
        <v>0</v>
      </c>
      <c r="GC1111">
        <v>100</v>
      </c>
      <c r="GD1111">
        <v>100</v>
      </c>
      <c r="GE1111">
        <v>6.843</v>
      </c>
      <c r="GF1111">
        <v>0.2768</v>
      </c>
      <c r="GG1111">
        <v>3.61927167264205</v>
      </c>
      <c r="GH1111">
        <v>0.00509506669552449</v>
      </c>
      <c r="GI1111">
        <v>1.17866753763249e-06</v>
      </c>
      <c r="GJ1111">
        <v>-6.62632595388568e-10</v>
      </c>
      <c r="GK1111">
        <v>-0.0260112845827318</v>
      </c>
      <c r="GL1111">
        <v>-0.0225051504344278</v>
      </c>
      <c r="GM1111">
        <v>0.00262967521021688</v>
      </c>
      <c r="GN1111">
        <v>-3.50088843362945e-05</v>
      </c>
      <c r="GO1111">
        <v>-5</v>
      </c>
      <c r="GP1111">
        <v>1640</v>
      </c>
      <c r="GQ1111">
        <v>1</v>
      </c>
      <c r="GR1111">
        <v>20</v>
      </c>
      <c r="GS1111">
        <v>50372</v>
      </c>
      <c r="GT1111">
        <v>50372</v>
      </c>
      <c r="GU1111">
        <v>1.45752</v>
      </c>
      <c r="GV1111">
        <v>2.62207</v>
      </c>
      <c r="GW1111">
        <v>1.54785</v>
      </c>
      <c r="GX1111">
        <v>2.2998</v>
      </c>
      <c r="GY1111">
        <v>1.34644</v>
      </c>
      <c r="GZ1111">
        <v>2.40601</v>
      </c>
      <c r="HA1111">
        <v>36.5523</v>
      </c>
      <c r="HB1111">
        <v>23.9474</v>
      </c>
      <c r="HC1111">
        <v>18</v>
      </c>
      <c r="HD1111">
        <v>503.676</v>
      </c>
      <c r="HE1111">
        <v>390.257</v>
      </c>
      <c r="HF1111">
        <v>19.4754</v>
      </c>
      <c r="HG1111">
        <v>27.1974</v>
      </c>
      <c r="HH1111">
        <v>29.9999</v>
      </c>
      <c r="HI1111">
        <v>27.17</v>
      </c>
      <c r="HJ1111">
        <v>27.1139</v>
      </c>
      <c r="HK1111">
        <v>29.1898</v>
      </c>
      <c r="HL1111">
        <v>23.378</v>
      </c>
      <c r="HM1111">
        <v>0</v>
      </c>
      <c r="HN1111">
        <v>19.4928</v>
      </c>
      <c r="HO1111">
        <v>656.125</v>
      </c>
      <c r="HP1111">
        <v>15.7815</v>
      </c>
      <c r="HQ1111">
        <v>102.343</v>
      </c>
      <c r="HR1111">
        <v>102.804</v>
      </c>
    </row>
    <row r="1112" spans="1:226">
      <c r="A1112">
        <v>1096</v>
      </c>
      <c r="B1112">
        <v>1663699972.5</v>
      </c>
      <c r="C1112">
        <v>12197.4000000954</v>
      </c>
      <c r="D1112" t="s">
        <v>2562</v>
      </c>
      <c r="E1112" t="s">
        <v>2563</v>
      </c>
      <c r="F1112">
        <v>5</v>
      </c>
      <c r="G1112" t="s">
        <v>2485</v>
      </c>
      <c r="H1112" t="s">
        <v>354</v>
      </c>
      <c r="I1112">
        <v>1663699964.66071</v>
      </c>
      <c r="J1112">
        <f>(K1112)/1000</f>
        <v>0</v>
      </c>
      <c r="K1112">
        <f>IF(BF1112, AN1112, AH1112)</f>
        <v>0</v>
      </c>
      <c r="L1112">
        <f>IF(BF1112, AI1112, AG1112)</f>
        <v>0</v>
      </c>
      <c r="M1112">
        <f>BH1112 - IF(AU1112&gt;1, L1112*BB1112*100.0/(AW1112*BV1112), 0)</f>
        <v>0</v>
      </c>
      <c r="N1112">
        <f>((T1112-J1112/2)*M1112-L1112)/(T1112+J1112/2)</f>
        <v>0</v>
      </c>
      <c r="O1112">
        <f>N1112*(BO1112+BP1112)/1000.0</f>
        <v>0</v>
      </c>
      <c r="P1112">
        <f>(BH1112 - IF(AU1112&gt;1, L1112*BB1112*100.0/(AW1112*BV1112), 0))*(BO1112+BP1112)/1000.0</f>
        <v>0</v>
      </c>
      <c r="Q1112">
        <f>2.0/((1/S1112-1/R1112)+SIGN(S1112)*SQRT((1/S1112-1/R1112)*(1/S1112-1/R1112) + 4*BC1112/((BC1112+1)*(BC1112+1))*(2*1/S1112*1/R1112-1/R1112*1/R1112)))</f>
        <v>0</v>
      </c>
      <c r="R1112">
        <f>IF(LEFT(BD1112,1)&lt;&gt;"0",IF(LEFT(BD1112,1)="1",3.0,BE1112),$D$5+$E$5*(BV1112*BO1112/($K$5*1000))+$F$5*(BV1112*BO1112/($K$5*1000))*MAX(MIN(BB1112,$J$5),$I$5)*MAX(MIN(BB1112,$J$5),$I$5)+$G$5*MAX(MIN(BB1112,$J$5),$I$5)*(BV1112*BO1112/($K$5*1000))+$H$5*(BV1112*BO1112/($K$5*1000))*(BV1112*BO1112/($K$5*1000)))</f>
        <v>0</v>
      </c>
      <c r="S1112">
        <f>J1112*(1000-(1000*0.61365*exp(17.502*W1112/(240.97+W1112))/(BO1112+BP1112)+BJ1112)/2)/(1000*0.61365*exp(17.502*W1112/(240.97+W1112))/(BO1112+BP1112)-BJ1112)</f>
        <v>0</v>
      </c>
      <c r="T1112">
        <f>1/((BC1112+1)/(Q1112/1.6)+1/(R1112/1.37)) + BC1112/((BC1112+1)/(Q1112/1.6) + BC1112/(R1112/1.37))</f>
        <v>0</v>
      </c>
      <c r="U1112">
        <f>(AX1112*BA1112)</f>
        <v>0</v>
      </c>
      <c r="V1112">
        <f>(BQ1112+(U1112+2*0.95*5.67E-8*(((BQ1112+$B$7)+273)^4-(BQ1112+273)^4)-44100*J1112)/(1.84*29.3*R1112+8*0.95*5.67E-8*(BQ1112+273)^3))</f>
        <v>0</v>
      </c>
      <c r="W1112">
        <f>($C$7*BR1112+$D$7*BS1112+$E$7*V1112)</f>
        <v>0</v>
      </c>
      <c r="X1112">
        <f>0.61365*exp(17.502*W1112/(240.97+W1112))</f>
        <v>0</v>
      </c>
      <c r="Y1112">
        <f>(Z1112/AA1112*100)</f>
        <v>0</v>
      </c>
      <c r="Z1112">
        <f>BJ1112*(BO1112+BP1112)/1000</f>
        <v>0</v>
      </c>
      <c r="AA1112">
        <f>0.61365*exp(17.502*BQ1112/(240.97+BQ1112))</f>
        <v>0</v>
      </c>
      <c r="AB1112">
        <f>(X1112-BJ1112*(BO1112+BP1112)/1000)</f>
        <v>0</v>
      </c>
      <c r="AC1112">
        <f>(-J1112*44100)</f>
        <v>0</v>
      </c>
      <c r="AD1112">
        <f>2*29.3*R1112*0.92*(BQ1112-W1112)</f>
        <v>0</v>
      </c>
      <c r="AE1112">
        <f>2*0.95*5.67E-8*(((BQ1112+$B$7)+273)^4-(W1112+273)^4)</f>
        <v>0</v>
      </c>
      <c r="AF1112">
        <f>U1112+AE1112+AC1112+AD1112</f>
        <v>0</v>
      </c>
      <c r="AG1112">
        <f>BN1112*AU1112*(BI1112-BH1112*(1000-AU1112*BK1112)/(1000-AU1112*BJ1112))/(100*BB1112)</f>
        <v>0</v>
      </c>
      <c r="AH1112">
        <f>1000*BN1112*AU1112*(BJ1112-BK1112)/(100*BB1112*(1000-AU1112*BJ1112))</f>
        <v>0</v>
      </c>
      <c r="AI1112">
        <f>(AJ1112 - AK1112 - BO1112*1E3/(8.314*(BQ1112+273.15)) * AM1112/BN1112 * AL1112) * BN1112/(100*BB1112) * (1000 - BK1112)/1000</f>
        <v>0</v>
      </c>
      <c r="AJ1112">
        <v>658.793740756589</v>
      </c>
      <c r="AK1112">
        <v>612.082206060606</v>
      </c>
      <c r="AL1112">
        <v>3.30532875252441</v>
      </c>
      <c r="AM1112">
        <v>65.4375956939382</v>
      </c>
      <c r="AN1112">
        <f>(AP1112 - AO1112 + BO1112*1E3/(8.314*(BQ1112+273.15)) * AR1112/BN1112 * AQ1112) * BN1112/(100*BB1112) * 1000/(1000 - AP1112)</f>
        <v>0</v>
      </c>
      <c r="AO1112">
        <v>15.7956945617621</v>
      </c>
      <c r="AP1112">
        <v>19.8027956043956</v>
      </c>
      <c r="AQ1112">
        <v>-0.000120651097616713</v>
      </c>
      <c r="AR1112">
        <v>121.297817516399</v>
      </c>
      <c r="AS1112">
        <v>0</v>
      </c>
      <c r="AT1112">
        <v>0</v>
      </c>
      <c r="AU1112">
        <f>IF(AS1112*$H$13&gt;=AW1112,1.0,(AW1112/(AW1112-AS1112*$H$13)))</f>
        <v>0</v>
      </c>
      <c r="AV1112">
        <f>(AU1112-1)*100</f>
        <v>0</v>
      </c>
      <c r="AW1112">
        <f>MAX(0,($B$13+$C$13*BV1112)/(1+$D$13*BV1112)*BO1112/(BQ1112+273)*$E$13)</f>
        <v>0</v>
      </c>
      <c r="AX1112">
        <f>$B$11*BW1112+$C$11*BX1112+$F$11*CI1112*(1-CL1112)</f>
        <v>0</v>
      </c>
      <c r="AY1112">
        <f>AX1112*AZ1112</f>
        <v>0</v>
      </c>
      <c r="AZ1112">
        <f>($B$11*$D$9+$C$11*$D$9+$F$11*((CV1112+CN1112)/MAX(CV1112+CN1112+CW1112, 0.1)*$I$9+CW1112/MAX(CV1112+CN1112+CW1112, 0.1)*$J$9))/($B$11+$C$11+$F$11)</f>
        <v>0</v>
      </c>
      <c r="BA1112">
        <f>($B$11*$K$9+$C$11*$K$9+$F$11*((CV1112+CN1112)/MAX(CV1112+CN1112+CW1112, 0.1)*$P$9+CW1112/MAX(CV1112+CN1112+CW1112, 0.1)*$Q$9))/($B$11+$C$11+$F$11)</f>
        <v>0</v>
      </c>
      <c r="BB1112">
        <v>6</v>
      </c>
      <c r="BC1112">
        <v>0.5</v>
      </c>
      <c r="BD1112" t="s">
        <v>355</v>
      </c>
      <c r="BE1112">
        <v>2</v>
      </c>
      <c r="BF1112" t="b">
        <v>1</v>
      </c>
      <c r="BG1112">
        <v>1663699964.66071</v>
      </c>
      <c r="BH1112">
        <v>576.582535714286</v>
      </c>
      <c r="BI1112">
        <v>631.328392857143</v>
      </c>
      <c r="BJ1112">
        <v>19.8048392857143</v>
      </c>
      <c r="BK1112">
        <v>15.7959857142857</v>
      </c>
      <c r="BL1112">
        <v>569.800035714286</v>
      </c>
      <c r="BM1112">
        <v>19.5282178571429</v>
      </c>
      <c r="BN1112">
        <v>500.050714285714</v>
      </c>
      <c r="BO1112">
        <v>90.4583071428571</v>
      </c>
      <c r="BP1112">
        <v>0.0476249107142857</v>
      </c>
      <c r="BQ1112">
        <v>24.4936321428571</v>
      </c>
      <c r="BR1112">
        <v>24.9706285714286</v>
      </c>
      <c r="BS1112">
        <v>999.9</v>
      </c>
      <c r="BT1112">
        <v>0</v>
      </c>
      <c r="BU1112">
        <v>0</v>
      </c>
      <c r="BV1112">
        <v>9991.78571428571</v>
      </c>
      <c r="BW1112">
        <v>0</v>
      </c>
      <c r="BX1112">
        <v>16.6878964285714</v>
      </c>
      <c r="BY1112">
        <v>-54.7458392857143</v>
      </c>
      <c r="BZ1112">
        <v>588.232392857143</v>
      </c>
      <c r="CA1112">
        <v>641.460892857143</v>
      </c>
      <c r="CB1112">
        <v>4.00885642857143</v>
      </c>
      <c r="CC1112">
        <v>631.328392857143</v>
      </c>
      <c r="CD1112">
        <v>15.7959857142857</v>
      </c>
      <c r="CE1112">
        <v>1.79151178571429</v>
      </c>
      <c r="CF1112">
        <v>1.4288775</v>
      </c>
      <c r="CG1112">
        <v>15.7129214285714</v>
      </c>
      <c r="CH1112">
        <v>12.2276142857143</v>
      </c>
      <c r="CI1112">
        <v>1999.99892857143</v>
      </c>
      <c r="CJ1112">
        <v>0.980004714285714</v>
      </c>
      <c r="CK1112">
        <v>0.0199952285714286</v>
      </c>
      <c r="CL1112">
        <v>0</v>
      </c>
      <c r="CM1112">
        <v>716.821107142857</v>
      </c>
      <c r="CN1112">
        <v>5.00063</v>
      </c>
      <c r="CO1112">
        <v>14113.4107142857</v>
      </c>
      <c r="CP1112">
        <v>17256.9107142857</v>
      </c>
      <c r="CQ1112">
        <v>39.25</v>
      </c>
      <c r="CR1112">
        <v>39.33225</v>
      </c>
      <c r="CS1112">
        <v>38.75</v>
      </c>
      <c r="CT1112">
        <v>38.696</v>
      </c>
      <c r="CU1112">
        <v>39.973</v>
      </c>
      <c r="CV1112">
        <v>1955.1075</v>
      </c>
      <c r="CW1112">
        <v>39.8914285714286</v>
      </c>
      <c r="CX1112">
        <v>0</v>
      </c>
      <c r="CY1112">
        <v>1663699969.7</v>
      </c>
      <c r="CZ1112">
        <v>0</v>
      </c>
      <c r="DA1112">
        <v>0</v>
      </c>
      <c r="DB1112" t="s">
        <v>356</v>
      </c>
      <c r="DC1112">
        <v>1660677648.1</v>
      </c>
      <c r="DD1112">
        <v>1660677649.1</v>
      </c>
      <c r="DE1112">
        <v>0</v>
      </c>
      <c r="DF1112">
        <v>-1.042</v>
      </c>
      <c r="DG1112">
        <v>0.003</v>
      </c>
      <c r="DH1112">
        <v>5.218</v>
      </c>
      <c r="DI1112">
        <v>0.344</v>
      </c>
      <c r="DJ1112">
        <v>417</v>
      </c>
      <c r="DK1112">
        <v>22</v>
      </c>
      <c r="DL1112">
        <v>1.24</v>
      </c>
      <c r="DM1112">
        <v>0.53</v>
      </c>
      <c r="DN1112">
        <v>-54.3429097560976</v>
      </c>
      <c r="DO1112">
        <v>-7.95652473867618</v>
      </c>
      <c r="DP1112">
        <v>0.977190405043816</v>
      </c>
      <c r="DQ1112">
        <v>0</v>
      </c>
      <c r="DR1112">
        <v>4.00954682926829</v>
      </c>
      <c r="DS1112">
        <v>-0.011504738675953</v>
      </c>
      <c r="DT1112">
        <v>0.00318125181606113</v>
      </c>
      <c r="DU1112">
        <v>1</v>
      </c>
      <c r="DV1112">
        <v>1</v>
      </c>
      <c r="DW1112">
        <v>2</v>
      </c>
      <c r="DX1112" t="s">
        <v>395</v>
      </c>
      <c r="DY1112">
        <v>2.97314</v>
      </c>
      <c r="DZ1112">
        <v>2.70189</v>
      </c>
      <c r="EA1112">
        <v>0.117941</v>
      </c>
      <c r="EB1112">
        <v>0.126435</v>
      </c>
      <c r="EC1112">
        <v>0.0902671</v>
      </c>
      <c r="ED1112">
        <v>0.0776006</v>
      </c>
      <c r="EE1112">
        <v>34346.3</v>
      </c>
      <c r="EF1112">
        <v>37081.8</v>
      </c>
      <c r="EG1112">
        <v>35290.3</v>
      </c>
      <c r="EH1112">
        <v>38502.3</v>
      </c>
      <c r="EI1112">
        <v>45536.1</v>
      </c>
      <c r="EJ1112">
        <v>51302.4</v>
      </c>
      <c r="EK1112">
        <v>55172.6</v>
      </c>
      <c r="EL1112">
        <v>61765</v>
      </c>
      <c r="EM1112">
        <v>1.9828</v>
      </c>
      <c r="EN1112">
        <v>1.8012</v>
      </c>
      <c r="EO1112">
        <v>0.0819564</v>
      </c>
      <c r="EP1112">
        <v>0</v>
      </c>
      <c r="EQ1112">
        <v>23.6305</v>
      </c>
      <c r="ER1112">
        <v>999.9</v>
      </c>
      <c r="ES1112">
        <v>39.47</v>
      </c>
      <c r="ET1112">
        <v>31.562</v>
      </c>
      <c r="EU1112">
        <v>20.3216</v>
      </c>
      <c r="EV1112">
        <v>56.8362</v>
      </c>
      <c r="EW1112">
        <v>46.1418</v>
      </c>
      <c r="EX1112">
        <v>1</v>
      </c>
      <c r="EY1112">
        <v>0.00930894</v>
      </c>
      <c r="EZ1112">
        <v>2.47044</v>
      </c>
      <c r="FA1112">
        <v>20.0963</v>
      </c>
      <c r="FB1112">
        <v>5.19932</v>
      </c>
      <c r="FC1112">
        <v>12.004</v>
      </c>
      <c r="FD1112">
        <v>4.9756</v>
      </c>
      <c r="FE1112">
        <v>3.294</v>
      </c>
      <c r="FF1112">
        <v>9999</v>
      </c>
      <c r="FG1112">
        <v>9999</v>
      </c>
      <c r="FH1112">
        <v>9999</v>
      </c>
      <c r="FI1112">
        <v>696.3</v>
      </c>
      <c r="FJ1112">
        <v>1.86356</v>
      </c>
      <c r="FK1112">
        <v>1.86829</v>
      </c>
      <c r="FL1112">
        <v>1.86804</v>
      </c>
      <c r="FM1112">
        <v>1.86932</v>
      </c>
      <c r="FN1112">
        <v>1.87012</v>
      </c>
      <c r="FO1112">
        <v>1.86615</v>
      </c>
      <c r="FP1112">
        <v>1.86722</v>
      </c>
      <c r="FQ1112">
        <v>1.86856</v>
      </c>
      <c r="FR1112">
        <v>5</v>
      </c>
      <c r="FS1112">
        <v>0</v>
      </c>
      <c r="FT1112">
        <v>0</v>
      </c>
      <c r="FU1112">
        <v>0</v>
      </c>
      <c r="FV1112" t="s">
        <v>358</v>
      </c>
      <c r="FW1112" t="s">
        <v>359</v>
      </c>
      <c r="FX1112" t="s">
        <v>360</v>
      </c>
      <c r="FY1112" t="s">
        <v>360</v>
      </c>
      <c r="FZ1112" t="s">
        <v>360</v>
      </c>
      <c r="GA1112" t="s">
        <v>360</v>
      </c>
      <c r="GB1112">
        <v>0</v>
      </c>
      <c r="GC1112">
        <v>100</v>
      </c>
      <c r="GD1112">
        <v>100</v>
      </c>
      <c r="GE1112">
        <v>6.926</v>
      </c>
      <c r="GF1112">
        <v>0.2765</v>
      </c>
      <c r="GG1112">
        <v>3.61927167264205</v>
      </c>
      <c r="GH1112">
        <v>0.00509506669552449</v>
      </c>
      <c r="GI1112">
        <v>1.17866753763249e-06</v>
      </c>
      <c r="GJ1112">
        <v>-6.62632595388568e-10</v>
      </c>
      <c r="GK1112">
        <v>-0.0260112845827318</v>
      </c>
      <c r="GL1112">
        <v>-0.0225051504344278</v>
      </c>
      <c r="GM1112">
        <v>0.00262967521021688</v>
      </c>
      <c r="GN1112">
        <v>-3.50088843362945e-05</v>
      </c>
      <c r="GO1112">
        <v>-5</v>
      </c>
      <c r="GP1112">
        <v>1640</v>
      </c>
      <c r="GQ1112">
        <v>1</v>
      </c>
      <c r="GR1112">
        <v>20</v>
      </c>
      <c r="GS1112">
        <v>50372.1</v>
      </c>
      <c r="GT1112">
        <v>50372.1</v>
      </c>
      <c r="GU1112">
        <v>1.48315</v>
      </c>
      <c r="GV1112">
        <v>2.61841</v>
      </c>
      <c r="GW1112">
        <v>1.54785</v>
      </c>
      <c r="GX1112">
        <v>2.2998</v>
      </c>
      <c r="GY1112">
        <v>1.34644</v>
      </c>
      <c r="GZ1112">
        <v>2.42798</v>
      </c>
      <c r="HA1112">
        <v>36.5523</v>
      </c>
      <c r="HB1112">
        <v>23.9474</v>
      </c>
      <c r="HC1112">
        <v>18</v>
      </c>
      <c r="HD1112">
        <v>503.809</v>
      </c>
      <c r="HE1112">
        <v>389.932</v>
      </c>
      <c r="HF1112">
        <v>19.4975</v>
      </c>
      <c r="HG1112">
        <v>27.1974</v>
      </c>
      <c r="HH1112">
        <v>30.0001</v>
      </c>
      <c r="HI1112">
        <v>27.17</v>
      </c>
      <c r="HJ1112">
        <v>27.1139</v>
      </c>
      <c r="HK1112">
        <v>29.7047</v>
      </c>
      <c r="HL1112">
        <v>23.378</v>
      </c>
      <c r="HM1112">
        <v>0</v>
      </c>
      <c r="HN1112">
        <v>19.5133</v>
      </c>
      <c r="HO1112">
        <v>676.278</v>
      </c>
      <c r="HP1112">
        <v>15.7815</v>
      </c>
      <c r="HQ1112">
        <v>102.341</v>
      </c>
      <c r="HR1112">
        <v>102.803</v>
      </c>
    </row>
    <row r="1113" spans="1:226">
      <c r="A1113">
        <v>1097</v>
      </c>
      <c r="B1113">
        <v>1663699978</v>
      </c>
      <c r="C1113">
        <v>12202.9000000954</v>
      </c>
      <c r="D1113" t="s">
        <v>2564</v>
      </c>
      <c r="E1113" t="s">
        <v>2565</v>
      </c>
      <c r="F1113">
        <v>5</v>
      </c>
      <c r="G1113" t="s">
        <v>2485</v>
      </c>
      <c r="H1113" t="s">
        <v>354</v>
      </c>
      <c r="I1113">
        <v>1663699970.23214</v>
      </c>
      <c r="J1113">
        <f>(K1113)/1000</f>
        <v>0</v>
      </c>
      <c r="K1113">
        <f>IF(BF1113, AN1113, AH1113)</f>
        <v>0</v>
      </c>
      <c r="L1113">
        <f>IF(BF1113, AI1113, AG1113)</f>
        <v>0</v>
      </c>
      <c r="M1113">
        <f>BH1113 - IF(AU1113&gt;1, L1113*BB1113*100.0/(AW1113*BV1113), 0)</f>
        <v>0</v>
      </c>
      <c r="N1113">
        <f>((T1113-J1113/2)*M1113-L1113)/(T1113+J1113/2)</f>
        <v>0</v>
      </c>
      <c r="O1113">
        <f>N1113*(BO1113+BP1113)/1000.0</f>
        <v>0</v>
      </c>
      <c r="P1113">
        <f>(BH1113 - IF(AU1113&gt;1, L1113*BB1113*100.0/(AW1113*BV1113), 0))*(BO1113+BP1113)/1000.0</f>
        <v>0</v>
      </c>
      <c r="Q1113">
        <f>2.0/((1/S1113-1/R1113)+SIGN(S1113)*SQRT((1/S1113-1/R1113)*(1/S1113-1/R1113) + 4*BC1113/((BC1113+1)*(BC1113+1))*(2*1/S1113*1/R1113-1/R1113*1/R1113)))</f>
        <v>0</v>
      </c>
      <c r="R1113">
        <f>IF(LEFT(BD1113,1)&lt;&gt;"0",IF(LEFT(BD1113,1)="1",3.0,BE1113),$D$5+$E$5*(BV1113*BO1113/($K$5*1000))+$F$5*(BV1113*BO1113/($K$5*1000))*MAX(MIN(BB1113,$J$5),$I$5)*MAX(MIN(BB1113,$J$5),$I$5)+$G$5*MAX(MIN(BB1113,$J$5),$I$5)*(BV1113*BO1113/($K$5*1000))+$H$5*(BV1113*BO1113/($K$5*1000))*(BV1113*BO1113/($K$5*1000)))</f>
        <v>0</v>
      </c>
      <c r="S1113">
        <f>J1113*(1000-(1000*0.61365*exp(17.502*W1113/(240.97+W1113))/(BO1113+BP1113)+BJ1113)/2)/(1000*0.61365*exp(17.502*W1113/(240.97+W1113))/(BO1113+BP1113)-BJ1113)</f>
        <v>0</v>
      </c>
      <c r="T1113">
        <f>1/((BC1113+1)/(Q1113/1.6)+1/(R1113/1.37)) + BC1113/((BC1113+1)/(Q1113/1.6) + BC1113/(R1113/1.37))</f>
        <v>0</v>
      </c>
      <c r="U1113">
        <f>(AX1113*BA1113)</f>
        <v>0</v>
      </c>
      <c r="V1113">
        <f>(BQ1113+(U1113+2*0.95*5.67E-8*(((BQ1113+$B$7)+273)^4-(BQ1113+273)^4)-44100*J1113)/(1.84*29.3*R1113+8*0.95*5.67E-8*(BQ1113+273)^3))</f>
        <v>0</v>
      </c>
      <c r="W1113">
        <f>($C$7*BR1113+$D$7*BS1113+$E$7*V1113)</f>
        <v>0</v>
      </c>
      <c r="X1113">
        <f>0.61365*exp(17.502*W1113/(240.97+W1113))</f>
        <v>0</v>
      </c>
      <c r="Y1113">
        <f>(Z1113/AA1113*100)</f>
        <v>0</v>
      </c>
      <c r="Z1113">
        <f>BJ1113*(BO1113+BP1113)/1000</f>
        <v>0</v>
      </c>
      <c r="AA1113">
        <f>0.61365*exp(17.502*BQ1113/(240.97+BQ1113))</f>
        <v>0</v>
      </c>
      <c r="AB1113">
        <f>(X1113-BJ1113*(BO1113+BP1113)/1000)</f>
        <v>0</v>
      </c>
      <c r="AC1113">
        <f>(-J1113*44100)</f>
        <v>0</v>
      </c>
      <c r="AD1113">
        <f>2*29.3*R1113*0.92*(BQ1113-W1113)</f>
        <v>0</v>
      </c>
      <c r="AE1113">
        <f>2*0.95*5.67E-8*(((BQ1113+$B$7)+273)^4-(W1113+273)^4)</f>
        <v>0</v>
      </c>
      <c r="AF1113">
        <f>U1113+AE1113+AC1113+AD1113</f>
        <v>0</v>
      </c>
      <c r="AG1113">
        <f>BN1113*AU1113*(BI1113-BH1113*(1000-AU1113*BK1113)/(1000-AU1113*BJ1113))/(100*BB1113)</f>
        <v>0</v>
      </c>
      <c r="AH1113">
        <f>1000*BN1113*AU1113*(BJ1113-BK1113)/(100*BB1113*(1000-AU1113*BJ1113))</f>
        <v>0</v>
      </c>
      <c r="AI1113">
        <f>(AJ1113 - AK1113 - BO1113*1E3/(8.314*(BQ1113+273.15)) * AM1113/BN1113 * AL1113) * BN1113/(100*BB1113) * (1000 - BK1113)/1000</f>
        <v>0</v>
      </c>
      <c r="AJ1113">
        <v>677.585126347457</v>
      </c>
      <c r="AK1113">
        <v>630.077866666666</v>
      </c>
      <c r="AL1113">
        <v>3.34294412473373</v>
      </c>
      <c r="AM1113">
        <v>65.4375956939382</v>
      </c>
      <c r="AN1113">
        <f>(AP1113 - AO1113 + BO1113*1E3/(8.314*(BQ1113+273.15)) * AR1113/BN1113 * AQ1113) * BN1113/(100*BB1113) * 1000/(1000 - AP1113)</f>
        <v>0</v>
      </c>
      <c r="AO1113">
        <v>15.7990704093954</v>
      </c>
      <c r="AP1113">
        <v>19.8035450549451</v>
      </c>
      <c r="AQ1113">
        <v>1.48999037563301e-05</v>
      </c>
      <c r="AR1113">
        <v>121.297817516399</v>
      </c>
      <c r="AS1113">
        <v>0</v>
      </c>
      <c r="AT1113">
        <v>0</v>
      </c>
      <c r="AU1113">
        <f>IF(AS1113*$H$13&gt;=AW1113,1.0,(AW1113/(AW1113-AS1113*$H$13)))</f>
        <v>0</v>
      </c>
      <c r="AV1113">
        <f>(AU1113-1)*100</f>
        <v>0</v>
      </c>
      <c r="AW1113">
        <f>MAX(0,($B$13+$C$13*BV1113)/(1+$D$13*BV1113)*BO1113/(BQ1113+273)*$E$13)</f>
        <v>0</v>
      </c>
      <c r="AX1113">
        <f>$B$11*BW1113+$C$11*BX1113+$F$11*CI1113*(1-CL1113)</f>
        <v>0</v>
      </c>
      <c r="AY1113">
        <f>AX1113*AZ1113</f>
        <v>0</v>
      </c>
      <c r="AZ1113">
        <f>($B$11*$D$9+$C$11*$D$9+$F$11*((CV1113+CN1113)/MAX(CV1113+CN1113+CW1113, 0.1)*$I$9+CW1113/MAX(CV1113+CN1113+CW1113, 0.1)*$J$9))/($B$11+$C$11+$F$11)</f>
        <v>0</v>
      </c>
      <c r="BA1113">
        <f>($B$11*$K$9+$C$11*$K$9+$F$11*((CV1113+CN1113)/MAX(CV1113+CN1113+CW1113, 0.1)*$P$9+CW1113/MAX(CV1113+CN1113+CW1113, 0.1)*$Q$9))/($B$11+$C$11+$F$11)</f>
        <v>0</v>
      </c>
      <c r="BB1113">
        <v>6</v>
      </c>
      <c r="BC1113">
        <v>0.5</v>
      </c>
      <c r="BD1113" t="s">
        <v>355</v>
      </c>
      <c r="BE1113">
        <v>2</v>
      </c>
      <c r="BF1113" t="b">
        <v>1</v>
      </c>
      <c r="BG1113">
        <v>1663699970.23214</v>
      </c>
      <c r="BH1113">
        <v>594.230607142857</v>
      </c>
      <c r="BI1113">
        <v>649.800785714286</v>
      </c>
      <c r="BJ1113">
        <v>19.804225</v>
      </c>
      <c r="BK1113">
        <v>15.79715</v>
      </c>
      <c r="BL1113">
        <v>587.3465</v>
      </c>
      <c r="BM1113">
        <v>19.5276285714286</v>
      </c>
      <c r="BN1113">
        <v>500.031428571429</v>
      </c>
      <c r="BO1113">
        <v>90.4599285714285</v>
      </c>
      <c r="BP1113">
        <v>0.0476907535714286</v>
      </c>
      <c r="BQ1113">
        <v>24.4965607142857</v>
      </c>
      <c r="BR1113">
        <v>24.9710928571429</v>
      </c>
      <c r="BS1113">
        <v>999.9</v>
      </c>
      <c r="BT1113">
        <v>0</v>
      </c>
      <c r="BU1113">
        <v>0</v>
      </c>
      <c r="BV1113">
        <v>9980</v>
      </c>
      <c r="BW1113">
        <v>0</v>
      </c>
      <c r="BX1113">
        <v>16.6819821428571</v>
      </c>
      <c r="BY1113">
        <v>-55.5702178571429</v>
      </c>
      <c r="BZ1113">
        <v>606.236642857143</v>
      </c>
      <c r="CA1113">
        <v>660.230607142857</v>
      </c>
      <c r="CB1113">
        <v>4.0070775</v>
      </c>
      <c r="CC1113">
        <v>649.800785714286</v>
      </c>
      <c r="CD1113">
        <v>15.79715</v>
      </c>
      <c r="CE1113">
        <v>1.79148821428571</v>
      </c>
      <c r="CF1113">
        <v>1.42900785714286</v>
      </c>
      <c r="CG1113">
        <v>15.7127178571429</v>
      </c>
      <c r="CH1113">
        <v>12.2290035714286</v>
      </c>
      <c r="CI1113">
        <v>1999.99107142857</v>
      </c>
      <c r="CJ1113">
        <v>0.980004571428571</v>
      </c>
      <c r="CK1113">
        <v>0.0199953428571429</v>
      </c>
      <c r="CL1113">
        <v>0</v>
      </c>
      <c r="CM1113">
        <v>719.371821428571</v>
      </c>
      <c r="CN1113">
        <v>5.00063</v>
      </c>
      <c r="CO1113">
        <v>14163.2142857143</v>
      </c>
      <c r="CP1113">
        <v>17256.85</v>
      </c>
      <c r="CQ1113">
        <v>39.25</v>
      </c>
      <c r="CR1113">
        <v>39.33225</v>
      </c>
      <c r="CS1113">
        <v>38.75</v>
      </c>
      <c r="CT1113">
        <v>38.687</v>
      </c>
      <c r="CU1113">
        <v>39.97075</v>
      </c>
      <c r="CV1113">
        <v>1955.09964285714</v>
      </c>
      <c r="CW1113">
        <v>39.8914285714286</v>
      </c>
      <c r="CX1113">
        <v>0</v>
      </c>
      <c r="CY1113">
        <v>1663699975.1</v>
      </c>
      <c r="CZ1113">
        <v>0</v>
      </c>
      <c r="DA1113">
        <v>0</v>
      </c>
      <c r="DB1113" t="s">
        <v>356</v>
      </c>
      <c r="DC1113">
        <v>1660677648.1</v>
      </c>
      <c r="DD1113">
        <v>1660677649.1</v>
      </c>
      <c r="DE1113">
        <v>0</v>
      </c>
      <c r="DF1113">
        <v>-1.042</v>
      </c>
      <c r="DG1113">
        <v>0.003</v>
      </c>
      <c r="DH1113">
        <v>5.218</v>
      </c>
      <c r="DI1113">
        <v>0.344</v>
      </c>
      <c r="DJ1113">
        <v>417</v>
      </c>
      <c r="DK1113">
        <v>22</v>
      </c>
      <c r="DL1113">
        <v>1.24</v>
      </c>
      <c r="DM1113">
        <v>0.53</v>
      </c>
      <c r="DN1113">
        <v>-55.1855707317073</v>
      </c>
      <c r="DO1113">
        <v>-8.69752264808361</v>
      </c>
      <c r="DP1113">
        <v>0.997578509715303</v>
      </c>
      <c r="DQ1113">
        <v>0</v>
      </c>
      <c r="DR1113">
        <v>4.00797414634146</v>
      </c>
      <c r="DS1113">
        <v>-0.0239970731707328</v>
      </c>
      <c r="DT1113">
        <v>0.00354662324844194</v>
      </c>
      <c r="DU1113">
        <v>1</v>
      </c>
      <c r="DV1113">
        <v>1</v>
      </c>
      <c r="DW1113">
        <v>2</v>
      </c>
      <c r="DX1113" t="s">
        <v>395</v>
      </c>
      <c r="DY1113">
        <v>2.97232</v>
      </c>
      <c r="DZ1113">
        <v>2.70272</v>
      </c>
      <c r="EA1113">
        <v>0.120379</v>
      </c>
      <c r="EB1113">
        <v>0.129013</v>
      </c>
      <c r="EC1113">
        <v>0.0902677</v>
      </c>
      <c r="ED1113">
        <v>0.0776101</v>
      </c>
      <c r="EE1113">
        <v>34250.9</v>
      </c>
      <c r="EF1113">
        <v>36972.3</v>
      </c>
      <c r="EG1113">
        <v>35289.8</v>
      </c>
      <c r="EH1113">
        <v>38502.3</v>
      </c>
      <c r="EI1113">
        <v>45536.6</v>
      </c>
      <c r="EJ1113">
        <v>51302.2</v>
      </c>
      <c r="EK1113">
        <v>55173.2</v>
      </c>
      <c r="EL1113">
        <v>61765.2</v>
      </c>
      <c r="EM1113">
        <v>1.9822</v>
      </c>
      <c r="EN1113">
        <v>1.8028</v>
      </c>
      <c r="EO1113">
        <v>0.0814199</v>
      </c>
      <c r="EP1113">
        <v>0</v>
      </c>
      <c r="EQ1113">
        <v>23.6277</v>
      </c>
      <c r="ER1113">
        <v>999.9</v>
      </c>
      <c r="ES1113">
        <v>39.47</v>
      </c>
      <c r="ET1113">
        <v>31.562</v>
      </c>
      <c r="EU1113">
        <v>20.3243</v>
      </c>
      <c r="EV1113">
        <v>56.5362</v>
      </c>
      <c r="EW1113">
        <v>45.7452</v>
      </c>
      <c r="EX1113">
        <v>1</v>
      </c>
      <c r="EY1113">
        <v>0.00878049</v>
      </c>
      <c r="EZ1113">
        <v>2.46893</v>
      </c>
      <c r="FA1113">
        <v>20.096</v>
      </c>
      <c r="FB1113">
        <v>5.20052</v>
      </c>
      <c r="FC1113">
        <v>12.004</v>
      </c>
      <c r="FD1113">
        <v>4.9756</v>
      </c>
      <c r="FE1113">
        <v>3.294</v>
      </c>
      <c r="FF1113">
        <v>9999</v>
      </c>
      <c r="FG1113">
        <v>9999</v>
      </c>
      <c r="FH1113">
        <v>9999</v>
      </c>
      <c r="FI1113">
        <v>696.3</v>
      </c>
      <c r="FJ1113">
        <v>1.86356</v>
      </c>
      <c r="FK1113">
        <v>1.86829</v>
      </c>
      <c r="FL1113">
        <v>1.86804</v>
      </c>
      <c r="FM1113">
        <v>1.86935</v>
      </c>
      <c r="FN1113">
        <v>1.87012</v>
      </c>
      <c r="FO1113">
        <v>1.86615</v>
      </c>
      <c r="FP1113">
        <v>1.86719</v>
      </c>
      <c r="FQ1113">
        <v>1.86859</v>
      </c>
      <c r="FR1113">
        <v>5</v>
      </c>
      <c r="FS1113">
        <v>0</v>
      </c>
      <c r="FT1113">
        <v>0</v>
      </c>
      <c r="FU1113">
        <v>0</v>
      </c>
      <c r="FV1113" t="s">
        <v>358</v>
      </c>
      <c r="FW1113" t="s">
        <v>359</v>
      </c>
      <c r="FX1113" t="s">
        <v>360</v>
      </c>
      <c r="FY1113" t="s">
        <v>360</v>
      </c>
      <c r="FZ1113" t="s">
        <v>360</v>
      </c>
      <c r="GA1113" t="s">
        <v>360</v>
      </c>
      <c r="GB1113">
        <v>0</v>
      </c>
      <c r="GC1113">
        <v>100</v>
      </c>
      <c r="GD1113">
        <v>100</v>
      </c>
      <c r="GE1113">
        <v>7.028</v>
      </c>
      <c r="GF1113">
        <v>0.2766</v>
      </c>
      <c r="GG1113">
        <v>3.61927167264205</v>
      </c>
      <c r="GH1113">
        <v>0.00509506669552449</v>
      </c>
      <c r="GI1113">
        <v>1.17866753763249e-06</v>
      </c>
      <c r="GJ1113">
        <v>-6.62632595388568e-10</v>
      </c>
      <c r="GK1113">
        <v>-0.0260112845827318</v>
      </c>
      <c r="GL1113">
        <v>-0.0225051504344278</v>
      </c>
      <c r="GM1113">
        <v>0.00262967521021688</v>
      </c>
      <c r="GN1113">
        <v>-3.50088843362945e-05</v>
      </c>
      <c r="GO1113">
        <v>-5</v>
      </c>
      <c r="GP1113">
        <v>1640</v>
      </c>
      <c r="GQ1113">
        <v>1</v>
      </c>
      <c r="GR1113">
        <v>20</v>
      </c>
      <c r="GS1113">
        <v>50372.2</v>
      </c>
      <c r="GT1113">
        <v>50372.1</v>
      </c>
      <c r="GU1113">
        <v>1.51733</v>
      </c>
      <c r="GV1113">
        <v>2.62817</v>
      </c>
      <c r="GW1113">
        <v>1.54785</v>
      </c>
      <c r="GX1113">
        <v>2.2998</v>
      </c>
      <c r="GY1113">
        <v>1.34644</v>
      </c>
      <c r="GZ1113">
        <v>2.30957</v>
      </c>
      <c r="HA1113">
        <v>36.5523</v>
      </c>
      <c r="HB1113">
        <v>23.9387</v>
      </c>
      <c r="HC1113">
        <v>18</v>
      </c>
      <c r="HD1113">
        <v>503.409</v>
      </c>
      <c r="HE1113">
        <v>390.815</v>
      </c>
      <c r="HF1113">
        <v>19.5211</v>
      </c>
      <c r="HG1113">
        <v>27.1974</v>
      </c>
      <c r="HH1113">
        <v>30.0001</v>
      </c>
      <c r="HI1113">
        <v>27.1704</v>
      </c>
      <c r="HJ1113">
        <v>27.1162</v>
      </c>
      <c r="HK1113">
        <v>30.393</v>
      </c>
      <c r="HL1113">
        <v>23.378</v>
      </c>
      <c r="HM1113">
        <v>0</v>
      </c>
      <c r="HN1113">
        <v>19.5291</v>
      </c>
      <c r="HO1113">
        <v>689.773</v>
      </c>
      <c r="HP1113">
        <v>15.7815</v>
      </c>
      <c r="HQ1113">
        <v>102.341</v>
      </c>
      <c r="HR1113">
        <v>102.803</v>
      </c>
    </row>
    <row r="1114" spans="1:226">
      <c r="A1114">
        <v>1098</v>
      </c>
      <c r="B1114">
        <v>1663699982.5</v>
      </c>
      <c r="C1114">
        <v>12207.4000000954</v>
      </c>
      <c r="D1114" t="s">
        <v>2566</v>
      </c>
      <c r="E1114" t="s">
        <v>2567</v>
      </c>
      <c r="F1114">
        <v>5</v>
      </c>
      <c r="G1114" t="s">
        <v>2485</v>
      </c>
      <c r="H1114" t="s">
        <v>354</v>
      </c>
      <c r="I1114">
        <v>1663699974.67857</v>
      </c>
      <c r="J1114">
        <f>(K1114)/1000</f>
        <v>0</v>
      </c>
      <c r="K1114">
        <f>IF(BF1114, AN1114, AH1114)</f>
        <v>0</v>
      </c>
      <c r="L1114">
        <f>IF(BF1114, AI1114, AG1114)</f>
        <v>0</v>
      </c>
      <c r="M1114">
        <f>BH1114 - IF(AU1114&gt;1, L1114*BB1114*100.0/(AW1114*BV1114), 0)</f>
        <v>0</v>
      </c>
      <c r="N1114">
        <f>((T1114-J1114/2)*M1114-L1114)/(T1114+J1114/2)</f>
        <v>0</v>
      </c>
      <c r="O1114">
        <f>N1114*(BO1114+BP1114)/1000.0</f>
        <v>0</v>
      </c>
      <c r="P1114">
        <f>(BH1114 - IF(AU1114&gt;1, L1114*BB1114*100.0/(AW1114*BV1114), 0))*(BO1114+BP1114)/1000.0</f>
        <v>0</v>
      </c>
      <c r="Q1114">
        <f>2.0/((1/S1114-1/R1114)+SIGN(S1114)*SQRT((1/S1114-1/R1114)*(1/S1114-1/R1114) + 4*BC1114/((BC1114+1)*(BC1114+1))*(2*1/S1114*1/R1114-1/R1114*1/R1114)))</f>
        <v>0</v>
      </c>
      <c r="R1114">
        <f>IF(LEFT(BD1114,1)&lt;&gt;"0",IF(LEFT(BD1114,1)="1",3.0,BE1114),$D$5+$E$5*(BV1114*BO1114/($K$5*1000))+$F$5*(BV1114*BO1114/($K$5*1000))*MAX(MIN(BB1114,$J$5),$I$5)*MAX(MIN(BB1114,$J$5),$I$5)+$G$5*MAX(MIN(BB1114,$J$5),$I$5)*(BV1114*BO1114/($K$5*1000))+$H$5*(BV1114*BO1114/($K$5*1000))*(BV1114*BO1114/($K$5*1000)))</f>
        <v>0</v>
      </c>
      <c r="S1114">
        <f>J1114*(1000-(1000*0.61365*exp(17.502*W1114/(240.97+W1114))/(BO1114+BP1114)+BJ1114)/2)/(1000*0.61365*exp(17.502*W1114/(240.97+W1114))/(BO1114+BP1114)-BJ1114)</f>
        <v>0</v>
      </c>
      <c r="T1114">
        <f>1/((BC1114+1)/(Q1114/1.6)+1/(R1114/1.37)) + BC1114/((BC1114+1)/(Q1114/1.6) + BC1114/(R1114/1.37))</f>
        <v>0</v>
      </c>
      <c r="U1114">
        <f>(AX1114*BA1114)</f>
        <v>0</v>
      </c>
      <c r="V1114">
        <f>(BQ1114+(U1114+2*0.95*5.67E-8*(((BQ1114+$B$7)+273)^4-(BQ1114+273)^4)-44100*J1114)/(1.84*29.3*R1114+8*0.95*5.67E-8*(BQ1114+273)^3))</f>
        <v>0</v>
      </c>
      <c r="W1114">
        <f>($C$7*BR1114+$D$7*BS1114+$E$7*V1114)</f>
        <v>0</v>
      </c>
      <c r="X1114">
        <f>0.61365*exp(17.502*W1114/(240.97+W1114))</f>
        <v>0</v>
      </c>
      <c r="Y1114">
        <f>(Z1114/AA1114*100)</f>
        <v>0</v>
      </c>
      <c r="Z1114">
        <f>BJ1114*(BO1114+BP1114)/1000</f>
        <v>0</v>
      </c>
      <c r="AA1114">
        <f>0.61365*exp(17.502*BQ1114/(240.97+BQ1114))</f>
        <v>0</v>
      </c>
      <c r="AB1114">
        <f>(X1114-BJ1114*(BO1114+BP1114)/1000)</f>
        <v>0</v>
      </c>
      <c r="AC1114">
        <f>(-J1114*44100)</f>
        <v>0</v>
      </c>
      <c r="AD1114">
        <f>2*29.3*R1114*0.92*(BQ1114-W1114)</f>
        <v>0</v>
      </c>
      <c r="AE1114">
        <f>2*0.95*5.67E-8*(((BQ1114+$B$7)+273)^4-(W1114+273)^4)</f>
        <v>0</v>
      </c>
      <c r="AF1114">
        <f>U1114+AE1114+AC1114+AD1114</f>
        <v>0</v>
      </c>
      <c r="AG1114">
        <f>BN1114*AU1114*(BI1114-BH1114*(1000-AU1114*BK1114)/(1000-AU1114*BJ1114))/(100*BB1114)</f>
        <v>0</v>
      </c>
      <c r="AH1114">
        <f>1000*BN1114*AU1114*(BJ1114-BK1114)/(100*BB1114*(1000-AU1114*BJ1114))</f>
        <v>0</v>
      </c>
      <c r="AI1114">
        <f>(AJ1114 - AK1114 - BO1114*1E3/(8.314*(BQ1114+273.15)) * AM1114/BN1114 * AL1114) * BN1114/(100*BB1114) * (1000 - BK1114)/1000</f>
        <v>0</v>
      </c>
      <c r="AJ1114">
        <v>693.170025809807</v>
      </c>
      <c r="AK1114">
        <v>645.083339393939</v>
      </c>
      <c r="AL1114">
        <v>3.32959741657574</v>
      </c>
      <c r="AM1114">
        <v>65.4375956939382</v>
      </c>
      <c r="AN1114">
        <f>(AP1114 - AO1114 + BO1114*1E3/(8.314*(BQ1114+273.15)) * AR1114/BN1114 * AQ1114) * BN1114/(100*BB1114) * 1000/(1000 - AP1114)</f>
        <v>0</v>
      </c>
      <c r="AO1114">
        <v>15.801463011934</v>
      </c>
      <c r="AP1114">
        <v>19.8014747252747</v>
      </c>
      <c r="AQ1114">
        <v>2.25841339938452e-05</v>
      </c>
      <c r="AR1114">
        <v>121.297817516399</v>
      </c>
      <c r="AS1114">
        <v>0</v>
      </c>
      <c r="AT1114">
        <v>0</v>
      </c>
      <c r="AU1114">
        <f>IF(AS1114*$H$13&gt;=AW1114,1.0,(AW1114/(AW1114-AS1114*$H$13)))</f>
        <v>0</v>
      </c>
      <c r="AV1114">
        <f>(AU1114-1)*100</f>
        <v>0</v>
      </c>
      <c r="AW1114">
        <f>MAX(0,($B$13+$C$13*BV1114)/(1+$D$13*BV1114)*BO1114/(BQ1114+273)*$E$13)</f>
        <v>0</v>
      </c>
      <c r="AX1114">
        <f>$B$11*BW1114+$C$11*BX1114+$F$11*CI1114*(1-CL1114)</f>
        <v>0</v>
      </c>
      <c r="AY1114">
        <f>AX1114*AZ1114</f>
        <v>0</v>
      </c>
      <c r="AZ1114">
        <f>($B$11*$D$9+$C$11*$D$9+$F$11*((CV1114+CN1114)/MAX(CV1114+CN1114+CW1114, 0.1)*$I$9+CW1114/MAX(CV1114+CN1114+CW1114, 0.1)*$J$9))/($B$11+$C$11+$F$11)</f>
        <v>0</v>
      </c>
      <c r="BA1114">
        <f>($B$11*$K$9+$C$11*$K$9+$F$11*((CV1114+CN1114)/MAX(CV1114+CN1114+CW1114, 0.1)*$P$9+CW1114/MAX(CV1114+CN1114+CW1114, 0.1)*$Q$9))/($B$11+$C$11+$F$11)</f>
        <v>0</v>
      </c>
      <c r="BB1114">
        <v>6</v>
      </c>
      <c r="BC1114">
        <v>0.5</v>
      </c>
      <c r="BD1114" t="s">
        <v>355</v>
      </c>
      <c r="BE1114">
        <v>2</v>
      </c>
      <c r="BF1114" t="b">
        <v>1</v>
      </c>
      <c r="BG1114">
        <v>1663699974.67857</v>
      </c>
      <c r="BH1114">
        <v>608.52875</v>
      </c>
      <c r="BI1114">
        <v>664.755821428571</v>
      </c>
      <c r="BJ1114">
        <v>19.803325</v>
      </c>
      <c r="BK1114">
        <v>15.7983142857143</v>
      </c>
      <c r="BL1114">
        <v>601.562321428571</v>
      </c>
      <c r="BM1114">
        <v>19.5267678571429</v>
      </c>
      <c r="BN1114">
        <v>500.103071428571</v>
      </c>
      <c r="BO1114">
        <v>90.4609357142857</v>
      </c>
      <c r="BP1114">
        <v>0.0477283285714286</v>
      </c>
      <c r="BQ1114">
        <v>24.4982142857143</v>
      </c>
      <c r="BR1114">
        <v>24.9687642857143</v>
      </c>
      <c r="BS1114">
        <v>999.9</v>
      </c>
      <c r="BT1114">
        <v>0</v>
      </c>
      <c r="BU1114">
        <v>0</v>
      </c>
      <c r="BV1114">
        <v>9997.67857142857</v>
      </c>
      <c r="BW1114">
        <v>0</v>
      </c>
      <c r="BX1114">
        <v>16.6831678571429</v>
      </c>
      <c r="BY1114">
        <v>-56.2270821428571</v>
      </c>
      <c r="BZ1114">
        <v>620.823107142857</v>
      </c>
      <c r="CA1114">
        <v>675.4265</v>
      </c>
      <c r="CB1114">
        <v>4.00501535714286</v>
      </c>
      <c r="CC1114">
        <v>664.755821428571</v>
      </c>
      <c r="CD1114">
        <v>15.7983142857143</v>
      </c>
      <c r="CE1114">
        <v>1.79142714285714</v>
      </c>
      <c r="CF1114">
        <v>1.42913</v>
      </c>
      <c r="CG1114">
        <v>15.7121892857143</v>
      </c>
      <c r="CH1114">
        <v>12.2302964285714</v>
      </c>
      <c r="CI1114">
        <v>1999.97</v>
      </c>
      <c r="CJ1114">
        <v>0.980004571428571</v>
      </c>
      <c r="CK1114">
        <v>0.0199953428571429</v>
      </c>
      <c r="CL1114">
        <v>0</v>
      </c>
      <c r="CM1114">
        <v>721.209714285714</v>
      </c>
      <c r="CN1114">
        <v>5.00063</v>
      </c>
      <c r="CO1114">
        <v>14199.5821428571</v>
      </c>
      <c r="CP1114">
        <v>17256.6678571429</v>
      </c>
      <c r="CQ1114">
        <v>39.25</v>
      </c>
      <c r="CR1114">
        <v>39.33675</v>
      </c>
      <c r="CS1114">
        <v>38.75</v>
      </c>
      <c r="CT1114">
        <v>38.6915</v>
      </c>
      <c r="CU1114">
        <v>39.96175</v>
      </c>
      <c r="CV1114">
        <v>1955.07928571429</v>
      </c>
      <c r="CW1114">
        <v>39.8907142857143</v>
      </c>
      <c r="CX1114">
        <v>0</v>
      </c>
      <c r="CY1114">
        <v>1663699979.9</v>
      </c>
      <c r="CZ1114">
        <v>0</v>
      </c>
      <c r="DA1114">
        <v>0</v>
      </c>
      <c r="DB1114" t="s">
        <v>356</v>
      </c>
      <c r="DC1114">
        <v>1660677648.1</v>
      </c>
      <c r="DD1114">
        <v>1660677649.1</v>
      </c>
      <c r="DE1114">
        <v>0</v>
      </c>
      <c r="DF1114">
        <v>-1.042</v>
      </c>
      <c r="DG1114">
        <v>0.003</v>
      </c>
      <c r="DH1114">
        <v>5.218</v>
      </c>
      <c r="DI1114">
        <v>0.344</v>
      </c>
      <c r="DJ1114">
        <v>417</v>
      </c>
      <c r="DK1114">
        <v>22</v>
      </c>
      <c r="DL1114">
        <v>1.24</v>
      </c>
      <c r="DM1114">
        <v>0.53</v>
      </c>
      <c r="DN1114">
        <v>-55.6849487804878</v>
      </c>
      <c r="DO1114">
        <v>-10.4118648083626</v>
      </c>
      <c r="DP1114">
        <v>1.10727172202714</v>
      </c>
      <c r="DQ1114">
        <v>0</v>
      </c>
      <c r="DR1114">
        <v>4.00622926829268</v>
      </c>
      <c r="DS1114">
        <v>-0.0251726132404184</v>
      </c>
      <c r="DT1114">
        <v>0.00383312353700868</v>
      </c>
      <c r="DU1114">
        <v>1</v>
      </c>
      <c r="DV1114">
        <v>1</v>
      </c>
      <c r="DW1114">
        <v>2</v>
      </c>
      <c r="DX1114" t="s">
        <v>395</v>
      </c>
      <c r="DY1114">
        <v>2.97231</v>
      </c>
      <c r="DZ1114">
        <v>2.70163</v>
      </c>
      <c r="EA1114">
        <v>0.122404</v>
      </c>
      <c r="EB1114">
        <v>0.130843</v>
      </c>
      <c r="EC1114">
        <v>0.0902525</v>
      </c>
      <c r="ED1114">
        <v>0.0776056</v>
      </c>
      <c r="EE1114">
        <v>34173.1</v>
      </c>
      <c r="EF1114">
        <v>36894</v>
      </c>
      <c r="EG1114">
        <v>35290.9</v>
      </c>
      <c r="EH1114">
        <v>38501.6</v>
      </c>
      <c r="EI1114">
        <v>45537.4</v>
      </c>
      <c r="EJ1114">
        <v>51301.6</v>
      </c>
      <c r="EK1114">
        <v>55173.2</v>
      </c>
      <c r="EL1114">
        <v>61764.2</v>
      </c>
      <c r="EM1114">
        <v>1.9832</v>
      </c>
      <c r="EN1114">
        <v>1.8016</v>
      </c>
      <c r="EO1114">
        <v>0.0816584</v>
      </c>
      <c r="EP1114">
        <v>0</v>
      </c>
      <c r="EQ1114">
        <v>23.6277</v>
      </c>
      <c r="ER1114">
        <v>999.9</v>
      </c>
      <c r="ES1114">
        <v>39.47</v>
      </c>
      <c r="ET1114">
        <v>31.562</v>
      </c>
      <c r="EU1114">
        <v>20.3244</v>
      </c>
      <c r="EV1114">
        <v>56.1662</v>
      </c>
      <c r="EW1114">
        <v>46.278</v>
      </c>
      <c r="EX1114">
        <v>1</v>
      </c>
      <c r="EY1114">
        <v>0.00941057</v>
      </c>
      <c r="EZ1114">
        <v>2.4007</v>
      </c>
      <c r="FA1114">
        <v>20.097</v>
      </c>
      <c r="FB1114">
        <v>5.19932</v>
      </c>
      <c r="FC1114">
        <v>12.0052</v>
      </c>
      <c r="FD1114">
        <v>4.976</v>
      </c>
      <c r="FE1114">
        <v>3.294</v>
      </c>
      <c r="FF1114">
        <v>9999</v>
      </c>
      <c r="FG1114">
        <v>9999</v>
      </c>
      <c r="FH1114">
        <v>9999</v>
      </c>
      <c r="FI1114">
        <v>696.3</v>
      </c>
      <c r="FJ1114">
        <v>1.86356</v>
      </c>
      <c r="FK1114">
        <v>1.86829</v>
      </c>
      <c r="FL1114">
        <v>1.86798</v>
      </c>
      <c r="FM1114">
        <v>1.86929</v>
      </c>
      <c r="FN1114">
        <v>1.87009</v>
      </c>
      <c r="FO1114">
        <v>1.86615</v>
      </c>
      <c r="FP1114">
        <v>1.86716</v>
      </c>
      <c r="FQ1114">
        <v>1.86853</v>
      </c>
      <c r="FR1114">
        <v>5</v>
      </c>
      <c r="FS1114">
        <v>0</v>
      </c>
      <c r="FT1114">
        <v>0</v>
      </c>
      <c r="FU1114">
        <v>0</v>
      </c>
      <c r="FV1114" t="s">
        <v>358</v>
      </c>
      <c r="FW1114" t="s">
        <v>359</v>
      </c>
      <c r="FX1114" t="s">
        <v>360</v>
      </c>
      <c r="FY1114" t="s">
        <v>360</v>
      </c>
      <c r="FZ1114" t="s">
        <v>360</v>
      </c>
      <c r="GA1114" t="s">
        <v>360</v>
      </c>
      <c r="GB1114">
        <v>0</v>
      </c>
      <c r="GC1114">
        <v>100</v>
      </c>
      <c r="GD1114">
        <v>100</v>
      </c>
      <c r="GE1114">
        <v>7.114</v>
      </c>
      <c r="GF1114">
        <v>0.2764</v>
      </c>
      <c r="GG1114">
        <v>3.61927167264205</v>
      </c>
      <c r="GH1114">
        <v>0.00509506669552449</v>
      </c>
      <c r="GI1114">
        <v>1.17866753763249e-06</v>
      </c>
      <c r="GJ1114">
        <v>-6.62632595388568e-10</v>
      </c>
      <c r="GK1114">
        <v>-0.0260112845827318</v>
      </c>
      <c r="GL1114">
        <v>-0.0225051504344278</v>
      </c>
      <c r="GM1114">
        <v>0.00262967521021688</v>
      </c>
      <c r="GN1114">
        <v>-3.50088843362945e-05</v>
      </c>
      <c r="GO1114">
        <v>-5</v>
      </c>
      <c r="GP1114">
        <v>1640</v>
      </c>
      <c r="GQ1114">
        <v>1</v>
      </c>
      <c r="GR1114">
        <v>20</v>
      </c>
      <c r="GS1114">
        <v>50372.2</v>
      </c>
      <c r="GT1114">
        <v>50372.2</v>
      </c>
      <c r="GU1114">
        <v>1.54297</v>
      </c>
      <c r="GV1114">
        <v>2.62695</v>
      </c>
      <c r="GW1114">
        <v>1.54785</v>
      </c>
      <c r="GX1114">
        <v>2.2998</v>
      </c>
      <c r="GY1114">
        <v>1.34644</v>
      </c>
      <c r="GZ1114">
        <v>2.27417</v>
      </c>
      <c r="HA1114">
        <v>36.5523</v>
      </c>
      <c r="HB1114">
        <v>23.9387</v>
      </c>
      <c r="HC1114">
        <v>18</v>
      </c>
      <c r="HD1114">
        <v>504.095</v>
      </c>
      <c r="HE1114">
        <v>390.164</v>
      </c>
      <c r="HF1114">
        <v>19.5352</v>
      </c>
      <c r="HG1114">
        <v>27.1998</v>
      </c>
      <c r="HH1114">
        <v>30.0003</v>
      </c>
      <c r="HI1114">
        <v>27.1722</v>
      </c>
      <c r="HJ1114">
        <v>27.1162</v>
      </c>
      <c r="HK1114">
        <v>30.9042</v>
      </c>
      <c r="HL1114">
        <v>23.378</v>
      </c>
      <c r="HM1114">
        <v>0</v>
      </c>
      <c r="HN1114">
        <v>19.5579</v>
      </c>
      <c r="HO1114">
        <v>709.859</v>
      </c>
      <c r="HP1114">
        <v>15.7815</v>
      </c>
      <c r="HQ1114">
        <v>102.342</v>
      </c>
      <c r="HR1114">
        <v>102.802</v>
      </c>
    </row>
    <row r="1115" spans="1:226">
      <c r="A1115">
        <v>1099</v>
      </c>
      <c r="B1115">
        <v>1663699988</v>
      </c>
      <c r="C1115">
        <v>12212.9000000954</v>
      </c>
      <c r="D1115" t="s">
        <v>2568</v>
      </c>
      <c r="E1115" t="s">
        <v>2569</v>
      </c>
      <c r="F1115">
        <v>5</v>
      </c>
      <c r="G1115" t="s">
        <v>2485</v>
      </c>
      <c r="H1115" t="s">
        <v>354</v>
      </c>
      <c r="I1115">
        <v>1663699980.25</v>
      </c>
      <c r="J1115">
        <f>(K1115)/1000</f>
        <v>0</v>
      </c>
      <c r="K1115">
        <f>IF(BF1115, AN1115, AH1115)</f>
        <v>0</v>
      </c>
      <c r="L1115">
        <f>IF(BF1115, AI1115, AG1115)</f>
        <v>0</v>
      </c>
      <c r="M1115">
        <f>BH1115 - IF(AU1115&gt;1, L1115*BB1115*100.0/(AW1115*BV1115), 0)</f>
        <v>0</v>
      </c>
      <c r="N1115">
        <f>((T1115-J1115/2)*M1115-L1115)/(T1115+J1115/2)</f>
        <v>0</v>
      </c>
      <c r="O1115">
        <f>N1115*(BO1115+BP1115)/1000.0</f>
        <v>0</v>
      </c>
      <c r="P1115">
        <f>(BH1115 - IF(AU1115&gt;1, L1115*BB1115*100.0/(AW1115*BV1115), 0))*(BO1115+BP1115)/1000.0</f>
        <v>0</v>
      </c>
      <c r="Q1115">
        <f>2.0/((1/S1115-1/R1115)+SIGN(S1115)*SQRT((1/S1115-1/R1115)*(1/S1115-1/R1115) + 4*BC1115/((BC1115+1)*(BC1115+1))*(2*1/S1115*1/R1115-1/R1115*1/R1115)))</f>
        <v>0</v>
      </c>
      <c r="R1115">
        <f>IF(LEFT(BD1115,1)&lt;&gt;"0",IF(LEFT(BD1115,1)="1",3.0,BE1115),$D$5+$E$5*(BV1115*BO1115/($K$5*1000))+$F$5*(BV1115*BO1115/($K$5*1000))*MAX(MIN(BB1115,$J$5),$I$5)*MAX(MIN(BB1115,$J$5),$I$5)+$G$5*MAX(MIN(BB1115,$J$5),$I$5)*(BV1115*BO1115/($K$5*1000))+$H$5*(BV1115*BO1115/($K$5*1000))*(BV1115*BO1115/($K$5*1000)))</f>
        <v>0</v>
      </c>
      <c r="S1115">
        <f>J1115*(1000-(1000*0.61365*exp(17.502*W1115/(240.97+W1115))/(BO1115+BP1115)+BJ1115)/2)/(1000*0.61365*exp(17.502*W1115/(240.97+W1115))/(BO1115+BP1115)-BJ1115)</f>
        <v>0</v>
      </c>
      <c r="T1115">
        <f>1/((BC1115+1)/(Q1115/1.6)+1/(R1115/1.37)) + BC1115/((BC1115+1)/(Q1115/1.6) + BC1115/(R1115/1.37))</f>
        <v>0</v>
      </c>
      <c r="U1115">
        <f>(AX1115*BA1115)</f>
        <v>0</v>
      </c>
      <c r="V1115">
        <f>(BQ1115+(U1115+2*0.95*5.67E-8*(((BQ1115+$B$7)+273)^4-(BQ1115+273)^4)-44100*J1115)/(1.84*29.3*R1115+8*0.95*5.67E-8*(BQ1115+273)^3))</f>
        <v>0</v>
      </c>
      <c r="W1115">
        <f>($C$7*BR1115+$D$7*BS1115+$E$7*V1115)</f>
        <v>0</v>
      </c>
      <c r="X1115">
        <f>0.61365*exp(17.502*W1115/(240.97+W1115))</f>
        <v>0</v>
      </c>
      <c r="Y1115">
        <f>(Z1115/AA1115*100)</f>
        <v>0</v>
      </c>
      <c r="Z1115">
        <f>BJ1115*(BO1115+BP1115)/1000</f>
        <v>0</v>
      </c>
      <c r="AA1115">
        <f>0.61365*exp(17.502*BQ1115/(240.97+BQ1115))</f>
        <v>0</v>
      </c>
      <c r="AB1115">
        <f>(X1115-BJ1115*(BO1115+BP1115)/1000)</f>
        <v>0</v>
      </c>
      <c r="AC1115">
        <f>(-J1115*44100)</f>
        <v>0</v>
      </c>
      <c r="AD1115">
        <f>2*29.3*R1115*0.92*(BQ1115-W1115)</f>
        <v>0</v>
      </c>
      <c r="AE1115">
        <f>2*0.95*5.67E-8*(((BQ1115+$B$7)+273)^4-(W1115+273)^4)</f>
        <v>0</v>
      </c>
      <c r="AF1115">
        <f>U1115+AE1115+AC1115+AD1115</f>
        <v>0</v>
      </c>
      <c r="AG1115">
        <f>BN1115*AU1115*(BI1115-BH1115*(1000-AU1115*BK1115)/(1000-AU1115*BJ1115))/(100*BB1115)</f>
        <v>0</v>
      </c>
      <c r="AH1115">
        <f>1000*BN1115*AU1115*(BJ1115-BK1115)/(100*BB1115*(1000-AU1115*BJ1115))</f>
        <v>0</v>
      </c>
      <c r="AI1115">
        <f>(AJ1115 - AK1115 - BO1115*1E3/(8.314*(BQ1115+273.15)) * AM1115/BN1115 * AL1115) * BN1115/(100*BB1115) * (1000 - BK1115)/1000</f>
        <v>0</v>
      </c>
      <c r="AJ1115">
        <v>711.832846017667</v>
      </c>
      <c r="AK1115">
        <v>663.255654545454</v>
      </c>
      <c r="AL1115">
        <v>3.35689448656101</v>
      </c>
      <c r="AM1115">
        <v>65.4375956939382</v>
      </c>
      <c r="AN1115">
        <f>(AP1115 - AO1115 + BO1115*1E3/(8.314*(BQ1115+273.15)) * AR1115/BN1115 * AQ1115) * BN1115/(100*BB1115) * 1000/(1000 - AP1115)</f>
        <v>0</v>
      </c>
      <c r="AO1115">
        <v>15.8001847877886</v>
      </c>
      <c r="AP1115">
        <v>19.7984461538462</v>
      </c>
      <c r="AQ1115">
        <v>3.61981818657656e-05</v>
      </c>
      <c r="AR1115">
        <v>121.297817516399</v>
      </c>
      <c r="AS1115">
        <v>0</v>
      </c>
      <c r="AT1115">
        <v>0</v>
      </c>
      <c r="AU1115">
        <f>IF(AS1115*$H$13&gt;=AW1115,1.0,(AW1115/(AW1115-AS1115*$H$13)))</f>
        <v>0</v>
      </c>
      <c r="AV1115">
        <f>(AU1115-1)*100</f>
        <v>0</v>
      </c>
      <c r="AW1115">
        <f>MAX(0,($B$13+$C$13*BV1115)/(1+$D$13*BV1115)*BO1115/(BQ1115+273)*$E$13)</f>
        <v>0</v>
      </c>
      <c r="AX1115">
        <f>$B$11*BW1115+$C$11*BX1115+$F$11*CI1115*(1-CL1115)</f>
        <v>0</v>
      </c>
      <c r="AY1115">
        <f>AX1115*AZ1115</f>
        <v>0</v>
      </c>
      <c r="AZ1115">
        <f>($B$11*$D$9+$C$11*$D$9+$F$11*((CV1115+CN1115)/MAX(CV1115+CN1115+CW1115, 0.1)*$I$9+CW1115/MAX(CV1115+CN1115+CW1115, 0.1)*$J$9))/($B$11+$C$11+$F$11)</f>
        <v>0</v>
      </c>
      <c r="BA1115">
        <f>($B$11*$K$9+$C$11*$K$9+$F$11*((CV1115+CN1115)/MAX(CV1115+CN1115+CW1115, 0.1)*$P$9+CW1115/MAX(CV1115+CN1115+CW1115, 0.1)*$Q$9))/($B$11+$C$11+$F$11)</f>
        <v>0</v>
      </c>
      <c r="BB1115">
        <v>6</v>
      </c>
      <c r="BC1115">
        <v>0.5</v>
      </c>
      <c r="BD1115" t="s">
        <v>355</v>
      </c>
      <c r="BE1115">
        <v>2</v>
      </c>
      <c r="BF1115" t="b">
        <v>1</v>
      </c>
      <c r="BG1115">
        <v>1663699980.25</v>
      </c>
      <c r="BH1115">
        <v>626.521892857143</v>
      </c>
      <c r="BI1115">
        <v>683.563785714286</v>
      </c>
      <c r="BJ1115">
        <v>19.8026964285714</v>
      </c>
      <c r="BK1115">
        <v>15.8001</v>
      </c>
      <c r="BL1115">
        <v>619.451714285714</v>
      </c>
      <c r="BM1115">
        <v>19.5261678571429</v>
      </c>
      <c r="BN1115">
        <v>500.121678571429</v>
      </c>
      <c r="BO1115">
        <v>90.4612892857143</v>
      </c>
      <c r="BP1115">
        <v>0.0475544892857143</v>
      </c>
      <c r="BQ1115">
        <v>24.4995107142857</v>
      </c>
      <c r="BR1115">
        <v>24.9682178571429</v>
      </c>
      <c r="BS1115">
        <v>999.9</v>
      </c>
      <c r="BT1115">
        <v>0</v>
      </c>
      <c r="BU1115">
        <v>0</v>
      </c>
      <c r="BV1115">
        <v>10017.6785714286</v>
      </c>
      <c r="BW1115">
        <v>0</v>
      </c>
      <c r="BX1115">
        <v>16.6890892857143</v>
      </c>
      <c r="BY1115">
        <v>-57.0419428571428</v>
      </c>
      <c r="BZ1115">
        <v>639.179285714286</v>
      </c>
      <c r="CA1115">
        <v>694.537678571429</v>
      </c>
      <c r="CB1115">
        <v>4.00259285714286</v>
      </c>
      <c r="CC1115">
        <v>683.563785714286</v>
      </c>
      <c r="CD1115">
        <v>15.8001</v>
      </c>
      <c r="CE1115">
        <v>1.79137714285714</v>
      </c>
      <c r="CF1115">
        <v>1.42929714285714</v>
      </c>
      <c r="CG1115">
        <v>15.7117535714286</v>
      </c>
      <c r="CH1115">
        <v>12.2320821428571</v>
      </c>
      <c r="CI1115">
        <v>1999.97964285714</v>
      </c>
      <c r="CJ1115">
        <v>0.980004714285714</v>
      </c>
      <c r="CK1115">
        <v>0.0199952285714286</v>
      </c>
      <c r="CL1115">
        <v>0</v>
      </c>
      <c r="CM1115">
        <v>723.330857142857</v>
      </c>
      <c r="CN1115">
        <v>5.00063</v>
      </c>
      <c r="CO1115">
        <v>14241.6357142857</v>
      </c>
      <c r="CP1115">
        <v>17256.7535714286</v>
      </c>
      <c r="CQ1115">
        <v>39.25</v>
      </c>
      <c r="CR1115">
        <v>39.3435</v>
      </c>
      <c r="CS1115">
        <v>38.75</v>
      </c>
      <c r="CT1115">
        <v>38.7005</v>
      </c>
      <c r="CU1115">
        <v>39.95725</v>
      </c>
      <c r="CV1115">
        <v>1955.08892857143</v>
      </c>
      <c r="CW1115">
        <v>39.8907142857143</v>
      </c>
      <c r="CX1115">
        <v>0</v>
      </c>
      <c r="CY1115">
        <v>1663699985.3</v>
      </c>
      <c r="CZ1115">
        <v>0</v>
      </c>
      <c r="DA1115">
        <v>0</v>
      </c>
      <c r="DB1115" t="s">
        <v>356</v>
      </c>
      <c r="DC1115">
        <v>1660677648.1</v>
      </c>
      <c r="DD1115">
        <v>1660677649.1</v>
      </c>
      <c r="DE1115">
        <v>0</v>
      </c>
      <c r="DF1115">
        <v>-1.042</v>
      </c>
      <c r="DG1115">
        <v>0.003</v>
      </c>
      <c r="DH1115">
        <v>5.218</v>
      </c>
      <c r="DI1115">
        <v>0.344</v>
      </c>
      <c r="DJ1115">
        <v>417</v>
      </c>
      <c r="DK1115">
        <v>22</v>
      </c>
      <c r="DL1115">
        <v>1.24</v>
      </c>
      <c r="DM1115">
        <v>0.53</v>
      </c>
      <c r="DN1115">
        <v>-56.4476390243902</v>
      </c>
      <c r="DO1115">
        <v>-7.95814076655041</v>
      </c>
      <c r="DP1115">
        <v>0.884304811117129</v>
      </c>
      <c r="DQ1115">
        <v>0</v>
      </c>
      <c r="DR1115">
        <v>4.00439414634146</v>
      </c>
      <c r="DS1115">
        <v>-0.0268754006968572</v>
      </c>
      <c r="DT1115">
        <v>0.00369009615553858</v>
      </c>
      <c r="DU1115">
        <v>1</v>
      </c>
      <c r="DV1115">
        <v>1</v>
      </c>
      <c r="DW1115">
        <v>2</v>
      </c>
      <c r="DX1115" t="s">
        <v>395</v>
      </c>
      <c r="DY1115">
        <v>2.97281</v>
      </c>
      <c r="DZ1115">
        <v>2.70093</v>
      </c>
      <c r="EA1115">
        <v>0.124794</v>
      </c>
      <c r="EB1115">
        <v>0.133376</v>
      </c>
      <c r="EC1115">
        <v>0.0902592</v>
      </c>
      <c r="ED1115">
        <v>0.0776148</v>
      </c>
      <c r="EE1115">
        <v>34079.4</v>
      </c>
      <c r="EF1115">
        <v>36786.1</v>
      </c>
      <c r="EG1115">
        <v>35290.2</v>
      </c>
      <c r="EH1115">
        <v>38501.2</v>
      </c>
      <c r="EI1115">
        <v>45537</v>
      </c>
      <c r="EJ1115">
        <v>51301.2</v>
      </c>
      <c r="EK1115">
        <v>55173</v>
      </c>
      <c r="EL1115">
        <v>61764.2</v>
      </c>
      <c r="EM1115">
        <v>1.9836</v>
      </c>
      <c r="EN1115">
        <v>1.8008</v>
      </c>
      <c r="EO1115">
        <v>0.0812709</v>
      </c>
      <c r="EP1115">
        <v>0</v>
      </c>
      <c r="EQ1115">
        <v>23.6277</v>
      </c>
      <c r="ER1115">
        <v>999.9</v>
      </c>
      <c r="ES1115">
        <v>39.47</v>
      </c>
      <c r="ET1115">
        <v>31.562</v>
      </c>
      <c r="EU1115">
        <v>20.3245</v>
      </c>
      <c r="EV1115">
        <v>56.6162</v>
      </c>
      <c r="EW1115">
        <v>46.3101</v>
      </c>
      <c r="EX1115">
        <v>1</v>
      </c>
      <c r="EY1115">
        <v>0.00908537</v>
      </c>
      <c r="EZ1115">
        <v>2.39858</v>
      </c>
      <c r="FA1115">
        <v>20.0966</v>
      </c>
      <c r="FB1115">
        <v>5.19932</v>
      </c>
      <c r="FC1115">
        <v>12.004</v>
      </c>
      <c r="FD1115">
        <v>4.9752</v>
      </c>
      <c r="FE1115">
        <v>3.294</v>
      </c>
      <c r="FF1115">
        <v>9999</v>
      </c>
      <c r="FG1115">
        <v>9999</v>
      </c>
      <c r="FH1115">
        <v>9999</v>
      </c>
      <c r="FI1115">
        <v>696.3</v>
      </c>
      <c r="FJ1115">
        <v>1.86356</v>
      </c>
      <c r="FK1115">
        <v>1.86829</v>
      </c>
      <c r="FL1115">
        <v>1.86801</v>
      </c>
      <c r="FM1115">
        <v>1.86926</v>
      </c>
      <c r="FN1115">
        <v>1.87012</v>
      </c>
      <c r="FO1115">
        <v>1.86615</v>
      </c>
      <c r="FP1115">
        <v>1.86719</v>
      </c>
      <c r="FQ1115">
        <v>1.86859</v>
      </c>
      <c r="FR1115">
        <v>5</v>
      </c>
      <c r="FS1115">
        <v>0</v>
      </c>
      <c r="FT1115">
        <v>0</v>
      </c>
      <c r="FU1115">
        <v>0</v>
      </c>
      <c r="FV1115" t="s">
        <v>358</v>
      </c>
      <c r="FW1115" t="s">
        <v>359</v>
      </c>
      <c r="FX1115" t="s">
        <v>360</v>
      </c>
      <c r="FY1115" t="s">
        <v>360</v>
      </c>
      <c r="FZ1115" t="s">
        <v>360</v>
      </c>
      <c r="GA1115" t="s">
        <v>360</v>
      </c>
      <c r="GB1115">
        <v>0</v>
      </c>
      <c r="GC1115">
        <v>100</v>
      </c>
      <c r="GD1115">
        <v>100</v>
      </c>
      <c r="GE1115">
        <v>7.215</v>
      </c>
      <c r="GF1115">
        <v>0.2765</v>
      </c>
      <c r="GG1115">
        <v>3.61927167264205</v>
      </c>
      <c r="GH1115">
        <v>0.00509506669552449</v>
      </c>
      <c r="GI1115">
        <v>1.17866753763249e-06</v>
      </c>
      <c r="GJ1115">
        <v>-6.62632595388568e-10</v>
      </c>
      <c r="GK1115">
        <v>-0.0260112845827318</v>
      </c>
      <c r="GL1115">
        <v>-0.0225051504344278</v>
      </c>
      <c r="GM1115">
        <v>0.00262967521021688</v>
      </c>
      <c r="GN1115">
        <v>-3.50088843362945e-05</v>
      </c>
      <c r="GO1115">
        <v>-5</v>
      </c>
      <c r="GP1115">
        <v>1640</v>
      </c>
      <c r="GQ1115">
        <v>1</v>
      </c>
      <c r="GR1115">
        <v>20</v>
      </c>
      <c r="GS1115">
        <v>50372.3</v>
      </c>
      <c r="GT1115">
        <v>50372.3</v>
      </c>
      <c r="GU1115">
        <v>1.57715</v>
      </c>
      <c r="GV1115">
        <v>2.62207</v>
      </c>
      <c r="GW1115">
        <v>1.54785</v>
      </c>
      <c r="GX1115">
        <v>2.2998</v>
      </c>
      <c r="GY1115">
        <v>1.34644</v>
      </c>
      <c r="GZ1115">
        <v>2.44995</v>
      </c>
      <c r="HA1115">
        <v>36.5759</v>
      </c>
      <c r="HB1115">
        <v>23.9562</v>
      </c>
      <c r="HC1115">
        <v>18</v>
      </c>
      <c r="HD1115">
        <v>504.361</v>
      </c>
      <c r="HE1115">
        <v>389.73</v>
      </c>
      <c r="HF1115">
        <v>19.5659</v>
      </c>
      <c r="HG1115">
        <v>27.1998</v>
      </c>
      <c r="HH1115">
        <v>30.0003</v>
      </c>
      <c r="HI1115">
        <v>27.1722</v>
      </c>
      <c r="HJ1115">
        <v>27.1162</v>
      </c>
      <c r="HK1115">
        <v>31.5821</v>
      </c>
      <c r="HL1115">
        <v>23.378</v>
      </c>
      <c r="HM1115">
        <v>0</v>
      </c>
      <c r="HN1115">
        <v>19.579</v>
      </c>
      <c r="HO1115">
        <v>723.257</v>
      </c>
      <c r="HP1115">
        <v>15.7815</v>
      </c>
      <c r="HQ1115">
        <v>102.341</v>
      </c>
      <c r="HR1115">
        <v>102.801</v>
      </c>
    </row>
    <row r="1116" spans="1:226">
      <c r="A1116">
        <v>1100</v>
      </c>
      <c r="B1116">
        <v>1663699993</v>
      </c>
      <c r="C1116">
        <v>12217.9000000954</v>
      </c>
      <c r="D1116" t="s">
        <v>2570</v>
      </c>
      <c r="E1116" t="s">
        <v>2571</v>
      </c>
      <c r="F1116">
        <v>5</v>
      </c>
      <c r="G1116" t="s">
        <v>2485</v>
      </c>
      <c r="H1116" t="s">
        <v>354</v>
      </c>
      <c r="I1116">
        <v>1663699985.51852</v>
      </c>
      <c r="J1116">
        <f>(K1116)/1000</f>
        <v>0</v>
      </c>
      <c r="K1116">
        <f>IF(BF1116, AN1116, AH1116)</f>
        <v>0</v>
      </c>
      <c r="L1116">
        <f>IF(BF1116, AI1116, AG1116)</f>
        <v>0</v>
      </c>
      <c r="M1116">
        <f>BH1116 - IF(AU1116&gt;1, L1116*BB1116*100.0/(AW1116*BV1116), 0)</f>
        <v>0</v>
      </c>
      <c r="N1116">
        <f>((T1116-J1116/2)*M1116-L1116)/(T1116+J1116/2)</f>
        <v>0</v>
      </c>
      <c r="O1116">
        <f>N1116*(BO1116+BP1116)/1000.0</f>
        <v>0</v>
      </c>
      <c r="P1116">
        <f>(BH1116 - IF(AU1116&gt;1, L1116*BB1116*100.0/(AW1116*BV1116), 0))*(BO1116+BP1116)/1000.0</f>
        <v>0</v>
      </c>
      <c r="Q1116">
        <f>2.0/((1/S1116-1/R1116)+SIGN(S1116)*SQRT((1/S1116-1/R1116)*(1/S1116-1/R1116) + 4*BC1116/((BC1116+1)*(BC1116+1))*(2*1/S1116*1/R1116-1/R1116*1/R1116)))</f>
        <v>0</v>
      </c>
      <c r="R1116">
        <f>IF(LEFT(BD1116,1)&lt;&gt;"0",IF(LEFT(BD1116,1)="1",3.0,BE1116),$D$5+$E$5*(BV1116*BO1116/($K$5*1000))+$F$5*(BV1116*BO1116/($K$5*1000))*MAX(MIN(BB1116,$J$5),$I$5)*MAX(MIN(BB1116,$J$5),$I$5)+$G$5*MAX(MIN(BB1116,$J$5),$I$5)*(BV1116*BO1116/($K$5*1000))+$H$5*(BV1116*BO1116/($K$5*1000))*(BV1116*BO1116/($K$5*1000)))</f>
        <v>0</v>
      </c>
      <c r="S1116">
        <f>J1116*(1000-(1000*0.61365*exp(17.502*W1116/(240.97+W1116))/(BO1116+BP1116)+BJ1116)/2)/(1000*0.61365*exp(17.502*W1116/(240.97+W1116))/(BO1116+BP1116)-BJ1116)</f>
        <v>0</v>
      </c>
      <c r="T1116">
        <f>1/((BC1116+1)/(Q1116/1.6)+1/(R1116/1.37)) + BC1116/((BC1116+1)/(Q1116/1.6) + BC1116/(R1116/1.37))</f>
        <v>0</v>
      </c>
      <c r="U1116">
        <f>(AX1116*BA1116)</f>
        <v>0</v>
      </c>
      <c r="V1116">
        <f>(BQ1116+(U1116+2*0.95*5.67E-8*(((BQ1116+$B$7)+273)^4-(BQ1116+273)^4)-44100*J1116)/(1.84*29.3*R1116+8*0.95*5.67E-8*(BQ1116+273)^3))</f>
        <v>0</v>
      </c>
      <c r="W1116">
        <f>($C$7*BR1116+$D$7*BS1116+$E$7*V1116)</f>
        <v>0</v>
      </c>
      <c r="X1116">
        <f>0.61365*exp(17.502*W1116/(240.97+W1116))</f>
        <v>0</v>
      </c>
      <c r="Y1116">
        <f>(Z1116/AA1116*100)</f>
        <v>0</v>
      </c>
      <c r="Z1116">
        <f>BJ1116*(BO1116+BP1116)/1000</f>
        <v>0</v>
      </c>
      <c r="AA1116">
        <f>0.61365*exp(17.502*BQ1116/(240.97+BQ1116))</f>
        <v>0</v>
      </c>
      <c r="AB1116">
        <f>(X1116-BJ1116*(BO1116+BP1116)/1000)</f>
        <v>0</v>
      </c>
      <c r="AC1116">
        <f>(-J1116*44100)</f>
        <v>0</v>
      </c>
      <c r="AD1116">
        <f>2*29.3*R1116*0.92*(BQ1116-W1116)</f>
        <v>0</v>
      </c>
      <c r="AE1116">
        <f>2*0.95*5.67E-8*(((BQ1116+$B$7)+273)^4-(W1116+273)^4)</f>
        <v>0</v>
      </c>
      <c r="AF1116">
        <f>U1116+AE1116+AC1116+AD1116</f>
        <v>0</v>
      </c>
      <c r="AG1116">
        <f>BN1116*AU1116*(BI1116-BH1116*(1000-AU1116*BK1116)/(1000-AU1116*BJ1116))/(100*BB1116)</f>
        <v>0</v>
      </c>
      <c r="AH1116">
        <f>1000*BN1116*AU1116*(BJ1116-BK1116)/(100*BB1116*(1000-AU1116*BJ1116))</f>
        <v>0</v>
      </c>
      <c r="AI1116">
        <f>(AJ1116 - AK1116 - BO1116*1E3/(8.314*(BQ1116+273.15)) * AM1116/BN1116 * AL1116) * BN1116/(100*BB1116) * (1000 - BK1116)/1000</f>
        <v>0</v>
      </c>
      <c r="AJ1116">
        <v>728.964150808601</v>
      </c>
      <c r="AK1116">
        <v>679.999945454545</v>
      </c>
      <c r="AL1116">
        <v>3.34716943692063</v>
      </c>
      <c r="AM1116">
        <v>65.4375956939382</v>
      </c>
      <c r="AN1116">
        <f>(AP1116 - AO1116 + BO1116*1E3/(8.314*(BQ1116+273.15)) * AR1116/BN1116 * AQ1116) * BN1116/(100*BB1116) * 1000/(1000 - AP1116)</f>
        <v>0</v>
      </c>
      <c r="AO1116">
        <v>15.8049561762308</v>
      </c>
      <c r="AP1116">
        <v>19.8032989010989</v>
      </c>
      <c r="AQ1116">
        <v>6.50238366920562e-05</v>
      </c>
      <c r="AR1116">
        <v>121.297817516399</v>
      </c>
      <c r="AS1116">
        <v>0</v>
      </c>
      <c r="AT1116">
        <v>0</v>
      </c>
      <c r="AU1116">
        <f>IF(AS1116*$H$13&gt;=AW1116,1.0,(AW1116/(AW1116-AS1116*$H$13)))</f>
        <v>0</v>
      </c>
      <c r="AV1116">
        <f>(AU1116-1)*100</f>
        <v>0</v>
      </c>
      <c r="AW1116">
        <f>MAX(0,($B$13+$C$13*BV1116)/(1+$D$13*BV1116)*BO1116/(BQ1116+273)*$E$13)</f>
        <v>0</v>
      </c>
      <c r="AX1116">
        <f>$B$11*BW1116+$C$11*BX1116+$F$11*CI1116*(1-CL1116)</f>
        <v>0</v>
      </c>
      <c r="AY1116">
        <f>AX1116*AZ1116</f>
        <v>0</v>
      </c>
      <c r="AZ1116">
        <f>($B$11*$D$9+$C$11*$D$9+$F$11*((CV1116+CN1116)/MAX(CV1116+CN1116+CW1116, 0.1)*$I$9+CW1116/MAX(CV1116+CN1116+CW1116, 0.1)*$J$9))/($B$11+$C$11+$F$11)</f>
        <v>0</v>
      </c>
      <c r="BA1116">
        <f>($B$11*$K$9+$C$11*$K$9+$F$11*((CV1116+CN1116)/MAX(CV1116+CN1116+CW1116, 0.1)*$P$9+CW1116/MAX(CV1116+CN1116+CW1116, 0.1)*$Q$9))/($B$11+$C$11+$F$11)</f>
        <v>0</v>
      </c>
      <c r="BB1116">
        <v>6</v>
      </c>
      <c r="BC1116">
        <v>0.5</v>
      </c>
      <c r="BD1116" t="s">
        <v>355</v>
      </c>
      <c r="BE1116">
        <v>2</v>
      </c>
      <c r="BF1116" t="b">
        <v>1</v>
      </c>
      <c r="BG1116">
        <v>1663699985.51852</v>
      </c>
      <c r="BH1116">
        <v>643.710592592593</v>
      </c>
      <c r="BI1116">
        <v>701.274962962963</v>
      </c>
      <c r="BJ1116">
        <v>19.8025555555556</v>
      </c>
      <c r="BK1116">
        <v>15.8018</v>
      </c>
      <c r="BL1116">
        <v>636.541444444445</v>
      </c>
      <c r="BM1116">
        <v>19.5260222222222</v>
      </c>
      <c r="BN1116">
        <v>500.065074074074</v>
      </c>
      <c r="BO1116">
        <v>90.4607629629629</v>
      </c>
      <c r="BP1116">
        <v>0.0476707518518519</v>
      </c>
      <c r="BQ1116">
        <v>24.4977592592593</v>
      </c>
      <c r="BR1116">
        <v>24.9672851851852</v>
      </c>
      <c r="BS1116">
        <v>999.9</v>
      </c>
      <c r="BT1116">
        <v>0</v>
      </c>
      <c r="BU1116">
        <v>0</v>
      </c>
      <c r="BV1116">
        <v>10009.6296296296</v>
      </c>
      <c r="BW1116">
        <v>0</v>
      </c>
      <c r="BX1116">
        <v>16.6860962962963</v>
      </c>
      <c r="BY1116">
        <v>-57.564362962963</v>
      </c>
      <c r="BZ1116">
        <v>656.715185185185</v>
      </c>
      <c r="CA1116">
        <v>712.534296296296</v>
      </c>
      <c r="CB1116">
        <v>4.00075185185185</v>
      </c>
      <c r="CC1116">
        <v>701.274962962963</v>
      </c>
      <c r="CD1116">
        <v>15.8018</v>
      </c>
      <c r="CE1116">
        <v>1.79135407407407</v>
      </c>
      <c r="CF1116">
        <v>1.42944333333333</v>
      </c>
      <c r="CG1116">
        <v>15.7115555555556</v>
      </c>
      <c r="CH1116">
        <v>12.2336333333333</v>
      </c>
      <c r="CI1116">
        <v>1999.98481481481</v>
      </c>
      <c r="CJ1116">
        <v>0.980004481481481</v>
      </c>
      <c r="CK1116">
        <v>0.0199954148148148</v>
      </c>
      <c r="CL1116">
        <v>0</v>
      </c>
      <c r="CM1116">
        <v>725.102481481482</v>
      </c>
      <c r="CN1116">
        <v>5.00063</v>
      </c>
      <c r="CO1116">
        <v>14277.1851851852</v>
      </c>
      <c r="CP1116">
        <v>17256.8</v>
      </c>
      <c r="CQ1116">
        <v>39.25</v>
      </c>
      <c r="CR1116">
        <v>39.3493333333333</v>
      </c>
      <c r="CS1116">
        <v>38.75</v>
      </c>
      <c r="CT1116">
        <v>38.7033333333333</v>
      </c>
      <c r="CU1116">
        <v>39.9533333333333</v>
      </c>
      <c r="CV1116">
        <v>1955.09333333333</v>
      </c>
      <c r="CW1116">
        <v>39.8914814814815</v>
      </c>
      <c r="CX1116">
        <v>0</v>
      </c>
      <c r="CY1116">
        <v>1663699990.1</v>
      </c>
      <c r="CZ1116">
        <v>0</v>
      </c>
      <c r="DA1116">
        <v>0</v>
      </c>
      <c r="DB1116" t="s">
        <v>356</v>
      </c>
      <c r="DC1116">
        <v>1660677648.1</v>
      </c>
      <c r="DD1116">
        <v>1660677649.1</v>
      </c>
      <c r="DE1116">
        <v>0</v>
      </c>
      <c r="DF1116">
        <v>-1.042</v>
      </c>
      <c r="DG1116">
        <v>0.003</v>
      </c>
      <c r="DH1116">
        <v>5.218</v>
      </c>
      <c r="DI1116">
        <v>0.344</v>
      </c>
      <c r="DJ1116">
        <v>417</v>
      </c>
      <c r="DK1116">
        <v>22</v>
      </c>
      <c r="DL1116">
        <v>1.24</v>
      </c>
      <c r="DM1116">
        <v>0.53</v>
      </c>
      <c r="DN1116">
        <v>-57.1055024390244</v>
      </c>
      <c r="DO1116">
        <v>-8.05983972125437</v>
      </c>
      <c r="DP1116">
        <v>0.909353248458407</v>
      </c>
      <c r="DQ1116">
        <v>0</v>
      </c>
      <c r="DR1116">
        <v>4.00199707317073</v>
      </c>
      <c r="DS1116">
        <v>-0.0228643902438948</v>
      </c>
      <c r="DT1116">
        <v>0.00336738535314824</v>
      </c>
      <c r="DU1116">
        <v>1</v>
      </c>
      <c r="DV1116">
        <v>1</v>
      </c>
      <c r="DW1116">
        <v>2</v>
      </c>
      <c r="DX1116" t="s">
        <v>395</v>
      </c>
      <c r="DY1116">
        <v>2.97224</v>
      </c>
      <c r="DZ1116">
        <v>2.70149</v>
      </c>
      <c r="EA1116">
        <v>0.126972</v>
      </c>
      <c r="EB1116">
        <v>0.135364</v>
      </c>
      <c r="EC1116">
        <v>0.0902622</v>
      </c>
      <c r="ED1116">
        <v>0.0776245</v>
      </c>
      <c r="EE1116">
        <v>33994.7</v>
      </c>
      <c r="EF1116">
        <v>36702.8</v>
      </c>
      <c r="EG1116">
        <v>35290.2</v>
      </c>
      <c r="EH1116">
        <v>38502.3</v>
      </c>
      <c r="EI1116">
        <v>45536.9</v>
      </c>
      <c r="EJ1116">
        <v>51301.3</v>
      </c>
      <c r="EK1116">
        <v>55172.9</v>
      </c>
      <c r="EL1116">
        <v>61764.9</v>
      </c>
      <c r="EM1116">
        <v>1.9838</v>
      </c>
      <c r="EN1116">
        <v>1.8014</v>
      </c>
      <c r="EO1116">
        <v>0.0819862</v>
      </c>
      <c r="EP1116">
        <v>0</v>
      </c>
      <c r="EQ1116">
        <v>23.6277</v>
      </c>
      <c r="ER1116">
        <v>999.9</v>
      </c>
      <c r="ES1116">
        <v>39.47</v>
      </c>
      <c r="ET1116">
        <v>31.562</v>
      </c>
      <c r="EU1116">
        <v>20.3216</v>
      </c>
      <c r="EV1116">
        <v>56.8362</v>
      </c>
      <c r="EW1116">
        <v>45.9495</v>
      </c>
      <c r="EX1116">
        <v>1</v>
      </c>
      <c r="EY1116">
        <v>0.00949187</v>
      </c>
      <c r="EZ1116">
        <v>2.39547</v>
      </c>
      <c r="FA1116">
        <v>20.0962</v>
      </c>
      <c r="FB1116">
        <v>5.19573</v>
      </c>
      <c r="FC1116">
        <v>12.0052</v>
      </c>
      <c r="FD1116">
        <v>4.9748</v>
      </c>
      <c r="FE1116">
        <v>3.294</v>
      </c>
      <c r="FF1116">
        <v>9999</v>
      </c>
      <c r="FG1116">
        <v>9999</v>
      </c>
      <c r="FH1116">
        <v>9999</v>
      </c>
      <c r="FI1116">
        <v>696.3</v>
      </c>
      <c r="FJ1116">
        <v>1.86359</v>
      </c>
      <c r="FK1116">
        <v>1.86829</v>
      </c>
      <c r="FL1116">
        <v>1.86807</v>
      </c>
      <c r="FM1116">
        <v>1.86929</v>
      </c>
      <c r="FN1116">
        <v>1.87012</v>
      </c>
      <c r="FO1116">
        <v>1.86615</v>
      </c>
      <c r="FP1116">
        <v>1.86716</v>
      </c>
      <c r="FQ1116">
        <v>1.86856</v>
      </c>
      <c r="FR1116">
        <v>5</v>
      </c>
      <c r="FS1116">
        <v>0</v>
      </c>
      <c r="FT1116">
        <v>0</v>
      </c>
      <c r="FU1116">
        <v>0</v>
      </c>
      <c r="FV1116" t="s">
        <v>358</v>
      </c>
      <c r="FW1116" t="s">
        <v>359</v>
      </c>
      <c r="FX1116" t="s">
        <v>360</v>
      </c>
      <c r="FY1116" t="s">
        <v>360</v>
      </c>
      <c r="FZ1116" t="s">
        <v>360</v>
      </c>
      <c r="GA1116" t="s">
        <v>360</v>
      </c>
      <c r="GB1116">
        <v>0</v>
      </c>
      <c r="GC1116">
        <v>100</v>
      </c>
      <c r="GD1116">
        <v>100</v>
      </c>
      <c r="GE1116">
        <v>7.309</v>
      </c>
      <c r="GF1116">
        <v>0.2764</v>
      </c>
      <c r="GG1116">
        <v>3.61927167264205</v>
      </c>
      <c r="GH1116">
        <v>0.00509506669552449</v>
      </c>
      <c r="GI1116">
        <v>1.17866753763249e-06</v>
      </c>
      <c r="GJ1116">
        <v>-6.62632595388568e-10</v>
      </c>
      <c r="GK1116">
        <v>-0.0260112845827318</v>
      </c>
      <c r="GL1116">
        <v>-0.0225051504344278</v>
      </c>
      <c r="GM1116">
        <v>0.00262967521021688</v>
      </c>
      <c r="GN1116">
        <v>-3.50088843362945e-05</v>
      </c>
      <c r="GO1116">
        <v>-5</v>
      </c>
      <c r="GP1116">
        <v>1640</v>
      </c>
      <c r="GQ1116">
        <v>1</v>
      </c>
      <c r="GR1116">
        <v>20</v>
      </c>
      <c r="GS1116">
        <v>50372.4</v>
      </c>
      <c r="GT1116">
        <v>50372.4</v>
      </c>
      <c r="GU1116">
        <v>1.60156</v>
      </c>
      <c r="GV1116">
        <v>2.61963</v>
      </c>
      <c r="GW1116">
        <v>1.54785</v>
      </c>
      <c r="GX1116">
        <v>2.2998</v>
      </c>
      <c r="GY1116">
        <v>1.34644</v>
      </c>
      <c r="GZ1116">
        <v>2.40234</v>
      </c>
      <c r="HA1116">
        <v>36.5759</v>
      </c>
      <c r="HB1116">
        <v>23.9474</v>
      </c>
      <c r="HC1116">
        <v>18</v>
      </c>
      <c r="HD1116">
        <v>504.496</v>
      </c>
      <c r="HE1116">
        <v>390.071</v>
      </c>
      <c r="HF1116">
        <v>19.5874</v>
      </c>
      <c r="HG1116">
        <v>27.1998</v>
      </c>
      <c r="HH1116">
        <v>30.0004</v>
      </c>
      <c r="HI1116">
        <v>27.1722</v>
      </c>
      <c r="HJ1116">
        <v>27.1185</v>
      </c>
      <c r="HK1116">
        <v>32.1984</v>
      </c>
      <c r="HL1116">
        <v>23.378</v>
      </c>
      <c r="HM1116">
        <v>0</v>
      </c>
      <c r="HN1116">
        <v>19.5981</v>
      </c>
      <c r="HO1116">
        <v>743.448</v>
      </c>
      <c r="HP1116">
        <v>15.7815</v>
      </c>
      <c r="HQ1116">
        <v>102.341</v>
      </c>
      <c r="HR1116">
        <v>102.803</v>
      </c>
    </row>
    <row r="1117" spans="1:226">
      <c r="A1117">
        <v>1101</v>
      </c>
      <c r="B1117">
        <v>1663699998</v>
      </c>
      <c r="C1117">
        <v>12222.9000000954</v>
      </c>
      <c r="D1117" t="s">
        <v>2572</v>
      </c>
      <c r="E1117" t="s">
        <v>2573</v>
      </c>
      <c r="F1117">
        <v>5</v>
      </c>
      <c r="G1117" t="s">
        <v>2485</v>
      </c>
      <c r="H1117" t="s">
        <v>354</v>
      </c>
      <c r="I1117">
        <v>1663699990.23214</v>
      </c>
      <c r="J1117">
        <f>(K1117)/1000</f>
        <v>0</v>
      </c>
      <c r="K1117">
        <f>IF(BF1117, AN1117, AH1117)</f>
        <v>0</v>
      </c>
      <c r="L1117">
        <f>IF(BF1117, AI1117, AG1117)</f>
        <v>0</v>
      </c>
      <c r="M1117">
        <f>BH1117 - IF(AU1117&gt;1, L1117*BB1117*100.0/(AW1117*BV1117), 0)</f>
        <v>0</v>
      </c>
      <c r="N1117">
        <f>((T1117-J1117/2)*M1117-L1117)/(T1117+J1117/2)</f>
        <v>0</v>
      </c>
      <c r="O1117">
        <f>N1117*(BO1117+BP1117)/1000.0</f>
        <v>0</v>
      </c>
      <c r="P1117">
        <f>(BH1117 - IF(AU1117&gt;1, L1117*BB1117*100.0/(AW1117*BV1117), 0))*(BO1117+BP1117)/1000.0</f>
        <v>0</v>
      </c>
      <c r="Q1117">
        <f>2.0/((1/S1117-1/R1117)+SIGN(S1117)*SQRT((1/S1117-1/R1117)*(1/S1117-1/R1117) + 4*BC1117/((BC1117+1)*(BC1117+1))*(2*1/S1117*1/R1117-1/R1117*1/R1117)))</f>
        <v>0</v>
      </c>
      <c r="R1117">
        <f>IF(LEFT(BD1117,1)&lt;&gt;"0",IF(LEFT(BD1117,1)="1",3.0,BE1117),$D$5+$E$5*(BV1117*BO1117/($K$5*1000))+$F$5*(BV1117*BO1117/($K$5*1000))*MAX(MIN(BB1117,$J$5),$I$5)*MAX(MIN(BB1117,$J$5),$I$5)+$G$5*MAX(MIN(BB1117,$J$5),$I$5)*(BV1117*BO1117/($K$5*1000))+$H$5*(BV1117*BO1117/($K$5*1000))*(BV1117*BO1117/($K$5*1000)))</f>
        <v>0</v>
      </c>
      <c r="S1117">
        <f>J1117*(1000-(1000*0.61365*exp(17.502*W1117/(240.97+W1117))/(BO1117+BP1117)+BJ1117)/2)/(1000*0.61365*exp(17.502*W1117/(240.97+W1117))/(BO1117+BP1117)-BJ1117)</f>
        <v>0</v>
      </c>
      <c r="T1117">
        <f>1/((BC1117+1)/(Q1117/1.6)+1/(R1117/1.37)) + BC1117/((BC1117+1)/(Q1117/1.6) + BC1117/(R1117/1.37))</f>
        <v>0</v>
      </c>
      <c r="U1117">
        <f>(AX1117*BA1117)</f>
        <v>0</v>
      </c>
      <c r="V1117">
        <f>(BQ1117+(U1117+2*0.95*5.67E-8*(((BQ1117+$B$7)+273)^4-(BQ1117+273)^4)-44100*J1117)/(1.84*29.3*R1117+8*0.95*5.67E-8*(BQ1117+273)^3))</f>
        <v>0</v>
      </c>
      <c r="W1117">
        <f>($C$7*BR1117+$D$7*BS1117+$E$7*V1117)</f>
        <v>0</v>
      </c>
      <c r="X1117">
        <f>0.61365*exp(17.502*W1117/(240.97+W1117))</f>
        <v>0</v>
      </c>
      <c r="Y1117">
        <f>(Z1117/AA1117*100)</f>
        <v>0</v>
      </c>
      <c r="Z1117">
        <f>BJ1117*(BO1117+BP1117)/1000</f>
        <v>0</v>
      </c>
      <c r="AA1117">
        <f>0.61365*exp(17.502*BQ1117/(240.97+BQ1117))</f>
        <v>0</v>
      </c>
      <c r="AB1117">
        <f>(X1117-BJ1117*(BO1117+BP1117)/1000)</f>
        <v>0</v>
      </c>
      <c r="AC1117">
        <f>(-J1117*44100)</f>
        <v>0</v>
      </c>
      <c r="AD1117">
        <f>2*29.3*R1117*0.92*(BQ1117-W1117)</f>
        <v>0</v>
      </c>
      <c r="AE1117">
        <f>2*0.95*5.67E-8*(((BQ1117+$B$7)+273)^4-(W1117+273)^4)</f>
        <v>0</v>
      </c>
      <c r="AF1117">
        <f>U1117+AE1117+AC1117+AD1117</f>
        <v>0</v>
      </c>
      <c r="AG1117">
        <f>BN1117*AU1117*(BI1117-BH1117*(1000-AU1117*BK1117)/(1000-AU1117*BJ1117))/(100*BB1117)</f>
        <v>0</v>
      </c>
      <c r="AH1117">
        <f>1000*BN1117*AU1117*(BJ1117-BK1117)/(100*BB1117*(1000-AU1117*BJ1117))</f>
        <v>0</v>
      </c>
      <c r="AI1117">
        <f>(AJ1117 - AK1117 - BO1117*1E3/(8.314*(BQ1117+273.15)) * AM1117/BN1117 * AL1117) * BN1117/(100*BB1117) * (1000 - BK1117)/1000</f>
        <v>0</v>
      </c>
      <c r="AJ1117">
        <v>745.739686421029</v>
      </c>
      <c r="AK1117">
        <v>696.503339393939</v>
      </c>
      <c r="AL1117">
        <v>3.34568169171785</v>
      </c>
      <c r="AM1117">
        <v>65.4375956939382</v>
      </c>
      <c r="AN1117">
        <f>(AP1117 - AO1117 + BO1117*1E3/(8.314*(BQ1117+273.15)) * AR1117/BN1117 * AQ1117) * BN1117/(100*BB1117) * 1000/(1000 - AP1117)</f>
        <v>0</v>
      </c>
      <c r="AO1117">
        <v>15.805408557382</v>
      </c>
      <c r="AP1117">
        <v>19.8005923076923</v>
      </c>
      <c r="AQ1117">
        <v>-4.73332443190965e-05</v>
      </c>
      <c r="AR1117">
        <v>121.297817516399</v>
      </c>
      <c r="AS1117">
        <v>0</v>
      </c>
      <c r="AT1117">
        <v>0</v>
      </c>
      <c r="AU1117">
        <f>IF(AS1117*$H$13&gt;=AW1117,1.0,(AW1117/(AW1117-AS1117*$H$13)))</f>
        <v>0</v>
      </c>
      <c r="AV1117">
        <f>(AU1117-1)*100</f>
        <v>0</v>
      </c>
      <c r="AW1117">
        <f>MAX(0,($B$13+$C$13*BV1117)/(1+$D$13*BV1117)*BO1117/(BQ1117+273)*$E$13)</f>
        <v>0</v>
      </c>
      <c r="AX1117">
        <f>$B$11*BW1117+$C$11*BX1117+$F$11*CI1117*(1-CL1117)</f>
        <v>0</v>
      </c>
      <c r="AY1117">
        <f>AX1117*AZ1117</f>
        <v>0</v>
      </c>
      <c r="AZ1117">
        <f>($B$11*$D$9+$C$11*$D$9+$F$11*((CV1117+CN1117)/MAX(CV1117+CN1117+CW1117, 0.1)*$I$9+CW1117/MAX(CV1117+CN1117+CW1117, 0.1)*$J$9))/($B$11+$C$11+$F$11)</f>
        <v>0</v>
      </c>
      <c r="BA1117">
        <f>($B$11*$K$9+$C$11*$K$9+$F$11*((CV1117+CN1117)/MAX(CV1117+CN1117+CW1117, 0.1)*$P$9+CW1117/MAX(CV1117+CN1117+CW1117, 0.1)*$Q$9))/($B$11+$C$11+$F$11)</f>
        <v>0</v>
      </c>
      <c r="BB1117">
        <v>6</v>
      </c>
      <c r="BC1117">
        <v>0.5</v>
      </c>
      <c r="BD1117" t="s">
        <v>355</v>
      </c>
      <c r="BE1117">
        <v>2</v>
      </c>
      <c r="BF1117" t="b">
        <v>1</v>
      </c>
      <c r="BG1117">
        <v>1663699990.23214</v>
      </c>
      <c r="BH1117">
        <v>659.003428571429</v>
      </c>
      <c r="BI1117">
        <v>717.102964285714</v>
      </c>
      <c r="BJ1117">
        <v>19.8016857142857</v>
      </c>
      <c r="BK1117">
        <v>15.8031714285714</v>
      </c>
      <c r="BL1117">
        <v>651.746178571429</v>
      </c>
      <c r="BM1117">
        <v>19.5251785714286</v>
      </c>
      <c r="BN1117">
        <v>500.035142857143</v>
      </c>
      <c r="BO1117">
        <v>90.4612</v>
      </c>
      <c r="BP1117">
        <v>0.0477877964285714</v>
      </c>
      <c r="BQ1117">
        <v>24.5031928571429</v>
      </c>
      <c r="BR1117">
        <v>24.9808428571429</v>
      </c>
      <c r="BS1117">
        <v>999.9</v>
      </c>
      <c r="BT1117">
        <v>0</v>
      </c>
      <c r="BU1117">
        <v>0</v>
      </c>
      <c r="BV1117">
        <v>10004.6428571429</v>
      </c>
      <c r="BW1117">
        <v>0</v>
      </c>
      <c r="BX1117">
        <v>16.6776535714286</v>
      </c>
      <c r="BY1117">
        <v>-58.0996785714286</v>
      </c>
      <c r="BZ1117">
        <v>672.316321428571</v>
      </c>
      <c r="CA1117">
        <v>728.6175</v>
      </c>
      <c r="CB1117">
        <v>3.99850464285714</v>
      </c>
      <c r="CC1117">
        <v>717.102964285714</v>
      </c>
      <c r="CD1117">
        <v>15.8031714285714</v>
      </c>
      <c r="CE1117">
        <v>1.79128357142857</v>
      </c>
      <c r="CF1117">
        <v>1.42957428571429</v>
      </c>
      <c r="CG1117">
        <v>15.7109392857143</v>
      </c>
      <c r="CH1117">
        <v>12.235025</v>
      </c>
      <c r="CI1117">
        <v>2000.00285714286</v>
      </c>
      <c r="CJ1117">
        <v>0.980004571428571</v>
      </c>
      <c r="CK1117">
        <v>0.0199953428571429</v>
      </c>
      <c r="CL1117">
        <v>0</v>
      </c>
      <c r="CM1117">
        <v>726.592178571429</v>
      </c>
      <c r="CN1117">
        <v>5.00063</v>
      </c>
      <c r="CO1117">
        <v>14306.175</v>
      </c>
      <c r="CP1117">
        <v>17256.9535714286</v>
      </c>
      <c r="CQ1117">
        <v>39.25</v>
      </c>
      <c r="CR1117">
        <v>39.35925</v>
      </c>
      <c r="CS1117">
        <v>38.75</v>
      </c>
      <c r="CT1117">
        <v>38.69825</v>
      </c>
      <c r="CU1117">
        <v>39.9595</v>
      </c>
      <c r="CV1117">
        <v>1955.11107142857</v>
      </c>
      <c r="CW1117">
        <v>39.8917857142857</v>
      </c>
      <c r="CX1117">
        <v>0</v>
      </c>
      <c r="CY1117">
        <v>1663699995.5</v>
      </c>
      <c r="CZ1117">
        <v>0</v>
      </c>
      <c r="DA1117">
        <v>0</v>
      </c>
      <c r="DB1117" t="s">
        <v>356</v>
      </c>
      <c r="DC1117">
        <v>1660677648.1</v>
      </c>
      <c r="DD1117">
        <v>1660677649.1</v>
      </c>
      <c r="DE1117">
        <v>0</v>
      </c>
      <c r="DF1117">
        <v>-1.042</v>
      </c>
      <c r="DG1117">
        <v>0.003</v>
      </c>
      <c r="DH1117">
        <v>5.218</v>
      </c>
      <c r="DI1117">
        <v>0.344</v>
      </c>
      <c r="DJ1117">
        <v>417</v>
      </c>
      <c r="DK1117">
        <v>22</v>
      </c>
      <c r="DL1117">
        <v>1.24</v>
      </c>
      <c r="DM1117">
        <v>0.53</v>
      </c>
      <c r="DN1117">
        <v>-57.664112195122</v>
      </c>
      <c r="DO1117">
        <v>-5.72018466898965</v>
      </c>
      <c r="DP1117">
        <v>0.704322881955712</v>
      </c>
      <c r="DQ1117">
        <v>0</v>
      </c>
      <c r="DR1117">
        <v>4.00002682926829</v>
      </c>
      <c r="DS1117">
        <v>-0.0264635540069442</v>
      </c>
      <c r="DT1117">
        <v>0.00372150339344681</v>
      </c>
      <c r="DU1117">
        <v>1</v>
      </c>
      <c r="DV1117">
        <v>1</v>
      </c>
      <c r="DW1117">
        <v>2</v>
      </c>
      <c r="DX1117" t="s">
        <v>395</v>
      </c>
      <c r="DY1117">
        <v>2.97311</v>
      </c>
      <c r="DZ1117">
        <v>2.70191</v>
      </c>
      <c r="EA1117">
        <v>0.129087</v>
      </c>
      <c r="EB1117">
        <v>0.137603</v>
      </c>
      <c r="EC1117">
        <v>0.0902642</v>
      </c>
      <c r="ED1117">
        <v>0.0776184</v>
      </c>
      <c r="EE1117">
        <v>33912.8</v>
      </c>
      <c r="EF1117">
        <v>36607.7</v>
      </c>
      <c r="EG1117">
        <v>35290.7</v>
      </c>
      <c r="EH1117">
        <v>38502.2</v>
      </c>
      <c r="EI1117">
        <v>45537.2</v>
      </c>
      <c r="EJ1117">
        <v>51302</v>
      </c>
      <c r="EK1117">
        <v>55173.4</v>
      </c>
      <c r="EL1117">
        <v>61765.3</v>
      </c>
      <c r="EM1117">
        <v>1.9834</v>
      </c>
      <c r="EN1117">
        <v>1.8014</v>
      </c>
      <c r="EO1117">
        <v>0.0830591</v>
      </c>
      <c r="EP1117">
        <v>0</v>
      </c>
      <c r="EQ1117">
        <v>23.6297</v>
      </c>
      <c r="ER1117">
        <v>999.9</v>
      </c>
      <c r="ES1117">
        <v>39.44</v>
      </c>
      <c r="ET1117">
        <v>31.562</v>
      </c>
      <c r="EU1117">
        <v>20.3067</v>
      </c>
      <c r="EV1117">
        <v>56.8462</v>
      </c>
      <c r="EW1117">
        <v>45.7171</v>
      </c>
      <c r="EX1117">
        <v>1</v>
      </c>
      <c r="EY1117">
        <v>0.00884146</v>
      </c>
      <c r="EZ1117">
        <v>2.47495</v>
      </c>
      <c r="FA1117">
        <v>20.0957</v>
      </c>
      <c r="FB1117">
        <v>5.20052</v>
      </c>
      <c r="FC1117">
        <v>12.004</v>
      </c>
      <c r="FD1117">
        <v>4.9756</v>
      </c>
      <c r="FE1117">
        <v>3.294</v>
      </c>
      <c r="FF1117">
        <v>9999</v>
      </c>
      <c r="FG1117">
        <v>9999</v>
      </c>
      <c r="FH1117">
        <v>9999</v>
      </c>
      <c r="FI1117">
        <v>696.3</v>
      </c>
      <c r="FJ1117">
        <v>1.86356</v>
      </c>
      <c r="FK1117">
        <v>1.86829</v>
      </c>
      <c r="FL1117">
        <v>1.8681</v>
      </c>
      <c r="FM1117">
        <v>1.86929</v>
      </c>
      <c r="FN1117">
        <v>1.87009</v>
      </c>
      <c r="FO1117">
        <v>1.86615</v>
      </c>
      <c r="FP1117">
        <v>1.86722</v>
      </c>
      <c r="FQ1117">
        <v>1.86856</v>
      </c>
      <c r="FR1117">
        <v>5</v>
      </c>
      <c r="FS1117">
        <v>0</v>
      </c>
      <c r="FT1117">
        <v>0</v>
      </c>
      <c r="FU1117">
        <v>0</v>
      </c>
      <c r="FV1117" t="s">
        <v>358</v>
      </c>
      <c r="FW1117" t="s">
        <v>359</v>
      </c>
      <c r="FX1117" t="s">
        <v>360</v>
      </c>
      <c r="FY1117" t="s">
        <v>360</v>
      </c>
      <c r="FZ1117" t="s">
        <v>360</v>
      </c>
      <c r="GA1117" t="s">
        <v>360</v>
      </c>
      <c r="GB1117">
        <v>0</v>
      </c>
      <c r="GC1117">
        <v>100</v>
      </c>
      <c r="GD1117">
        <v>100</v>
      </c>
      <c r="GE1117">
        <v>7.403</v>
      </c>
      <c r="GF1117">
        <v>0.2765</v>
      </c>
      <c r="GG1117">
        <v>3.61927167264205</v>
      </c>
      <c r="GH1117">
        <v>0.00509506669552449</v>
      </c>
      <c r="GI1117">
        <v>1.17866753763249e-06</v>
      </c>
      <c r="GJ1117">
        <v>-6.62632595388568e-10</v>
      </c>
      <c r="GK1117">
        <v>-0.0260112845827318</v>
      </c>
      <c r="GL1117">
        <v>-0.0225051504344278</v>
      </c>
      <c r="GM1117">
        <v>0.00262967521021688</v>
      </c>
      <c r="GN1117">
        <v>-3.50088843362945e-05</v>
      </c>
      <c r="GO1117">
        <v>-5</v>
      </c>
      <c r="GP1117">
        <v>1640</v>
      </c>
      <c r="GQ1117">
        <v>1</v>
      </c>
      <c r="GR1117">
        <v>20</v>
      </c>
      <c r="GS1117">
        <v>50372.5</v>
      </c>
      <c r="GT1117">
        <v>50372.5</v>
      </c>
      <c r="GU1117">
        <v>1.63696</v>
      </c>
      <c r="GV1117">
        <v>2.62573</v>
      </c>
      <c r="GW1117">
        <v>1.54785</v>
      </c>
      <c r="GX1117">
        <v>2.2998</v>
      </c>
      <c r="GY1117">
        <v>1.34644</v>
      </c>
      <c r="GZ1117">
        <v>2.27173</v>
      </c>
      <c r="HA1117">
        <v>36.5523</v>
      </c>
      <c r="HB1117">
        <v>23.9387</v>
      </c>
      <c r="HC1117">
        <v>18</v>
      </c>
      <c r="HD1117">
        <v>504.248</v>
      </c>
      <c r="HE1117">
        <v>390.071</v>
      </c>
      <c r="HF1117">
        <v>19.6065</v>
      </c>
      <c r="HG1117">
        <v>27.1998</v>
      </c>
      <c r="HH1117">
        <v>30.0001</v>
      </c>
      <c r="HI1117">
        <v>27.1746</v>
      </c>
      <c r="HJ1117">
        <v>27.1185</v>
      </c>
      <c r="HK1117">
        <v>32.7809</v>
      </c>
      <c r="HL1117">
        <v>23.378</v>
      </c>
      <c r="HM1117">
        <v>0</v>
      </c>
      <c r="HN1117">
        <v>19.6015</v>
      </c>
      <c r="HO1117">
        <v>757.162</v>
      </c>
      <c r="HP1117">
        <v>15.7815</v>
      </c>
      <c r="HQ1117">
        <v>102.342</v>
      </c>
      <c r="HR1117">
        <v>102.803</v>
      </c>
    </row>
    <row r="1118" spans="1:226">
      <c r="A1118">
        <v>1102</v>
      </c>
      <c r="B1118">
        <v>1663700003</v>
      </c>
      <c r="C1118">
        <v>12227.9000000954</v>
      </c>
      <c r="D1118" t="s">
        <v>2574</v>
      </c>
      <c r="E1118" t="s">
        <v>2575</v>
      </c>
      <c r="F1118">
        <v>5</v>
      </c>
      <c r="G1118" t="s">
        <v>2485</v>
      </c>
      <c r="H1118" t="s">
        <v>354</v>
      </c>
      <c r="I1118">
        <v>1663699995.5</v>
      </c>
      <c r="J1118">
        <f>(K1118)/1000</f>
        <v>0</v>
      </c>
      <c r="K1118">
        <f>IF(BF1118, AN1118, AH1118)</f>
        <v>0</v>
      </c>
      <c r="L1118">
        <f>IF(BF1118, AI1118, AG1118)</f>
        <v>0</v>
      </c>
      <c r="M1118">
        <f>BH1118 - IF(AU1118&gt;1, L1118*BB1118*100.0/(AW1118*BV1118), 0)</f>
        <v>0</v>
      </c>
      <c r="N1118">
        <f>((T1118-J1118/2)*M1118-L1118)/(T1118+J1118/2)</f>
        <v>0</v>
      </c>
      <c r="O1118">
        <f>N1118*(BO1118+BP1118)/1000.0</f>
        <v>0</v>
      </c>
      <c r="P1118">
        <f>(BH1118 - IF(AU1118&gt;1, L1118*BB1118*100.0/(AW1118*BV1118), 0))*(BO1118+BP1118)/1000.0</f>
        <v>0</v>
      </c>
      <c r="Q1118">
        <f>2.0/((1/S1118-1/R1118)+SIGN(S1118)*SQRT((1/S1118-1/R1118)*(1/S1118-1/R1118) + 4*BC1118/((BC1118+1)*(BC1118+1))*(2*1/S1118*1/R1118-1/R1118*1/R1118)))</f>
        <v>0</v>
      </c>
      <c r="R1118">
        <f>IF(LEFT(BD1118,1)&lt;&gt;"0",IF(LEFT(BD1118,1)="1",3.0,BE1118),$D$5+$E$5*(BV1118*BO1118/($K$5*1000))+$F$5*(BV1118*BO1118/($K$5*1000))*MAX(MIN(BB1118,$J$5),$I$5)*MAX(MIN(BB1118,$J$5),$I$5)+$G$5*MAX(MIN(BB1118,$J$5),$I$5)*(BV1118*BO1118/($K$5*1000))+$H$5*(BV1118*BO1118/($K$5*1000))*(BV1118*BO1118/($K$5*1000)))</f>
        <v>0</v>
      </c>
      <c r="S1118">
        <f>J1118*(1000-(1000*0.61365*exp(17.502*W1118/(240.97+W1118))/(BO1118+BP1118)+BJ1118)/2)/(1000*0.61365*exp(17.502*W1118/(240.97+W1118))/(BO1118+BP1118)-BJ1118)</f>
        <v>0</v>
      </c>
      <c r="T1118">
        <f>1/((BC1118+1)/(Q1118/1.6)+1/(R1118/1.37)) + BC1118/((BC1118+1)/(Q1118/1.6) + BC1118/(R1118/1.37))</f>
        <v>0</v>
      </c>
      <c r="U1118">
        <f>(AX1118*BA1118)</f>
        <v>0</v>
      </c>
      <c r="V1118">
        <f>(BQ1118+(U1118+2*0.95*5.67E-8*(((BQ1118+$B$7)+273)^4-(BQ1118+273)^4)-44100*J1118)/(1.84*29.3*R1118+8*0.95*5.67E-8*(BQ1118+273)^3))</f>
        <v>0</v>
      </c>
      <c r="W1118">
        <f>($C$7*BR1118+$D$7*BS1118+$E$7*V1118)</f>
        <v>0</v>
      </c>
      <c r="X1118">
        <f>0.61365*exp(17.502*W1118/(240.97+W1118))</f>
        <v>0</v>
      </c>
      <c r="Y1118">
        <f>(Z1118/AA1118*100)</f>
        <v>0</v>
      </c>
      <c r="Z1118">
        <f>BJ1118*(BO1118+BP1118)/1000</f>
        <v>0</v>
      </c>
      <c r="AA1118">
        <f>0.61365*exp(17.502*BQ1118/(240.97+BQ1118))</f>
        <v>0</v>
      </c>
      <c r="AB1118">
        <f>(X1118-BJ1118*(BO1118+BP1118)/1000)</f>
        <v>0</v>
      </c>
      <c r="AC1118">
        <f>(-J1118*44100)</f>
        <v>0</v>
      </c>
      <c r="AD1118">
        <f>2*29.3*R1118*0.92*(BQ1118-W1118)</f>
        <v>0</v>
      </c>
      <c r="AE1118">
        <f>2*0.95*5.67E-8*(((BQ1118+$B$7)+273)^4-(W1118+273)^4)</f>
        <v>0</v>
      </c>
      <c r="AF1118">
        <f>U1118+AE1118+AC1118+AD1118</f>
        <v>0</v>
      </c>
      <c r="AG1118">
        <f>BN1118*AU1118*(BI1118-BH1118*(1000-AU1118*BK1118)/(1000-AU1118*BJ1118))/(100*BB1118)</f>
        <v>0</v>
      </c>
      <c r="AH1118">
        <f>1000*BN1118*AU1118*(BJ1118-BK1118)/(100*BB1118*(1000-AU1118*BJ1118))</f>
        <v>0</v>
      </c>
      <c r="AI1118">
        <f>(AJ1118 - AK1118 - BO1118*1E3/(8.314*(BQ1118+273.15)) * AM1118/BN1118 * AL1118) * BN1118/(100*BB1118) * (1000 - BK1118)/1000</f>
        <v>0</v>
      </c>
      <c r="AJ1118">
        <v>763.33022647912</v>
      </c>
      <c r="AK1118">
        <v>713.478024242424</v>
      </c>
      <c r="AL1118">
        <v>3.40439527268127</v>
      </c>
      <c r="AM1118">
        <v>65.4375956939382</v>
      </c>
      <c r="AN1118">
        <f>(AP1118 - AO1118 + BO1118*1E3/(8.314*(BQ1118+273.15)) * AR1118/BN1118 * AQ1118) * BN1118/(100*BB1118) * 1000/(1000 - AP1118)</f>
        <v>0</v>
      </c>
      <c r="AO1118">
        <v>15.8070551597011</v>
      </c>
      <c r="AP1118">
        <v>19.7957395604396</v>
      </c>
      <c r="AQ1118">
        <v>3.26330976519437e-05</v>
      </c>
      <c r="AR1118">
        <v>121.297817516399</v>
      </c>
      <c r="AS1118">
        <v>0</v>
      </c>
      <c r="AT1118">
        <v>0</v>
      </c>
      <c r="AU1118">
        <f>IF(AS1118*$H$13&gt;=AW1118,1.0,(AW1118/(AW1118-AS1118*$H$13)))</f>
        <v>0</v>
      </c>
      <c r="AV1118">
        <f>(AU1118-1)*100</f>
        <v>0</v>
      </c>
      <c r="AW1118">
        <f>MAX(0,($B$13+$C$13*BV1118)/(1+$D$13*BV1118)*BO1118/(BQ1118+273)*$E$13)</f>
        <v>0</v>
      </c>
      <c r="AX1118">
        <f>$B$11*BW1118+$C$11*BX1118+$F$11*CI1118*(1-CL1118)</f>
        <v>0</v>
      </c>
      <c r="AY1118">
        <f>AX1118*AZ1118</f>
        <v>0</v>
      </c>
      <c r="AZ1118">
        <f>($B$11*$D$9+$C$11*$D$9+$F$11*((CV1118+CN1118)/MAX(CV1118+CN1118+CW1118, 0.1)*$I$9+CW1118/MAX(CV1118+CN1118+CW1118, 0.1)*$J$9))/($B$11+$C$11+$F$11)</f>
        <v>0</v>
      </c>
      <c r="BA1118">
        <f>($B$11*$K$9+$C$11*$K$9+$F$11*((CV1118+CN1118)/MAX(CV1118+CN1118+CW1118, 0.1)*$P$9+CW1118/MAX(CV1118+CN1118+CW1118, 0.1)*$Q$9))/($B$11+$C$11+$F$11)</f>
        <v>0</v>
      </c>
      <c r="BB1118">
        <v>6</v>
      </c>
      <c r="BC1118">
        <v>0.5</v>
      </c>
      <c r="BD1118" t="s">
        <v>355</v>
      </c>
      <c r="BE1118">
        <v>2</v>
      </c>
      <c r="BF1118" t="b">
        <v>1</v>
      </c>
      <c r="BG1118">
        <v>1663699995.5</v>
      </c>
      <c r="BH1118">
        <v>676.260851851852</v>
      </c>
      <c r="BI1118">
        <v>734.840518518518</v>
      </c>
      <c r="BJ1118">
        <v>19.8010518518519</v>
      </c>
      <c r="BK1118">
        <v>15.8055703703704</v>
      </c>
      <c r="BL1118">
        <v>668.904407407408</v>
      </c>
      <c r="BM1118">
        <v>19.5245703703704</v>
      </c>
      <c r="BN1118">
        <v>500.058962962963</v>
      </c>
      <c r="BO1118">
        <v>90.4620666666667</v>
      </c>
      <c r="BP1118">
        <v>0.0480226407407407</v>
      </c>
      <c r="BQ1118">
        <v>24.5077407407407</v>
      </c>
      <c r="BR1118">
        <v>24.9909333333333</v>
      </c>
      <c r="BS1118">
        <v>999.9</v>
      </c>
      <c r="BT1118">
        <v>0</v>
      </c>
      <c r="BU1118">
        <v>0</v>
      </c>
      <c r="BV1118">
        <v>9996.66666666667</v>
      </c>
      <c r="BW1118">
        <v>0</v>
      </c>
      <c r="BX1118">
        <v>16.6758666666667</v>
      </c>
      <c r="BY1118">
        <v>-58.5798037037037</v>
      </c>
      <c r="BZ1118">
        <v>689.921925925926</v>
      </c>
      <c r="CA1118">
        <v>746.641666666667</v>
      </c>
      <c r="CB1118">
        <v>3.99547333333333</v>
      </c>
      <c r="CC1118">
        <v>734.840518518518</v>
      </c>
      <c r="CD1118">
        <v>15.8055703703704</v>
      </c>
      <c r="CE1118">
        <v>1.7912437037037</v>
      </c>
      <c r="CF1118">
        <v>1.42980555555556</v>
      </c>
      <c r="CG1118">
        <v>15.7105851851852</v>
      </c>
      <c r="CH1118">
        <v>12.2374740740741</v>
      </c>
      <c r="CI1118">
        <v>2000.00518518519</v>
      </c>
      <c r="CJ1118">
        <v>0.980004333333333</v>
      </c>
      <c r="CK1118">
        <v>0.0199955333333333</v>
      </c>
      <c r="CL1118">
        <v>0</v>
      </c>
      <c r="CM1118">
        <v>728.020148148148</v>
      </c>
      <c r="CN1118">
        <v>5.00063</v>
      </c>
      <c r="CO1118">
        <v>14335.2777777778</v>
      </c>
      <c r="CP1118">
        <v>17256.9666666667</v>
      </c>
      <c r="CQ1118">
        <v>39.25</v>
      </c>
      <c r="CR1118">
        <v>39.354</v>
      </c>
      <c r="CS1118">
        <v>38.75</v>
      </c>
      <c r="CT1118">
        <v>38.6893333333333</v>
      </c>
      <c r="CU1118">
        <v>39.9603333333333</v>
      </c>
      <c r="CV1118">
        <v>1955.11296296296</v>
      </c>
      <c r="CW1118">
        <v>39.8922222222222</v>
      </c>
      <c r="CX1118">
        <v>0</v>
      </c>
      <c r="CY1118">
        <v>1663700000.3</v>
      </c>
      <c r="CZ1118">
        <v>0</v>
      </c>
      <c r="DA1118">
        <v>0</v>
      </c>
      <c r="DB1118" t="s">
        <v>356</v>
      </c>
      <c r="DC1118">
        <v>1660677648.1</v>
      </c>
      <c r="DD1118">
        <v>1660677649.1</v>
      </c>
      <c r="DE1118">
        <v>0</v>
      </c>
      <c r="DF1118">
        <v>-1.042</v>
      </c>
      <c r="DG1118">
        <v>0.003</v>
      </c>
      <c r="DH1118">
        <v>5.218</v>
      </c>
      <c r="DI1118">
        <v>0.344</v>
      </c>
      <c r="DJ1118">
        <v>417</v>
      </c>
      <c r="DK1118">
        <v>22</v>
      </c>
      <c r="DL1118">
        <v>1.24</v>
      </c>
      <c r="DM1118">
        <v>0.53</v>
      </c>
      <c r="DN1118">
        <v>-58.3108268292683</v>
      </c>
      <c r="DO1118">
        <v>-6.02080766550536</v>
      </c>
      <c r="DP1118">
        <v>0.725642035322191</v>
      </c>
      <c r="DQ1118">
        <v>0</v>
      </c>
      <c r="DR1118">
        <v>3.99691024390244</v>
      </c>
      <c r="DS1118">
        <v>-0.0334344250870967</v>
      </c>
      <c r="DT1118">
        <v>0.00425064728947677</v>
      </c>
      <c r="DU1118">
        <v>1</v>
      </c>
      <c r="DV1118">
        <v>1</v>
      </c>
      <c r="DW1118">
        <v>2</v>
      </c>
      <c r="DX1118" t="s">
        <v>395</v>
      </c>
      <c r="DY1118">
        <v>2.97268</v>
      </c>
      <c r="DZ1118">
        <v>2.70095</v>
      </c>
      <c r="EA1118">
        <v>0.131242</v>
      </c>
      <c r="EB1118">
        <v>0.139573</v>
      </c>
      <c r="EC1118">
        <v>0.0902515</v>
      </c>
      <c r="ED1118">
        <v>0.0776314</v>
      </c>
      <c r="EE1118">
        <v>33828.6</v>
      </c>
      <c r="EF1118">
        <v>36523.1</v>
      </c>
      <c r="EG1118">
        <v>35290.3</v>
      </c>
      <c r="EH1118">
        <v>38501.2</v>
      </c>
      <c r="EI1118">
        <v>45537.6</v>
      </c>
      <c r="EJ1118">
        <v>51300.3</v>
      </c>
      <c r="EK1118">
        <v>55173.1</v>
      </c>
      <c r="EL1118">
        <v>61764</v>
      </c>
      <c r="EM1118">
        <v>1.9832</v>
      </c>
      <c r="EN1118">
        <v>1.8022</v>
      </c>
      <c r="EO1118">
        <v>0.0829995</v>
      </c>
      <c r="EP1118">
        <v>0</v>
      </c>
      <c r="EQ1118">
        <v>23.6317</v>
      </c>
      <c r="ER1118">
        <v>999.9</v>
      </c>
      <c r="ES1118">
        <v>39.44</v>
      </c>
      <c r="ET1118">
        <v>31.562</v>
      </c>
      <c r="EU1118">
        <v>20.3079</v>
      </c>
      <c r="EV1118">
        <v>56.0162</v>
      </c>
      <c r="EW1118">
        <v>45.9455</v>
      </c>
      <c r="EX1118">
        <v>1</v>
      </c>
      <c r="EY1118">
        <v>0.00930894</v>
      </c>
      <c r="EZ1118">
        <v>2.50784</v>
      </c>
      <c r="FA1118">
        <v>20.0954</v>
      </c>
      <c r="FB1118">
        <v>5.19812</v>
      </c>
      <c r="FC1118">
        <v>12.0052</v>
      </c>
      <c r="FD1118">
        <v>4.9748</v>
      </c>
      <c r="FE1118">
        <v>3.2936</v>
      </c>
      <c r="FF1118">
        <v>9999</v>
      </c>
      <c r="FG1118">
        <v>9999</v>
      </c>
      <c r="FH1118">
        <v>9999</v>
      </c>
      <c r="FI1118">
        <v>696.3</v>
      </c>
      <c r="FJ1118">
        <v>1.86359</v>
      </c>
      <c r="FK1118">
        <v>1.86832</v>
      </c>
      <c r="FL1118">
        <v>1.8681</v>
      </c>
      <c r="FM1118">
        <v>1.86932</v>
      </c>
      <c r="FN1118">
        <v>1.87012</v>
      </c>
      <c r="FO1118">
        <v>1.86615</v>
      </c>
      <c r="FP1118">
        <v>1.86722</v>
      </c>
      <c r="FQ1118">
        <v>1.86859</v>
      </c>
      <c r="FR1118">
        <v>5</v>
      </c>
      <c r="FS1118">
        <v>0</v>
      </c>
      <c r="FT1118">
        <v>0</v>
      </c>
      <c r="FU1118">
        <v>0</v>
      </c>
      <c r="FV1118" t="s">
        <v>358</v>
      </c>
      <c r="FW1118" t="s">
        <v>359</v>
      </c>
      <c r="FX1118" t="s">
        <v>360</v>
      </c>
      <c r="FY1118" t="s">
        <v>360</v>
      </c>
      <c r="FZ1118" t="s">
        <v>360</v>
      </c>
      <c r="GA1118" t="s">
        <v>360</v>
      </c>
      <c r="GB1118">
        <v>0</v>
      </c>
      <c r="GC1118">
        <v>100</v>
      </c>
      <c r="GD1118">
        <v>100</v>
      </c>
      <c r="GE1118">
        <v>7.498</v>
      </c>
      <c r="GF1118">
        <v>0.2764</v>
      </c>
      <c r="GG1118">
        <v>3.61927167264205</v>
      </c>
      <c r="GH1118">
        <v>0.00509506669552449</v>
      </c>
      <c r="GI1118">
        <v>1.17866753763249e-06</v>
      </c>
      <c r="GJ1118">
        <v>-6.62632595388568e-10</v>
      </c>
      <c r="GK1118">
        <v>-0.0260112845827318</v>
      </c>
      <c r="GL1118">
        <v>-0.0225051504344278</v>
      </c>
      <c r="GM1118">
        <v>0.00262967521021688</v>
      </c>
      <c r="GN1118">
        <v>-3.50088843362945e-05</v>
      </c>
      <c r="GO1118">
        <v>-5</v>
      </c>
      <c r="GP1118">
        <v>1640</v>
      </c>
      <c r="GQ1118">
        <v>1</v>
      </c>
      <c r="GR1118">
        <v>20</v>
      </c>
      <c r="GS1118">
        <v>50372.6</v>
      </c>
      <c r="GT1118">
        <v>50372.6</v>
      </c>
      <c r="GU1118">
        <v>1.6626</v>
      </c>
      <c r="GV1118">
        <v>2.62695</v>
      </c>
      <c r="GW1118">
        <v>1.54785</v>
      </c>
      <c r="GX1118">
        <v>2.2998</v>
      </c>
      <c r="GY1118">
        <v>1.34644</v>
      </c>
      <c r="GZ1118">
        <v>2.37549</v>
      </c>
      <c r="HA1118">
        <v>36.5759</v>
      </c>
      <c r="HB1118">
        <v>23.9474</v>
      </c>
      <c r="HC1118">
        <v>18</v>
      </c>
      <c r="HD1118">
        <v>504.117</v>
      </c>
      <c r="HE1118">
        <v>390.506</v>
      </c>
      <c r="HF1118">
        <v>19.6091</v>
      </c>
      <c r="HG1118">
        <v>27.1998</v>
      </c>
      <c r="HH1118">
        <v>30.0001</v>
      </c>
      <c r="HI1118">
        <v>27.1746</v>
      </c>
      <c r="HJ1118">
        <v>27.1185</v>
      </c>
      <c r="HK1118">
        <v>33.3986</v>
      </c>
      <c r="HL1118">
        <v>23.378</v>
      </c>
      <c r="HM1118">
        <v>0</v>
      </c>
      <c r="HN1118">
        <v>19.6036</v>
      </c>
      <c r="HO1118">
        <v>777.363</v>
      </c>
      <c r="HP1118">
        <v>15.7815</v>
      </c>
      <c r="HQ1118">
        <v>102.342</v>
      </c>
      <c r="HR1118">
        <v>102.801</v>
      </c>
    </row>
    <row r="1119" spans="1:226">
      <c r="A1119">
        <v>1103</v>
      </c>
      <c r="B1119">
        <v>1663700008</v>
      </c>
      <c r="C1119">
        <v>12232.9000000954</v>
      </c>
      <c r="D1119" t="s">
        <v>2576</v>
      </c>
      <c r="E1119" t="s">
        <v>2577</v>
      </c>
      <c r="F1119">
        <v>5</v>
      </c>
      <c r="G1119" t="s">
        <v>2485</v>
      </c>
      <c r="H1119" t="s">
        <v>354</v>
      </c>
      <c r="I1119">
        <v>1663700000.21429</v>
      </c>
      <c r="J1119">
        <f>(K1119)/1000</f>
        <v>0</v>
      </c>
      <c r="K1119">
        <f>IF(BF1119, AN1119, AH1119)</f>
        <v>0</v>
      </c>
      <c r="L1119">
        <f>IF(BF1119, AI1119, AG1119)</f>
        <v>0</v>
      </c>
      <c r="M1119">
        <f>BH1119 - IF(AU1119&gt;1, L1119*BB1119*100.0/(AW1119*BV1119), 0)</f>
        <v>0</v>
      </c>
      <c r="N1119">
        <f>((T1119-J1119/2)*M1119-L1119)/(T1119+J1119/2)</f>
        <v>0</v>
      </c>
      <c r="O1119">
        <f>N1119*(BO1119+BP1119)/1000.0</f>
        <v>0</v>
      </c>
      <c r="P1119">
        <f>(BH1119 - IF(AU1119&gt;1, L1119*BB1119*100.0/(AW1119*BV1119), 0))*(BO1119+BP1119)/1000.0</f>
        <v>0</v>
      </c>
      <c r="Q1119">
        <f>2.0/((1/S1119-1/R1119)+SIGN(S1119)*SQRT((1/S1119-1/R1119)*(1/S1119-1/R1119) + 4*BC1119/((BC1119+1)*(BC1119+1))*(2*1/S1119*1/R1119-1/R1119*1/R1119)))</f>
        <v>0</v>
      </c>
      <c r="R1119">
        <f>IF(LEFT(BD1119,1)&lt;&gt;"0",IF(LEFT(BD1119,1)="1",3.0,BE1119),$D$5+$E$5*(BV1119*BO1119/($K$5*1000))+$F$5*(BV1119*BO1119/($K$5*1000))*MAX(MIN(BB1119,$J$5),$I$5)*MAX(MIN(BB1119,$J$5),$I$5)+$G$5*MAX(MIN(BB1119,$J$5),$I$5)*(BV1119*BO1119/($K$5*1000))+$H$5*(BV1119*BO1119/($K$5*1000))*(BV1119*BO1119/($K$5*1000)))</f>
        <v>0</v>
      </c>
      <c r="S1119">
        <f>J1119*(1000-(1000*0.61365*exp(17.502*W1119/(240.97+W1119))/(BO1119+BP1119)+BJ1119)/2)/(1000*0.61365*exp(17.502*W1119/(240.97+W1119))/(BO1119+BP1119)-BJ1119)</f>
        <v>0</v>
      </c>
      <c r="T1119">
        <f>1/((BC1119+1)/(Q1119/1.6)+1/(R1119/1.37)) + BC1119/((BC1119+1)/(Q1119/1.6) + BC1119/(R1119/1.37))</f>
        <v>0</v>
      </c>
      <c r="U1119">
        <f>(AX1119*BA1119)</f>
        <v>0</v>
      </c>
      <c r="V1119">
        <f>(BQ1119+(U1119+2*0.95*5.67E-8*(((BQ1119+$B$7)+273)^4-(BQ1119+273)^4)-44100*J1119)/(1.84*29.3*R1119+8*0.95*5.67E-8*(BQ1119+273)^3))</f>
        <v>0</v>
      </c>
      <c r="W1119">
        <f>($C$7*BR1119+$D$7*BS1119+$E$7*V1119)</f>
        <v>0</v>
      </c>
      <c r="X1119">
        <f>0.61365*exp(17.502*W1119/(240.97+W1119))</f>
        <v>0</v>
      </c>
      <c r="Y1119">
        <f>(Z1119/AA1119*100)</f>
        <v>0</v>
      </c>
      <c r="Z1119">
        <f>BJ1119*(BO1119+BP1119)/1000</f>
        <v>0</v>
      </c>
      <c r="AA1119">
        <f>0.61365*exp(17.502*BQ1119/(240.97+BQ1119))</f>
        <v>0</v>
      </c>
      <c r="AB1119">
        <f>(X1119-BJ1119*(BO1119+BP1119)/1000)</f>
        <v>0</v>
      </c>
      <c r="AC1119">
        <f>(-J1119*44100)</f>
        <v>0</v>
      </c>
      <c r="AD1119">
        <f>2*29.3*R1119*0.92*(BQ1119-W1119)</f>
        <v>0</v>
      </c>
      <c r="AE1119">
        <f>2*0.95*5.67E-8*(((BQ1119+$B$7)+273)^4-(W1119+273)^4)</f>
        <v>0</v>
      </c>
      <c r="AF1119">
        <f>U1119+AE1119+AC1119+AD1119</f>
        <v>0</v>
      </c>
      <c r="AG1119">
        <f>BN1119*AU1119*(BI1119-BH1119*(1000-AU1119*BK1119)/(1000-AU1119*BJ1119))/(100*BB1119)</f>
        <v>0</v>
      </c>
      <c r="AH1119">
        <f>1000*BN1119*AU1119*(BJ1119-BK1119)/(100*BB1119*(1000-AU1119*BJ1119))</f>
        <v>0</v>
      </c>
      <c r="AI1119">
        <f>(AJ1119 - AK1119 - BO1119*1E3/(8.314*(BQ1119+273.15)) * AM1119/BN1119 * AL1119) * BN1119/(100*BB1119) * (1000 - BK1119)/1000</f>
        <v>0</v>
      </c>
      <c r="AJ1119">
        <v>780.328833935587</v>
      </c>
      <c r="AK1119">
        <v>730.213945454545</v>
      </c>
      <c r="AL1119">
        <v>3.37877585042988</v>
      </c>
      <c r="AM1119">
        <v>65.4375956939382</v>
      </c>
      <c r="AN1119">
        <f>(AP1119 - AO1119 + BO1119*1E3/(8.314*(BQ1119+273.15)) * AR1119/BN1119 * AQ1119) * BN1119/(100*BB1119) * 1000/(1000 - AP1119)</f>
        <v>0</v>
      </c>
      <c r="AO1119">
        <v>15.807693102352</v>
      </c>
      <c r="AP1119">
        <v>19.7954967032967</v>
      </c>
      <c r="AQ1119">
        <v>-2.97328633503755e-05</v>
      </c>
      <c r="AR1119">
        <v>121.297817516399</v>
      </c>
      <c r="AS1119">
        <v>0</v>
      </c>
      <c r="AT1119">
        <v>0</v>
      </c>
      <c r="AU1119">
        <f>IF(AS1119*$H$13&gt;=AW1119,1.0,(AW1119/(AW1119-AS1119*$H$13)))</f>
        <v>0</v>
      </c>
      <c r="AV1119">
        <f>(AU1119-1)*100</f>
        <v>0</v>
      </c>
      <c r="AW1119">
        <f>MAX(0,($B$13+$C$13*BV1119)/(1+$D$13*BV1119)*BO1119/(BQ1119+273)*$E$13)</f>
        <v>0</v>
      </c>
      <c r="AX1119">
        <f>$B$11*BW1119+$C$11*BX1119+$F$11*CI1119*(1-CL1119)</f>
        <v>0</v>
      </c>
      <c r="AY1119">
        <f>AX1119*AZ1119</f>
        <v>0</v>
      </c>
      <c r="AZ1119">
        <f>($B$11*$D$9+$C$11*$D$9+$F$11*((CV1119+CN1119)/MAX(CV1119+CN1119+CW1119, 0.1)*$I$9+CW1119/MAX(CV1119+CN1119+CW1119, 0.1)*$J$9))/($B$11+$C$11+$F$11)</f>
        <v>0</v>
      </c>
      <c r="BA1119">
        <f>($B$11*$K$9+$C$11*$K$9+$F$11*((CV1119+CN1119)/MAX(CV1119+CN1119+CW1119, 0.1)*$P$9+CW1119/MAX(CV1119+CN1119+CW1119, 0.1)*$Q$9))/($B$11+$C$11+$F$11)</f>
        <v>0</v>
      </c>
      <c r="BB1119">
        <v>6</v>
      </c>
      <c r="BC1119">
        <v>0.5</v>
      </c>
      <c r="BD1119" t="s">
        <v>355</v>
      </c>
      <c r="BE1119">
        <v>2</v>
      </c>
      <c r="BF1119" t="b">
        <v>1</v>
      </c>
      <c r="BG1119">
        <v>1663700000.21429</v>
      </c>
      <c r="BH1119">
        <v>691.698535714286</v>
      </c>
      <c r="BI1119">
        <v>750.798321428571</v>
      </c>
      <c r="BJ1119">
        <v>19.7986642857143</v>
      </c>
      <c r="BK1119">
        <v>15.8068357142857</v>
      </c>
      <c r="BL1119">
        <v>684.253357142857</v>
      </c>
      <c r="BM1119">
        <v>19.5222857142857</v>
      </c>
      <c r="BN1119">
        <v>500.09475</v>
      </c>
      <c r="BO1119">
        <v>90.4626464285714</v>
      </c>
      <c r="BP1119">
        <v>0.0480817178571429</v>
      </c>
      <c r="BQ1119">
        <v>24.5123321428571</v>
      </c>
      <c r="BR1119">
        <v>24.9905607142857</v>
      </c>
      <c r="BS1119">
        <v>999.9</v>
      </c>
      <c r="BT1119">
        <v>0</v>
      </c>
      <c r="BU1119">
        <v>0</v>
      </c>
      <c r="BV1119">
        <v>9985.53571428571</v>
      </c>
      <c r="BW1119">
        <v>0</v>
      </c>
      <c r="BX1119">
        <v>16.6886857142857</v>
      </c>
      <c r="BY1119">
        <v>-59.0998964285714</v>
      </c>
      <c r="BZ1119">
        <v>705.66975</v>
      </c>
      <c r="CA1119">
        <v>762.856714285714</v>
      </c>
      <c r="CB1119">
        <v>3.991815</v>
      </c>
      <c r="CC1119">
        <v>750.798321428571</v>
      </c>
      <c r="CD1119">
        <v>15.8068357142857</v>
      </c>
      <c r="CE1119">
        <v>1.79103857142857</v>
      </c>
      <c r="CF1119">
        <v>1.42992964285714</v>
      </c>
      <c r="CG1119">
        <v>15.7088</v>
      </c>
      <c r="CH1119">
        <v>12.2387857142857</v>
      </c>
      <c r="CI1119">
        <v>1999.99357142857</v>
      </c>
      <c r="CJ1119">
        <v>0.980004285714286</v>
      </c>
      <c r="CK1119">
        <v>0.0199955714285714</v>
      </c>
      <c r="CL1119">
        <v>0</v>
      </c>
      <c r="CM1119">
        <v>729.180964285714</v>
      </c>
      <c r="CN1119">
        <v>5.00063</v>
      </c>
      <c r="CO1119">
        <v>14357.6571428571</v>
      </c>
      <c r="CP1119">
        <v>17256.8571428571</v>
      </c>
      <c r="CQ1119">
        <v>39.25</v>
      </c>
      <c r="CR1119">
        <v>39.357</v>
      </c>
      <c r="CS1119">
        <v>38.75</v>
      </c>
      <c r="CT1119">
        <v>38.687</v>
      </c>
      <c r="CU1119">
        <v>39.96625</v>
      </c>
      <c r="CV1119">
        <v>1955.10178571429</v>
      </c>
      <c r="CW1119">
        <v>39.8917857142857</v>
      </c>
      <c r="CX1119">
        <v>0</v>
      </c>
      <c r="CY1119">
        <v>1663700005.1</v>
      </c>
      <c r="CZ1119">
        <v>0</v>
      </c>
      <c r="DA1119">
        <v>0</v>
      </c>
      <c r="DB1119" t="s">
        <v>356</v>
      </c>
      <c r="DC1119">
        <v>1660677648.1</v>
      </c>
      <c r="DD1119">
        <v>1660677649.1</v>
      </c>
      <c r="DE1119">
        <v>0</v>
      </c>
      <c r="DF1119">
        <v>-1.042</v>
      </c>
      <c r="DG1119">
        <v>0.003</v>
      </c>
      <c r="DH1119">
        <v>5.218</v>
      </c>
      <c r="DI1119">
        <v>0.344</v>
      </c>
      <c r="DJ1119">
        <v>417</v>
      </c>
      <c r="DK1119">
        <v>22</v>
      </c>
      <c r="DL1119">
        <v>1.24</v>
      </c>
      <c r="DM1119">
        <v>0.53</v>
      </c>
      <c r="DN1119">
        <v>-58.7259097560976</v>
      </c>
      <c r="DO1119">
        <v>-5.55208641114985</v>
      </c>
      <c r="DP1119">
        <v>0.678390190191987</v>
      </c>
      <c r="DQ1119">
        <v>0</v>
      </c>
      <c r="DR1119">
        <v>3.99433609756098</v>
      </c>
      <c r="DS1119">
        <v>-0.0379296167247423</v>
      </c>
      <c r="DT1119">
        <v>0.0046258477815206</v>
      </c>
      <c r="DU1119">
        <v>1</v>
      </c>
      <c r="DV1119">
        <v>1</v>
      </c>
      <c r="DW1119">
        <v>2</v>
      </c>
      <c r="DX1119" t="s">
        <v>395</v>
      </c>
      <c r="DY1119">
        <v>2.97278</v>
      </c>
      <c r="DZ1119">
        <v>2.70216</v>
      </c>
      <c r="EA1119">
        <v>0.133367</v>
      </c>
      <c r="EB1119">
        <v>0.141818</v>
      </c>
      <c r="EC1119">
        <v>0.0902364</v>
      </c>
      <c r="ED1119">
        <v>0.0776459</v>
      </c>
      <c r="EE1119">
        <v>33746.4</v>
      </c>
      <c r="EF1119">
        <v>36427.9</v>
      </c>
      <c r="EG1119">
        <v>35290.8</v>
      </c>
      <c r="EH1119">
        <v>38501.2</v>
      </c>
      <c r="EI1119">
        <v>45538.4</v>
      </c>
      <c r="EJ1119">
        <v>51300.2</v>
      </c>
      <c r="EK1119">
        <v>55173.1</v>
      </c>
      <c r="EL1119">
        <v>61764.8</v>
      </c>
      <c r="EM1119">
        <v>1.9832</v>
      </c>
      <c r="EN1119">
        <v>1.802</v>
      </c>
      <c r="EO1119">
        <v>0.0824332</v>
      </c>
      <c r="EP1119">
        <v>0</v>
      </c>
      <c r="EQ1119">
        <v>23.6317</v>
      </c>
      <c r="ER1119">
        <v>999.9</v>
      </c>
      <c r="ES1119">
        <v>39.44</v>
      </c>
      <c r="ET1119">
        <v>31.562</v>
      </c>
      <c r="EU1119">
        <v>20.3093</v>
      </c>
      <c r="EV1119">
        <v>56.4162</v>
      </c>
      <c r="EW1119">
        <v>46.2861</v>
      </c>
      <c r="EX1119">
        <v>1</v>
      </c>
      <c r="EY1119">
        <v>0.00943089</v>
      </c>
      <c r="EZ1119">
        <v>2.45466</v>
      </c>
      <c r="FA1119">
        <v>20.0962</v>
      </c>
      <c r="FB1119">
        <v>5.19932</v>
      </c>
      <c r="FC1119">
        <v>12.0064</v>
      </c>
      <c r="FD1119">
        <v>4.9756</v>
      </c>
      <c r="FE1119">
        <v>3.294</v>
      </c>
      <c r="FF1119">
        <v>9999</v>
      </c>
      <c r="FG1119">
        <v>9999</v>
      </c>
      <c r="FH1119">
        <v>9999</v>
      </c>
      <c r="FI1119">
        <v>696.3</v>
      </c>
      <c r="FJ1119">
        <v>1.86356</v>
      </c>
      <c r="FK1119">
        <v>1.86829</v>
      </c>
      <c r="FL1119">
        <v>1.86804</v>
      </c>
      <c r="FM1119">
        <v>1.86935</v>
      </c>
      <c r="FN1119">
        <v>1.87012</v>
      </c>
      <c r="FO1119">
        <v>1.86615</v>
      </c>
      <c r="FP1119">
        <v>1.86719</v>
      </c>
      <c r="FQ1119">
        <v>1.86859</v>
      </c>
      <c r="FR1119">
        <v>5</v>
      </c>
      <c r="FS1119">
        <v>0</v>
      </c>
      <c r="FT1119">
        <v>0</v>
      </c>
      <c r="FU1119">
        <v>0</v>
      </c>
      <c r="FV1119" t="s">
        <v>358</v>
      </c>
      <c r="FW1119" t="s">
        <v>359</v>
      </c>
      <c r="FX1119" t="s">
        <v>360</v>
      </c>
      <c r="FY1119" t="s">
        <v>360</v>
      </c>
      <c r="FZ1119" t="s">
        <v>360</v>
      </c>
      <c r="GA1119" t="s">
        <v>360</v>
      </c>
      <c r="GB1119">
        <v>0</v>
      </c>
      <c r="GC1119">
        <v>100</v>
      </c>
      <c r="GD1119">
        <v>100</v>
      </c>
      <c r="GE1119">
        <v>7.593</v>
      </c>
      <c r="GF1119">
        <v>0.2762</v>
      </c>
      <c r="GG1119">
        <v>3.61927167264205</v>
      </c>
      <c r="GH1119">
        <v>0.00509506669552449</v>
      </c>
      <c r="GI1119">
        <v>1.17866753763249e-06</v>
      </c>
      <c r="GJ1119">
        <v>-6.62632595388568e-10</v>
      </c>
      <c r="GK1119">
        <v>-0.0260112845827318</v>
      </c>
      <c r="GL1119">
        <v>-0.0225051504344278</v>
      </c>
      <c r="GM1119">
        <v>0.00262967521021688</v>
      </c>
      <c r="GN1119">
        <v>-3.50088843362945e-05</v>
      </c>
      <c r="GO1119">
        <v>-5</v>
      </c>
      <c r="GP1119">
        <v>1640</v>
      </c>
      <c r="GQ1119">
        <v>1</v>
      </c>
      <c r="GR1119">
        <v>20</v>
      </c>
      <c r="GS1119">
        <v>50372.7</v>
      </c>
      <c r="GT1119">
        <v>50372.6</v>
      </c>
      <c r="GU1119">
        <v>1.69556</v>
      </c>
      <c r="GV1119">
        <v>2.61719</v>
      </c>
      <c r="GW1119">
        <v>1.54785</v>
      </c>
      <c r="GX1119">
        <v>2.2998</v>
      </c>
      <c r="GY1119">
        <v>1.34644</v>
      </c>
      <c r="GZ1119">
        <v>2.43042</v>
      </c>
      <c r="HA1119">
        <v>36.5759</v>
      </c>
      <c r="HB1119">
        <v>23.9474</v>
      </c>
      <c r="HC1119">
        <v>18</v>
      </c>
      <c r="HD1119">
        <v>504.115</v>
      </c>
      <c r="HE1119">
        <v>390.413</v>
      </c>
      <c r="HF1119">
        <v>19.6088</v>
      </c>
      <c r="HG1119">
        <v>27.1998</v>
      </c>
      <c r="HH1119">
        <v>30.0002</v>
      </c>
      <c r="HI1119">
        <v>27.1746</v>
      </c>
      <c r="HJ1119">
        <v>27.1208</v>
      </c>
      <c r="HK1119">
        <v>33.9614</v>
      </c>
      <c r="HL1119">
        <v>23.378</v>
      </c>
      <c r="HM1119">
        <v>0</v>
      </c>
      <c r="HN1119">
        <v>19.6181</v>
      </c>
      <c r="HO1119">
        <v>790.808</v>
      </c>
      <c r="HP1119">
        <v>15.7815</v>
      </c>
      <c r="HQ1119">
        <v>102.342</v>
      </c>
      <c r="HR1119">
        <v>102.802</v>
      </c>
    </row>
    <row r="1120" spans="1:226">
      <c r="A1120">
        <v>1104</v>
      </c>
      <c r="B1120">
        <v>1663700013</v>
      </c>
      <c r="C1120">
        <v>12237.9000000954</v>
      </c>
      <c r="D1120" t="s">
        <v>2578</v>
      </c>
      <c r="E1120" t="s">
        <v>2579</v>
      </c>
      <c r="F1120">
        <v>5</v>
      </c>
      <c r="G1120" t="s">
        <v>2485</v>
      </c>
      <c r="H1120" t="s">
        <v>354</v>
      </c>
      <c r="I1120">
        <v>1663700005.5</v>
      </c>
      <c r="J1120">
        <f>(K1120)/1000</f>
        <v>0</v>
      </c>
      <c r="K1120">
        <f>IF(BF1120, AN1120, AH1120)</f>
        <v>0</v>
      </c>
      <c r="L1120">
        <f>IF(BF1120, AI1120, AG1120)</f>
        <v>0</v>
      </c>
      <c r="M1120">
        <f>BH1120 - IF(AU1120&gt;1, L1120*BB1120*100.0/(AW1120*BV1120), 0)</f>
        <v>0</v>
      </c>
      <c r="N1120">
        <f>((T1120-J1120/2)*M1120-L1120)/(T1120+J1120/2)</f>
        <v>0</v>
      </c>
      <c r="O1120">
        <f>N1120*(BO1120+BP1120)/1000.0</f>
        <v>0</v>
      </c>
      <c r="P1120">
        <f>(BH1120 - IF(AU1120&gt;1, L1120*BB1120*100.0/(AW1120*BV1120), 0))*(BO1120+BP1120)/1000.0</f>
        <v>0</v>
      </c>
      <c r="Q1120">
        <f>2.0/((1/S1120-1/R1120)+SIGN(S1120)*SQRT((1/S1120-1/R1120)*(1/S1120-1/R1120) + 4*BC1120/((BC1120+1)*(BC1120+1))*(2*1/S1120*1/R1120-1/R1120*1/R1120)))</f>
        <v>0</v>
      </c>
      <c r="R1120">
        <f>IF(LEFT(BD1120,1)&lt;&gt;"0",IF(LEFT(BD1120,1)="1",3.0,BE1120),$D$5+$E$5*(BV1120*BO1120/($K$5*1000))+$F$5*(BV1120*BO1120/($K$5*1000))*MAX(MIN(BB1120,$J$5),$I$5)*MAX(MIN(BB1120,$J$5),$I$5)+$G$5*MAX(MIN(BB1120,$J$5),$I$5)*(BV1120*BO1120/($K$5*1000))+$H$5*(BV1120*BO1120/($K$5*1000))*(BV1120*BO1120/($K$5*1000)))</f>
        <v>0</v>
      </c>
      <c r="S1120">
        <f>J1120*(1000-(1000*0.61365*exp(17.502*W1120/(240.97+W1120))/(BO1120+BP1120)+BJ1120)/2)/(1000*0.61365*exp(17.502*W1120/(240.97+W1120))/(BO1120+BP1120)-BJ1120)</f>
        <v>0</v>
      </c>
      <c r="T1120">
        <f>1/((BC1120+1)/(Q1120/1.6)+1/(R1120/1.37)) + BC1120/((BC1120+1)/(Q1120/1.6) + BC1120/(R1120/1.37))</f>
        <v>0</v>
      </c>
      <c r="U1120">
        <f>(AX1120*BA1120)</f>
        <v>0</v>
      </c>
      <c r="V1120">
        <f>(BQ1120+(U1120+2*0.95*5.67E-8*(((BQ1120+$B$7)+273)^4-(BQ1120+273)^4)-44100*J1120)/(1.84*29.3*R1120+8*0.95*5.67E-8*(BQ1120+273)^3))</f>
        <v>0</v>
      </c>
      <c r="W1120">
        <f>($C$7*BR1120+$D$7*BS1120+$E$7*V1120)</f>
        <v>0</v>
      </c>
      <c r="X1120">
        <f>0.61365*exp(17.502*W1120/(240.97+W1120))</f>
        <v>0</v>
      </c>
      <c r="Y1120">
        <f>(Z1120/AA1120*100)</f>
        <v>0</v>
      </c>
      <c r="Z1120">
        <f>BJ1120*(BO1120+BP1120)/1000</f>
        <v>0</v>
      </c>
      <c r="AA1120">
        <f>0.61365*exp(17.502*BQ1120/(240.97+BQ1120))</f>
        <v>0</v>
      </c>
      <c r="AB1120">
        <f>(X1120-BJ1120*(BO1120+BP1120)/1000)</f>
        <v>0</v>
      </c>
      <c r="AC1120">
        <f>(-J1120*44100)</f>
        <v>0</v>
      </c>
      <c r="AD1120">
        <f>2*29.3*R1120*0.92*(BQ1120-W1120)</f>
        <v>0</v>
      </c>
      <c r="AE1120">
        <f>2*0.95*5.67E-8*(((BQ1120+$B$7)+273)^4-(W1120+273)^4)</f>
        <v>0</v>
      </c>
      <c r="AF1120">
        <f>U1120+AE1120+AC1120+AD1120</f>
        <v>0</v>
      </c>
      <c r="AG1120">
        <f>BN1120*AU1120*(BI1120-BH1120*(1000-AU1120*BK1120)/(1000-AU1120*BJ1120))/(100*BB1120)</f>
        <v>0</v>
      </c>
      <c r="AH1120">
        <f>1000*BN1120*AU1120*(BJ1120-BK1120)/(100*BB1120*(1000-AU1120*BJ1120))</f>
        <v>0</v>
      </c>
      <c r="AI1120">
        <f>(AJ1120 - AK1120 - BO1120*1E3/(8.314*(BQ1120+273.15)) * AM1120/BN1120 * AL1120) * BN1120/(100*BB1120) * (1000 - BK1120)/1000</f>
        <v>0</v>
      </c>
      <c r="AJ1120">
        <v>797.941651215146</v>
      </c>
      <c r="AK1120">
        <v>747.412884848485</v>
      </c>
      <c r="AL1120">
        <v>3.42401147246562</v>
      </c>
      <c r="AM1120">
        <v>65.4375956939382</v>
      </c>
      <c r="AN1120">
        <f>(AP1120 - AO1120 + BO1120*1E3/(8.314*(BQ1120+273.15)) * AR1120/BN1120 * AQ1120) * BN1120/(100*BB1120) * 1000/(1000 - AP1120)</f>
        <v>0</v>
      </c>
      <c r="AO1120">
        <v>15.8083488321966</v>
      </c>
      <c r="AP1120">
        <v>19.7892824175824</v>
      </c>
      <c r="AQ1120">
        <v>-5.60117874995474e-05</v>
      </c>
      <c r="AR1120">
        <v>121.297817516399</v>
      </c>
      <c r="AS1120">
        <v>0</v>
      </c>
      <c r="AT1120">
        <v>0</v>
      </c>
      <c r="AU1120">
        <f>IF(AS1120*$H$13&gt;=AW1120,1.0,(AW1120/(AW1120-AS1120*$H$13)))</f>
        <v>0</v>
      </c>
      <c r="AV1120">
        <f>(AU1120-1)*100</f>
        <v>0</v>
      </c>
      <c r="AW1120">
        <f>MAX(0,($B$13+$C$13*BV1120)/(1+$D$13*BV1120)*BO1120/(BQ1120+273)*$E$13)</f>
        <v>0</v>
      </c>
      <c r="AX1120">
        <f>$B$11*BW1120+$C$11*BX1120+$F$11*CI1120*(1-CL1120)</f>
        <v>0</v>
      </c>
      <c r="AY1120">
        <f>AX1120*AZ1120</f>
        <v>0</v>
      </c>
      <c r="AZ1120">
        <f>($B$11*$D$9+$C$11*$D$9+$F$11*((CV1120+CN1120)/MAX(CV1120+CN1120+CW1120, 0.1)*$I$9+CW1120/MAX(CV1120+CN1120+CW1120, 0.1)*$J$9))/($B$11+$C$11+$F$11)</f>
        <v>0</v>
      </c>
      <c r="BA1120">
        <f>($B$11*$K$9+$C$11*$K$9+$F$11*((CV1120+CN1120)/MAX(CV1120+CN1120+CW1120, 0.1)*$P$9+CW1120/MAX(CV1120+CN1120+CW1120, 0.1)*$Q$9))/($B$11+$C$11+$F$11)</f>
        <v>0</v>
      </c>
      <c r="BB1120">
        <v>6</v>
      </c>
      <c r="BC1120">
        <v>0.5</v>
      </c>
      <c r="BD1120" t="s">
        <v>355</v>
      </c>
      <c r="BE1120">
        <v>2</v>
      </c>
      <c r="BF1120" t="b">
        <v>1</v>
      </c>
      <c r="BG1120">
        <v>1663700005.5</v>
      </c>
      <c r="BH1120">
        <v>709.238111111111</v>
      </c>
      <c r="BI1120">
        <v>768.829925925926</v>
      </c>
      <c r="BJ1120">
        <v>19.7952481481482</v>
      </c>
      <c r="BK1120">
        <v>15.8083925925926</v>
      </c>
      <c r="BL1120">
        <v>701.692296296296</v>
      </c>
      <c r="BM1120">
        <v>19.5190074074074</v>
      </c>
      <c r="BN1120">
        <v>500.097296296296</v>
      </c>
      <c r="BO1120">
        <v>90.4632</v>
      </c>
      <c r="BP1120">
        <v>0.0478125074074074</v>
      </c>
      <c r="BQ1120">
        <v>24.5134814814815</v>
      </c>
      <c r="BR1120">
        <v>24.9841111111111</v>
      </c>
      <c r="BS1120">
        <v>999.9</v>
      </c>
      <c r="BT1120">
        <v>0</v>
      </c>
      <c r="BU1120">
        <v>0</v>
      </c>
      <c r="BV1120">
        <v>9990.92592592593</v>
      </c>
      <c r="BW1120">
        <v>0</v>
      </c>
      <c r="BX1120">
        <v>16.6942703703704</v>
      </c>
      <c r="BY1120">
        <v>-59.5917925925926</v>
      </c>
      <c r="BZ1120">
        <v>723.561148148148</v>
      </c>
      <c r="CA1120">
        <v>781.179037037037</v>
      </c>
      <c r="CB1120">
        <v>3.98684740740741</v>
      </c>
      <c r="CC1120">
        <v>768.829925925926</v>
      </c>
      <c r="CD1120">
        <v>15.8083925925926</v>
      </c>
      <c r="CE1120">
        <v>1.79074148148148</v>
      </c>
      <c r="CF1120">
        <v>1.43007925925926</v>
      </c>
      <c r="CG1120">
        <v>15.7062</v>
      </c>
      <c r="CH1120">
        <v>12.2403777777778</v>
      </c>
      <c r="CI1120">
        <v>1999.98148148148</v>
      </c>
      <c r="CJ1120">
        <v>0.980004185185185</v>
      </c>
      <c r="CK1120">
        <v>0.0199956518518519</v>
      </c>
      <c r="CL1120">
        <v>0</v>
      </c>
      <c r="CM1120">
        <v>730.235148148148</v>
      </c>
      <c r="CN1120">
        <v>5.00063</v>
      </c>
      <c r="CO1120">
        <v>14379.562962963</v>
      </c>
      <c r="CP1120">
        <v>17256.7555555556</v>
      </c>
      <c r="CQ1120">
        <v>39.25</v>
      </c>
      <c r="CR1120">
        <v>39.3516666666667</v>
      </c>
      <c r="CS1120">
        <v>38.75</v>
      </c>
      <c r="CT1120">
        <v>38.687</v>
      </c>
      <c r="CU1120">
        <v>39.9743333333333</v>
      </c>
      <c r="CV1120">
        <v>1955.09</v>
      </c>
      <c r="CW1120">
        <v>39.8914814814815</v>
      </c>
      <c r="CX1120">
        <v>0</v>
      </c>
      <c r="CY1120">
        <v>1663700010.5</v>
      </c>
      <c r="CZ1120">
        <v>0</v>
      </c>
      <c r="DA1120">
        <v>0</v>
      </c>
      <c r="DB1120" t="s">
        <v>356</v>
      </c>
      <c r="DC1120">
        <v>1660677648.1</v>
      </c>
      <c r="DD1120">
        <v>1660677649.1</v>
      </c>
      <c r="DE1120">
        <v>0</v>
      </c>
      <c r="DF1120">
        <v>-1.042</v>
      </c>
      <c r="DG1120">
        <v>0.003</v>
      </c>
      <c r="DH1120">
        <v>5.218</v>
      </c>
      <c r="DI1120">
        <v>0.344</v>
      </c>
      <c r="DJ1120">
        <v>417</v>
      </c>
      <c r="DK1120">
        <v>22</v>
      </c>
      <c r="DL1120">
        <v>1.24</v>
      </c>
      <c r="DM1120">
        <v>0.53</v>
      </c>
      <c r="DN1120">
        <v>-59.186412195122</v>
      </c>
      <c r="DO1120">
        <v>-7.04705017421614</v>
      </c>
      <c r="DP1120">
        <v>0.802191539743873</v>
      </c>
      <c r="DQ1120">
        <v>0</v>
      </c>
      <c r="DR1120">
        <v>3.99052</v>
      </c>
      <c r="DS1120">
        <v>-0.05258362369338</v>
      </c>
      <c r="DT1120">
        <v>0.00573866007986144</v>
      </c>
      <c r="DU1120">
        <v>1</v>
      </c>
      <c r="DV1120">
        <v>1</v>
      </c>
      <c r="DW1120">
        <v>2</v>
      </c>
      <c r="DX1120" t="s">
        <v>395</v>
      </c>
      <c r="DY1120">
        <v>2.97256</v>
      </c>
      <c r="DZ1120">
        <v>2.70154</v>
      </c>
      <c r="EA1120">
        <v>0.135481</v>
      </c>
      <c r="EB1120">
        <v>0.143716</v>
      </c>
      <c r="EC1120">
        <v>0.0902204</v>
      </c>
      <c r="ED1120">
        <v>0.0776429</v>
      </c>
      <c r="EE1120">
        <v>33663.5</v>
      </c>
      <c r="EF1120">
        <v>36347.9</v>
      </c>
      <c r="EG1120">
        <v>35290.2</v>
      </c>
      <c r="EH1120">
        <v>38501.8</v>
      </c>
      <c r="EI1120">
        <v>45538.9</v>
      </c>
      <c r="EJ1120">
        <v>51299.9</v>
      </c>
      <c r="EK1120">
        <v>55172.6</v>
      </c>
      <c r="EL1120">
        <v>61764.2</v>
      </c>
      <c r="EM1120">
        <v>1.9826</v>
      </c>
      <c r="EN1120">
        <v>1.8022</v>
      </c>
      <c r="EO1120">
        <v>0.0827014</v>
      </c>
      <c r="EP1120">
        <v>0</v>
      </c>
      <c r="EQ1120">
        <v>23.6297</v>
      </c>
      <c r="ER1120">
        <v>999.9</v>
      </c>
      <c r="ES1120">
        <v>39.44</v>
      </c>
      <c r="ET1120">
        <v>31.562</v>
      </c>
      <c r="EU1120">
        <v>20.3093</v>
      </c>
      <c r="EV1120">
        <v>56.1862</v>
      </c>
      <c r="EW1120">
        <v>46.3101</v>
      </c>
      <c r="EX1120">
        <v>1</v>
      </c>
      <c r="EY1120">
        <v>0.00943089</v>
      </c>
      <c r="EZ1120">
        <v>2.42144</v>
      </c>
      <c r="FA1120">
        <v>20.0967</v>
      </c>
      <c r="FB1120">
        <v>5.19932</v>
      </c>
      <c r="FC1120">
        <v>12.0064</v>
      </c>
      <c r="FD1120">
        <v>4.9756</v>
      </c>
      <c r="FE1120">
        <v>3.294</v>
      </c>
      <c r="FF1120">
        <v>9999</v>
      </c>
      <c r="FG1120">
        <v>9999</v>
      </c>
      <c r="FH1120">
        <v>9999</v>
      </c>
      <c r="FI1120">
        <v>696.3</v>
      </c>
      <c r="FJ1120">
        <v>1.86356</v>
      </c>
      <c r="FK1120">
        <v>1.86829</v>
      </c>
      <c r="FL1120">
        <v>1.86798</v>
      </c>
      <c r="FM1120">
        <v>1.86932</v>
      </c>
      <c r="FN1120">
        <v>1.87012</v>
      </c>
      <c r="FO1120">
        <v>1.86615</v>
      </c>
      <c r="FP1120">
        <v>1.86719</v>
      </c>
      <c r="FQ1120">
        <v>1.86859</v>
      </c>
      <c r="FR1120">
        <v>5</v>
      </c>
      <c r="FS1120">
        <v>0</v>
      </c>
      <c r="FT1120">
        <v>0</v>
      </c>
      <c r="FU1120">
        <v>0</v>
      </c>
      <c r="FV1120" t="s">
        <v>358</v>
      </c>
      <c r="FW1120" t="s">
        <v>359</v>
      </c>
      <c r="FX1120" t="s">
        <v>360</v>
      </c>
      <c r="FY1120" t="s">
        <v>360</v>
      </c>
      <c r="FZ1120" t="s">
        <v>360</v>
      </c>
      <c r="GA1120" t="s">
        <v>360</v>
      </c>
      <c r="GB1120">
        <v>0</v>
      </c>
      <c r="GC1120">
        <v>100</v>
      </c>
      <c r="GD1120">
        <v>100</v>
      </c>
      <c r="GE1120">
        <v>7.689</v>
      </c>
      <c r="GF1120">
        <v>0.276</v>
      </c>
      <c r="GG1120">
        <v>3.61927167264205</v>
      </c>
      <c r="GH1120">
        <v>0.00509506669552449</v>
      </c>
      <c r="GI1120">
        <v>1.17866753763249e-06</v>
      </c>
      <c r="GJ1120">
        <v>-6.62632595388568e-10</v>
      </c>
      <c r="GK1120">
        <v>-0.0260112845827318</v>
      </c>
      <c r="GL1120">
        <v>-0.0225051504344278</v>
      </c>
      <c r="GM1120">
        <v>0.00262967521021688</v>
      </c>
      <c r="GN1120">
        <v>-3.50088843362945e-05</v>
      </c>
      <c r="GO1120">
        <v>-5</v>
      </c>
      <c r="GP1120">
        <v>1640</v>
      </c>
      <c r="GQ1120">
        <v>1</v>
      </c>
      <c r="GR1120">
        <v>20</v>
      </c>
      <c r="GS1120">
        <v>50372.7</v>
      </c>
      <c r="GT1120">
        <v>50372.7</v>
      </c>
      <c r="GU1120">
        <v>1.72241</v>
      </c>
      <c r="GV1120">
        <v>2.61719</v>
      </c>
      <c r="GW1120">
        <v>1.54785</v>
      </c>
      <c r="GX1120">
        <v>2.2998</v>
      </c>
      <c r="GY1120">
        <v>1.34644</v>
      </c>
      <c r="GZ1120">
        <v>2.35229</v>
      </c>
      <c r="HA1120">
        <v>36.5759</v>
      </c>
      <c r="HB1120">
        <v>23.9474</v>
      </c>
      <c r="HC1120">
        <v>18</v>
      </c>
      <c r="HD1120">
        <v>503.737</v>
      </c>
      <c r="HE1120">
        <v>390.521</v>
      </c>
      <c r="HF1120">
        <v>19.6206</v>
      </c>
      <c r="HG1120">
        <v>27.1998</v>
      </c>
      <c r="HH1120">
        <v>30.0004</v>
      </c>
      <c r="HI1120">
        <v>27.1769</v>
      </c>
      <c r="HJ1120">
        <v>27.1208</v>
      </c>
      <c r="HK1120">
        <v>34.4841</v>
      </c>
      <c r="HL1120">
        <v>23.378</v>
      </c>
      <c r="HM1120">
        <v>0</v>
      </c>
      <c r="HN1120">
        <v>19.633</v>
      </c>
      <c r="HO1120">
        <v>810.905</v>
      </c>
      <c r="HP1120">
        <v>15.7815</v>
      </c>
      <c r="HQ1120">
        <v>102.341</v>
      </c>
      <c r="HR1120">
        <v>102.802</v>
      </c>
    </row>
    <row r="1121" spans="1:226">
      <c r="A1121">
        <v>1105</v>
      </c>
      <c r="B1121">
        <v>1663700018</v>
      </c>
      <c r="C1121">
        <v>12242.9000000954</v>
      </c>
      <c r="D1121" t="s">
        <v>2580</v>
      </c>
      <c r="E1121" t="s">
        <v>2581</v>
      </c>
      <c r="F1121">
        <v>5</v>
      </c>
      <c r="G1121" t="s">
        <v>2485</v>
      </c>
      <c r="H1121" t="s">
        <v>354</v>
      </c>
      <c r="I1121">
        <v>1663700010.21429</v>
      </c>
      <c r="J1121">
        <f>(K1121)/1000</f>
        <v>0</v>
      </c>
      <c r="K1121">
        <f>IF(BF1121, AN1121, AH1121)</f>
        <v>0</v>
      </c>
      <c r="L1121">
        <f>IF(BF1121, AI1121, AG1121)</f>
        <v>0</v>
      </c>
      <c r="M1121">
        <f>BH1121 - IF(AU1121&gt;1, L1121*BB1121*100.0/(AW1121*BV1121), 0)</f>
        <v>0</v>
      </c>
      <c r="N1121">
        <f>((T1121-J1121/2)*M1121-L1121)/(T1121+J1121/2)</f>
        <v>0</v>
      </c>
      <c r="O1121">
        <f>N1121*(BO1121+BP1121)/1000.0</f>
        <v>0</v>
      </c>
      <c r="P1121">
        <f>(BH1121 - IF(AU1121&gt;1, L1121*BB1121*100.0/(AW1121*BV1121), 0))*(BO1121+BP1121)/1000.0</f>
        <v>0</v>
      </c>
      <c r="Q1121">
        <f>2.0/((1/S1121-1/R1121)+SIGN(S1121)*SQRT((1/S1121-1/R1121)*(1/S1121-1/R1121) + 4*BC1121/((BC1121+1)*(BC1121+1))*(2*1/S1121*1/R1121-1/R1121*1/R1121)))</f>
        <v>0</v>
      </c>
      <c r="R1121">
        <f>IF(LEFT(BD1121,1)&lt;&gt;"0",IF(LEFT(BD1121,1)="1",3.0,BE1121),$D$5+$E$5*(BV1121*BO1121/($K$5*1000))+$F$5*(BV1121*BO1121/($K$5*1000))*MAX(MIN(BB1121,$J$5),$I$5)*MAX(MIN(BB1121,$J$5),$I$5)+$G$5*MAX(MIN(BB1121,$J$5),$I$5)*(BV1121*BO1121/($K$5*1000))+$H$5*(BV1121*BO1121/($K$5*1000))*(BV1121*BO1121/($K$5*1000)))</f>
        <v>0</v>
      </c>
      <c r="S1121">
        <f>J1121*(1000-(1000*0.61365*exp(17.502*W1121/(240.97+W1121))/(BO1121+BP1121)+BJ1121)/2)/(1000*0.61365*exp(17.502*W1121/(240.97+W1121))/(BO1121+BP1121)-BJ1121)</f>
        <v>0</v>
      </c>
      <c r="T1121">
        <f>1/((BC1121+1)/(Q1121/1.6)+1/(R1121/1.37)) + BC1121/((BC1121+1)/(Q1121/1.6) + BC1121/(R1121/1.37))</f>
        <v>0</v>
      </c>
      <c r="U1121">
        <f>(AX1121*BA1121)</f>
        <v>0</v>
      </c>
      <c r="V1121">
        <f>(BQ1121+(U1121+2*0.95*5.67E-8*(((BQ1121+$B$7)+273)^4-(BQ1121+273)^4)-44100*J1121)/(1.84*29.3*R1121+8*0.95*5.67E-8*(BQ1121+273)^3))</f>
        <v>0</v>
      </c>
      <c r="W1121">
        <f>($C$7*BR1121+$D$7*BS1121+$E$7*V1121)</f>
        <v>0</v>
      </c>
      <c r="X1121">
        <f>0.61365*exp(17.502*W1121/(240.97+W1121))</f>
        <v>0</v>
      </c>
      <c r="Y1121">
        <f>(Z1121/AA1121*100)</f>
        <v>0</v>
      </c>
      <c r="Z1121">
        <f>BJ1121*(BO1121+BP1121)/1000</f>
        <v>0</v>
      </c>
      <c r="AA1121">
        <f>0.61365*exp(17.502*BQ1121/(240.97+BQ1121))</f>
        <v>0</v>
      </c>
      <c r="AB1121">
        <f>(X1121-BJ1121*(BO1121+BP1121)/1000)</f>
        <v>0</v>
      </c>
      <c r="AC1121">
        <f>(-J1121*44100)</f>
        <v>0</v>
      </c>
      <c r="AD1121">
        <f>2*29.3*R1121*0.92*(BQ1121-W1121)</f>
        <v>0</v>
      </c>
      <c r="AE1121">
        <f>2*0.95*5.67E-8*(((BQ1121+$B$7)+273)^4-(W1121+273)^4)</f>
        <v>0</v>
      </c>
      <c r="AF1121">
        <f>U1121+AE1121+AC1121+AD1121</f>
        <v>0</v>
      </c>
      <c r="AG1121">
        <f>BN1121*AU1121*(BI1121-BH1121*(1000-AU1121*BK1121)/(1000-AU1121*BJ1121))/(100*BB1121)</f>
        <v>0</v>
      </c>
      <c r="AH1121">
        <f>1000*BN1121*AU1121*(BJ1121-BK1121)/(100*BB1121*(1000-AU1121*BJ1121))</f>
        <v>0</v>
      </c>
      <c r="AI1121">
        <f>(AJ1121 - AK1121 - BO1121*1E3/(8.314*(BQ1121+273.15)) * AM1121/BN1121 * AL1121) * BN1121/(100*BB1121) * (1000 - BK1121)/1000</f>
        <v>0</v>
      </c>
      <c r="AJ1121">
        <v>814.448299749717</v>
      </c>
      <c r="AK1121">
        <v>764.110478787879</v>
      </c>
      <c r="AL1121">
        <v>3.34300380850671</v>
      </c>
      <c r="AM1121">
        <v>65.4375956939382</v>
      </c>
      <c r="AN1121">
        <f>(AP1121 - AO1121 + BO1121*1E3/(8.314*(BQ1121+273.15)) * AR1121/BN1121 * AQ1121) * BN1121/(100*BB1121) * 1000/(1000 - AP1121)</f>
        <v>0</v>
      </c>
      <c r="AO1121">
        <v>15.8091975814228</v>
      </c>
      <c r="AP1121">
        <v>19.7903417582418</v>
      </c>
      <c r="AQ1121">
        <v>-1.0849943787823e-05</v>
      </c>
      <c r="AR1121">
        <v>121.297817516399</v>
      </c>
      <c r="AS1121">
        <v>0</v>
      </c>
      <c r="AT1121">
        <v>0</v>
      </c>
      <c r="AU1121">
        <f>IF(AS1121*$H$13&gt;=AW1121,1.0,(AW1121/(AW1121-AS1121*$H$13)))</f>
        <v>0</v>
      </c>
      <c r="AV1121">
        <f>(AU1121-1)*100</f>
        <v>0</v>
      </c>
      <c r="AW1121">
        <f>MAX(0,($B$13+$C$13*BV1121)/(1+$D$13*BV1121)*BO1121/(BQ1121+273)*$E$13)</f>
        <v>0</v>
      </c>
      <c r="AX1121">
        <f>$B$11*BW1121+$C$11*BX1121+$F$11*CI1121*(1-CL1121)</f>
        <v>0</v>
      </c>
      <c r="AY1121">
        <f>AX1121*AZ1121</f>
        <v>0</v>
      </c>
      <c r="AZ1121">
        <f>($B$11*$D$9+$C$11*$D$9+$F$11*((CV1121+CN1121)/MAX(CV1121+CN1121+CW1121, 0.1)*$I$9+CW1121/MAX(CV1121+CN1121+CW1121, 0.1)*$J$9))/($B$11+$C$11+$F$11)</f>
        <v>0</v>
      </c>
      <c r="BA1121">
        <f>($B$11*$K$9+$C$11*$K$9+$F$11*((CV1121+CN1121)/MAX(CV1121+CN1121+CW1121, 0.1)*$P$9+CW1121/MAX(CV1121+CN1121+CW1121, 0.1)*$Q$9))/($B$11+$C$11+$F$11)</f>
        <v>0</v>
      </c>
      <c r="BB1121">
        <v>6</v>
      </c>
      <c r="BC1121">
        <v>0.5</v>
      </c>
      <c r="BD1121" t="s">
        <v>355</v>
      </c>
      <c r="BE1121">
        <v>2</v>
      </c>
      <c r="BF1121" t="b">
        <v>1</v>
      </c>
      <c r="BG1121">
        <v>1663700010.21429</v>
      </c>
      <c r="BH1121">
        <v>724.8735</v>
      </c>
      <c r="BI1121">
        <v>784.632928571428</v>
      </c>
      <c r="BJ1121">
        <v>19.7918357142857</v>
      </c>
      <c r="BK1121">
        <v>15.8089142857143</v>
      </c>
      <c r="BL1121">
        <v>717.238035714286</v>
      </c>
      <c r="BM1121">
        <v>19.5157214285714</v>
      </c>
      <c r="BN1121">
        <v>500.101892857143</v>
      </c>
      <c r="BO1121">
        <v>90.4630321428571</v>
      </c>
      <c r="BP1121">
        <v>0.0476993928571429</v>
      </c>
      <c r="BQ1121">
        <v>24.5116714285714</v>
      </c>
      <c r="BR1121">
        <v>24.9778928571429</v>
      </c>
      <c r="BS1121">
        <v>999.9</v>
      </c>
      <c r="BT1121">
        <v>0</v>
      </c>
      <c r="BU1121">
        <v>0</v>
      </c>
      <c r="BV1121">
        <v>9988.75</v>
      </c>
      <c r="BW1121">
        <v>0</v>
      </c>
      <c r="BX1121">
        <v>16.6946071428571</v>
      </c>
      <c r="BY1121">
        <v>-59.7593535714286</v>
      </c>
      <c r="BZ1121">
        <v>739.50975</v>
      </c>
      <c r="CA1121">
        <v>797.23625</v>
      </c>
      <c r="CB1121">
        <v>3.98290928571429</v>
      </c>
      <c r="CC1121">
        <v>784.632928571428</v>
      </c>
      <c r="CD1121">
        <v>15.8089142857143</v>
      </c>
      <c r="CE1121">
        <v>1.79042964285714</v>
      </c>
      <c r="CF1121">
        <v>1.43012357142857</v>
      </c>
      <c r="CG1121">
        <v>15.7034821428571</v>
      </c>
      <c r="CH1121">
        <v>12.2408535714286</v>
      </c>
      <c r="CI1121">
        <v>1999.98107142857</v>
      </c>
      <c r="CJ1121">
        <v>0.980004285714286</v>
      </c>
      <c r="CK1121">
        <v>0.0199955714285714</v>
      </c>
      <c r="CL1121">
        <v>0</v>
      </c>
      <c r="CM1121">
        <v>731.117714285714</v>
      </c>
      <c r="CN1121">
        <v>5.00063</v>
      </c>
      <c r="CO1121">
        <v>14395.6607142857</v>
      </c>
      <c r="CP1121">
        <v>17256.7571428571</v>
      </c>
      <c r="CQ1121">
        <v>39.25</v>
      </c>
      <c r="CR1121">
        <v>39.35925</v>
      </c>
      <c r="CS1121">
        <v>38.7610714285714</v>
      </c>
      <c r="CT1121">
        <v>38.687</v>
      </c>
      <c r="CU1121">
        <v>39.9775</v>
      </c>
      <c r="CV1121">
        <v>1955.09</v>
      </c>
      <c r="CW1121">
        <v>39.8910714285714</v>
      </c>
      <c r="CX1121">
        <v>0</v>
      </c>
      <c r="CY1121">
        <v>1663700015.3</v>
      </c>
      <c r="CZ1121">
        <v>0</v>
      </c>
      <c r="DA1121">
        <v>0</v>
      </c>
      <c r="DB1121" t="s">
        <v>356</v>
      </c>
      <c r="DC1121">
        <v>1660677648.1</v>
      </c>
      <c r="DD1121">
        <v>1660677649.1</v>
      </c>
      <c r="DE1121">
        <v>0</v>
      </c>
      <c r="DF1121">
        <v>-1.042</v>
      </c>
      <c r="DG1121">
        <v>0.003</v>
      </c>
      <c r="DH1121">
        <v>5.218</v>
      </c>
      <c r="DI1121">
        <v>0.344</v>
      </c>
      <c r="DJ1121">
        <v>417</v>
      </c>
      <c r="DK1121">
        <v>22</v>
      </c>
      <c r="DL1121">
        <v>1.24</v>
      </c>
      <c r="DM1121">
        <v>0.53</v>
      </c>
      <c r="DN1121">
        <v>-59.5747682926829</v>
      </c>
      <c r="DO1121">
        <v>-2.93997909407668</v>
      </c>
      <c r="DP1121">
        <v>0.490462415177721</v>
      </c>
      <c r="DQ1121">
        <v>0</v>
      </c>
      <c r="DR1121">
        <v>3.98623536585366</v>
      </c>
      <c r="DS1121">
        <v>-0.055752334494772</v>
      </c>
      <c r="DT1121">
        <v>0.00601358222755908</v>
      </c>
      <c r="DU1121">
        <v>1</v>
      </c>
      <c r="DV1121">
        <v>1</v>
      </c>
      <c r="DW1121">
        <v>2</v>
      </c>
      <c r="DX1121" t="s">
        <v>395</v>
      </c>
      <c r="DY1121">
        <v>2.97324</v>
      </c>
      <c r="DZ1121">
        <v>2.70144</v>
      </c>
      <c r="EA1121">
        <v>0.137519</v>
      </c>
      <c r="EB1121">
        <v>0.145693</v>
      </c>
      <c r="EC1121">
        <v>0.09022</v>
      </c>
      <c r="ED1121">
        <v>0.0776328</v>
      </c>
      <c r="EE1121">
        <v>33583.5</v>
      </c>
      <c r="EF1121">
        <v>36264.1</v>
      </c>
      <c r="EG1121">
        <v>35289.6</v>
      </c>
      <c r="EH1121">
        <v>38501.9</v>
      </c>
      <c r="EI1121">
        <v>45539.1</v>
      </c>
      <c r="EJ1121">
        <v>51300.2</v>
      </c>
      <c r="EK1121">
        <v>55172.7</v>
      </c>
      <c r="EL1121">
        <v>61763.8</v>
      </c>
      <c r="EM1121">
        <v>1.983</v>
      </c>
      <c r="EN1121">
        <v>1.8016</v>
      </c>
      <c r="EO1121">
        <v>0.0832975</v>
      </c>
      <c r="EP1121">
        <v>0</v>
      </c>
      <c r="EQ1121">
        <v>23.6277</v>
      </c>
      <c r="ER1121">
        <v>999.9</v>
      </c>
      <c r="ES1121">
        <v>39.44</v>
      </c>
      <c r="ET1121">
        <v>31.562</v>
      </c>
      <c r="EU1121">
        <v>20.3083</v>
      </c>
      <c r="EV1121">
        <v>56.4362</v>
      </c>
      <c r="EW1121">
        <v>45.7853</v>
      </c>
      <c r="EX1121">
        <v>1</v>
      </c>
      <c r="EY1121">
        <v>0.00918699</v>
      </c>
      <c r="EZ1121">
        <v>2.39307</v>
      </c>
      <c r="FA1121">
        <v>20.0971</v>
      </c>
      <c r="FB1121">
        <v>5.19932</v>
      </c>
      <c r="FC1121">
        <v>12.0052</v>
      </c>
      <c r="FD1121">
        <v>4.976</v>
      </c>
      <c r="FE1121">
        <v>3.294</v>
      </c>
      <c r="FF1121">
        <v>9999</v>
      </c>
      <c r="FG1121">
        <v>9999</v>
      </c>
      <c r="FH1121">
        <v>9999</v>
      </c>
      <c r="FI1121">
        <v>696.3</v>
      </c>
      <c r="FJ1121">
        <v>1.86356</v>
      </c>
      <c r="FK1121">
        <v>1.86829</v>
      </c>
      <c r="FL1121">
        <v>1.86801</v>
      </c>
      <c r="FM1121">
        <v>1.86932</v>
      </c>
      <c r="FN1121">
        <v>1.87012</v>
      </c>
      <c r="FO1121">
        <v>1.86615</v>
      </c>
      <c r="FP1121">
        <v>1.86719</v>
      </c>
      <c r="FQ1121">
        <v>1.86859</v>
      </c>
      <c r="FR1121">
        <v>5</v>
      </c>
      <c r="FS1121">
        <v>0</v>
      </c>
      <c r="FT1121">
        <v>0</v>
      </c>
      <c r="FU1121">
        <v>0</v>
      </c>
      <c r="FV1121" t="s">
        <v>358</v>
      </c>
      <c r="FW1121" t="s">
        <v>359</v>
      </c>
      <c r="FX1121" t="s">
        <v>360</v>
      </c>
      <c r="FY1121" t="s">
        <v>360</v>
      </c>
      <c r="FZ1121" t="s">
        <v>360</v>
      </c>
      <c r="GA1121" t="s">
        <v>360</v>
      </c>
      <c r="GB1121">
        <v>0</v>
      </c>
      <c r="GC1121">
        <v>100</v>
      </c>
      <c r="GD1121">
        <v>100</v>
      </c>
      <c r="GE1121">
        <v>7.783</v>
      </c>
      <c r="GF1121">
        <v>0.276</v>
      </c>
      <c r="GG1121">
        <v>3.61927167264205</v>
      </c>
      <c r="GH1121">
        <v>0.00509506669552449</v>
      </c>
      <c r="GI1121">
        <v>1.17866753763249e-06</v>
      </c>
      <c r="GJ1121">
        <v>-6.62632595388568e-10</v>
      </c>
      <c r="GK1121">
        <v>-0.0260112845827318</v>
      </c>
      <c r="GL1121">
        <v>-0.0225051504344278</v>
      </c>
      <c r="GM1121">
        <v>0.00262967521021688</v>
      </c>
      <c r="GN1121">
        <v>-3.50088843362945e-05</v>
      </c>
      <c r="GO1121">
        <v>-5</v>
      </c>
      <c r="GP1121">
        <v>1640</v>
      </c>
      <c r="GQ1121">
        <v>1</v>
      </c>
      <c r="GR1121">
        <v>20</v>
      </c>
      <c r="GS1121">
        <v>50372.8</v>
      </c>
      <c r="GT1121">
        <v>50372.8</v>
      </c>
      <c r="GU1121">
        <v>1.75171</v>
      </c>
      <c r="GV1121">
        <v>2.62817</v>
      </c>
      <c r="GW1121">
        <v>1.54785</v>
      </c>
      <c r="GX1121">
        <v>2.2998</v>
      </c>
      <c r="GY1121">
        <v>1.34644</v>
      </c>
      <c r="GZ1121">
        <v>2.32666</v>
      </c>
      <c r="HA1121">
        <v>36.5759</v>
      </c>
      <c r="HB1121">
        <v>23.9474</v>
      </c>
      <c r="HC1121">
        <v>18</v>
      </c>
      <c r="HD1121">
        <v>504.003</v>
      </c>
      <c r="HE1121">
        <v>390.211</v>
      </c>
      <c r="HF1121">
        <v>19.6363</v>
      </c>
      <c r="HG1121">
        <v>27.1998</v>
      </c>
      <c r="HH1121">
        <v>30</v>
      </c>
      <c r="HI1121">
        <v>27.1769</v>
      </c>
      <c r="HJ1121">
        <v>27.1231</v>
      </c>
      <c r="HK1121">
        <v>35.0725</v>
      </c>
      <c r="HL1121">
        <v>23.378</v>
      </c>
      <c r="HM1121">
        <v>0</v>
      </c>
      <c r="HN1121">
        <v>19.6487</v>
      </c>
      <c r="HO1121">
        <v>824.333</v>
      </c>
      <c r="HP1121">
        <v>15.7815</v>
      </c>
      <c r="HQ1121">
        <v>102.34</v>
      </c>
      <c r="HR1121">
        <v>102.802</v>
      </c>
    </row>
    <row r="1122" spans="1:226">
      <c r="A1122">
        <v>1106</v>
      </c>
      <c r="B1122">
        <v>1663700023</v>
      </c>
      <c r="C1122">
        <v>12247.9000000954</v>
      </c>
      <c r="D1122" t="s">
        <v>2582</v>
      </c>
      <c r="E1122" t="s">
        <v>2583</v>
      </c>
      <c r="F1122">
        <v>5</v>
      </c>
      <c r="G1122" t="s">
        <v>2485</v>
      </c>
      <c r="H1122" t="s">
        <v>354</v>
      </c>
      <c r="I1122">
        <v>1663700015.5</v>
      </c>
      <c r="J1122">
        <f>(K1122)/1000</f>
        <v>0</v>
      </c>
      <c r="K1122">
        <f>IF(BF1122, AN1122, AH1122)</f>
        <v>0</v>
      </c>
      <c r="L1122">
        <f>IF(BF1122, AI1122, AG1122)</f>
        <v>0</v>
      </c>
      <c r="M1122">
        <f>BH1122 - IF(AU1122&gt;1, L1122*BB1122*100.0/(AW1122*BV1122), 0)</f>
        <v>0</v>
      </c>
      <c r="N1122">
        <f>((T1122-J1122/2)*M1122-L1122)/(T1122+J1122/2)</f>
        <v>0</v>
      </c>
      <c r="O1122">
        <f>N1122*(BO1122+BP1122)/1000.0</f>
        <v>0</v>
      </c>
      <c r="P1122">
        <f>(BH1122 - IF(AU1122&gt;1, L1122*BB1122*100.0/(AW1122*BV1122), 0))*(BO1122+BP1122)/1000.0</f>
        <v>0</v>
      </c>
      <c r="Q1122">
        <f>2.0/((1/S1122-1/R1122)+SIGN(S1122)*SQRT((1/S1122-1/R1122)*(1/S1122-1/R1122) + 4*BC1122/((BC1122+1)*(BC1122+1))*(2*1/S1122*1/R1122-1/R1122*1/R1122)))</f>
        <v>0</v>
      </c>
      <c r="R1122">
        <f>IF(LEFT(BD1122,1)&lt;&gt;"0",IF(LEFT(BD1122,1)="1",3.0,BE1122),$D$5+$E$5*(BV1122*BO1122/($K$5*1000))+$F$5*(BV1122*BO1122/($K$5*1000))*MAX(MIN(BB1122,$J$5),$I$5)*MAX(MIN(BB1122,$J$5),$I$5)+$G$5*MAX(MIN(BB1122,$J$5),$I$5)*(BV1122*BO1122/($K$5*1000))+$H$5*(BV1122*BO1122/($K$5*1000))*(BV1122*BO1122/($K$5*1000)))</f>
        <v>0</v>
      </c>
      <c r="S1122">
        <f>J1122*(1000-(1000*0.61365*exp(17.502*W1122/(240.97+W1122))/(BO1122+BP1122)+BJ1122)/2)/(1000*0.61365*exp(17.502*W1122/(240.97+W1122))/(BO1122+BP1122)-BJ1122)</f>
        <v>0</v>
      </c>
      <c r="T1122">
        <f>1/((BC1122+1)/(Q1122/1.6)+1/(R1122/1.37)) + BC1122/((BC1122+1)/(Q1122/1.6) + BC1122/(R1122/1.37))</f>
        <v>0</v>
      </c>
      <c r="U1122">
        <f>(AX1122*BA1122)</f>
        <v>0</v>
      </c>
      <c r="V1122">
        <f>(BQ1122+(U1122+2*0.95*5.67E-8*(((BQ1122+$B$7)+273)^4-(BQ1122+273)^4)-44100*J1122)/(1.84*29.3*R1122+8*0.95*5.67E-8*(BQ1122+273)^3))</f>
        <v>0</v>
      </c>
      <c r="W1122">
        <f>($C$7*BR1122+$D$7*BS1122+$E$7*V1122)</f>
        <v>0</v>
      </c>
      <c r="X1122">
        <f>0.61365*exp(17.502*W1122/(240.97+W1122))</f>
        <v>0</v>
      </c>
      <c r="Y1122">
        <f>(Z1122/AA1122*100)</f>
        <v>0</v>
      </c>
      <c r="Z1122">
        <f>BJ1122*(BO1122+BP1122)/1000</f>
        <v>0</v>
      </c>
      <c r="AA1122">
        <f>0.61365*exp(17.502*BQ1122/(240.97+BQ1122))</f>
        <v>0</v>
      </c>
      <c r="AB1122">
        <f>(X1122-BJ1122*(BO1122+BP1122)/1000)</f>
        <v>0</v>
      </c>
      <c r="AC1122">
        <f>(-J1122*44100)</f>
        <v>0</v>
      </c>
      <c r="AD1122">
        <f>2*29.3*R1122*0.92*(BQ1122-W1122)</f>
        <v>0</v>
      </c>
      <c r="AE1122">
        <f>2*0.95*5.67E-8*(((BQ1122+$B$7)+273)^4-(W1122+273)^4)</f>
        <v>0</v>
      </c>
      <c r="AF1122">
        <f>U1122+AE1122+AC1122+AD1122</f>
        <v>0</v>
      </c>
      <c r="AG1122">
        <f>BN1122*AU1122*(BI1122-BH1122*(1000-AU1122*BK1122)/(1000-AU1122*BJ1122))/(100*BB1122)</f>
        <v>0</v>
      </c>
      <c r="AH1122">
        <f>1000*BN1122*AU1122*(BJ1122-BK1122)/(100*BB1122*(1000-AU1122*BJ1122))</f>
        <v>0</v>
      </c>
      <c r="AI1122">
        <f>(AJ1122 - AK1122 - BO1122*1E3/(8.314*(BQ1122+273.15)) * AM1122/BN1122 * AL1122) * BN1122/(100*BB1122) * (1000 - BK1122)/1000</f>
        <v>0</v>
      </c>
      <c r="AJ1122">
        <v>830.602569311888</v>
      </c>
      <c r="AK1122">
        <v>780.502878787878</v>
      </c>
      <c r="AL1122">
        <v>3.28427461039438</v>
      </c>
      <c r="AM1122">
        <v>65.4375956939382</v>
      </c>
      <c r="AN1122">
        <f>(AP1122 - AO1122 + BO1122*1E3/(8.314*(BQ1122+273.15)) * AR1122/BN1122 * AQ1122) * BN1122/(100*BB1122) * 1000/(1000 - AP1122)</f>
        <v>0</v>
      </c>
      <c r="AO1122">
        <v>15.8106337095705</v>
      </c>
      <c r="AP1122">
        <v>19.7862505494506</v>
      </c>
      <c r="AQ1122">
        <v>-1.46541791566557e-05</v>
      </c>
      <c r="AR1122">
        <v>121.297817516399</v>
      </c>
      <c r="AS1122">
        <v>0</v>
      </c>
      <c r="AT1122">
        <v>0</v>
      </c>
      <c r="AU1122">
        <f>IF(AS1122*$H$13&gt;=AW1122,1.0,(AW1122/(AW1122-AS1122*$H$13)))</f>
        <v>0</v>
      </c>
      <c r="AV1122">
        <f>(AU1122-1)*100</f>
        <v>0</v>
      </c>
      <c r="AW1122">
        <f>MAX(0,($B$13+$C$13*BV1122)/(1+$D$13*BV1122)*BO1122/(BQ1122+273)*$E$13)</f>
        <v>0</v>
      </c>
      <c r="AX1122">
        <f>$B$11*BW1122+$C$11*BX1122+$F$11*CI1122*(1-CL1122)</f>
        <v>0</v>
      </c>
      <c r="AY1122">
        <f>AX1122*AZ1122</f>
        <v>0</v>
      </c>
      <c r="AZ1122">
        <f>($B$11*$D$9+$C$11*$D$9+$F$11*((CV1122+CN1122)/MAX(CV1122+CN1122+CW1122, 0.1)*$I$9+CW1122/MAX(CV1122+CN1122+CW1122, 0.1)*$J$9))/($B$11+$C$11+$F$11)</f>
        <v>0</v>
      </c>
      <c r="BA1122">
        <f>($B$11*$K$9+$C$11*$K$9+$F$11*((CV1122+CN1122)/MAX(CV1122+CN1122+CW1122, 0.1)*$P$9+CW1122/MAX(CV1122+CN1122+CW1122, 0.1)*$Q$9))/($B$11+$C$11+$F$11)</f>
        <v>0</v>
      </c>
      <c r="BB1122">
        <v>6</v>
      </c>
      <c r="BC1122">
        <v>0.5</v>
      </c>
      <c r="BD1122" t="s">
        <v>355</v>
      </c>
      <c r="BE1122">
        <v>2</v>
      </c>
      <c r="BF1122" t="b">
        <v>1</v>
      </c>
      <c r="BG1122">
        <v>1663700015.5</v>
      </c>
      <c r="BH1122">
        <v>742.321703703704</v>
      </c>
      <c r="BI1122">
        <v>802.097740740741</v>
      </c>
      <c r="BJ1122">
        <v>19.7891777777778</v>
      </c>
      <c r="BK1122">
        <v>15.8101518518518</v>
      </c>
      <c r="BL1122">
        <v>734.586333333333</v>
      </c>
      <c r="BM1122">
        <v>19.5131703703704</v>
      </c>
      <c r="BN1122">
        <v>500.066333333333</v>
      </c>
      <c r="BO1122">
        <v>90.4621370370371</v>
      </c>
      <c r="BP1122">
        <v>0.0476638518518519</v>
      </c>
      <c r="BQ1122">
        <v>24.5145111111111</v>
      </c>
      <c r="BR1122">
        <v>24.9845740740741</v>
      </c>
      <c r="BS1122">
        <v>999.9</v>
      </c>
      <c r="BT1122">
        <v>0</v>
      </c>
      <c r="BU1122">
        <v>0</v>
      </c>
      <c r="BV1122">
        <v>10007.5925925926</v>
      </c>
      <c r="BW1122">
        <v>0</v>
      </c>
      <c r="BX1122">
        <v>16.6881444444444</v>
      </c>
      <c r="BY1122">
        <v>-59.7759666666667</v>
      </c>
      <c r="BZ1122">
        <v>757.308222222222</v>
      </c>
      <c r="CA1122">
        <v>814.982592592593</v>
      </c>
      <c r="CB1122">
        <v>3.97902518518519</v>
      </c>
      <c r="CC1122">
        <v>802.097740740741</v>
      </c>
      <c r="CD1122">
        <v>15.8101518518518</v>
      </c>
      <c r="CE1122">
        <v>1.79017259259259</v>
      </c>
      <c r="CF1122">
        <v>1.43022111111111</v>
      </c>
      <c r="CG1122">
        <v>15.701237037037</v>
      </c>
      <c r="CH1122">
        <v>12.2418962962963</v>
      </c>
      <c r="CI1122">
        <v>2000.01814814815</v>
      </c>
      <c r="CJ1122">
        <v>0.980004777777778</v>
      </c>
      <c r="CK1122">
        <v>0.0199951777777778</v>
      </c>
      <c r="CL1122">
        <v>0</v>
      </c>
      <c r="CM1122">
        <v>731.858</v>
      </c>
      <c r="CN1122">
        <v>5.00063</v>
      </c>
      <c r="CO1122">
        <v>14411.8555555556</v>
      </c>
      <c r="CP1122">
        <v>17257.0777777778</v>
      </c>
      <c r="CQ1122">
        <v>39.25</v>
      </c>
      <c r="CR1122">
        <v>39.3586666666667</v>
      </c>
      <c r="CS1122">
        <v>38.7637777777778</v>
      </c>
      <c r="CT1122">
        <v>38.687</v>
      </c>
      <c r="CU1122">
        <v>39.986</v>
      </c>
      <c r="CV1122">
        <v>1955.12703703704</v>
      </c>
      <c r="CW1122">
        <v>39.8911111111111</v>
      </c>
      <c r="CX1122">
        <v>0</v>
      </c>
      <c r="CY1122">
        <v>1663700020.7</v>
      </c>
      <c r="CZ1122">
        <v>0</v>
      </c>
      <c r="DA1122">
        <v>0</v>
      </c>
      <c r="DB1122" t="s">
        <v>356</v>
      </c>
      <c r="DC1122">
        <v>1660677648.1</v>
      </c>
      <c r="DD1122">
        <v>1660677649.1</v>
      </c>
      <c r="DE1122">
        <v>0</v>
      </c>
      <c r="DF1122">
        <v>-1.042</v>
      </c>
      <c r="DG1122">
        <v>0.003</v>
      </c>
      <c r="DH1122">
        <v>5.218</v>
      </c>
      <c r="DI1122">
        <v>0.344</v>
      </c>
      <c r="DJ1122">
        <v>417</v>
      </c>
      <c r="DK1122">
        <v>22</v>
      </c>
      <c r="DL1122">
        <v>1.24</v>
      </c>
      <c r="DM1122">
        <v>0.53</v>
      </c>
      <c r="DN1122">
        <v>-59.7229951219512</v>
      </c>
      <c r="DO1122">
        <v>-0.449713588850318</v>
      </c>
      <c r="DP1122">
        <v>0.392196428480411</v>
      </c>
      <c r="DQ1122">
        <v>0</v>
      </c>
      <c r="DR1122">
        <v>3.98146926829268</v>
      </c>
      <c r="DS1122">
        <v>-0.0425682229965205</v>
      </c>
      <c r="DT1122">
        <v>0.00482838274709132</v>
      </c>
      <c r="DU1122">
        <v>1</v>
      </c>
      <c r="DV1122">
        <v>1</v>
      </c>
      <c r="DW1122">
        <v>2</v>
      </c>
      <c r="DX1122" t="s">
        <v>395</v>
      </c>
      <c r="DY1122">
        <v>2.97247</v>
      </c>
      <c r="DZ1122">
        <v>2.70256</v>
      </c>
      <c r="EA1122">
        <v>0.139508</v>
      </c>
      <c r="EB1122">
        <v>0.147622</v>
      </c>
      <c r="EC1122">
        <v>0.0902065</v>
      </c>
      <c r="ED1122">
        <v>0.0776506</v>
      </c>
      <c r="EE1122">
        <v>33506.8</v>
      </c>
      <c r="EF1122">
        <v>36182.2</v>
      </c>
      <c r="EG1122">
        <v>35290.3</v>
      </c>
      <c r="EH1122">
        <v>38501.8</v>
      </c>
      <c r="EI1122">
        <v>45539.9</v>
      </c>
      <c r="EJ1122">
        <v>51299.6</v>
      </c>
      <c r="EK1122">
        <v>55172.9</v>
      </c>
      <c r="EL1122">
        <v>61764.3</v>
      </c>
      <c r="EM1122">
        <v>1.9824</v>
      </c>
      <c r="EN1122">
        <v>1.8026</v>
      </c>
      <c r="EO1122">
        <v>0.0843406</v>
      </c>
      <c r="EP1122">
        <v>0</v>
      </c>
      <c r="EQ1122">
        <v>23.6257</v>
      </c>
      <c r="ER1122">
        <v>999.9</v>
      </c>
      <c r="ES1122">
        <v>39.415</v>
      </c>
      <c r="ET1122">
        <v>31.562</v>
      </c>
      <c r="EU1122">
        <v>20.2972</v>
      </c>
      <c r="EV1122">
        <v>56.5662</v>
      </c>
      <c r="EW1122">
        <v>45.7292</v>
      </c>
      <c r="EX1122">
        <v>1</v>
      </c>
      <c r="EY1122">
        <v>0.00971545</v>
      </c>
      <c r="EZ1122">
        <v>2.44837</v>
      </c>
      <c r="FA1122">
        <v>20.0964</v>
      </c>
      <c r="FB1122">
        <v>5.19932</v>
      </c>
      <c r="FC1122">
        <v>12.0052</v>
      </c>
      <c r="FD1122">
        <v>4.9756</v>
      </c>
      <c r="FE1122">
        <v>3.294</v>
      </c>
      <c r="FF1122">
        <v>9999</v>
      </c>
      <c r="FG1122">
        <v>9999</v>
      </c>
      <c r="FH1122">
        <v>9999</v>
      </c>
      <c r="FI1122">
        <v>696.3</v>
      </c>
      <c r="FJ1122">
        <v>1.86356</v>
      </c>
      <c r="FK1122">
        <v>1.86829</v>
      </c>
      <c r="FL1122">
        <v>1.86804</v>
      </c>
      <c r="FM1122">
        <v>1.86935</v>
      </c>
      <c r="FN1122">
        <v>1.87009</v>
      </c>
      <c r="FO1122">
        <v>1.86615</v>
      </c>
      <c r="FP1122">
        <v>1.86722</v>
      </c>
      <c r="FQ1122">
        <v>1.86859</v>
      </c>
      <c r="FR1122">
        <v>5</v>
      </c>
      <c r="FS1122">
        <v>0</v>
      </c>
      <c r="FT1122">
        <v>0</v>
      </c>
      <c r="FU1122">
        <v>0</v>
      </c>
      <c r="FV1122" t="s">
        <v>358</v>
      </c>
      <c r="FW1122" t="s">
        <v>359</v>
      </c>
      <c r="FX1122" t="s">
        <v>360</v>
      </c>
      <c r="FY1122" t="s">
        <v>360</v>
      </c>
      <c r="FZ1122" t="s">
        <v>360</v>
      </c>
      <c r="GA1122" t="s">
        <v>360</v>
      </c>
      <c r="GB1122">
        <v>0</v>
      </c>
      <c r="GC1122">
        <v>100</v>
      </c>
      <c r="GD1122">
        <v>100</v>
      </c>
      <c r="GE1122">
        <v>7.874</v>
      </c>
      <c r="GF1122">
        <v>0.2759</v>
      </c>
      <c r="GG1122">
        <v>3.61927167264205</v>
      </c>
      <c r="GH1122">
        <v>0.00509506669552449</v>
      </c>
      <c r="GI1122">
        <v>1.17866753763249e-06</v>
      </c>
      <c r="GJ1122">
        <v>-6.62632595388568e-10</v>
      </c>
      <c r="GK1122">
        <v>-0.0260112845827318</v>
      </c>
      <c r="GL1122">
        <v>-0.0225051504344278</v>
      </c>
      <c r="GM1122">
        <v>0.00262967521021688</v>
      </c>
      <c r="GN1122">
        <v>-3.50088843362945e-05</v>
      </c>
      <c r="GO1122">
        <v>-5</v>
      </c>
      <c r="GP1122">
        <v>1640</v>
      </c>
      <c r="GQ1122">
        <v>1</v>
      </c>
      <c r="GR1122">
        <v>20</v>
      </c>
      <c r="GS1122">
        <v>50372.9</v>
      </c>
      <c r="GT1122">
        <v>50372.9</v>
      </c>
      <c r="GU1122">
        <v>1.77856</v>
      </c>
      <c r="GV1122">
        <v>2.61841</v>
      </c>
      <c r="GW1122">
        <v>1.54785</v>
      </c>
      <c r="GX1122">
        <v>2.2998</v>
      </c>
      <c r="GY1122">
        <v>1.34644</v>
      </c>
      <c r="GZ1122">
        <v>2.43164</v>
      </c>
      <c r="HA1122">
        <v>36.5759</v>
      </c>
      <c r="HB1122">
        <v>23.9474</v>
      </c>
      <c r="HC1122">
        <v>18</v>
      </c>
      <c r="HD1122">
        <v>503.604</v>
      </c>
      <c r="HE1122">
        <v>390.755</v>
      </c>
      <c r="HF1122">
        <v>19.653</v>
      </c>
      <c r="HG1122">
        <v>27.1998</v>
      </c>
      <c r="HH1122">
        <v>30.0006</v>
      </c>
      <c r="HI1122">
        <v>27.1769</v>
      </c>
      <c r="HJ1122">
        <v>27.1231</v>
      </c>
      <c r="HK1122">
        <v>35.6078</v>
      </c>
      <c r="HL1122">
        <v>23.378</v>
      </c>
      <c r="HM1122">
        <v>0</v>
      </c>
      <c r="HN1122">
        <v>19.6512</v>
      </c>
      <c r="HO1122">
        <v>844.508</v>
      </c>
      <c r="HP1122">
        <v>15.7816</v>
      </c>
      <c r="HQ1122">
        <v>102.341</v>
      </c>
      <c r="HR1122">
        <v>102.802</v>
      </c>
    </row>
    <row r="1123" spans="1:226">
      <c r="A1123">
        <v>1107</v>
      </c>
      <c r="B1123">
        <v>1663700028</v>
      </c>
      <c r="C1123">
        <v>12252.9000000954</v>
      </c>
      <c r="D1123" t="s">
        <v>2584</v>
      </c>
      <c r="E1123" t="s">
        <v>2585</v>
      </c>
      <c r="F1123">
        <v>5</v>
      </c>
      <c r="G1123" t="s">
        <v>2485</v>
      </c>
      <c r="H1123" t="s">
        <v>354</v>
      </c>
      <c r="I1123">
        <v>1663700020.21429</v>
      </c>
      <c r="J1123">
        <f>(K1123)/1000</f>
        <v>0</v>
      </c>
      <c r="K1123">
        <f>IF(BF1123, AN1123, AH1123)</f>
        <v>0</v>
      </c>
      <c r="L1123">
        <f>IF(BF1123, AI1123, AG1123)</f>
        <v>0</v>
      </c>
      <c r="M1123">
        <f>BH1123 - IF(AU1123&gt;1, L1123*BB1123*100.0/(AW1123*BV1123), 0)</f>
        <v>0</v>
      </c>
      <c r="N1123">
        <f>((T1123-J1123/2)*M1123-L1123)/(T1123+J1123/2)</f>
        <v>0</v>
      </c>
      <c r="O1123">
        <f>N1123*(BO1123+BP1123)/1000.0</f>
        <v>0</v>
      </c>
      <c r="P1123">
        <f>(BH1123 - IF(AU1123&gt;1, L1123*BB1123*100.0/(AW1123*BV1123), 0))*(BO1123+BP1123)/1000.0</f>
        <v>0</v>
      </c>
      <c r="Q1123">
        <f>2.0/((1/S1123-1/R1123)+SIGN(S1123)*SQRT((1/S1123-1/R1123)*(1/S1123-1/R1123) + 4*BC1123/((BC1123+1)*(BC1123+1))*(2*1/S1123*1/R1123-1/R1123*1/R1123)))</f>
        <v>0</v>
      </c>
      <c r="R1123">
        <f>IF(LEFT(BD1123,1)&lt;&gt;"0",IF(LEFT(BD1123,1)="1",3.0,BE1123),$D$5+$E$5*(BV1123*BO1123/($K$5*1000))+$F$5*(BV1123*BO1123/($K$5*1000))*MAX(MIN(BB1123,$J$5),$I$5)*MAX(MIN(BB1123,$J$5),$I$5)+$G$5*MAX(MIN(BB1123,$J$5),$I$5)*(BV1123*BO1123/($K$5*1000))+$H$5*(BV1123*BO1123/($K$5*1000))*(BV1123*BO1123/($K$5*1000)))</f>
        <v>0</v>
      </c>
      <c r="S1123">
        <f>J1123*(1000-(1000*0.61365*exp(17.502*W1123/(240.97+W1123))/(BO1123+BP1123)+BJ1123)/2)/(1000*0.61365*exp(17.502*W1123/(240.97+W1123))/(BO1123+BP1123)-BJ1123)</f>
        <v>0</v>
      </c>
      <c r="T1123">
        <f>1/((BC1123+1)/(Q1123/1.6)+1/(R1123/1.37)) + BC1123/((BC1123+1)/(Q1123/1.6) + BC1123/(R1123/1.37))</f>
        <v>0</v>
      </c>
      <c r="U1123">
        <f>(AX1123*BA1123)</f>
        <v>0</v>
      </c>
      <c r="V1123">
        <f>(BQ1123+(U1123+2*0.95*5.67E-8*(((BQ1123+$B$7)+273)^4-(BQ1123+273)^4)-44100*J1123)/(1.84*29.3*R1123+8*0.95*5.67E-8*(BQ1123+273)^3))</f>
        <v>0</v>
      </c>
      <c r="W1123">
        <f>($C$7*BR1123+$D$7*BS1123+$E$7*V1123)</f>
        <v>0</v>
      </c>
      <c r="X1123">
        <f>0.61365*exp(17.502*W1123/(240.97+W1123))</f>
        <v>0</v>
      </c>
      <c r="Y1123">
        <f>(Z1123/AA1123*100)</f>
        <v>0</v>
      </c>
      <c r="Z1123">
        <f>BJ1123*(BO1123+BP1123)/1000</f>
        <v>0</v>
      </c>
      <c r="AA1123">
        <f>0.61365*exp(17.502*BQ1123/(240.97+BQ1123))</f>
        <v>0</v>
      </c>
      <c r="AB1123">
        <f>(X1123-BJ1123*(BO1123+BP1123)/1000)</f>
        <v>0</v>
      </c>
      <c r="AC1123">
        <f>(-J1123*44100)</f>
        <v>0</v>
      </c>
      <c r="AD1123">
        <f>2*29.3*R1123*0.92*(BQ1123-W1123)</f>
        <v>0</v>
      </c>
      <c r="AE1123">
        <f>2*0.95*5.67E-8*(((BQ1123+$B$7)+273)^4-(W1123+273)^4)</f>
        <v>0</v>
      </c>
      <c r="AF1123">
        <f>U1123+AE1123+AC1123+AD1123</f>
        <v>0</v>
      </c>
      <c r="AG1123">
        <f>BN1123*AU1123*(BI1123-BH1123*(1000-AU1123*BK1123)/(1000-AU1123*BJ1123))/(100*BB1123)</f>
        <v>0</v>
      </c>
      <c r="AH1123">
        <f>1000*BN1123*AU1123*(BJ1123-BK1123)/(100*BB1123*(1000-AU1123*BJ1123))</f>
        <v>0</v>
      </c>
      <c r="AI1123">
        <f>(AJ1123 - AK1123 - BO1123*1E3/(8.314*(BQ1123+273.15)) * AM1123/BN1123 * AL1123) * BN1123/(100*BB1123) * (1000 - BK1123)/1000</f>
        <v>0</v>
      </c>
      <c r="AJ1123">
        <v>847.864454399549</v>
      </c>
      <c r="AK1123">
        <v>797.285345454545</v>
      </c>
      <c r="AL1123">
        <v>3.40339749456175</v>
      </c>
      <c r="AM1123">
        <v>65.4375956939382</v>
      </c>
      <c r="AN1123">
        <f>(AP1123 - AO1123 + BO1123*1E3/(8.314*(BQ1123+273.15)) * AR1123/BN1123 * AQ1123) * BN1123/(100*BB1123) * 1000/(1000 - AP1123)</f>
        <v>0</v>
      </c>
      <c r="AO1123">
        <v>15.8126191293894</v>
      </c>
      <c r="AP1123">
        <v>19.7889714285714</v>
      </c>
      <c r="AQ1123">
        <v>1.49652465089455e-05</v>
      </c>
      <c r="AR1123">
        <v>121.297817516399</v>
      </c>
      <c r="AS1123">
        <v>0</v>
      </c>
      <c r="AT1123">
        <v>0</v>
      </c>
      <c r="AU1123">
        <f>IF(AS1123*$H$13&gt;=AW1123,1.0,(AW1123/(AW1123-AS1123*$H$13)))</f>
        <v>0</v>
      </c>
      <c r="AV1123">
        <f>(AU1123-1)*100</f>
        <v>0</v>
      </c>
      <c r="AW1123">
        <f>MAX(0,($B$13+$C$13*BV1123)/(1+$D$13*BV1123)*BO1123/(BQ1123+273)*$E$13)</f>
        <v>0</v>
      </c>
      <c r="AX1123">
        <f>$B$11*BW1123+$C$11*BX1123+$F$11*CI1123*(1-CL1123)</f>
        <v>0</v>
      </c>
      <c r="AY1123">
        <f>AX1123*AZ1123</f>
        <v>0</v>
      </c>
      <c r="AZ1123">
        <f>($B$11*$D$9+$C$11*$D$9+$F$11*((CV1123+CN1123)/MAX(CV1123+CN1123+CW1123, 0.1)*$I$9+CW1123/MAX(CV1123+CN1123+CW1123, 0.1)*$J$9))/($B$11+$C$11+$F$11)</f>
        <v>0</v>
      </c>
      <c r="BA1123">
        <f>($B$11*$K$9+$C$11*$K$9+$F$11*((CV1123+CN1123)/MAX(CV1123+CN1123+CW1123, 0.1)*$P$9+CW1123/MAX(CV1123+CN1123+CW1123, 0.1)*$Q$9))/($B$11+$C$11+$F$11)</f>
        <v>0</v>
      </c>
      <c r="BB1123">
        <v>6</v>
      </c>
      <c r="BC1123">
        <v>0.5</v>
      </c>
      <c r="BD1123" t="s">
        <v>355</v>
      </c>
      <c r="BE1123">
        <v>2</v>
      </c>
      <c r="BF1123" t="b">
        <v>1</v>
      </c>
      <c r="BG1123">
        <v>1663700020.21429</v>
      </c>
      <c r="BH1123">
        <v>757.685178571429</v>
      </c>
      <c r="BI1123">
        <v>817.571214285714</v>
      </c>
      <c r="BJ1123">
        <v>19.7882392857143</v>
      </c>
      <c r="BK1123">
        <v>15.8114214285714</v>
      </c>
      <c r="BL1123">
        <v>749.862107142857</v>
      </c>
      <c r="BM1123">
        <v>19.5122642857143</v>
      </c>
      <c r="BN1123">
        <v>500.117857142857</v>
      </c>
      <c r="BO1123">
        <v>90.4614</v>
      </c>
      <c r="BP1123">
        <v>0.0475908464285714</v>
      </c>
      <c r="BQ1123">
        <v>24.5124714285714</v>
      </c>
      <c r="BR1123">
        <v>24.9876678571429</v>
      </c>
      <c r="BS1123">
        <v>999.9</v>
      </c>
      <c r="BT1123">
        <v>0</v>
      </c>
      <c r="BU1123">
        <v>0</v>
      </c>
      <c r="BV1123">
        <v>10019.4642857143</v>
      </c>
      <c r="BW1123">
        <v>0</v>
      </c>
      <c r="BX1123">
        <v>16.6969714285714</v>
      </c>
      <c r="BY1123">
        <v>-59.8858642857143</v>
      </c>
      <c r="BZ1123">
        <v>772.981214285714</v>
      </c>
      <c r="CA1123">
        <v>830.70575</v>
      </c>
      <c r="CB1123">
        <v>3.9768175</v>
      </c>
      <c r="CC1123">
        <v>817.571214285714</v>
      </c>
      <c r="CD1123">
        <v>15.8114214285714</v>
      </c>
      <c r="CE1123">
        <v>1.79007285714286</v>
      </c>
      <c r="CF1123">
        <v>1.43032464285714</v>
      </c>
      <c r="CG1123">
        <v>15.7003714285714</v>
      </c>
      <c r="CH1123">
        <v>12.2429928571429</v>
      </c>
      <c r="CI1123">
        <v>2000.03464285714</v>
      </c>
      <c r="CJ1123">
        <v>0.980004857142857</v>
      </c>
      <c r="CK1123">
        <v>0.0199951142857143</v>
      </c>
      <c r="CL1123">
        <v>0</v>
      </c>
      <c r="CM1123">
        <v>732.456535714286</v>
      </c>
      <c r="CN1123">
        <v>5.00063</v>
      </c>
      <c r="CO1123">
        <v>14422.5285714286</v>
      </c>
      <c r="CP1123">
        <v>17257.2142857143</v>
      </c>
      <c r="CQ1123">
        <v>39.25</v>
      </c>
      <c r="CR1123">
        <v>39.3615</v>
      </c>
      <c r="CS1123">
        <v>38.7632857142857</v>
      </c>
      <c r="CT1123">
        <v>38.687</v>
      </c>
      <c r="CU1123">
        <v>39.982</v>
      </c>
      <c r="CV1123">
        <v>1955.14321428571</v>
      </c>
      <c r="CW1123">
        <v>39.8914285714286</v>
      </c>
      <c r="CX1123">
        <v>0</v>
      </c>
      <c r="CY1123">
        <v>1663700025.5</v>
      </c>
      <c r="CZ1123">
        <v>0</v>
      </c>
      <c r="DA1123">
        <v>0</v>
      </c>
      <c r="DB1123" t="s">
        <v>356</v>
      </c>
      <c r="DC1123">
        <v>1660677648.1</v>
      </c>
      <c r="DD1123">
        <v>1660677649.1</v>
      </c>
      <c r="DE1123">
        <v>0</v>
      </c>
      <c r="DF1123">
        <v>-1.042</v>
      </c>
      <c r="DG1123">
        <v>0.003</v>
      </c>
      <c r="DH1123">
        <v>5.218</v>
      </c>
      <c r="DI1123">
        <v>0.344</v>
      </c>
      <c r="DJ1123">
        <v>417</v>
      </c>
      <c r="DK1123">
        <v>22</v>
      </c>
      <c r="DL1123">
        <v>1.24</v>
      </c>
      <c r="DM1123">
        <v>0.53</v>
      </c>
      <c r="DN1123">
        <v>-59.9046195121951</v>
      </c>
      <c r="DO1123">
        <v>-0.333556097561073</v>
      </c>
      <c r="DP1123">
        <v>0.345152046537509</v>
      </c>
      <c r="DQ1123">
        <v>0</v>
      </c>
      <c r="DR1123">
        <v>3.97883707317073</v>
      </c>
      <c r="DS1123">
        <v>-0.0343036933797883</v>
      </c>
      <c r="DT1123">
        <v>0.00420641626270316</v>
      </c>
      <c r="DU1123">
        <v>1</v>
      </c>
      <c r="DV1123">
        <v>1</v>
      </c>
      <c r="DW1123">
        <v>2</v>
      </c>
      <c r="DX1123" t="s">
        <v>395</v>
      </c>
      <c r="DY1123">
        <v>2.97388</v>
      </c>
      <c r="DZ1123">
        <v>2.70121</v>
      </c>
      <c r="EA1123">
        <v>0.141518</v>
      </c>
      <c r="EB1123">
        <v>0.149645</v>
      </c>
      <c r="EC1123">
        <v>0.0902084</v>
      </c>
      <c r="ED1123">
        <v>0.0776477</v>
      </c>
      <c r="EE1123">
        <v>33428.6</v>
      </c>
      <c r="EF1123">
        <v>36096.6</v>
      </c>
      <c r="EG1123">
        <v>35290.3</v>
      </c>
      <c r="EH1123">
        <v>38502.1</v>
      </c>
      <c r="EI1123">
        <v>45539.9</v>
      </c>
      <c r="EJ1123">
        <v>51299.7</v>
      </c>
      <c r="EK1123">
        <v>55173</v>
      </c>
      <c r="EL1123">
        <v>61764.1</v>
      </c>
      <c r="EM1123">
        <v>1.9836</v>
      </c>
      <c r="EN1123">
        <v>1.8014</v>
      </c>
      <c r="EO1123">
        <v>0.084281</v>
      </c>
      <c r="EP1123">
        <v>0</v>
      </c>
      <c r="EQ1123">
        <v>23.6257</v>
      </c>
      <c r="ER1123">
        <v>999.9</v>
      </c>
      <c r="ES1123">
        <v>39.415</v>
      </c>
      <c r="ET1123">
        <v>31.562</v>
      </c>
      <c r="EU1123">
        <v>20.2961</v>
      </c>
      <c r="EV1123">
        <v>56.1562</v>
      </c>
      <c r="EW1123">
        <v>45.8814</v>
      </c>
      <c r="EX1123">
        <v>1</v>
      </c>
      <c r="EY1123">
        <v>0.00918699</v>
      </c>
      <c r="EZ1123">
        <v>2.45126</v>
      </c>
      <c r="FA1123">
        <v>20.0962</v>
      </c>
      <c r="FB1123">
        <v>5.19812</v>
      </c>
      <c r="FC1123">
        <v>12.004</v>
      </c>
      <c r="FD1123">
        <v>4.9756</v>
      </c>
      <c r="FE1123">
        <v>3.294</v>
      </c>
      <c r="FF1123">
        <v>9999</v>
      </c>
      <c r="FG1123">
        <v>9999</v>
      </c>
      <c r="FH1123">
        <v>9999</v>
      </c>
      <c r="FI1123">
        <v>696.3</v>
      </c>
      <c r="FJ1123">
        <v>1.86356</v>
      </c>
      <c r="FK1123">
        <v>1.86832</v>
      </c>
      <c r="FL1123">
        <v>1.86807</v>
      </c>
      <c r="FM1123">
        <v>1.86935</v>
      </c>
      <c r="FN1123">
        <v>1.87009</v>
      </c>
      <c r="FO1123">
        <v>1.86615</v>
      </c>
      <c r="FP1123">
        <v>1.86722</v>
      </c>
      <c r="FQ1123">
        <v>1.86853</v>
      </c>
      <c r="FR1123">
        <v>5</v>
      </c>
      <c r="FS1123">
        <v>0</v>
      </c>
      <c r="FT1123">
        <v>0</v>
      </c>
      <c r="FU1123">
        <v>0</v>
      </c>
      <c r="FV1123" t="s">
        <v>358</v>
      </c>
      <c r="FW1123" t="s">
        <v>359</v>
      </c>
      <c r="FX1123" t="s">
        <v>360</v>
      </c>
      <c r="FY1123" t="s">
        <v>360</v>
      </c>
      <c r="FZ1123" t="s">
        <v>360</v>
      </c>
      <c r="GA1123" t="s">
        <v>360</v>
      </c>
      <c r="GB1123">
        <v>0</v>
      </c>
      <c r="GC1123">
        <v>100</v>
      </c>
      <c r="GD1123">
        <v>100</v>
      </c>
      <c r="GE1123">
        <v>7.968</v>
      </c>
      <c r="GF1123">
        <v>0.2759</v>
      </c>
      <c r="GG1123">
        <v>3.61927167264205</v>
      </c>
      <c r="GH1123">
        <v>0.00509506669552449</v>
      </c>
      <c r="GI1123">
        <v>1.17866753763249e-06</v>
      </c>
      <c r="GJ1123">
        <v>-6.62632595388568e-10</v>
      </c>
      <c r="GK1123">
        <v>-0.0260112845827318</v>
      </c>
      <c r="GL1123">
        <v>-0.0225051504344278</v>
      </c>
      <c r="GM1123">
        <v>0.00262967521021688</v>
      </c>
      <c r="GN1123">
        <v>-3.50088843362945e-05</v>
      </c>
      <c r="GO1123">
        <v>-5</v>
      </c>
      <c r="GP1123">
        <v>1640</v>
      </c>
      <c r="GQ1123">
        <v>1</v>
      </c>
      <c r="GR1123">
        <v>20</v>
      </c>
      <c r="GS1123">
        <v>50373</v>
      </c>
      <c r="GT1123">
        <v>50373</v>
      </c>
      <c r="GU1123">
        <v>1.80908</v>
      </c>
      <c r="GV1123">
        <v>2.61963</v>
      </c>
      <c r="GW1123">
        <v>1.54785</v>
      </c>
      <c r="GX1123">
        <v>2.2998</v>
      </c>
      <c r="GY1123">
        <v>1.34644</v>
      </c>
      <c r="GZ1123">
        <v>2.34741</v>
      </c>
      <c r="HA1123">
        <v>36.5996</v>
      </c>
      <c r="HB1123">
        <v>23.9474</v>
      </c>
      <c r="HC1123">
        <v>18</v>
      </c>
      <c r="HD1123">
        <v>504.424</v>
      </c>
      <c r="HE1123">
        <v>390.102</v>
      </c>
      <c r="HF1123">
        <v>19.6568</v>
      </c>
      <c r="HG1123">
        <v>27.1998</v>
      </c>
      <c r="HH1123">
        <v>30</v>
      </c>
      <c r="HI1123">
        <v>27.1792</v>
      </c>
      <c r="HJ1123">
        <v>27.1231</v>
      </c>
      <c r="HK1123">
        <v>36.2157</v>
      </c>
      <c r="HL1123">
        <v>23.378</v>
      </c>
      <c r="HM1123">
        <v>0</v>
      </c>
      <c r="HN1123">
        <v>19.6583</v>
      </c>
      <c r="HO1123">
        <v>857.914</v>
      </c>
      <c r="HP1123">
        <v>15.7816</v>
      </c>
      <c r="HQ1123">
        <v>102.341</v>
      </c>
      <c r="HR1123">
        <v>102.802</v>
      </c>
    </row>
    <row r="1124" spans="1:226">
      <c r="A1124">
        <v>1108</v>
      </c>
      <c r="B1124">
        <v>1663700033</v>
      </c>
      <c r="C1124">
        <v>12257.9000000954</v>
      </c>
      <c r="D1124" t="s">
        <v>2586</v>
      </c>
      <c r="E1124" t="s">
        <v>2587</v>
      </c>
      <c r="F1124">
        <v>5</v>
      </c>
      <c r="G1124" t="s">
        <v>2485</v>
      </c>
      <c r="H1124" t="s">
        <v>354</v>
      </c>
      <c r="I1124">
        <v>1663700025.5</v>
      </c>
      <c r="J1124">
        <f>(K1124)/1000</f>
        <v>0</v>
      </c>
      <c r="K1124">
        <f>IF(BF1124, AN1124, AH1124)</f>
        <v>0</v>
      </c>
      <c r="L1124">
        <f>IF(BF1124, AI1124, AG1124)</f>
        <v>0</v>
      </c>
      <c r="M1124">
        <f>BH1124 - IF(AU1124&gt;1, L1124*BB1124*100.0/(AW1124*BV1124), 0)</f>
        <v>0</v>
      </c>
      <c r="N1124">
        <f>((T1124-J1124/2)*M1124-L1124)/(T1124+J1124/2)</f>
        <v>0</v>
      </c>
      <c r="O1124">
        <f>N1124*(BO1124+BP1124)/1000.0</f>
        <v>0</v>
      </c>
      <c r="P1124">
        <f>(BH1124 - IF(AU1124&gt;1, L1124*BB1124*100.0/(AW1124*BV1124), 0))*(BO1124+BP1124)/1000.0</f>
        <v>0</v>
      </c>
      <c r="Q1124">
        <f>2.0/((1/S1124-1/R1124)+SIGN(S1124)*SQRT((1/S1124-1/R1124)*(1/S1124-1/R1124) + 4*BC1124/((BC1124+1)*(BC1124+1))*(2*1/S1124*1/R1124-1/R1124*1/R1124)))</f>
        <v>0</v>
      </c>
      <c r="R1124">
        <f>IF(LEFT(BD1124,1)&lt;&gt;"0",IF(LEFT(BD1124,1)="1",3.0,BE1124),$D$5+$E$5*(BV1124*BO1124/($K$5*1000))+$F$5*(BV1124*BO1124/($K$5*1000))*MAX(MIN(BB1124,$J$5),$I$5)*MAX(MIN(BB1124,$J$5),$I$5)+$G$5*MAX(MIN(BB1124,$J$5),$I$5)*(BV1124*BO1124/($K$5*1000))+$H$5*(BV1124*BO1124/($K$5*1000))*(BV1124*BO1124/($K$5*1000)))</f>
        <v>0</v>
      </c>
      <c r="S1124">
        <f>J1124*(1000-(1000*0.61365*exp(17.502*W1124/(240.97+W1124))/(BO1124+BP1124)+BJ1124)/2)/(1000*0.61365*exp(17.502*W1124/(240.97+W1124))/(BO1124+BP1124)-BJ1124)</f>
        <v>0</v>
      </c>
      <c r="T1124">
        <f>1/((BC1124+1)/(Q1124/1.6)+1/(R1124/1.37)) + BC1124/((BC1124+1)/(Q1124/1.6) + BC1124/(R1124/1.37))</f>
        <v>0</v>
      </c>
      <c r="U1124">
        <f>(AX1124*BA1124)</f>
        <v>0</v>
      </c>
      <c r="V1124">
        <f>(BQ1124+(U1124+2*0.95*5.67E-8*(((BQ1124+$B$7)+273)^4-(BQ1124+273)^4)-44100*J1124)/(1.84*29.3*R1124+8*0.95*5.67E-8*(BQ1124+273)^3))</f>
        <v>0</v>
      </c>
      <c r="W1124">
        <f>($C$7*BR1124+$D$7*BS1124+$E$7*V1124)</f>
        <v>0</v>
      </c>
      <c r="X1124">
        <f>0.61365*exp(17.502*W1124/(240.97+W1124))</f>
        <v>0</v>
      </c>
      <c r="Y1124">
        <f>(Z1124/AA1124*100)</f>
        <v>0</v>
      </c>
      <c r="Z1124">
        <f>BJ1124*(BO1124+BP1124)/1000</f>
        <v>0</v>
      </c>
      <c r="AA1124">
        <f>0.61365*exp(17.502*BQ1124/(240.97+BQ1124))</f>
        <v>0</v>
      </c>
      <c r="AB1124">
        <f>(X1124-BJ1124*(BO1124+BP1124)/1000)</f>
        <v>0</v>
      </c>
      <c r="AC1124">
        <f>(-J1124*44100)</f>
        <v>0</v>
      </c>
      <c r="AD1124">
        <f>2*29.3*R1124*0.92*(BQ1124-W1124)</f>
        <v>0</v>
      </c>
      <c r="AE1124">
        <f>2*0.95*5.67E-8*(((BQ1124+$B$7)+273)^4-(W1124+273)^4)</f>
        <v>0</v>
      </c>
      <c r="AF1124">
        <f>U1124+AE1124+AC1124+AD1124</f>
        <v>0</v>
      </c>
      <c r="AG1124">
        <f>BN1124*AU1124*(BI1124-BH1124*(1000-AU1124*BK1124)/(1000-AU1124*BJ1124))/(100*BB1124)</f>
        <v>0</v>
      </c>
      <c r="AH1124">
        <f>1000*BN1124*AU1124*(BJ1124-BK1124)/(100*BB1124*(1000-AU1124*BJ1124))</f>
        <v>0</v>
      </c>
      <c r="AI1124">
        <f>(AJ1124 - AK1124 - BO1124*1E3/(8.314*(BQ1124+273.15)) * AM1124/BN1124 * AL1124) * BN1124/(100*BB1124) * (1000 - BK1124)/1000</f>
        <v>0</v>
      </c>
      <c r="AJ1124">
        <v>864.815502111721</v>
      </c>
      <c r="AK1124">
        <v>813.846048484848</v>
      </c>
      <c r="AL1124">
        <v>3.33181668739401</v>
      </c>
      <c r="AM1124">
        <v>65.4375956939382</v>
      </c>
      <c r="AN1124">
        <f>(AP1124 - AO1124 + BO1124*1E3/(8.314*(BQ1124+273.15)) * AR1124/BN1124 * AQ1124) * BN1124/(100*BB1124) * 1000/(1000 - AP1124)</f>
        <v>0</v>
      </c>
      <c r="AO1124">
        <v>15.8140585818497</v>
      </c>
      <c r="AP1124">
        <v>19.781821978022</v>
      </c>
      <c r="AQ1124">
        <v>-4.80623588922563e-05</v>
      </c>
      <c r="AR1124">
        <v>121.297817516399</v>
      </c>
      <c r="AS1124">
        <v>0</v>
      </c>
      <c r="AT1124">
        <v>0</v>
      </c>
      <c r="AU1124">
        <f>IF(AS1124*$H$13&gt;=AW1124,1.0,(AW1124/(AW1124-AS1124*$H$13)))</f>
        <v>0</v>
      </c>
      <c r="AV1124">
        <f>(AU1124-1)*100</f>
        <v>0</v>
      </c>
      <c r="AW1124">
        <f>MAX(0,($B$13+$C$13*BV1124)/(1+$D$13*BV1124)*BO1124/(BQ1124+273)*$E$13)</f>
        <v>0</v>
      </c>
      <c r="AX1124">
        <f>$B$11*BW1124+$C$11*BX1124+$F$11*CI1124*(1-CL1124)</f>
        <v>0</v>
      </c>
      <c r="AY1124">
        <f>AX1124*AZ1124</f>
        <v>0</v>
      </c>
      <c r="AZ1124">
        <f>($B$11*$D$9+$C$11*$D$9+$F$11*((CV1124+CN1124)/MAX(CV1124+CN1124+CW1124, 0.1)*$I$9+CW1124/MAX(CV1124+CN1124+CW1124, 0.1)*$J$9))/($B$11+$C$11+$F$11)</f>
        <v>0</v>
      </c>
      <c r="BA1124">
        <f>($B$11*$K$9+$C$11*$K$9+$F$11*((CV1124+CN1124)/MAX(CV1124+CN1124+CW1124, 0.1)*$P$9+CW1124/MAX(CV1124+CN1124+CW1124, 0.1)*$Q$9))/($B$11+$C$11+$F$11)</f>
        <v>0</v>
      </c>
      <c r="BB1124">
        <v>6</v>
      </c>
      <c r="BC1124">
        <v>0.5</v>
      </c>
      <c r="BD1124" t="s">
        <v>355</v>
      </c>
      <c r="BE1124">
        <v>2</v>
      </c>
      <c r="BF1124" t="b">
        <v>1</v>
      </c>
      <c r="BG1124">
        <v>1663700025.5</v>
      </c>
      <c r="BH1124">
        <v>774.879444444445</v>
      </c>
      <c r="BI1124">
        <v>835.067333333333</v>
      </c>
      <c r="BJ1124">
        <v>19.7861851851852</v>
      </c>
      <c r="BK1124">
        <v>15.8121518518519</v>
      </c>
      <c r="BL1124">
        <v>766.958185185185</v>
      </c>
      <c r="BM1124">
        <v>19.5102925925926</v>
      </c>
      <c r="BN1124">
        <v>500.112703703704</v>
      </c>
      <c r="BO1124">
        <v>90.461662962963</v>
      </c>
      <c r="BP1124">
        <v>0.0476936</v>
      </c>
      <c r="BQ1124">
        <v>24.5176518518519</v>
      </c>
      <c r="BR1124">
        <v>24.9966481481482</v>
      </c>
      <c r="BS1124">
        <v>999.9</v>
      </c>
      <c r="BT1124">
        <v>0</v>
      </c>
      <c r="BU1124">
        <v>0</v>
      </c>
      <c r="BV1124">
        <v>10013.7037037037</v>
      </c>
      <c r="BW1124">
        <v>0</v>
      </c>
      <c r="BX1124">
        <v>16.7065296296296</v>
      </c>
      <c r="BY1124">
        <v>-60.1878185185185</v>
      </c>
      <c r="BZ1124">
        <v>790.520851851852</v>
      </c>
      <c r="CA1124">
        <v>848.483666666667</v>
      </c>
      <c r="CB1124">
        <v>3.97403925925926</v>
      </c>
      <c r="CC1124">
        <v>835.067333333333</v>
      </c>
      <c r="CD1124">
        <v>15.8121518518519</v>
      </c>
      <c r="CE1124">
        <v>1.78989185185185</v>
      </c>
      <c r="CF1124">
        <v>1.43039407407407</v>
      </c>
      <c r="CG1124">
        <v>15.6988</v>
      </c>
      <c r="CH1124">
        <v>12.2437407407407</v>
      </c>
      <c r="CI1124">
        <v>2000.02148148148</v>
      </c>
      <c r="CJ1124">
        <v>0.98000462962963</v>
      </c>
      <c r="CK1124">
        <v>0.0199952962962963</v>
      </c>
      <c r="CL1124">
        <v>0</v>
      </c>
      <c r="CM1124">
        <v>732.845666666667</v>
      </c>
      <c r="CN1124">
        <v>5.00063</v>
      </c>
      <c r="CO1124">
        <v>14431.262962963</v>
      </c>
      <c r="CP1124">
        <v>17257.0962962963</v>
      </c>
      <c r="CQ1124">
        <v>39.25</v>
      </c>
      <c r="CR1124">
        <v>39.3586666666667</v>
      </c>
      <c r="CS1124">
        <v>38.7522962962963</v>
      </c>
      <c r="CT1124">
        <v>38.687</v>
      </c>
      <c r="CU1124">
        <v>39.9813333333333</v>
      </c>
      <c r="CV1124">
        <v>1955.13</v>
      </c>
      <c r="CW1124">
        <v>39.8914814814815</v>
      </c>
      <c r="CX1124">
        <v>0</v>
      </c>
      <c r="CY1124">
        <v>1663700030.3</v>
      </c>
      <c r="CZ1124">
        <v>0</v>
      </c>
      <c r="DA1124">
        <v>0</v>
      </c>
      <c r="DB1124" t="s">
        <v>356</v>
      </c>
      <c r="DC1124">
        <v>1660677648.1</v>
      </c>
      <c r="DD1124">
        <v>1660677649.1</v>
      </c>
      <c r="DE1124">
        <v>0</v>
      </c>
      <c r="DF1124">
        <v>-1.042</v>
      </c>
      <c r="DG1124">
        <v>0.003</v>
      </c>
      <c r="DH1124">
        <v>5.218</v>
      </c>
      <c r="DI1124">
        <v>0.344</v>
      </c>
      <c r="DJ1124">
        <v>417</v>
      </c>
      <c r="DK1124">
        <v>22</v>
      </c>
      <c r="DL1124">
        <v>1.24</v>
      </c>
      <c r="DM1124">
        <v>0.53</v>
      </c>
      <c r="DN1124">
        <v>-60.047956097561</v>
      </c>
      <c r="DO1124">
        <v>-3.75268432055756</v>
      </c>
      <c r="DP1124">
        <v>0.446593610785608</v>
      </c>
      <c r="DQ1124">
        <v>0</v>
      </c>
      <c r="DR1124">
        <v>3.97547707317073</v>
      </c>
      <c r="DS1124">
        <v>-0.0290816027874584</v>
      </c>
      <c r="DT1124">
        <v>0.00367975359985173</v>
      </c>
      <c r="DU1124">
        <v>1</v>
      </c>
      <c r="DV1124">
        <v>1</v>
      </c>
      <c r="DW1124">
        <v>2</v>
      </c>
      <c r="DX1124" t="s">
        <v>395</v>
      </c>
      <c r="DY1124">
        <v>2.97243</v>
      </c>
      <c r="DZ1124">
        <v>2.70129</v>
      </c>
      <c r="EA1124">
        <v>0.143509</v>
      </c>
      <c r="EB1124">
        <v>0.151513</v>
      </c>
      <c r="EC1124">
        <v>0.0901965</v>
      </c>
      <c r="ED1124">
        <v>0.0776476</v>
      </c>
      <c r="EE1124">
        <v>33351.4</v>
      </c>
      <c r="EF1124">
        <v>36016.7</v>
      </c>
      <c r="EG1124">
        <v>35290.6</v>
      </c>
      <c r="EH1124">
        <v>38501.3</v>
      </c>
      <c r="EI1124">
        <v>45540.8</v>
      </c>
      <c r="EJ1124">
        <v>51300.1</v>
      </c>
      <c r="EK1124">
        <v>55173.2</v>
      </c>
      <c r="EL1124">
        <v>61764.5</v>
      </c>
      <c r="EM1124">
        <v>1.9836</v>
      </c>
      <c r="EN1124">
        <v>1.8012</v>
      </c>
      <c r="EO1124">
        <v>0.0835955</v>
      </c>
      <c r="EP1124">
        <v>0</v>
      </c>
      <c r="EQ1124">
        <v>23.6277</v>
      </c>
      <c r="ER1124">
        <v>999.9</v>
      </c>
      <c r="ES1124">
        <v>39.415</v>
      </c>
      <c r="ET1124">
        <v>31.562</v>
      </c>
      <c r="EU1124">
        <v>20.2966</v>
      </c>
      <c r="EV1124">
        <v>56.4362</v>
      </c>
      <c r="EW1124">
        <v>46.3341</v>
      </c>
      <c r="EX1124">
        <v>1</v>
      </c>
      <c r="EY1124">
        <v>0.00934959</v>
      </c>
      <c r="EZ1124">
        <v>3.35022</v>
      </c>
      <c r="FA1124">
        <v>20.0808</v>
      </c>
      <c r="FB1124">
        <v>5.19932</v>
      </c>
      <c r="FC1124">
        <v>12.0052</v>
      </c>
      <c r="FD1124">
        <v>4.9756</v>
      </c>
      <c r="FE1124">
        <v>3.294</v>
      </c>
      <c r="FF1124">
        <v>9999</v>
      </c>
      <c r="FG1124">
        <v>9999</v>
      </c>
      <c r="FH1124">
        <v>9999</v>
      </c>
      <c r="FI1124">
        <v>696.3</v>
      </c>
      <c r="FJ1124">
        <v>1.86356</v>
      </c>
      <c r="FK1124">
        <v>1.86829</v>
      </c>
      <c r="FL1124">
        <v>1.8681</v>
      </c>
      <c r="FM1124">
        <v>1.86929</v>
      </c>
      <c r="FN1124">
        <v>1.87009</v>
      </c>
      <c r="FO1124">
        <v>1.86612</v>
      </c>
      <c r="FP1124">
        <v>1.86716</v>
      </c>
      <c r="FQ1124">
        <v>1.86856</v>
      </c>
      <c r="FR1124">
        <v>5</v>
      </c>
      <c r="FS1124">
        <v>0</v>
      </c>
      <c r="FT1124">
        <v>0</v>
      </c>
      <c r="FU1124">
        <v>0</v>
      </c>
      <c r="FV1124" t="s">
        <v>358</v>
      </c>
      <c r="FW1124" t="s">
        <v>359</v>
      </c>
      <c r="FX1124" t="s">
        <v>360</v>
      </c>
      <c r="FY1124" t="s">
        <v>360</v>
      </c>
      <c r="FZ1124" t="s">
        <v>360</v>
      </c>
      <c r="GA1124" t="s">
        <v>360</v>
      </c>
      <c r="GB1124">
        <v>0</v>
      </c>
      <c r="GC1124">
        <v>100</v>
      </c>
      <c r="GD1124">
        <v>100</v>
      </c>
      <c r="GE1124">
        <v>8.062</v>
      </c>
      <c r="GF1124">
        <v>0.2758</v>
      </c>
      <c r="GG1124">
        <v>3.61927167264205</v>
      </c>
      <c r="GH1124">
        <v>0.00509506669552449</v>
      </c>
      <c r="GI1124">
        <v>1.17866753763249e-06</v>
      </c>
      <c r="GJ1124">
        <v>-6.62632595388568e-10</v>
      </c>
      <c r="GK1124">
        <v>-0.0260112845827318</v>
      </c>
      <c r="GL1124">
        <v>-0.0225051504344278</v>
      </c>
      <c r="GM1124">
        <v>0.00262967521021688</v>
      </c>
      <c r="GN1124">
        <v>-3.50088843362945e-05</v>
      </c>
      <c r="GO1124">
        <v>-5</v>
      </c>
      <c r="GP1124">
        <v>1640</v>
      </c>
      <c r="GQ1124">
        <v>1</v>
      </c>
      <c r="GR1124">
        <v>20</v>
      </c>
      <c r="GS1124">
        <v>50373.1</v>
      </c>
      <c r="GT1124">
        <v>50373.1</v>
      </c>
      <c r="GU1124">
        <v>1.83594</v>
      </c>
      <c r="GV1124">
        <v>2.62695</v>
      </c>
      <c r="GW1124">
        <v>1.54785</v>
      </c>
      <c r="GX1124">
        <v>2.2998</v>
      </c>
      <c r="GY1124">
        <v>1.34644</v>
      </c>
      <c r="GZ1124">
        <v>2.34009</v>
      </c>
      <c r="HA1124">
        <v>36.5996</v>
      </c>
      <c r="HB1124">
        <v>23.9387</v>
      </c>
      <c r="HC1124">
        <v>18</v>
      </c>
      <c r="HD1124">
        <v>504.423</v>
      </c>
      <c r="HE1124">
        <v>390.011</v>
      </c>
      <c r="HF1124">
        <v>19.6578</v>
      </c>
      <c r="HG1124">
        <v>27.1998</v>
      </c>
      <c r="HH1124">
        <v>30.0001</v>
      </c>
      <c r="HI1124">
        <v>27.1792</v>
      </c>
      <c r="HJ1124">
        <v>27.1254</v>
      </c>
      <c r="HK1124">
        <v>36.7514</v>
      </c>
      <c r="HL1124">
        <v>23.378</v>
      </c>
      <c r="HM1124">
        <v>0</v>
      </c>
      <c r="HN1124">
        <v>19.4959</v>
      </c>
      <c r="HO1124">
        <v>878.073</v>
      </c>
      <c r="HP1124">
        <v>15.7849</v>
      </c>
      <c r="HQ1124">
        <v>102.342</v>
      </c>
      <c r="HR1124">
        <v>102.802</v>
      </c>
    </row>
    <row r="1125" spans="1:226">
      <c r="A1125">
        <v>1109</v>
      </c>
      <c r="B1125">
        <v>1663700038</v>
      </c>
      <c r="C1125">
        <v>12262.9000000954</v>
      </c>
      <c r="D1125" t="s">
        <v>2588</v>
      </c>
      <c r="E1125" t="s">
        <v>2589</v>
      </c>
      <c r="F1125">
        <v>5</v>
      </c>
      <c r="G1125" t="s">
        <v>2485</v>
      </c>
      <c r="H1125" t="s">
        <v>354</v>
      </c>
      <c r="I1125">
        <v>1663700030.21429</v>
      </c>
      <c r="J1125">
        <f>(K1125)/1000</f>
        <v>0</v>
      </c>
      <c r="K1125">
        <f>IF(BF1125, AN1125, AH1125)</f>
        <v>0</v>
      </c>
      <c r="L1125">
        <f>IF(BF1125, AI1125, AG1125)</f>
        <v>0</v>
      </c>
      <c r="M1125">
        <f>BH1125 - IF(AU1125&gt;1, L1125*BB1125*100.0/(AW1125*BV1125), 0)</f>
        <v>0</v>
      </c>
      <c r="N1125">
        <f>((T1125-J1125/2)*M1125-L1125)/(T1125+J1125/2)</f>
        <v>0</v>
      </c>
      <c r="O1125">
        <f>N1125*(BO1125+BP1125)/1000.0</f>
        <v>0</v>
      </c>
      <c r="P1125">
        <f>(BH1125 - IF(AU1125&gt;1, L1125*BB1125*100.0/(AW1125*BV1125), 0))*(BO1125+BP1125)/1000.0</f>
        <v>0</v>
      </c>
      <c r="Q1125">
        <f>2.0/((1/S1125-1/R1125)+SIGN(S1125)*SQRT((1/S1125-1/R1125)*(1/S1125-1/R1125) + 4*BC1125/((BC1125+1)*(BC1125+1))*(2*1/S1125*1/R1125-1/R1125*1/R1125)))</f>
        <v>0</v>
      </c>
      <c r="R1125">
        <f>IF(LEFT(BD1125,1)&lt;&gt;"0",IF(LEFT(BD1125,1)="1",3.0,BE1125),$D$5+$E$5*(BV1125*BO1125/($K$5*1000))+$F$5*(BV1125*BO1125/($K$5*1000))*MAX(MIN(BB1125,$J$5),$I$5)*MAX(MIN(BB1125,$J$5),$I$5)+$G$5*MAX(MIN(BB1125,$J$5),$I$5)*(BV1125*BO1125/($K$5*1000))+$H$5*(BV1125*BO1125/($K$5*1000))*(BV1125*BO1125/($K$5*1000)))</f>
        <v>0</v>
      </c>
      <c r="S1125">
        <f>J1125*(1000-(1000*0.61365*exp(17.502*W1125/(240.97+W1125))/(BO1125+BP1125)+BJ1125)/2)/(1000*0.61365*exp(17.502*W1125/(240.97+W1125))/(BO1125+BP1125)-BJ1125)</f>
        <v>0</v>
      </c>
      <c r="T1125">
        <f>1/((BC1125+1)/(Q1125/1.6)+1/(R1125/1.37)) + BC1125/((BC1125+1)/(Q1125/1.6) + BC1125/(R1125/1.37))</f>
        <v>0</v>
      </c>
      <c r="U1125">
        <f>(AX1125*BA1125)</f>
        <v>0</v>
      </c>
      <c r="V1125">
        <f>(BQ1125+(U1125+2*0.95*5.67E-8*(((BQ1125+$B$7)+273)^4-(BQ1125+273)^4)-44100*J1125)/(1.84*29.3*R1125+8*0.95*5.67E-8*(BQ1125+273)^3))</f>
        <v>0</v>
      </c>
      <c r="W1125">
        <f>($C$7*BR1125+$D$7*BS1125+$E$7*V1125)</f>
        <v>0</v>
      </c>
      <c r="X1125">
        <f>0.61365*exp(17.502*W1125/(240.97+W1125))</f>
        <v>0</v>
      </c>
      <c r="Y1125">
        <f>(Z1125/AA1125*100)</f>
        <v>0</v>
      </c>
      <c r="Z1125">
        <f>BJ1125*(BO1125+BP1125)/1000</f>
        <v>0</v>
      </c>
      <c r="AA1125">
        <f>0.61365*exp(17.502*BQ1125/(240.97+BQ1125))</f>
        <v>0</v>
      </c>
      <c r="AB1125">
        <f>(X1125-BJ1125*(BO1125+BP1125)/1000)</f>
        <v>0</v>
      </c>
      <c r="AC1125">
        <f>(-J1125*44100)</f>
        <v>0</v>
      </c>
      <c r="AD1125">
        <f>2*29.3*R1125*0.92*(BQ1125-W1125)</f>
        <v>0</v>
      </c>
      <c r="AE1125">
        <f>2*0.95*5.67E-8*(((BQ1125+$B$7)+273)^4-(W1125+273)^4)</f>
        <v>0</v>
      </c>
      <c r="AF1125">
        <f>U1125+AE1125+AC1125+AD1125</f>
        <v>0</v>
      </c>
      <c r="AG1125">
        <f>BN1125*AU1125*(BI1125-BH1125*(1000-AU1125*BK1125)/(1000-AU1125*BJ1125))/(100*BB1125)</f>
        <v>0</v>
      </c>
      <c r="AH1125">
        <f>1000*BN1125*AU1125*(BJ1125-BK1125)/(100*BB1125*(1000-AU1125*BJ1125))</f>
        <v>0</v>
      </c>
      <c r="AI1125">
        <f>(AJ1125 - AK1125 - BO1125*1E3/(8.314*(BQ1125+273.15)) * AM1125/BN1125 * AL1125) * BN1125/(100*BB1125) * (1000 - BK1125)/1000</f>
        <v>0</v>
      </c>
      <c r="AJ1125">
        <v>881.809629486028</v>
      </c>
      <c r="AK1125">
        <v>830.878309090909</v>
      </c>
      <c r="AL1125">
        <v>3.41745880698301</v>
      </c>
      <c r="AM1125">
        <v>65.4375956939382</v>
      </c>
      <c r="AN1125">
        <f>(AP1125 - AO1125 + BO1125*1E3/(8.314*(BQ1125+273.15)) * AR1125/BN1125 * AQ1125) * BN1125/(100*BB1125) * 1000/(1000 - AP1125)</f>
        <v>0</v>
      </c>
      <c r="AO1125">
        <v>15.8123527769616</v>
      </c>
      <c r="AP1125">
        <v>19.7657901098901</v>
      </c>
      <c r="AQ1125">
        <v>3.0400759107035e-05</v>
      </c>
      <c r="AR1125">
        <v>121.297817516399</v>
      </c>
      <c r="AS1125">
        <v>0</v>
      </c>
      <c r="AT1125">
        <v>0</v>
      </c>
      <c r="AU1125">
        <f>IF(AS1125*$H$13&gt;=AW1125,1.0,(AW1125/(AW1125-AS1125*$H$13)))</f>
        <v>0</v>
      </c>
      <c r="AV1125">
        <f>(AU1125-1)*100</f>
        <v>0</v>
      </c>
      <c r="AW1125">
        <f>MAX(0,($B$13+$C$13*BV1125)/(1+$D$13*BV1125)*BO1125/(BQ1125+273)*$E$13)</f>
        <v>0</v>
      </c>
      <c r="AX1125">
        <f>$B$11*BW1125+$C$11*BX1125+$F$11*CI1125*(1-CL1125)</f>
        <v>0</v>
      </c>
      <c r="AY1125">
        <f>AX1125*AZ1125</f>
        <v>0</v>
      </c>
      <c r="AZ1125">
        <f>($B$11*$D$9+$C$11*$D$9+$F$11*((CV1125+CN1125)/MAX(CV1125+CN1125+CW1125, 0.1)*$I$9+CW1125/MAX(CV1125+CN1125+CW1125, 0.1)*$J$9))/($B$11+$C$11+$F$11)</f>
        <v>0</v>
      </c>
      <c r="BA1125">
        <f>($B$11*$K$9+$C$11*$K$9+$F$11*((CV1125+CN1125)/MAX(CV1125+CN1125+CW1125, 0.1)*$P$9+CW1125/MAX(CV1125+CN1125+CW1125, 0.1)*$Q$9))/($B$11+$C$11+$F$11)</f>
        <v>0</v>
      </c>
      <c r="BB1125">
        <v>6</v>
      </c>
      <c r="BC1125">
        <v>0.5</v>
      </c>
      <c r="BD1125" t="s">
        <v>355</v>
      </c>
      <c r="BE1125">
        <v>2</v>
      </c>
      <c r="BF1125" t="b">
        <v>1</v>
      </c>
      <c r="BG1125">
        <v>1663700030.21429</v>
      </c>
      <c r="BH1125">
        <v>790.317964285714</v>
      </c>
      <c r="BI1125">
        <v>850.880392857143</v>
      </c>
      <c r="BJ1125">
        <v>19.7826607142857</v>
      </c>
      <c r="BK1125">
        <v>15.8124464285714</v>
      </c>
      <c r="BL1125">
        <v>782.308821428571</v>
      </c>
      <c r="BM1125">
        <v>19.5069035714286</v>
      </c>
      <c r="BN1125">
        <v>500.112428571429</v>
      </c>
      <c r="BO1125">
        <v>90.4618285714286</v>
      </c>
      <c r="BP1125">
        <v>0.0475219357142857</v>
      </c>
      <c r="BQ1125">
        <v>24.5170714285714</v>
      </c>
      <c r="BR1125">
        <v>24.9981857142857</v>
      </c>
      <c r="BS1125">
        <v>999.9</v>
      </c>
      <c r="BT1125">
        <v>0</v>
      </c>
      <c r="BU1125">
        <v>0</v>
      </c>
      <c r="BV1125">
        <v>10017.1428571429</v>
      </c>
      <c r="BW1125">
        <v>0</v>
      </c>
      <c r="BX1125">
        <v>16.7147</v>
      </c>
      <c r="BY1125">
        <v>-60.5623607142857</v>
      </c>
      <c r="BZ1125">
        <v>806.268107142857</v>
      </c>
      <c r="CA1125">
        <v>864.551107142857</v>
      </c>
      <c r="CB1125">
        <v>3.97021357142857</v>
      </c>
      <c r="CC1125">
        <v>850.880392857143</v>
      </c>
      <c r="CD1125">
        <v>15.8124464285714</v>
      </c>
      <c r="CE1125">
        <v>1.78957607142857</v>
      </c>
      <c r="CF1125">
        <v>1.43042357142857</v>
      </c>
      <c r="CG1125">
        <v>15.6960357142857</v>
      </c>
      <c r="CH1125">
        <v>12.2440464285714</v>
      </c>
      <c r="CI1125">
        <v>2000.02285714286</v>
      </c>
      <c r="CJ1125">
        <v>0.980004428571429</v>
      </c>
      <c r="CK1125">
        <v>0.0199954571428571</v>
      </c>
      <c r="CL1125">
        <v>0</v>
      </c>
      <c r="CM1125">
        <v>733.102928571429</v>
      </c>
      <c r="CN1125">
        <v>5.00063</v>
      </c>
      <c r="CO1125">
        <v>14435.6464285714</v>
      </c>
      <c r="CP1125">
        <v>17257.1142857143</v>
      </c>
      <c r="CQ1125">
        <v>39.25</v>
      </c>
      <c r="CR1125">
        <v>39.3705</v>
      </c>
      <c r="CS1125">
        <v>38.7588571428571</v>
      </c>
      <c r="CT1125">
        <v>38.687</v>
      </c>
      <c r="CU1125">
        <v>39.96625</v>
      </c>
      <c r="CV1125">
        <v>1955.13107142857</v>
      </c>
      <c r="CW1125">
        <v>39.8917857142857</v>
      </c>
      <c r="CX1125">
        <v>0</v>
      </c>
      <c r="CY1125">
        <v>1663700035.1</v>
      </c>
      <c r="CZ1125">
        <v>0</v>
      </c>
      <c r="DA1125">
        <v>0</v>
      </c>
      <c r="DB1125" t="s">
        <v>356</v>
      </c>
      <c r="DC1125">
        <v>1660677648.1</v>
      </c>
      <c r="DD1125">
        <v>1660677649.1</v>
      </c>
      <c r="DE1125">
        <v>0</v>
      </c>
      <c r="DF1125">
        <v>-1.042</v>
      </c>
      <c r="DG1125">
        <v>0.003</v>
      </c>
      <c r="DH1125">
        <v>5.218</v>
      </c>
      <c r="DI1125">
        <v>0.344</v>
      </c>
      <c r="DJ1125">
        <v>417</v>
      </c>
      <c r="DK1125">
        <v>22</v>
      </c>
      <c r="DL1125">
        <v>1.24</v>
      </c>
      <c r="DM1125">
        <v>0.53</v>
      </c>
      <c r="DN1125">
        <v>-60.2553780487805</v>
      </c>
      <c r="DO1125">
        <v>-4.61858885017441</v>
      </c>
      <c r="DP1125">
        <v>0.50469019307052</v>
      </c>
      <c r="DQ1125">
        <v>0</v>
      </c>
      <c r="DR1125">
        <v>3.97324804878049</v>
      </c>
      <c r="DS1125">
        <v>-0.0378666898954727</v>
      </c>
      <c r="DT1125">
        <v>0.00449968466077355</v>
      </c>
      <c r="DU1125">
        <v>1</v>
      </c>
      <c r="DV1125">
        <v>1</v>
      </c>
      <c r="DW1125">
        <v>2</v>
      </c>
      <c r="DX1125" t="s">
        <v>395</v>
      </c>
      <c r="DY1125">
        <v>2.97255</v>
      </c>
      <c r="DZ1125">
        <v>2.70151</v>
      </c>
      <c r="EA1125">
        <v>0.145484</v>
      </c>
      <c r="EB1125">
        <v>0.153483</v>
      </c>
      <c r="EC1125">
        <v>0.0901499</v>
      </c>
      <c r="ED1125">
        <v>0.0776526</v>
      </c>
      <c r="EE1125">
        <v>33273.8</v>
      </c>
      <c r="EF1125">
        <v>35933.4</v>
      </c>
      <c r="EG1125">
        <v>35289.9</v>
      </c>
      <c r="EH1125">
        <v>38501.7</v>
      </c>
      <c r="EI1125">
        <v>45542.9</v>
      </c>
      <c r="EJ1125">
        <v>51299.5</v>
      </c>
      <c r="EK1125">
        <v>55172.8</v>
      </c>
      <c r="EL1125">
        <v>61764</v>
      </c>
      <c r="EM1125">
        <v>1.9836</v>
      </c>
      <c r="EN1125">
        <v>1.802</v>
      </c>
      <c r="EO1125">
        <v>0.0829995</v>
      </c>
      <c r="EP1125">
        <v>0</v>
      </c>
      <c r="EQ1125">
        <v>23.6277</v>
      </c>
      <c r="ER1125">
        <v>999.9</v>
      </c>
      <c r="ES1125">
        <v>39.415</v>
      </c>
      <c r="ET1125">
        <v>31.562</v>
      </c>
      <c r="EU1125">
        <v>20.2969</v>
      </c>
      <c r="EV1125">
        <v>56.4462</v>
      </c>
      <c r="EW1125">
        <v>46.258</v>
      </c>
      <c r="EX1125">
        <v>1</v>
      </c>
      <c r="EY1125">
        <v>0.0118496</v>
      </c>
      <c r="EZ1125">
        <v>2.92741</v>
      </c>
      <c r="FA1125">
        <v>20.0885</v>
      </c>
      <c r="FB1125">
        <v>5.19932</v>
      </c>
      <c r="FC1125">
        <v>12.004</v>
      </c>
      <c r="FD1125">
        <v>4.9748</v>
      </c>
      <c r="FE1125">
        <v>3.2938</v>
      </c>
      <c r="FF1125">
        <v>9999</v>
      </c>
      <c r="FG1125">
        <v>9999</v>
      </c>
      <c r="FH1125">
        <v>9999</v>
      </c>
      <c r="FI1125">
        <v>696.3</v>
      </c>
      <c r="FJ1125">
        <v>1.86356</v>
      </c>
      <c r="FK1125">
        <v>1.86829</v>
      </c>
      <c r="FL1125">
        <v>1.8681</v>
      </c>
      <c r="FM1125">
        <v>1.86935</v>
      </c>
      <c r="FN1125">
        <v>1.87012</v>
      </c>
      <c r="FO1125">
        <v>1.86615</v>
      </c>
      <c r="FP1125">
        <v>1.86722</v>
      </c>
      <c r="FQ1125">
        <v>1.86853</v>
      </c>
      <c r="FR1125">
        <v>5</v>
      </c>
      <c r="FS1125">
        <v>0</v>
      </c>
      <c r="FT1125">
        <v>0</v>
      </c>
      <c r="FU1125">
        <v>0</v>
      </c>
      <c r="FV1125" t="s">
        <v>358</v>
      </c>
      <c r="FW1125" t="s">
        <v>359</v>
      </c>
      <c r="FX1125" t="s">
        <v>360</v>
      </c>
      <c r="FY1125" t="s">
        <v>360</v>
      </c>
      <c r="FZ1125" t="s">
        <v>360</v>
      </c>
      <c r="GA1125" t="s">
        <v>360</v>
      </c>
      <c r="GB1125">
        <v>0</v>
      </c>
      <c r="GC1125">
        <v>100</v>
      </c>
      <c r="GD1125">
        <v>100</v>
      </c>
      <c r="GE1125">
        <v>8.156</v>
      </c>
      <c r="GF1125">
        <v>0.2752</v>
      </c>
      <c r="GG1125">
        <v>3.61927167264205</v>
      </c>
      <c r="GH1125">
        <v>0.00509506669552449</v>
      </c>
      <c r="GI1125">
        <v>1.17866753763249e-06</v>
      </c>
      <c r="GJ1125">
        <v>-6.62632595388568e-10</v>
      </c>
      <c r="GK1125">
        <v>-0.0260112845827318</v>
      </c>
      <c r="GL1125">
        <v>-0.0225051504344278</v>
      </c>
      <c r="GM1125">
        <v>0.00262967521021688</v>
      </c>
      <c r="GN1125">
        <v>-3.50088843362945e-05</v>
      </c>
      <c r="GO1125">
        <v>-5</v>
      </c>
      <c r="GP1125">
        <v>1640</v>
      </c>
      <c r="GQ1125">
        <v>1</v>
      </c>
      <c r="GR1125">
        <v>20</v>
      </c>
      <c r="GS1125">
        <v>50373.2</v>
      </c>
      <c r="GT1125">
        <v>50373.1</v>
      </c>
      <c r="GU1125">
        <v>1.86646</v>
      </c>
      <c r="GV1125">
        <v>2.62085</v>
      </c>
      <c r="GW1125">
        <v>1.54785</v>
      </c>
      <c r="GX1125">
        <v>2.2998</v>
      </c>
      <c r="GY1125">
        <v>1.34644</v>
      </c>
      <c r="GZ1125">
        <v>2.44751</v>
      </c>
      <c r="HA1125">
        <v>36.5996</v>
      </c>
      <c r="HB1125">
        <v>23.9474</v>
      </c>
      <c r="HC1125">
        <v>18</v>
      </c>
      <c r="HD1125">
        <v>504.423</v>
      </c>
      <c r="HE1125">
        <v>390.444</v>
      </c>
      <c r="HF1125">
        <v>19.4976</v>
      </c>
      <c r="HG1125">
        <v>27.2021</v>
      </c>
      <c r="HH1125">
        <v>30.0012</v>
      </c>
      <c r="HI1125">
        <v>27.1792</v>
      </c>
      <c r="HJ1125">
        <v>27.1254</v>
      </c>
      <c r="HK1125">
        <v>37.3638</v>
      </c>
      <c r="HL1125">
        <v>23.378</v>
      </c>
      <c r="HM1125">
        <v>0</v>
      </c>
      <c r="HN1125">
        <v>19.4929</v>
      </c>
      <c r="HO1125">
        <v>891.48</v>
      </c>
      <c r="HP1125">
        <v>15.7991</v>
      </c>
      <c r="HQ1125">
        <v>102.341</v>
      </c>
      <c r="HR1125">
        <v>102.802</v>
      </c>
    </row>
    <row r="1126" spans="1:226">
      <c r="A1126">
        <v>1110</v>
      </c>
      <c r="B1126">
        <v>1663700043</v>
      </c>
      <c r="C1126">
        <v>12267.9000000954</v>
      </c>
      <c r="D1126" t="s">
        <v>2590</v>
      </c>
      <c r="E1126" t="s">
        <v>2591</v>
      </c>
      <c r="F1126">
        <v>5</v>
      </c>
      <c r="G1126" t="s">
        <v>2485</v>
      </c>
      <c r="H1126" t="s">
        <v>354</v>
      </c>
      <c r="I1126">
        <v>1663700035.5</v>
      </c>
      <c r="J1126">
        <f>(K1126)/1000</f>
        <v>0</v>
      </c>
      <c r="K1126">
        <f>IF(BF1126, AN1126, AH1126)</f>
        <v>0</v>
      </c>
      <c r="L1126">
        <f>IF(BF1126, AI1126, AG1126)</f>
        <v>0</v>
      </c>
      <c r="M1126">
        <f>BH1126 - IF(AU1126&gt;1, L1126*BB1126*100.0/(AW1126*BV1126), 0)</f>
        <v>0</v>
      </c>
      <c r="N1126">
        <f>((T1126-J1126/2)*M1126-L1126)/(T1126+J1126/2)</f>
        <v>0</v>
      </c>
      <c r="O1126">
        <f>N1126*(BO1126+BP1126)/1000.0</f>
        <v>0</v>
      </c>
      <c r="P1126">
        <f>(BH1126 - IF(AU1126&gt;1, L1126*BB1126*100.0/(AW1126*BV1126), 0))*(BO1126+BP1126)/1000.0</f>
        <v>0</v>
      </c>
      <c r="Q1126">
        <f>2.0/((1/S1126-1/R1126)+SIGN(S1126)*SQRT((1/S1126-1/R1126)*(1/S1126-1/R1126) + 4*BC1126/((BC1126+1)*(BC1126+1))*(2*1/S1126*1/R1126-1/R1126*1/R1126)))</f>
        <v>0</v>
      </c>
      <c r="R1126">
        <f>IF(LEFT(BD1126,1)&lt;&gt;"0",IF(LEFT(BD1126,1)="1",3.0,BE1126),$D$5+$E$5*(BV1126*BO1126/($K$5*1000))+$F$5*(BV1126*BO1126/($K$5*1000))*MAX(MIN(BB1126,$J$5),$I$5)*MAX(MIN(BB1126,$J$5),$I$5)+$G$5*MAX(MIN(BB1126,$J$5),$I$5)*(BV1126*BO1126/($K$5*1000))+$H$5*(BV1126*BO1126/($K$5*1000))*(BV1126*BO1126/($K$5*1000)))</f>
        <v>0</v>
      </c>
      <c r="S1126">
        <f>J1126*(1000-(1000*0.61365*exp(17.502*W1126/(240.97+W1126))/(BO1126+BP1126)+BJ1126)/2)/(1000*0.61365*exp(17.502*W1126/(240.97+W1126))/(BO1126+BP1126)-BJ1126)</f>
        <v>0</v>
      </c>
      <c r="T1126">
        <f>1/((BC1126+1)/(Q1126/1.6)+1/(R1126/1.37)) + BC1126/((BC1126+1)/(Q1126/1.6) + BC1126/(R1126/1.37))</f>
        <v>0</v>
      </c>
      <c r="U1126">
        <f>(AX1126*BA1126)</f>
        <v>0</v>
      </c>
      <c r="V1126">
        <f>(BQ1126+(U1126+2*0.95*5.67E-8*(((BQ1126+$B$7)+273)^4-(BQ1126+273)^4)-44100*J1126)/(1.84*29.3*R1126+8*0.95*5.67E-8*(BQ1126+273)^3))</f>
        <v>0</v>
      </c>
      <c r="W1126">
        <f>($C$7*BR1126+$D$7*BS1126+$E$7*V1126)</f>
        <v>0</v>
      </c>
      <c r="X1126">
        <f>0.61365*exp(17.502*W1126/(240.97+W1126))</f>
        <v>0</v>
      </c>
      <c r="Y1126">
        <f>(Z1126/AA1126*100)</f>
        <v>0</v>
      </c>
      <c r="Z1126">
        <f>BJ1126*(BO1126+BP1126)/1000</f>
        <v>0</v>
      </c>
      <c r="AA1126">
        <f>0.61365*exp(17.502*BQ1126/(240.97+BQ1126))</f>
        <v>0</v>
      </c>
      <c r="AB1126">
        <f>(X1126-BJ1126*(BO1126+BP1126)/1000)</f>
        <v>0</v>
      </c>
      <c r="AC1126">
        <f>(-J1126*44100)</f>
        <v>0</v>
      </c>
      <c r="AD1126">
        <f>2*29.3*R1126*0.92*(BQ1126-W1126)</f>
        <v>0</v>
      </c>
      <c r="AE1126">
        <f>2*0.95*5.67E-8*(((BQ1126+$B$7)+273)^4-(W1126+273)^4)</f>
        <v>0</v>
      </c>
      <c r="AF1126">
        <f>U1126+AE1126+AC1126+AD1126</f>
        <v>0</v>
      </c>
      <c r="AG1126">
        <f>BN1126*AU1126*(BI1126-BH1126*(1000-AU1126*BK1126)/(1000-AU1126*BJ1126))/(100*BB1126)</f>
        <v>0</v>
      </c>
      <c r="AH1126">
        <f>1000*BN1126*AU1126*(BJ1126-BK1126)/(100*BB1126*(1000-AU1126*BJ1126))</f>
        <v>0</v>
      </c>
      <c r="AI1126">
        <f>(AJ1126 - AK1126 - BO1126*1E3/(8.314*(BQ1126+273.15)) * AM1126/BN1126 * AL1126) * BN1126/(100*BB1126) * (1000 - BK1126)/1000</f>
        <v>0</v>
      </c>
      <c r="AJ1126">
        <v>898.819334841729</v>
      </c>
      <c r="AK1126">
        <v>847.848133333333</v>
      </c>
      <c r="AL1126">
        <v>3.38753805345896</v>
      </c>
      <c r="AM1126">
        <v>65.4375956939382</v>
      </c>
      <c r="AN1126">
        <f>(AP1126 - AO1126 + BO1126*1E3/(8.314*(BQ1126+273.15)) * AR1126/BN1126 * AQ1126) * BN1126/(100*BB1126) * 1000/(1000 - AP1126)</f>
        <v>0</v>
      </c>
      <c r="AO1126">
        <v>15.8147334279977</v>
      </c>
      <c r="AP1126">
        <v>19.7423230769231</v>
      </c>
      <c r="AQ1126">
        <v>-0.00537270437898325</v>
      </c>
      <c r="AR1126">
        <v>121.297817516399</v>
      </c>
      <c r="AS1126">
        <v>0</v>
      </c>
      <c r="AT1126">
        <v>0</v>
      </c>
      <c r="AU1126">
        <f>IF(AS1126*$H$13&gt;=AW1126,1.0,(AW1126/(AW1126-AS1126*$H$13)))</f>
        <v>0</v>
      </c>
      <c r="AV1126">
        <f>(AU1126-1)*100</f>
        <v>0</v>
      </c>
      <c r="AW1126">
        <f>MAX(0,($B$13+$C$13*BV1126)/(1+$D$13*BV1126)*BO1126/(BQ1126+273)*$E$13)</f>
        <v>0</v>
      </c>
      <c r="AX1126">
        <f>$B$11*BW1126+$C$11*BX1126+$F$11*CI1126*(1-CL1126)</f>
        <v>0</v>
      </c>
      <c r="AY1126">
        <f>AX1126*AZ1126</f>
        <v>0</v>
      </c>
      <c r="AZ1126">
        <f>($B$11*$D$9+$C$11*$D$9+$F$11*((CV1126+CN1126)/MAX(CV1126+CN1126+CW1126, 0.1)*$I$9+CW1126/MAX(CV1126+CN1126+CW1126, 0.1)*$J$9))/($B$11+$C$11+$F$11)</f>
        <v>0</v>
      </c>
      <c r="BA1126">
        <f>($B$11*$K$9+$C$11*$K$9+$F$11*((CV1126+CN1126)/MAX(CV1126+CN1126+CW1126, 0.1)*$P$9+CW1126/MAX(CV1126+CN1126+CW1126, 0.1)*$Q$9))/($B$11+$C$11+$F$11)</f>
        <v>0</v>
      </c>
      <c r="BB1126">
        <v>6</v>
      </c>
      <c r="BC1126">
        <v>0.5</v>
      </c>
      <c r="BD1126" t="s">
        <v>355</v>
      </c>
      <c r="BE1126">
        <v>2</v>
      </c>
      <c r="BF1126" t="b">
        <v>1</v>
      </c>
      <c r="BG1126">
        <v>1663700035.5</v>
      </c>
      <c r="BH1126">
        <v>807.806</v>
      </c>
      <c r="BI1126">
        <v>868.515481481481</v>
      </c>
      <c r="BJ1126">
        <v>19.7706</v>
      </c>
      <c r="BK1126">
        <v>15.8125518518519</v>
      </c>
      <c r="BL1126">
        <v>799.69737037037</v>
      </c>
      <c r="BM1126">
        <v>19.4953111111111</v>
      </c>
      <c r="BN1126">
        <v>500.08237037037</v>
      </c>
      <c r="BO1126">
        <v>90.4615925925926</v>
      </c>
      <c r="BP1126">
        <v>0.0476006814814815</v>
      </c>
      <c r="BQ1126">
        <v>24.518637037037</v>
      </c>
      <c r="BR1126">
        <v>25.0017962962963</v>
      </c>
      <c r="BS1126">
        <v>999.9</v>
      </c>
      <c r="BT1126">
        <v>0</v>
      </c>
      <c r="BU1126">
        <v>0</v>
      </c>
      <c r="BV1126">
        <v>10003.8888888889</v>
      </c>
      <c r="BW1126">
        <v>0</v>
      </c>
      <c r="BX1126">
        <v>16.7048888888889</v>
      </c>
      <c r="BY1126">
        <v>-60.7094962962963</v>
      </c>
      <c r="BZ1126">
        <v>824.098703703704</v>
      </c>
      <c r="CA1126">
        <v>882.469592592593</v>
      </c>
      <c r="CB1126">
        <v>3.95806111111111</v>
      </c>
      <c r="CC1126">
        <v>868.515481481481</v>
      </c>
      <c r="CD1126">
        <v>15.8125518518519</v>
      </c>
      <c r="CE1126">
        <v>1.78848111111111</v>
      </c>
      <c r="CF1126">
        <v>1.43042851851852</v>
      </c>
      <c r="CG1126">
        <v>15.6864740740741</v>
      </c>
      <c r="CH1126">
        <v>12.2441</v>
      </c>
      <c r="CI1126">
        <v>2000.00296296296</v>
      </c>
      <c r="CJ1126">
        <v>0.980004333333333</v>
      </c>
      <c r="CK1126">
        <v>0.0199955333333333</v>
      </c>
      <c r="CL1126">
        <v>0</v>
      </c>
      <c r="CM1126">
        <v>733.221777777778</v>
      </c>
      <c r="CN1126">
        <v>5.00063</v>
      </c>
      <c r="CO1126">
        <v>14438.2407407407</v>
      </c>
      <c r="CP1126">
        <v>17256.9407407407</v>
      </c>
      <c r="CQ1126">
        <v>39.25</v>
      </c>
      <c r="CR1126">
        <v>39.3703333333333</v>
      </c>
      <c r="CS1126">
        <v>38.7660740740741</v>
      </c>
      <c r="CT1126">
        <v>38.687</v>
      </c>
      <c r="CU1126">
        <v>39.9626666666667</v>
      </c>
      <c r="CV1126">
        <v>1955.11185185185</v>
      </c>
      <c r="CW1126">
        <v>39.8911111111111</v>
      </c>
      <c r="CX1126">
        <v>0</v>
      </c>
      <c r="CY1126">
        <v>1663700040.5</v>
      </c>
      <c r="CZ1126">
        <v>0</v>
      </c>
      <c r="DA1126">
        <v>0</v>
      </c>
      <c r="DB1126" t="s">
        <v>356</v>
      </c>
      <c r="DC1126">
        <v>1660677648.1</v>
      </c>
      <c r="DD1126">
        <v>1660677649.1</v>
      </c>
      <c r="DE1126">
        <v>0</v>
      </c>
      <c r="DF1126">
        <v>-1.042</v>
      </c>
      <c r="DG1126">
        <v>0.003</v>
      </c>
      <c r="DH1126">
        <v>5.218</v>
      </c>
      <c r="DI1126">
        <v>0.344</v>
      </c>
      <c r="DJ1126">
        <v>417</v>
      </c>
      <c r="DK1126">
        <v>22</v>
      </c>
      <c r="DL1126">
        <v>1.24</v>
      </c>
      <c r="DM1126">
        <v>0.53</v>
      </c>
      <c r="DN1126">
        <v>-60.5751219512195</v>
      </c>
      <c r="DO1126">
        <v>-1.72503135888495</v>
      </c>
      <c r="DP1126">
        <v>0.35340025916329</v>
      </c>
      <c r="DQ1126">
        <v>0</v>
      </c>
      <c r="DR1126">
        <v>3.96298975609756</v>
      </c>
      <c r="DS1126">
        <v>-0.126528919860618</v>
      </c>
      <c r="DT1126">
        <v>0.0143805643716729</v>
      </c>
      <c r="DU1126">
        <v>0</v>
      </c>
      <c r="DV1126">
        <v>0</v>
      </c>
      <c r="DW1126">
        <v>2</v>
      </c>
      <c r="DX1126" t="s">
        <v>357</v>
      </c>
      <c r="DY1126">
        <v>2.97339</v>
      </c>
      <c r="DZ1126">
        <v>2.70159</v>
      </c>
      <c r="EA1126">
        <v>0.147453</v>
      </c>
      <c r="EB1126">
        <v>0.155281</v>
      </c>
      <c r="EC1126">
        <v>0.0900671</v>
      </c>
      <c r="ED1126">
        <v>0.0776633</v>
      </c>
      <c r="EE1126">
        <v>33196.7</v>
      </c>
      <c r="EF1126">
        <v>35856.8</v>
      </c>
      <c r="EG1126">
        <v>35289.4</v>
      </c>
      <c r="EH1126">
        <v>38501.4</v>
      </c>
      <c r="EI1126">
        <v>45546.3</v>
      </c>
      <c r="EJ1126">
        <v>51298.6</v>
      </c>
      <c r="EK1126">
        <v>55171.8</v>
      </c>
      <c r="EL1126">
        <v>61763.7</v>
      </c>
      <c r="EM1126">
        <v>1.9842</v>
      </c>
      <c r="EN1126">
        <v>1.8016</v>
      </c>
      <c r="EO1126">
        <v>0.0832975</v>
      </c>
      <c r="EP1126">
        <v>0</v>
      </c>
      <c r="EQ1126">
        <v>23.6257</v>
      </c>
      <c r="ER1126">
        <v>999.9</v>
      </c>
      <c r="ES1126">
        <v>39.415</v>
      </c>
      <c r="ET1126">
        <v>31.562</v>
      </c>
      <c r="EU1126">
        <v>20.294</v>
      </c>
      <c r="EV1126">
        <v>56.3662</v>
      </c>
      <c r="EW1126">
        <v>46.0136</v>
      </c>
      <c r="EX1126">
        <v>1</v>
      </c>
      <c r="EY1126">
        <v>0.010935</v>
      </c>
      <c r="EZ1126">
        <v>2.78902</v>
      </c>
      <c r="FA1126">
        <v>20.0911</v>
      </c>
      <c r="FB1126">
        <v>5.19812</v>
      </c>
      <c r="FC1126">
        <v>12.004</v>
      </c>
      <c r="FD1126">
        <v>4.9756</v>
      </c>
      <c r="FE1126">
        <v>3.294</v>
      </c>
      <c r="FF1126">
        <v>9999</v>
      </c>
      <c r="FG1126">
        <v>9999</v>
      </c>
      <c r="FH1126">
        <v>9999</v>
      </c>
      <c r="FI1126">
        <v>696.3</v>
      </c>
      <c r="FJ1126">
        <v>1.86356</v>
      </c>
      <c r="FK1126">
        <v>1.86829</v>
      </c>
      <c r="FL1126">
        <v>1.86807</v>
      </c>
      <c r="FM1126">
        <v>1.86935</v>
      </c>
      <c r="FN1126">
        <v>1.87006</v>
      </c>
      <c r="FO1126">
        <v>1.86615</v>
      </c>
      <c r="FP1126">
        <v>1.86722</v>
      </c>
      <c r="FQ1126">
        <v>1.86859</v>
      </c>
      <c r="FR1126">
        <v>5</v>
      </c>
      <c r="FS1126">
        <v>0</v>
      </c>
      <c r="FT1126">
        <v>0</v>
      </c>
      <c r="FU1126">
        <v>0</v>
      </c>
      <c r="FV1126" t="s">
        <v>358</v>
      </c>
      <c r="FW1126" t="s">
        <v>359</v>
      </c>
      <c r="FX1126" t="s">
        <v>360</v>
      </c>
      <c r="FY1126" t="s">
        <v>360</v>
      </c>
      <c r="FZ1126" t="s">
        <v>360</v>
      </c>
      <c r="GA1126" t="s">
        <v>360</v>
      </c>
      <c r="GB1126">
        <v>0</v>
      </c>
      <c r="GC1126">
        <v>100</v>
      </c>
      <c r="GD1126">
        <v>100</v>
      </c>
      <c r="GE1126">
        <v>8.25</v>
      </c>
      <c r="GF1126">
        <v>0.2742</v>
      </c>
      <c r="GG1126">
        <v>3.61927167264205</v>
      </c>
      <c r="GH1126">
        <v>0.00509506669552449</v>
      </c>
      <c r="GI1126">
        <v>1.17866753763249e-06</v>
      </c>
      <c r="GJ1126">
        <v>-6.62632595388568e-10</v>
      </c>
      <c r="GK1126">
        <v>-0.0260112845827318</v>
      </c>
      <c r="GL1126">
        <v>-0.0225051504344278</v>
      </c>
      <c r="GM1126">
        <v>0.00262967521021688</v>
      </c>
      <c r="GN1126">
        <v>-3.50088843362945e-05</v>
      </c>
      <c r="GO1126">
        <v>-5</v>
      </c>
      <c r="GP1126">
        <v>1640</v>
      </c>
      <c r="GQ1126">
        <v>1</v>
      </c>
      <c r="GR1126">
        <v>20</v>
      </c>
      <c r="GS1126">
        <v>50373.2</v>
      </c>
      <c r="GT1126">
        <v>50373.2</v>
      </c>
      <c r="GU1126">
        <v>1.89209</v>
      </c>
      <c r="GV1126">
        <v>2.61719</v>
      </c>
      <c r="GW1126">
        <v>1.54785</v>
      </c>
      <c r="GX1126">
        <v>2.2998</v>
      </c>
      <c r="GY1126">
        <v>1.34644</v>
      </c>
      <c r="GZ1126">
        <v>2.36572</v>
      </c>
      <c r="HA1126">
        <v>36.5996</v>
      </c>
      <c r="HB1126">
        <v>23.9474</v>
      </c>
      <c r="HC1126">
        <v>18</v>
      </c>
      <c r="HD1126">
        <v>504.825</v>
      </c>
      <c r="HE1126">
        <v>390.227</v>
      </c>
      <c r="HF1126">
        <v>19.471</v>
      </c>
      <c r="HG1126">
        <v>27.2021</v>
      </c>
      <c r="HH1126">
        <v>30.0003</v>
      </c>
      <c r="HI1126">
        <v>27.1796</v>
      </c>
      <c r="HJ1126">
        <v>27.1254</v>
      </c>
      <c r="HK1126">
        <v>37.8868</v>
      </c>
      <c r="HL1126">
        <v>23.378</v>
      </c>
      <c r="HM1126">
        <v>0</v>
      </c>
      <c r="HN1126">
        <v>19.4847</v>
      </c>
      <c r="HO1126">
        <v>904.889</v>
      </c>
      <c r="HP1126">
        <v>15.8262</v>
      </c>
      <c r="HQ1126">
        <v>102.339</v>
      </c>
      <c r="HR1126">
        <v>102.801</v>
      </c>
    </row>
    <row r="1127" spans="1:226">
      <c r="A1127">
        <v>1111</v>
      </c>
      <c r="B1127">
        <v>1663700048</v>
      </c>
      <c r="C1127">
        <v>12272.9000000954</v>
      </c>
      <c r="D1127" t="s">
        <v>2592</v>
      </c>
      <c r="E1127" t="s">
        <v>2593</v>
      </c>
      <c r="F1127">
        <v>5</v>
      </c>
      <c r="G1127" t="s">
        <v>2485</v>
      </c>
      <c r="H1127" t="s">
        <v>354</v>
      </c>
      <c r="I1127">
        <v>1663700040.21429</v>
      </c>
      <c r="J1127">
        <f>(K1127)/1000</f>
        <v>0</v>
      </c>
      <c r="K1127">
        <f>IF(BF1127, AN1127, AH1127)</f>
        <v>0</v>
      </c>
      <c r="L1127">
        <f>IF(BF1127, AI1127, AG1127)</f>
        <v>0</v>
      </c>
      <c r="M1127">
        <f>BH1127 - IF(AU1127&gt;1, L1127*BB1127*100.0/(AW1127*BV1127), 0)</f>
        <v>0</v>
      </c>
      <c r="N1127">
        <f>((T1127-J1127/2)*M1127-L1127)/(T1127+J1127/2)</f>
        <v>0</v>
      </c>
      <c r="O1127">
        <f>N1127*(BO1127+BP1127)/1000.0</f>
        <v>0</v>
      </c>
      <c r="P1127">
        <f>(BH1127 - IF(AU1127&gt;1, L1127*BB1127*100.0/(AW1127*BV1127), 0))*(BO1127+BP1127)/1000.0</f>
        <v>0</v>
      </c>
      <c r="Q1127">
        <f>2.0/((1/S1127-1/R1127)+SIGN(S1127)*SQRT((1/S1127-1/R1127)*(1/S1127-1/R1127) + 4*BC1127/((BC1127+1)*(BC1127+1))*(2*1/S1127*1/R1127-1/R1127*1/R1127)))</f>
        <v>0</v>
      </c>
      <c r="R1127">
        <f>IF(LEFT(BD1127,1)&lt;&gt;"0",IF(LEFT(BD1127,1)="1",3.0,BE1127),$D$5+$E$5*(BV1127*BO1127/($K$5*1000))+$F$5*(BV1127*BO1127/($K$5*1000))*MAX(MIN(BB1127,$J$5),$I$5)*MAX(MIN(BB1127,$J$5),$I$5)+$G$5*MAX(MIN(BB1127,$J$5),$I$5)*(BV1127*BO1127/($K$5*1000))+$H$5*(BV1127*BO1127/($K$5*1000))*(BV1127*BO1127/($K$5*1000)))</f>
        <v>0</v>
      </c>
      <c r="S1127">
        <f>J1127*(1000-(1000*0.61365*exp(17.502*W1127/(240.97+W1127))/(BO1127+BP1127)+BJ1127)/2)/(1000*0.61365*exp(17.502*W1127/(240.97+W1127))/(BO1127+BP1127)-BJ1127)</f>
        <v>0</v>
      </c>
      <c r="T1127">
        <f>1/((BC1127+1)/(Q1127/1.6)+1/(R1127/1.37)) + BC1127/((BC1127+1)/(Q1127/1.6) + BC1127/(R1127/1.37))</f>
        <v>0</v>
      </c>
      <c r="U1127">
        <f>(AX1127*BA1127)</f>
        <v>0</v>
      </c>
      <c r="V1127">
        <f>(BQ1127+(U1127+2*0.95*5.67E-8*(((BQ1127+$B$7)+273)^4-(BQ1127+273)^4)-44100*J1127)/(1.84*29.3*R1127+8*0.95*5.67E-8*(BQ1127+273)^3))</f>
        <v>0</v>
      </c>
      <c r="W1127">
        <f>($C$7*BR1127+$D$7*BS1127+$E$7*V1127)</f>
        <v>0</v>
      </c>
      <c r="X1127">
        <f>0.61365*exp(17.502*W1127/(240.97+W1127))</f>
        <v>0</v>
      </c>
      <c r="Y1127">
        <f>(Z1127/AA1127*100)</f>
        <v>0</v>
      </c>
      <c r="Z1127">
        <f>BJ1127*(BO1127+BP1127)/1000</f>
        <v>0</v>
      </c>
      <c r="AA1127">
        <f>0.61365*exp(17.502*BQ1127/(240.97+BQ1127))</f>
        <v>0</v>
      </c>
      <c r="AB1127">
        <f>(X1127-BJ1127*(BO1127+BP1127)/1000)</f>
        <v>0</v>
      </c>
      <c r="AC1127">
        <f>(-J1127*44100)</f>
        <v>0</v>
      </c>
      <c r="AD1127">
        <f>2*29.3*R1127*0.92*(BQ1127-W1127)</f>
        <v>0</v>
      </c>
      <c r="AE1127">
        <f>2*0.95*5.67E-8*(((BQ1127+$B$7)+273)^4-(W1127+273)^4)</f>
        <v>0</v>
      </c>
      <c r="AF1127">
        <f>U1127+AE1127+AC1127+AD1127</f>
        <v>0</v>
      </c>
      <c r="AG1127">
        <f>BN1127*AU1127*(BI1127-BH1127*(1000-AU1127*BK1127)/(1000-AU1127*BJ1127))/(100*BB1127)</f>
        <v>0</v>
      </c>
      <c r="AH1127">
        <f>1000*BN1127*AU1127*(BJ1127-BK1127)/(100*BB1127*(1000-AU1127*BJ1127))</f>
        <v>0</v>
      </c>
      <c r="AI1127">
        <f>(AJ1127 - AK1127 - BO1127*1E3/(8.314*(BQ1127+273.15)) * AM1127/BN1127 * AL1127) * BN1127/(100*BB1127) * (1000 - BK1127)/1000</f>
        <v>0</v>
      </c>
      <c r="AJ1127">
        <v>915.895470938551</v>
      </c>
      <c r="AK1127">
        <v>864.667563636364</v>
      </c>
      <c r="AL1127">
        <v>3.4114341001446</v>
      </c>
      <c r="AM1127">
        <v>65.4375956939382</v>
      </c>
      <c r="AN1127">
        <f>(AP1127 - AO1127 + BO1127*1E3/(8.314*(BQ1127+273.15)) * AR1127/BN1127 * AQ1127) * BN1127/(100*BB1127) * 1000/(1000 - AP1127)</f>
        <v>0</v>
      </c>
      <c r="AO1127">
        <v>15.8124785139109</v>
      </c>
      <c r="AP1127">
        <v>19.7392274725275</v>
      </c>
      <c r="AQ1127">
        <v>-0.00120759170205372</v>
      </c>
      <c r="AR1127">
        <v>121.297817516399</v>
      </c>
      <c r="AS1127">
        <v>0</v>
      </c>
      <c r="AT1127">
        <v>0</v>
      </c>
      <c r="AU1127">
        <f>IF(AS1127*$H$13&gt;=AW1127,1.0,(AW1127/(AW1127-AS1127*$H$13)))</f>
        <v>0</v>
      </c>
      <c r="AV1127">
        <f>(AU1127-1)*100</f>
        <v>0</v>
      </c>
      <c r="AW1127">
        <f>MAX(0,($B$13+$C$13*BV1127)/(1+$D$13*BV1127)*BO1127/(BQ1127+273)*$E$13)</f>
        <v>0</v>
      </c>
      <c r="AX1127">
        <f>$B$11*BW1127+$C$11*BX1127+$F$11*CI1127*(1-CL1127)</f>
        <v>0</v>
      </c>
      <c r="AY1127">
        <f>AX1127*AZ1127</f>
        <v>0</v>
      </c>
      <c r="AZ1127">
        <f>($B$11*$D$9+$C$11*$D$9+$F$11*((CV1127+CN1127)/MAX(CV1127+CN1127+CW1127, 0.1)*$I$9+CW1127/MAX(CV1127+CN1127+CW1127, 0.1)*$J$9))/($B$11+$C$11+$F$11)</f>
        <v>0</v>
      </c>
      <c r="BA1127">
        <f>($B$11*$K$9+$C$11*$K$9+$F$11*((CV1127+CN1127)/MAX(CV1127+CN1127+CW1127, 0.1)*$P$9+CW1127/MAX(CV1127+CN1127+CW1127, 0.1)*$Q$9))/($B$11+$C$11+$F$11)</f>
        <v>0</v>
      </c>
      <c r="BB1127">
        <v>6</v>
      </c>
      <c r="BC1127">
        <v>0.5</v>
      </c>
      <c r="BD1127" t="s">
        <v>355</v>
      </c>
      <c r="BE1127">
        <v>2</v>
      </c>
      <c r="BF1127" t="b">
        <v>1</v>
      </c>
      <c r="BG1127">
        <v>1663700040.21429</v>
      </c>
      <c r="BH1127">
        <v>823.409321428571</v>
      </c>
      <c r="BI1127">
        <v>884.26625</v>
      </c>
      <c r="BJ1127">
        <v>19.7570678571429</v>
      </c>
      <c r="BK1127">
        <v>15.8130071428571</v>
      </c>
      <c r="BL1127">
        <v>815.21225</v>
      </c>
      <c r="BM1127">
        <v>19.4823</v>
      </c>
      <c r="BN1127">
        <v>500.020678571429</v>
      </c>
      <c r="BO1127">
        <v>90.4605928571429</v>
      </c>
      <c r="BP1127">
        <v>0.0477250571428571</v>
      </c>
      <c r="BQ1127">
        <v>24.5115214285714</v>
      </c>
      <c r="BR1127">
        <v>24.9949678571429</v>
      </c>
      <c r="BS1127">
        <v>999.9</v>
      </c>
      <c r="BT1127">
        <v>0</v>
      </c>
      <c r="BU1127">
        <v>0</v>
      </c>
      <c r="BV1127">
        <v>9991.96428571429</v>
      </c>
      <c r="BW1127">
        <v>0</v>
      </c>
      <c r="BX1127">
        <v>16.6957821428571</v>
      </c>
      <c r="BY1127">
        <v>-60.8568</v>
      </c>
      <c r="BZ1127">
        <v>840.005071428572</v>
      </c>
      <c r="CA1127">
        <v>898.473678571429</v>
      </c>
      <c r="CB1127">
        <v>3.94406785714286</v>
      </c>
      <c r="CC1127">
        <v>884.26625</v>
      </c>
      <c r="CD1127">
        <v>15.8130071428571</v>
      </c>
      <c r="CE1127">
        <v>1.78723714285714</v>
      </c>
      <c r="CF1127">
        <v>1.43045464285714</v>
      </c>
      <c r="CG1127">
        <v>15.6756071428571</v>
      </c>
      <c r="CH1127">
        <v>12.2443714285714</v>
      </c>
      <c r="CI1127">
        <v>2000.00071428571</v>
      </c>
      <c r="CJ1127">
        <v>0.980004285714286</v>
      </c>
      <c r="CK1127">
        <v>0.0199955714285714</v>
      </c>
      <c r="CL1127">
        <v>0</v>
      </c>
      <c r="CM1127">
        <v>733.24025</v>
      </c>
      <c r="CN1127">
        <v>5.00063</v>
      </c>
      <c r="CO1127">
        <v>14438.8571428571</v>
      </c>
      <c r="CP1127">
        <v>17256.9285714286</v>
      </c>
      <c r="CQ1127">
        <v>39.25</v>
      </c>
      <c r="CR1127">
        <v>39.375</v>
      </c>
      <c r="CS1127">
        <v>38.7721428571429</v>
      </c>
      <c r="CT1127">
        <v>38.687</v>
      </c>
      <c r="CU1127">
        <v>39.95275</v>
      </c>
      <c r="CV1127">
        <v>1955.10964285714</v>
      </c>
      <c r="CW1127">
        <v>39.8910714285714</v>
      </c>
      <c r="CX1127">
        <v>0</v>
      </c>
      <c r="CY1127">
        <v>1663700045.3</v>
      </c>
      <c r="CZ1127">
        <v>0</v>
      </c>
      <c r="DA1127">
        <v>0</v>
      </c>
      <c r="DB1127" t="s">
        <v>356</v>
      </c>
      <c r="DC1127">
        <v>1660677648.1</v>
      </c>
      <c r="DD1127">
        <v>1660677649.1</v>
      </c>
      <c r="DE1127">
        <v>0</v>
      </c>
      <c r="DF1127">
        <v>-1.042</v>
      </c>
      <c r="DG1127">
        <v>0.003</v>
      </c>
      <c r="DH1127">
        <v>5.218</v>
      </c>
      <c r="DI1127">
        <v>0.344</v>
      </c>
      <c r="DJ1127">
        <v>417</v>
      </c>
      <c r="DK1127">
        <v>22</v>
      </c>
      <c r="DL1127">
        <v>1.24</v>
      </c>
      <c r="DM1127">
        <v>0.53</v>
      </c>
      <c r="DN1127">
        <v>-60.7591926829268</v>
      </c>
      <c r="DO1127">
        <v>-1.22316167247388</v>
      </c>
      <c r="DP1127">
        <v>0.357434606941107</v>
      </c>
      <c r="DQ1127">
        <v>0</v>
      </c>
      <c r="DR1127">
        <v>3.95122390243902</v>
      </c>
      <c r="DS1127">
        <v>-0.185028919860633</v>
      </c>
      <c r="DT1127">
        <v>0.0191245293744803</v>
      </c>
      <c r="DU1127">
        <v>0</v>
      </c>
      <c r="DV1127">
        <v>0</v>
      </c>
      <c r="DW1127">
        <v>2</v>
      </c>
      <c r="DX1127" t="s">
        <v>357</v>
      </c>
      <c r="DY1127">
        <v>2.97327</v>
      </c>
      <c r="DZ1127">
        <v>2.70204</v>
      </c>
      <c r="EA1127">
        <v>0.149363</v>
      </c>
      <c r="EB1127">
        <v>0.157242</v>
      </c>
      <c r="EC1127">
        <v>0.0900468</v>
      </c>
      <c r="ED1127">
        <v>0.077644</v>
      </c>
      <c r="EE1127">
        <v>33122.4</v>
      </c>
      <c r="EF1127">
        <v>35773.3</v>
      </c>
      <c r="EG1127">
        <v>35289.5</v>
      </c>
      <c r="EH1127">
        <v>38501.1</v>
      </c>
      <c r="EI1127">
        <v>45547.8</v>
      </c>
      <c r="EJ1127">
        <v>51299.1</v>
      </c>
      <c r="EK1127">
        <v>55172.3</v>
      </c>
      <c r="EL1127">
        <v>61762.9</v>
      </c>
      <c r="EM1127">
        <v>1.983</v>
      </c>
      <c r="EN1127">
        <v>1.8024</v>
      </c>
      <c r="EO1127">
        <v>0.0818074</v>
      </c>
      <c r="EP1127">
        <v>0</v>
      </c>
      <c r="EQ1127">
        <v>23.6257</v>
      </c>
      <c r="ER1127">
        <v>999.9</v>
      </c>
      <c r="ES1127">
        <v>39.415</v>
      </c>
      <c r="ET1127">
        <v>31.562</v>
      </c>
      <c r="EU1127">
        <v>20.2947</v>
      </c>
      <c r="EV1127">
        <v>56.3763</v>
      </c>
      <c r="EW1127">
        <v>45.7011</v>
      </c>
      <c r="EX1127">
        <v>1</v>
      </c>
      <c r="EY1127">
        <v>0.0103659</v>
      </c>
      <c r="EZ1127">
        <v>2.61092</v>
      </c>
      <c r="FA1127">
        <v>20.0937</v>
      </c>
      <c r="FB1127">
        <v>5.19812</v>
      </c>
      <c r="FC1127">
        <v>12.004</v>
      </c>
      <c r="FD1127">
        <v>4.976</v>
      </c>
      <c r="FE1127">
        <v>3.294</v>
      </c>
      <c r="FF1127">
        <v>9999</v>
      </c>
      <c r="FG1127">
        <v>9999</v>
      </c>
      <c r="FH1127">
        <v>9999</v>
      </c>
      <c r="FI1127">
        <v>696.3</v>
      </c>
      <c r="FJ1127">
        <v>1.86356</v>
      </c>
      <c r="FK1127">
        <v>1.86829</v>
      </c>
      <c r="FL1127">
        <v>1.86807</v>
      </c>
      <c r="FM1127">
        <v>1.86932</v>
      </c>
      <c r="FN1127">
        <v>1.87012</v>
      </c>
      <c r="FO1127">
        <v>1.86615</v>
      </c>
      <c r="FP1127">
        <v>1.86719</v>
      </c>
      <c r="FQ1127">
        <v>1.86856</v>
      </c>
      <c r="FR1127">
        <v>5</v>
      </c>
      <c r="FS1127">
        <v>0</v>
      </c>
      <c r="FT1127">
        <v>0</v>
      </c>
      <c r="FU1127">
        <v>0</v>
      </c>
      <c r="FV1127" t="s">
        <v>358</v>
      </c>
      <c r="FW1127" t="s">
        <v>359</v>
      </c>
      <c r="FX1127" t="s">
        <v>360</v>
      </c>
      <c r="FY1127" t="s">
        <v>360</v>
      </c>
      <c r="FZ1127" t="s">
        <v>360</v>
      </c>
      <c r="GA1127" t="s">
        <v>360</v>
      </c>
      <c r="GB1127">
        <v>0</v>
      </c>
      <c r="GC1127">
        <v>100</v>
      </c>
      <c r="GD1127">
        <v>100</v>
      </c>
      <c r="GE1127">
        <v>8.342</v>
      </c>
      <c r="GF1127">
        <v>0.2739</v>
      </c>
      <c r="GG1127">
        <v>3.61927167264205</v>
      </c>
      <c r="GH1127">
        <v>0.00509506669552449</v>
      </c>
      <c r="GI1127">
        <v>1.17866753763249e-06</v>
      </c>
      <c r="GJ1127">
        <v>-6.62632595388568e-10</v>
      </c>
      <c r="GK1127">
        <v>-0.0260112845827318</v>
      </c>
      <c r="GL1127">
        <v>-0.0225051504344278</v>
      </c>
      <c r="GM1127">
        <v>0.00262967521021688</v>
      </c>
      <c r="GN1127">
        <v>-3.50088843362945e-05</v>
      </c>
      <c r="GO1127">
        <v>-5</v>
      </c>
      <c r="GP1127">
        <v>1640</v>
      </c>
      <c r="GQ1127">
        <v>1</v>
      </c>
      <c r="GR1127">
        <v>20</v>
      </c>
      <c r="GS1127">
        <v>50373.3</v>
      </c>
      <c r="GT1127">
        <v>50373.3</v>
      </c>
      <c r="GU1127">
        <v>1.92383</v>
      </c>
      <c r="GV1127">
        <v>2.63306</v>
      </c>
      <c r="GW1127">
        <v>1.54785</v>
      </c>
      <c r="GX1127">
        <v>2.2998</v>
      </c>
      <c r="GY1127">
        <v>1.34644</v>
      </c>
      <c r="GZ1127">
        <v>2.28516</v>
      </c>
      <c r="HA1127">
        <v>36.5996</v>
      </c>
      <c r="HB1127">
        <v>23.9387</v>
      </c>
      <c r="HC1127">
        <v>18</v>
      </c>
      <c r="HD1127">
        <v>504.045</v>
      </c>
      <c r="HE1127">
        <v>390.661</v>
      </c>
      <c r="HF1127">
        <v>19.4641</v>
      </c>
      <c r="HG1127">
        <v>27.2021</v>
      </c>
      <c r="HH1127">
        <v>29.9999</v>
      </c>
      <c r="HI1127">
        <v>27.1815</v>
      </c>
      <c r="HJ1127">
        <v>27.1254</v>
      </c>
      <c r="HK1127">
        <v>38.5083</v>
      </c>
      <c r="HL1127">
        <v>23.378</v>
      </c>
      <c r="HM1127">
        <v>0</v>
      </c>
      <c r="HN1127">
        <v>19.4941</v>
      </c>
      <c r="HO1127">
        <v>925.135</v>
      </c>
      <c r="HP1127">
        <v>15.8439</v>
      </c>
      <c r="HQ1127">
        <v>102.34</v>
      </c>
      <c r="HR1127">
        <v>102.8</v>
      </c>
    </row>
    <row r="1128" spans="1:226">
      <c r="A1128">
        <v>1112</v>
      </c>
      <c r="B1128">
        <v>1663700053</v>
      </c>
      <c r="C1128">
        <v>12277.9000000954</v>
      </c>
      <c r="D1128" t="s">
        <v>2594</v>
      </c>
      <c r="E1128" t="s">
        <v>2595</v>
      </c>
      <c r="F1128">
        <v>5</v>
      </c>
      <c r="G1128" t="s">
        <v>2485</v>
      </c>
      <c r="H1128" t="s">
        <v>354</v>
      </c>
      <c r="I1128">
        <v>1663700045.5</v>
      </c>
      <c r="J1128">
        <f>(K1128)/1000</f>
        <v>0</v>
      </c>
      <c r="K1128">
        <f>IF(BF1128, AN1128, AH1128)</f>
        <v>0</v>
      </c>
      <c r="L1128">
        <f>IF(BF1128, AI1128, AG1128)</f>
        <v>0</v>
      </c>
      <c r="M1128">
        <f>BH1128 - IF(AU1128&gt;1, L1128*BB1128*100.0/(AW1128*BV1128), 0)</f>
        <v>0</v>
      </c>
      <c r="N1128">
        <f>((T1128-J1128/2)*M1128-L1128)/(T1128+J1128/2)</f>
        <v>0</v>
      </c>
      <c r="O1128">
        <f>N1128*(BO1128+BP1128)/1000.0</f>
        <v>0</v>
      </c>
      <c r="P1128">
        <f>(BH1128 - IF(AU1128&gt;1, L1128*BB1128*100.0/(AW1128*BV1128), 0))*(BO1128+BP1128)/1000.0</f>
        <v>0</v>
      </c>
      <c r="Q1128">
        <f>2.0/((1/S1128-1/R1128)+SIGN(S1128)*SQRT((1/S1128-1/R1128)*(1/S1128-1/R1128) + 4*BC1128/((BC1128+1)*(BC1128+1))*(2*1/S1128*1/R1128-1/R1128*1/R1128)))</f>
        <v>0</v>
      </c>
      <c r="R1128">
        <f>IF(LEFT(BD1128,1)&lt;&gt;"0",IF(LEFT(BD1128,1)="1",3.0,BE1128),$D$5+$E$5*(BV1128*BO1128/($K$5*1000))+$F$5*(BV1128*BO1128/($K$5*1000))*MAX(MIN(BB1128,$J$5),$I$5)*MAX(MIN(BB1128,$J$5),$I$5)+$G$5*MAX(MIN(BB1128,$J$5),$I$5)*(BV1128*BO1128/($K$5*1000))+$H$5*(BV1128*BO1128/($K$5*1000))*(BV1128*BO1128/($K$5*1000)))</f>
        <v>0</v>
      </c>
      <c r="S1128">
        <f>J1128*(1000-(1000*0.61365*exp(17.502*W1128/(240.97+W1128))/(BO1128+BP1128)+BJ1128)/2)/(1000*0.61365*exp(17.502*W1128/(240.97+W1128))/(BO1128+BP1128)-BJ1128)</f>
        <v>0</v>
      </c>
      <c r="T1128">
        <f>1/((BC1128+1)/(Q1128/1.6)+1/(R1128/1.37)) + BC1128/((BC1128+1)/(Q1128/1.6) + BC1128/(R1128/1.37))</f>
        <v>0</v>
      </c>
      <c r="U1128">
        <f>(AX1128*BA1128)</f>
        <v>0</v>
      </c>
      <c r="V1128">
        <f>(BQ1128+(U1128+2*0.95*5.67E-8*(((BQ1128+$B$7)+273)^4-(BQ1128+273)^4)-44100*J1128)/(1.84*29.3*R1128+8*0.95*5.67E-8*(BQ1128+273)^3))</f>
        <v>0</v>
      </c>
      <c r="W1128">
        <f>($C$7*BR1128+$D$7*BS1128+$E$7*V1128)</f>
        <v>0</v>
      </c>
      <c r="X1128">
        <f>0.61365*exp(17.502*W1128/(240.97+W1128))</f>
        <v>0</v>
      </c>
      <c r="Y1128">
        <f>(Z1128/AA1128*100)</f>
        <v>0</v>
      </c>
      <c r="Z1128">
        <f>BJ1128*(BO1128+BP1128)/1000</f>
        <v>0</v>
      </c>
      <c r="AA1128">
        <f>0.61365*exp(17.502*BQ1128/(240.97+BQ1128))</f>
        <v>0</v>
      </c>
      <c r="AB1128">
        <f>(X1128-BJ1128*(BO1128+BP1128)/1000)</f>
        <v>0</v>
      </c>
      <c r="AC1128">
        <f>(-J1128*44100)</f>
        <v>0</v>
      </c>
      <c r="AD1128">
        <f>2*29.3*R1128*0.92*(BQ1128-W1128)</f>
        <v>0</v>
      </c>
      <c r="AE1128">
        <f>2*0.95*5.67E-8*(((BQ1128+$B$7)+273)^4-(W1128+273)^4)</f>
        <v>0</v>
      </c>
      <c r="AF1128">
        <f>U1128+AE1128+AC1128+AD1128</f>
        <v>0</v>
      </c>
      <c r="AG1128">
        <f>BN1128*AU1128*(BI1128-BH1128*(1000-AU1128*BK1128)/(1000-AU1128*BJ1128))/(100*BB1128)</f>
        <v>0</v>
      </c>
      <c r="AH1128">
        <f>1000*BN1128*AU1128*(BJ1128-BK1128)/(100*BB1128*(1000-AU1128*BJ1128))</f>
        <v>0</v>
      </c>
      <c r="AI1128">
        <f>(AJ1128 - AK1128 - BO1128*1E3/(8.314*(BQ1128+273.15)) * AM1128/BN1128 * AL1128) * BN1128/(100*BB1128) * (1000 - BK1128)/1000</f>
        <v>0</v>
      </c>
      <c r="AJ1128">
        <v>932.831760432809</v>
      </c>
      <c r="AK1128">
        <v>881.588084848484</v>
      </c>
      <c r="AL1128">
        <v>3.4047725007617</v>
      </c>
      <c r="AM1128">
        <v>65.4375956939382</v>
      </c>
      <c r="AN1128">
        <f>(AP1128 - AO1128 + BO1128*1E3/(8.314*(BQ1128+273.15)) * AR1128/BN1128 * AQ1128) * BN1128/(100*BB1128) * 1000/(1000 - AP1128)</f>
        <v>0</v>
      </c>
      <c r="AO1128">
        <v>15.8131583698945</v>
      </c>
      <c r="AP1128">
        <v>19.7347593406593</v>
      </c>
      <c r="AQ1128">
        <v>-0.000520691559184035</v>
      </c>
      <c r="AR1128">
        <v>121.297817516399</v>
      </c>
      <c r="AS1128">
        <v>0</v>
      </c>
      <c r="AT1128">
        <v>0</v>
      </c>
      <c r="AU1128">
        <f>IF(AS1128*$H$13&gt;=AW1128,1.0,(AW1128/(AW1128-AS1128*$H$13)))</f>
        <v>0</v>
      </c>
      <c r="AV1128">
        <f>(AU1128-1)*100</f>
        <v>0</v>
      </c>
      <c r="AW1128">
        <f>MAX(0,($B$13+$C$13*BV1128)/(1+$D$13*BV1128)*BO1128/(BQ1128+273)*$E$13)</f>
        <v>0</v>
      </c>
      <c r="AX1128">
        <f>$B$11*BW1128+$C$11*BX1128+$F$11*CI1128*(1-CL1128)</f>
        <v>0</v>
      </c>
      <c r="AY1128">
        <f>AX1128*AZ1128</f>
        <v>0</v>
      </c>
      <c r="AZ1128">
        <f>($B$11*$D$9+$C$11*$D$9+$F$11*((CV1128+CN1128)/MAX(CV1128+CN1128+CW1128, 0.1)*$I$9+CW1128/MAX(CV1128+CN1128+CW1128, 0.1)*$J$9))/($B$11+$C$11+$F$11)</f>
        <v>0</v>
      </c>
      <c r="BA1128">
        <f>($B$11*$K$9+$C$11*$K$9+$F$11*((CV1128+CN1128)/MAX(CV1128+CN1128+CW1128, 0.1)*$P$9+CW1128/MAX(CV1128+CN1128+CW1128, 0.1)*$Q$9))/($B$11+$C$11+$F$11)</f>
        <v>0</v>
      </c>
      <c r="BB1128">
        <v>6</v>
      </c>
      <c r="BC1128">
        <v>0.5</v>
      </c>
      <c r="BD1128" t="s">
        <v>355</v>
      </c>
      <c r="BE1128">
        <v>2</v>
      </c>
      <c r="BF1128" t="b">
        <v>1</v>
      </c>
      <c r="BG1128">
        <v>1663700045.5</v>
      </c>
      <c r="BH1128">
        <v>840.949703703704</v>
      </c>
      <c r="BI1128">
        <v>901.944111111111</v>
      </c>
      <c r="BJ1128">
        <v>19.7423481481481</v>
      </c>
      <c r="BK1128">
        <v>15.8135814814815</v>
      </c>
      <c r="BL1128">
        <v>832.653481481481</v>
      </c>
      <c r="BM1128">
        <v>19.4681407407407</v>
      </c>
      <c r="BN1128">
        <v>500.002962962963</v>
      </c>
      <c r="BO1128">
        <v>90.4602962962963</v>
      </c>
      <c r="BP1128">
        <v>0.0477933777777778</v>
      </c>
      <c r="BQ1128">
        <v>24.507562962963</v>
      </c>
      <c r="BR1128">
        <v>24.9815148148148</v>
      </c>
      <c r="BS1128">
        <v>999.9</v>
      </c>
      <c r="BT1128">
        <v>0</v>
      </c>
      <c r="BU1128">
        <v>0</v>
      </c>
      <c r="BV1128">
        <v>9990.18518518518</v>
      </c>
      <c r="BW1128">
        <v>0</v>
      </c>
      <c r="BX1128">
        <v>16.6869074074074</v>
      </c>
      <c r="BY1128">
        <v>-60.9942222222222</v>
      </c>
      <c r="BZ1128">
        <v>857.886222222222</v>
      </c>
      <c r="CA1128">
        <v>916.436</v>
      </c>
      <c r="CB1128">
        <v>3.92877592592593</v>
      </c>
      <c r="CC1128">
        <v>901.944111111111</v>
      </c>
      <c r="CD1128">
        <v>15.8135814814815</v>
      </c>
      <c r="CE1128">
        <v>1.78589925925926</v>
      </c>
      <c r="CF1128">
        <v>1.43050111111111</v>
      </c>
      <c r="CG1128">
        <v>15.6639185185185</v>
      </c>
      <c r="CH1128">
        <v>12.2448703703704</v>
      </c>
      <c r="CI1128">
        <v>1999.97444444444</v>
      </c>
      <c r="CJ1128">
        <v>0.980004185185185</v>
      </c>
      <c r="CK1128">
        <v>0.0199956518518519</v>
      </c>
      <c r="CL1128">
        <v>0</v>
      </c>
      <c r="CM1128">
        <v>733.112518518519</v>
      </c>
      <c r="CN1128">
        <v>5.00063</v>
      </c>
      <c r="CO1128">
        <v>14437.6851851852</v>
      </c>
      <c r="CP1128">
        <v>17256.7</v>
      </c>
      <c r="CQ1128">
        <v>39.25</v>
      </c>
      <c r="CR1128">
        <v>39.375</v>
      </c>
      <c r="CS1128">
        <v>38.7660740740741</v>
      </c>
      <c r="CT1128">
        <v>38.687</v>
      </c>
      <c r="CU1128">
        <v>39.9603333333333</v>
      </c>
      <c r="CV1128">
        <v>1955.08407407407</v>
      </c>
      <c r="CW1128">
        <v>39.8903703703704</v>
      </c>
      <c r="CX1128">
        <v>0</v>
      </c>
      <c r="CY1128">
        <v>1663700050.1</v>
      </c>
      <c r="CZ1128">
        <v>0</v>
      </c>
      <c r="DA1128">
        <v>0</v>
      </c>
      <c r="DB1128" t="s">
        <v>356</v>
      </c>
      <c r="DC1128">
        <v>1660677648.1</v>
      </c>
      <c r="DD1128">
        <v>1660677649.1</v>
      </c>
      <c r="DE1128">
        <v>0</v>
      </c>
      <c r="DF1128">
        <v>-1.042</v>
      </c>
      <c r="DG1128">
        <v>0.003</v>
      </c>
      <c r="DH1128">
        <v>5.218</v>
      </c>
      <c r="DI1128">
        <v>0.344</v>
      </c>
      <c r="DJ1128">
        <v>417</v>
      </c>
      <c r="DK1128">
        <v>22</v>
      </c>
      <c r="DL1128">
        <v>1.24</v>
      </c>
      <c r="DM1128">
        <v>0.53</v>
      </c>
      <c r="DN1128">
        <v>-60.8943487804878</v>
      </c>
      <c r="DO1128">
        <v>-1.9307728222997</v>
      </c>
      <c r="DP1128">
        <v>0.386776826759341</v>
      </c>
      <c r="DQ1128">
        <v>0</v>
      </c>
      <c r="DR1128">
        <v>3.94146951219512</v>
      </c>
      <c r="DS1128">
        <v>-0.184905993031355</v>
      </c>
      <c r="DT1128">
        <v>0.0190979516142335</v>
      </c>
      <c r="DU1128">
        <v>0</v>
      </c>
      <c r="DV1128">
        <v>0</v>
      </c>
      <c r="DW1128">
        <v>2</v>
      </c>
      <c r="DX1128" t="s">
        <v>357</v>
      </c>
      <c r="DY1128">
        <v>2.97126</v>
      </c>
      <c r="DZ1128">
        <v>2.70193</v>
      </c>
      <c r="EA1128">
        <v>0.151295</v>
      </c>
      <c r="EB1128">
        <v>0.159067</v>
      </c>
      <c r="EC1128">
        <v>0.090047</v>
      </c>
      <c r="ED1128">
        <v>0.0776535</v>
      </c>
      <c r="EE1128">
        <v>33047.2</v>
      </c>
      <c r="EF1128">
        <v>35696</v>
      </c>
      <c r="EG1128">
        <v>35289.5</v>
      </c>
      <c r="EH1128">
        <v>38501.2</v>
      </c>
      <c r="EI1128">
        <v>45547.9</v>
      </c>
      <c r="EJ1128">
        <v>51299</v>
      </c>
      <c r="EK1128">
        <v>55172.3</v>
      </c>
      <c r="EL1128">
        <v>61763.3</v>
      </c>
      <c r="EM1128">
        <v>1.9836</v>
      </c>
      <c r="EN1128">
        <v>1.8022</v>
      </c>
      <c r="EO1128">
        <v>0.0820756</v>
      </c>
      <c r="EP1128">
        <v>0</v>
      </c>
      <c r="EQ1128">
        <v>23.6218</v>
      </c>
      <c r="ER1128">
        <v>999.9</v>
      </c>
      <c r="ES1128">
        <v>39.391</v>
      </c>
      <c r="ET1128">
        <v>31.572</v>
      </c>
      <c r="EU1128">
        <v>20.2946</v>
      </c>
      <c r="EV1128">
        <v>56.0262</v>
      </c>
      <c r="EW1128">
        <v>46.1739</v>
      </c>
      <c r="EX1128">
        <v>1</v>
      </c>
      <c r="EY1128">
        <v>0.010061</v>
      </c>
      <c r="EZ1128">
        <v>2.44854</v>
      </c>
      <c r="FA1128">
        <v>20.0965</v>
      </c>
      <c r="FB1128">
        <v>5.19812</v>
      </c>
      <c r="FC1128">
        <v>12.004</v>
      </c>
      <c r="FD1128">
        <v>4.9756</v>
      </c>
      <c r="FE1128">
        <v>3.294</v>
      </c>
      <c r="FF1128">
        <v>9999</v>
      </c>
      <c r="FG1128">
        <v>9999</v>
      </c>
      <c r="FH1128">
        <v>9999</v>
      </c>
      <c r="FI1128">
        <v>696.3</v>
      </c>
      <c r="FJ1128">
        <v>1.86356</v>
      </c>
      <c r="FK1128">
        <v>1.86829</v>
      </c>
      <c r="FL1128">
        <v>1.86813</v>
      </c>
      <c r="FM1128">
        <v>1.86935</v>
      </c>
      <c r="FN1128">
        <v>1.87012</v>
      </c>
      <c r="FO1128">
        <v>1.86615</v>
      </c>
      <c r="FP1128">
        <v>1.86722</v>
      </c>
      <c r="FQ1128">
        <v>1.86859</v>
      </c>
      <c r="FR1128">
        <v>5</v>
      </c>
      <c r="FS1128">
        <v>0</v>
      </c>
      <c r="FT1128">
        <v>0</v>
      </c>
      <c r="FU1128">
        <v>0</v>
      </c>
      <c r="FV1128" t="s">
        <v>358</v>
      </c>
      <c r="FW1128" t="s">
        <v>359</v>
      </c>
      <c r="FX1128" t="s">
        <v>360</v>
      </c>
      <c r="FY1128" t="s">
        <v>360</v>
      </c>
      <c r="FZ1128" t="s">
        <v>360</v>
      </c>
      <c r="GA1128" t="s">
        <v>360</v>
      </c>
      <c r="GB1128">
        <v>0</v>
      </c>
      <c r="GC1128">
        <v>100</v>
      </c>
      <c r="GD1128">
        <v>100</v>
      </c>
      <c r="GE1128">
        <v>8.436</v>
      </c>
      <c r="GF1128">
        <v>0.2739</v>
      </c>
      <c r="GG1128">
        <v>3.61927167264205</v>
      </c>
      <c r="GH1128">
        <v>0.00509506669552449</v>
      </c>
      <c r="GI1128">
        <v>1.17866753763249e-06</v>
      </c>
      <c r="GJ1128">
        <v>-6.62632595388568e-10</v>
      </c>
      <c r="GK1128">
        <v>-0.0260112845827318</v>
      </c>
      <c r="GL1128">
        <v>-0.0225051504344278</v>
      </c>
      <c r="GM1128">
        <v>0.00262967521021688</v>
      </c>
      <c r="GN1128">
        <v>-3.50088843362945e-05</v>
      </c>
      <c r="GO1128">
        <v>-5</v>
      </c>
      <c r="GP1128">
        <v>1640</v>
      </c>
      <c r="GQ1128">
        <v>1</v>
      </c>
      <c r="GR1128">
        <v>20</v>
      </c>
      <c r="GS1128">
        <v>50373.4</v>
      </c>
      <c r="GT1128">
        <v>50373.4</v>
      </c>
      <c r="GU1128">
        <v>1.94946</v>
      </c>
      <c r="GV1128">
        <v>2.62085</v>
      </c>
      <c r="GW1128">
        <v>1.54785</v>
      </c>
      <c r="GX1128">
        <v>2.2998</v>
      </c>
      <c r="GY1128">
        <v>1.34644</v>
      </c>
      <c r="GZ1128">
        <v>2.42432</v>
      </c>
      <c r="HA1128">
        <v>36.5996</v>
      </c>
      <c r="HB1128">
        <v>23.9474</v>
      </c>
      <c r="HC1128">
        <v>18</v>
      </c>
      <c r="HD1128">
        <v>504.444</v>
      </c>
      <c r="HE1128">
        <v>390.568</v>
      </c>
      <c r="HF1128">
        <v>19.4814</v>
      </c>
      <c r="HG1128">
        <v>27.2021</v>
      </c>
      <c r="HH1128">
        <v>29.9997</v>
      </c>
      <c r="HI1128">
        <v>27.1815</v>
      </c>
      <c r="HJ1128">
        <v>27.1276</v>
      </c>
      <c r="HK1128">
        <v>39.0287</v>
      </c>
      <c r="HL1128">
        <v>23.378</v>
      </c>
      <c r="HM1128">
        <v>0</v>
      </c>
      <c r="HN1128">
        <v>19.5203</v>
      </c>
      <c r="HO1128">
        <v>938.612</v>
      </c>
      <c r="HP1128">
        <v>15.8602</v>
      </c>
      <c r="HQ1128">
        <v>102.34</v>
      </c>
      <c r="HR1128">
        <v>102.8</v>
      </c>
    </row>
    <row r="1129" spans="1:226">
      <c r="A1129">
        <v>1113</v>
      </c>
      <c r="B1129">
        <v>1663700058</v>
      </c>
      <c r="C1129">
        <v>12282.9000000954</v>
      </c>
      <c r="D1129" t="s">
        <v>2596</v>
      </c>
      <c r="E1129" t="s">
        <v>2597</v>
      </c>
      <c r="F1129">
        <v>5</v>
      </c>
      <c r="G1129" t="s">
        <v>2485</v>
      </c>
      <c r="H1129" t="s">
        <v>354</v>
      </c>
      <c r="I1129">
        <v>1663700050.21429</v>
      </c>
      <c r="J1129">
        <f>(K1129)/1000</f>
        <v>0</v>
      </c>
      <c r="K1129">
        <f>IF(BF1129, AN1129, AH1129)</f>
        <v>0</v>
      </c>
      <c r="L1129">
        <f>IF(BF1129, AI1129, AG1129)</f>
        <v>0</v>
      </c>
      <c r="M1129">
        <f>BH1129 - IF(AU1129&gt;1, L1129*BB1129*100.0/(AW1129*BV1129), 0)</f>
        <v>0</v>
      </c>
      <c r="N1129">
        <f>((T1129-J1129/2)*M1129-L1129)/(T1129+J1129/2)</f>
        <v>0</v>
      </c>
      <c r="O1129">
        <f>N1129*(BO1129+BP1129)/1000.0</f>
        <v>0</v>
      </c>
      <c r="P1129">
        <f>(BH1129 - IF(AU1129&gt;1, L1129*BB1129*100.0/(AW1129*BV1129), 0))*(BO1129+BP1129)/1000.0</f>
        <v>0</v>
      </c>
      <c r="Q1129">
        <f>2.0/((1/S1129-1/R1129)+SIGN(S1129)*SQRT((1/S1129-1/R1129)*(1/S1129-1/R1129) + 4*BC1129/((BC1129+1)*(BC1129+1))*(2*1/S1129*1/R1129-1/R1129*1/R1129)))</f>
        <v>0</v>
      </c>
      <c r="R1129">
        <f>IF(LEFT(BD1129,1)&lt;&gt;"0",IF(LEFT(BD1129,1)="1",3.0,BE1129),$D$5+$E$5*(BV1129*BO1129/($K$5*1000))+$F$5*(BV1129*BO1129/($K$5*1000))*MAX(MIN(BB1129,$J$5),$I$5)*MAX(MIN(BB1129,$J$5),$I$5)+$G$5*MAX(MIN(BB1129,$J$5),$I$5)*(BV1129*BO1129/($K$5*1000))+$H$5*(BV1129*BO1129/($K$5*1000))*(BV1129*BO1129/($K$5*1000)))</f>
        <v>0</v>
      </c>
      <c r="S1129">
        <f>J1129*(1000-(1000*0.61365*exp(17.502*W1129/(240.97+W1129))/(BO1129+BP1129)+BJ1129)/2)/(1000*0.61365*exp(17.502*W1129/(240.97+W1129))/(BO1129+BP1129)-BJ1129)</f>
        <v>0</v>
      </c>
      <c r="T1129">
        <f>1/((BC1129+1)/(Q1129/1.6)+1/(R1129/1.37)) + BC1129/((BC1129+1)/(Q1129/1.6) + BC1129/(R1129/1.37))</f>
        <v>0</v>
      </c>
      <c r="U1129">
        <f>(AX1129*BA1129)</f>
        <v>0</v>
      </c>
      <c r="V1129">
        <f>(BQ1129+(U1129+2*0.95*5.67E-8*(((BQ1129+$B$7)+273)^4-(BQ1129+273)^4)-44100*J1129)/(1.84*29.3*R1129+8*0.95*5.67E-8*(BQ1129+273)^3))</f>
        <v>0</v>
      </c>
      <c r="W1129">
        <f>($C$7*BR1129+$D$7*BS1129+$E$7*V1129)</f>
        <v>0</v>
      </c>
      <c r="X1129">
        <f>0.61365*exp(17.502*W1129/(240.97+W1129))</f>
        <v>0</v>
      </c>
      <c r="Y1129">
        <f>(Z1129/AA1129*100)</f>
        <v>0</v>
      </c>
      <c r="Z1129">
        <f>BJ1129*(BO1129+BP1129)/1000</f>
        <v>0</v>
      </c>
      <c r="AA1129">
        <f>0.61365*exp(17.502*BQ1129/(240.97+BQ1129))</f>
        <v>0</v>
      </c>
      <c r="AB1129">
        <f>(X1129-BJ1129*(BO1129+BP1129)/1000)</f>
        <v>0</v>
      </c>
      <c r="AC1129">
        <f>(-J1129*44100)</f>
        <v>0</v>
      </c>
      <c r="AD1129">
        <f>2*29.3*R1129*0.92*(BQ1129-W1129)</f>
        <v>0</v>
      </c>
      <c r="AE1129">
        <f>2*0.95*5.67E-8*(((BQ1129+$B$7)+273)^4-(W1129+273)^4)</f>
        <v>0</v>
      </c>
      <c r="AF1129">
        <f>U1129+AE1129+AC1129+AD1129</f>
        <v>0</v>
      </c>
      <c r="AG1129">
        <f>BN1129*AU1129*(BI1129-BH1129*(1000-AU1129*BK1129)/(1000-AU1129*BJ1129))/(100*BB1129)</f>
        <v>0</v>
      </c>
      <c r="AH1129">
        <f>1000*BN1129*AU1129*(BJ1129-BK1129)/(100*BB1129*(1000-AU1129*BJ1129))</f>
        <v>0</v>
      </c>
      <c r="AI1129">
        <f>(AJ1129 - AK1129 - BO1129*1E3/(8.314*(BQ1129+273.15)) * AM1129/BN1129 * AL1129) * BN1129/(100*BB1129) * (1000 - BK1129)/1000</f>
        <v>0</v>
      </c>
      <c r="AJ1129">
        <v>949.568631567862</v>
      </c>
      <c r="AK1129">
        <v>898.411309090909</v>
      </c>
      <c r="AL1129">
        <v>3.33103702239913</v>
      </c>
      <c r="AM1129">
        <v>65.4375956939382</v>
      </c>
      <c r="AN1129">
        <f>(AP1129 - AO1129 + BO1129*1E3/(8.314*(BQ1129+273.15)) * AR1129/BN1129 * AQ1129) * BN1129/(100*BB1129) * 1000/(1000 - AP1129)</f>
        <v>0</v>
      </c>
      <c r="AO1129">
        <v>15.8154157382618</v>
      </c>
      <c r="AP1129">
        <v>19.7376340659341</v>
      </c>
      <c r="AQ1129">
        <v>0.000227099802934025</v>
      </c>
      <c r="AR1129">
        <v>121.297817516399</v>
      </c>
      <c r="AS1129">
        <v>0</v>
      </c>
      <c r="AT1129">
        <v>0</v>
      </c>
      <c r="AU1129">
        <f>IF(AS1129*$H$13&gt;=AW1129,1.0,(AW1129/(AW1129-AS1129*$H$13)))</f>
        <v>0</v>
      </c>
      <c r="AV1129">
        <f>(AU1129-1)*100</f>
        <v>0</v>
      </c>
      <c r="AW1129">
        <f>MAX(0,($B$13+$C$13*BV1129)/(1+$D$13*BV1129)*BO1129/(BQ1129+273)*$E$13)</f>
        <v>0</v>
      </c>
      <c r="AX1129">
        <f>$B$11*BW1129+$C$11*BX1129+$F$11*CI1129*(1-CL1129)</f>
        <v>0</v>
      </c>
      <c r="AY1129">
        <f>AX1129*AZ1129</f>
        <v>0</v>
      </c>
      <c r="AZ1129">
        <f>($B$11*$D$9+$C$11*$D$9+$F$11*((CV1129+CN1129)/MAX(CV1129+CN1129+CW1129, 0.1)*$I$9+CW1129/MAX(CV1129+CN1129+CW1129, 0.1)*$J$9))/($B$11+$C$11+$F$11)</f>
        <v>0</v>
      </c>
      <c r="BA1129">
        <f>($B$11*$K$9+$C$11*$K$9+$F$11*((CV1129+CN1129)/MAX(CV1129+CN1129+CW1129, 0.1)*$P$9+CW1129/MAX(CV1129+CN1129+CW1129, 0.1)*$Q$9))/($B$11+$C$11+$F$11)</f>
        <v>0</v>
      </c>
      <c r="BB1129">
        <v>6</v>
      </c>
      <c r="BC1129">
        <v>0.5</v>
      </c>
      <c r="BD1129" t="s">
        <v>355</v>
      </c>
      <c r="BE1129">
        <v>2</v>
      </c>
      <c r="BF1129" t="b">
        <v>1</v>
      </c>
      <c r="BG1129">
        <v>1663700050.21429</v>
      </c>
      <c r="BH1129">
        <v>856.577714285714</v>
      </c>
      <c r="BI1129">
        <v>917.579857142857</v>
      </c>
      <c r="BJ1129">
        <v>19.737375</v>
      </c>
      <c r="BK1129">
        <v>15.8141857142857</v>
      </c>
      <c r="BL1129">
        <v>848.193357142857</v>
      </c>
      <c r="BM1129">
        <v>19.4633535714286</v>
      </c>
      <c r="BN1129">
        <v>499.976535714286</v>
      </c>
      <c r="BO1129">
        <v>90.4601571428571</v>
      </c>
      <c r="BP1129">
        <v>0.0479526607142857</v>
      </c>
      <c r="BQ1129">
        <v>24.5034107142857</v>
      </c>
      <c r="BR1129">
        <v>24.9729571428571</v>
      </c>
      <c r="BS1129">
        <v>999.9</v>
      </c>
      <c r="BT1129">
        <v>0</v>
      </c>
      <c r="BU1129">
        <v>0</v>
      </c>
      <c r="BV1129">
        <v>9963.57142857143</v>
      </c>
      <c r="BW1129">
        <v>0</v>
      </c>
      <c r="BX1129">
        <v>16.6819892857143</v>
      </c>
      <c r="BY1129">
        <v>-61.0020178571429</v>
      </c>
      <c r="BZ1129">
        <v>873.824642857143</v>
      </c>
      <c r="CA1129">
        <v>932.323678571429</v>
      </c>
      <c r="CB1129">
        <v>3.92318714285714</v>
      </c>
      <c r="CC1129">
        <v>917.579857142857</v>
      </c>
      <c r="CD1129">
        <v>15.8141857142857</v>
      </c>
      <c r="CE1129">
        <v>1.78544642857143</v>
      </c>
      <c r="CF1129">
        <v>1.43055428571429</v>
      </c>
      <c r="CG1129">
        <v>15.6599535714286</v>
      </c>
      <c r="CH1129">
        <v>12.2454392857143</v>
      </c>
      <c r="CI1129">
        <v>1999.98</v>
      </c>
      <c r="CJ1129">
        <v>0.980004</v>
      </c>
      <c r="CK1129">
        <v>0.0199958</v>
      </c>
      <c r="CL1129">
        <v>0</v>
      </c>
      <c r="CM1129">
        <v>732.909285714286</v>
      </c>
      <c r="CN1129">
        <v>5.00063</v>
      </c>
      <c r="CO1129">
        <v>14435.1892857143</v>
      </c>
      <c r="CP1129">
        <v>17256.7464285714</v>
      </c>
      <c r="CQ1129">
        <v>39.25</v>
      </c>
      <c r="CR1129">
        <v>39.375</v>
      </c>
      <c r="CS1129">
        <v>38.7677142857143</v>
      </c>
      <c r="CT1129">
        <v>38.687</v>
      </c>
      <c r="CU1129">
        <v>39.9595</v>
      </c>
      <c r="CV1129">
        <v>1955.08892857143</v>
      </c>
      <c r="CW1129">
        <v>39.8910714285714</v>
      </c>
      <c r="CX1129">
        <v>0</v>
      </c>
      <c r="CY1129">
        <v>1663700055.5</v>
      </c>
      <c r="CZ1129">
        <v>0</v>
      </c>
      <c r="DA1129">
        <v>0</v>
      </c>
      <c r="DB1129" t="s">
        <v>356</v>
      </c>
      <c r="DC1129">
        <v>1660677648.1</v>
      </c>
      <c r="DD1129">
        <v>1660677649.1</v>
      </c>
      <c r="DE1129">
        <v>0</v>
      </c>
      <c r="DF1129">
        <v>-1.042</v>
      </c>
      <c r="DG1129">
        <v>0.003</v>
      </c>
      <c r="DH1129">
        <v>5.218</v>
      </c>
      <c r="DI1129">
        <v>0.344</v>
      </c>
      <c r="DJ1129">
        <v>417</v>
      </c>
      <c r="DK1129">
        <v>22</v>
      </c>
      <c r="DL1129">
        <v>1.24</v>
      </c>
      <c r="DM1129">
        <v>0.53</v>
      </c>
      <c r="DN1129">
        <v>-60.9636146341463</v>
      </c>
      <c r="DO1129">
        <v>-1.24633379790947</v>
      </c>
      <c r="DP1129">
        <v>0.412501283108707</v>
      </c>
      <c r="DQ1129">
        <v>0</v>
      </c>
      <c r="DR1129">
        <v>3.92961951219512</v>
      </c>
      <c r="DS1129">
        <v>-0.100981881533103</v>
      </c>
      <c r="DT1129">
        <v>0.0116492633392594</v>
      </c>
      <c r="DU1129">
        <v>0</v>
      </c>
      <c r="DV1129">
        <v>0</v>
      </c>
      <c r="DW1129">
        <v>2</v>
      </c>
      <c r="DX1129" t="s">
        <v>357</v>
      </c>
      <c r="DY1129">
        <v>2.97264</v>
      </c>
      <c r="DZ1129">
        <v>2.70201</v>
      </c>
      <c r="EA1129">
        <v>0.153191</v>
      </c>
      <c r="EB1129">
        <v>0.160861</v>
      </c>
      <c r="EC1129">
        <v>0.0900507</v>
      </c>
      <c r="ED1129">
        <v>0.0776642</v>
      </c>
      <c r="EE1129">
        <v>32973.8</v>
      </c>
      <c r="EF1129">
        <v>35620.2</v>
      </c>
      <c r="EG1129">
        <v>35289.9</v>
      </c>
      <c r="EH1129">
        <v>38501.6</v>
      </c>
      <c r="EI1129">
        <v>45548</v>
      </c>
      <c r="EJ1129">
        <v>51299</v>
      </c>
      <c r="EK1129">
        <v>55172.7</v>
      </c>
      <c r="EL1129">
        <v>61763.9</v>
      </c>
      <c r="EM1129">
        <v>1.9836</v>
      </c>
      <c r="EN1129">
        <v>1.8022</v>
      </c>
      <c r="EO1129">
        <v>0.0818968</v>
      </c>
      <c r="EP1129">
        <v>0</v>
      </c>
      <c r="EQ1129">
        <v>23.6198</v>
      </c>
      <c r="ER1129">
        <v>999.9</v>
      </c>
      <c r="ES1129">
        <v>39.391</v>
      </c>
      <c r="ET1129">
        <v>31.562</v>
      </c>
      <c r="EU1129">
        <v>20.2846</v>
      </c>
      <c r="EV1129">
        <v>56.8762</v>
      </c>
      <c r="EW1129">
        <v>46.234</v>
      </c>
      <c r="EX1129">
        <v>1</v>
      </c>
      <c r="EY1129">
        <v>0.00945122</v>
      </c>
      <c r="EZ1129">
        <v>2.4181</v>
      </c>
      <c r="FA1129">
        <v>20.0968</v>
      </c>
      <c r="FB1129">
        <v>5.19932</v>
      </c>
      <c r="FC1129">
        <v>12.0052</v>
      </c>
      <c r="FD1129">
        <v>4.976</v>
      </c>
      <c r="FE1129">
        <v>3.294</v>
      </c>
      <c r="FF1129">
        <v>9999</v>
      </c>
      <c r="FG1129">
        <v>9999</v>
      </c>
      <c r="FH1129">
        <v>9999</v>
      </c>
      <c r="FI1129">
        <v>696.3</v>
      </c>
      <c r="FJ1129">
        <v>1.86356</v>
      </c>
      <c r="FK1129">
        <v>1.86829</v>
      </c>
      <c r="FL1129">
        <v>1.86804</v>
      </c>
      <c r="FM1129">
        <v>1.86935</v>
      </c>
      <c r="FN1129">
        <v>1.87009</v>
      </c>
      <c r="FO1129">
        <v>1.86615</v>
      </c>
      <c r="FP1129">
        <v>1.86722</v>
      </c>
      <c r="FQ1129">
        <v>1.86859</v>
      </c>
      <c r="FR1129">
        <v>5</v>
      </c>
      <c r="FS1129">
        <v>0</v>
      </c>
      <c r="FT1129">
        <v>0</v>
      </c>
      <c r="FU1129">
        <v>0</v>
      </c>
      <c r="FV1129" t="s">
        <v>358</v>
      </c>
      <c r="FW1129" t="s">
        <v>359</v>
      </c>
      <c r="FX1129" t="s">
        <v>360</v>
      </c>
      <c r="FY1129" t="s">
        <v>360</v>
      </c>
      <c r="FZ1129" t="s">
        <v>360</v>
      </c>
      <c r="GA1129" t="s">
        <v>360</v>
      </c>
      <c r="GB1129">
        <v>0</v>
      </c>
      <c r="GC1129">
        <v>100</v>
      </c>
      <c r="GD1129">
        <v>100</v>
      </c>
      <c r="GE1129">
        <v>8.53</v>
      </c>
      <c r="GF1129">
        <v>0.274</v>
      </c>
      <c r="GG1129">
        <v>3.61927167264205</v>
      </c>
      <c r="GH1129">
        <v>0.00509506669552449</v>
      </c>
      <c r="GI1129">
        <v>1.17866753763249e-06</v>
      </c>
      <c r="GJ1129">
        <v>-6.62632595388568e-10</v>
      </c>
      <c r="GK1129">
        <v>-0.0260112845827318</v>
      </c>
      <c r="GL1129">
        <v>-0.0225051504344278</v>
      </c>
      <c r="GM1129">
        <v>0.00262967521021688</v>
      </c>
      <c r="GN1129">
        <v>-3.50088843362945e-05</v>
      </c>
      <c r="GO1129">
        <v>-5</v>
      </c>
      <c r="GP1129">
        <v>1640</v>
      </c>
      <c r="GQ1129">
        <v>1</v>
      </c>
      <c r="GR1129">
        <v>20</v>
      </c>
      <c r="GS1129">
        <v>50373.5</v>
      </c>
      <c r="GT1129">
        <v>50373.5</v>
      </c>
      <c r="GU1129">
        <v>1.97998</v>
      </c>
      <c r="GV1129">
        <v>2.62085</v>
      </c>
      <c r="GW1129">
        <v>1.54785</v>
      </c>
      <c r="GX1129">
        <v>2.2998</v>
      </c>
      <c r="GY1129">
        <v>1.34644</v>
      </c>
      <c r="GZ1129">
        <v>2.38892</v>
      </c>
      <c r="HA1129">
        <v>36.5996</v>
      </c>
      <c r="HB1129">
        <v>23.9474</v>
      </c>
      <c r="HC1129">
        <v>18</v>
      </c>
      <c r="HD1129">
        <v>504.444</v>
      </c>
      <c r="HE1129">
        <v>390.568</v>
      </c>
      <c r="HF1129">
        <v>19.5168</v>
      </c>
      <c r="HG1129">
        <v>27.2021</v>
      </c>
      <c r="HH1129">
        <v>29.9997</v>
      </c>
      <c r="HI1129">
        <v>27.1815</v>
      </c>
      <c r="HJ1129">
        <v>27.1276</v>
      </c>
      <c r="HK1129">
        <v>39.6385</v>
      </c>
      <c r="HL1129">
        <v>23.378</v>
      </c>
      <c r="HM1129">
        <v>0</v>
      </c>
      <c r="HN1129">
        <v>19.5399</v>
      </c>
      <c r="HO1129">
        <v>958.935</v>
      </c>
      <c r="HP1129">
        <v>15.8756</v>
      </c>
      <c r="HQ1129">
        <v>102.341</v>
      </c>
      <c r="HR1129">
        <v>102.801</v>
      </c>
    </row>
    <row r="1130" spans="1:226">
      <c r="A1130">
        <v>1114</v>
      </c>
      <c r="B1130">
        <v>1663700063</v>
      </c>
      <c r="C1130">
        <v>12287.9000000954</v>
      </c>
      <c r="D1130" t="s">
        <v>2598</v>
      </c>
      <c r="E1130" t="s">
        <v>2599</v>
      </c>
      <c r="F1130">
        <v>5</v>
      </c>
      <c r="G1130" t="s">
        <v>2485</v>
      </c>
      <c r="H1130" t="s">
        <v>354</v>
      </c>
      <c r="I1130">
        <v>1663700055.5</v>
      </c>
      <c r="J1130">
        <f>(K1130)/1000</f>
        <v>0</v>
      </c>
      <c r="K1130">
        <f>IF(BF1130, AN1130, AH1130)</f>
        <v>0</v>
      </c>
      <c r="L1130">
        <f>IF(BF1130, AI1130, AG1130)</f>
        <v>0</v>
      </c>
      <c r="M1130">
        <f>BH1130 - IF(AU1130&gt;1, L1130*BB1130*100.0/(AW1130*BV1130), 0)</f>
        <v>0</v>
      </c>
      <c r="N1130">
        <f>((T1130-J1130/2)*M1130-L1130)/(T1130+J1130/2)</f>
        <v>0</v>
      </c>
      <c r="O1130">
        <f>N1130*(BO1130+BP1130)/1000.0</f>
        <v>0</v>
      </c>
      <c r="P1130">
        <f>(BH1130 - IF(AU1130&gt;1, L1130*BB1130*100.0/(AW1130*BV1130), 0))*(BO1130+BP1130)/1000.0</f>
        <v>0</v>
      </c>
      <c r="Q1130">
        <f>2.0/((1/S1130-1/R1130)+SIGN(S1130)*SQRT((1/S1130-1/R1130)*(1/S1130-1/R1130) + 4*BC1130/((BC1130+1)*(BC1130+1))*(2*1/S1130*1/R1130-1/R1130*1/R1130)))</f>
        <v>0</v>
      </c>
      <c r="R1130">
        <f>IF(LEFT(BD1130,1)&lt;&gt;"0",IF(LEFT(BD1130,1)="1",3.0,BE1130),$D$5+$E$5*(BV1130*BO1130/($K$5*1000))+$F$5*(BV1130*BO1130/($K$5*1000))*MAX(MIN(BB1130,$J$5),$I$5)*MAX(MIN(BB1130,$J$5),$I$5)+$G$5*MAX(MIN(BB1130,$J$5),$I$5)*(BV1130*BO1130/($K$5*1000))+$H$5*(BV1130*BO1130/($K$5*1000))*(BV1130*BO1130/($K$5*1000)))</f>
        <v>0</v>
      </c>
      <c r="S1130">
        <f>J1130*(1000-(1000*0.61365*exp(17.502*W1130/(240.97+W1130))/(BO1130+BP1130)+BJ1130)/2)/(1000*0.61365*exp(17.502*W1130/(240.97+W1130))/(BO1130+BP1130)-BJ1130)</f>
        <v>0</v>
      </c>
      <c r="T1130">
        <f>1/((BC1130+1)/(Q1130/1.6)+1/(R1130/1.37)) + BC1130/((BC1130+1)/(Q1130/1.6) + BC1130/(R1130/1.37))</f>
        <v>0</v>
      </c>
      <c r="U1130">
        <f>(AX1130*BA1130)</f>
        <v>0</v>
      </c>
      <c r="V1130">
        <f>(BQ1130+(U1130+2*0.95*5.67E-8*(((BQ1130+$B$7)+273)^4-(BQ1130+273)^4)-44100*J1130)/(1.84*29.3*R1130+8*0.95*5.67E-8*(BQ1130+273)^3))</f>
        <v>0</v>
      </c>
      <c r="W1130">
        <f>($C$7*BR1130+$D$7*BS1130+$E$7*V1130)</f>
        <v>0</v>
      </c>
      <c r="X1130">
        <f>0.61365*exp(17.502*W1130/(240.97+W1130))</f>
        <v>0</v>
      </c>
      <c r="Y1130">
        <f>(Z1130/AA1130*100)</f>
        <v>0</v>
      </c>
      <c r="Z1130">
        <f>BJ1130*(BO1130+BP1130)/1000</f>
        <v>0</v>
      </c>
      <c r="AA1130">
        <f>0.61365*exp(17.502*BQ1130/(240.97+BQ1130))</f>
        <v>0</v>
      </c>
      <c r="AB1130">
        <f>(X1130-BJ1130*(BO1130+BP1130)/1000)</f>
        <v>0</v>
      </c>
      <c r="AC1130">
        <f>(-J1130*44100)</f>
        <v>0</v>
      </c>
      <c r="AD1130">
        <f>2*29.3*R1130*0.92*(BQ1130-W1130)</f>
        <v>0</v>
      </c>
      <c r="AE1130">
        <f>2*0.95*5.67E-8*(((BQ1130+$B$7)+273)^4-(W1130+273)^4)</f>
        <v>0</v>
      </c>
      <c r="AF1130">
        <f>U1130+AE1130+AC1130+AD1130</f>
        <v>0</v>
      </c>
      <c r="AG1130">
        <f>BN1130*AU1130*(BI1130-BH1130*(1000-AU1130*BK1130)/(1000-AU1130*BJ1130))/(100*BB1130)</f>
        <v>0</v>
      </c>
      <c r="AH1130">
        <f>1000*BN1130*AU1130*(BJ1130-BK1130)/(100*BB1130*(1000-AU1130*BJ1130))</f>
        <v>0</v>
      </c>
      <c r="AI1130">
        <f>(AJ1130 - AK1130 - BO1130*1E3/(8.314*(BQ1130+273.15)) * AM1130/BN1130 * AL1130) * BN1130/(100*BB1130) * (1000 - BK1130)/1000</f>
        <v>0</v>
      </c>
      <c r="AJ1130">
        <v>967.259799937605</v>
      </c>
      <c r="AK1130">
        <v>915.651787878787</v>
      </c>
      <c r="AL1130">
        <v>3.50892296821131</v>
      </c>
      <c r="AM1130">
        <v>65.4375956939382</v>
      </c>
      <c r="AN1130">
        <f>(AP1130 - AO1130 + BO1130*1E3/(8.314*(BQ1130+273.15)) * AR1130/BN1130 * AQ1130) * BN1130/(100*BB1130) * 1000/(1000 - AP1130)</f>
        <v>0</v>
      </c>
      <c r="AO1130">
        <v>15.8180372913143</v>
      </c>
      <c r="AP1130">
        <v>19.7409142857143</v>
      </c>
      <c r="AQ1130">
        <v>-0.000177678500609658</v>
      </c>
      <c r="AR1130">
        <v>121.297817516399</v>
      </c>
      <c r="AS1130">
        <v>0</v>
      </c>
      <c r="AT1130">
        <v>0</v>
      </c>
      <c r="AU1130">
        <f>IF(AS1130*$H$13&gt;=AW1130,1.0,(AW1130/(AW1130-AS1130*$H$13)))</f>
        <v>0</v>
      </c>
      <c r="AV1130">
        <f>(AU1130-1)*100</f>
        <v>0</v>
      </c>
      <c r="AW1130">
        <f>MAX(0,($B$13+$C$13*BV1130)/(1+$D$13*BV1130)*BO1130/(BQ1130+273)*$E$13)</f>
        <v>0</v>
      </c>
      <c r="AX1130">
        <f>$B$11*BW1130+$C$11*BX1130+$F$11*CI1130*(1-CL1130)</f>
        <v>0</v>
      </c>
      <c r="AY1130">
        <f>AX1130*AZ1130</f>
        <v>0</v>
      </c>
      <c r="AZ1130">
        <f>($B$11*$D$9+$C$11*$D$9+$F$11*((CV1130+CN1130)/MAX(CV1130+CN1130+CW1130, 0.1)*$I$9+CW1130/MAX(CV1130+CN1130+CW1130, 0.1)*$J$9))/($B$11+$C$11+$F$11)</f>
        <v>0</v>
      </c>
      <c r="BA1130">
        <f>($B$11*$K$9+$C$11*$K$9+$F$11*((CV1130+CN1130)/MAX(CV1130+CN1130+CW1130, 0.1)*$P$9+CW1130/MAX(CV1130+CN1130+CW1130, 0.1)*$Q$9))/($B$11+$C$11+$F$11)</f>
        <v>0</v>
      </c>
      <c r="BB1130">
        <v>6</v>
      </c>
      <c r="BC1130">
        <v>0.5</v>
      </c>
      <c r="BD1130" t="s">
        <v>355</v>
      </c>
      <c r="BE1130">
        <v>2</v>
      </c>
      <c r="BF1130" t="b">
        <v>1</v>
      </c>
      <c r="BG1130">
        <v>1663700055.5</v>
      </c>
      <c r="BH1130">
        <v>874.116481481482</v>
      </c>
      <c r="BI1130">
        <v>935.459074074074</v>
      </c>
      <c r="BJ1130">
        <v>19.7362592592593</v>
      </c>
      <c r="BK1130">
        <v>15.8150703703704</v>
      </c>
      <c r="BL1130">
        <v>865.633444444445</v>
      </c>
      <c r="BM1130">
        <v>19.4622814814815</v>
      </c>
      <c r="BN1130">
        <v>500.03162962963</v>
      </c>
      <c r="BO1130">
        <v>90.4590962962963</v>
      </c>
      <c r="BP1130">
        <v>0.0480019333333333</v>
      </c>
      <c r="BQ1130">
        <v>24.5026592592593</v>
      </c>
      <c r="BR1130">
        <v>24.9664851851852</v>
      </c>
      <c r="BS1130">
        <v>999.9</v>
      </c>
      <c r="BT1130">
        <v>0</v>
      </c>
      <c r="BU1130">
        <v>0</v>
      </c>
      <c r="BV1130">
        <v>9982.77777777778</v>
      </c>
      <c r="BW1130">
        <v>0</v>
      </c>
      <c r="BX1130">
        <v>16.6742296296296</v>
      </c>
      <c r="BY1130">
        <v>-61.3426444444444</v>
      </c>
      <c r="BZ1130">
        <v>891.715592592593</v>
      </c>
      <c r="CA1130">
        <v>950.491185185185</v>
      </c>
      <c r="CB1130">
        <v>3.92118444444444</v>
      </c>
      <c r="CC1130">
        <v>935.459074074074</v>
      </c>
      <c r="CD1130">
        <v>15.8150703703704</v>
      </c>
      <c r="CE1130">
        <v>1.78532407407407</v>
      </c>
      <c r="CF1130">
        <v>1.43061740740741</v>
      </c>
      <c r="CG1130">
        <v>15.6588777777778</v>
      </c>
      <c r="CH1130">
        <v>12.2461074074074</v>
      </c>
      <c r="CI1130">
        <v>1999.98888888889</v>
      </c>
      <c r="CJ1130">
        <v>0.980004037037037</v>
      </c>
      <c r="CK1130">
        <v>0.0199957703703704</v>
      </c>
      <c r="CL1130">
        <v>0</v>
      </c>
      <c r="CM1130">
        <v>732.63737037037</v>
      </c>
      <c r="CN1130">
        <v>5.00063</v>
      </c>
      <c r="CO1130">
        <v>14430.6851851852</v>
      </c>
      <c r="CP1130">
        <v>17256.8185185185</v>
      </c>
      <c r="CQ1130">
        <v>39.25</v>
      </c>
      <c r="CR1130">
        <v>39.375</v>
      </c>
      <c r="CS1130">
        <v>38.7637777777778</v>
      </c>
      <c r="CT1130">
        <v>38.687</v>
      </c>
      <c r="CU1130">
        <v>39.965</v>
      </c>
      <c r="CV1130">
        <v>1955.09740740741</v>
      </c>
      <c r="CW1130">
        <v>39.8914814814815</v>
      </c>
      <c r="CX1130">
        <v>0</v>
      </c>
      <c r="CY1130">
        <v>1663700060.3</v>
      </c>
      <c r="CZ1130">
        <v>0</v>
      </c>
      <c r="DA1130">
        <v>0</v>
      </c>
      <c r="DB1130" t="s">
        <v>356</v>
      </c>
      <c r="DC1130">
        <v>1660677648.1</v>
      </c>
      <c r="DD1130">
        <v>1660677649.1</v>
      </c>
      <c r="DE1130">
        <v>0</v>
      </c>
      <c r="DF1130">
        <v>-1.042</v>
      </c>
      <c r="DG1130">
        <v>0.003</v>
      </c>
      <c r="DH1130">
        <v>5.218</v>
      </c>
      <c r="DI1130">
        <v>0.344</v>
      </c>
      <c r="DJ1130">
        <v>417</v>
      </c>
      <c r="DK1130">
        <v>22</v>
      </c>
      <c r="DL1130">
        <v>1.24</v>
      </c>
      <c r="DM1130">
        <v>0.53</v>
      </c>
      <c r="DN1130">
        <v>-61.0946951219512</v>
      </c>
      <c r="DO1130">
        <v>-2.88512613240393</v>
      </c>
      <c r="DP1130">
        <v>0.593607335908593</v>
      </c>
      <c r="DQ1130">
        <v>0</v>
      </c>
      <c r="DR1130">
        <v>3.92294585365854</v>
      </c>
      <c r="DS1130">
        <v>-0.0269546341463439</v>
      </c>
      <c r="DT1130">
        <v>0.00375337180159698</v>
      </c>
      <c r="DU1130">
        <v>1</v>
      </c>
      <c r="DV1130">
        <v>1</v>
      </c>
      <c r="DW1130">
        <v>2</v>
      </c>
      <c r="DX1130" t="s">
        <v>395</v>
      </c>
      <c r="DY1130">
        <v>2.97376</v>
      </c>
      <c r="DZ1130">
        <v>2.70187</v>
      </c>
      <c r="EA1130">
        <v>0.155101</v>
      </c>
      <c r="EB1130">
        <v>0.162854</v>
      </c>
      <c r="EC1130">
        <v>0.0900537</v>
      </c>
      <c r="ED1130">
        <v>0.0776543</v>
      </c>
      <c r="EE1130">
        <v>32899.8</v>
      </c>
      <c r="EF1130">
        <v>35535.2</v>
      </c>
      <c r="EG1130">
        <v>35290.2</v>
      </c>
      <c r="EH1130">
        <v>38501.1</v>
      </c>
      <c r="EI1130">
        <v>45548.1</v>
      </c>
      <c r="EJ1130">
        <v>51299.4</v>
      </c>
      <c r="EK1130">
        <v>55172.9</v>
      </c>
      <c r="EL1130">
        <v>61763.8</v>
      </c>
      <c r="EM1130">
        <v>1.9828</v>
      </c>
      <c r="EN1130">
        <v>1.8028</v>
      </c>
      <c r="EO1130">
        <v>0.0824034</v>
      </c>
      <c r="EP1130">
        <v>0</v>
      </c>
      <c r="EQ1130">
        <v>23.6178</v>
      </c>
      <c r="ER1130">
        <v>999.9</v>
      </c>
      <c r="ES1130">
        <v>39.391</v>
      </c>
      <c r="ET1130">
        <v>31.562</v>
      </c>
      <c r="EU1130">
        <v>20.283</v>
      </c>
      <c r="EV1130">
        <v>56.3762</v>
      </c>
      <c r="EW1130">
        <v>45.6891</v>
      </c>
      <c r="EX1130">
        <v>1</v>
      </c>
      <c r="EY1130">
        <v>0.00916667</v>
      </c>
      <c r="EZ1130">
        <v>2.37893</v>
      </c>
      <c r="FA1130">
        <v>20.0974</v>
      </c>
      <c r="FB1130">
        <v>5.19812</v>
      </c>
      <c r="FC1130">
        <v>12.004</v>
      </c>
      <c r="FD1130">
        <v>4.976</v>
      </c>
      <c r="FE1130">
        <v>3.294</v>
      </c>
      <c r="FF1130">
        <v>9999</v>
      </c>
      <c r="FG1130">
        <v>9999</v>
      </c>
      <c r="FH1130">
        <v>9999</v>
      </c>
      <c r="FI1130">
        <v>696.3</v>
      </c>
      <c r="FJ1130">
        <v>1.86356</v>
      </c>
      <c r="FK1130">
        <v>1.86829</v>
      </c>
      <c r="FL1130">
        <v>1.8681</v>
      </c>
      <c r="FM1130">
        <v>1.86932</v>
      </c>
      <c r="FN1130">
        <v>1.87009</v>
      </c>
      <c r="FO1130">
        <v>1.86615</v>
      </c>
      <c r="FP1130">
        <v>1.86722</v>
      </c>
      <c r="FQ1130">
        <v>1.86859</v>
      </c>
      <c r="FR1130">
        <v>5</v>
      </c>
      <c r="FS1130">
        <v>0</v>
      </c>
      <c r="FT1130">
        <v>0</v>
      </c>
      <c r="FU1130">
        <v>0</v>
      </c>
      <c r="FV1130" t="s">
        <v>358</v>
      </c>
      <c r="FW1130" t="s">
        <v>359</v>
      </c>
      <c r="FX1130" t="s">
        <v>360</v>
      </c>
      <c r="FY1130" t="s">
        <v>360</v>
      </c>
      <c r="FZ1130" t="s">
        <v>360</v>
      </c>
      <c r="GA1130" t="s">
        <v>360</v>
      </c>
      <c r="GB1130">
        <v>0</v>
      </c>
      <c r="GC1130">
        <v>100</v>
      </c>
      <c r="GD1130">
        <v>100</v>
      </c>
      <c r="GE1130">
        <v>8.623</v>
      </c>
      <c r="GF1130">
        <v>0.274</v>
      </c>
      <c r="GG1130">
        <v>3.61927167264205</v>
      </c>
      <c r="GH1130">
        <v>0.00509506669552449</v>
      </c>
      <c r="GI1130">
        <v>1.17866753763249e-06</v>
      </c>
      <c r="GJ1130">
        <v>-6.62632595388568e-10</v>
      </c>
      <c r="GK1130">
        <v>-0.0260112845827318</v>
      </c>
      <c r="GL1130">
        <v>-0.0225051504344278</v>
      </c>
      <c r="GM1130">
        <v>0.00262967521021688</v>
      </c>
      <c r="GN1130">
        <v>-3.50088843362945e-05</v>
      </c>
      <c r="GO1130">
        <v>-5</v>
      </c>
      <c r="GP1130">
        <v>1640</v>
      </c>
      <c r="GQ1130">
        <v>1</v>
      </c>
      <c r="GR1130">
        <v>20</v>
      </c>
      <c r="GS1130">
        <v>50373.6</v>
      </c>
      <c r="GT1130">
        <v>50373.6</v>
      </c>
      <c r="GU1130">
        <v>2.00684</v>
      </c>
      <c r="GV1130">
        <v>2.62939</v>
      </c>
      <c r="GW1130">
        <v>1.54785</v>
      </c>
      <c r="GX1130">
        <v>2.2998</v>
      </c>
      <c r="GY1130">
        <v>1.34644</v>
      </c>
      <c r="GZ1130">
        <v>2.26196</v>
      </c>
      <c r="HA1130">
        <v>36.5996</v>
      </c>
      <c r="HB1130">
        <v>23.9387</v>
      </c>
      <c r="HC1130">
        <v>18</v>
      </c>
      <c r="HD1130">
        <v>503.935</v>
      </c>
      <c r="HE1130">
        <v>390.894</v>
      </c>
      <c r="HF1130">
        <v>19.5439</v>
      </c>
      <c r="HG1130">
        <v>27.2021</v>
      </c>
      <c r="HH1130">
        <v>29.9999</v>
      </c>
      <c r="HI1130">
        <v>27.1837</v>
      </c>
      <c r="HJ1130">
        <v>27.1276</v>
      </c>
      <c r="HK1130">
        <v>40.1652</v>
      </c>
      <c r="HL1130">
        <v>23.378</v>
      </c>
      <c r="HM1130">
        <v>0</v>
      </c>
      <c r="HN1130">
        <v>19.5642</v>
      </c>
      <c r="HO1130">
        <v>972.377</v>
      </c>
      <c r="HP1130">
        <v>15.8883</v>
      </c>
      <c r="HQ1130">
        <v>102.341</v>
      </c>
      <c r="HR1130">
        <v>102.801</v>
      </c>
    </row>
    <row r="1131" spans="1:226">
      <c r="A1131">
        <v>1115</v>
      </c>
      <c r="B1131">
        <v>1663700068</v>
      </c>
      <c r="C1131">
        <v>12292.9000000954</v>
      </c>
      <c r="D1131" t="s">
        <v>2600</v>
      </c>
      <c r="E1131" t="s">
        <v>2601</v>
      </c>
      <c r="F1131">
        <v>5</v>
      </c>
      <c r="G1131" t="s">
        <v>2485</v>
      </c>
      <c r="H1131" t="s">
        <v>354</v>
      </c>
      <c r="I1131">
        <v>1663700060.21429</v>
      </c>
      <c r="J1131">
        <f>(K1131)/1000</f>
        <v>0</v>
      </c>
      <c r="K1131">
        <f>IF(BF1131, AN1131, AH1131)</f>
        <v>0</v>
      </c>
      <c r="L1131">
        <f>IF(BF1131, AI1131, AG1131)</f>
        <v>0</v>
      </c>
      <c r="M1131">
        <f>BH1131 - IF(AU1131&gt;1, L1131*BB1131*100.0/(AW1131*BV1131), 0)</f>
        <v>0</v>
      </c>
      <c r="N1131">
        <f>((T1131-J1131/2)*M1131-L1131)/(T1131+J1131/2)</f>
        <v>0</v>
      </c>
      <c r="O1131">
        <f>N1131*(BO1131+BP1131)/1000.0</f>
        <v>0</v>
      </c>
      <c r="P1131">
        <f>(BH1131 - IF(AU1131&gt;1, L1131*BB1131*100.0/(AW1131*BV1131), 0))*(BO1131+BP1131)/1000.0</f>
        <v>0</v>
      </c>
      <c r="Q1131">
        <f>2.0/((1/S1131-1/R1131)+SIGN(S1131)*SQRT((1/S1131-1/R1131)*(1/S1131-1/R1131) + 4*BC1131/((BC1131+1)*(BC1131+1))*(2*1/S1131*1/R1131-1/R1131*1/R1131)))</f>
        <v>0</v>
      </c>
      <c r="R1131">
        <f>IF(LEFT(BD1131,1)&lt;&gt;"0",IF(LEFT(BD1131,1)="1",3.0,BE1131),$D$5+$E$5*(BV1131*BO1131/($K$5*1000))+$F$5*(BV1131*BO1131/($K$5*1000))*MAX(MIN(BB1131,$J$5),$I$5)*MAX(MIN(BB1131,$J$5),$I$5)+$G$5*MAX(MIN(BB1131,$J$5),$I$5)*(BV1131*BO1131/($K$5*1000))+$H$5*(BV1131*BO1131/($K$5*1000))*(BV1131*BO1131/($K$5*1000)))</f>
        <v>0</v>
      </c>
      <c r="S1131">
        <f>J1131*(1000-(1000*0.61365*exp(17.502*W1131/(240.97+W1131))/(BO1131+BP1131)+BJ1131)/2)/(1000*0.61365*exp(17.502*W1131/(240.97+W1131))/(BO1131+BP1131)-BJ1131)</f>
        <v>0</v>
      </c>
      <c r="T1131">
        <f>1/((BC1131+1)/(Q1131/1.6)+1/(R1131/1.37)) + BC1131/((BC1131+1)/(Q1131/1.6) + BC1131/(R1131/1.37))</f>
        <v>0</v>
      </c>
      <c r="U1131">
        <f>(AX1131*BA1131)</f>
        <v>0</v>
      </c>
      <c r="V1131">
        <f>(BQ1131+(U1131+2*0.95*5.67E-8*(((BQ1131+$B$7)+273)^4-(BQ1131+273)^4)-44100*J1131)/(1.84*29.3*R1131+8*0.95*5.67E-8*(BQ1131+273)^3))</f>
        <v>0</v>
      </c>
      <c r="W1131">
        <f>($C$7*BR1131+$D$7*BS1131+$E$7*V1131)</f>
        <v>0</v>
      </c>
      <c r="X1131">
        <f>0.61365*exp(17.502*W1131/(240.97+W1131))</f>
        <v>0</v>
      </c>
      <c r="Y1131">
        <f>(Z1131/AA1131*100)</f>
        <v>0</v>
      </c>
      <c r="Z1131">
        <f>BJ1131*(BO1131+BP1131)/1000</f>
        <v>0</v>
      </c>
      <c r="AA1131">
        <f>0.61365*exp(17.502*BQ1131/(240.97+BQ1131))</f>
        <v>0</v>
      </c>
      <c r="AB1131">
        <f>(X1131-BJ1131*(BO1131+BP1131)/1000)</f>
        <v>0</v>
      </c>
      <c r="AC1131">
        <f>(-J1131*44100)</f>
        <v>0</v>
      </c>
      <c r="AD1131">
        <f>2*29.3*R1131*0.92*(BQ1131-W1131)</f>
        <v>0</v>
      </c>
      <c r="AE1131">
        <f>2*0.95*5.67E-8*(((BQ1131+$B$7)+273)^4-(W1131+273)^4)</f>
        <v>0</v>
      </c>
      <c r="AF1131">
        <f>U1131+AE1131+AC1131+AD1131</f>
        <v>0</v>
      </c>
      <c r="AG1131">
        <f>BN1131*AU1131*(BI1131-BH1131*(1000-AU1131*BK1131)/(1000-AU1131*BJ1131))/(100*BB1131)</f>
        <v>0</v>
      </c>
      <c r="AH1131">
        <f>1000*BN1131*AU1131*(BJ1131-BK1131)/(100*BB1131*(1000-AU1131*BJ1131))</f>
        <v>0</v>
      </c>
      <c r="AI1131">
        <f>(AJ1131 - AK1131 - BO1131*1E3/(8.314*(BQ1131+273.15)) * AM1131/BN1131 * AL1131) * BN1131/(100*BB1131) * (1000 - BK1131)/1000</f>
        <v>0</v>
      </c>
      <c r="AJ1131">
        <v>984.580063347072</v>
      </c>
      <c r="AK1131">
        <v>932.903090909091</v>
      </c>
      <c r="AL1131">
        <v>3.43412844511907</v>
      </c>
      <c r="AM1131">
        <v>65.4375956939382</v>
      </c>
      <c r="AN1131">
        <f>(AP1131 - AO1131 + BO1131*1E3/(8.314*(BQ1131+273.15)) * AR1131/BN1131 * AQ1131) * BN1131/(100*BB1131) * 1000/(1000 - AP1131)</f>
        <v>0</v>
      </c>
      <c r="AO1131">
        <v>15.8149498189997</v>
      </c>
      <c r="AP1131">
        <v>19.7361593406594</v>
      </c>
      <c r="AQ1131">
        <v>-3.06323469371843e-05</v>
      </c>
      <c r="AR1131">
        <v>121.297817516399</v>
      </c>
      <c r="AS1131">
        <v>0</v>
      </c>
      <c r="AT1131">
        <v>0</v>
      </c>
      <c r="AU1131">
        <f>IF(AS1131*$H$13&gt;=AW1131,1.0,(AW1131/(AW1131-AS1131*$H$13)))</f>
        <v>0</v>
      </c>
      <c r="AV1131">
        <f>(AU1131-1)*100</f>
        <v>0</v>
      </c>
      <c r="AW1131">
        <f>MAX(0,($B$13+$C$13*BV1131)/(1+$D$13*BV1131)*BO1131/(BQ1131+273)*$E$13)</f>
        <v>0</v>
      </c>
      <c r="AX1131">
        <f>$B$11*BW1131+$C$11*BX1131+$F$11*CI1131*(1-CL1131)</f>
        <v>0</v>
      </c>
      <c r="AY1131">
        <f>AX1131*AZ1131</f>
        <v>0</v>
      </c>
      <c r="AZ1131">
        <f>($B$11*$D$9+$C$11*$D$9+$F$11*((CV1131+CN1131)/MAX(CV1131+CN1131+CW1131, 0.1)*$I$9+CW1131/MAX(CV1131+CN1131+CW1131, 0.1)*$J$9))/($B$11+$C$11+$F$11)</f>
        <v>0</v>
      </c>
      <c r="BA1131">
        <f>($B$11*$K$9+$C$11*$K$9+$F$11*((CV1131+CN1131)/MAX(CV1131+CN1131+CW1131, 0.1)*$P$9+CW1131/MAX(CV1131+CN1131+CW1131, 0.1)*$Q$9))/($B$11+$C$11+$F$11)</f>
        <v>0</v>
      </c>
      <c r="BB1131">
        <v>6</v>
      </c>
      <c r="BC1131">
        <v>0.5</v>
      </c>
      <c r="BD1131" t="s">
        <v>355</v>
      </c>
      <c r="BE1131">
        <v>2</v>
      </c>
      <c r="BF1131" t="b">
        <v>1</v>
      </c>
      <c r="BG1131">
        <v>1663700060.21429</v>
      </c>
      <c r="BH1131">
        <v>889.925214285714</v>
      </c>
      <c r="BI1131">
        <v>951.315285714286</v>
      </c>
      <c r="BJ1131">
        <v>19.7369357142857</v>
      </c>
      <c r="BK1131">
        <v>15.8154535714286</v>
      </c>
      <c r="BL1131">
        <v>881.353607142857</v>
      </c>
      <c r="BM1131">
        <v>19.4629392857143</v>
      </c>
      <c r="BN1131">
        <v>500.061642857143</v>
      </c>
      <c r="BO1131">
        <v>90.4579821428571</v>
      </c>
      <c r="BP1131">
        <v>0.0479512035714286</v>
      </c>
      <c r="BQ1131">
        <v>24.5007142857143</v>
      </c>
      <c r="BR1131">
        <v>24.9686535714286</v>
      </c>
      <c r="BS1131">
        <v>999.9</v>
      </c>
      <c r="BT1131">
        <v>0</v>
      </c>
      <c r="BU1131">
        <v>0</v>
      </c>
      <c r="BV1131">
        <v>9981.42857142857</v>
      </c>
      <c r="BW1131">
        <v>0</v>
      </c>
      <c r="BX1131">
        <v>16.6654214285714</v>
      </c>
      <c r="BY1131">
        <v>-61.3901928571429</v>
      </c>
      <c r="BZ1131">
        <v>907.843321428571</v>
      </c>
      <c r="CA1131">
        <v>966.60275</v>
      </c>
      <c r="CB1131">
        <v>3.92148107142857</v>
      </c>
      <c r="CC1131">
        <v>951.315285714286</v>
      </c>
      <c r="CD1131">
        <v>15.8154535714286</v>
      </c>
      <c r="CE1131">
        <v>1.78536357142857</v>
      </c>
      <c r="CF1131">
        <v>1.430635</v>
      </c>
      <c r="CG1131">
        <v>15.6592285714286</v>
      </c>
      <c r="CH1131">
        <v>12.2462928571429</v>
      </c>
      <c r="CI1131">
        <v>1999.9875</v>
      </c>
      <c r="CJ1131">
        <v>0.980004</v>
      </c>
      <c r="CK1131">
        <v>0.0199958</v>
      </c>
      <c r="CL1131">
        <v>0</v>
      </c>
      <c r="CM1131">
        <v>732.376571428572</v>
      </c>
      <c r="CN1131">
        <v>5.00063</v>
      </c>
      <c r="CO1131">
        <v>14424.9</v>
      </c>
      <c r="CP1131">
        <v>17256.8107142857</v>
      </c>
      <c r="CQ1131">
        <v>39.25</v>
      </c>
      <c r="CR1131">
        <v>39.375</v>
      </c>
      <c r="CS1131">
        <v>38.7699285714286</v>
      </c>
      <c r="CT1131">
        <v>38.6915</v>
      </c>
      <c r="CU1131">
        <v>39.95725</v>
      </c>
      <c r="CV1131">
        <v>1955.09571428571</v>
      </c>
      <c r="CW1131">
        <v>39.8917857142857</v>
      </c>
      <c r="CX1131">
        <v>0</v>
      </c>
      <c r="CY1131">
        <v>1663700065.1</v>
      </c>
      <c r="CZ1131">
        <v>0</v>
      </c>
      <c r="DA1131">
        <v>0</v>
      </c>
      <c r="DB1131" t="s">
        <v>356</v>
      </c>
      <c r="DC1131">
        <v>1660677648.1</v>
      </c>
      <c r="DD1131">
        <v>1660677649.1</v>
      </c>
      <c r="DE1131">
        <v>0</v>
      </c>
      <c r="DF1131">
        <v>-1.042</v>
      </c>
      <c r="DG1131">
        <v>0.003</v>
      </c>
      <c r="DH1131">
        <v>5.218</v>
      </c>
      <c r="DI1131">
        <v>0.344</v>
      </c>
      <c r="DJ1131">
        <v>417</v>
      </c>
      <c r="DK1131">
        <v>22</v>
      </c>
      <c r="DL1131">
        <v>1.24</v>
      </c>
      <c r="DM1131">
        <v>0.53</v>
      </c>
      <c r="DN1131">
        <v>-61.3933268292683</v>
      </c>
      <c r="DO1131">
        <v>-2.57068013937293</v>
      </c>
      <c r="DP1131">
        <v>0.629053775678061</v>
      </c>
      <c r="DQ1131">
        <v>0</v>
      </c>
      <c r="DR1131">
        <v>3.92166341463415</v>
      </c>
      <c r="DS1131">
        <v>-0.00399303135888827</v>
      </c>
      <c r="DT1131">
        <v>0.00254341868047244</v>
      </c>
      <c r="DU1131">
        <v>1</v>
      </c>
      <c r="DV1131">
        <v>1</v>
      </c>
      <c r="DW1131">
        <v>2</v>
      </c>
      <c r="DX1131" t="s">
        <v>395</v>
      </c>
      <c r="DY1131">
        <v>2.97227</v>
      </c>
      <c r="DZ1131">
        <v>2.70139</v>
      </c>
      <c r="EA1131">
        <v>0.157007</v>
      </c>
      <c r="EB1131">
        <v>0.164529</v>
      </c>
      <c r="EC1131">
        <v>0.0900329</v>
      </c>
      <c r="ED1131">
        <v>0.0776632</v>
      </c>
      <c r="EE1131">
        <v>32826.1</v>
      </c>
      <c r="EF1131">
        <v>35464.2</v>
      </c>
      <c r="EG1131">
        <v>35290.8</v>
      </c>
      <c r="EH1131">
        <v>38501.2</v>
      </c>
      <c r="EI1131">
        <v>45549.5</v>
      </c>
      <c r="EJ1131">
        <v>51298.5</v>
      </c>
      <c r="EK1131">
        <v>55173.3</v>
      </c>
      <c r="EL1131">
        <v>61763.2</v>
      </c>
      <c r="EM1131">
        <v>1.983</v>
      </c>
      <c r="EN1131">
        <v>1.8024</v>
      </c>
      <c r="EO1131">
        <v>0.0838339</v>
      </c>
      <c r="EP1131">
        <v>0</v>
      </c>
      <c r="EQ1131">
        <v>23.6178</v>
      </c>
      <c r="ER1131">
        <v>999.9</v>
      </c>
      <c r="ES1131">
        <v>39.366</v>
      </c>
      <c r="ET1131">
        <v>31.572</v>
      </c>
      <c r="EU1131">
        <v>20.2821</v>
      </c>
      <c r="EV1131">
        <v>56.0562</v>
      </c>
      <c r="EW1131">
        <v>45.8173</v>
      </c>
      <c r="EX1131">
        <v>1</v>
      </c>
      <c r="EY1131">
        <v>0.00926829</v>
      </c>
      <c r="EZ1131">
        <v>2.3778</v>
      </c>
      <c r="FA1131">
        <v>20.0975</v>
      </c>
      <c r="FB1131">
        <v>5.19692</v>
      </c>
      <c r="FC1131">
        <v>12.0064</v>
      </c>
      <c r="FD1131">
        <v>4.9756</v>
      </c>
      <c r="FE1131">
        <v>3.294</v>
      </c>
      <c r="FF1131">
        <v>9999</v>
      </c>
      <c r="FG1131">
        <v>9999</v>
      </c>
      <c r="FH1131">
        <v>9999</v>
      </c>
      <c r="FI1131">
        <v>696.3</v>
      </c>
      <c r="FJ1131">
        <v>1.86356</v>
      </c>
      <c r="FK1131">
        <v>1.86829</v>
      </c>
      <c r="FL1131">
        <v>1.86807</v>
      </c>
      <c r="FM1131">
        <v>1.86935</v>
      </c>
      <c r="FN1131">
        <v>1.87006</v>
      </c>
      <c r="FO1131">
        <v>1.86615</v>
      </c>
      <c r="FP1131">
        <v>1.86722</v>
      </c>
      <c r="FQ1131">
        <v>1.86853</v>
      </c>
      <c r="FR1131">
        <v>5</v>
      </c>
      <c r="FS1131">
        <v>0</v>
      </c>
      <c r="FT1131">
        <v>0</v>
      </c>
      <c r="FU1131">
        <v>0</v>
      </c>
      <c r="FV1131" t="s">
        <v>358</v>
      </c>
      <c r="FW1131" t="s">
        <v>359</v>
      </c>
      <c r="FX1131" t="s">
        <v>360</v>
      </c>
      <c r="FY1131" t="s">
        <v>360</v>
      </c>
      <c r="FZ1131" t="s">
        <v>360</v>
      </c>
      <c r="GA1131" t="s">
        <v>360</v>
      </c>
      <c r="GB1131">
        <v>0</v>
      </c>
      <c r="GC1131">
        <v>100</v>
      </c>
      <c r="GD1131">
        <v>100</v>
      </c>
      <c r="GE1131">
        <v>8.718</v>
      </c>
      <c r="GF1131">
        <v>0.2738</v>
      </c>
      <c r="GG1131">
        <v>3.61927167264205</v>
      </c>
      <c r="GH1131">
        <v>0.00509506669552449</v>
      </c>
      <c r="GI1131">
        <v>1.17866753763249e-06</v>
      </c>
      <c r="GJ1131">
        <v>-6.62632595388568e-10</v>
      </c>
      <c r="GK1131">
        <v>-0.0260112845827318</v>
      </c>
      <c r="GL1131">
        <v>-0.0225051504344278</v>
      </c>
      <c r="GM1131">
        <v>0.00262967521021688</v>
      </c>
      <c r="GN1131">
        <v>-3.50088843362945e-05</v>
      </c>
      <c r="GO1131">
        <v>-5</v>
      </c>
      <c r="GP1131">
        <v>1640</v>
      </c>
      <c r="GQ1131">
        <v>1</v>
      </c>
      <c r="GR1131">
        <v>20</v>
      </c>
      <c r="GS1131">
        <v>50373.7</v>
      </c>
      <c r="GT1131">
        <v>50373.6</v>
      </c>
      <c r="GU1131">
        <v>2.03613</v>
      </c>
      <c r="GV1131">
        <v>2.62817</v>
      </c>
      <c r="GW1131">
        <v>1.54785</v>
      </c>
      <c r="GX1131">
        <v>2.2998</v>
      </c>
      <c r="GY1131">
        <v>1.34644</v>
      </c>
      <c r="GZ1131">
        <v>2.39746</v>
      </c>
      <c r="HA1131">
        <v>36.6233</v>
      </c>
      <c r="HB1131">
        <v>23.9474</v>
      </c>
      <c r="HC1131">
        <v>18</v>
      </c>
      <c r="HD1131">
        <v>504.067</v>
      </c>
      <c r="HE1131">
        <v>390.692</v>
      </c>
      <c r="HF1131">
        <v>19.5726</v>
      </c>
      <c r="HG1131">
        <v>27.2021</v>
      </c>
      <c r="HH1131">
        <v>30</v>
      </c>
      <c r="HI1131">
        <v>27.1837</v>
      </c>
      <c r="HJ1131">
        <v>27.1299</v>
      </c>
      <c r="HK1131">
        <v>40.7546</v>
      </c>
      <c r="HL1131">
        <v>23.0817</v>
      </c>
      <c r="HM1131">
        <v>0</v>
      </c>
      <c r="HN1131">
        <v>19.5867</v>
      </c>
      <c r="HO1131">
        <v>992.449</v>
      </c>
      <c r="HP1131">
        <v>15.9071</v>
      </c>
      <c r="HQ1131">
        <v>102.342</v>
      </c>
      <c r="HR1131">
        <v>102.8</v>
      </c>
    </row>
    <row r="1132" spans="1:226">
      <c r="A1132">
        <v>1116</v>
      </c>
      <c r="B1132">
        <v>1663700073</v>
      </c>
      <c r="C1132">
        <v>12297.9000000954</v>
      </c>
      <c r="D1132" t="s">
        <v>2602</v>
      </c>
      <c r="E1132" t="s">
        <v>2603</v>
      </c>
      <c r="F1132">
        <v>5</v>
      </c>
      <c r="G1132" t="s">
        <v>2485</v>
      </c>
      <c r="H1132" t="s">
        <v>354</v>
      </c>
      <c r="I1132">
        <v>1663700065.5</v>
      </c>
      <c r="J1132">
        <f>(K1132)/1000</f>
        <v>0</v>
      </c>
      <c r="K1132">
        <f>IF(BF1132, AN1132, AH1132)</f>
        <v>0</v>
      </c>
      <c r="L1132">
        <f>IF(BF1132, AI1132, AG1132)</f>
        <v>0</v>
      </c>
      <c r="M1132">
        <f>BH1132 - IF(AU1132&gt;1, L1132*BB1132*100.0/(AW1132*BV1132), 0)</f>
        <v>0</v>
      </c>
      <c r="N1132">
        <f>((T1132-J1132/2)*M1132-L1132)/(T1132+J1132/2)</f>
        <v>0</v>
      </c>
      <c r="O1132">
        <f>N1132*(BO1132+BP1132)/1000.0</f>
        <v>0</v>
      </c>
      <c r="P1132">
        <f>(BH1132 - IF(AU1132&gt;1, L1132*BB1132*100.0/(AW1132*BV1132), 0))*(BO1132+BP1132)/1000.0</f>
        <v>0</v>
      </c>
      <c r="Q1132">
        <f>2.0/((1/S1132-1/R1132)+SIGN(S1132)*SQRT((1/S1132-1/R1132)*(1/S1132-1/R1132) + 4*BC1132/((BC1132+1)*(BC1132+1))*(2*1/S1132*1/R1132-1/R1132*1/R1132)))</f>
        <v>0</v>
      </c>
      <c r="R1132">
        <f>IF(LEFT(BD1132,1)&lt;&gt;"0",IF(LEFT(BD1132,1)="1",3.0,BE1132),$D$5+$E$5*(BV1132*BO1132/($K$5*1000))+$F$5*(BV1132*BO1132/($K$5*1000))*MAX(MIN(BB1132,$J$5),$I$5)*MAX(MIN(BB1132,$J$5),$I$5)+$G$5*MAX(MIN(BB1132,$J$5),$I$5)*(BV1132*BO1132/($K$5*1000))+$H$5*(BV1132*BO1132/($K$5*1000))*(BV1132*BO1132/($K$5*1000)))</f>
        <v>0</v>
      </c>
      <c r="S1132">
        <f>J1132*(1000-(1000*0.61365*exp(17.502*W1132/(240.97+W1132))/(BO1132+BP1132)+BJ1132)/2)/(1000*0.61365*exp(17.502*W1132/(240.97+W1132))/(BO1132+BP1132)-BJ1132)</f>
        <v>0</v>
      </c>
      <c r="T1132">
        <f>1/((BC1132+1)/(Q1132/1.6)+1/(R1132/1.37)) + BC1132/((BC1132+1)/(Q1132/1.6) + BC1132/(R1132/1.37))</f>
        <v>0</v>
      </c>
      <c r="U1132">
        <f>(AX1132*BA1132)</f>
        <v>0</v>
      </c>
      <c r="V1132">
        <f>(BQ1132+(U1132+2*0.95*5.67E-8*(((BQ1132+$B$7)+273)^4-(BQ1132+273)^4)-44100*J1132)/(1.84*29.3*R1132+8*0.95*5.67E-8*(BQ1132+273)^3))</f>
        <v>0</v>
      </c>
      <c r="W1132">
        <f>($C$7*BR1132+$D$7*BS1132+$E$7*V1132)</f>
        <v>0</v>
      </c>
      <c r="X1132">
        <f>0.61365*exp(17.502*W1132/(240.97+W1132))</f>
        <v>0</v>
      </c>
      <c r="Y1132">
        <f>(Z1132/AA1132*100)</f>
        <v>0</v>
      </c>
      <c r="Z1132">
        <f>BJ1132*(BO1132+BP1132)/1000</f>
        <v>0</v>
      </c>
      <c r="AA1132">
        <f>0.61365*exp(17.502*BQ1132/(240.97+BQ1132))</f>
        <v>0</v>
      </c>
      <c r="AB1132">
        <f>(X1132-BJ1132*(BO1132+BP1132)/1000)</f>
        <v>0</v>
      </c>
      <c r="AC1132">
        <f>(-J1132*44100)</f>
        <v>0</v>
      </c>
      <c r="AD1132">
        <f>2*29.3*R1132*0.92*(BQ1132-W1132)</f>
        <v>0</v>
      </c>
      <c r="AE1132">
        <f>2*0.95*5.67E-8*(((BQ1132+$B$7)+273)^4-(W1132+273)^4)</f>
        <v>0</v>
      </c>
      <c r="AF1132">
        <f>U1132+AE1132+AC1132+AD1132</f>
        <v>0</v>
      </c>
      <c r="AG1132">
        <f>BN1132*AU1132*(BI1132-BH1132*(1000-AU1132*BK1132)/(1000-AU1132*BJ1132))/(100*BB1132)</f>
        <v>0</v>
      </c>
      <c r="AH1132">
        <f>1000*BN1132*AU1132*(BJ1132-BK1132)/(100*BB1132*(1000-AU1132*BJ1132))</f>
        <v>0</v>
      </c>
      <c r="AI1132">
        <f>(AJ1132 - AK1132 - BO1132*1E3/(8.314*(BQ1132+273.15)) * AM1132/BN1132 * AL1132) * BN1132/(100*BB1132) * (1000 - BK1132)/1000</f>
        <v>0</v>
      </c>
      <c r="AJ1132">
        <v>1001.37577672724</v>
      </c>
      <c r="AK1132">
        <v>949.87513939394</v>
      </c>
      <c r="AL1132">
        <v>3.45949901928972</v>
      </c>
      <c r="AM1132">
        <v>65.4375956939382</v>
      </c>
      <c r="AN1132">
        <f>(AP1132 - AO1132 + BO1132*1E3/(8.314*(BQ1132+273.15)) * AR1132/BN1132 * AQ1132) * BN1132/(100*BB1132) * 1000/(1000 - AP1132)</f>
        <v>0</v>
      </c>
      <c r="AO1132">
        <v>15.8219454208627</v>
      </c>
      <c r="AP1132">
        <v>19.7391923076923</v>
      </c>
      <c r="AQ1132">
        <v>-6.43862322900968e-05</v>
      </c>
      <c r="AR1132">
        <v>121.297817516399</v>
      </c>
      <c r="AS1132">
        <v>0</v>
      </c>
      <c r="AT1132">
        <v>0</v>
      </c>
      <c r="AU1132">
        <f>IF(AS1132*$H$13&gt;=AW1132,1.0,(AW1132/(AW1132-AS1132*$H$13)))</f>
        <v>0</v>
      </c>
      <c r="AV1132">
        <f>(AU1132-1)*100</f>
        <v>0</v>
      </c>
      <c r="AW1132">
        <f>MAX(0,($B$13+$C$13*BV1132)/(1+$D$13*BV1132)*BO1132/(BQ1132+273)*$E$13)</f>
        <v>0</v>
      </c>
      <c r="AX1132">
        <f>$B$11*BW1132+$C$11*BX1132+$F$11*CI1132*(1-CL1132)</f>
        <v>0</v>
      </c>
      <c r="AY1132">
        <f>AX1132*AZ1132</f>
        <v>0</v>
      </c>
      <c r="AZ1132">
        <f>($B$11*$D$9+$C$11*$D$9+$F$11*((CV1132+CN1132)/MAX(CV1132+CN1132+CW1132, 0.1)*$I$9+CW1132/MAX(CV1132+CN1132+CW1132, 0.1)*$J$9))/($B$11+$C$11+$F$11)</f>
        <v>0</v>
      </c>
      <c r="BA1132">
        <f>($B$11*$K$9+$C$11*$K$9+$F$11*((CV1132+CN1132)/MAX(CV1132+CN1132+CW1132, 0.1)*$P$9+CW1132/MAX(CV1132+CN1132+CW1132, 0.1)*$Q$9))/($B$11+$C$11+$F$11)</f>
        <v>0</v>
      </c>
      <c r="BB1132">
        <v>6</v>
      </c>
      <c r="BC1132">
        <v>0.5</v>
      </c>
      <c r="BD1132" t="s">
        <v>355</v>
      </c>
      <c r="BE1132">
        <v>2</v>
      </c>
      <c r="BF1132" t="b">
        <v>1</v>
      </c>
      <c r="BG1132">
        <v>1663700065.5</v>
      </c>
      <c r="BH1132">
        <v>907.589666666667</v>
      </c>
      <c r="BI1132">
        <v>969.296296296296</v>
      </c>
      <c r="BJ1132">
        <v>19.7367925925926</v>
      </c>
      <c r="BK1132">
        <v>15.8236481481482</v>
      </c>
      <c r="BL1132">
        <v>898.919444444444</v>
      </c>
      <c r="BM1132">
        <v>19.4628111111111</v>
      </c>
      <c r="BN1132">
        <v>500.067740740741</v>
      </c>
      <c r="BO1132">
        <v>90.4565592592593</v>
      </c>
      <c r="BP1132">
        <v>0.0478585</v>
      </c>
      <c r="BQ1132">
        <v>24.5028740740741</v>
      </c>
      <c r="BR1132">
        <v>24.9745518518519</v>
      </c>
      <c r="BS1132">
        <v>999.9</v>
      </c>
      <c r="BT1132">
        <v>0</v>
      </c>
      <c r="BU1132">
        <v>0</v>
      </c>
      <c r="BV1132">
        <v>9997.96296296296</v>
      </c>
      <c r="BW1132">
        <v>0</v>
      </c>
      <c r="BX1132">
        <v>16.6676814814815</v>
      </c>
      <c r="BY1132">
        <v>-61.7066481481481</v>
      </c>
      <c r="BZ1132">
        <v>925.86337037037</v>
      </c>
      <c r="CA1132">
        <v>984.881333333333</v>
      </c>
      <c r="CB1132">
        <v>3.91314666666667</v>
      </c>
      <c r="CC1132">
        <v>969.296296296296</v>
      </c>
      <c r="CD1132">
        <v>15.8236481481482</v>
      </c>
      <c r="CE1132">
        <v>1.78532259259259</v>
      </c>
      <c r="CF1132">
        <v>1.43135296296296</v>
      </c>
      <c r="CG1132">
        <v>15.6588703703704</v>
      </c>
      <c r="CH1132">
        <v>12.2539185185185</v>
      </c>
      <c r="CI1132">
        <v>1999.97814814815</v>
      </c>
      <c r="CJ1132">
        <v>0.980004037037037</v>
      </c>
      <c r="CK1132">
        <v>0.0199957703703704</v>
      </c>
      <c r="CL1132">
        <v>0</v>
      </c>
      <c r="CM1132">
        <v>731.975333333333</v>
      </c>
      <c r="CN1132">
        <v>5.00063</v>
      </c>
      <c r="CO1132">
        <v>14416.9074074074</v>
      </c>
      <c r="CP1132">
        <v>17256.7333333333</v>
      </c>
      <c r="CQ1132">
        <v>39.25</v>
      </c>
      <c r="CR1132">
        <v>39.375</v>
      </c>
      <c r="CS1132">
        <v>38.7798518518519</v>
      </c>
      <c r="CT1132">
        <v>38.6916666666667</v>
      </c>
      <c r="CU1132">
        <v>39.9463333333333</v>
      </c>
      <c r="CV1132">
        <v>1955.08666666667</v>
      </c>
      <c r="CW1132">
        <v>39.8914814814815</v>
      </c>
      <c r="CX1132">
        <v>0</v>
      </c>
      <c r="CY1132">
        <v>1663700070.5</v>
      </c>
      <c r="CZ1132">
        <v>0</v>
      </c>
      <c r="DA1132">
        <v>0</v>
      </c>
      <c r="DB1132" t="s">
        <v>356</v>
      </c>
      <c r="DC1132">
        <v>1660677648.1</v>
      </c>
      <c r="DD1132">
        <v>1660677649.1</v>
      </c>
      <c r="DE1132">
        <v>0</v>
      </c>
      <c r="DF1132">
        <v>-1.042</v>
      </c>
      <c r="DG1132">
        <v>0.003</v>
      </c>
      <c r="DH1132">
        <v>5.218</v>
      </c>
      <c r="DI1132">
        <v>0.344</v>
      </c>
      <c r="DJ1132">
        <v>417</v>
      </c>
      <c r="DK1132">
        <v>22</v>
      </c>
      <c r="DL1132">
        <v>1.24</v>
      </c>
      <c r="DM1132">
        <v>0.53</v>
      </c>
      <c r="DN1132">
        <v>-61.4135487804878</v>
      </c>
      <c r="DO1132">
        <v>-1.98223902439022</v>
      </c>
      <c r="DP1132">
        <v>0.705579178499947</v>
      </c>
      <c r="DQ1132">
        <v>0</v>
      </c>
      <c r="DR1132">
        <v>3.91723292682927</v>
      </c>
      <c r="DS1132">
        <v>-0.0564459930313561</v>
      </c>
      <c r="DT1132">
        <v>0.00955811371428139</v>
      </c>
      <c r="DU1132">
        <v>1</v>
      </c>
      <c r="DV1132">
        <v>1</v>
      </c>
      <c r="DW1132">
        <v>2</v>
      </c>
      <c r="DX1132" t="s">
        <v>395</v>
      </c>
      <c r="DY1132">
        <v>2.97153</v>
      </c>
      <c r="DZ1132">
        <v>2.70187</v>
      </c>
      <c r="EA1132">
        <v>0.158862</v>
      </c>
      <c r="EB1132">
        <v>0.166396</v>
      </c>
      <c r="EC1132">
        <v>0.0900412</v>
      </c>
      <c r="ED1132">
        <v>0.0777816</v>
      </c>
      <c r="EE1132">
        <v>32753.4</v>
      </c>
      <c r="EF1132">
        <v>35385.2</v>
      </c>
      <c r="EG1132">
        <v>35290.3</v>
      </c>
      <c r="EH1132">
        <v>38501.4</v>
      </c>
      <c r="EI1132">
        <v>45548.9</v>
      </c>
      <c r="EJ1132">
        <v>51292.5</v>
      </c>
      <c r="EK1132">
        <v>55173</v>
      </c>
      <c r="EL1132">
        <v>61763.9</v>
      </c>
      <c r="EM1132">
        <v>1.9828</v>
      </c>
      <c r="EN1132">
        <v>1.802</v>
      </c>
      <c r="EO1132">
        <v>0.0832677</v>
      </c>
      <c r="EP1132">
        <v>0</v>
      </c>
      <c r="EQ1132">
        <v>23.6178</v>
      </c>
      <c r="ER1132">
        <v>999.9</v>
      </c>
      <c r="ES1132">
        <v>39.366</v>
      </c>
      <c r="ET1132">
        <v>31.582</v>
      </c>
      <c r="EU1132">
        <v>20.2951</v>
      </c>
      <c r="EV1132">
        <v>56.3662</v>
      </c>
      <c r="EW1132">
        <v>46.3542</v>
      </c>
      <c r="EX1132">
        <v>1</v>
      </c>
      <c r="EY1132">
        <v>0.00926829</v>
      </c>
      <c r="EZ1132">
        <v>2.44403</v>
      </c>
      <c r="FA1132">
        <v>20.0964</v>
      </c>
      <c r="FB1132">
        <v>5.19932</v>
      </c>
      <c r="FC1132">
        <v>12.0052</v>
      </c>
      <c r="FD1132">
        <v>4.9756</v>
      </c>
      <c r="FE1132">
        <v>3.294</v>
      </c>
      <c r="FF1132">
        <v>9999</v>
      </c>
      <c r="FG1132">
        <v>9999</v>
      </c>
      <c r="FH1132">
        <v>9999</v>
      </c>
      <c r="FI1132">
        <v>696.3</v>
      </c>
      <c r="FJ1132">
        <v>1.86356</v>
      </c>
      <c r="FK1132">
        <v>1.86829</v>
      </c>
      <c r="FL1132">
        <v>1.86804</v>
      </c>
      <c r="FM1132">
        <v>1.86932</v>
      </c>
      <c r="FN1132">
        <v>1.87009</v>
      </c>
      <c r="FO1132">
        <v>1.86615</v>
      </c>
      <c r="FP1132">
        <v>1.86719</v>
      </c>
      <c r="FQ1132">
        <v>1.86856</v>
      </c>
      <c r="FR1132">
        <v>5</v>
      </c>
      <c r="FS1132">
        <v>0</v>
      </c>
      <c r="FT1132">
        <v>0</v>
      </c>
      <c r="FU1132">
        <v>0</v>
      </c>
      <c r="FV1132" t="s">
        <v>358</v>
      </c>
      <c r="FW1132" t="s">
        <v>359</v>
      </c>
      <c r="FX1132" t="s">
        <v>360</v>
      </c>
      <c r="FY1132" t="s">
        <v>360</v>
      </c>
      <c r="FZ1132" t="s">
        <v>360</v>
      </c>
      <c r="GA1132" t="s">
        <v>360</v>
      </c>
      <c r="GB1132">
        <v>0</v>
      </c>
      <c r="GC1132">
        <v>100</v>
      </c>
      <c r="GD1132">
        <v>100</v>
      </c>
      <c r="GE1132">
        <v>8.811</v>
      </c>
      <c r="GF1132">
        <v>0.274</v>
      </c>
      <c r="GG1132">
        <v>3.61927167264205</v>
      </c>
      <c r="GH1132">
        <v>0.00509506669552449</v>
      </c>
      <c r="GI1132">
        <v>1.17866753763249e-06</v>
      </c>
      <c r="GJ1132">
        <v>-6.62632595388568e-10</v>
      </c>
      <c r="GK1132">
        <v>-0.0260112845827318</v>
      </c>
      <c r="GL1132">
        <v>-0.0225051504344278</v>
      </c>
      <c r="GM1132">
        <v>0.00262967521021688</v>
      </c>
      <c r="GN1132">
        <v>-3.50088843362945e-05</v>
      </c>
      <c r="GO1132">
        <v>-5</v>
      </c>
      <c r="GP1132">
        <v>1640</v>
      </c>
      <c r="GQ1132">
        <v>1</v>
      </c>
      <c r="GR1132">
        <v>20</v>
      </c>
      <c r="GS1132">
        <v>50373.7</v>
      </c>
      <c r="GT1132">
        <v>50373.7</v>
      </c>
      <c r="GU1132">
        <v>2.06055</v>
      </c>
      <c r="GV1132">
        <v>2.61719</v>
      </c>
      <c r="GW1132">
        <v>1.54785</v>
      </c>
      <c r="GX1132">
        <v>2.2998</v>
      </c>
      <c r="GY1132">
        <v>1.34644</v>
      </c>
      <c r="GZ1132">
        <v>2.44141</v>
      </c>
      <c r="HA1132">
        <v>36.6233</v>
      </c>
      <c r="HB1132">
        <v>23.9474</v>
      </c>
      <c r="HC1132">
        <v>18</v>
      </c>
      <c r="HD1132">
        <v>503.933</v>
      </c>
      <c r="HE1132">
        <v>390.475</v>
      </c>
      <c r="HF1132">
        <v>19.5956</v>
      </c>
      <c r="HG1132">
        <v>27.2021</v>
      </c>
      <c r="HH1132">
        <v>30.0001</v>
      </c>
      <c r="HI1132">
        <v>27.1837</v>
      </c>
      <c r="HJ1132">
        <v>27.1299</v>
      </c>
      <c r="HK1132">
        <v>41.2391</v>
      </c>
      <c r="HL1132">
        <v>23.0817</v>
      </c>
      <c r="HM1132">
        <v>0</v>
      </c>
      <c r="HN1132">
        <v>19.5942</v>
      </c>
      <c r="HO1132">
        <v>1005.91</v>
      </c>
      <c r="HP1132">
        <v>15.9212</v>
      </c>
      <c r="HQ1132">
        <v>102.342</v>
      </c>
      <c r="HR1132">
        <v>102.801</v>
      </c>
    </row>
    <row r="1133" spans="1:226">
      <c r="A1133">
        <v>1117</v>
      </c>
      <c r="B1133">
        <v>1663700078</v>
      </c>
      <c r="C1133">
        <v>12302.9000000954</v>
      </c>
      <c r="D1133" t="s">
        <v>2604</v>
      </c>
      <c r="E1133" t="s">
        <v>2605</v>
      </c>
      <c r="F1133">
        <v>5</v>
      </c>
      <c r="G1133" t="s">
        <v>2485</v>
      </c>
      <c r="H1133" t="s">
        <v>354</v>
      </c>
      <c r="I1133">
        <v>1663700070.21429</v>
      </c>
      <c r="J1133">
        <f>(K1133)/1000</f>
        <v>0</v>
      </c>
      <c r="K1133">
        <f>IF(BF1133, AN1133, AH1133)</f>
        <v>0</v>
      </c>
      <c r="L1133">
        <f>IF(BF1133, AI1133, AG1133)</f>
        <v>0</v>
      </c>
      <c r="M1133">
        <f>BH1133 - IF(AU1133&gt;1, L1133*BB1133*100.0/(AW1133*BV1133), 0)</f>
        <v>0</v>
      </c>
      <c r="N1133">
        <f>((T1133-J1133/2)*M1133-L1133)/(T1133+J1133/2)</f>
        <v>0</v>
      </c>
      <c r="O1133">
        <f>N1133*(BO1133+BP1133)/1000.0</f>
        <v>0</v>
      </c>
      <c r="P1133">
        <f>(BH1133 - IF(AU1133&gt;1, L1133*BB1133*100.0/(AW1133*BV1133), 0))*(BO1133+BP1133)/1000.0</f>
        <v>0</v>
      </c>
      <c r="Q1133">
        <f>2.0/((1/S1133-1/R1133)+SIGN(S1133)*SQRT((1/S1133-1/R1133)*(1/S1133-1/R1133) + 4*BC1133/((BC1133+1)*(BC1133+1))*(2*1/S1133*1/R1133-1/R1133*1/R1133)))</f>
        <v>0</v>
      </c>
      <c r="R1133">
        <f>IF(LEFT(BD1133,1)&lt;&gt;"0",IF(LEFT(BD1133,1)="1",3.0,BE1133),$D$5+$E$5*(BV1133*BO1133/($K$5*1000))+$F$5*(BV1133*BO1133/($K$5*1000))*MAX(MIN(BB1133,$J$5),$I$5)*MAX(MIN(BB1133,$J$5),$I$5)+$G$5*MAX(MIN(BB1133,$J$5),$I$5)*(BV1133*BO1133/($K$5*1000))+$H$5*(BV1133*BO1133/($K$5*1000))*(BV1133*BO1133/($K$5*1000)))</f>
        <v>0</v>
      </c>
      <c r="S1133">
        <f>J1133*(1000-(1000*0.61365*exp(17.502*W1133/(240.97+W1133))/(BO1133+BP1133)+BJ1133)/2)/(1000*0.61365*exp(17.502*W1133/(240.97+W1133))/(BO1133+BP1133)-BJ1133)</f>
        <v>0</v>
      </c>
      <c r="T1133">
        <f>1/((BC1133+1)/(Q1133/1.6)+1/(R1133/1.37)) + BC1133/((BC1133+1)/(Q1133/1.6) + BC1133/(R1133/1.37))</f>
        <v>0</v>
      </c>
      <c r="U1133">
        <f>(AX1133*BA1133)</f>
        <v>0</v>
      </c>
      <c r="V1133">
        <f>(BQ1133+(U1133+2*0.95*5.67E-8*(((BQ1133+$B$7)+273)^4-(BQ1133+273)^4)-44100*J1133)/(1.84*29.3*R1133+8*0.95*5.67E-8*(BQ1133+273)^3))</f>
        <v>0</v>
      </c>
      <c r="W1133">
        <f>($C$7*BR1133+$D$7*BS1133+$E$7*V1133)</f>
        <v>0</v>
      </c>
      <c r="X1133">
        <f>0.61365*exp(17.502*W1133/(240.97+W1133))</f>
        <v>0</v>
      </c>
      <c r="Y1133">
        <f>(Z1133/AA1133*100)</f>
        <v>0</v>
      </c>
      <c r="Z1133">
        <f>BJ1133*(BO1133+BP1133)/1000</f>
        <v>0</v>
      </c>
      <c r="AA1133">
        <f>0.61365*exp(17.502*BQ1133/(240.97+BQ1133))</f>
        <v>0</v>
      </c>
      <c r="AB1133">
        <f>(X1133-BJ1133*(BO1133+BP1133)/1000)</f>
        <v>0</v>
      </c>
      <c r="AC1133">
        <f>(-J1133*44100)</f>
        <v>0</v>
      </c>
      <c r="AD1133">
        <f>2*29.3*R1133*0.92*(BQ1133-W1133)</f>
        <v>0</v>
      </c>
      <c r="AE1133">
        <f>2*0.95*5.67E-8*(((BQ1133+$B$7)+273)^4-(W1133+273)^4)</f>
        <v>0</v>
      </c>
      <c r="AF1133">
        <f>U1133+AE1133+AC1133+AD1133</f>
        <v>0</v>
      </c>
      <c r="AG1133">
        <f>BN1133*AU1133*(BI1133-BH1133*(1000-AU1133*BK1133)/(1000-AU1133*BJ1133))/(100*BB1133)</f>
        <v>0</v>
      </c>
      <c r="AH1133">
        <f>1000*BN1133*AU1133*(BJ1133-BK1133)/(100*BB1133*(1000-AU1133*BJ1133))</f>
        <v>0</v>
      </c>
      <c r="AI1133">
        <f>(AJ1133 - AK1133 - BO1133*1E3/(8.314*(BQ1133+273.15)) * AM1133/BN1133 * AL1133) * BN1133/(100*BB1133) * (1000 - BK1133)/1000</f>
        <v>0</v>
      </c>
      <c r="AJ1133">
        <v>1017.29854168894</v>
      </c>
      <c r="AK1133">
        <v>966.589818181819</v>
      </c>
      <c r="AL1133">
        <v>3.32636953535038</v>
      </c>
      <c r="AM1133">
        <v>65.4375956939382</v>
      </c>
      <c r="AN1133">
        <f>(AP1133 - AO1133 + BO1133*1E3/(8.314*(BQ1133+273.15)) * AR1133/BN1133 * AQ1133) * BN1133/(100*BB1133) * 1000/(1000 - AP1133)</f>
        <v>0</v>
      </c>
      <c r="AO1133">
        <v>15.8517734373091</v>
      </c>
      <c r="AP1133">
        <v>19.7424307692308</v>
      </c>
      <c r="AQ1133">
        <v>-2.53444428671153e-05</v>
      </c>
      <c r="AR1133">
        <v>121.297817516399</v>
      </c>
      <c r="AS1133">
        <v>0</v>
      </c>
      <c r="AT1133">
        <v>0</v>
      </c>
      <c r="AU1133">
        <f>IF(AS1133*$H$13&gt;=AW1133,1.0,(AW1133/(AW1133-AS1133*$H$13)))</f>
        <v>0</v>
      </c>
      <c r="AV1133">
        <f>(AU1133-1)*100</f>
        <v>0</v>
      </c>
      <c r="AW1133">
        <f>MAX(0,($B$13+$C$13*BV1133)/(1+$D$13*BV1133)*BO1133/(BQ1133+273)*$E$13)</f>
        <v>0</v>
      </c>
      <c r="AX1133">
        <f>$B$11*BW1133+$C$11*BX1133+$F$11*CI1133*(1-CL1133)</f>
        <v>0</v>
      </c>
      <c r="AY1133">
        <f>AX1133*AZ1133</f>
        <v>0</v>
      </c>
      <c r="AZ1133">
        <f>($B$11*$D$9+$C$11*$D$9+$F$11*((CV1133+CN1133)/MAX(CV1133+CN1133+CW1133, 0.1)*$I$9+CW1133/MAX(CV1133+CN1133+CW1133, 0.1)*$J$9))/($B$11+$C$11+$F$11)</f>
        <v>0</v>
      </c>
      <c r="BA1133">
        <f>($B$11*$K$9+$C$11*$K$9+$F$11*((CV1133+CN1133)/MAX(CV1133+CN1133+CW1133, 0.1)*$P$9+CW1133/MAX(CV1133+CN1133+CW1133, 0.1)*$Q$9))/($B$11+$C$11+$F$11)</f>
        <v>0</v>
      </c>
      <c r="BB1133">
        <v>6</v>
      </c>
      <c r="BC1133">
        <v>0.5</v>
      </c>
      <c r="BD1133" t="s">
        <v>355</v>
      </c>
      <c r="BE1133">
        <v>2</v>
      </c>
      <c r="BF1133" t="b">
        <v>1</v>
      </c>
      <c r="BG1133">
        <v>1663700070.21429</v>
      </c>
      <c r="BH1133">
        <v>923.402107142857</v>
      </c>
      <c r="BI1133">
        <v>984.715821428571</v>
      </c>
      <c r="BJ1133">
        <v>19.7375285714286</v>
      </c>
      <c r="BK1133">
        <v>15.8349035714286</v>
      </c>
      <c r="BL1133">
        <v>914.643892857143</v>
      </c>
      <c r="BM1133">
        <v>19.4635142857143</v>
      </c>
      <c r="BN1133">
        <v>500.037785714286</v>
      </c>
      <c r="BO1133">
        <v>90.4555071428571</v>
      </c>
      <c r="BP1133">
        <v>0.0478385178571429</v>
      </c>
      <c r="BQ1133">
        <v>24.5053035714286</v>
      </c>
      <c r="BR1133">
        <v>24.9824285714286</v>
      </c>
      <c r="BS1133">
        <v>999.9</v>
      </c>
      <c r="BT1133">
        <v>0</v>
      </c>
      <c r="BU1133">
        <v>0</v>
      </c>
      <c r="BV1133">
        <v>9992.85714285714</v>
      </c>
      <c r="BW1133">
        <v>0</v>
      </c>
      <c r="BX1133">
        <v>16.6721214285714</v>
      </c>
      <c r="BY1133">
        <v>-61.3139071428571</v>
      </c>
      <c r="BZ1133">
        <v>941.994928571429</v>
      </c>
      <c r="CA1133">
        <v>1000.56021428571</v>
      </c>
      <c r="CB1133">
        <v>3.90262928571429</v>
      </c>
      <c r="CC1133">
        <v>984.715821428571</v>
      </c>
      <c r="CD1133">
        <v>15.8349035714286</v>
      </c>
      <c r="CE1133">
        <v>1.78536928571429</v>
      </c>
      <c r="CF1133">
        <v>1.43235428571429</v>
      </c>
      <c r="CG1133">
        <v>15.659275</v>
      </c>
      <c r="CH1133">
        <v>12.26455</v>
      </c>
      <c r="CI1133">
        <v>1999.96892857143</v>
      </c>
      <c r="CJ1133">
        <v>0.980004</v>
      </c>
      <c r="CK1133">
        <v>0.0199958</v>
      </c>
      <c r="CL1133">
        <v>0</v>
      </c>
      <c r="CM1133">
        <v>731.616214285714</v>
      </c>
      <c r="CN1133">
        <v>5.00063</v>
      </c>
      <c r="CO1133">
        <v>14408.3857142857</v>
      </c>
      <c r="CP1133">
        <v>17256.6535714286</v>
      </c>
      <c r="CQ1133">
        <v>39.25</v>
      </c>
      <c r="CR1133">
        <v>39.375</v>
      </c>
      <c r="CS1133">
        <v>38.7787857142857</v>
      </c>
      <c r="CT1133">
        <v>38.696</v>
      </c>
      <c r="CU1133">
        <v>39.95275</v>
      </c>
      <c r="CV1133">
        <v>1955.07785714286</v>
      </c>
      <c r="CW1133">
        <v>39.8910714285714</v>
      </c>
      <c r="CX1133">
        <v>0</v>
      </c>
      <c r="CY1133">
        <v>1663700075.3</v>
      </c>
      <c r="CZ1133">
        <v>0</v>
      </c>
      <c r="DA1133">
        <v>0</v>
      </c>
      <c r="DB1133" t="s">
        <v>356</v>
      </c>
      <c r="DC1133">
        <v>1660677648.1</v>
      </c>
      <c r="DD1133">
        <v>1660677649.1</v>
      </c>
      <c r="DE1133">
        <v>0</v>
      </c>
      <c r="DF1133">
        <v>-1.042</v>
      </c>
      <c r="DG1133">
        <v>0.003</v>
      </c>
      <c r="DH1133">
        <v>5.218</v>
      </c>
      <c r="DI1133">
        <v>0.344</v>
      </c>
      <c r="DJ1133">
        <v>417</v>
      </c>
      <c r="DK1133">
        <v>22</v>
      </c>
      <c r="DL1133">
        <v>1.24</v>
      </c>
      <c r="DM1133">
        <v>0.53</v>
      </c>
      <c r="DN1133">
        <v>-61.4018731707317</v>
      </c>
      <c r="DO1133">
        <v>3.05510592334511</v>
      </c>
      <c r="DP1133">
        <v>0.754707375701819</v>
      </c>
      <c r="DQ1133">
        <v>0</v>
      </c>
      <c r="DR1133">
        <v>3.90733146341463</v>
      </c>
      <c r="DS1133">
        <v>-0.142683344947739</v>
      </c>
      <c r="DT1133">
        <v>0.0160810724313195</v>
      </c>
      <c r="DU1133">
        <v>0</v>
      </c>
      <c r="DV1133">
        <v>0</v>
      </c>
      <c r="DW1133">
        <v>2</v>
      </c>
      <c r="DX1133" t="s">
        <v>357</v>
      </c>
      <c r="DY1133">
        <v>2.97353</v>
      </c>
      <c r="DZ1133">
        <v>2.70183</v>
      </c>
      <c r="EA1133">
        <v>0.160637</v>
      </c>
      <c r="EB1133">
        <v>0.167977</v>
      </c>
      <c r="EC1133">
        <v>0.0900635</v>
      </c>
      <c r="ED1133">
        <v>0.0777816</v>
      </c>
      <c r="EE1133">
        <v>32684.3</v>
      </c>
      <c r="EF1133">
        <v>35318</v>
      </c>
      <c r="EG1133">
        <v>35290.2</v>
      </c>
      <c r="EH1133">
        <v>38501.3</v>
      </c>
      <c r="EI1133">
        <v>45548.4</v>
      </c>
      <c r="EJ1133">
        <v>51292.7</v>
      </c>
      <c r="EK1133">
        <v>55173.8</v>
      </c>
      <c r="EL1133">
        <v>61764.1</v>
      </c>
      <c r="EM1133">
        <v>1.9828</v>
      </c>
      <c r="EN1133">
        <v>1.8016</v>
      </c>
      <c r="EO1133">
        <v>0.0842214</v>
      </c>
      <c r="EP1133">
        <v>0</v>
      </c>
      <c r="EQ1133">
        <v>23.6158</v>
      </c>
      <c r="ER1133">
        <v>999.9</v>
      </c>
      <c r="ES1133">
        <v>39.366</v>
      </c>
      <c r="ET1133">
        <v>31.602</v>
      </c>
      <c r="EU1133">
        <v>20.3178</v>
      </c>
      <c r="EV1133">
        <v>55.9562</v>
      </c>
      <c r="EW1133">
        <v>45.9215</v>
      </c>
      <c r="EX1133">
        <v>1</v>
      </c>
      <c r="EY1133">
        <v>0.00934959</v>
      </c>
      <c r="EZ1133">
        <v>2.46745</v>
      </c>
      <c r="FA1133">
        <v>20.0958</v>
      </c>
      <c r="FB1133">
        <v>5.19812</v>
      </c>
      <c r="FC1133">
        <v>12.0064</v>
      </c>
      <c r="FD1133">
        <v>4.9756</v>
      </c>
      <c r="FE1133">
        <v>3.294</v>
      </c>
      <c r="FF1133">
        <v>9999</v>
      </c>
      <c r="FG1133">
        <v>9999</v>
      </c>
      <c r="FH1133">
        <v>9999</v>
      </c>
      <c r="FI1133">
        <v>696.3</v>
      </c>
      <c r="FJ1133">
        <v>1.86356</v>
      </c>
      <c r="FK1133">
        <v>1.86829</v>
      </c>
      <c r="FL1133">
        <v>1.8681</v>
      </c>
      <c r="FM1133">
        <v>1.86932</v>
      </c>
      <c r="FN1133">
        <v>1.87012</v>
      </c>
      <c r="FO1133">
        <v>1.86615</v>
      </c>
      <c r="FP1133">
        <v>1.86716</v>
      </c>
      <c r="FQ1133">
        <v>1.86856</v>
      </c>
      <c r="FR1133">
        <v>5</v>
      </c>
      <c r="FS1133">
        <v>0</v>
      </c>
      <c r="FT1133">
        <v>0</v>
      </c>
      <c r="FU1133">
        <v>0</v>
      </c>
      <c r="FV1133" t="s">
        <v>358</v>
      </c>
      <c r="FW1133" t="s">
        <v>359</v>
      </c>
      <c r="FX1133" t="s">
        <v>360</v>
      </c>
      <c r="FY1133" t="s">
        <v>360</v>
      </c>
      <c r="FZ1133" t="s">
        <v>360</v>
      </c>
      <c r="GA1133" t="s">
        <v>360</v>
      </c>
      <c r="GB1133">
        <v>0</v>
      </c>
      <c r="GC1133">
        <v>100</v>
      </c>
      <c r="GD1133">
        <v>100</v>
      </c>
      <c r="GE1133">
        <v>8.9</v>
      </c>
      <c r="GF1133">
        <v>0.2742</v>
      </c>
      <c r="GG1133">
        <v>3.61927167264205</v>
      </c>
      <c r="GH1133">
        <v>0.00509506669552449</v>
      </c>
      <c r="GI1133">
        <v>1.17866753763249e-06</v>
      </c>
      <c r="GJ1133">
        <v>-6.62632595388568e-10</v>
      </c>
      <c r="GK1133">
        <v>-0.0260112845827318</v>
      </c>
      <c r="GL1133">
        <v>-0.0225051504344278</v>
      </c>
      <c r="GM1133">
        <v>0.00262967521021688</v>
      </c>
      <c r="GN1133">
        <v>-3.50088843362945e-05</v>
      </c>
      <c r="GO1133">
        <v>-5</v>
      </c>
      <c r="GP1133">
        <v>1640</v>
      </c>
      <c r="GQ1133">
        <v>1</v>
      </c>
      <c r="GR1133">
        <v>20</v>
      </c>
      <c r="GS1133">
        <v>50373.8</v>
      </c>
      <c r="GT1133">
        <v>50373.8</v>
      </c>
      <c r="GU1133">
        <v>2.08984</v>
      </c>
      <c r="GV1133">
        <v>2.62329</v>
      </c>
      <c r="GW1133">
        <v>1.54785</v>
      </c>
      <c r="GX1133">
        <v>2.2998</v>
      </c>
      <c r="GY1133">
        <v>1.34644</v>
      </c>
      <c r="GZ1133">
        <v>2.35107</v>
      </c>
      <c r="HA1133">
        <v>36.6233</v>
      </c>
      <c r="HB1133">
        <v>23.9474</v>
      </c>
      <c r="HC1133">
        <v>18</v>
      </c>
      <c r="HD1133">
        <v>503.955</v>
      </c>
      <c r="HE1133">
        <v>390.258</v>
      </c>
      <c r="HF1133">
        <v>19.6031</v>
      </c>
      <c r="HG1133">
        <v>27.2021</v>
      </c>
      <c r="HH1133">
        <v>30.0001</v>
      </c>
      <c r="HI1133">
        <v>27.186</v>
      </c>
      <c r="HJ1133">
        <v>27.1299</v>
      </c>
      <c r="HK1133">
        <v>41.8203</v>
      </c>
      <c r="HL1133">
        <v>22.7785</v>
      </c>
      <c r="HM1133">
        <v>0</v>
      </c>
      <c r="HN1133">
        <v>19.6021</v>
      </c>
      <c r="HO1133">
        <v>1025.98</v>
      </c>
      <c r="HP1133">
        <v>15.9351</v>
      </c>
      <c r="HQ1133">
        <v>102.342</v>
      </c>
      <c r="HR1133">
        <v>102.801</v>
      </c>
    </row>
    <row r="1134" spans="1:226">
      <c r="A1134">
        <v>1118</v>
      </c>
      <c r="B1134">
        <v>1663700083</v>
      </c>
      <c r="C1134">
        <v>12307.9000000954</v>
      </c>
      <c r="D1134" t="s">
        <v>2606</v>
      </c>
      <c r="E1134" t="s">
        <v>2607</v>
      </c>
      <c r="F1134">
        <v>5</v>
      </c>
      <c r="G1134" t="s">
        <v>2485</v>
      </c>
      <c r="H1134" t="s">
        <v>354</v>
      </c>
      <c r="I1134">
        <v>1663700075.5</v>
      </c>
      <c r="J1134">
        <f>(K1134)/1000</f>
        <v>0</v>
      </c>
      <c r="K1134">
        <f>IF(BF1134, AN1134, AH1134)</f>
        <v>0</v>
      </c>
      <c r="L1134">
        <f>IF(BF1134, AI1134, AG1134)</f>
        <v>0</v>
      </c>
      <c r="M1134">
        <f>BH1134 - IF(AU1134&gt;1, L1134*BB1134*100.0/(AW1134*BV1134), 0)</f>
        <v>0</v>
      </c>
      <c r="N1134">
        <f>((T1134-J1134/2)*M1134-L1134)/(T1134+J1134/2)</f>
        <v>0</v>
      </c>
      <c r="O1134">
        <f>N1134*(BO1134+BP1134)/1000.0</f>
        <v>0</v>
      </c>
      <c r="P1134">
        <f>(BH1134 - IF(AU1134&gt;1, L1134*BB1134*100.0/(AW1134*BV1134), 0))*(BO1134+BP1134)/1000.0</f>
        <v>0</v>
      </c>
      <c r="Q1134">
        <f>2.0/((1/S1134-1/R1134)+SIGN(S1134)*SQRT((1/S1134-1/R1134)*(1/S1134-1/R1134) + 4*BC1134/((BC1134+1)*(BC1134+1))*(2*1/S1134*1/R1134-1/R1134*1/R1134)))</f>
        <v>0</v>
      </c>
      <c r="R1134">
        <f>IF(LEFT(BD1134,1)&lt;&gt;"0",IF(LEFT(BD1134,1)="1",3.0,BE1134),$D$5+$E$5*(BV1134*BO1134/($K$5*1000))+$F$5*(BV1134*BO1134/($K$5*1000))*MAX(MIN(BB1134,$J$5),$I$5)*MAX(MIN(BB1134,$J$5),$I$5)+$G$5*MAX(MIN(BB1134,$J$5),$I$5)*(BV1134*BO1134/($K$5*1000))+$H$5*(BV1134*BO1134/($K$5*1000))*(BV1134*BO1134/($K$5*1000)))</f>
        <v>0</v>
      </c>
      <c r="S1134">
        <f>J1134*(1000-(1000*0.61365*exp(17.502*W1134/(240.97+W1134))/(BO1134+BP1134)+BJ1134)/2)/(1000*0.61365*exp(17.502*W1134/(240.97+W1134))/(BO1134+BP1134)-BJ1134)</f>
        <v>0</v>
      </c>
      <c r="T1134">
        <f>1/((BC1134+1)/(Q1134/1.6)+1/(R1134/1.37)) + BC1134/((BC1134+1)/(Q1134/1.6) + BC1134/(R1134/1.37))</f>
        <v>0</v>
      </c>
      <c r="U1134">
        <f>(AX1134*BA1134)</f>
        <v>0</v>
      </c>
      <c r="V1134">
        <f>(BQ1134+(U1134+2*0.95*5.67E-8*(((BQ1134+$B$7)+273)^4-(BQ1134+273)^4)-44100*J1134)/(1.84*29.3*R1134+8*0.95*5.67E-8*(BQ1134+273)^3))</f>
        <v>0</v>
      </c>
      <c r="W1134">
        <f>($C$7*BR1134+$D$7*BS1134+$E$7*V1134)</f>
        <v>0</v>
      </c>
      <c r="X1134">
        <f>0.61365*exp(17.502*W1134/(240.97+W1134))</f>
        <v>0</v>
      </c>
      <c r="Y1134">
        <f>(Z1134/AA1134*100)</f>
        <v>0</v>
      </c>
      <c r="Z1134">
        <f>BJ1134*(BO1134+BP1134)/1000</f>
        <v>0</v>
      </c>
      <c r="AA1134">
        <f>0.61365*exp(17.502*BQ1134/(240.97+BQ1134))</f>
        <v>0</v>
      </c>
      <c r="AB1134">
        <f>(X1134-BJ1134*(BO1134+BP1134)/1000)</f>
        <v>0</v>
      </c>
      <c r="AC1134">
        <f>(-J1134*44100)</f>
        <v>0</v>
      </c>
      <c r="AD1134">
        <f>2*29.3*R1134*0.92*(BQ1134-W1134)</f>
        <v>0</v>
      </c>
      <c r="AE1134">
        <f>2*0.95*5.67E-8*(((BQ1134+$B$7)+273)^4-(W1134+273)^4)</f>
        <v>0</v>
      </c>
      <c r="AF1134">
        <f>U1134+AE1134+AC1134+AD1134</f>
        <v>0</v>
      </c>
      <c r="AG1134">
        <f>BN1134*AU1134*(BI1134-BH1134*(1000-AU1134*BK1134)/(1000-AU1134*BJ1134))/(100*BB1134)</f>
        <v>0</v>
      </c>
      <c r="AH1134">
        <f>1000*BN1134*AU1134*(BJ1134-BK1134)/(100*BB1134*(1000-AU1134*BJ1134))</f>
        <v>0</v>
      </c>
      <c r="AI1134">
        <f>(AJ1134 - AK1134 - BO1134*1E3/(8.314*(BQ1134+273.15)) * AM1134/BN1134 * AL1134) * BN1134/(100*BB1134) * (1000 - BK1134)/1000</f>
        <v>0</v>
      </c>
      <c r="AJ1134">
        <v>1034.19160004269</v>
      </c>
      <c r="AK1134">
        <v>983.30403030303</v>
      </c>
      <c r="AL1134">
        <v>3.4105532935441</v>
      </c>
      <c r="AM1134">
        <v>65.4375956939382</v>
      </c>
      <c r="AN1134">
        <f>(AP1134 - AO1134 + BO1134*1E3/(8.314*(BQ1134+273.15)) * AR1134/BN1134 * AQ1134) * BN1134/(100*BB1134) * 1000/(1000 - AP1134)</f>
        <v>0</v>
      </c>
      <c r="AO1134">
        <v>15.8468994175047</v>
      </c>
      <c r="AP1134">
        <v>19.7421637362637</v>
      </c>
      <c r="AQ1134">
        <v>-0.000159181597814253</v>
      </c>
      <c r="AR1134">
        <v>121.297817516399</v>
      </c>
      <c r="AS1134">
        <v>0</v>
      </c>
      <c r="AT1134">
        <v>0</v>
      </c>
      <c r="AU1134">
        <f>IF(AS1134*$H$13&gt;=AW1134,1.0,(AW1134/(AW1134-AS1134*$H$13)))</f>
        <v>0</v>
      </c>
      <c r="AV1134">
        <f>(AU1134-1)*100</f>
        <v>0</v>
      </c>
      <c r="AW1134">
        <f>MAX(0,($B$13+$C$13*BV1134)/(1+$D$13*BV1134)*BO1134/(BQ1134+273)*$E$13)</f>
        <v>0</v>
      </c>
      <c r="AX1134">
        <f>$B$11*BW1134+$C$11*BX1134+$F$11*CI1134*(1-CL1134)</f>
        <v>0</v>
      </c>
      <c r="AY1134">
        <f>AX1134*AZ1134</f>
        <v>0</v>
      </c>
      <c r="AZ1134">
        <f>($B$11*$D$9+$C$11*$D$9+$F$11*((CV1134+CN1134)/MAX(CV1134+CN1134+CW1134, 0.1)*$I$9+CW1134/MAX(CV1134+CN1134+CW1134, 0.1)*$J$9))/($B$11+$C$11+$F$11)</f>
        <v>0</v>
      </c>
      <c r="BA1134">
        <f>($B$11*$K$9+$C$11*$K$9+$F$11*((CV1134+CN1134)/MAX(CV1134+CN1134+CW1134, 0.1)*$P$9+CW1134/MAX(CV1134+CN1134+CW1134, 0.1)*$Q$9))/($B$11+$C$11+$F$11)</f>
        <v>0</v>
      </c>
      <c r="BB1134">
        <v>6</v>
      </c>
      <c r="BC1134">
        <v>0.5</v>
      </c>
      <c r="BD1134" t="s">
        <v>355</v>
      </c>
      <c r="BE1134">
        <v>2</v>
      </c>
      <c r="BF1134" t="b">
        <v>1</v>
      </c>
      <c r="BG1134">
        <v>1663700075.5</v>
      </c>
      <c r="BH1134">
        <v>940.825851851852</v>
      </c>
      <c r="BI1134">
        <v>1002.05848148148</v>
      </c>
      <c r="BJ1134">
        <v>19.737762962963</v>
      </c>
      <c r="BK1134">
        <v>15.8586037037037</v>
      </c>
      <c r="BL1134">
        <v>931.970962962963</v>
      </c>
      <c r="BM1134">
        <v>19.4637333333333</v>
      </c>
      <c r="BN1134">
        <v>500.032444444444</v>
      </c>
      <c r="BO1134">
        <v>90.4544185185185</v>
      </c>
      <c r="BP1134">
        <v>0.0481341740740741</v>
      </c>
      <c r="BQ1134">
        <v>24.5092481481481</v>
      </c>
      <c r="BR1134">
        <v>24.9893851851852</v>
      </c>
      <c r="BS1134">
        <v>999.9</v>
      </c>
      <c r="BT1134">
        <v>0</v>
      </c>
      <c r="BU1134">
        <v>0</v>
      </c>
      <c r="BV1134">
        <v>9975.37037037037</v>
      </c>
      <c r="BW1134">
        <v>0</v>
      </c>
      <c r="BX1134">
        <v>16.675862962963</v>
      </c>
      <c r="BY1134">
        <v>-61.2324333333333</v>
      </c>
      <c r="BZ1134">
        <v>959.769666666667</v>
      </c>
      <c r="CA1134">
        <v>1018.20637037037</v>
      </c>
      <c r="CB1134">
        <v>3.87915481481481</v>
      </c>
      <c r="CC1134">
        <v>1002.05848148148</v>
      </c>
      <c r="CD1134">
        <v>15.8586037037037</v>
      </c>
      <c r="CE1134">
        <v>1.78536814814815</v>
      </c>
      <c r="CF1134">
        <v>1.43448111111111</v>
      </c>
      <c r="CG1134">
        <v>15.659262962963</v>
      </c>
      <c r="CH1134">
        <v>12.2871</v>
      </c>
      <c r="CI1134">
        <v>1999.97074074074</v>
      </c>
      <c r="CJ1134">
        <v>0.980004037037037</v>
      </c>
      <c r="CK1134">
        <v>0.0199957703703704</v>
      </c>
      <c r="CL1134">
        <v>0</v>
      </c>
      <c r="CM1134">
        <v>731.023481481482</v>
      </c>
      <c r="CN1134">
        <v>5.00063</v>
      </c>
      <c r="CO1134">
        <v>14397.7518518519</v>
      </c>
      <c r="CP1134">
        <v>17256.662962963</v>
      </c>
      <c r="CQ1134">
        <v>39.25</v>
      </c>
      <c r="CR1134">
        <v>39.375</v>
      </c>
      <c r="CS1134">
        <v>38.7775555555556</v>
      </c>
      <c r="CT1134">
        <v>38.6916666666667</v>
      </c>
      <c r="CU1134">
        <v>39.9463333333333</v>
      </c>
      <c r="CV1134">
        <v>1955.08</v>
      </c>
      <c r="CW1134">
        <v>39.8907407407407</v>
      </c>
      <c r="CX1134">
        <v>0</v>
      </c>
      <c r="CY1134">
        <v>1663700080.1</v>
      </c>
      <c r="CZ1134">
        <v>0</v>
      </c>
      <c r="DA1134">
        <v>0</v>
      </c>
      <c r="DB1134" t="s">
        <v>356</v>
      </c>
      <c r="DC1134">
        <v>1660677648.1</v>
      </c>
      <c r="DD1134">
        <v>1660677649.1</v>
      </c>
      <c r="DE1134">
        <v>0</v>
      </c>
      <c r="DF1134">
        <v>-1.042</v>
      </c>
      <c r="DG1134">
        <v>0.003</v>
      </c>
      <c r="DH1134">
        <v>5.218</v>
      </c>
      <c r="DI1134">
        <v>0.344</v>
      </c>
      <c r="DJ1134">
        <v>417</v>
      </c>
      <c r="DK1134">
        <v>22</v>
      </c>
      <c r="DL1134">
        <v>1.24</v>
      </c>
      <c r="DM1134">
        <v>0.53</v>
      </c>
      <c r="DN1134">
        <v>-61.3085292682927</v>
      </c>
      <c r="DO1134">
        <v>3.41460000000001</v>
      </c>
      <c r="DP1134">
        <v>0.713112440162208</v>
      </c>
      <c r="DQ1134">
        <v>0</v>
      </c>
      <c r="DR1134">
        <v>3.89642634146341</v>
      </c>
      <c r="DS1134">
        <v>-0.217449616724729</v>
      </c>
      <c r="DT1134">
        <v>0.0240098048829546</v>
      </c>
      <c r="DU1134">
        <v>0</v>
      </c>
      <c r="DV1134">
        <v>0</v>
      </c>
      <c r="DW1134">
        <v>2</v>
      </c>
      <c r="DX1134" t="s">
        <v>357</v>
      </c>
      <c r="DY1134">
        <v>2.97263</v>
      </c>
      <c r="DZ1134">
        <v>2.70196</v>
      </c>
      <c r="EA1134">
        <v>0.162443</v>
      </c>
      <c r="EB1134">
        <v>0.169878</v>
      </c>
      <c r="EC1134">
        <v>0.0900692</v>
      </c>
      <c r="ED1134">
        <v>0.0780084</v>
      </c>
      <c r="EE1134">
        <v>32612.9</v>
      </c>
      <c r="EF1134">
        <v>35237.1</v>
      </c>
      <c r="EG1134">
        <v>35289.2</v>
      </c>
      <c r="EH1134">
        <v>38501</v>
      </c>
      <c r="EI1134">
        <v>45546.9</v>
      </c>
      <c r="EJ1134">
        <v>51279.8</v>
      </c>
      <c r="EK1134">
        <v>55172.2</v>
      </c>
      <c r="EL1134">
        <v>61763.7</v>
      </c>
      <c r="EM1134">
        <v>1.9836</v>
      </c>
      <c r="EN1134">
        <v>1.8024</v>
      </c>
      <c r="EO1134">
        <v>0.0838935</v>
      </c>
      <c r="EP1134">
        <v>0</v>
      </c>
      <c r="EQ1134">
        <v>23.6158</v>
      </c>
      <c r="ER1134">
        <v>999.9</v>
      </c>
      <c r="ES1134">
        <v>39.366</v>
      </c>
      <c r="ET1134">
        <v>31.612</v>
      </c>
      <c r="EU1134">
        <v>20.3288</v>
      </c>
      <c r="EV1134">
        <v>56.3862</v>
      </c>
      <c r="EW1134">
        <v>45.6811</v>
      </c>
      <c r="EX1134">
        <v>1</v>
      </c>
      <c r="EY1134">
        <v>0.00945122</v>
      </c>
      <c r="EZ1134">
        <v>2.478</v>
      </c>
      <c r="FA1134">
        <v>20.096</v>
      </c>
      <c r="FB1134">
        <v>5.19932</v>
      </c>
      <c r="FC1134">
        <v>12.004</v>
      </c>
      <c r="FD1134">
        <v>4.9756</v>
      </c>
      <c r="FE1134">
        <v>3.294</v>
      </c>
      <c r="FF1134">
        <v>9999</v>
      </c>
      <c r="FG1134">
        <v>9999</v>
      </c>
      <c r="FH1134">
        <v>9999</v>
      </c>
      <c r="FI1134">
        <v>696.3</v>
      </c>
      <c r="FJ1134">
        <v>1.86356</v>
      </c>
      <c r="FK1134">
        <v>1.86829</v>
      </c>
      <c r="FL1134">
        <v>1.8681</v>
      </c>
      <c r="FM1134">
        <v>1.86932</v>
      </c>
      <c r="FN1134">
        <v>1.87012</v>
      </c>
      <c r="FO1134">
        <v>1.86615</v>
      </c>
      <c r="FP1134">
        <v>1.86719</v>
      </c>
      <c r="FQ1134">
        <v>1.86853</v>
      </c>
      <c r="FR1134">
        <v>5</v>
      </c>
      <c r="FS1134">
        <v>0</v>
      </c>
      <c r="FT1134">
        <v>0</v>
      </c>
      <c r="FU1134">
        <v>0</v>
      </c>
      <c r="FV1134" t="s">
        <v>358</v>
      </c>
      <c r="FW1134" t="s">
        <v>359</v>
      </c>
      <c r="FX1134" t="s">
        <v>360</v>
      </c>
      <c r="FY1134" t="s">
        <v>360</v>
      </c>
      <c r="FZ1134" t="s">
        <v>360</v>
      </c>
      <c r="GA1134" t="s">
        <v>360</v>
      </c>
      <c r="GB1134">
        <v>0</v>
      </c>
      <c r="GC1134">
        <v>100</v>
      </c>
      <c r="GD1134">
        <v>100</v>
      </c>
      <c r="GE1134">
        <v>8.99</v>
      </c>
      <c r="GF1134">
        <v>0.2742</v>
      </c>
      <c r="GG1134">
        <v>3.61927167264205</v>
      </c>
      <c r="GH1134">
        <v>0.00509506669552449</v>
      </c>
      <c r="GI1134">
        <v>1.17866753763249e-06</v>
      </c>
      <c r="GJ1134">
        <v>-6.62632595388568e-10</v>
      </c>
      <c r="GK1134">
        <v>-0.0260112845827318</v>
      </c>
      <c r="GL1134">
        <v>-0.0225051504344278</v>
      </c>
      <c r="GM1134">
        <v>0.00262967521021688</v>
      </c>
      <c r="GN1134">
        <v>-3.50088843362945e-05</v>
      </c>
      <c r="GO1134">
        <v>-5</v>
      </c>
      <c r="GP1134">
        <v>1640</v>
      </c>
      <c r="GQ1134">
        <v>1</v>
      </c>
      <c r="GR1134">
        <v>20</v>
      </c>
      <c r="GS1134">
        <v>50373.9</v>
      </c>
      <c r="GT1134">
        <v>50373.9</v>
      </c>
      <c r="GU1134">
        <v>2.11548</v>
      </c>
      <c r="GV1134">
        <v>2.62329</v>
      </c>
      <c r="GW1134">
        <v>1.54785</v>
      </c>
      <c r="GX1134">
        <v>2.2998</v>
      </c>
      <c r="GY1134">
        <v>1.34644</v>
      </c>
      <c r="GZ1134">
        <v>2.34497</v>
      </c>
      <c r="HA1134">
        <v>36.6233</v>
      </c>
      <c r="HB1134">
        <v>23.9474</v>
      </c>
      <c r="HC1134">
        <v>18</v>
      </c>
      <c r="HD1134">
        <v>504.485</v>
      </c>
      <c r="HE1134">
        <v>390.708</v>
      </c>
      <c r="HF1134">
        <v>19.6089</v>
      </c>
      <c r="HG1134">
        <v>27.2043</v>
      </c>
      <c r="HH1134">
        <v>30.0001</v>
      </c>
      <c r="HI1134">
        <v>27.186</v>
      </c>
      <c r="HJ1134">
        <v>27.1322</v>
      </c>
      <c r="HK1134">
        <v>42.3489</v>
      </c>
      <c r="HL1134">
        <v>22.7785</v>
      </c>
      <c r="HM1134">
        <v>0</v>
      </c>
      <c r="HN1134">
        <v>19.6094</v>
      </c>
      <c r="HO1134">
        <v>1039.43</v>
      </c>
      <c r="HP1134">
        <v>15.9474</v>
      </c>
      <c r="HQ1134">
        <v>102.339</v>
      </c>
      <c r="HR1134">
        <v>102.801</v>
      </c>
    </row>
    <row r="1135" spans="1:226">
      <c r="A1135">
        <v>1119</v>
      </c>
      <c r="B1135">
        <v>1663700087.5</v>
      </c>
      <c r="C1135">
        <v>12312.4000000954</v>
      </c>
      <c r="D1135" t="s">
        <v>2608</v>
      </c>
      <c r="E1135" t="s">
        <v>2609</v>
      </c>
      <c r="F1135">
        <v>5</v>
      </c>
      <c r="G1135" t="s">
        <v>2485</v>
      </c>
      <c r="H1135" t="s">
        <v>354</v>
      </c>
      <c r="I1135">
        <v>1663700079.94444</v>
      </c>
      <c r="J1135">
        <f>(K1135)/1000</f>
        <v>0</v>
      </c>
      <c r="K1135">
        <f>IF(BF1135, AN1135, AH1135)</f>
        <v>0</v>
      </c>
      <c r="L1135">
        <f>IF(BF1135, AI1135, AG1135)</f>
        <v>0</v>
      </c>
      <c r="M1135">
        <f>BH1135 - IF(AU1135&gt;1, L1135*BB1135*100.0/(AW1135*BV1135), 0)</f>
        <v>0</v>
      </c>
      <c r="N1135">
        <f>((T1135-J1135/2)*M1135-L1135)/(T1135+J1135/2)</f>
        <v>0</v>
      </c>
      <c r="O1135">
        <f>N1135*(BO1135+BP1135)/1000.0</f>
        <v>0</v>
      </c>
      <c r="P1135">
        <f>(BH1135 - IF(AU1135&gt;1, L1135*BB1135*100.0/(AW1135*BV1135), 0))*(BO1135+BP1135)/1000.0</f>
        <v>0</v>
      </c>
      <c r="Q1135">
        <f>2.0/((1/S1135-1/R1135)+SIGN(S1135)*SQRT((1/S1135-1/R1135)*(1/S1135-1/R1135) + 4*BC1135/((BC1135+1)*(BC1135+1))*(2*1/S1135*1/R1135-1/R1135*1/R1135)))</f>
        <v>0</v>
      </c>
      <c r="R1135">
        <f>IF(LEFT(BD1135,1)&lt;&gt;"0",IF(LEFT(BD1135,1)="1",3.0,BE1135),$D$5+$E$5*(BV1135*BO1135/($K$5*1000))+$F$5*(BV1135*BO1135/($K$5*1000))*MAX(MIN(BB1135,$J$5),$I$5)*MAX(MIN(BB1135,$J$5),$I$5)+$G$5*MAX(MIN(BB1135,$J$5),$I$5)*(BV1135*BO1135/($K$5*1000))+$H$5*(BV1135*BO1135/($K$5*1000))*(BV1135*BO1135/($K$5*1000)))</f>
        <v>0</v>
      </c>
      <c r="S1135">
        <f>J1135*(1000-(1000*0.61365*exp(17.502*W1135/(240.97+W1135))/(BO1135+BP1135)+BJ1135)/2)/(1000*0.61365*exp(17.502*W1135/(240.97+W1135))/(BO1135+BP1135)-BJ1135)</f>
        <v>0</v>
      </c>
      <c r="T1135">
        <f>1/((BC1135+1)/(Q1135/1.6)+1/(R1135/1.37)) + BC1135/((BC1135+1)/(Q1135/1.6) + BC1135/(R1135/1.37))</f>
        <v>0</v>
      </c>
      <c r="U1135">
        <f>(AX1135*BA1135)</f>
        <v>0</v>
      </c>
      <c r="V1135">
        <f>(BQ1135+(U1135+2*0.95*5.67E-8*(((BQ1135+$B$7)+273)^4-(BQ1135+273)^4)-44100*J1135)/(1.84*29.3*R1135+8*0.95*5.67E-8*(BQ1135+273)^3))</f>
        <v>0</v>
      </c>
      <c r="W1135">
        <f>($C$7*BR1135+$D$7*BS1135+$E$7*V1135)</f>
        <v>0</v>
      </c>
      <c r="X1135">
        <f>0.61365*exp(17.502*W1135/(240.97+W1135))</f>
        <v>0</v>
      </c>
      <c r="Y1135">
        <f>(Z1135/AA1135*100)</f>
        <v>0</v>
      </c>
      <c r="Z1135">
        <f>BJ1135*(BO1135+BP1135)/1000</f>
        <v>0</v>
      </c>
      <c r="AA1135">
        <f>0.61365*exp(17.502*BQ1135/(240.97+BQ1135))</f>
        <v>0</v>
      </c>
      <c r="AB1135">
        <f>(X1135-BJ1135*(BO1135+BP1135)/1000)</f>
        <v>0</v>
      </c>
      <c r="AC1135">
        <f>(-J1135*44100)</f>
        <v>0</v>
      </c>
      <c r="AD1135">
        <f>2*29.3*R1135*0.92*(BQ1135-W1135)</f>
        <v>0</v>
      </c>
      <c r="AE1135">
        <f>2*0.95*5.67E-8*(((BQ1135+$B$7)+273)^4-(W1135+273)^4)</f>
        <v>0</v>
      </c>
      <c r="AF1135">
        <f>U1135+AE1135+AC1135+AD1135</f>
        <v>0</v>
      </c>
      <c r="AG1135">
        <f>BN1135*AU1135*(BI1135-BH1135*(1000-AU1135*BK1135)/(1000-AU1135*BJ1135))/(100*BB1135)</f>
        <v>0</v>
      </c>
      <c r="AH1135">
        <f>1000*BN1135*AU1135*(BJ1135-BK1135)/(100*BB1135*(1000-AU1135*BJ1135))</f>
        <v>0</v>
      </c>
      <c r="AI1135">
        <f>(AJ1135 - AK1135 - BO1135*1E3/(8.314*(BQ1135+273.15)) * AM1135/BN1135 * AL1135) * BN1135/(100*BB1135) * (1000 - BK1135)/1000</f>
        <v>0</v>
      </c>
      <c r="AJ1135">
        <v>1049.88575593339</v>
      </c>
      <c r="AK1135">
        <v>998.643957575757</v>
      </c>
      <c r="AL1135">
        <v>3.42951388117598</v>
      </c>
      <c r="AM1135">
        <v>65.4375956939382</v>
      </c>
      <c r="AN1135">
        <f>(AP1135 - AO1135 + BO1135*1E3/(8.314*(BQ1135+273.15)) * AR1135/BN1135 * AQ1135) * BN1135/(100*BB1135) * 1000/(1000 - AP1135)</f>
        <v>0</v>
      </c>
      <c r="AO1135">
        <v>15.9155791651757</v>
      </c>
      <c r="AP1135">
        <v>19.7544296703297</v>
      </c>
      <c r="AQ1135">
        <v>0.00500454154126334</v>
      </c>
      <c r="AR1135">
        <v>121.297817516399</v>
      </c>
      <c r="AS1135">
        <v>0</v>
      </c>
      <c r="AT1135">
        <v>0</v>
      </c>
      <c r="AU1135">
        <f>IF(AS1135*$H$13&gt;=AW1135,1.0,(AW1135/(AW1135-AS1135*$H$13)))</f>
        <v>0</v>
      </c>
      <c r="AV1135">
        <f>(AU1135-1)*100</f>
        <v>0</v>
      </c>
      <c r="AW1135">
        <f>MAX(0,($B$13+$C$13*BV1135)/(1+$D$13*BV1135)*BO1135/(BQ1135+273)*$E$13)</f>
        <v>0</v>
      </c>
      <c r="AX1135">
        <f>$B$11*BW1135+$C$11*BX1135+$F$11*CI1135*(1-CL1135)</f>
        <v>0</v>
      </c>
      <c r="AY1135">
        <f>AX1135*AZ1135</f>
        <v>0</v>
      </c>
      <c r="AZ1135">
        <f>($B$11*$D$9+$C$11*$D$9+$F$11*((CV1135+CN1135)/MAX(CV1135+CN1135+CW1135, 0.1)*$I$9+CW1135/MAX(CV1135+CN1135+CW1135, 0.1)*$J$9))/($B$11+$C$11+$F$11)</f>
        <v>0</v>
      </c>
      <c r="BA1135">
        <f>($B$11*$K$9+$C$11*$K$9+$F$11*((CV1135+CN1135)/MAX(CV1135+CN1135+CW1135, 0.1)*$P$9+CW1135/MAX(CV1135+CN1135+CW1135, 0.1)*$Q$9))/($B$11+$C$11+$F$11)</f>
        <v>0</v>
      </c>
      <c r="BB1135">
        <v>6</v>
      </c>
      <c r="BC1135">
        <v>0.5</v>
      </c>
      <c r="BD1135" t="s">
        <v>355</v>
      </c>
      <c r="BE1135">
        <v>2</v>
      </c>
      <c r="BF1135" t="b">
        <v>1</v>
      </c>
      <c r="BG1135">
        <v>1663700079.94444</v>
      </c>
      <c r="BH1135">
        <v>955.526925925926</v>
      </c>
      <c r="BI1135">
        <v>1016.65233333333</v>
      </c>
      <c r="BJ1135">
        <v>19.7423666666667</v>
      </c>
      <c r="BK1135">
        <v>15.8830222222222</v>
      </c>
      <c r="BL1135">
        <v>946.590740740741</v>
      </c>
      <c r="BM1135">
        <v>19.4681555555556</v>
      </c>
      <c r="BN1135">
        <v>500.060555555556</v>
      </c>
      <c r="BO1135">
        <v>90.4546185185185</v>
      </c>
      <c r="BP1135">
        <v>0.0479842259259259</v>
      </c>
      <c r="BQ1135">
        <v>24.5093962962963</v>
      </c>
      <c r="BR1135">
        <v>24.9874814814815</v>
      </c>
      <c r="BS1135">
        <v>999.9</v>
      </c>
      <c r="BT1135">
        <v>0</v>
      </c>
      <c r="BU1135">
        <v>0</v>
      </c>
      <c r="BV1135">
        <v>9985.74074074074</v>
      </c>
      <c r="BW1135">
        <v>0</v>
      </c>
      <c r="BX1135">
        <v>16.6721814814815</v>
      </c>
      <c r="BY1135">
        <v>-61.1256555555556</v>
      </c>
      <c r="BZ1135">
        <v>974.771333333333</v>
      </c>
      <c r="CA1135">
        <v>1033.06148148148</v>
      </c>
      <c r="CB1135">
        <v>3.85934185185185</v>
      </c>
      <c r="CC1135">
        <v>1016.65233333333</v>
      </c>
      <c r="CD1135">
        <v>15.8830222222222</v>
      </c>
      <c r="CE1135">
        <v>1.78578777777778</v>
      </c>
      <c r="CF1135">
        <v>1.43669333333333</v>
      </c>
      <c r="CG1135">
        <v>15.6629407407407</v>
      </c>
      <c r="CH1135">
        <v>12.3105222222222</v>
      </c>
      <c r="CI1135">
        <v>1999.9737037037</v>
      </c>
      <c r="CJ1135">
        <v>0.980004185185185</v>
      </c>
      <c r="CK1135">
        <v>0.0199956518518519</v>
      </c>
      <c r="CL1135">
        <v>0</v>
      </c>
      <c r="CM1135">
        <v>730.479259259259</v>
      </c>
      <c r="CN1135">
        <v>5.00063</v>
      </c>
      <c r="CO1135">
        <v>14387.9666666667</v>
      </c>
      <c r="CP1135">
        <v>17256.6925925926</v>
      </c>
      <c r="CQ1135">
        <v>39.25</v>
      </c>
      <c r="CR1135">
        <v>39.375</v>
      </c>
      <c r="CS1135">
        <v>38.7706666666667</v>
      </c>
      <c r="CT1135">
        <v>38.6916666666667</v>
      </c>
      <c r="CU1135">
        <v>39.958</v>
      </c>
      <c r="CV1135">
        <v>1955.08333333333</v>
      </c>
      <c r="CW1135">
        <v>39.8903703703704</v>
      </c>
      <c r="CX1135">
        <v>0</v>
      </c>
      <c r="CY1135">
        <v>1663700084.9</v>
      </c>
      <c r="CZ1135">
        <v>0</v>
      </c>
      <c r="DA1135">
        <v>0</v>
      </c>
      <c r="DB1135" t="s">
        <v>356</v>
      </c>
      <c r="DC1135">
        <v>1660677648.1</v>
      </c>
      <c r="DD1135">
        <v>1660677649.1</v>
      </c>
      <c r="DE1135">
        <v>0</v>
      </c>
      <c r="DF1135">
        <v>-1.042</v>
      </c>
      <c r="DG1135">
        <v>0.003</v>
      </c>
      <c r="DH1135">
        <v>5.218</v>
      </c>
      <c r="DI1135">
        <v>0.344</v>
      </c>
      <c r="DJ1135">
        <v>417</v>
      </c>
      <c r="DK1135">
        <v>22</v>
      </c>
      <c r="DL1135">
        <v>1.24</v>
      </c>
      <c r="DM1135">
        <v>0.53</v>
      </c>
      <c r="DN1135">
        <v>-61.1816780487805</v>
      </c>
      <c r="DO1135">
        <v>-0.789804878048911</v>
      </c>
      <c r="DP1135">
        <v>0.615700655613604</v>
      </c>
      <c r="DQ1135">
        <v>0</v>
      </c>
      <c r="DR1135">
        <v>3.87393804878049</v>
      </c>
      <c r="DS1135">
        <v>-0.291358536585365</v>
      </c>
      <c r="DT1135">
        <v>0.0311459748187829</v>
      </c>
      <c r="DU1135">
        <v>0</v>
      </c>
      <c r="DV1135">
        <v>0</v>
      </c>
      <c r="DW1135">
        <v>2</v>
      </c>
      <c r="DX1135" t="s">
        <v>357</v>
      </c>
      <c r="DY1135">
        <v>2.97184</v>
      </c>
      <c r="DZ1135">
        <v>2.7013</v>
      </c>
      <c r="EA1135">
        <v>0.164065</v>
      </c>
      <c r="EB1135">
        <v>0.171332</v>
      </c>
      <c r="EC1135">
        <v>0.0901038</v>
      </c>
      <c r="ED1135">
        <v>0.078024</v>
      </c>
      <c r="EE1135">
        <v>32550.2</v>
      </c>
      <c r="EF1135">
        <v>35175</v>
      </c>
      <c r="EG1135">
        <v>35289.5</v>
      </c>
      <c r="EH1135">
        <v>38500.7</v>
      </c>
      <c r="EI1135">
        <v>45545.4</v>
      </c>
      <c r="EJ1135">
        <v>51278.4</v>
      </c>
      <c r="EK1135">
        <v>55172.5</v>
      </c>
      <c r="EL1135">
        <v>61763.1</v>
      </c>
      <c r="EM1135">
        <v>1.9824</v>
      </c>
      <c r="EN1135">
        <v>1.8024</v>
      </c>
      <c r="EO1135">
        <v>0.0841916</v>
      </c>
      <c r="EP1135">
        <v>0</v>
      </c>
      <c r="EQ1135">
        <v>23.615</v>
      </c>
      <c r="ER1135">
        <v>999.9</v>
      </c>
      <c r="ES1135">
        <v>39.342</v>
      </c>
      <c r="ET1135">
        <v>31.582</v>
      </c>
      <c r="EU1135">
        <v>20.2825</v>
      </c>
      <c r="EV1135">
        <v>56.1962</v>
      </c>
      <c r="EW1135">
        <v>46.0016</v>
      </c>
      <c r="EX1135">
        <v>1</v>
      </c>
      <c r="EY1135">
        <v>0.0097561</v>
      </c>
      <c r="EZ1135">
        <v>2.47481</v>
      </c>
      <c r="FA1135">
        <v>20.0959</v>
      </c>
      <c r="FB1135">
        <v>5.19932</v>
      </c>
      <c r="FC1135">
        <v>12.004</v>
      </c>
      <c r="FD1135">
        <v>4.9756</v>
      </c>
      <c r="FE1135">
        <v>3.2938</v>
      </c>
      <c r="FF1135">
        <v>9999</v>
      </c>
      <c r="FG1135">
        <v>9999</v>
      </c>
      <c r="FH1135">
        <v>9999</v>
      </c>
      <c r="FI1135">
        <v>696.3</v>
      </c>
      <c r="FJ1135">
        <v>1.86356</v>
      </c>
      <c r="FK1135">
        <v>1.86829</v>
      </c>
      <c r="FL1135">
        <v>1.8681</v>
      </c>
      <c r="FM1135">
        <v>1.86929</v>
      </c>
      <c r="FN1135">
        <v>1.87012</v>
      </c>
      <c r="FO1135">
        <v>1.86615</v>
      </c>
      <c r="FP1135">
        <v>1.86719</v>
      </c>
      <c r="FQ1135">
        <v>1.86856</v>
      </c>
      <c r="FR1135">
        <v>5</v>
      </c>
      <c r="FS1135">
        <v>0</v>
      </c>
      <c r="FT1135">
        <v>0</v>
      </c>
      <c r="FU1135">
        <v>0</v>
      </c>
      <c r="FV1135" t="s">
        <v>358</v>
      </c>
      <c r="FW1135" t="s">
        <v>359</v>
      </c>
      <c r="FX1135" t="s">
        <v>360</v>
      </c>
      <c r="FY1135" t="s">
        <v>360</v>
      </c>
      <c r="FZ1135" t="s">
        <v>360</v>
      </c>
      <c r="GA1135" t="s">
        <v>360</v>
      </c>
      <c r="GB1135">
        <v>0</v>
      </c>
      <c r="GC1135">
        <v>100</v>
      </c>
      <c r="GD1135">
        <v>100</v>
      </c>
      <c r="GE1135">
        <v>9.073</v>
      </c>
      <c r="GF1135">
        <v>0.2747</v>
      </c>
      <c r="GG1135">
        <v>3.61927167264205</v>
      </c>
      <c r="GH1135">
        <v>0.00509506669552449</v>
      </c>
      <c r="GI1135">
        <v>1.17866753763249e-06</v>
      </c>
      <c r="GJ1135">
        <v>-6.62632595388568e-10</v>
      </c>
      <c r="GK1135">
        <v>-0.0260112845827318</v>
      </c>
      <c r="GL1135">
        <v>-0.0225051504344278</v>
      </c>
      <c r="GM1135">
        <v>0.00262967521021688</v>
      </c>
      <c r="GN1135">
        <v>-3.50088843362945e-05</v>
      </c>
      <c r="GO1135">
        <v>-5</v>
      </c>
      <c r="GP1135">
        <v>1640</v>
      </c>
      <c r="GQ1135">
        <v>1</v>
      </c>
      <c r="GR1135">
        <v>20</v>
      </c>
      <c r="GS1135">
        <v>50374</v>
      </c>
      <c r="GT1135">
        <v>50374</v>
      </c>
      <c r="GU1135">
        <v>2.13867</v>
      </c>
      <c r="GV1135">
        <v>2.62085</v>
      </c>
      <c r="GW1135">
        <v>1.54785</v>
      </c>
      <c r="GX1135">
        <v>2.2998</v>
      </c>
      <c r="GY1135">
        <v>1.34644</v>
      </c>
      <c r="GZ1135">
        <v>2.3877</v>
      </c>
      <c r="HA1135">
        <v>36.6233</v>
      </c>
      <c r="HB1135">
        <v>23.9474</v>
      </c>
      <c r="HC1135">
        <v>18</v>
      </c>
      <c r="HD1135">
        <v>503.689</v>
      </c>
      <c r="HE1135">
        <v>390.708</v>
      </c>
      <c r="HF1135">
        <v>19.6144</v>
      </c>
      <c r="HG1135">
        <v>27.2043</v>
      </c>
      <c r="HH1135">
        <v>30.0004</v>
      </c>
      <c r="HI1135">
        <v>27.186</v>
      </c>
      <c r="HJ1135">
        <v>27.1322</v>
      </c>
      <c r="HK1135">
        <v>42.8147</v>
      </c>
      <c r="HL1135">
        <v>22.7785</v>
      </c>
      <c r="HM1135">
        <v>0</v>
      </c>
      <c r="HN1135">
        <v>19.6193</v>
      </c>
      <c r="HO1135">
        <v>1059.61</v>
      </c>
      <c r="HP1135">
        <v>15.9515</v>
      </c>
      <c r="HQ1135">
        <v>102.34</v>
      </c>
      <c r="HR1135">
        <v>102.8</v>
      </c>
    </row>
    <row r="1136" spans="1:226">
      <c r="A1136">
        <v>1120</v>
      </c>
      <c r="B1136">
        <v>1663700093</v>
      </c>
      <c r="C1136">
        <v>12317.9000000954</v>
      </c>
      <c r="D1136" t="s">
        <v>2610</v>
      </c>
      <c r="E1136" t="s">
        <v>2611</v>
      </c>
      <c r="F1136">
        <v>5</v>
      </c>
      <c r="G1136" t="s">
        <v>2485</v>
      </c>
      <c r="H1136" t="s">
        <v>354</v>
      </c>
      <c r="I1136">
        <v>1663700085.23214</v>
      </c>
      <c r="J1136">
        <f>(K1136)/1000</f>
        <v>0</v>
      </c>
      <c r="K1136">
        <f>IF(BF1136, AN1136, AH1136)</f>
        <v>0</v>
      </c>
      <c r="L1136">
        <f>IF(BF1136, AI1136, AG1136)</f>
        <v>0</v>
      </c>
      <c r="M1136">
        <f>BH1136 - IF(AU1136&gt;1, L1136*BB1136*100.0/(AW1136*BV1136), 0)</f>
        <v>0</v>
      </c>
      <c r="N1136">
        <f>((T1136-J1136/2)*M1136-L1136)/(T1136+J1136/2)</f>
        <v>0</v>
      </c>
      <c r="O1136">
        <f>N1136*(BO1136+BP1136)/1000.0</f>
        <v>0</v>
      </c>
      <c r="P1136">
        <f>(BH1136 - IF(AU1136&gt;1, L1136*BB1136*100.0/(AW1136*BV1136), 0))*(BO1136+BP1136)/1000.0</f>
        <v>0</v>
      </c>
      <c r="Q1136">
        <f>2.0/((1/S1136-1/R1136)+SIGN(S1136)*SQRT((1/S1136-1/R1136)*(1/S1136-1/R1136) + 4*BC1136/((BC1136+1)*(BC1136+1))*(2*1/S1136*1/R1136-1/R1136*1/R1136)))</f>
        <v>0</v>
      </c>
      <c r="R1136">
        <f>IF(LEFT(BD1136,1)&lt;&gt;"0",IF(LEFT(BD1136,1)="1",3.0,BE1136),$D$5+$E$5*(BV1136*BO1136/($K$5*1000))+$F$5*(BV1136*BO1136/($K$5*1000))*MAX(MIN(BB1136,$J$5),$I$5)*MAX(MIN(BB1136,$J$5),$I$5)+$G$5*MAX(MIN(BB1136,$J$5),$I$5)*(BV1136*BO1136/($K$5*1000))+$H$5*(BV1136*BO1136/($K$5*1000))*(BV1136*BO1136/($K$5*1000)))</f>
        <v>0</v>
      </c>
      <c r="S1136">
        <f>J1136*(1000-(1000*0.61365*exp(17.502*W1136/(240.97+W1136))/(BO1136+BP1136)+BJ1136)/2)/(1000*0.61365*exp(17.502*W1136/(240.97+W1136))/(BO1136+BP1136)-BJ1136)</f>
        <v>0</v>
      </c>
      <c r="T1136">
        <f>1/((BC1136+1)/(Q1136/1.6)+1/(R1136/1.37)) + BC1136/((BC1136+1)/(Q1136/1.6) + BC1136/(R1136/1.37))</f>
        <v>0</v>
      </c>
      <c r="U1136">
        <f>(AX1136*BA1136)</f>
        <v>0</v>
      </c>
      <c r="V1136">
        <f>(BQ1136+(U1136+2*0.95*5.67E-8*(((BQ1136+$B$7)+273)^4-(BQ1136+273)^4)-44100*J1136)/(1.84*29.3*R1136+8*0.95*5.67E-8*(BQ1136+273)^3))</f>
        <v>0</v>
      </c>
      <c r="W1136">
        <f>($C$7*BR1136+$D$7*BS1136+$E$7*V1136)</f>
        <v>0</v>
      </c>
      <c r="X1136">
        <f>0.61365*exp(17.502*W1136/(240.97+W1136))</f>
        <v>0</v>
      </c>
      <c r="Y1136">
        <f>(Z1136/AA1136*100)</f>
        <v>0</v>
      </c>
      <c r="Z1136">
        <f>BJ1136*(BO1136+BP1136)/1000</f>
        <v>0</v>
      </c>
      <c r="AA1136">
        <f>0.61365*exp(17.502*BQ1136/(240.97+BQ1136))</f>
        <v>0</v>
      </c>
      <c r="AB1136">
        <f>(X1136-BJ1136*(BO1136+BP1136)/1000)</f>
        <v>0</v>
      </c>
      <c r="AC1136">
        <f>(-J1136*44100)</f>
        <v>0</v>
      </c>
      <c r="AD1136">
        <f>2*29.3*R1136*0.92*(BQ1136-W1136)</f>
        <v>0</v>
      </c>
      <c r="AE1136">
        <f>2*0.95*5.67E-8*(((BQ1136+$B$7)+273)^4-(W1136+273)^4)</f>
        <v>0</v>
      </c>
      <c r="AF1136">
        <f>U1136+AE1136+AC1136+AD1136</f>
        <v>0</v>
      </c>
      <c r="AG1136">
        <f>BN1136*AU1136*(BI1136-BH1136*(1000-AU1136*BK1136)/(1000-AU1136*BJ1136))/(100*BB1136)</f>
        <v>0</v>
      </c>
      <c r="AH1136">
        <f>1000*BN1136*AU1136*(BJ1136-BK1136)/(100*BB1136*(1000-AU1136*BJ1136))</f>
        <v>0</v>
      </c>
      <c r="AI1136">
        <f>(AJ1136 - AK1136 - BO1136*1E3/(8.314*(BQ1136+273.15)) * AM1136/BN1136 * AL1136) * BN1136/(100*BB1136) * (1000 - BK1136)/1000</f>
        <v>0</v>
      </c>
      <c r="AJ1136">
        <v>1068.38424893405</v>
      </c>
      <c r="AK1136">
        <v>1017.38060606061</v>
      </c>
      <c r="AL1136">
        <v>3.49290309317952</v>
      </c>
      <c r="AM1136">
        <v>65.4375956939382</v>
      </c>
      <c r="AN1136">
        <f>(AP1136 - AO1136 + BO1136*1E3/(8.314*(BQ1136+273.15)) * AR1136/BN1136 * AQ1136) * BN1136/(100*BB1136) * 1000/(1000 - AP1136)</f>
        <v>0</v>
      </c>
      <c r="AO1136">
        <v>15.924314119498</v>
      </c>
      <c r="AP1136">
        <v>19.7570120879121</v>
      </c>
      <c r="AQ1136">
        <v>0.000526849393684831</v>
      </c>
      <c r="AR1136">
        <v>121.297817516399</v>
      </c>
      <c r="AS1136">
        <v>0</v>
      </c>
      <c r="AT1136">
        <v>0</v>
      </c>
      <c r="AU1136">
        <f>IF(AS1136*$H$13&gt;=AW1136,1.0,(AW1136/(AW1136-AS1136*$H$13)))</f>
        <v>0</v>
      </c>
      <c r="AV1136">
        <f>(AU1136-1)*100</f>
        <v>0</v>
      </c>
      <c r="AW1136">
        <f>MAX(0,($B$13+$C$13*BV1136)/(1+$D$13*BV1136)*BO1136/(BQ1136+273)*$E$13)</f>
        <v>0</v>
      </c>
      <c r="AX1136">
        <f>$B$11*BW1136+$C$11*BX1136+$F$11*CI1136*(1-CL1136)</f>
        <v>0</v>
      </c>
      <c r="AY1136">
        <f>AX1136*AZ1136</f>
        <v>0</v>
      </c>
      <c r="AZ1136">
        <f>($B$11*$D$9+$C$11*$D$9+$F$11*((CV1136+CN1136)/MAX(CV1136+CN1136+CW1136, 0.1)*$I$9+CW1136/MAX(CV1136+CN1136+CW1136, 0.1)*$J$9))/($B$11+$C$11+$F$11)</f>
        <v>0</v>
      </c>
      <c r="BA1136">
        <f>($B$11*$K$9+$C$11*$K$9+$F$11*((CV1136+CN1136)/MAX(CV1136+CN1136+CW1136, 0.1)*$P$9+CW1136/MAX(CV1136+CN1136+CW1136, 0.1)*$Q$9))/($B$11+$C$11+$F$11)</f>
        <v>0</v>
      </c>
      <c r="BB1136">
        <v>6</v>
      </c>
      <c r="BC1136">
        <v>0.5</v>
      </c>
      <c r="BD1136" t="s">
        <v>355</v>
      </c>
      <c r="BE1136">
        <v>2</v>
      </c>
      <c r="BF1136" t="b">
        <v>1</v>
      </c>
      <c r="BG1136">
        <v>1663700085.23214</v>
      </c>
      <c r="BH1136">
        <v>972.929607142857</v>
      </c>
      <c r="BI1136">
        <v>1034.37</v>
      </c>
      <c r="BJ1136">
        <v>19.7487214285714</v>
      </c>
      <c r="BK1136">
        <v>15.9077714285714</v>
      </c>
      <c r="BL1136">
        <v>963.897857142857</v>
      </c>
      <c r="BM1136">
        <v>19.4742607142857</v>
      </c>
      <c r="BN1136">
        <v>500.09275</v>
      </c>
      <c r="BO1136">
        <v>90.4557428571429</v>
      </c>
      <c r="BP1136">
        <v>0.0480143285714286</v>
      </c>
      <c r="BQ1136">
        <v>24.5155892857143</v>
      </c>
      <c r="BR1136">
        <v>24.989225</v>
      </c>
      <c r="BS1136">
        <v>999.9</v>
      </c>
      <c r="BT1136">
        <v>0</v>
      </c>
      <c r="BU1136">
        <v>0</v>
      </c>
      <c r="BV1136">
        <v>9976.42857142857</v>
      </c>
      <c r="BW1136">
        <v>0</v>
      </c>
      <c r="BX1136">
        <v>16.67725</v>
      </c>
      <c r="BY1136">
        <v>-61.4396821428571</v>
      </c>
      <c r="BZ1136">
        <v>992.530928571428</v>
      </c>
      <c r="CA1136">
        <v>1051.09142857143</v>
      </c>
      <c r="CB1136">
        <v>3.84094321428571</v>
      </c>
      <c r="CC1136">
        <v>1034.37</v>
      </c>
      <c r="CD1136">
        <v>15.9077714285714</v>
      </c>
      <c r="CE1136">
        <v>1.78638428571429</v>
      </c>
      <c r="CF1136">
        <v>1.43894964285714</v>
      </c>
      <c r="CG1136">
        <v>15.6681571428571</v>
      </c>
      <c r="CH1136">
        <v>12.3344035714286</v>
      </c>
      <c r="CI1136">
        <v>1999.98785714286</v>
      </c>
      <c r="CJ1136">
        <v>0.980004428571429</v>
      </c>
      <c r="CK1136">
        <v>0.0199954571428571</v>
      </c>
      <c r="CL1136">
        <v>0</v>
      </c>
      <c r="CM1136">
        <v>729.814678571429</v>
      </c>
      <c r="CN1136">
        <v>5.00063</v>
      </c>
      <c r="CO1136">
        <v>14375.7178571429</v>
      </c>
      <c r="CP1136">
        <v>17256.8214285714</v>
      </c>
      <c r="CQ1136">
        <v>39.25</v>
      </c>
      <c r="CR1136">
        <v>39.375</v>
      </c>
      <c r="CS1136">
        <v>38.7743571428571</v>
      </c>
      <c r="CT1136">
        <v>38.687</v>
      </c>
      <c r="CU1136">
        <v>39.94825</v>
      </c>
      <c r="CV1136">
        <v>1955.0975</v>
      </c>
      <c r="CW1136">
        <v>39.8903571428572</v>
      </c>
      <c r="CX1136">
        <v>0</v>
      </c>
      <c r="CY1136">
        <v>1663700090.3</v>
      </c>
      <c r="CZ1136">
        <v>0</v>
      </c>
      <c r="DA1136">
        <v>0</v>
      </c>
      <c r="DB1136" t="s">
        <v>356</v>
      </c>
      <c r="DC1136">
        <v>1660677648.1</v>
      </c>
      <c r="DD1136">
        <v>1660677649.1</v>
      </c>
      <c r="DE1136">
        <v>0</v>
      </c>
      <c r="DF1136">
        <v>-1.042</v>
      </c>
      <c r="DG1136">
        <v>0.003</v>
      </c>
      <c r="DH1136">
        <v>5.218</v>
      </c>
      <c r="DI1136">
        <v>0.344</v>
      </c>
      <c r="DJ1136">
        <v>417</v>
      </c>
      <c r="DK1136">
        <v>22</v>
      </c>
      <c r="DL1136">
        <v>1.24</v>
      </c>
      <c r="DM1136">
        <v>0.53</v>
      </c>
      <c r="DN1136">
        <v>-61.2700317073171</v>
      </c>
      <c r="DO1136">
        <v>-3.01088153310103</v>
      </c>
      <c r="DP1136">
        <v>0.593907609403046</v>
      </c>
      <c r="DQ1136">
        <v>0</v>
      </c>
      <c r="DR1136">
        <v>3.85275853658537</v>
      </c>
      <c r="DS1136">
        <v>-0.225238954703828</v>
      </c>
      <c r="DT1136">
        <v>0.0263594069440832</v>
      </c>
      <c r="DU1136">
        <v>0</v>
      </c>
      <c r="DV1136">
        <v>0</v>
      </c>
      <c r="DW1136">
        <v>2</v>
      </c>
      <c r="DX1136" t="s">
        <v>357</v>
      </c>
      <c r="DY1136">
        <v>2.97203</v>
      </c>
      <c r="DZ1136">
        <v>2.70249</v>
      </c>
      <c r="EA1136">
        <v>0.166043</v>
      </c>
      <c r="EB1136">
        <v>0.173408</v>
      </c>
      <c r="EC1136">
        <v>0.0901147</v>
      </c>
      <c r="ED1136">
        <v>0.078044</v>
      </c>
      <c r="EE1136">
        <v>32472.5</v>
      </c>
      <c r="EF1136">
        <v>35086.8</v>
      </c>
      <c r="EG1136">
        <v>35288.8</v>
      </c>
      <c r="EH1136">
        <v>38500.5</v>
      </c>
      <c r="EI1136">
        <v>45543.9</v>
      </c>
      <c r="EJ1136">
        <v>51277.2</v>
      </c>
      <c r="EK1136">
        <v>55171.3</v>
      </c>
      <c r="EL1136">
        <v>61762.8</v>
      </c>
      <c r="EM1136">
        <v>1.9826</v>
      </c>
      <c r="EN1136">
        <v>1.8032</v>
      </c>
      <c r="EO1136">
        <v>0.0849366</v>
      </c>
      <c r="EP1136">
        <v>0</v>
      </c>
      <c r="EQ1136">
        <v>23.6138</v>
      </c>
      <c r="ER1136">
        <v>999.9</v>
      </c>
      <c r="ES1136">
        <v>39.366</v>
      </c>
      <c r="ET1136">
        <v>31.612</v>
      </c>
      <c r="EU1136">
        <v>20.3315</v>
      </c>
      <c r="EV1136">
        <v>56.8562</v>
      </c>
      <c r="EW1136">
        <v>46.2821</v>
      </c>
      <c r="EX1136">
        <v>1</v>
      </c>
      <c r="EY1136">
        <v>0.00973577</v>
      </c>
      <c r="EZ1136">
        <v>2.47026</v>
      </c>
      <c r="FA1136">
        <v>20.096</v>
      </c>
      <c r="FB1136">
        <v>5.19932</v>
      </c>
      <c r="FC1136">
        <v>12.004</v>
      </c>
      <c r="FD1136">
        <v>4.976</v>
      </c>
      <c r="FE1136">
        <v>3.294</v>
      </c>
      <c r="FF1136">
        <v>9999</v>
      </c>
      <c r="FG1136">
        <v>9999</v>
      </c>
      <c r="FH1136">
        <v>9999</v>
      </c>
      <c r="FI1136">
        <v>696.3</v>
      </c>
      <c r="FJ1136">
        <v>1.86356</v>
      </c>
      <c r="FK1136">
        <v>1.86829</v>
      </c>
      <c r="FL1136">
        <v>1.8681</v>
      </c>
      <c r="FM1136">
        <v>1.86932</v>
      </c>
      <c r="FN1136">
        <v>1.87012</v>
      </c>
      <c r="FO1136">
        <v>1.86615</v>
      </c>
      <c r="FP1136">
        <v>1.86719</v>
      </c>
      <c r="FQ1136">
        <v>1.86859</v>
      </c>
      <c r="FR1136">
        <v>5</v>
      </c>
      <c r="FS1136">
        <v>0</v>
      </c>
      <c r="FT1136">
        <v>0</v>
      </c>
      <c r="FU1136">
        <v>0</v>
      </c>
      <c r="FV1136" t="s">
        <v>358</v>
      </c>
      <c r="FW1136" t="s">
        <v>359</v>
      </c>
      <c r="FX1136" t="s">
        <v>360</v>
      </c>
      <c r="FY1136" t="s">
        <v>360</v>
      </c>
      <c r="FZ1136" t="s">
        <v>360</v>
      </c>
      <c r="GA1136" t="s">
        <v>360</v>
      </c>
      <c r="GB1136">
        <v>0</v>
      </c>
      <c r="GC1136">
        <v>100</v>
      </c>
      <c r="GD1136">
        <v>100</v>
      </c>
      <c r="GE1136">
        <v>9.174</v>
      </c>
      <c r="GF1136">
        <v>0.2748</v>
      </c>
      <c r="GG1136">
        <v>3.61927167264205</v>
      </c>
      <c r="GH1136">
        <v>0.00509506669552449</v>
      </c>
      <c r="GI1136">
        <v>1.17866753763249e-06</v>
      </c>
      <c r="GJ1136">
        <v>-6.62632595388568e-10</v>
      </c>
      <c r="GK1136">
        <v>-0.0260112845827318</v>
      </c>
      <c r="GL1136">
        <v>-0.0225051504344278</v>
      </c>
      <c r="GM1136">
        <v>0.00262967521021688</v>
      </c>
      <c r="GN1136">
        <v>-3.50088843362945e-05</v>
      </c>
      <c r="GO1136">
        <v>-5</v>
      </c>
      <c r="GP1136">
        <v>1640</v>
      </c>
      <c r="GQ1136">
        <v>1</v>
      </c>
      <c r="GR1136">
        <v>20</v>
      </c>
      <c r="GS1136">
        <v>50374.1</v>
      </c>
      <c r="GT1136">
        <v>50374.1</v>
      </c>
      <c r="GU1136">
        <v>2.17041</v>
      </c>
      <c r="GV1136">
        <v>2.61353</v>
      </c>
      <c r="GW1136">
        <v>1.54785</v>
      </c>
      <c r="GX1136">
        <v>2.2998</v>
      </c>
      <c r="GY1136">
        <v>1.34644</v>
      </c>
      <c r="GZ1136">
        <v>2.37549</v>
      </c>
      <c r="HA1136">
        <v>36.6233</v>
      </c>
      <c r="HB1136">
        <v>23.9474</v>
      </c>
      <c r="HC1136">
        <v>18</v>
      </c>
      <c r="HD1136">
        <v>503.841</v>
      </c>
      <c r="HE1136">
        <v>391.158</v>
      </c>
      <c r="HF1136">
        <v>19.6219</v>
      </c>
      <c r="HG1136">
        <v>27.2043</v>
      </c>
      <c r="HH1136">
        <v>29.9999</v>
      </c>
      <c r="HI1136">
        <v>27.1883</v>
      </c>
      <c r="HJ1136">
        <v>27.1344</v>
      </c>
      <c r="HK1136">
        <v>43.4455</v>
      </c>
      <c r="HL1136">
        <v>22.7785</v>
      </c>
      <c r="HM1136">
        <v>0</v>
      </c>
      <c r="HN1136">
        <v>19.6247</v>
      </c>
      <c r="HO1136">
        <v>1073.14</v>
      </c>
      <c r="HP1136">
        <v>15.9585</v>
      </c>
      <c r="HQ1136">
        <v>102.338</v>
      </c>
      <c r="HR1136">
        <v>102.799</v>
      </c>
    </row>
    <row r="1137" spans="1:226">
      <c r="A1137">
        <v>1121</v>
      </c>
      <c r="B1137">
        <v>1663700097.5</v>
      </c>
      <c r="C1137">
        <v>12322.4000000954</v>
      </c>
      <c r="D1137" t="s">
        <v>2612</v>
      </c>
      <c r="E1137" t="s">
        <v>2613</v>
      </c>
      <c r="F1137">
        <v>5</v>
      </c>
      <c r="G1137" t="s">
        <v>2485</v>
      </c>
      <c r="H1137" t="s">
        <v>354</v>
      </c>
      <c r="I1137">
        <v>1663700089.67857</v>
      </c>
      <c r="J1137">
        <f>(K1137)/1000</f>
        <v>0</v>
      </c>
      <c r="K1137">
        <f>IF(BF1137, AN1137, AH1137)</f>
        <v>0</v>
      </c>
      <c r="L1137">
        <f>IF(BF1137, AI1137, AG1137)</f>
        <v>0</v>
      </c>
      <c r="M1137">
        <f>BH1137 - IF(AU1137&gt;1, L1137*BB1137*100.0/(AW1137*BV1137), 0)</f>
        <v>0</v>
      </c>
      <c r="N1137">
        <f>((T1137-J1137/2)*M1137-L1137)/(T1137+J1137/2)</f>
        <v>0</v>
      </c>
      <c r="O1137">
        <f>N1137*(BO1137+BP1137)/1000.0</f>
        <v>0</v>
      </c>
      <c r="P1137">
        <f>(BH1137 - IF(AU1137&gt;1, L1137*BB1137*100.0/(AW1137*BV1137), 0))*(BO1137+BP1137)/1000.0</f>
        <v>0</v>
      </c>
      <c r="Q1137">
        <f>2.0/((1/S1137-1/R1137)+SIGN(S1137)*SQRT((1/S1137-1/R1137)*(1/S1137-1/R1137) + 4*BC1137/((BC1137+1)*(BC1137+1))*(2*1/S1137*1/R1137-1/R1137*1/R1137)))</f>
        <v>0</v>
      </c>
      <c r="R1137">
        <f>IF(LEFT(BD1137,1)&lt;&gt;"0",IF(LEFT(BD1137,1)="1",3.0,BE1137),$D$5+$E$5*(BV1137*BO1137/($K$5*1000))+$F$5*(BV1137*BO1137/($K$5*1000))*MAX(MIN(BB1137,$J$5),$I$5)*MAX(MIN(BB1137,$J$5),$I$5)+$G$5*MAX(MIN(BB1137,$J$5),$I$5)*(BV1137*BO1137/($K$5*1000))+$H$5*(BV1137*BO1137/($K$5*1000))*(BV1137*BO1137/($K$5*1000)))</f>
        <v>0</v>
      </c>
      <c r="S1137">
        <f>J1137*(1000-(1000*0.61365*exp(17.502*W1137/(240.97+W1137))/(BO1137+BP1137)+BJ1137)/2)/(1000*0.61365*exp(17.502*W1137/(240.97+W1137))/(BO1137+BP1137)-BJ1137)</f>
        <v>0</v>
      </c>
      <c r="T1137">
        <f>1/((BC1137+1)/(Q1137/1.6)+1/(R1137/1.37)) + BC1137/((BC1137+1)/(Q1137/1.6) + BC1137/(R1137/1.37))</f>
        <v>0</v>
      </c>
      <c r="U1137">
        <f>(AX1137*BA1137)</f>
        <v>0</v>
      </c>
      <c r="V1137">
        <f>(BQ1137+(U1137+2*0.95*5.67E-8*(((BQ1137+$B$7)+273)^4-(BQ1137+273)^4)-44100*J1137)/(1.84*29.3*R1137+8*0.95*5.67E-8*(BQ1137+273)^3))</f>
        <v>0</v>
      </c>
      <c r="W1137">
        <f>($C$7*BR1137+$D$7*BS1137+$E$7*V1137)</f>
        <v>0</v>
      </c>
      <c r="X1137">
        <f>0.61365*exp(17.502*W1137/(240.97+W1137))</f>
        <v>0</v>
      </c>
      <c r="Y1137">
        <f>(Z1137/AA1137*100)</f>
        <v>0</v>
      </c>
      <c r="Z1137">
        <f>BJ1137*(BO1137+BP1137)/1000</f>
        <v>0</v>
      </c>
      <c r="AA1137">
        <f>0.61365*exp(17.502*BQ1137/(240.97+BQ1137))</f>
        <v>0</v>
      </c>
      <c r="AB1137">
        <f>(X1137-BJ1137*(BO1137+BP1137)/1000)</f>
        <v>0</v>
      </c>
      <c r="AC1137">
        <f>(-J1137*44100)</f>
        <v>0</v>
      </c>
      <c r="AD1137">
        <f>2*29.3*R1137*0.92*(BQ1137-W1137)</f>
        <v>0</v>
      </c>
      <c r="AE1137">
        <f>2*0.95*5.67E-8*(((BQ1137+$B$7)+273)^4-(W1137+273)^4)</f>
        <v>0</v>
      </c>
      <c r="AF1137">
        <f>U1137+AE1137+AC1137+AD1137</f>
        <v>0</v>
      </c>
      <c r="AG1137">
        <f>BN1137*AU1137*(BI1137-BH1137*(1000-AU1137*BK1137)/(1000-AU1137*BJ1137))/(100*BB1137)</f>
        <v>0</v>
      </c>
      <c r="AH1137">
        <f>1000*BN1137*AU1137*(BJ1137-BK1137)/(100*BB1137*(1000-AU1137*BJ1137))</f>
        <v>0</v>
      </c>
      <c r="AI1137">
        <f>(AJ1137 - AK1137 - BO1137*1E3/(8.314*(BQ1137+273.15)) * AM1137/BN1137 * AL1137) * BN1137/(100*BB1137) * (1000 - BK1137)/1000</f>
        <v>0</v>
      </c>
      <c r="AJ1137">
        <v>1084.1390651484</v>
      </c>
      <c r="AK1137">
        <v>1032.92157575758</v>
      </c>
      <c r="AL1137">
        <v>3.440027359921</v>
      </c>
      <c r="AM1137">
        <v>65.4375956939382</v>
      </c>
      <c r="AN1137">
        <f>(AP1137 - AO1137 + BO1137*1E3/(8.314*(BQ1137+273.15)) * AR1137/BN1137 * AQ1137) * BN1137/(100*BB1137) * 1000/(1000 - AP1137)</f>
        <v>0</v>
      </c>
      <c r="AO1137">
        <v>15.9270294276428</v>
      </c>
      <c r="AP1137">
        <v>19.7586351648352</v>
      </c>
      <c r="AQ1137">
        <v>-0.000227944989506583</v>
      </c>
      <c r="AR1137">
        <v>121.297817516399</v>
      </c>
      <c r="AS1137">
        <v>0</v>
      </c>
      <c r="AT1137">
        <v>0</v>
      </c>
      <c r="AU1137">
        <f>IF(AS1137*$H$13&gt;=AW1137,1.0,(AW1137/(AW1137-AS1137*$H$13)))</f>
        <v>0</v>
      </c>
      <c r="AV1137">
        <f>(AU1137-1)*100</f>
        <v>0</v>
      </c>
      <c r="AW1137">
        <f>MAX(0,($B$13+$C$13*BV1137)/(1+$D$13*BV1137)*BO1137/(BQ1137+273)*$E$13)</f>
        <v>0</v>
      </c>
      <c r="AX1137">
        <f>$B$11*BW1137+$C$11*BX1137+$F$11*CI1137*(1-CL1137)</f>
        <v>0</v>
      </c>
      <c r="AY1137">
        <f>AX1137*AZ1137</f>
        <v>0</v>
      </c>
      <c r="AZ1137">
        <f>($B$11*$D$9+$C$11*$D$9+$F$11*((CV1137+CN1137)/MAX(CV1137+CN1137+CW1137, 0.1)*$I$9+CW1137/MAX(CV1137+CN1137+CW1137, 0.1)*$J$9))/($B$11+$C$11+$F$11)</f>
        <v>0</v>
      </c>
      <c r="BA1137">
        <f>($B$11*$K$9+$C$11*$K$9+$F$11*((CV1137+CN1137)/MAX(CV1137+CN1137+CW1137, 0.1)*$P$9+CW1137/MAX(CV1137+CN1137+CW1137, 0.1)*$Q$9))/($B$11+$C$11+$F$11)</f>
        <v>0</v>
      </c>
      <c r="BB1137">
        <v>6</v>
      </c>
      <c r="BC1137">
        <v>0.5</v>
      </c>
      <c r="BD1137" t="s">
        <v>355</v>
      </c>
      <c r="BE1137">
        <v>2</v>
      </c>
      <c r="BF1137" t="b">
        <v>1</v>
      </c>
      <c r="BG1137">
        <v>1663700089.67857</v>
      </c>
      <c r="BH1137">
        <v>987.823678571429</v>
      </c>
      <c r="BI1137">
        <v>1049.38642857143</v>
      </c>
      <c r="BJ1137">
        <v>19.7541321428571</v>
      </c>
      <c r="BK1137">
        <v>15.9232392857143</v>
      </c>
      <c r="BL1137">
        <v>978.711035714286</v>
      </c>
      <c r="BM1137">
        <v>19.4794642857143</v>
      </c>
      <c r="BN1137">
        <v>500.078571428571</v>
      </c>
      <c r="BO1137">
        <v>90.4555357142857</v>
      </c>
      <c r="BP1137">
        <v>0.0479996</v>
      </c>
      <c r="BQ1137">
        <v>24.5195357142857</v>
      </c>
      <c r="BR1137">
        <v>24.9968821428571</v>
      </c>
      <c r="BS1137">
        <v>999.9</v>
      </c>
      <c r="BT1137">
        <v>0</v>
      </c>
      <c r="BU1137">
        <v>0</v>
      </c>
      <c r="BV1137">
        <v>9992.67857142857</v>
      </c>
      <c r="BW1137">
        <v>0</v>
      </c>
      <c r="BX1137">
        <v>16.6815892857143</v>
      </c>
      <c r="BY1137">
        <v>-61.5618785714286</v>
      </c>
      <c r="BZ1137">
        <v>1007.73053571429</v>
      </c>
      <c r="CA1137">
        <v>1066.36714285714</v>
      </c>
      <c r="CB1137">
        <v>3.83089678571429</v>
      </c>
      <c r="CC1137">
        <v>1049.38642857143</v>
      </c>
      <c r="CD1137">
        <v>15.9232392857143</v>
      </c>
      <c r="CE1137">
        <v>1.78687035714286</v>
      </c>
      <c r="CF1137">
        <v>1.44034464285714</v>
      </c>
      <c r="CG1137">
        <v>15.6724035714286</v>
      </c>
      <c r="CH1137">
        <v>12.3491678571429</v>
      </c>
      <c r="CI1137">
        <v>1999.99321428571</v>
      </c>
      <c r="CJ1137">
        <v>0.980004428571429</v>
      </c>
      <c r="CK1137">
        <v>0.0199954571428571</v>
      </c>
      <c r="CL1137">
        <v>0</v>
      </c>
      <c r="CM1137">
        <v>729.272678571429</v>
      </c>
      <c r="CN1137">
        <v>5.00063</v>
      </c>
      <c r="CO1137">
        <v>14365.1821428571</v>
      </c>
      <c r="CP1137">
        <v>17256.8642857143</v>
      </c>
      <c r="CQ1137">
        <v>39.25</v>
      </c>
      <c r="CR1137">
        <v>39.375</v>
      </c>
      <c r="CS1137">
        <v>38.7699285714286</v>
      </c>
      <c r="CT1137">
        <v>38.687</v>
      </c>
      <c r="CU1137">
        <v>39.955</v>
      </c>
      <c r="CV1137">
        <v>1955.1025</v>
      </c>
      <c r="CW1137">
        <v>39.8907142857143</v>
      </c>
      <c r="CX1137">
        <v>0</v>
      </c>
      <c r="CY1137">
        <v>1663700095.1</v>
      </c>
      <c r="CZ1137">
        <v>0</v>
      </c>
      <c r="DA1137">
        <v>0</v>
      </c>
      <c r="DB1137" t="s">
        <v>356</v>
      </c>
      <c r="DC1137">
        <v>1660677648.1</v>
      </c>
      <c r="DD1137">
        <v>1660677649.1</v>
      </c>
      <c r="DE1137">
        <v>0</v>
      </c>
      <c r="DF1137">
        <v>-1.042</v>
      </c>
      <c r="DG1137">
        <v>0.003</v>
      </c>
      <c r="DH1137">
        <v>5.218</v>
      </c>
      <c r="DI1137">
        <v>0.344</v>
      </c>
      <c r="DJ1137">
        <v>417</v>
      </c>
      <c r="DK1137">
        <v>22</v>
      </c>
      <c r="DL1137">
        <v>1.24</v>
      </c>
      <c r="DM1137">
        <v>0.53</v>
      </c>
      <c r="DN1137">
        <v>-61.3693707317073</v>
      </c>
      <c r="DO1137">
        <v>-3.66367944250877</v>
      </c>
      <c r="DP1137">
        <v>0.624844960377549</v>
      </c>
      <c r="DQ1137">
        <v>0</v>
      </c>
      <c r="DR1137">
        <v>3.8417187804878</v>
      </c>
      <c r="DS1137">
        <v>-0.152774006968634</v>
      </c>
      <c r="DT1137">
        <v>0.0214865430597649</v>
      </c>
      <c r="DU1137">
        <v>0</v>
      </c>
      <c r="DV1137">
        <v>0</v>
      </c>
      <c r="DW1137">
        <v>2</v>
      </c>
      <c r="DX1137" t="s">
        <v>357</v>
      </c>
      <c r="DY1137">
        <v>2.9731</v>
      </c>
      <c r="DZ1137">
        <v>2.70201</v>
      </c>
      <c r="EA1137">
        <v>0.167662</v>
      </c>
      <c r="EB1137">
        <v>0.174832</v>
      </c>
      <c r="EC1137">
        <v>0.0901093</v>
      </c>
      <c r="ED1137">
        <v>0.0780453</v>
      </c>
      <c r="EE1137">
        <v>32410.5</v>
      </c>
      <c r="EF1137">
        <v>35026.4</v>
      </c>
      <c r="EG1137">
        <v>35289.9</v>
      </c>
      <c r="EH1137">
        <v>38500.5</v>
      </c>
      <c r="EI1137">
        <v>45545.7</v>
      </c>
      <c r="EJ1137">
        <v>51277</v>
      </c>
      <c r="EK1137">
        <v>55173.1</v>
      </c>
      <c r="EL1137">
        <v>61762.6</v>
      </c>
      <c r="EM1137">
        <v>1.9838</v>
      </c>
      <c r="EN1137">
        <v>1.802</v>
      </c>
      <c r="EO1137">
        <v>0.0841916</v>
      </c>
      <c r="EP1137">
        <v>0</v>
      </c>
      <c r="EQ1137">
        <v>23.6138</v>
      </c>
      <c r="ER1137">
        <v>999.9</v>
      </c>
      <c r="ES1137">
        <v>39.366</v>
      </c>
      <c r="ET1137">
        <v>31.612</v>
      </c>
      <c r="EU1137">
        <v>20.33</v>
      </c>
      <c r="EV1137">
        <v>56.3962</v>
      </c>
      <c r="EW1137">
        <v>45.7051</v>
      </c>
      <c r="EX1137">
        <v>1</v>
      </c>
      <c r="EY1137">
        <v>0.0103659</v>
      </c>
      <c r="EZ1137">
        <v>2.83447</v>
      </c>
      <c r="FA1137">
        <v>20.0905</v>
      </c>
      <c r="FB1137">
        <v>5.19932</v>
      </c>
      <c r="FC1137">
        <v>12.0076</v>
      </c>
      <c r="FD1137">
        <v>4.9756</v>
      </c>
      <c r="FE1137">
        <v>3.294</v>
      </c>
      <c r="FF1137">
        <v>9999</v>
      </c>
      <c r="FG1137">
        <v>9999</v>
      </c>
      <c r="FH1137">
        <v>9999</v>
      </c>
      <c r="FI1137">
        <v>696.3</v>
      </c>
      <c r="FJ1137">
        <v>1.86356</v>
      </c>
      <c r="FK1137">
        <v>1.86829</v>
      </c>
      <c r="FL1137">
        <v>1.8681</v>
      </c>
      <c r="FM1137">
        <v>1.86929</v>
      </c>
      <c r="FN1137">
        <v>1.87009</v>
      </c>
      <c r="FO1137">
        <v>1.86615</v>
      </c>
      <c r="FP1137">
        <v>1.86719</v>
      </c>
      <c r="FQ1137">
        <v>1.86859</v>
      </c>
      <c r="FR1137">
        <v>5</v>
      </c>
      <c r="FS1137">
        <v>0</v>
      </c>
      <c r="FT1137">
        <v>0</v>
      </c>
      <c r="FU1137">
        <v>0</v>
      </c>
      <c r="FV1137" t="s">
        <v>358</v>
      </c>
      <c r="FW1137" t="s">
        <v>359</v>
      </c>
      <c r="FX1137" t="s">
        <v>360</v>
      </c>
      <c r="FY1137" t="s">
        <v>360</v>
      </c>
      <c r="FZ1137" t="s">
        <v>360</v>
      </c>
      <c r="GA1137" t="s">
        <v>360</v>
      </c>
      <c r="GB1137">
        <v>0</v>
      </c>
      <c r="GC1137">
        <v>100</v>
      </c>
      <c r="GD1137">
        <v>100</v>
      </c>
      <c r="GE1137">
        <v>9.26</v>
      </c>
      <c r="GF1137">
        <v>0.2747</v>
      </c>
      <c r="GG1137">
        <v>3.61927167264205</v>
      </c>
      <c r="GH1137">
        <v>0.00509506669552449</v>
      </c>
      <c r="GI1137">
        <v>1.17866753763249e-06</v>
      </c>
      <c r="GJ1137">
        <v>-6.62632595388568e-10</v>
      </c>
      <c r="GK1137">
        <v>-0.0260112845827318</v>
      </c>
      <c r="GL1137">
        <v>-0.0225051504344278</v>
      </c>
      <c r="GM1137">
        <v>0.00262967521021688</v>
      </c>
      <c r="GN1137">
        <v>-3.50088843362945e-05</v>
      </c>
      <c r="GO1137">
        <v>-5</v>
      </c>
      <c r="GP1137">
        <v>1640</v>
      </c>
      <c r="GQ1137">
        <v>1</v>
      </c>
      <c r="GR1137">
        <v>20</v>
      </c>
      <c r="GS1137">
        <v>50374.2</v>
      </c>
      <c r="GT1137">
        <v>50374.1</v>
      </c>
      <c r="GU1137">
        <v>2.1936</v>
      </c>
      <c r="GV1137">
        <v>2.61597</v>
      </c>
      <c r="GW1137">
        <v>1.54785</v>
      </c>
      <c r="GX1137">
        <v>2.2998</v>
      </c>
      <c r="GY1137">
        <v>1.34644</v>
      </c>
      <c r="GZ1137">
        <v>2.36084</v>
      </c>
      <c r="HA1137">
        <v>36.6233</v>
      </c>
      <c r="HB1137">
        <v>23.9474</v>
      </c>
      <c r="HC1137">
        <v>18</v>
      </c>
      <c r="HD1137">
        <v>504.641</v>
      </c>
      <c r="HE1137">
        <v>390.506</v>
      </c>
      <c r="HF1137">
        <v>19.6279</v>
      </c>
      <c r="HG1137">
        <v>27.2043</v>
      </c>
      <c r="HH1137">
        <v>30.0007</v>
      </c>
      <c r="HI1137">
        <v>27.1883</v>
      </c>
      <c r="HJ1137">
        <v>27.1344</v>
      </c>
      <c r="HK1137">
        <v>43.9121</v>
      </c>
      <c r="HL1137">
        <v>22.7785</v>
      </c>
      <c r="HM1137">
        <v>0</v>
      </c>
      <c r="HN1137">
        <v>19.5562</v>
      </c>
      <c r="HO1137">
        <v>1093.23</v>
      </c>
      <c r="HP1137">
        <v>15.9678</v>
      </c>
      <c r="HQ1137">
        <v>102.341</v>
      </c>
      <c r="HR1137">
        <v>102.799</v>
      </c>
    </row>
    <row r="1138" spans="1:226">
      <c r="A1138">
        <v>1122</v>
      </c>
      <c r="B1138">
        <v>1663700103</v>
      </c>
      <c r="C1138">
        <v>12327.9000000954</v>
      </c>
      <c r="D1138" t="s">
        <v>2614</v>
      </c>
      <c r="E1138" t="s">
        <v>2615</v>
      </c>
      <c r="F1138">
        <v>5</v>
      </c>
      <c r="G1138" t="s">
        <v>2485</v>
      </c>
      <c r="H1138" t="s">
        <v>354</v>
      </c>
      <c r="I1138">
        <v>1663700095.25</v>
      </c>
      <c r="J1138">
        <f>(K1138)/1000</f>
        <v>0</v>
      </c>
      <c r="K1138">
        <f>IF(BF1138, AN1138, AH1138)</f>
        <v>0</v>
      </c>
      <c r="L1138">
        <f>IF(BF1138, AI1138, AG1138)</f>
        <v>0</v>
      </c>
      <c r="M1138">
        <f>BH1138 - IF(AU1138&gt;1, L1138*BB1138*100.0/(AW1138*BV1138), 0)</f>
        <v>0</v>
      </c>
      <c r="N1138">
        <f>((T1138-J1138/2)*M1138-L1138)/(T1138+J1138/2)</f>
        <v>0</v>
      </c>
      <c r="O1138">
        <f>N1138*(BO1138+BP1138)/1000.0</f>
        <v>0</v>
      </c>
      <c r="P1138">
        <f>(BH1138 - IF(AU1138&gt;1, L1138*BB1138*100.0/(AW1138*BV1138), 0))*(BO1138+BP1138)/1000.0</f>
        <v>0</v>
      </c>
      <c r="Q1138">
        <f>2.0/((1/S1138-1/R1138)+SIGN(S1138)*SQRT((1/S1138-1/R1138)*(1/S1138-1/R1138) + 4*BC1138/((BC1138+1)*(BC1138+1))*(2*1/S1138*1/R1138-1/R1138*1/R1138)))</f>
        <v>0</v>
      </c>
      <c r="R1138">
        <f>IF(LEFT(BD1138,1)&lt;&gt;"0",IF(LEFT(BD1138,1)="1",3.0,BE1138),$D$5+$E$5*(BV1138*BO1138/($K$5*1000))+$F$5*(BV1138*BO1138/($K$5*1000))*MAX(MIN(BB1138,$J$5),$I$5)*MAX(MIN(BB1138,$J$5),$I$5)+$G$5*MAX(MIN(BB1138,$J$5),$I$5)*(BV1138*BO1138/($K$5*1000))+$H$5*(BV1138*BO1138/($K$5*1000))*(BV1138*BO1138/($K$5*1000)))</f>
        <v>0</v>
      </c>
      <c r="S1138">
        <f>J1138*(1000-(1000*0.61365*exp(17.502*W1138/(240.97+W1138))/(BO1138+BP1138)+BJ1138)/2)/(1000*0.61365*exp(17.502*W1138/(240.97+W1138))/(BO1138+BP1138)-BJ1138)</f>
        <v>0</v>
      </c>
      <c r="T1138">
        <f>1/((BC1138+1)/(Q1138/1.6)+1/(R1138/1.37)) + BC1138/((BC1138+1)/(Q1138/1.6) + BC1138/(R1138/1.37))</f>
        <v>0</v>
      </c>
      <c r="U1138">
        <f>(AX1138*BA1138)</f>
        <v>0</v>
      </c>
      <c r="V1138">
        <f>(BQ1138+(U1138+2*0.95*5.67E-8*(((BQ1138+$B$7)+273)^4-(BQ1138+273)^4)-44100*J1138)/(1.84*29.3*R1138+8*0.95*5.67E-8*(BQ1138+273)^3))</f>
        <v>0</v>
      </c>
      <c r="W1138">
        <f>($C$7*BR1138+$D$7*BS1138+$E$7*V1138)</f>
        <v>0</v>
      </c>
      <c r="X1138">
        <f>0.61365*exp(17.502*W1138/(240.97+W1138))</f>
        <v>0</v>
      </c>
      <c r="Y1138">
        <f>(Z1138/AA1138*100)</f>
        <v>0</v>
      </c>
      <c r="Z1138">
        <f>BJ1138*(BO1138+BP1138)/1000</f>
        <v>0</v>
      </c>
      <c r="AA1138">
        <f>0.61365*exp(17.502*BQ1138/(240.97+BQ1138))</f>
        <v>0</v>
      </c>
      <c r="AB1138">
        <f>(X1138-BJ1138*(BO1138+BP1138)/1000)</f>
        <v>0</v>
      </c>
      <c r="AC1138">
        <f>(-J1138*44100)</f>
        <v>0</v>
      </c>
      <c r="AD1138">
        <f>2*29.3*R1138*0.92*(BQ1138-W1138)</f>
        <v>0</v>
      </c>
      <c r="AE1138">
        <f>2*0.95*5.67E-8*(((BQ1138+$B$7)+273)^4-(W1138+273)^4)</f>
        <v>0</v>
      </c>
      <c r="AF1138">
        <f>U1138+AE1138+AC1138+AD1138</f>
        <v>0</v>
      </c>
      <c r="AG1138">
        <f>BN1138*AU1138*(BI1138-BH1138*(1000-AU1138*BK1138)/(1000-AU1138*BJ1138))/(100*BB1138)</f>
        <v>0</v>
      </c>
      <c r="AH1138">
        <f>1000*BN1138*AU1138*(BJ1138-BK1138)/(100*BB1138*(1000-AU1138*BJ1138))</f>
        <v>0</v>
      </c>
      <c r="AI1138">
        <f>(AJ1138 - AK1138 - BO1138*1E3/(8.314*(BQ1138+273.15)) * AM1138/BN1138 * AL1138) * BN1138/(100*BB1138) * (1000 - BK1138)/1000</f>
        <v>0</v>
      </c>
      <c r="AJ1138">
        <v>1102.9156323339</v>
      </c>
      <c r="AK1138">
        <v>1051.61636363636</v>
      </c>
      <c r="AL1138">
        <v>3.45264376262288</v>
      </c>
      <c r="AM1138">
        <v>65.4375956939382</v>
      </c>
      <c r="AN1138">
        <f>(AP1138 - AO1138 + BO1138*1E3/(8.314*(BQ1138+273.15)) * AR1138/BN1138 * AQ1138) * BN1138/(100*BB1138) * 1000/(1000 - AP1138)</f>
        <v>0</v>
      </c>
      <c r="AO1138">
        <v>15.9272610768406</v>
      </c>
      <c r="AP1138">
        <v>19.7433681318681</v>
      </c>
      <c r="AQ1138">
        <v>-0.000157056599049581</v>
      </c>
      <c r="AR1138">
        <v>121.297817516399</v>
      </c>
      <c r="AS1138">
        <v>0</v>
      </c>
      <c r="AT1138">
        <v>0</v>
      </c>
      <c r="AU1138">
        <f>IF(AS1138*$H$13&gt;=AW1138,1.0,(AW1138/(AW1138-AS1138*$H$13)))</f>
        <v>0</v>
      </c>
      <c r="AV1138">
        <f>(AU1138-1)*100</f>
        <v>0</v>
      </c>
      <c r="AW1138">
        <f>MAX(0,($B$13+$C$13*BV1138)/(1+$D$13*BV1138)*BO1138/(BQ1138+273)*$E$13)</f>
        <v>0</v>
      </c>
      <c r="AX1138">
        <f>$B$11*BW1138+$C$11*BX1138+$F$11*CI1138*(1-CL1138)</f>
        <v>0</v>
      </c>
      <c r="AY1138">
        <f>AX1138*AZ1138</f>
        <v>0</v>
      </c>
      <c r="AZ1138">
        <f>($B$11*$D$9+$C$11*$D$9+$F$11*((CV1138+CN1138)/MAX(CV1138+CN1138+CW1138, 0.1)*$I$9+CW1138/MAX(CV1138+CN1138+CW1138, 0.1)*$J$9))/($B$11+$C$11+$F$11)</f>
        <v>0</v>
      </c>
      <c r="BA1138">
        <f>($B$11*$K$9+$C$11*$K$9+$F$11*((CV1138+CN1138)/MAX(CV1138+CN1138+CW1138, 0.1)*$P$9+CW1138/MAX(CV1138+CN1138+CW1138, 0.1)*$Q$9))/($B$11+$C$11+$F$11)</f>
        <v>0</v>
      </c>
      <c r="BB1138">
        <v>6</v>
      </c>
      <c r="BC1138">
        <v>0.5</v>
      </c>
      <c r="BD1138" t="s">
        <v>355</v>
      </c>
      <c r="BE1138">
        <v>2</v>
      </c>
      <c r="BF1138" t="b">
        <v>1</v>
      </c>
      <c r="BG1138">
        <v>1663700095.25</v>
      </c>
      <c r="BH1138">
        <v>1006.44946428571</v>
      </c>
      <c r="BI1138">
        <v>1068.17857142857</v>
      </c>
      <c r="BJ1138">
        <v>19.7543714285714</v>
      </c>
      <c r="BK1138">
        <v>15.9267321428571</v>
      </c>
      <c r="BL1138">
        <v>997.235714285714</v>
      </c>
      <c r="BM1138">
        <v>19.4796892857143</v>
      </c>
      <c r="BN1138">
        <v>500.060357142857</v>
      </c>
      <c r="BO1138">
        <v>90.4555678571429</v>
      </c>
      <c r="BP1138">
        <v>0.0480933321428571</v>
      </c>
      <c r="BQ1138">
        <v>24.5196285714286</v>
      </c>
      <c r="BR1138">
        <v>25.0011035714286</v>
      </c>
      <c r="BS1138">
        <v>999.9</v>
      </c>
      <c r="BT1138">
        <v>0</v>
      </c>
      <c r="BU1138">
        <v>0</v>
      </c>
      <c r="BV1138">
        <v>9998.57142857143</v>
      </c>
      <c r="BW1138">
        <v>0</v>
      </c>
      <c r="BX1138">
        <v>16.6788285714286</v>
      </c>
      <c r="BY1138">
        <v>-61.728125</v>
      </c>
      <c r="BZ1138">
        <v>1026.73214285714</v>
      </c>
      <c r="CA1138">
        <v>1085.46642857143</v>
      </c>
      <c r="CB1138">
        <v>3.82764428571428</v>
      </c>
      <c r="CC1138">
        <v>1068.17857142857</v>
      </c>
      <c r="CD1138">
        <v>15.9267321428571</v>
      </c>
      <c r="CE1138">
        <v>1.7868925</v>
      </c>
      <c r="CF1138">
        <v>1.44066071428571</v>
      </c>
      <c r="CG1138">
        <v>15.6725928571429</v>
      </c>
      <c r="CH1138">
        <v>12.3525071428571</v>
      </c>
      <c r="CI1138">
        <v>1999.9925</v>
      </c>
      <c r="CJ1138">
        <v>0.980004428571429</v>
      </c>
      <c r="CK1138">
        <v>0.0199954571428571</v>
      </c>
      <c r="CL1138">
        <v>0</v>
      </c>
      <c r="CM1138">
        <v>728.621535714286</v>
      </c>
      <c r="CN1138">
        <v>5.00063</v>
      </c>
      <c r="CO1138">
        <v>14351.825</v>
      </c>
      <c r="CP1138">
        <v>17256.8642857143</v>
      </c>
      <c r="CQ1138">
        <v>39.25</v>
      </c>
      <c r="CR1138">
        <v>39.375</v>
      </c>
      <c r="CS1138">
        <v>38.7632857142857</v>
      </c>
      <c r="CT1138">
        <v>38.696</v>
      </c>
      <c r="CU1138">
        <v>39.95275</v>
      </c>
      <c r="CV1138">
        <v>1955.10142857143</v>
      </c>
      <c r="CW1138">
        <v>39.8910714285714</v>
      </c>
      <c r="CX1138">
        <v>0</v>
      </c>
      <c r="CY1138">
        <v>1663700100.5</v>
      </c>
      <c r="CZ1138">
        <v>0</v>
      </c>
      <c r="DA1138">
        <v>0</v>
      </c>
      <c r="DB1138" t="s">
        <v>356</v>
      </c>
      <c r="DC1138">
        <v>1660677648.1</v>
      </c>
      <c r="DD1138">
        <v>1660677649.1</v>
      </c>
      <c r="DE1138">
        <v>0</v>
      </c>
      <c r="DF1138">
        <v>-1.042</v>
      </c>
      <c r="DG1138">
        <v>0.003</v>
      </c>
      <c r="DH1138">
        <v>5.218</v>
      </c>
      <c r="DI1138">
        <v>0.344</v>
      </c>
      <c r="DJ1138">
        <v>417</v>
      </c>
      <c r="DK1138">
        <v>22</v>
      </c>
      <c r="DL1138">
        <v>1.24</v>
      </c>
      <c r="DM1138">
        <v>0.53</v>
      </c>
      <c r="DN1138">
        <v>-61.5894170731707</v>
      </c>
      <c r="DO1138">
        <v>-0.888204878048878</v>
      </c>
      <c r="DP1138">
        <v>0.473734135535874</v>
      </c>
      <c r="DQ1138">
        <v>0</v>
      </c>
      <c r="DR1138">
        <v>3.82939292682927</v>
      </c>
      <c r="DS1138">
        <v>-0.0226087108013835</v>
      </c>
      <c r="DT1138">
        <v>0.00449602818968595</v>
      </c>
      <c r="DU1138">
        <v>1</v>
      </c>
      <c r="DV1138">
        <v>1</v>
      </c>
      <c r="DW1138">
        <v>2</v>
      </c>
      <c r="DX1138" t="s">
        <v>395</v>
      </c>
      <c r="DY1138">
        <v>2.97146</v>
      </c>
      <c r="DZ1138">
        <v>2.70245</v>
      </c>
      <c r="EA1138">
        <v>0.169593</v>
      </c>
      <c r="EB1138">
        <v>0.176839</v>
      </c>
      <c r="EC1138">
        <v>0.0900538</v>
      </c>
      <c r="ED1138">
        <v>0.0780485</v>
      </c>
      <c r="EE1138">
        <v>32334.7</v>
      </c>
      <c r="EF1138">
        <v>34941.1</v>
      </c>
      <c r="EG1138">
        <v>35289.2</v>
      </c>
      <c r="EH1138">
        <v>38500.4</v>
      </c>
      <c r="EI1138">
        <v>45547.6</v>
      </c>
      <c r="EJ1138">
        <v>51276.8</v>
      </c>
      <c r="EK1138">
        <v>55171.9</v>
      </c>
      <c r="EL1138">
        <v>61762.6</v>
      </c>
      <c r="EM1138">
        <v>1.9826</v>
      </c>
      <c r="EN1138">
        <v>1.8032</v>
      </c>
      <c r="EO1138">
        <v>0.0840724</v>
      </c>
      <c r="EP1138">
        <v>0</v>
      </c>
      <c r="EQ1138">
        <v>23.6138</v>
      </c>
      <c r="ER1138">
        <v>999.9</v>
      </c>
      <c r="ES1138">
        <v>39.366</v>
      </c>
      <c r="ET1138">
        <v>31.612</v>
      </c>
      <c r="EU1138">
        <v>20.3292</v>
      </c>
      <c r="EV1138">
        <v>56.7862</v>
      </c>
      <c r="EW1138">
        <v>45.8654</v>
      </c>
      <c r="EX1138">
        <v>1</v>
      </c>
      <c r="EY1138">
        <v>0.0106504</v>
      </c>
      <c r="EZ1138">
        <v>2.66586</v>
      </c>
      <c r="FA1138">
        <v>20.0929</v>
      </c>
      <c r="FB1138">
        <v>5.19932</v>
      </c>
      <c r="FC1138">
        <v>12.0076</v>
      </c>
      <c r="FD1138">
        <v>4.9756</v>
      </c>
      <c r="FE1138">
        <v>3.294</v>
      </c>
      <c r="FF1138">
        <v>9999</v>
      </c>
      <c r="FG1138">
        <v>9999</v>
      </c>
      <c r="FH1138">
        <v>9999</v>
      </c>
      <c r="FI1138">
        <v>696.3</v>
      </c>
      <c r="FJ1138">
        <v>1.86356</v>
      </c>
      <c r="FK1138">
        <v>1.86829</v>
      </c>
      <c r="FL1138">
        <v>1.86813</v>
      </c>
      <c r="FM1138">
        <v>1.86935</v>
      </c>
      <c r="FN1138">
        <v>1.87009</v>
      </c>
      <c r="FO1138">
        <v>1.86615</v>
      </c>
      <c r="FP1138">
        <v>1.86719</v>
      </c>
      <c r="FQ1138">
        <v>1.86856</v>
      </c>
      <c r="FR1138">
        <v>5</v>
      </c>
      <c r="FS1138">
        <v>0</v>
      </c>
      <c r="FT1138">
        <v>0</v>
      </c>
      <c r="FU1138">
        <v>0</v>
      </c>
      <c r="FV1138" t="s">
        <v>358</v>
      </c>
      <c r="FW1138" t="s">
        <v>359</v>
      </c>
      <c r="FX1138" t="s">
        <v>360</v>
      </c>
      <c r="FY1138" t="s">
        <v>360</v>
      </c>
      <c r="FZ1138" t="s">
        <v>360</v>
      </c>
      <c r="GA1138" t="s">
        <v>360</v>
      </c>
      <c r="GB1138">
        <v>0</v>
      </c>
      <c r="GC1138">
        <v>100</v>
      </c>
      <c r="GD1138">
        <v>100</v>
      </c>
      <c r="GE1138">
        <v>9.35</v>
      </c>
      <c r="GF1138">
        <v>0.2741</v>
      </c>
      <c r="GG1138">
        <v>3.61927167264205</v>
      </c>
      <c r="GH1138">
        <v>0.00509506669552449</v>
      </c>
      <c r="GI1138">
        <v>1.17866753763249e-06</v>
      </c>
      <c r="GJ1138">
        <v>-6.62632595388568e-10</v>
      </c>
      <c r="GK1138">
        <v>-0.0260112845827318</v>
      </c>
      <c r="GL1138">
        <v>-0.0225051504344278</v>
      </c>
      <c r="GM1138">
        <v>0.00262967521021688</v>
      </c>
      <c r="GN1138">
        <v>-3.50088843362945e-05</v>
      </c>
      <c r="GO1138">
        <v>-5</v>
      </c>
      <c r="GP1138">
        <v>1640</v>
      </c>
      <c r="GQ1138">
        <v>1</v>
      </c>
      <c r="GR1138">
        <v>20</v>
      </c>
      <c r="GS1138">
        <v>50374.2</v>
      </c>
      <c r="GT1138">
        <v>50374.2</v>
      </c>
      <c r="GU1138">
        <v>2.22534</v>
      </c>
      <c r="GV1138">
        <v>2.61353</v>
      </c>
      <c r="GW1138">
        <v>1.54785</v>
      </c>
      <c r="GX1138">
        <v>2.2998</v>
      </c>
      <c r="GY1138">
        <v>1.34644</v>
      </c>
      <c r="GZ1138">
        <v>2.39502</v>
      </c>
      <c r="HA1138">
        <v>36.6233</v>
      </c>
      <c r="HB1138">
        <v>23.9474</v>
      </c>
      <c r="HC1138">
        <v>18</v>
      </c>
      <c r="HD1138">
        <v>503.841</v>
      </c>
      <c r="HE1138">
        <v>391.158</v>
      </c>
      <c r="HF1138">
        <v>19.559</v>
      </c>
      <c r="HG1138">
        <v>27.2043</v>
      </c>
      <c r="HH1138">
        <v>30.0002</v>
      </c>
      <c r="HI1138">
        <v>27.1883</v>
      </c>
      <c r="HJ1138">
        <v>27.1344</v>
      </c>
      <c r="HK1138">
        <v>44.5374</v>
      </c>
      <c r="HL1138">
        <v>22.7785</v>
      </c>
      <c r="HM1138">
        <v>0</v>
      </c>
      <c r="HN1138">
        <v>19.562</v>
      </c>
      <c r="HO1138">
        <v>1106.71</v>
      </c>
      <c r="HP1138">
        <v>15.9919</v>
      </c>
      <c r="HQ1138">
        <v>102.339</v>
      </c>
      <c r="HR1138">
        <v>102.799</v>
      </c>
    </row>
    <row r="1139" spans="1:226">
      <c r="A1139">
        <v>1123</v>
      </c>
      <c r="B1139">
        <v>1663700108</v>
      </c>
      <c r="C1139">
        <v>12332.9000000954</v>
      </c>
      <c r="D1139" t="s">
        <v>2616</v>
      </c>
      <c r="E1139" t="s">
        <v>2617</v>
      </c>
      <c r="F1139">
        <v>5</v>
      </c>
      <c r="G1139" t="s">
        <v>2485</v>
      </c>
      <c r="H1139" t="s">
        <v>354</v>
      </c>
      <c r="I1139">
        <v>1663700100.51852</v>
      </c>
      <c r="J1139">
        <f>(K1139)/1000</f>
        <v>0</v>
      </c>
      <c r="K1139">
        <f>IF(BF1139, AN1139, AH1139)</f>
        <v>0</v>
      </c>
      <c r="L1139">
        <f>IF(BF1139, AI1139, AG1139)</f>
        <v>0</v>
      </c>
      <c r="M1139">
        <f>BH1139 - IF(AU1139&gt;1, L1139*BB1139*100.0/(AW1139*BV1139), 0)</f>
        <v>0</v>
      </c>
      <c r="N1139">
        <f>((T1139-J1139/2)*M1139-L1139)/(T1139+J1139/2)</f>
        <v>0</v>
      </c>
      <c r="O1139">
        <f>N1139*(BO1139+BP1139)/1000.0</f>
        <v>0</v>
      </c>
      <c r="P1139">
        <f>(BH1139 - IF(AU1139&gt;1, L1139*BB1139*100.0/(AW1139*BV1139), 0))*(BO1139+BP1139)/1000.0</f>
        <v>0</v>
      </c>
      <c r="Q1139">
        <f>2.0/((1/S1139-1/R1139)+SIGN(S1139)*SQRT((1/S1139-1/R1139)*(1/S1139-1/R1139) + 4*BC1139/((BC1139+1)*(BC1139+1))*(2*1/S1139*1/R1139-1/R1139*1/R1139)))</f>
        <v>0</v>
      </c>
      <c r="R1139">
        <f>IF(LEFT(BD1139,1)&lt;&gt;"0",IF(LEFT(BD1139,1)="1",3.0,BE1139),$D$5+$E$5*(BV1139*BO1139/($K$5*1000))+$F$5*(BV1139*BO1139/($K$5*1000))*MAX(MIN(BB1139,$J$5),$I$5)*MAX(MIN(BB1139,$J$5),$I$5)+$G$5*MAX(MIN(BB1139,$J$5),$I$5)*(BV1139*BO1139/($K$5*1000))+$H$5*(BV1139*BO1139/($K$5*1000))*(BV1139*BO1139/($K$5*1000)))</f>
        <v>0</v>
      </c>
      <c r="S1139">
        <f>J1139*(1000-(1000*0.61365*exp(17.502*W1139/(240.97+W1139))/(BO1139+BP1139)+BJ1139)/2)/(1000*0.61365*exp(17.502*W1139/(240.97+W1139))/(BO1139+BP1139)-BJ1139)</f>
        <v>0</v>
      </c>
      <c r="T1139">
        <f>1/((BC1139+1)/(Q1139/1.6)+1/(R1139/1.37)) + BC1139/((BC1139+1)/(Q1139/1.6) + BC1139/(R1139/1.37))</f>
        <v>0</v>
      </c>
      <c r="U1139">
        <f>(AX1139*BA1139)</f>
        <v>0</v>
      </c>
      <c r="V1139">
        <f>(BQ1139+(U1139+2*0.95*5.67E-8*(((BQ1139+$B$7)+273)^4-(BQ1139+273)^4)-44100*J1139)/(1.84*29.3*R1139+8*0.95*5.67E-8*(BQ1139+273)^3))</f>
        <v>0</v>
      </c>
      <c r="W1139">
        <f>($C$7*BR1139+$D$7*BS1139+$E$7*V1139)</f>
        <v>0</v>
      </c>
      <c r="X1139">
        <f>0.61365*exp(17.502*W1139/(240.97+W1139))</f>
        <v>0</v>
      </c>
      <c r="Y1139">
        <f>(Z1139/AA1139*100)</f>
        <v>0</v>
      </c>
      <c r="Z1139">
        <f>BJ1139*(BO1139+BP1139)/1000</f>
        <v>0</v>
      </c>
      <c r="AA1139">
        <f>0.61365*exp(17.502*BQ1139/(240.97+BQ1139))</f>
        <v>0</v>
      </c>
      <c r="AB1139">
        <f>(X1139-BJ1139*(BO1139+BP1139)/1000)</f>
        <v>0</v>
      </c>
      <c r="AC1139">
        <f>(-J1139*44100)</f>
        <v>0</v>
      </c>
      <c r="AD1139">
        <f>2*29.3*R1139*0.92*(BQ1139-W1139)</f>
        <v>0</v>
      </c>
      <c r="AE1139">
        <f>2*0.95*5.67E-8*(((BQ1139+$B$7)+273)^4-(W1139+273)^4)</f>
        <v>0</v>
      </c>
      <c r="AF1139">
        <f>U1139+AE1139+AC1139+AD1139</f>
        <v>0</v>
      </c>
      <c r="AG1139">
        <f>BN1139*AU1139*(BI1139-BH1139*(1000-AU1139*BK1139)/(1000-AU1139*BJ1139))/(100*BB1139)</f>
        <v>0</v>
      </c>
      <c r="AH1139">
        <f>1000*BN1139*AU1139*(BJ1139-BK1139)/(100*BB1139*(1000-AU1139*BJ1139))</f>
        <v>0</v>
      </c>
      <c r="AI1139">
        <f>(AJ1139 - AK1139 - BO1139*1E3/(8.314*(BQ1139+273.15)) * AM1139/BN1139 * AL1139) * BN1139/(100*BB1139) * (1000 - BK1139)/1000</f>
        <v>0</v>
      </c>
      <c r="AJ1139">
        <v>1119.76554914294</v>
      </c>
      <c r="AK1139">
        <v>1068.70345454545</v>
      </c>
      <c r="AL1139">
        <v>3.42963909663507</v>
      </c>
      <c r="AM1139">
        <v>65.4375956939382</v>
      </c>
      <c r="AN1139">
        <f>(AP1139 - AO1139 + BO1139*1E3/(8.314*(BQ1139+273.15)) * AR1139/BN1139 * AQ1139) * BN1139/(100*BB1139) * 1000/(1000 - AP1139)</f>
        <v>0</v>
      </c>
      <c r="AO1139">
        <v>15.9295075588943</v>
      </c>
      <c r="AP1139">
        <v>19.7310813186813</v>
      </c>
      <c r="AQ1139">
        <v>-0.000257790034904499</v>
      </c>
      <c r="AR1139">
        <v>121.297817516399</v>
      </c>
      <c r="AS1139">
        <v>0</v>
      </c>
      <c r="AT1139">
        <v>0</v>
      </c>
      <c r="AU1139">
        <f>IF(AS1139*$H$13&gt;=AW1139,1.0,(AW1139/(AW1139-AS1139*$H$13)))</f>
        <v>0</v>
      </c>
      <c r="AV1139">
        <f>(AU1139-1)*100</f>
        <v>0</v>
      </c>
      <c r="AW1139">
        <f>MAX(0,($B$13+$C$13*BV1139)/(1+$D$13*BV1139)*BO1139/(BQ1139+273)*$E$13)</f>
        <v>0</v>
      </c>
      <c r="AX1139">
        <f>$B$11*BW1139+$C$11*BX1139+$F$11*CI1139*(1-CL1139)</f>
        <v>0</v>
      </c>
      <c r="AY1139">
        <f>AX1139*AZ1139</f>
        <v>0</v>
      </c>
      <c r="AZ1139">
        <f>($B$11*$D$9+$C$11*$D$9+$F$11*((CV1139+CN1139)/MAX(CV1139+CN1139+CW1139, 0.1)*$I$9+CW1139/MAX(CV1139+CN1139+CW1139, 0.1)*$J$9))/($B$11+$C$11+$F$11)</f>
        <v>0</v>
      </c>
      <c r="BA1139">
        <f>($B$11*$K$9+$C$11*$K$9+$F$11*((CV1139+CN1139)/MAX(CV1139+CN1139+CW1139, 0.1)*$P$9+CW1139/MAX(CV1139+CN1139+CW1139, 0.1)*$Q$9))/($B$11+$C$11+$F$11)</f>
        <v>0</v>
      </c>
      <c r="BB1139">
        <v>6</v>
      </c>
      <c r="BC1139">
        <v>0.5</v>
      </c>
      <c r="BD1139" t="s">
        <v>355</v>
      </c>
      <c r="BE1139">
        <v>2</v>
      </c>
      <c r="BF1139" t="b">
        <v>1</v>
      </c>
      <c r="BG1139">
        <v>1663700100.51852</v>
      </c>
      <c r="BH1139">
        <v>1024.20888888889</v>
      </c>
      <c r="BI1139">
        <v>1085.8637037037</v>
      </c>
      <c r="BJ1139">
        <v>19.7475962962963</v>
      </c>
      <c r="BK1139">
        <v>15.9288925925926</v>
      </c>
      <c r="BL1139">
        <v>1014.8992962963</v>
      </c>
      <c r="BM1139">
        <v>19.4731814814815</v>
      </c>
      <c r="BN1139">
        <v>500.091592592593</v>
      </c>
      <c r="BO1139">
        <v>90.4554296296296</v>
      </c>
      <c r="BP1139">
        <v>0.047921637037037</v>
      </c>
      <c r="BQ1139">
        <v>24.5097814814815</v>
      </c>
      <c r="BR1139">
        <v>24.9968777777778</v>
      </c>
      <c r="BS1139">
        <v>999.9</v>
      </c>
      <c r="BT1139">
        <v>0</v>
      </c>
      <c r="BU1139">
        <v>0</v>
      </c>
      <c r="BV1139">
        <v>10021.1111111111</v>
      </c>
      <c r="BW1139">
        <v>0</v>
      </c>
      <c r="BX1139">
        <v>16.6693222222222</v>
      </c>
      <c r="BY1139">
        <v>-61.6540518518519</v>
      </c>
      <c r="BZ1139">
        <v>1044.84296296296</v>
      </c>
      <c r="CA1139">
        <v>1103.44037037037</v>
      </c>
      <c r="CB1139">
        <v>3.81871814814815</v>
      </c>
      <c r="CC1139">
        <v>1085.8637037037</v>
      </c>
      <c r="CD1139">
        <v>15.9288925925926</v>
      </c>
      <c r="CE1139">
        <v>1.78627703703704</v>
      </c>
      <c r="CF1139">
        <v>1.44085407407407</v>
      </c>
      <c r="CG1139">
        <v>15.6672222222222</v>
      </c>
      <c r="CH1139">
        <v>12.3545481481481</v>
      </c>
      <c r="CI1139">
        <v>1999.98888888889</v>
      </c>
      <c r="CJ1139">
        <v>0.98000462962963</v>
      </c>
      <c r="CK1139">
        <v>0.0199952962962963</v>
      </c>
      <c r="CL1139">
        <v>0</v>
      </c>
      <c r="CM1139">
        <v>727.943185185185</v>
      </c>
      <c r="CN1139">
        <v>5.00063</v>
      </c>
      <c r="CO1139">
        <v>14339.2851851852</v>
      </c>
      <c r="CP1139">
        <v>17256.8296296296</v>
      </c>
      <c r="CQ1139">
        <v>39.25</v>
      </c>
      <c r="CR1139">
        <v>39.375</v>
      </c>
      <c r="CS1139">
        <v>38.7545925925926</v>
      </c>
      <c r="CT1139">
        <v>38.6963333333333</v>
      </c>
      <c r="CU1139">
        <v>39.9533333333333</v>
      </c>
      <c r="CV1139">
        <v>1955.09814814815</v>
      </c>
      <c r="CW1139">
        <v>39.8907407407407</v>
      </c>
      <c r="CX1139">
        <v>0</v>
      </c>
      <c r="CY1139">
        <v>1663700105.3</v>
      </c>
      <c r="CZ1139">
        <v>0</v>
      </c>
      <c r="DA1139">
        <v>0</v>
      </c>
      <c r="DB1139" t="s">
        <v>356</v>
      </c>
      <c r="DC1139">
        <v>1660677648.1</v>
      </c>
      <c r="DD1139">
        <v>1660677649.1</v>
      </c>
      <c r="DE1139">
        <v>0</v>
      </c>
      <c r="DF1139">
        <v>-1.042</v>
      </c>
      <c r="DG1139">
        <v>0.003</v>
      </c>
      <c r="DH1139">
        <v>5.218</v>
      </c>
      <c r="DI1139">
        <v>0.344</v>
      </c>
      <c r="DJ1139">
        <v>417</v>
      </c>
      <c r="DK1139">
        <v>22</v>
      </c>
      <c r="DL1139">
        <v>1.24</v>
      </c>
      <c r="DM1139">
        <v>0.53</v>
      </c>
      <c r="DN1139">
        <v>-61.6488951219512</v>
      </c>
      <c r="DO1139">
        <v>-1.46258048780486</v>
      </c>
      <c r="DP1139">
        <v>0.492436094628814</v>
      </c>
      <c r="DQ1139">
        <v>0</v>
      </c>
      <c r="DR1139">
        <v>3.82438317073171</v>
      </c>
      <c r="DS1139">
        <v>-0.085144390243887</v>
      </c>
      <c r="DT1139">
        <v>0.00962886829178833</v>
      </c>
      <c r="DU1139">
        <v>1</v>
      </c>
      <c r="DV1139">
        <v>1</v>
      </c>
      <c r="DW1139">
        <v>2</v>
      </c>
      <c r="DX1139" t="s">
        <v>395</v>
      </c>
      <c r="DY1139">
        <v>2.97432</v>
      </c>
      <c r="DZ1139">
        <v>2.70181</v>
      </c>
      <c r="EA1139">
        <v>0.171361</v>
      </c>
      <c r="EB1139">
        <v>0.178427</v>
      </c>
      <c r="EC1139">
        <v>0.0900301</v>
      </c>
      <c r="ED1139">
        <v>0.0780723</v>
      </c>
      <c r="EE1139">
        <v>32266.6</v>
      </c>
      <c r="EF1139">
        <v>34873.3</v>
      </c>
      <c r="EG1139">
        <v>35290</v>
      </c>
      <c r="EH1139">
        <v>38499.9</v>
      </c>
      <c r="EI1139">
        <v>45549.8</v>
      </c>
      <c r="EJ1139">
        <v>51275.4</v>
      </c>
      <c r="EK1139">
        <v>55173</v>
      </c>
      <c r="EL1139">
        <v>61762.4</v>
      </c>
      <c r="EM1139">
        <v>1.9836</v>
      </c>
      <c r="EN1139">
        <v>1.8016</v>
      </c>
      <c r="EO1139">
        <v>0.0838935</v>
      </c>
      <c r="EP1139">
        <v>0</v>
      </c>
      <c r="EQ1139">
        <v>23.6138</v>
      </c>
      <c r="ER1139">
        <v>999.9</v>
      </c>
      <c r="ES1139">
        <v>39.342</v>
      </c>
      <c r="ET1139">
        <v>31.602</v>
      </c>
      <c r="EU1139">
        <v>20.3049</v>
      </c>
      <c r="EV1139">
        <v>56.2262</v>
      </c>
      <c r="EW1139">
        <v>45.8854</v>
      </c>
      <c r="EX1139">
        <v>1</v>
      </c>
      <c r="EY1139">
        <v>0.0103049</v>
      </c>
      <c r="EZ1139">
        <v>2.54704</v>
      </c>
      <c r="FA1139">
        <v>20.0948</v>
      </c>
      <c r="FB1139">
        <v>5.19812</v>
      </c>
      <c r="FC1139">
        <v>12.0052</v>
      </c>
      <c r="FD1139">
        <v>4.9752</v>
      </c>
      <c r="FE1139">
        <v>3.294</v>
      </c>
      <c r="FF1139">
        <v>9999</v>
      </c>
      <c r="FG1139">
        <v>9999</v>
      </c>
      <c r="FH1139">
        <v>9999</v>
      </c>
      <c r="FI1139">
        <v>696.3</v>
      </c>
      <c r="FJ1139">
        <v>1.86356</v>
      </c>
      <c r="FK1139">
        <v>1.86829</v>
      </c>
      <c r="FL1139">
        <v>1.86804</v>
      </c>
      <c r="FM1139">
        <v>1.86935</v>
      </c>
      <c r="FN1139">
        <v>1.87006</v>
      </c>
      <c r="FO1139">
        <v>1.86615</v>
      </c>
      <c r="FP1139">
        <v>1.86722</v>
      </c>
      <c r="FQ1139">
        <v>1.86859</v>
      </c>
      <c r="FR1139">
        <v>5</v>
      </c>
      <c r="FS1139">
        <v>0</v>
      </c>
      <c r="FT1139">
        <v>0</v>
      </c>
      <c r="FU1139">
        <v>0</v>
      </c>
      <c r="FV1139" t="s">
        <v>358</v>
      </c>
      <c r="FW1139" t="s">
        <v>359</v>
      </c>
      <c r="FX1139" t="s">
        <v>360</v>
      </c>
      <c r="FY1139" t="s">
        <v>360</v>
      </c>
      <c r="FZ1139" t="s">
        <v>360</v>
      </c>
      <c r="GA1139" t="s">
        <v>360</v>
      </c>
      <c r="GB1139">
        <v>0</v>
      </c>
      <c r="GC1139">
        <v>100</v>
      </c>
      <c r="GD1139">
        <v>100</v>
      </c>
      <c r="GE1139">
        <v>9.45</v>
      </c>
      <c r="GF1139">
        <v>0.2738</v>
      </c>
      <c r="GG1139">
        <v>3.61927167264205</v>
      </c>
      <c r="GH1139">
        <v>0.00509506669552449</v>
      </c>
      <c r="GI1139">
        <v>1.17866753763249e-06</v>
      </c>
      <c r="GJ1139">
        <v>-6.62632595388568e-10</v>
      </c>
      <c r="GK1139">
        <v>-0.0260112845827318</v>
      </c>
      <c r="GL1139">
        <v>-0.0225051504344278</v>
      </c>
      <c r="GM1139">
        <v>0.00262967521021688</v>
      </c>
      <c r="GN1139">
        <v>-3.50088843362945e-05</v>
      </c>
      <c r="GO1139">
        <v>-5</v>
      </c>
      <c r="GP1139">
        <v>1640</v>
      </c>
      <c r="GQ1139">
        <v>1</v>
      </c>
      <c r="GR1139">
        <v>20</v>
      </c>
      <c r="GS1139">
        <v>50374.3</v>
      </c>
      <c r="GT1139">
        <v>50374.3</v>
      </c>
      <c r="GU1139">
        <v>2.24854</v>
      </c>
      <c r="GV1139">
        <v>2.60864</v>
      </c>
      <c r="GW1139">
        <v>1.54785</v>
      </c>
      <c r="GX1139">
        <v>2.2998</v>
      </c>
      <c r="GY1139">
        <v>1.34644</v>
      </c>
      <c r="GZ1139">
        <v>2.4353</v>
      </c>
      <c r="HA1139">
        <v>36.6469</v>
      </c>
      <c r="HB1139">
        <v>23.9474</v>
      </c>
      <c r="HC1139">
        <v>18</v>
      </c>
      <c r="HD1139">
        <v>504.506</v>
      </c>
      <c r="HE1139">
        <v>390.289</v>
      </c>
      <c r="HF1139">
        <v>19.5541</v>
      </c>
      <c r="HG1139">
        <v>27.2043</v>
      </c>
      <c r="HH1139">
        <v>29.9999</v>
      </c>
      <c r="HI1139">
        <v>27.1883</v>
      </c>
      <c r="HJ1139">
        <v>27.1344</v>
      </c>
      <c r="HK1139">
        <v>45.1226</v>
      </c>
      <c r="HL1139">
        <v>22.7785</v>
      </c>
      <c r="HM1139">
        <v>0</v>
      </c>
      <c r="HN1139">
        <v>19.5743</v>
      </c>
      <c r="HO1139">
        <v>1127.37</v>
      </c>
      <c r="HP1139">
        <v>16.012</v>
      </c>
      <c r="HQ1139">
        <v>102.341</v>
      </c>
      <c r="HR1139">
        <v>102.798</v>
      </c>
    </row>
    <row r="1140" spans="1:226">
      <c r="A1140">
        <v>1124</v>
      </c>
      <c r="B1140">
        <v>1663700113</v>
      </c>
      <c r="C1140">
        <v>12337.9000000954</v>
      </c>
      <c r="D1140" t="s">
        <v>2618</v>
      </c>
      <c r="E1140" t="s">
        <v>2619</v>
      </c>
      <c r="F1140">
        <v>5</v>
      </c>
      <c r="G1140" t="s">
        <v>2485</v>
      </c>
      <c r="H1140" t="s">
        <v>354</v>
      </c>
      <c r="I1140">
        <v>1663700105.23214</v>
      </c>
      <c r="J1140">
        <f>(K1140)/1000</f>
        <v>0</v>
      </c>
      <c r="K1140">
        <f>IF(BF1140, AN1140, AH1140)</f>
        <v>0</v>
      </c>
      <c r="L1140">
        <f>IF(BF1140, AI1140, AG1140)</f>
        <v>0</v>
      </c>
      <c r="M1140">
        <f>BH1140 - IF(AU1140&gt;1, L1140*BB1140*100.0/(AW1140*BV1140), 0)</f>
        <v>0</v>
      </c>
      <c r="N1140">
        <f>((T1140-J1140/2)*M1140-L1140)/(T1140+J1140/2)</f>
        <v>0</v>
      </c>
      <c r="O1140">
        <f>N1140*(BO1140+BP1140)/1000.0</f>
        <v>0</v>
      </c>
      <c r="P1140">
        <f>(BH1140 - IF(AU1140&gt;1, L1140*BB1140*100.0/(AW1140*BV1140), 0))*(BO1140+BP1140)/1000.0</f>
        <v>0</v>
      </c>
      <c r="Q1140">
        <f>2.0/((1/S1140-1/R1140)+SIGN(S1140)*SQRT((1/S1140-1/R1140)*(1/S1140-1/R1140) + 4*BC1140/((BC1140+1)*(BC1140+1))*(2*1/S1140*1/R1140-1/R1140*1/R1140)))</f>
        <v>0</v>
      </c>
      <c r="R1140">
        <f>IF(LEFT(BD1140,1)&lt;&gt;"0",IF(LEFT(BD1140,1)="1",3.0,BE1140),$D$5+$E$5*(BV1140*BO1140/($K$5*1000))+$F$5*(BV1140*BO1140/($K$5*1000))*MAX(MIN(BB1140,$J$5),$I$5)*MAX(MIN(BB1140,$J$5),$I$5)+$G$5*MAX(MIN(BB1140,$J$5),$I$5)*(BV1140*BO1140/($K$5*1000))+$H$5*(BV1140*BO1140/($K$5*1000))*(BV1140*BO1140/($K$5*1000)))</f>
        <v>0</v>
      </c>
      <c r="S1140">
        <f>J1140*(1000-(1000*0.61365*exp(17.502*W1140/(240.97+W1140))/(BO1140+BP1140)+BJ1140)/2)/(1000*0.61365*exp(17.502*W1140/(240.97+W1140))/(BO1140+BP1140)-BJ1140)</f>
        <v>0</v>
      </c>
      <c r="T1140">
        <f>1/((BC1140+1)/(Q1140/1.6)+1/(R1140/1.37)) + BC1140/((BC1140+1)/(Q1140/1.6) + BC1140/(R1140/1.37))</f>
        <v>0</v>
      </c>
      <c r="U1140">
        <f>(AX1140*BA1140)</f>
        <v>0</v>
      </c>
      <c r="V1140">
        <f>(BQ1140+(U1140+2*0.95*5.67E-8*(((BQ1140+$B$7)+273)^4-(BQ1140+273)^4)-44100*J1140)/(1.84*29.3*R1140+8*0.95*5.67E-8*(BQ1140+273)^3))</f>
        <v>0</v>
      </c>
      <c r="W1140">
        <f>($C$7*BR1140+$D$7*BS1140+$E$7*V1140)</f>
        <v>0</v>
      </c>
      <c r="X1140">
        <f>0.61365*exp(17.502*W1140/(240.97+W1140))</f>
        <v>0</v>
      </c>
      <c r="Y1140">
        <f>(Z1140/AA1140*100)</f>
        <v>0</v>
      </c>
      <c r="Z1140">
        <f>BJ1140*(BO1140+BP1140)/1000</f>
        <v>0</v>
      </c>
      <c r="AA1140">
        <f>0.61365*exp(17.502*BQ1140/(240.97+BQ1140))</f>
        <v>0</v>
      </c>
      <c r="AB1140">
        <f>(X1140-BJ1140*(BO1140+BP1140)/1000)</f>
        <v>0</v>
      </c>
      <c r="AC1140">
        <f>(-J1140*44100)</f>
        <v>0</v>
      </c>
      <c r="AD1140">
        <f>2*29.3*R1140*0.92*(BQ1140-W1140)</f>
        <v>0</v>
      </c>
      <c r="AE1140">
        <f>2*0.95*5.67E-8*(((BQ1140+$B$7)+273)^4-(W1140+273)^4)</f>
        <v>0</v>
      </c>
      <c r="AF1140">
        <f>U1140+AE1140+AC1140+AD1140</f>
        <v>0</v>
      </c>
      <c r="AG1140">
        <f>BN1140*AU1140*(BI1140-BH1140*(1000-AU1140*BK1140)/(1000-AU1140*BJ1140))/(100*BB1140)</f>
        <v>0</v>
      </c>
      <c r="AH1140">
        <f>1000*BN1140*AU1140*(BJ1140-BK1140)/(100*BB1140*(1000-AU1140*BJ1140))</f>
        <v>0</v>
      </c>
      <c r="AI1140">
        <f>(AJ1140 - AK1140 - BO1140*1E3/(8.314*(BQ1140+273.15)) * AM1140/BN1140 * AL1140) * BN1140/(100*BB1140) * (1000 - BK1140)/1000</f>
        <v>0</v>
      </c>
      <c r="AJ1140">
        <v>1137.08569773813</v>
      </c>
      <c r="AK1140">
        <v>1085.93339393939</v>
      </c>
      <c r="AL1140">
        <v>3.50440845291582</v>
      </c>
      <c r="AM1140">
        <v>65.4375956939382</v>
      </c>
      <c r="AN1140">
        <f>(AP1140 - AO1140 + BO1140*1E3/(8.314*(BQ1140+273.15)) * AR1140/BN1140 * AQ1140) * BN1140/(100*BB1140) * 1000/(1000 - AP1140)</f>
        <v>0</v>
      </c>
      <c r="AO1140">
        <v>15.9311729117929</v>
      </c>
      <c r="AP1140">
        <v>19.7222098901099</v>
      </c>
      <c r="AQ1140">
        <v>-0.000150432249068143</v>
      </c>
      <c r="AR1140">
        <v>121.297817516399</v>
      </c>
      <c r="AS1140">
        <v>0</v>
      </c>
      <c r="AT1140">
        <v>0</v>
      </c>
      <c r="AU1140">
        <f>IF(AS1140*$H$13&gt;=AW1140,1.0,(AW1140/(AW1140-AS1140*$H$13)))</f>
        <v>0</v>
      </c>
      <c r="AV1140">
        <f>(AU1140-1)*100</f>
        <v>0</v>
      </c>
      <c r="AW1140">
        <f>MAX(0,($B$13+$C$13*BV1140)/(1+$D$13*BV1140)*BO1140/(BQ1140+273)*$E$13)</f>
        <v>0</v>
      </c>
      <c r="AX1140">
        <f>$B$11*BW1140+$C$11*BX1140+$F$11*CI1140*(1-CL1140)</f>
        <v>0</v>
      </c>
      <c r="AY1140">
        <f>AX1140*AZ1140</f>
        <v>0</v>
      </c>
      <c r="AZ1140">
        <f>($B$11*$D$9+$C$11*$D$9+$F$11*((CV1140+CN1140)/MAX(CV1140+CN1140+CW1140, 0.1)*$I$9+CW1140/MAX(CV1140+CN1140+CW1140, 0.1)*$J$9))/($B$11+$C$11+$F$11)</f>
        <v>0</v>
      </c>
      <c r="BA1140">
        <f>($B$11*$K$9+$C$11*$K$9+$F$11*((CV1140+CN1140)/MAX(CV1140+CN1140+CW1140, 0.1)*$P$9+CW1140/MAX(CV1140+CN1140+CW1140, 0.1)*$Q$9))/($B$11+$C$11+$F$11)</f>
        <v>0</v>
      </c>
      <c r="BB1140">
        <v>6</v>
      </c>
      <c r="BC1140">
        <v>0.5</v>
      </c>
      <c r="BD1140" t="s">
        <v>355</v>
      </c>
      <c r="BE1140">
        <v>2</v>
      </c>
      <c r="BF1140" t="b">
        <v>1</v>
      </c>
      <c r="BG1140">
        <v>1663700105.23214</v>
      </c>
      <c r="BH1140">
        <v>1039.96214285714</v>
      </c>
      <c r="BI1140">
        <v>1101.82321428571</v>
      </c>
      <c r="BJ1140">
        <v>19.738025</v>
      </c>
      <c r="BK1140">
        <v>15.9310892857143</v>
      </c>
      <c r="BL1140">
        <v>1030.56678571429</v>
      </c>
      <c r="BM1140">
        <v>19.4639785714286</v>
      </c>
      <c r="BN1140">
        <v>500.113107142857</v>
      </c>
      <c r="BO1140">
        <v>90.4567071428572</v>
      </c>
      <c r="BP1140">
        <v>0.0479901321428571</v>
      </c>
      <c r="BQ1140">
        <v>24.5065821428571</v>
      </c>
      <c r="BR1140">
        <v>24.9872928571429</v>
      </c>
      <c r="BS1140">
        <v>999.9</v>
      </c>
      <c r="BT1140">
        <v>0</v>
      </c>
      <c r="BU1140">
        <v>0</v>
      </c>
      <c r="BV1140">
        <v>10006.6071428571</v>
      </c>
      <c r="BW1140">
        <v>0</v>
      </c>
      <c r="BX1140">
        <v>16.661475</v>
      </c>
      <c r="BY1140">
        <v>-61.8595035714286</v>
      </c>
      <c r="BZ1140">
        <v>1060.90321428571</v>
      </c>
      <c r="CA1140">
        <v>1119.66</v>
      </c>
      <c r="CB1140">
        <v>3.80694321428571</v>
      </c>
      <c r="CC1140">
        <v>1101.82321428571</v>
      </c>
      <c r="CD1140">
        <v>15.9310892857143</v>
      </c>
      <c r="CE1140">
        <v>1.78543607142857</v>
      </c>
      <c r="CF1140">
        <v>1.44107357142857</v>
      </c>
      <c r="CG1140">
        <v>15.6598714285714</v>
      </c>
      <c r="CH1140">
        <v>12.3568678571429</v>
      </c>
      <c r="CI1140">
        <v>1999.97678571429</v>
      </c>
      <c r="CJ1140">
        <v>0.980004428571429</v>
      </c>
      <c r="CK1140">
        <v>0.0199954571428571</v>
      </c>
      <c r="CL1140">
        <v>0</v>
      </c>
      <c r="CM1140">
        <v>727.385</v>
      </c>
      <c r="CN1140">
        <v>5.00063</v>
      </c>
      <c r="CO1140">
        <v>14327.9571428571</v>
      </c>
      <c r="CP1140">
        <v>17256.7214285714</v>
      </c>
      <c r="CQ1140">
        <v>39.25</v>
      </c>
      <c r="CR1140">
        <v>39.375</v>
      </c>
      <c r="CS1140">
        <v>38.7699285714286</v>
      </c>
      <c r="CT1140">
        <v>38.696</v>
      </c>
      <c r="CU1140">
        <v>39.9505</v>
      </c>
      <c r="CV1140">
        <v>1955.08571428571</v>
      </c>
      <c r="CW1140">
        <v>39.8910714285714</v>
      </c>
      <c r="CX1140">
        <v>0</v>
      </c>
      <c r="CY1140">
        <v>1663700110.1</v>
      </c>
      <c r="CZ1140">
        <v>0</v>
      </c>
      <c r="DA1140">
        <v>0</v>
      </c>
      <c r="DB1140" t="s">
        <v>356</v>
      </c>
      <c r="DC1140">
        <v>1660677648.1</v>
      </c>
      <c r="DD1140">
        <v>1660677649.1</v>
      </c>
      <c r="DE1140">
        <v>0</v>
      </c>
      <c r="DF1140">
        <v>-1.042</v>
      </c>
      <c r="DG1140">
        <v>0.003</v>
      </c>
      <c r="DH1140">
        <v>5.218</v>
      </c>
      <c r="DI1140">
        <v>0.344</v>
      </c>
      <c r="DJ1140">
        <v>417</v>
      </c>
      <c r="DK1140">
        <v>22</v>
      </c>
      <c r="DL1140">
        <v>1.24</v>
      </c>
      <c r="DM1140">
        <v>0.53</v>
      </c>
      <c r="DN1140">
        <v>-61.7574097560976</v>
      </c>
      <c r="DO1140">
        <v>-0.604189547038359</v>
      </c>
      <c r="DP1140">
        <v>0.457604808629049</v>
      </c>
      <c r="DQ1140">
        <v>0</v>
      </c>
      <c r="DR1140">
        <v>3.81552658536585</v>
      </c>
      <c r="DS1140">
        <v>-0.131411289198605</v>
      </c>
      <c r="DT1140">
        <v>0.0135618740358648</v>
      </c>
      <c r="DU1140">
        <v>0</v>
      </c>
      <c r="DV1140">
        <v>0</v>
      </c>
      <c r="DW1140">
        <v>2</v>
      </c>
      <c r="DX1140" t="s">
        <v>357</v>
      </c>
      <c r="DY1140">
        <v>2.97258</v>
      </c>
      <c r="DZ1140">
        <v>2.70326</v>
      </c>
      <c r="EA1140">
        <v>0.173096</v>
      </c>
      <c r="EB1140">
        <v>0.18027</v>
      </c>
      <c r="EC1140">
        <v>0.0899992</v>
      </c>
      <c r="ED1140">
        <v>0.0781451</v>
      </c>
      <c r="EE1140">
        <v>32198.4</v>
      </c>
      <c r="EF1140">
        <v>34795.6</v>
      </c>
      <c r="EG1140">
        <v>35289.4</v>
      </c>
      <c r="EH1140">
        <v>38500.5</v>
      </c>
      <c r="EI1140">
        <v>45550.7</v>
      </c>
      <c r="EJ1140">
        <v>51271.4</v>
      </c>
      <c r="EK1140">
        <v>55172.2</v>
      </c>
      <c r="EL1140">
        <v>61762.5</v>
      </c>
      <c r="EM1140">
        <v>1.9838</v>
      </c>
      <c r="EN1140">
        <v>1.8026</v>
      </c>
      <c r="EO1140">
        <v>0.0836849</v>
      </c>
      <c r="EP1140">
        <v>0</v>
      </c>
      <c r="EQ1140">
        <v>23.6118</v>
      </c>
      <c r="ER1140">
        <v>999.9</v>
      </c>
      <c r="ES1140">
        <v>39.342</v>
      </c>
      <c r="ET1140">
        <v>31.612</v>
      </c>
      <c r="EU1140">
        <v>20.3176</v>
      </c>
      <c r="EV1140">
        <v>56.1462</v>
      </c>
      <c r="EW1140">
        <v>46.0216</v>
      </c>
      <c r="EX1140">
        <v>1</v>
      </c>
      <c r="EY1140">
        <v>0.00981707</v>
      </c>
      <c r="EZ1140">
        <v>2.49336</v>
      </c>
      <c r="FA1140">
        <v>20.0954</v>
      </c>
      <c r="FB1140">
        <v>5.19932</v>
      </c>
      <c r="FC1140">
        <v>12.0076</v>
      </c>
      <c r="FD1140">
        <v>4.976</v>
      </c>
      <c r="FE1140">
        <v>3.294</v>
      </c>
      <c r="FF1140">
        <v>9999</v>
      </c>
      <c r="FG1140">
        <v>9999</v>
      </c>
      <c r="FH1140">
        <v>9999</v>
      </c>
      <c r="FI1140">
        <v>696.3</v>
      </c>
      <c r="FJ1140">
        <v>1.86356</v>
      </c>
      <c r="FK1140">
        <v>1.86829</v>
      </c>
      <c r="FL1140">
        <v>1.86807</v>
      </c>
      <c r="FM1140">
        <v>1.86932</v>
      </c>
      <c r="FN1140">
        <v>1.87012</v>
      </c>
      <c r="FO1140">
        <v>1.86615</v>
      </c>
      <c r="FP1140">
        <v>1.86716</v>
      </c>
      <c r="FQ1140">
        <v>1.86856</v>
      </c>
      <c r="FR1140">
        <v>5</v>
      </c>
      <c r="FS1140">
        <v>0</v>
      </c>
      <c r="FT1140">
        <v>0</v>
      </c>
      <c r="FU1140">
        <v>0</v>
      </c>
      <c r="FV1140" t="s">
        <v>358</v>
      </c>
      <c r="FW1140" t="s">
        <v>359</v>
      </c>
      <c r="FX1140" t="s">
        <v>360</v>
      </c>
      <c r="FY1140" t="s">
        <v>360</v>
      </c>
      <c r="FZ1140" t="s">
        <v>360</v>
      </c>
      <c r="GA1140" t="s">
        <v>360</v>
      </c>
      <c r="GB1140">
        <v>0</v>
      </c>
      <c r="GC1140">
        <v>100</v>
      </c>
      <c r="GD1140">
        <v>100</v>
      </c>
      <c r="GE1140">
        <v>9.54</v>
      </c>
      <c r="GF1140">
        <v>0.2734</v>
      </c>
      <c r="GG1140">
        <v>3.61927167264205</v>
      </c>
      <c r="GH1140">
        <v>0.00509506669552449</v>
      </c>
      <c r="GI1140">
        <v>1.17866753763249e-06</v>
      </c>
      <c r="GJ1140">
        <v>-6.62632595388568e-10</v>
      </c>
      <c r="GK1140">
        <v>-0.0260112845827318</v>
      </c>
      <c r="GL1140">
        <v>-0.0225051504344278</v>
      </c>
      <c r="GM1140">
        <v>0.00262967521021688</v>
      </c>
      <c r="GN1140">
        <v>-3.50088843362945e-05</v>
      </c>
      <c r="GO1140">
        <v>-5</v>
      </c>
      <c r="GP1140">
        <v>1640</v>
      </c>
      <c r="GQ1140">
        <v>1</v>
      </c>
      <c r="GR1140">
        <v>20</v>
      </c>
      <c r="GS1140">
        <v>50374.4</v>
      </c>
      <c r="GT1140">
        <v>50374.4</v>
      </c>
      <c r="GU1140">
        <v>2.28027</v>
      </c>
      <c r="GV1140">
        <v>2.61353</v>
      </c>
      <c r="GW1140">
        <v>1.54785</v>
      </c>
      <c r="GX1140">
        <v>2.2998</v>
      </c>
      <c r="GY1140">
        <v>1.34644</v>
      </c>
      <c r="GZ1140">
        <v>2.28882</v>
      </c>
      <c r="HA1140">
        <v>36.6469</v>
      </c>
      <c r="HB1140">
        <v>23.9474</v>
      </c>
      <c r="HC1140">
        <v>18</v>
      </c>
      <c r="HD1140">
        <v>504.66</v>
      </c>
      <c r="HE1140">
        <v>390.848</v>
      </c>
      <c r="HF1140">
        <v>19.5678</v>
      </c>
      <c r="HG1140">
        <v>27.2066</v>
      </c>
      <c r="HH1140">
        <v>30</v>
      </c>
      <c r="HI1140">
        <v>27.1906</v>
      </c>
      <c r="HJ1140">
        <v>27.1367</v>
      </c>
      <c r="HK1140">
        <v>45.6497</v>
      </c>
      <c r="HL1140">
        <v>22.5036</v>
      </c>
      <c r="HM1140">
        <v>0</v>
      </c>
      <c r="HN1140">
        <v>19.5843</v>
      </c>
      <c r="HO1140">
        <v>1140.8</v>
      </c>
      <c r="HP1140">
        <v>16.0408</v>
      </c>
      <c r="HQ1140">
        <v>102.34</v>
      </c>
      <c r="HR1140">
        <v>102.799</v>
      </c>
    </row>
    <row r="1141" spans="1:226">
      <c r="A1141">
        <v>1125</v>
      </c>
      <c r="B1141">
        <v>1663700118</v>
      </c>
      <c r="C1141">
        <v>12342.9000000954</v>
      </c>
      <c r="D1141" t="s">
        <v>2620</v>
      </c>
      <c r="E1141" t="s">
        <v>2621</v>
      </c>
      <c r="F1141">
        <v>5</v>
      </c>
      <c r="G1141" t="s">
        <v>2485</v>
      </c>
      <c r="H1141" t="s">
        <v>354</v>
      </c>
      <c r="I1141">
        <v>1663700110.5</v>
      </c>
      <c r="J1141">
        <f>(K1141)/1000</f>
        <v>0</v>
      </c>
      <c r="K1141">
        <f>IF(BF1141, AN1141, AH1141)</f>
        <v>0</v>
      </c>
      <c r="L1141">
        <f>IF(BF1141, AI1141, AG1141)</f>
        <v>0</v>
      </c>
      <c r="M1141">
        <f>BH1141 - IF(AU1141&gt;1, L1141*BB1141*100.0/(AW1141*BV1141), 0)</f>
        <v>0</v>
      </c>
      <c r="N1141">
        <f>((T1141-J1141/2)*M1141-L1141)/(T1141+J1141/2)</f>
        <v>0</v>
      </c>
      <c r="O1141">
        <f>N1141*(BO1141+BP1141)/1000.0</f>
        <v>0</v>
      </c>
      <c r="P1141">
        <f>(BH1141 - IF(AU1141&gt;1, L1141*BB1141*100.0/(AW1141*BV1141), 0))*(BO1141+BP1141)/1000.0</f>
        <v>0</v>
      </c>
      <c r="Q1141">
        <f>2.0/((1/S1141-1/R1141)+SIGN(S1141)*SQRT((1/S1141-1/R1141)*(1/S1141-1/R1141) + 4*BC1141/((BC1141+1)*(BC1141+1))*(2*1/S1141*1/R1141-1/R1141*1/R1141)))</f>
        <v>0</v>
      </c>
      <c r="R1141">
        <f>IF(LEFT(BD1141,1)&lt;&gt;"0",IF(LEFT(BD1141,1)="1",3.0,BE1141),$D$5+$E$5*(BV1141*BO1141/($K$5*1000))+$F$5*(BV1141*BO1141/($K$5*1000))*MAX(MIN(BB1141,$J$5),$I$5)*MAX(MIN(BB1141,$J$5),$I$5)+$G$5*MAX(MIN(BB1141,$J$5),$I$5)*(BV1141*BO1141/($K$5*1000))+$H$5*(BV1141*BO1141/($K$5*1000))*(BV1141*BO1141/($K$5*1000)))</f>
        <v>0</v>
      </c>
      <c r="S1141">
        <f>J1141*(1000-(1000*0.61365*exp(17.502*W1141/(240.97+W1141))/(BO1141+BP1141)+BJ1141)/2)/(1000*0.61365*exp(17.502*W1141/(240.97+W1141))/(BO1141+BP1141)-BJ1141)</f>
        <v>0</v>
      </c>
      <c r="T1141">
        <f>1/((BC1141+1)/(Q1141/1.6)+1/(R1141/1.37)) + BC1141/((BC1141+1)/(Q1141/1.6) + BC1141/(R1141/1.37))</f>
        <v>0</v>
      </c>
      <c r="U1141">
        <f>(AX1141*BA1141)</f>
        <v>0</v>
      </c>
      <c r="V1141">
        <f>(BQ1141+(U1141+2*0.95*5.67E-8*(((BQ1141+$B$7)+273)^4-(BQ1141+273)^4)-44100*J1141)/(1.84*29.3*R1141+8*0.95*5.67E-8*(BQ1141+273)^3))</f>
        <v>0</v>
      </c>
      <c r="W1141">
        <f>($C$7*BR1141+$D$7*BS1141+$E$7*V1141)</f>
        <v>0</v>
      </c>
      <c r="X1141">
        <f>0.61365*exp(17.502*W1141/(240.97+W1141))</f>
        <v>0</v>
      </c>
      <c r="Y1141">
        <f>(Z1141/AA1141*100)</f>
        <v>0</v>
      </c>
      <c r="Z1141">
        <f>BJ1141*(BO1141+BP1141)/1000</f>
        <v>0</v>
      </c>
      <c r="AA1141">
        <f>0.61365*exp(17.502*BQ1141/(240.97+BQ1141))</f>
        <v>0</v>
      </c>
      <c r="AB1141">
        <f>(X1141-BJ1141*(BO1141+BP1141)/1000)</f>
        <v>0</v>
      </c>
      <c r="AC1141">
        <f>(-J1141*44100)</f>
        <v>0</v>
      </c>
      <c r="AD1141">
        <f>2*29.3*R1141*0.92*(BQ1141-W1141)</f>
        <v>0</v>
      </c>
      <c r="AE1141">
        <f>2*0.95*5.67E-8*(((BQ1141+$B$7)+273)^4-(W1141+273)^4)</f>
        <v>0</v>
      </c>
      <c r="AF1141">
        <f>U1141+AE1141+AC1141+AD1141</f>
        <v>0</v>
      </c>
      <c r="AG1141">
        <f>BN1141*AU1141*(BI1141-BH1141*(1000-AU1141*BK1141)/(1000-AU1141*BJ1141))/(100*BB1141)</f>
        <v>0</v>
      </c>
      <c r="AH1141">
        <f>1000*BN1141*AU1141*(BJ1141-BK1141)/(100*BB1141*(1000-AU1141*BJ1141))</f>
        <v>0</v>
      </c>
      <c r="AI1141">
        <f>(AJ1141 - AK1141 - BO1141*1E3/(8.314*(BQ1141+273.15)) * AM1141/BN1141 * AL1141) * BN1141/(100*BB1141) * (1000 - BK1141)/1000</f>
        <v>0</v>
      </c>
      <c r="AJ1141">
        <v>1154.84432842251</v>
      </c>
      <c r="AK1141">
        <v>1103.30963636364</v>
      </c>
      <c r="AL1141">
        <v>3.46170822898729</v>
      </c>
      <c r="AM1141">
        <v>65.4375956939382</v>
      </c>
      <c r="AN1141">
        <f>(AP1141 - AO1141 + BO1141*1E3/(8.314*(BQ1141+273.15)) * AR1141/BN1141 * AQ1141) * BN1141/(100*BB1141) * 1000/(1000 - AP1141)</f>
        <v>0</v>
      </c>
      <c r="AO1141">
        <v>15.9596295803724</v>
      </c>
      <c r="AP1141">
        <v>19.7243340659341</v>
      </c>
      <c r="AQ1141">
        <v>-6.97455415188241e-05</v>
      </c>
      <c r="AR1141">
        <v>121.297817516399</v>
      </c>
      <c r="AS1141">
        <v>0</v>
      </c>
      <c r="AT1141">
        <v>0</v>
      </c>
      <c r="AU1141">
        <f>IF(AS1141*$H$13&gt;=AW1141,1.0,(AW1141/(AW1141-AS1141*$H$13)))</f>
        <v>0</v>
      </c>
      <c r="AV1141">
        <f>(AU1141-1)*100</f>
        <v>0</v>
      </c>
      <c r="AW1141">
        <f>MAX(0,($B$13+$C$13*BV1141)/(1+$D$13*BV1141)*BO1141/(BQ1141+273)*$E$13)</f>
        <v>0</v>
      </c>
      <c r="AX1141">
        <f>$B$11*BW1141+$C$11*BX1141+$F$11*CI1141*(1-CL1141)</f>
        <v>0</v>
      </c>
      <c r="AY1141">
        <f>AX1141*AZ1141</f>
        <v>0</v>
      </c>
      <c r="AZ1141">
        <f>($B$11*$D$9+$C$11*$D$9+$F$11*((CV1141+CN1141)/MAX(CV1141+CN1141+CW1141, 0.1)*$I$9+CW1141/MAX(CV1141+CN1141+CW1141, 0.1)*$J$9))/($B$11+$C$11+$F$11)</f>
        <v>0</v>
      </c>
      <c r="BA1141">
        <f>($B$11*$K$9+$C$11*$K$9+$F$11*((CV1141+CN1141)/MAX(CV1141+CN1141+CW1141, 0.1)*$P$9+CW1141/MAX(CV1141+CN1141+CW1141, 0.1)*$Q$9))/($B$11+$C$11+$F$11)</f>
        <v>0</v>
      </c>
      <c r="BB1141">
        <v>6</v>
      </c>
      <c r="BC1141">
        <v>0.5</v>
      </c>
      <c r="BD1141" t="s">
        <v>355</v>
      </c>
      <c r="BE1141">
        <v>2</v>
      </c>
      <c r="BF1141" t="b">
        <v>1</v>
      </c>
      <c r="BG1141">
        <v>1663700110.5</v>
      </c>
      <c r="BH1141">
        <v>1057.76037037037</v>
      </c>
      <c r="BI1141">
        <v>1119.72407407407</v>
      </c>
      <c r="BJ1141">
        <v>19.7281481481481</v>
      </c>
      <c r="BK1141">
        <v>15.9426851851852</v>
      </c>
      <c r="BL1141">
        <v>1048.26925925926</v>
      </c>
      <c r="BM1141">
        <v>19.4544888888889</v>
      </c>
      <c r="BN1141">
        <v>500.113222222222</v>
      </c>
      <c r="BO1141">
        <v>90.4573259259259</v>
      </c>
      <c r="BP1141">
        <v>0.0482109259259259</v>
      </c>
      <c r="BQ1141">
        <v>24.5044740740741</v>
      </c>
      <c r="BR1141">
        <v>24.9823148148148</v>
      </c>
      <c r="BS1141">
        <v>999.9</v>
      </c>
      <c r="BT1141">
        <v>0</v>
      </c>
      <c r="BU1141">
        <v>0</v>
      </c>
      <c r="BV1141">
        <v>9991.48148148148</v>
      </c>
      <c r="BW1141">
        <v>0</v>
      </c>
      <c r="BX1141">
        <v>16.6680962962963</v>
      </c>
      <c r="BY1141">
        <v>-61.9615888888889</v>
      </c>
      <c r="BZ1141">
        <v>1079.04925925926</v>
      </c>
      <c r="CA1141">
        <v>1137.86481481481</v>
      </c>
      <c r="CB1141">
        <v>3.78546259259259</v>
      </c>
      <c r="CC1141">
        <v>1119.72407407407</v>
      </c>
      <c r="CD1141">
        <v>15.9426851851852</v>
      </c>
      <c r="CE1141">
        <v>1.78455592592593</v>
      </c>
      <c r="CF1141">
        <v>1.44213296296296</v>
      </c>
      <c r="CG1141">
        <v>15.652162962963</v>
      </c>
      <c r="CH1141">
        <v>12.3680481481481</v>
      </c>
      <c r="CI1141">
        <v>2000.00777777778</v>
      </c>
      <c r="CJ1141">
        <v>0.98000462962963</v>
      </c>
      <c r="CK1141">
        <v>0.0199952962962963</v>
      </c>
      <c r="CL1141">
        <v>0</v>
      </c>
      <c r="CM1141">
        <v>726.768074074074</v>
      </c>
      <c r="CN1141">
        <v>5.00063</v>
      </c>
      <c r="CO1141">
        <v>14315.7703703704</v>
      </c>
      <c r="CP1141">
        <v>17256.9814814815</v>
      </c>
      <c r="CQ1141">
        <v>39.25</v>
      </c>
      <c r="CR1141">
        <v>39.375</v>
      </c>
      <c r="CS1141">
        <v>38.7775555555556</v>
      </c>
      <c r="CT1141">
        <v>38.6916666666667</v>
      </c>
      <c r="CU1141">
        <v>39.9463333333333</v>
      </c>
      <c r="CV1141">
        <v>1955.1162962963</v>
      </c>
      <c r="CW1141">
        <v>39.8914814814815</v>
      </c>
      <c r="CX1141">
        <v>0</v>
      </c>
      <c r="CY1141">
        <v>1663700115.5</v>
      </c>
      <c r="CZ1141">
        <v>0</v>
      </c>
      <c r="DA1141">
        <v>0</v>
      </c>
      <c r="DB1141" t="s">
        <v>356</v>
      </c>
      <c r="DC1141">
        <v>1660677648.1</v>
      </c>
      <c r="DD1141">
        <v>1660677649.1</v>
      </c>
      <c r="DE1141">
        <v>0</v>
      </c>
      <c r="DF1141">
        <v>-1.042</v>
      </c>
      <c r="DG1141">
        <v>0.003</v>
      </c>
      <c r="DH1141">
        <v>5.218</v>
      </c>
      <c r="DI1141">
        <v>0.344</v>
      </c>
      <c r="DJ1141">
        <v>417</v>
      </c>
      <c r="DK1141">
        <v>22</v>
      </c>
      <c r="DL1141">
        <v>1.24</v>
      </c>
      <c r="DM1141">
        <v>0.53</v>
      </c>
      <c r="DN1141">
        <v>-61.9218804878049</v>
      </c>
      <c r="DO1141">
        <v>-2.05739790940773</v>
      </c>
      <c r="DP1141">
        <v>0.453269896026269</v>
      </c>
      <c r="DQ1141">
        <v>0</v>
      </c>
      <c r="DR1141">
        <v>3.79582756097561</v>
      </c>
      <c r="DS1141">
        <v>-0.235276515679436</v>
      </c>
      <c r="DT1141">
        <v>0.0240604023221728</v>
      </c>
      <c r="DU1141">
        <v>0</v>
      </c>
      <c r="DV1141">
        <v>0</v>
      </c>
      <c r="DW1141">
        <v>2</v>
      </c>
      <c r="DX1141" t="s">
        <v>357</v>
      </c>
      <c r="DY1141">
        <v>2.97234</v>
      </c>
      <c r="DZ1141">
        <v>2.70293</v>
      </c>
      <c r="EA1141">
        <v>0.17486</v>
      </c>
      <c r="EB1141">
        <v>0.181827</v>
      </c>
      <c r="EC1141">
        <v>0.089993</v>
      </c>
      <c r="ED1141">
        <v>0.0781949</v>
      </c>
      <c r="EE1141">
        <v>32130.4</v>
      </c>
      <c r="EF1141">
        <v>34729.1</v>
      </c>
      <c r="EG1141">
        <v>35290</v>
      </c>
      <c r="EH1141">
        <v>38500</v>
      </c>
      <c r="EI1141">
        <v>45551.4</v>
      </c>
      <c r="EJ1141">
        <v>51269.1</v>
      </c>
      <c r="EK1141">
        <v>55172.6</v>
      </c>
      <c r="EL1141">
        <v>61763</v>
      </c>
      <c r="EM1141">
        <v>1.9832</v>
      </c>
      <c r="EN1141">
        <v>1.8026</v>
      </c>
      <c r="EO1141">
        <v>0.0838935</v>
      </c>
      <c r="EP1141">
        <v>0</v>
      </c>
      <c r="EQ1141">
        <v>23.6098</v>
      </c>
      <c r="ER1141">
        <v>999.9</v>
      </c>
      <c r="ES1141">
        <v>39.342</v>
      </c>
      <c r="ET1141">
        <v>31.612</v>
      </c>
      <c r="EU1141">
        <v>20.3194</v>
      </c>
      <c r="EV1141">
        <v>56.5462</v>
      </c>
      <c r="EW1141">
        <v>45.7692</v>
      </c>
      <c r="EX1141">
        <v>1</v>
      </c>
      <c r="EY1141">
        <v>0.00993903</v>
      </c>
      <c r="EZ1141">
        <v>2.45041</v>
      </c>
      <c r="FA1141">
        <v>20.0962</v>
      </c>
      <c r="FB1141">
        <v>5.19932</v>
      </c>
      <c r="FC1141">
        <v>12.0076</v>
      </c>
      <c r="FD1141">
        <v>4.9756</v>
      </c>
      <c r="FE1141">
        <v>3.294</v>
      </c>
      <c r="FF1141">
        <v>9999</v>
      </c>
      <c r="FG1141">
        <v>9999</v>
      </c>
      <c r="FH1141">
        <v>9999</v>
      </c>
      <c r="FI1141">
        <v>696.3</v>
      </c>
      <c r="FJ1141">
        <v>1.86356</v>
      </c>
      <c r="FK1141">
        <v>1.86829</v>
      </c>
      <c r="FL1141">
        <v>1.86807</v>
      </c>
      <c r="FM1141">
        <v>1.86929</v>
      </c>
      <c r="FN1141">
        <v>1.87006</v>
      </c>
      <c r="FO1141">
        <v>1.86612</v>
      </c>
      <c r="FP1141">
        <v>1.86722</v>
      </c>
      <c r="FQ1141">
        <v>1.86853</v>
      </c>
      <c r="FR1141">
        <v>5</v>
      </c>
      <c r="FS1141">
        <v>0</v>
      </c>
      <c r="FT1141">
        <v>0</v>
      </c>
      <c r="FU1141">
        <v>0</v>
      </c>
      <c r="FV1141" t="s">
        <v>358</v>
      </c>
      <c r="FW1141" t="s">
        <v>359</v>
      </c>
      <c r="FX1141" t="s">
        <v>360</v>
      </c>
      <c r="FY1141" t="s">
        <v>360</v>
      </c>
      <c r="FZ1141" t="s">
        <v>360</v>
      </c>
      <c r="GA1141" t="s">
        <v>360</v>
      </c>
      <c r="GB1141">
        <v>0</v>
      </c>
      <c r="GC1141">
        <v>100</v>
      </c>
      <c r="GD1141">
        <v>100</v>
      </c>
      <c r="GE1141">
        <v>9.63</v>
      </c>
      <c r="GF1141">
        <v>0.2734</v>
      </c>
      <c r="GG1141">
        <v>3.61927167264205</v>
      </c>
      <c r="GH1141">
        <v>0.00509506669552449</v>
      </c>
      <c r="GI1141">
        <v>1.17866753763249e-06</v>
      </c>
      <c r="GJ1141">
        <v>-6.62632595388568e-10</v>
      </c>
      <c r="GK1141">
        <v>-0.0260112845827318</v>
      </c>
      <c r="GL1141">
        <v>-0.0225051504344278</v>
      </c>
      <c r="GM1141">
        <v>0.00262967521021688</v>
      </c>
      <c r="GN1141">
        <v>-3.50088843362945e-05</v>
      </c>
      <c r="GO1141">
        <v>-5</v>
      </c>
      <c r="GP1141">
        <v>1640</v>
      </c>
      <c r="GQ1141">
        <v>1</v>
      </c>
      <c r="GR1141">
        <v>20</v>
      </c>
      <c r="GS1141">
        <v>50374.5</v>
      </c>
      <c r="GT1141">
        <v>50374.5</v>
      </c>
      <c r="GU1141">
        <v>2.30347</v>
      </c>
      <c r="GV1141">
        <v>2.61597</v>
      </c>
      <c r="GW1141">
        <v>1.54785</v>
      </c>
      <c r="GX1141">
        <v>2.2998</v>
      </c>
      <c r="GY1141">
        <v>1.34644</v>
      </c>
      <c r="GZ1141">
        <v>2.34131</v>
      </c>
      <c r="HA1141">
        <v>36.6469</v>
      </c>
      <c r="HB1141">
        <v>23.9474</v>
      </c>
      <c r="HC1141">
        <v>18</v>
      </c>
      <c r="HD1141">
        <v>504.261</v>
      </c>
      <c r="HE1141">
        <v>390.847</v>
      </c>
      <c r="HF1141">
        <v>19.5809</v>
      </c>
      <c r="HG1141">
        <v>27.2066</v>
      </c>
      <c r="HH1141">
        <v>30.0001</v>
      </c>
      <c r="HI1141">
        <v>27.1906</v>
      </c>
      <c r="HJ1141">
        <v>27.1367</v>
      </c>
      <c r="HK1141">
        <v>46.1246</v>
      </c>
      <c r="HL1141">
        <v>21.9027</v>
      </c>
      <c r="HM1141">
        <v>0</v>
      </c>
      <c r="HN1141">
        <v>19.5965</v>
      </c>
      <c r="HO1141">
        <v>1154.18</v>
      </c>
      <c r="HP1141">
        <v>16.1633</v>
      </c>
      <c r="HQ1141">
        <v>102.341</v>
      </c>
      <c r="HR1141">
        <v>102.799</v>
      </c>
    </row>
    <row r="1142" spans="1:226">
      <c r="A1142">
        <v>1126</v>
      </c>
      <c r="B1142">
        <v>1663700123</v>
      </c>
      <c r="C1142">
        <v>12347.9000000954</v>
      </c>
      <c r="D1142" t="s">
        <v>2622</v>
      </c>
      <c r="E1142" t="s">
        <v>2623</v>
      </c>
      <c r="F1142">
        <v>5</v>
      </c>
      <c r="G1142" t="s">
        <v>2485</v>
      </c>
      <c r="H1142" t="s">
        <v>354</v>
      </c>
      <c r="I1142">
        <v>1663700115.21429</v>
      </c>
      <c r="J1142">
        <f>(K1142)/1000</f>
        <v>0</v>
      </c>
      <c r="K1142">
        <f>IF(BF1142, AN1142, AH1142)</f>
        <v>0</v>
      </c>
      <c r="L1142">
        <f>IF(BF1142, AI1142, AG1142)</f>
        <v>0</v>
      </c>
      <c r="M1142">
        <f>BH1142 - IF(AU1142&gt;1, L1142*BB1142*100.0/(AW1142*BV1142), 0)</f>
        <v>0</v>
      </c>
      <c r="N1142">
        <f>((T1142-J1142/2)*M1142-L1142)/(T1142+J1142/2)</f>
        <v>0</v>
      </c>
      <c r="O1142">
        <f>N1142*(BO1142+BP1142)/1000.0</f>
        <v>0</v>
      </c>
      <c r="P1142">
        <f>(BH1142 - IF(AU1142&gt;1, L1142*BB1142*100.0/(AW1142*BV1142), 0))*(BO1142+BP1142)/1000.0</f>
        <v>0</v>
      </c>
      <c r="Q1142">
        <f>2.0/((1/S1142-1/R1142)+SIGN(S1142)*SQRT((1/S1142-1/R1142)*(1/S1142-1/R1142) + 4*BC1142/((BC1142+1)*(BC1142+1))*(2*1/S1142*1/R1142-1/R1142*1/R1142)))</f>
        <v>0</v>
      </c>
      <c r="R1142">
        <f>IF(LEFT(BD1142,1)&lt;&gt;"0",IF(LEFT(BD1142,1)="1",3.0,BE1142),$D$5+$E$5*(BV1142*BO1142/($K$5*1000))+$F$5*(BV1142*BO1142/($K$5*1000))*MAX(MIN(BB1142,$J$5),$I$5)*MAX(MIN(BB1142,$J$5),$I$5)+$G$5*MAX(MIN(BB1142,$J$5),$I$5)*(BV1142*BO1142/($K$5*1000))+$H$5*(BV1142*BO1142/($K$5*1000))*(BV1142*BO1142/($K$5*1000)))</f>
        <v>0</v>
      </c>
      <c r="S1142">
        <f>J1142*(1000-(1000*0.61365*exp(17.502*W1142/(240.97+W1142))/(BO1142+BP1142)+BJ1142)/2)/(1000*0.61365*exp(17.502*W1142/(240.97+W1142))/(BO1142+BP1142)-BJ1142)</f>
        <v>0</v>
      </c>
      <c r="T1142">
        <f>1/((BC1142+1)/(Q1142/1.6)+1/(R1142/1.37)) + BC1142/((BC1142+1)/(Q1142/1.6) + BC1142/(R1142/1.37))</f>
        <v>0</v>
      </c>
      <c r="U1142">
        <f>(AX1142*BA1142)</f>
        <v>0</v>
      </c>
      <c r="V1142">
        <f>(BQ1142+(U1142+2*0.95*5.67E-8*(((BQ1142+$B$7)+273)^4-(BQ1142+273)^4)-44100*J1142)/(1.84*29.3*R1142+8*0.95*5.67E-8*(BQ1142+273)^3))</f>
        <v>0</v>
      </c>
      <c r="W1142">
        <f>($C$7*BR1142+$D$7*BS1142+$E$7*V1142)</f>
        <v>0</v>
      </c>
      <c r="X1142">
        <f>0.61365*exp(17.502*W1142/(240.97+W1142))</f>
        <v>0</v>
      </c>
      <c r="Y1142">
        <f>(Z1142/AA1142*100)</f>
        <v>0</v>
      </c>
      <c r="Z1142">
        <f>BJ1142*(BO1142+BP1142)/1000</f>
        <v>0</v>
      </c>
      <c r="AA1142">
        <f>0.61365*exp(17.502*BQ1142/(240.97+BQ1142))</f>
        <v>0</v>
      </c>
      <c r="AB1142">
        <f>(X1142-BJ1142*(BO1142+BP1142)/1000)</f>
        <v>0</v>
      </c>
      <c r="AC1142">
        <f>(-J1142*44100)</f>
        <v>0</v>
      </c>
      <c r="AD1142">
        <f>2*29.3*R1142*0.92*(BQ1142-W1142)</f>
        <v>0</v>
      </c>
      <c r="AE1142">
        <f>2*0.95*5.67E-8*(((BQ1142+$B$7)+273)^4-(W1142+273)^4)</f>
        <v>0</v>
      </c>
      <c r="AF1142">
        <f>U1142+AE1142+AC1142+AD1142</f>
        <v>0</v>
      </c>
      <c r="AG1142">
        <f>BN1142*AU1142*(BI1142-BH1142*(1000-AU1142*BK1142)/(1000-AU1142*BJ1142))/(100*BB1142)</f>
        <v>0</v>
      </c>
      <c r="AH1142">
        <f>1000*BN1142*AU1142*(BJ1142-BK1142)/(100*BB1142*(1000-AU1142*BJ1142))</f>
        <v>0</v>
      </c>
      <c r="AI1142">
        <f>(AJ1142 - AK1142 - BO1142*1E3/(8.314*(BQ1142+273.15)) * AM1142/BN1142 * AL1142) * BN1142/(100*BB1142) * (1000 - BK1142)/1000</f>
        <v>0</v>
      </c>
      <c r="AJ1142">
        <v>1171.05168966606</v>
      </c>
      <c r="AK1142">
        <v>1120.31818181818</v>
      </c>
      <c r="AL1142">
        <v>3.41804754955117</v>
      </c>
      <c r="AM1142">
        <v>65.4375956939382</v>
      </c>
      <c r="AN1142">
        <f>(AP1142 - AO1142 + BO1142*1E3/(8.314*(BQ1142+273.15)) * AR1142/BN1142 * AQ1142) * BN1142/(100*BB1142) * 1000/(1000 - AP1142)</f>
        <v>0</v>
      </c>
      <c r="AO1142">
        <v>15.9760440669696</v>
      </c>
      <c r="AP1142">
        <v>19.7301362637363</v>
      </c>
      <c r="AQ1142">
        <v>-0.000133428841460001</v>
      </c>
      <c r="AR1142">
        <v>121.297817516399</v>
      </c>
      <c r="AS1142">
        <v>0</v>
      </c>
      <c r="AT1142">
        <v>0</v>
      </c>
      <c r="AU1142">
        <f>IF(AS1142*$H$13&gt;=AW1142,1.0,(AW1142/(AW1142-AS1142*$H$13)))</f>
        <v>0</v>
      </c>
      <c r="AV1142">
        <f>(AU1142-1)*100</f>
        <v>0</v>
      </c>
      <c r="AW1142">
        <f>MAX(0,($B$13+$C$13*BV1142)/(1+$D$13*BV1142)*BO1142/(BQ1142+273)*$E$13)</f>
        <v>0</v>
      </c>
      <c r="AX1142">
        <f>$B$11*BW1142+$C$11*BX1142+$F$11*CI1142*(1-CL1142)</f>
        <v>0</v>
      </c>
      <c r="AY1142">
        <f>AX1142*AZ1142</f>
        <v>0</v>
      </c>
      <c r="AZ1142">
        <f>($B$11*$D$9+$C$11*$D$9+$F$11*((CV1142+CN1142)/MAX(CV1142+CN1142+CW1142, 0.1)*$I$9+CW1142/MAX(CV1142+CN1142+CW1142, 0.1)*$J$9))/($B$11+$C$11+$F$11)</f>
        <v>0</v>
      </c>
      <c r="BA1142">
        <f>($B$11*$K$9+$C$11*$K$9+$F$11*((CV1142+CN1142)/MAX(CV1142+CN1142+CW1142, 0.1)*$P$9+CW1142/MAX(CV1142+CN1142+CW1142, 0.1)*$Q$9))/($B$11+$C$11+$F$11)</f>
        <v>0</v>
      </c>
      <c r="BB1142">
        <v>6</v>
      </c>
      <c r="BC1142">
        <v>0.5</v>
      </c>
      <c r="BD1142" t="s">
        <v>355</v>
      </c>
      <c r="BE1142">
        <v>2</v>
      </c>
      <c r="BF1142" t="b">
        <v>1</v>
      </c>
      <c r="BG1142">
        <v>1663700115.21429</v>
      </c>
      <c r="BH1142">
        <v>1073.6575</v>
      </c>
      <c r="BI1142">
        <v>1135.54071428571</v>
      </c>
      <c r="BJ1142">
        <v>19.7243428571429</v>
      </c>
      <c r="BK1142">
        <v>15.9722321428571</v>
      </c>
      <c r="BL1142">
        <v>1064.08142857143</v>
      </c>
      <c r="BM1142">
        <v>19.4508214285714</v>
      </c>
      <c r="BN1142">
        <v>500.108857142857</v>
      </c>
      <c r="BO1142">
        <v>90.4564178571429</v>
      </c>
      <c r="BP1142">
        <v>0.0483655</v>
      </c>
      <c r="BQ1142">
        <v>24.5145464285714</v>
      </c>
      <c r="BR1142">
        <v>24.9927571428571</v>
      </c>
      <c r="BS1142">
        <v>999.9</v>
      </c>
      <c r="BT1142">
        <v>0</v>
      </c>
      <c r="BU1142">
        <v>0</v>
      </c>
      <c r="BV1142">
        <v>9979.64285714286</v>
      </c>
      <c r="BW1142">
        <v>0</v>
      </c>
      <c r="BX1142">
        <v>16.6768607142857</v>
      </c>
      <c r="BY1142">
        <v>-61.8812178571429</v>
      </c>
      <c r="BZ1142">
        <v>1095.26214285714</v>
      </c>
      <c r="CA1142">
        <v>1153.97285714286</v>
      </c>
      <c r="CB1142">
        <v>3.75210428571429</v>
      </c>
      <c r="CC1142">
        <v>1135.54071428571</v>
      </c>
      <c r="CD1142">
        <v>15.9722321428571</v>
      </c>
      <c r="CE1142">
        <v>1.78419392857143</v>
      </c>
      <c r="CF1142">
        <v>1.44479035714286</v>
      </c>
      <c r="CG1142">
        <v>15.6489857142857</v>
      </c>
      <c r="CH1142">
        <v>12.3960357142857</v>
      </c>
      <c r="CI1142">
        <v>2000.00107142857</v>
      </c>
      <c r="CJ1142">
        <v>0.980004285714286</v>
      </c>
      <c r="CK1142">
        <v>0.0199955714285714</v>
      </c>
      <c r="CL1142">
        <v>0</v>
      </c>
      <c r="CM1142">
        <v>726.202035714285</v>
      </c>
      <c r="CN1142">
        <v>5.00063</v>
      </c>
      <c r="CO1142">
        <v>14305.2321428571</v>
      </c>
      <c r="CP1142">
        <v>17256.9178571429</v>
      </c>
      <c r="CQ1142">
        <v>39.25</v>
      </c>
      <c r="CR1142">
        <v>39.375</v>
      </c>
      <c r="CS1142">
        <v>38.781</v>
      </c>
      <c r="CT1142">
        <v>38.69825</v>
      </c>
      <c r="CU1142">
        <v>39.955</v>
      </c>
      <c r="CV1142">
        <v>1955.10892857143</v>
      </c>
      <c r="CW1142">
        <v>39.8921428571429</v>
      </c>
      <c r="CX1142">
        <v>0</v>
      </c>
      <c r="CY1142">
        <v>1663700120.3</v>
      </c>
      <c r="CZ1142">
        <v>0</v>
      </c>
      <c r="DA1142">
        <v>0</v>
      </c>
      <c r="DB1142" t="s">
        <v>356</v>
      </c>
      <c r="DC1142">
        <v>1660677648.1</v>
      </c>
      <c r="DD1142">
        <v>1660677649.1</v>
      </c>
      <c r="DE1142">
        <v>0</v>
      </c>
      <c r="DF1142">
        <v>-1.042</v>
      </c>
      <c r="DG1142">
        <v>0.003</v>
      </c>
      <c r="DH1142">
        <v>5.218</v>
      </c>
      <c r="DI1142">
        <v>0.344</v>
      </c>
      <c r="DJ1142">
        <v>417</v>
      </c>
      <c r="DK1142">
        <v>22</v>
      </c>
      <c r="DL1142">
        <v>1.24</v>
      </c>
      <c r="DM1142">
        <v>0.53</v>
      </c>
      <c r="DN1142">
        <v>-61.8911853658537</v>
      </c>
      <c r="DO1142">
        <v>0.360708710801273</v>
      </c>
      <c r="DP1142">
        <v>0.446575488148544</v>
      </c>
      <c r="DQ1142">
        <v>0</v>
      </c>
      <c r="DR1142">
        <v>3.77439414634146</v>
      </c>
      <c r="DS1142">
        <v>-0.348458257839708</v>
      </c>
      <c r="DT1142">
        <v>0.0370243770702763</v>
      </c>
      <c r="DU1142">
        <v>0</v>
      </c>
      <c r="DV1142">
        <v>0</v>
      </c>
      <c r="DW1142">
        <v>2</v>
      </c>
      <c r="DX1142" t="s">
        <v>357</v>
      </c>
      <c r="DY1142">
        <v>2.9721</v>
      </c>
      <c r="DZ1142">
        <v>2.7026</v>
      </c>
      <c r="EA1142">
        <v>0.176516</v>
      </c>
      <c r="EB1142">
        <v>0.183473</v>
      </c>
      <c r="EC1142">
        <v>0.0900202</v>
      </c>
      <c r="ED1142">
        <v>0.0785767</v>
      </c>
      <c r="EE1142">
        <v>32065.3</v>
      </c>
      <c r="EF1142">
        <v>34659</v>
      </c>
      <c r="EG1142">
        <v>35289.4</v>
      </c>
      <c r="EH1142">
        <v>38499.6</v>
      </c>
      <c r="EI1142">
        <v>45549.9</v>
      </c>
      <c r="EJ1142">
        <v>51246.9</v>
      </c>
      <c r="EK1142">
        <v>55172.4</v>
      </c>
      <c r="EL1142">
        <v>61761.7</v>
      </c>
      <c r="EM1142">
        <v>1.9822</v>
      </c>
      <c r="EN1142">
        <v>1.8026</v>
      </c>
      <c r="EO1142">
        <v>0.0854433</v>
      </c>
      <c r="EP1142">
        <v>0</v>
      </c>
      <c r="EQ1142">
        <v>23.6078</v>
      </c>
      <c r="ER1142">
        <v>999.9</v>
      </c>
      <c r="ES1142">
        <v>39.318</v>
      </c>
      <c r="ET1142">
        <v>31.602</v>
      </c>
      <c r="EU1142">
        <v>20.2952</v>
      </c>
      <c r="EV1142">
        <v>56.3462</v>
      </c>
      <c r="EW1142">
        <v>46.1498</v>
      </c>
      <c r="EX1142">
        <v>1</v>
      </c>
      <c r="EY1142">
        <v>0.00987805</v>
      </c>
      <c r="EZ1142">
        <v>2.59974</v>
      </c>
      <c r="FA1142">
        <v>20.0938</v>
      </c>
      <c r="FB1142">
        <v>5.19932</v>
      </c>
      <c r="FC1142">
        <v>12.0064</v>
      </c>
      <c r="FD1142">
        <v>4.976</v>
      </c>
      <c r="FE1142">
        <v>3.294</v>
      </c>
      <c r="FF1142">
        <v>9999</v>
      </c>
      <c r="FG1142">
        <v>9999</v>
      </c>
      <c r="FH1142">
        <v>9999</v>
      </c>
      <c r="FI1142">
        <v>696.3</v>
      </c>
      <c r="FJ1142">
        <v>1.86356</v>
      </c>
      <c r="FK1142">
        <v>1.86829</v>
      </c>
      <c r="FL1142">
        <v>1.8681</v>
      </c>
      <c r="FM1142">
        <v>1.86932</v>
      </c>
      <c r="FN1142">
        <v>1.87012</v>
      </c>
      <c r="FO1142">
        <v>1.86615</v>
      </c>
      <c r="FP1142">
        <v>1.86722</v>
      </c>
      <c r="FQ1142">
        <v>1.86859</v>
      </c>
      <c r="FR1142">
        <v>5</v>
      </c>
      <c r="FS1142">
        <v>0</v>
      </c>
      <c r="FT1142">
        <v>0</v>
      </c>
      <c r="FU1142">
        <v>0</v>
      </c>
      <c r="FV1142" t="s">
        <v>358</v>
      </c>
      <c r="FW1142" t="s">
        <v>359</v>
      </c>
      <c r="FX1142" t="s">
        <v>360</v>
      </c>
      <c r="FY1142" t="s">
        <v>360</v>
      </c>
      <c r="FZ1142" t="s">
        <v>360</v>
      </c>
      <c r="GA1142" t="s">
        <v>360</v>
      </c>
      <c r="GB1142">
        <v>0</v>
      </c>
      <c r="GC1142">
        <v>100</v>
      </c>
      <c r="GD1142">
        <v>100</v>
      </c>
      <c r="GE1142">
        <v>9.72</v>
      </c>
      <c r="GF1142">
        <v>0.2737</v>
      </c>
      <c r="GG1142">
        <v>3.61927167264205</v>
      </c>
      <c r="GH1142">
        <v>0.00509506669552449</v>
      </c>
      <c r="GI1142">
        <v>1.17866753763249e-06</v>
      </c>
      <c r="GJ1142">
        <v>-6.62632595388568e-10</v>
      </c>
      <c r="GK1142">
        <v>-0.0260112845827318</v>
      </c>
      <c r="GL1142">
        <v>-0.0225051504344278</v>
      </c>
      <c r="GM1142">
        <v>0.00262967521021688</v>
      </c>
      <c r="GN1142">
        <v>-3.50088843362945e-05</v>
      </c>
      <c r="GO1142">
        <v>-5</v>
      </c>
      <c r="GP1142">
        <v>1640</v>
      </c>
      <c r="GQ1142">
        <v>1</v>
      </c>
      <c r="GR1142">
        <v>20</v>
      </c>
      <c r="GS1142">
        <v>50374.6</v>
      </c>
      <c r="GT1142">
        <v>50374.6</v>
      </c>
      <c r="GU1142">
        <v>2.33154</v>
      </c>
      <c r="GV1142">
        <v>2.62207</v>
      </c>
      <c r="GW1142">
        <v>1.54785</v>
      </c>
      <c r="GX1142">
        <v>2.2998</v>
      </c>
      <c r="GY1142">
        <v>1.34644</v>
      </c>
      <c r="GZ1142">
        <v>2.43896</v>
      </c>
      <c r="HA1142">
        <v>36.6233</v>
      </c>
      <c r="HB1142">
        <v>23.9474</v>
      </c>
      <c r="HC1142">
        <v>18</v>
      </c>
      <c r="HD1142">
        <v>503.596</v>
      </c>
      <c r="HE1142">
        <v>390.863</v>
      </c>
      <c r="HF1142">
        <v>19.5981</v>
      </c>
      <c r="HG1142">
        <v>27.2066</v>
      </c>
      <c r="HH1142">
        <v>30</v>
      </c>
      <c r="HI1142">
        <v>27.1906</v>
      </c>
      <c r="HJ1142">
        <v>27.139</v>
      </c>
      <c r="HK1142">
        <v>46.684</v>
      </c>
      <c r="HL1142">
        <v>21.6076</v>
      </c>
      <c r="HM1142">
        <v>0</v>
      </c>
      <c r="HN1142">
        <v>19.5793</v>
      </c>
      <c r="HO1142">
        <v>1174.36</v>
      </c>
      <c r="HP1142">
        <v>16.2241</v>
      </c>
      <c r="HQ1142">
        <v>102.34</v>
      </c>
      <c r="HR1142">
        <v>102.797</v>
      </c>
    </row>
    <row r="1143" spans="1:226">
      <c r="A1143">
        <v>1127</v>
      </c>
      <c r="B1143">
        <v>1663700128</v>
      </c>
      <c r="C1143">
        <v>12352.9000000954</v>
      </c>
      <c r="D1143" t="s">
        <v>2624</v>
      </c>
      <c r="E1143" t="s">
        <v>2625</v>
      </c>
      <c r="F1143">
        <v>5</v>
      </c>
      <c r="G1143" t="s">
        <v>2485</v>
      </c>
      <c r="H1143" t="s">
        <v>354</v>
      </c>
      <c r="I1143">
        <v>1663700120.5</v>
      </c>
      <c r="J1143">
        <f>(K1143)/1000</f>
        <v>0</v>
      </c>
      <c r="K1143">
        <f>IF(BF1143, AN1143, AH1143)</f>
        <v>0</v>
      </c>
      <c r="L1143">
        <f>IF(BF1143, AI1143, AG1143)</f>
        <v>0</v>
      </c>
      <c r="M1143">
        <f>BH1143 - IF(AU1143&gt;1, L1143*BB1143*100.0/(AW1143*BV1143), 0)</f>
        <v>0</v>
      </c>
      <c r="N1143">
        <f>((T1143-J1143/2)*M1143-L1143)/(T1143+J1143/2)</f>
        <v>0</v>
      </c>
      <c r="O1143">
        <f>N1143*(BO1143+BP1143)/1000.0</f>
        <v>0</v>
      </c>
      <c r="P1143">
        <f>(BH1143 - IF(AU1143&gt;1, L1143*BB1143*100.0/(AW1143*BV1143), 0))*(BO1143+BP1143)/1000.0</f>
        <v>0</v>
      </c>
      <c r="Q1143">
        <f>2.0/((1/S1143-1/R1143)+SIGN(S1143)*SQRT((1/S1143-1/R1143)*(1/S1143-1/R1143) + 4*BC1143/((BC1143+1)*(BC1143+1))*(2*1/S1143*1/R1143-1/R1143*1/R1143)))</f>
        <v>0</v>
      </c>
      <c r="R1143">
        <f>IF(LEFT(BD1143,1)&lt;&gt;"0",IF(LEFT(BD1143,1)="1",3.0,BE1143),$D$5+$E$5*(BV1143*BO1143/($K$5*1000))+$F$5*(BV1143*BO1143/($K$5*1000))*MAX(MIN(BB1143,$J$5),$I$5)*MAX(MIN(BB1143,$J$5),$I$5)+$G$5*MAX(MIN(BB1143,$J$5),$I$5)*(BV1143*BO1143/($K$5*1000))+$H$5*(BV1143*BO1143/($K$5*1000))*(BV1143*BO1143/($K$5*1000)))</f>
        <v>0</v>
      </c>
      <c r="S1143">
        <f>J1143*(1000-(1000*0.61365*exp(17.502*W1143/(240.97+W1143))/(BO1143+BP1143)+BJ1143)/2)/(1000*0.61365*exp(17.502*W1143/(240.97+W1143))/(BO1143+BP1143)-BJ1143)</f>
        <v>0</v>
      </c>
      <c r="T1143">
        <f>1/((BC1143+1)/(Q1143/1.6)+1/(R1143/1.37)) + BC1143/((BC1143+1)/(Q1143/1.6) + BC1143/(R1143/1.37))</f>
        <v>0</v>
      </c>
      <c r="U1143">
        <f>(AX1143*BA1143)</f>
        <v>0</v>
      </c>
      <c r="V1143">
        <f>(BQ1143+(U1143+2*0.95*5.67E-8*(((BQ1143+$B$7)+273)^4-(BQ1143+273)^4)-44100*J1143)/(1.84*29.3*R1143+8*0.95*5.67E-8*(BQ1143+273)^3))</f>
        <v>0</v>
      </c>
      <c r="W1143">
        <f>($C$7*BR1143+$D$7*BS1143+$E$7*V1143)</f>
        <v>0</v>
      </c>
      <c r="X1143">
        <f>0.61365*exp(17.502*W1143/(240.97+W1143))</f>
        <v>0</v>
      </c>
      <c r="Y1143">
        <f>(Z1143/AA1143*100)</f>
        <v>0</v>
      </c>
      <c r="Z1143">
        <f>BJ1143*(BO1143+BP1143)/1000</f>
        <v>0</v>
      </c>
      <c r="AA1143">
        <f>0.61365*exp(17.502*BQ1143/(240.97+BQ1143))</f>
        <v>0</v>
      </c>
      <c r="AB1143">
        <f>(X1143-BJ1143*(BO1143+BP1143)/1000)</f>
        <v>0</v>
      </c>
      <c r="AC1143">
        <f>(-J1143*44100)</f>
        <v>0</v>
      </c>
      <c r="AD1143">
        <f>2*29.3*R1143*0.92*(BQ1143-W1143)</f>
        <v>0</v>
      </c>
      <c r="AE1143">
        <f>2*0.95*5.67E-8*(((BQ1143+$B$7)+273)^4-(W1143+273)^4)</f>
        <v>0</v>
      </c>
      <c r="AF1143">
        <f>U1143+AE1143+AC1143+AD1143</f>
        <v>0</v>
      </c>
      <c r="AG1143">
        <f>BN1143*AU1143*(BI1143-BH1143*(1000-AU1143*BK1143)/(1000-AU1143*BJ1143))/(100*BB1143)</f>
        <v>0</v>
      </c>
      <c r="AH1143">
        <f>1000*BN1143*AU1143*(BJ1143-BK1143)/(100*BB1143*(1000-AU1143*BJ1143))</f>
        <v>0</v>
      </c>
      <c r="AI1143">
        <f>(AJ1143 - AK1143 - BO1143*1E3/(8.314*(BQ1143+273.15)) * AM1143/BN1143 * AL1143) * BN1143/(100*BB1143) * (1000 - BK1143)/1000</f>
        <v>0</v>
      </c>
      <c r="AJ1143">
        <v>1187.70439811917</v>
      </c>
      <c r="AK1143">
        <v>1137.02345454545</v>
      </c>
      <c r="AL1143">
        <v>3.34088387649973</v>
      </c>
      <c r="AM1143">
        <v>65.4375956939382</v>
      </c>
      <c r="AN1143">
        <f>(AP1143 - AO1143 + BO1143*1E3/(8.314*(BQ1143+273.15)) * AR1143/BN1143 * AQ1143) * BN1143/(100*BB1143) * 1000/(1000 - AP1143)</f>
        <v>0</v>
      </c>
      <c r="AO1143">
        <v>16.1029044084186</v>
      </c>
      <c r="AP1143">
        <v>19.7623318681319</v>
      </c>
      <c r="AQ1143">
        <v>0.00597152101812169</v>
      </c>
      <c r="AR1143">
        <v>121.297817516399</v>
      </c>
      <c r="AS1143">
        <v>0</v>
      </c>
      <c r="AT1143">
        <v>0</v>
      </c>
      <c r="AU1143">
        <f>IF(AS1143*$H$13&gt;=AW1143,1.0,(AW1143/(AW1143-AS1143*$H$13)))</f>
        <v>0</v>
      </c>
      <c r="AV1143">
        <f>(AU1143-1)*100</f>
        <v>0</v>
      </c>
      <c r="AW1143">
        <f>MAX(0,($B$13+$C$13*BV1143)/(1+$D$13*BV1143)*BO1143/(BQ1143+273)*$E$13)</f>
        <v>0</v>
      </c>
      <c r="AX1143">
        <f>$B$11*BW1143+$C$11*BX1143+$F$11*CI1143*(1-CL1143)</f>
        <v>0</v>
      </c>
      <c r="AY1143">
        <f>AX1143*AZ1143</f>
        <v>0</v>
      </c>
      <c r="AZ1143">
        <f>($B$11*$D$9+$C$11*$D$9+$F$11*((CV1143+CN1143)/MAX(CV1143+CN1143+CW1143, 0.1)*$I$9+CW1143/MAX(CV1143+CN1143+CW1143, 0.1)*$J$9))/($B$11+$C$11+$F$11)</f>
        <v>0</v>
      </c>
      <c r="BA1143">
        <f>($B$11*$K$9+$C$11*$K$9+$F$11*((CV1143+CN1143)/MAX(CV1143+CN1143+CW1143, 0.1)*$P$9+CW1143/MAX(CV1143+CN1143+CW1143, 0.1)*$Q$9))/($B$11+$C$11+$F$11)</f>
        <v>0</v>
      </c>
      <c r="BB1143">
        <v>6</v>
      </c>
      <c r="BC1143">
        <v>0.5</v>
      </c>
      <c r="BD1143" t="s">
        <v>355</v>
      </c>
      <c r="BE1143">
        <v>2</v>
      </c>
      <c r="BF1143" t="b">
        <v>1</v>
      </c>
      <c r="BG1143">
        <v>1663700120.5</v>
      </c>
      <c r="BH1143">
        <v>1091.42888888889</v>
      </c>
      <c r="BI1143">
        <v>1153.05444444444</v>
      </c>
      <c r="BJ1143">
        <v>19.7318518518519</v>
      </c>
      <c r="BK1143">
        <v>16.0356481481481</v>
      </c>
      <c r="BL1143">
        <v>1081.75777777778</v>
      </c>
      <c r="BM1143">
        <v>19.4580518518519</v>
      </c>
      <c r="BN1143">
        <v>500.082592592593</v>
      </c>
      <c r="BO1143">
        <v>90.4546185185185</v>
      </c>
      <c r="BP1143">
        <v>0.0482974592592592</v>
      </c>
      <c r="BQ1143">
        <v>24.5163</v>
      </c>
      <c r="BR1143">
        <v>25.0052333333333</v>
      </c>
      <c r="BS1143">
        <v>999.9</v>
      </c>
      <c r="BT1143">
        <v>0</v>
      </c>
      <c r="BU1143">
        <v>0</v>
      </c>
      <c r="BV1143">
        <v>9990.74074074074</v>
      </c>
      <c r="BW1143">
        <v>0</v>
      </c>
      <c r="BX1143">
        <v>16.6877333333333</v>
      </c>
      <c r="BY1143">
        <v>-61.6243296296296</v>
      </c>
      <c r="BZ1143">
        <v>1113.39925925926</v>
      </c>
      <c r="CA1143">
        <v>1171.84703703704</v>
      </c>
      <c r="CB1143">
        <v>3.69620037037037</v>
      </c>
      <c r="CC1143">
        <v>1153.05444444444</v>
      </c>
      <c r="CD1143">
        <v>16.0356481481481</v>
      </c>
      <c r="CE1143">
        <v>1.78483814814815</v>
      </c>
      <c r="CF1143">
        <v>1.45049740740741</v>
      </c>
      <c r="CG1143">
        <v>15.6546148148148</v>
      </c>
      <c r="CH1143">
        <v>12.4559851851852</v>
      </c>
      <c r="CI1143">
        <v>2000</v>
      </c>
      <c r="CJ1143">
        <v>0.98000462962963</v>
      </c>
      <c r="CK1143">
        <v>0.0199952962962963</v>
      </c>
      <c r="CL1143">
        <v>0</v>
      </c>
      <c r="CM1143">
        <v>725.584111111111</v>
      </c>
      <c r="CN1143">
        <v>5.00063</v>
      </c>
      <c r="CO1143">
        <v>14293.6222222222</v>
      </c>
      <c r="CP1143">
        <v>17256.9185185185</v>
      </c>
      <c r="CQ1143">
        <v>39.25</v>
      </c>
      <c r="CR1143">
        <v>39.375</v>
      </c>
      <c r="CS1143">
        <v>38.7752592592593</v>
      </c>
      <c r="CT1143">
        <v>38.7103333333333</v>
      </c>
      <c r="CU1143">
        <v>39.965</v>
      </c>
      <c r="CV1143">
        <v>1955.10851851852</v>
      </c>
      <c r="CW1143">
        <v>39.8914814814815</v>
      </c>
      <c r="CX1143">
        <v>0</v>
      </c>
      <c r="CY1143">
        <v>1663700125.7</v>
      </c>
      <c r="CZ1143">
        <v>0</v>
      </c>
      <c r="DA1143">
        <v>0</v>
      </c>
      <c r="DB1143" t="s">
        <v>356</v>
      </c>
      <c r="DC1143">
        <v>1660677648.1</v>
      </c>
      <c r="DD1143">
        <v>1660677649.1</v>
      </c>
      <c r="DE1143">
        <v>0</v>
      </c>
      <c r="DF1143">
        <v>-1.042</v>
      </c>
      <c r="DG1143">
        <v>0.003</v>
      </c>
      <c r="DH1143">
        <v>5.218</v>
      </c>
      <c r="DI1143">
        <v>0.344</v>
      </c>
      <c r="DJ1143">
        <v>417</v>
      </c>
      <c r="DK1143">
        <v>22</v>
      </c>
      <c r="DL1143">
        <v>1.24</v>
      </c>
      <c r="DM1143">
        <v>0.53</v>
      </c>
      <c r="DN1143">
        <v>-61.7380756097561</v>
      </c>
      <c r="DO1143">
        <v>2.9675958188153</v>
      </c>
      <c r="DP1143">
        <v>0.517082376689793</v>
      </c>
      <c r="DQ1143">
        <v>0</v>
      </c>
      <c r="DR1143">
        <v>3.72407634146342</v>
      </c>
      <c r="DS1143">
        <v>-0.619547247386754</v>
      </c>
      <c r="DT1143">
        <v>0.0634122723275003</v>
      </c>
      <c r="DU1143">
        <v>0</v>
      </c>
      <c r="DV1143">
        <v>0</v>
      </c>
      <c r="DW1143">
        <v>2</v>
      </c>
      <c r="DX1143" t="s">
        <v>357</v>
      </c>
      <c r="DY1143">
        <v>2.97253</v>
      </c>
      <c r="DZ1143">
        <v>2.7019</v>
      </c>
      <c r="EA1143">
        <v>0.178179</v>
      </c>
      <c r="EB1143">
        <v>0.185029</v>
      </c>
      <c r="EC1143">
        <v>0.0901345</v>
      </c>
      <c r="ED1143">
        <v>0.0788237</v>
      </c>
      <c r="EE1143">
        <v>32000.5</v>
      </c>
      <c r="EF1143">
        <v>34592.9</v>
      </c>
      <c r="EG1143">
        <v>35289.3</v>
      </c>
      <c r="EH1143">
        <v>38499.5</v>
      </c>
      <c r="EI1143">
        <v>45544.2</v>
      </c>
      <c r="EJ1143">
        <v>51233.7</v>
      </c>
      <c r="EK1143">
        <v>55172.4</v>
      </c>
      <c r="EL1143">
        <v>61762.4</v>
      </c>
      <c r="EM1143">
        <v>1.9838</v>
      </c>
      <c r="EN1143">
        <v>1.802</v>
      </c>
      <c r="EO1143">
        <v>0.0853837</v>
      </c>
      <c r="EP1143">
        <v>0</v>
      </c>
      <c r="EQ1143">
        <v>23.6059</v>
      </c>
      <c r="ER1143">
        <v>999.9</v>
      </c>
      <c r="ES1143">
        <v>39.342</v>
      </c>
      <c r="ET1143">
        <v>31.612</v>
      </c>
      <c r="EU1143">
        <v>20.3147</v>
      </c>
      <c r="EV1143">
        <v>56.8062</v>
      </c>
      <c r="EW1143">
        <v>45.8173</v>
      </c>
      <c r="EX1143">
        <v>1</v>
      </c>
      <c r="EY1143">
        <v>0.0103049</v>
      </c>
      <c r="EZ1143">
        <v>2.68458</v>
      </c>
      <c r="FA1143">
        <v>20.0922</v>
      </c>
      <c r="FB1143">
        <v>5.19932</v>
      </c>
      <c r="FC1143">
        <v>12.0064</v>
      </c>
      <c r="FD1143">
        <v>4.976</v>
      </c>
      <c r="FE1143">
        <v>3.294</v>
      </c>
      <c r="FF1143">
        <v>9999</v>
      </c>
      <c r="FG1143">
        <v>9999</v>
      </c>
      <c r="FH1143">
        <v>9999</v>
      </c>
      <c r="FI1143">
        <v>696.3</v>
      </c>
      <c r="FJ1143">
        <v>1.86356</v>
      </c>
      <c r="FK1143">
        <v>1.86829</v>
      </c>
      <c r="FL1143">
        <v>1.86807</v>
      </c>
      <c r="FM1143">
        <v>1.86932</v>
      </c>
      <c r="FN1143">
        <v>1.87009</v>
      </c>
      <c r="FO1143">
        <v>1.86615</v>
      </c>
      <c r="FP1143">
        <v>1.86722</v>
      </c>
      <c r="FQ1143">
        <v>1.86859</v>
      </c>
      <c r="FR1143">
        <v>5</v>
      </c>
      <c r="FS1143">
        <v>0</v>
      </c>
      <c r="FT1143">
        <v>0</v>
      </c>
      <c r="FU1143">
        <v>0</v>
      </c>
      <c r="FV1143" t="s">
        <v>358</v>
      </c>
      <c r="FW1143" t="s">
        <v>359</v>
      </c>
      <c r="FX1143" t="s">
        <v>360</v>
      </c>
      <c r="FY1143" t="s">
        <v>360</v>
      </c>
      <c r="FZ1143" t="s">
        <v>360</v>
      </c>
      <c r="GA1143" t="s">
        <v>360</v>
      </c>
      <c r="GB1143">
        <v>0</v>
      </c>
      <c r="GC1143">
        <v>100</v>
      </c>
      <c r="GD1143">
        <v>100</v>
      </c>
      <c r="GE1143">
        <v>9.8</v>
      </c>
      <c r="GF1143">
        <v>0.2751</v>
      </c>
      <c r="GG1143">
        <v>3.61927167264205</v>
      </c>
      <c r="GH1143">
        <v>0.00509506669552449</v>
      </c>
      <c r="GI1143">
        <v>1.17866753763249e-06</v>
      </c>
      <c r="GJ1143">
        <v>-6.62632595388568e-10</v>
      </c>
      <c r="GK1143">
        <v>-0.0260112845827318</v>
      </c>
      <c r="GL1143">
        <v>-0.0225051504344278</v>
      </c>
      <c r="GM1143">
        <v>0.00262967521021688</v>
      </c>
      <c r="GN1143">
        <v>-3.50088843362945e-05</v>
      </c>
      <c r="GO1143">
        <v>-5</v>
      </c>
      <c r="GP1143">
        <v>1640</v>
      </c>
      <c r="GQ1143">
        <v>1</v>
      </c>
      <c r="GR1143">
        <v>20</v>
      </c>
      <c r="GS1143">
        <v>50374.7</v>
      </c>
      <c r="GT1143">
        <v>50374.6</v>
      </c>
      <c r="GU1143">
        <v>2.35718</v>
      </c>
      <c r="GV1143">
        <v>2.60254</v>
      </c>
      <c r="GW1143">
        <v>1.54785</v>
      </c>
      <c r="GX1143">
        <v>2.2998</v>
      </c>
      <c r="GY1143">
        <v>1.34644</v>
      </c>
      <c r="GZ1143">
        <v>2.35352</v>
      </c>
      <c r="HA1143">
        <v>36.6469</v>
      </c>
      <c r="HB1143">
        <v>23.9474</v>
      </c>
      <c r="HC1143">
        <v>18</v>
      </c>
      <c r="HD1143">
        <v>504.682</v>
      </c>
      <c r="HE1143">
        <v>390.538</v>
      </c>
      <c r="HF1143">
        <v>19.5817</v>
      </c>
      <c r="HG1143">
        <v>27.2066</v>
      </c>
      <c r="HH1143">
        <v>30.0003</v>
      </c>
      <c r="HI1143">
        <v>27.193</v>
      </c>
      <c r="HJ1143">
        <v>27.139</v>
      </c>
      <c r="HK1143">
        <v>47.1811</v>
      </c>
      <c r="HL1143">
        <v>21.2945</v>
      </c>
      <c r="HM1143">
        <v>0</v>
      </c>
      <c r="HN1143">
        <v>19.559</v>
      </c>
      <c r="HO1143">
        <v>1194.57</v>
      </c>
      <c r="HP1143">
        <v>16.2582</v>
      </c>
      <c r="HQ1143">
        <v>102.34</v>
      </c>
      <c r="HR1143">
        <v>102.798</v>
      </c>
    </row>
    <row r="1144" spans="1:226">
      <c r="A1144">
        <v>1128</v>
      </c>
      <c r="B1144">
        <v>1663700133</v>
      </c>
      <c r="C1144">
        <v>12357.9000000954</v>
      </c>
      <c r="D1144" t="s">
        <v>2626</v>
      </c>
      <c r="E1144" t="s">
        <v>2627</v>
      </c>
      <c r="F1144">
        <v>5</v>
      </c>
      <c r="G1144" t="s">
        <v>2485</v>
      </c>
      <c r="H1144" t="s">
        <v>354</v>
      </c>
      <c r="I1144">
        <v>1663700125.21429</v>
      </c>
      <c r="J1144">
        <f>(K1144)/1000</f>
        <v>0</v>
      </c>
      <c r="K1144">
        <f>IF(BF1144, AN1144, AH1144)</f>
        <v>0</v>
      </c>
      <c r="L1144">
        <f>IF(BF1144, AI1144, AG1144)</f>
        <v>0</v>
      </c>
      <c r="M1144">
        <f>BH1144 - IF(AU1144&gt;1, L1144*BB1144*100.0/(AW1144*BV1144), 0)</f>
        <v>0</v>
      </c>
      <c r="N1144">
        <f>((T1144-J1144/2)*M1144-L1144)/(T1144+J1144/2)</f>
        <v>0</v>
      </c>
      <c r="O1144">
        <f>N1144*(BO1144+BP1144)/1000.0</f>
        <v>0</v>
      </c>
      <c r="P1144">
        <f>(BH1144 - IF(AU1144&gt;1, L1144*BB1144*100.0/(AW1144*BV1144), 0))*(BO1144+BP1144)/1000.0</f>
        <v>0</v>
      </c>
      <c r="Q1144">
        <f>2.0/((1/S1144-1/R1144)+SIGN(S1144)*SQRT((1/S1144-1/R1144)*(1/S1144-1/R1144) + 4*BC1144/((BC1144+1)*(BC1144+1))*(2*1/S1144*1/R1144-1/R1144*1/R1144)))</f>
        <v>0</v>
      </c>
      <c r="R1144">
        <f>IF(LEFT(BD1144,1)&lt;&gt;"0",IF(LEFT(BD1144,1)="1",3.0,BE1144),$D$5+$E$5*(BV1144*BO1144/($K$5*1000))+$F$5*(BV1144*BO1144/($K$5*1000))*MAX(MIN(BB1144,$J$5),$I$5)*MAX(MIN(BB1144,$J$5),$I$5)+$G$5*MAX(MIN(BB1144,$J$5),$I$5)*(BV1144*BO1144/($K$5*1000))+$H$5*(BV1144*BO1144/($K$5*1000))*(BV1144*BO1144/($K$5*1000)))</f>
        <v>0</v>
      </c>
      <c r="S1144">
        <f>J1144*(1000-(1000*0.61365*exp(17.502*W1144/(240.97+W1144))/(BO1144+BP1144)+BJ1144)/2)/(1000*0.61365*exp(17.502*W1144/(240.97+W1144))/(BO1144+BP1144)-BJ1144)</f>
        <v>0</v>
      </c>
      <c r="T1144">
        <f>1/((BC1144+1)/(Q1144/1.6)+1/(R1144/1.37)) + BC1144/((BC1144+1)/(Q1144/1.6) + BC1144/(R1144/1.37))</f>
        <v>0</v>
      </c>
      <c r="U1144">
        <f>(AX1144*BA1144)</f>
        <v>0</v>
      </c>
      <c r="V1144">
        <f>(BQ1144+(U1144+2*0.95*5.67E-8*(((BQ1144+$B$7)+273)^4-(BQ1144+273)^4)-44100*J1144)/(1.84*29.3*R1144+8*0.95*5.67E-8*(BQ1144+273)^3))</f>
        <v>0</v>
      </c>
      <c r="W1144">
        <f>($C$7*BR1144+$D$7*BS1144+$E$7*V1144)</f>
        <v>0</v>
      </c>
      <c r="X1144">
        <f>0.61365*exp(17.502*W1144/(240.97+W1144))</f>
        <v>0</v>
      </c>
      <c r="Y1144">
        <f>(Z1144/AA1144*100)</f>
        <v>0</v>
      </c>
      <c r="Z1144">
        <f>BJ1144*(BO1144+BP1144)/1000</f>
        <v>0</v>
      </c>
      <c r="AA1144">
        <f>0.61365*exp(17.502*BQ1144/(240.97+BQ1144))</f>
        <v>0</v>
      </c>
      <c r="AB1144">
        <f>(X1144-BJ1144*(BO1144+BP1144)/1000)</f>
        <v>0</v>
      </c>
      <c r="AC1144">
        <f>(-J1144*44100)</f>
        <v>0</v>
      </c>
      <c r="AD1144">
        <f>2*29.3*R1144*0.92*(BQ1144-W1144)</f>
        <v>0</v>
      </c>
      <c r="AE1144">
        <f>2*0.95*5.67E-8*(((BQ1144+$B$7)+273)^4-(W1144+273)^4)</f>
        <v>0</v>
      </c>
      <c r="AF1144">
        <f>U1144+AE1144+AC1144+AD1144</f>
        <v>0</v>
      </c>
      <c r="AG1144">
        <f>BN1144*AU1144*(BI1144-BH1144*(1000-AU1144*BK1144)/(1000-AU1144*BJ1144))/(100*BB1144)</f>
        <v>0</v>
      </c>
      <c r="AH1144">
        <f>1000*BN1144*AU1144*(BJ1144-BK1144)/(100*BB1144*(1000-AU1144*BJ1144))</f>
        <v>0</v>
      </c>
      <c r="AI1144">
        <f>(AJ1144 - AK1144 - BO1144*1E3/(8.314*(BQ1144+273.15)) * AM1144/BN1144 * AL1144) * BN1144/(100*BB1144) * (1000 - BK1144)/1000</f>
        <v>0</v>
      </c>
      <c r="AJ1144">
        <v>1204.81266408326</v>
      </c>
      <c r="AK1144">
        <v>1153.95193939394</v>
      </c>
      <c r="AL1144">
        <v>3.38741060892637</v>
      </c>
      <c r="AM1144">
        <v>65.4375956939382</v>
      </c>
      <c r="AN1144">
        <f>(AP1144 - AO1144 + BO1144*1E3/(8.314*(BQ1144+273.15)) * AR1144/BN1144 * AQ1144) * BN1144/(100*BB1144) * 1000/(1000 - AP1144)</f>
        <v>0</v>
      </c>
      <c r="AO1144">
        <v>16.1568661179415</v>
      </c>
      <c r="AP1144">
        <v>19.7844967032967</v>
      </c>
      <c r="AQ1144">
        <v>0.00655494057241539</v>
      </c>
      <c r="AR1144">
        <v>121.297817516399</v>
      </c>
      <c r="AS1144">
        <v>0</v>
      </c>
      <c r="AT1144">
        <v>0</v>
      </c>
      <c r="AU1144">
        <f>IF(AS1144*$H$13&gt;=AW1144,1.0,(AW1144/(AW1144-AS1144*$H$13)))</f>
        <v>0</v>
      </c>
      <c r="AV1144">
        <f>(AU1144-1)*100</f>
        <v>0</v>
      </c>
      <c r="AW1144">
        <f>MAX(0,($B$13+$C$13*BV1144)/(1+$D$13*BV1144)*BO1144/(BQ1144+273)*$E$13)</f>
        <v>0</v>
      </c>
      <c r="AX1144">
        <f>$B$11*BW1144+$C$11*BX1144+$F$11*CI1144*(1-CL1144)</f>
        <v>0</v>
      </c>
      <c r="AY1144">
        <f>AX1144*AZ1144</f>
        <v>0</v>
      </c>
      <c r="AZ1144">
        <f>($B$11*$D$9+$C$11*$D$9+$F$11*((CV1144+CN1144)/MAX(CV1144+CN1144+CW1144, 0.1)*$I$9+CW1144/MAX(CV1144+CN1144+CW1144, 0.1)*$J$9))/($B$11+$C$11+$F$11)</f>
        <v>0</v>
      </c>
      <c r="BA1144">
        <f>($B$11*$K$9+$C$11*$K$9+$F$11*((CV1144+CN1144)/MAX(CV1144+CN1144+CW1144, 0.1)*$P$9+CW1144/MAX(CV1144+CN1144+CW1144, 0.1)*$Q$9))/($B$11+$C$11+$F$11)</f>
        <v>0</v>
      </c>
      <c r="BB1144">
        <v>6</v>
      </c>
      <c r="BC1144">
        <v>0.5</v>
      </c>
      <c r="BD1144" t="s">
        <v>355</v>
      </c>
      <c r="BE1144">
        <v>2</v>
      </c>
      <c r="BF1144" t="b">
        <v>1</v>
      </c>
      <c r="BG1144">
        <v>1663700125.21429</v>
      </c>
      <c r="BH1144">
        <v>1107.075</v>
      </c>
      <c r="BI1144">
        <v>1168.49535714286</v>
      </c>
      <c r="BJ1144">
        <v>19.74915</v>
      </c>
      <c r="BK1144">
        <v>16.0984571428571</v>
      </c>
      <c r="BL1144">
        <v>1097.32107142857</v>
      </c>
      <c r="BM1144">
        <v>19.4746821428571</v>
      </c>
      <c r="BN1144">
        <v>500.066142857143</v>
      </c>
      <c r="BO1144">
        <v>90.4541928571428</v>
      </c>
      <c r="BP1144">
        <v>0.0481515107142857</v>
      </c>
      <c r="BQ1144">
        <v>24.5150607142857</v>
      </c>
      <c r="BR1144">
        <v>25.0117107142857</v>
      </c>
      <c r="BS1144">
        <v>999.9</v>
      </c>
      <c r="BT1144">
        <v>0</v>
      </c>
      <c r="BU1144">
        <v>0</v>
      </c>
      <c r="BV1144">
        <v>10009.1071428571</v>
      </c>
      <c r="BW1144">
        <v>0</v>
      </c>
      <c r="BX1144">
        <v>16.6930321428571</v>
      </c>
      <c r="BY1144">
        <v>-61.4199857142857</v>
      </c>
      <c r="BZ1144">
        <v>1129.37892857143</v>
      </c>
      <c r="CA1144">
        <v>1187.61535714286</v>
      </c>
      <c r="CB1144">
        <v>3.65070035714286</v>
      </c>
      <c r="CC1144">
        <v>1168.49535714286</v>
      </c>
      <c r="CD1144">
        <v>16.0984571428571</v>
      </c>
      <c r="CE1144">
        <v>1.78639321428571</v>
      </c>
      <c r="CF1144">
        <v>1.45617178571429</v>
      </c>
      <c r="CG1144">
        <v>15.668225</v>
      </c>
      <c r="CH1144">
        <v>12.51545</v>
      </c>
      <c r="CI1144">
        <v>1999.98071428571</v>
      </c>
      <c r="CJ1144">
        <v>0.980004571428571</v>
      </c>
      <c r="CK1144">
        <v>0.0199953428571429</v>
      </c>
      <c r="CL1144">
        <v>0</v>
      </c>
      <c r="CM1144">
        <v>724.99175</v>
      </c>
      <c r="CN1144">
        <v>5.00063</v>
      </c>
      <c r="CO1144">
        <v>14283.2285714286</v>
      </c>
      <c r="CP1144">
        <v>17256.7535714286</v>
      </c>
      <c r="CQ1144">
        <v>39.25</v>
      </c>
      <c r="CR1144">
        <v>39.375</v>
      </c>
      <c r="CS1144">
        <v>38.7632857142857</v>
      </c>
      <c r="CT1144">
        <v>38.72525</v>
      </c>
      <c r="CU1144">
        <v>39.9685</v>
      </c>
      <c r="CV1144">
        <v>1955.08928571429</v>
      </c>
      <c r="CW1144">
        <v>39.8914285714286</v>
      </c>
      <c r="CX1144">
        <v>0</v>
      </c>
      <c r="CY1144">
        <v>1663700130.5</v>
      </c>
      <c r="CZ1144">
        <v>0</v>
      </c>
      <c r="DA1144">
        <v>0</v>
      </c>
      <c r="DB1144" t="s">
        <v>356</v>
      </c>
      <c r="DC1144">
        <v>1660677648.1</v>
      </c>
      <c r="DD1144">
        <v>1660677649.1</v>
      </c>
      <c r="DE1144">
        <v>0</v>
      </c>
      <c r="DF1144">
        <v>-1.042</v>
      </c>
      <c r="DG1144">
        <v>0.003</v>
      </c>
      <c r="DH1144">
        <v>5.218</v>
      </c>
      <c r="DI1144">
        <v>0.344</v>
      </c>
      <c r="DJ1144">
        <v>417</v>
      </c>
      <c r="DK1144">
        <v>22</v>
      </c>
      <c r="DL1144">
        <v>1.24</v>
      </c>
      <c r="DM1144">
        <v>0.53</v>
      </c>
      <c r="DN1144">
        <v>-61.6708585365854</v>
      </c>
      <c r="DO1144">
        <v>3.43026480836224</v>
      </c>
      <c r="DP1144">
        <v>0.501789897231613</v>
      </c>
      <c r="DQ1144">
        <v>0</v>
      </c>
      <c r="DR1144">
        <v>3.68799975609756</v>
      </c>
      <c r="DS1144">
        <v>-0.625767595818805</v>
      </c>
      <c r="DT1144">
        <v>0.0639871149181636</v>
      </c>
      <c r="DU1144">
        <v>0</v>
      </c>
      <c r="DV1144">
        <v>0</v>
      </c>
      <c r="DW1144">
        <v>2</v>
      </c>
      <c r="DX1144" t="s">
        <v>357</v>
      </c>
      <c r="DY1144">
        <v>2.97375</v>
      </c>
      <c r="DZ1144">
        <v>2.70201</v>
      </c>
      <c r="EA1144">
        <v>0.179857</v>
      </c>
      <c r="EB1144">
        <v>0.186707</v>
      </c>
      <c r="EC1144">
        <v>0.0902041</v>
      </c>
      <c r="ED1144">
        <v>0.0790158</v>
      </c>
      <c r="EE1144">
        <v>31935.3</v>
      </c>
      <c r="EF1144">
        <v>34521.9</v>
      </c>
      <c r="EG1144">
        <v>35289.4</v>
      </c>
      <c r="EH1144">
        <v>38499.8</v>
      </c>
      <c r="EI1144">
        <v>45540.7</v>
      </c>
      <c r="EJ1144">
        <v>51222.4</v>
      </c>
      <c r="EK1144">
        <v>55172.4</v>
      </c>
      <c r="EL1144">
        <v>61761.7</v>
      </c>
      <c r="EM1144">
        <v>1.9836</v>
      </c>
      <c r="EN1144">
        <v>1.8032</v>
      </c>
      <c r="EO1144">
        <v>0.0857413</v>
      </c>
      <c r="EP1144">
        <v>0</v>
      </c>
      <c r="EQ1144">
        <v>23.6059</v>
      </c>
      <c r="ER1144">
        <v>999.9</v>
      </c>
      <c r="ES1144">
        <v>39.342</v>
      </c>
      <c r="ET1144">
        <v>31.612</v>
      </c>
      <c r="EU1144">
        <v>20.3166</v>
      </c>
      <c r="EV1144">
        <v>56.2162</v>
      </c>
      <c r="EW1144">
        <v>45.8053</v>
      </c>
      <c r="EX1144">
        <v>1</v>
      </c>
      <c r="EY1144">
        <v>0.0105285</v>
      </c>
      <c r="EZ1144">
        <v>2.65074</v>
      </c>
      <c r="FA1144">
        <v>20.0932</v>
      </c>
      <c r="FB1144">
        <v>5.19932</v>
      </c>
      <c r="FC1144">
        <v>12.0064</v>
      </c>
      <c r="FD1144">
        <v>4.976</v>
      </c>
      <c r="FE1144">
        <v>3.294</v>
      </c>
      <c r="FF1144">
        <v>9999</v>
      </c>
      <c r="FG1144">
        <v>9999</v>
      </c>
      <c r="FH1144">
        <v>9999</v>
      </c>
      <c r="FI1144">
        <v>696.3</v>
      </c>
      <c r="FJ1144">
        <v>1.86356</v>
      </c>
      <c r="FK1144">
        <v>1.86829</v>
      </c>
      <c r="FL1144">
        <v>1.86804</v>
      </c>
      <c r="FM1144">
        <v>1.86935</v>
      </c>
      <c r="FN1144">
        <v>1.87006</v>
      </c>
      <c r="FO1144">
        <v>1.86615</v>
      </c>
      <c r="FP1144">
        <v>1.86719</v>
      </c>
      <c r="FQ1144">
        <v>1.86859</v>
      </c>
      <c r="FR1144">
        <v>5</v>
      </c>
      <c r="FS1144">
        <v>0</v>
      </c>
      <c r="FT1144">
        <v>0</v>
      </c>
      <c r="FU1144">
        <v>0</v>
      </c>
      <c r="FV1144" t="s">
        <v>358</v>
      </c>
      <c r="FW1144" t="s">
        <v>359</v>
      </c>
      <c r="FX1144" t="s">
        <v>360</v>
      </c>
      <c r="FY1144" t="s">
        <v>360</v>
      </c>
      <c r="FZ1144" t="s">
        <v>360</v>
      </c>
      <c r="GA1144" t="s">
        <v>360</v>
      </c>
      <c r="GB1144">
        <v>0</v>
      </c>
      <c r="GC1144">
        <v>100</v>
      </c>
      <c r="GD1144">
        <v>100</v>
      </c>
      <c r="GE1144">
        <v>9.89</v>
      </c>
      <c r="GF1144">
        <v>0.276</v>
      </c>
      <c r="GG1144">
        <v>3.61927167264205</v>
      </c>
      <c r="GH1144">
        <v>0.00509506669552449</v>
      </c>
      <c r="GI1144">
        <v>1.17866753763249e-06</v>
      </c>
      <c r="GJ1144">
        <v>-6.62632595388568e-10</v>
      </c>
      <c r="GK1144">
        <v>-0.0260112845827318</v>
      </c>
      <c r="GL1144">
        <v>-0.0225051504344278</v>
      </c>
      <c r="GM1144">
        <v>0.00262967521021688</v>
      </c>
      <c r="GN1144">
        <v>-3.50088843362945e-05</v>
      </c>
      <c r="GO1144">
        <v>-5</v>
      </c>
      <c r="GP1144">
        <v>1640</v>
      </c>
      <c r="GQ1144">
        <v>1</v>
      </c>
      <c r="GR1144">
        <v>20</v>
      </c>
      <c r="GS1144">
        <v>50374.7</v>
      </c>
      <c r="GT1144">
        <v>50374.7</v>
      </c>
      <c r="GU1144">
        <v>2.38647</v>
      </c>
      <c r="GV1144">
        <v>2.6062</v>
      </c>
      <c r="GW1144">
        <v>1.54785</v>
      </c>
      <c r="GX1144">
        <v>2.2998</v>
      </c>
      <c r="GY1144">
        <v>1.34644</v>
      </c>
      <c r="GZ1144">
        <v>2.29736</v>
      </c>
      <c r="HA1144">
        <v>36.6469</v>
      </c>
      <c r="HB1144">
        <v>23.9387</v>
      </c>
      <c r="HC1144">
        <v>18</v>
      </c>
      <c r="HD1144">
        <v>504.55</v>
      </c>
      <c r="HE1144">
        <v>391.19</v>
      </c>
      <c r="HF1144">
        <v>19.5597</v>
      </c>
      <c r="HG1144">
        <v>27.2066</v>
      </c>
      <c r="HH1144">
        <v>30.0001</v>
      </c>
      <c r="HI1144">
        <v>27.193</v>
      </c>
      <c r="HJ1144">
        <v>27.139</v>
      </c>
      <c r="HK1144">
        <v>47.7545</v>
      </c>
      <c r="HL1144">
        <v>21.0128</v>
      </c>
      <c r="HM1144">
        <v>0</v>
      </c>
      <c r="HN1144">
        <v>19.5544</v>
      </c>
      <c r="HO1144">
        <v>1208.01</v>
      </c>
      <c r="HP1144">
        <v>16.2892</v>
      </c>
      <c r="HQ1144">
        <v>102.34</v>
      </c>
      <c r="HR1144">
        <v>102.797</v>
      </c>
    </row>
    <row r="1145" spans="1:226">
      <c r="A1145">
        <v>1129</v>
      </c>
      <c r="B1145">
        <v>1663700138</v>
      </c>
      <c r="C1145">
        <v>12362.9000000954</v>
      </c>
      <c r="D1145" t="s">
        <v>2628</v>
      </c>
      <c r="E1145" t="s">
        <v>2629</v>
      </c>
      <c r="F1145">
        <v>5</v>
      </c>
      <c r="G1145" t="s">
        <v>2485</v>
      </c>
      <c r="H1145" t="s">
        <v>354</v>
      </c>
      <c r="I1145">
        <v>1663700130.5</v>
      </c>
      <c r="J1145">
        <f>(K1145)/1000</f>
        <v>0</v>
      </c>
      <c r="K1145">
        <f>IF(BF1145, AN1145, AH1145)</f>
        <v>0</v>
      </c>
      <c r="L1145">
        <f>IF(BF1145, AI1145, AG1145)</f>
        <v>0</v>
      </c>
      <c r="M1145">
        <f>BH1145 - IF(AU1145&gt;1, L1145*BB1145*100.0/(AW1145*BV1145), 0)</f>
        <v>0</v>
      </c>
      <c r="N1145">
        <f>((T1145-J1145/2)*M1145-L1145)/(T1145+J1145/2)</f>
        <v>0</v>
      </c>
      <c r="O1145">
        <f>N1145*(BO1145+BP1145)/1000.0</f>
        <v>0</v>
      </c>
      <c r="P1145">
        <f>(BH1145 - IF(AU1145&gt;1, L1145*BB1145*100.0/(AW1145*BV1145), 0))*(BO1145+BP1145)/1000.0</f>
        <v>0</v>
      </c>
      <c r="Q1145">
        <f>2.0/((1/S1145-1/R1145)+SIGN(S1145)*SQRT((1/S1145-1/R1145)*(1/S1145-1/R1145) + 4*BC1145/((BC1145+1)*(BC1145+1))*(2*1/S1145*1/R1145-1/R1145*1/R1145)))</f>
        <v>0</v>
      </c>
      <c r="R1145">
        <f>IF(LEFT(BD1145,1)&lt;&gt;"0",IF(LEFT(BD1145,1)="1",3.0,BE1145),$D$5+$E$5*(BV1145*BO1145/($K$5*1000))+$F$5*(BV1145*BO1145/($K$5*1000))*MAX(MIN(BB1145,$J$5),$I$5)*MAX(MIN(BB1145,$J$5),$I$5)+$G$5*MAX(MIN(BB1145,$J$5),$I$5)*(BV1145*BO1145/($K$5*1000))+$H$5*(BV1145*BO1145/($K$5*1000))*(BV1145*BO1145/($K$5*1000)))</f>
        <v>0</v>
      </c>
      <c r="S1145">
        <f>J1145*(1000-(1000*0.61365*exp(17.502*W1145/(240.97+W1145))/(BO1145+BP1145)+BJ1145)/2)/(1000*0.61365*exp(17.502*W1145/(240.97+W1145))/(BO1145+BP1145)-BJ1145)</f>
        <v>0</v>
      </c>
      <c r="T1145">
        <f>1/((BC1145+1)/(Q1145/1.6)+1/(R1145/1.37)) + BC1145/((BC1145+1)/(Q1145/1.6) + BC1145/(R1145/1.37))</f>
        <v>0</v>
      </c>
      <c r="U1145">
        <f>(AX1145*BA1145)</f>
        <v>0</v>
      </c>
      <c r="V1145">
        <f>(BQ1145+(U1145+2*0.95*5.67E-8*(((BQ1145+$B$7)+273)^4-(BQ1145+273)^4)-44100*J1145)/(1.84*29.3*R1145+8*0.95*5.67E-8*(BQ1145+273)^3))</f>
        <v>0</v>
      </c>
      <c r="W1145">
        <f>($C$7*BR1145+$D$7*BS1145+$E$7*V1145)</f>
        <v>0</v>
      </c>
      <c r="X1145">
        <f>0.61365*exp(17.502*W1145/(240.97+W1145))</f>
        <v>0</v>
      </c>
      <c r="Y1145">
        <f>(Z1145/AA1145*100)</f>
        <v>0</v>
      </c>
      <c r="Z1145">
        <f>BJ1145*(BO1145+BP1145)/1000</f>
        <v>0</v>
      </c>
      <c r="AA1145">
        <f>0.61365*exp(17.502*BQ1145/(240.97+BQ1145))</f>
        <v>0</v>
      </c>
      <c r="AB1145">
        <f>(X1145-BJ1145*(BO1145+BP1145)/1000)</f>
        <v>0</v>
      </c>
      <c r="AC1145">
        <f>(-J1145*44100)</f>
        <v>0</v>
      </c>
      <c r="AD1145">
        <f>2*29.3*R1145*0.92*(BQ1145-W1145)</f>
        <v>0</v>
      </c>
      <c r="AE1145">
        <f>2*0.95*5.67E-8*(((BQ1145+$B$7)+273)^4-(W1145+273)^4)</f>
        <v>0</v>
      </c>
      <c r="AF1145">
        <f>U1145+AE1145+AC1145+AD1145</f>
        <v>0</v>
      </c>
      <c r="AG1145">
        <f>BN1145*AU1145*(BI1145-BH1145*(1000-AU1145*BK1145)/(1000-AU1145*BJ1145))/(100*BB1145)</f>
        <v>0</v>
      </c>
      <c r="AH1145">
        <f>1000*BN1145*AU1145*(BJ1145-BK1145)/(100*BB1145*(1000-AU1145*BJ1145))</f>
        <v>0</v>
      </c>
      <c r="AI1145">
        <f>(AJ1145 - AK1145 - BO1145*1E3/(8.314*(BQ1145+273.15)) * AM1145/BN1145 * AL1145) * BN1145/(100*BB1145) * (1000 - BK1145)/1000</f>
        <v>0</v>
      </c>
      <c r="AJ1145">
        <v>1221.86224381364</v>
      </c>
      <c r="AK1145">
        <v>1170.82933333333</v>
      </c>
      <c r="AL1145">
        <v>3.34717014675707</v>
      </c>
      <c r="AM1145">
        <v>65.4375956939382</v>
      </c>
      <c r="AN1145">
        <f>(AP1145 - AO1145 + BO1145*1E3/(8.314*(BQ1145+273.15)) * AR1145/BN1145 * AQ1145) * BN1145/(100*BB1145) * 1000/(1000 - AP1145)</f>
        <v>0</v>
      </c>
      <c r="AO1145">
        <v>16.2157966865321</v>
      </c>
      <c r="AP1145">
        <v>19.8046395604396</v>
      </c>
      <c r="AQ1145">
        <v>0.00506774541943248</v>
      </c>
      <c r="AR1145">
        <v>121.297817516399</v>
      </c>
      <c r="AS1145">
        <v>0</v>
      </c>
      <c r="AT1145">
        <v>0</v>
      </c>
      <c r="AU1145">
        <f>IF(AS1145*$H$13&gt;=AW1145,1.0,(AW1145/(AW1145-AS1145*$H$13)))</f>
        <v>0</v>
      </c>
      <c r="AV1145">
        <f>(AU1145-1)*100</f>
        <v>0</v>
      </c>
      <c r="AW1145">
        <f>MAX(0,($B$13+$C$13*BV1145)/(1+$D$13*BV1145)*BO1145/(BQ1145+273)*$E$13)</f>
        <v>0</v>
      </c>
      <c r="AX1145">
        <f>$B$11*BW1145+$C$11*BX1145+$F$11*CI1145*(1-CL1145)</f>
        <v>0</v>
      </c>
      <c r="AY1145">
        <f>AX1145*AZ1145</f>
        <v>0</v>
      </c>
      <c r="AZ1145">
        <f>($B$11*$D$9+$C$11*$D$9+$F$11*((CV1145+CN1145)/MAX(CV1145+CN1145+CW1145, 0.1)*$I$9+CW1145/MAX(CV1145+CN1145+CW1145, 0.1)*$J$9))/($B$11+$C$11+$F$11)</f>
        <v>0</v>
      </c>
      <c r="BA1145">
        <f>($B$11*$K$9+$C$11*$K$9+$F$11*((CV1145+CN1145)/MAX(CV1145+CN1145+CW1145, 0.1)*$P$9+CW1145/MAX(CV1145+CN1145+CW1145, 0.1)*$Q$9))/($B$11+$C$11+$F$11)</f>
        <v>0</v>
      </c>
      <c r="BB1145">
        <v>6</v>
      </c>
      <c r="BC1145">
        <v>0.5</v>
      </c>
      <c r="BD1145" t="s">
        <v>355</v>
      </c>
      <c r="BE1145">
        <v>2</v>
      </c>
      <c r="BF1145" t="b">
        <v>1</v>
      </c>
      <c r="BG1145">
        <v>1663700130.5</v>
      </c>
      <c r="BH1145">
        <v>1124.55296296296</v>
      </c>
      <c r="BI1145">
        <v>1186.07074074074</v>
      </c>
      <c r="BJ1145">
        <v>19.7744481481481</v>
      </c>
      <c r="BK1145">
        <v>16.1713259259259</v>
      </c>
      <c r="BL1145">
        <v>1114.70703703704</v>
      </c>
      <c r="BM1145">
        <v>19.4990111111111</v>
      </c>
      <c r="BN1145">
        <v>500.095185185185</v>
      </c>
      <c r="BO1145">
        <v>90.4545111111111</v>
      </c>
      <c r="BP1145">
        <v>0.0480745222222222</v>
      </c>
      <c r="BQ1145">
        <v>24.5108851851852</v>
      </c>
      <c r="BR1145">
        <v>25.0136296296296</v>
      </c>
      <c r="BS1145">
        <v>999.9</v>
      </c>
      <c r="BT1145">
        <v>0</v>
      </c>
      <c r="BU1145">
        <v>0</v>
      </c>
      <c r="BV1145">
        <v>10015.9259259259</v>
      </c>
      <c r="BW1145">
        <v>0</v>
      </c>
      <c r="BX1145">
        <v>16.6926407407407</v>
      </c>
      <c r="BY1145">
        <v>-61.5175962962963</v>
      </c>
      <c r="BZ1145">
        <v>1147.23703703704</v>
      </c>
      <c r="CA1145">
        <v>1205.56555555556</v>
      </c>
      <c r="CB1145">
        <v>3.60313148148148</v>
      </c>
      <c r="CC1145">
        <v>1186.07074074074</v>
      </c>
      <c r="CD1145">
        <v>16.1713259259259</v>
      </c>
      <c r="CE1145">
        <v>1.78868777777778</v>
      </c>
      <c r="CF1145">
        <v>1.46276888888889</v>
      </c>
      <c r="CG1145">
        <v>15.6882777777778</v>
      </c>
      <c r="CH1145">
        <v>12.5843962962963</v>
      </c>
      <c r="CI1145">
        <v>1999.99888888889</v>
      </c>
      <c r="CJ1145">
        <v>0.980004925925926</v>
      </c>
      <c r="CK1145">
        <v>0.0199950592592593</v>
      </c>
      <c r="CL1145">
        <v>0</v>
      </c>
      <c r="CM1145">
        <v>724.377555555556</v>
      </c>
      <c r="CN1145">
        <v>5.00063</v>
      </c>
      <c r="CO1145">
        <v>14271.4037037037</v>
      </c>
      <c r="CP1145">
        <v>17256.9259259259</v>
      </c>
      <c r="CQ1145">
        <v>39.25</v>
      </c>
      <c r="CR1145">
        <v>39.375</v>
      </c>
      <c r="CS1145">
        <v>38.7591851851852</v>
      </c>
      <c r="CT1145">
        <v>38.736</v>
      </c>
      <c r="CU1145">
        <v>39.9766666666667</v>
      </c>
      <c r="CV1145">
        <v>1955.10740740741</v>
      </c>
      <c r="CW1145">
        <v>39.8914814814815</v>
      </c>
      <c r="CX1145">
        <v>0</v>
      </c>
      <c r="CY1145">
        <v>1663700135.3</v>
      </c>
      <c r="CZ1145">
        <v>0</v>
      </c>
      <c r="DA1145">
        <v>0</v>
      </c>
      <c r="DB1145" t="s">
        <v>356</v>
      </c>
      <c r="DC1145">
        <v>1660677648.1</v>
      </c>
      <c r="DD1145">
        <v>1660677649.1</v>
      </c>
      <c r="DE1145">
        <v>0</v>
      </c>
      <c r="DF1145">
        <v>-1.042</v>
      </c>
      <c r="DG1145">
        <v>0.003</v>
      </c>
      <c r="DH1145">
        <v>5.218</v>
      </c>
      <c r="DI1145">
        <v>0.344</v>
      </c>
      <c r="DJ1145">
        <v>417</v>
      </c>
      <c r="DK1145">
        <v>22</v>
      </c>
      <c r="DL1145">
        <v>1.24</v>
      </c>
      <c r="DM1145">
        <v>0.53</v>
      </c>
      <c r="DN1145">
        <v>-61.4810024390244</v>
      </c>
      <c r="DO1145">
        <v>-1.12943205574918</v>
      </c>
      <c r="DP1145">
        <v>0.301931950407667</v>
      </c>
      <c r="DQ1145">
        <v>0</v>
      </c>
      <c r="DR1145">
        <v>3.6330512195122</v>
      </c>
      <c r="DS1145">
        <v>-0.521667804878043</v>
      </c>
      <c r="DT1145">
        <v>0.0546692047881741</v>
      </c>
      <c r="DU1145">
        <v>0</v>
      </c>
      <c r="DV1145">
        <v>0</v>
      </c>
      <c r="DW1145">
        <v>2</v>
      </c>
      <c r="DX1145" t="s">
        <v>357</v>
      </c>
      <c r="DY1145">
        <v>2.97354</v>
      </c>
      <c r="DZ1145">
        <v>2.70192</v>
      </c>
      <c r="EA1145">
        <v>0.181491</v>
      </c>
      <c r="EB1145">
        <v>0.188319</v>
      </c>
      <c r="EC1145">
        <v>0.0902766</v>
      </c>
      <c r="ED1145">
        <v>0.0791209</v>
      </c>
      <c r="EE1145">
        <v>31871.8</v>
      </c>
      <c r="EF1145">
        <v>34453.7</v>
      </c>
      <c r="EG1145">
        <v>35289.4</v>
      </c>
      <c r="EH1145">
        <v>38500</v>
      </c>
      <c r="EI1145">
        <v>45537.3</v>
      </c>
      <c r="EJ1145">
        <v>51216.9</v>
      </c>
      <c r="EK1145">
        <v>55172.8</v>
      </c>
      <c r="EL1145">
        <v>61762.1</v>
      </c>
      <c r="EM1145">
        <v>1.9822</v>
      </c>
      <c r="EN1145">
        <v>1.804</v>
      </c>
      <c r="EO1145">
        <v>0.0858009</v>
      </c>
      <c r="EP1145">
        <v>0</v>
      </c>
      <c r="EQ1145">
        <v>23.6059</v>
      </c>
      <c r="ER1145">
        <v>999.9</v>
      </c>
      <c r="ES1145">
        <v>39.318</v>
      </c>
      <c r="ET1145">
        <v>31.632</v>
      </c>
      <c r="EU1145">
        <v>20.3263</v>
      </c>
      <c r="EV1145">
        <v>55.7463</v>
      </c>
      <c r="EW1145">
        <v>45.601</v>
      </c>
      <c r="EX1145">
        <v>1</v>
      </c>
      <c r="EY1145">
        <v>0.0104878</v>
      </c>
      <c r="EZ1145">
        <v>2.68623</v>
      </c>
      <c r="FA1145">
        <v>20.0926</v>
      </c>
      <c r="FB1145">
        <v>5.19932</v>
      </c>
      <c r="FC1145">
        <v>12.004</v>
      </c>
      <c r="FD1145">
        <v>4.9756</v>
      </c>
      <c r="FE1145">
        <v>3.294</v>
      </c>
      <c r="FF1145">
        <v>9999</v>
      </c>
      <c r="FG1145">
        <v>9999</v>
      </c>
      <c r="FH1145">
        <v>9999</v>
      </c>
      <c r="FI1145">
        <v>696.3</v>
      </c>
      <c r="FJ1145">
        <v>1.86359</v>
      </c>
      <c r="FK1145">
        <v>1.86829</v>
      </c>
      <c r="FL1145">
        <v>1.8681</v>
      </c>
      <c r="FM1145">
        <v>1.86935</v>
      </c>
      <c r="FN1145">
        <v>1.87012</v>
      </c>
      <c r="FO1145">
        <v>1.86615</v>
      </c>
      <c r="FP1145">
        <v>1.86719</v>
      </c>
      <c r="FQ1145">
        <v>1.86859</v>
      </c>
      <c r="FR1145">
        <v>5</v>
      </c>
      <c r="FS1145">
        <v>0</v>
      </c>
      <c r="FT1145">
        <v>0</v>
      </c>
      <c r="FU1145">
        <v>0</v>
      </c>
      <c r="FV1145" t="s">
        <v>358</v>
      </c>
      <c r="FW1145" t="s">
        <v>359</v>
      </c>
      <c r="FX1145" t="s">
        <v>360</v>
      </c>
      <c r="FY1145" t="s">
        <v>360</v>
      </c>
      <c r="FZ1145" t="s">
        <v>360</v>
      </c>
      <c r="GA1145" t="s">
        <v>360</v>
      </c>
      <c r="GB1145">
        <v>0</v>
      </c>
      <c r="GC1145">
        <v>100</v>
      </c>
      <c r="GD1145">
        <v>100</v>
      </c>
      <c r="GE1145">
        <v>9.97</v>
      </c>
      <c r="GF1145">
        <v>0.2768</v>
      </c>
      <c r="GG1145">
        <v>3.61927167264205</v>
      </c>
      <c r="GH1145">
        <v>0.00509506669552449</v>
      </c>
      <c r="GI1145">
        <v>1.17866753763249e-06</v>
      </c>
      <c r="GJ1145">
        <v>-6.62632595388568e-10</v>
      </c>
      <c r="GK1145">
        <v>-0.0260112845827318</v>
      </c>
      <c r="GL1145">
        <v>-0.0225051504344278</v>
      </c>
      <c r="GM1145">
        <v>0.00262967521021688</v>
      </c>
      <c r="GN1145">
        <v>-3.50088843362945e-05</v>
      </c>
      <c r="GO1145">
        <v>-5</v>
      </c>
      <c r="GP1145">
        <v>1640</v>
      </c>
      <c r="GQ1145">
        <v>1</v>
      </c>
      <c r="GR1145">
        <v>20</v>
      </c>
      <c r="GS1145">
        <v>50374.8</v>
      </c>
      <c r="GT1145">
        <v>50374.8</v>
      </c>
      <c r="GU1145">
        <v>2.41089</v>
      </c>
      <c r="GV1145">
        <v>2.60986</v>
      </c>
      <c r="GW1145">
        <v>1.54785</v>
      </c>
      <c r="GX1145">
        <v>2.2998</v>
      </c>
      <c r="GY1145">
        <v>1.34644</v>
      </c>
      <c r="GZ1145">
        <v>2.40356</v>
      </c>
      <c r="HA1145">
        <v>36.6469</v>
      </c>
      <c r="HB1145">
        <v>23.9211</v>
      </c>
      <c r="HC1145">
        <v>18</v>
      </c>
      <c r="HD1145">
        <v>503.617</v>
      </c>
      <c r="HE1145">
        <v>391.64</v>
      </c>
      <c r="HF1145">
        <v>19.5505</v>
      </c>
      <c r="HG1145">
        <v>27.2071</v>
      </c>
      <c r="HH1145">
        <v>30.0001</v>
      </c>
      <c r="HI1145">
        <v>27.193</v>
      </c>
      <c r="HJ1145">
        <v>27.1413</v>
      </c>
      <c r="HK1145">
        <v>48.2518</v>
      </c>
      <c r="HL1145">
        <v>20.7305</v>
      </c>
      <c r="HM1145">
        <v>0</v>
      </c>
      <c r="HN1145">
        <v>19.5399</v>
      </c>
      <c r="HO1145">
        <v>1228.17</v>
      </c>
      <c r="HP1145">
        <v>16.3184</v>
      </c>
      <c r="HQ1145">
        <v>102.34</v>
      </c>
      <c r="HR1145">
        <v>102.798</v>
      </c>
    </row>
    <row r="1146" spans="1:226">
      <c r="A1146">
        <v>1130</v>
      </c>
      <c r="B1146">
        <v>1663700143</v>
      </c>
      <c r="C1146">
        <v>12367.9000000954</v>
      </c>
      <c r="D1146" t="s">
        <v>2630</v>
      </c>
      <c r="E1146" t="s">
        <v>2631</v>
      </c>
      <c r="F1146">
        <v>5</v>
      </c>
      <c r="G1146" t="s">
        <v>2485</v>
      </c>
      <c r="H1146" t="s">
        <v>354</v>
      </c>
      <c r="I1146">
        <v>1663700135.21429</v>
      </c>
      <c r="J1146">
        <f>(K1146)/1000</f>
        <v>0</v>
      </c>
      <c r="K1146">
        <f>IF(BF1146, AN1146, AH1146)</f>
        <v>0</v>
      </c>
      <c r="L1146">
        <f>IF(BF1146, AI1146, AG1146)</f>
        <v>0</v>
      </c>
      <c r="M1146">
        <f>BH1146 - IF(AU1146&gt;1, L1146*BB1146*100.0/(AW1146*BV1146), 0)</f>
        <v>0</v>
      </c>
      <c r="N1146">
        <f>((T1146-J1146/2)*M1146-L1146)/(T1146+J1146/2)</f>
        <v>0</v>
      </c>
      <c r="O1146">
        <f>N1146*(BO1146+BP1146)/1000.0</f>
        <v>0</v>
      </c>
      <c r="P1146">
        <f>(BH1146 - IF(AU1146&gt;1, L1146*BB1146*100.0/(AW1146*BV1146), 0))*(BO1146+BP1146)/1000.0</f>
        <v>0</v>
      </c>
      <c r="Q1146">
        <f>2.0/((1/S1146-1/R1146)+SIGN(S1146)*SQRT((1/S1146-1/R1146)*(1/S1146-1/R1146) + 4*BC1146/((BC1146+1)*(BC1146+1))*(2*1/S1146*1/R1146-1/R1146*1/R1146)))</f>
        <v>0</v>
      </c>
      <c r="R1146">
        <f>IF(LEFT(BD1146,1)&lt;&gt;"0",IF(LEFT(BD1146,1)="1",3.0,BE1146),$D$5+$E$5*(BV1146*BO1146/($K$5*1000))+$F$5*(BV1146*BO1146/($K$5*1000))*MAX(MIN(BB1146,$J$5),$I$5)*MAX(MIN(BB1146,$J$5),$I$5)+$G$5*MAX(MIN(BB1146,$J$5),$I$5)*(BV1146*BO1146/($K$5*1000))+$H$5*(BV1146*BO1146/($K$5*1000))*(BV1146*BO1146/($K$5*1000)))</f>
        <v>0</v>
      </c>
      <c r="S1146">
        <f>J1146*(1000-(1000*0.61365*exp(17.502*W1146/(240.97+W1146))/(BO1146+BP1146)+BJ1146)/2)/(1000*0.61365*exp(17.502*W1146/(240.97+W1146))/(BO1146+BP1146)-BJ1146)</f>
        <v>0</v>
      </c>
      <c r="T1146">
        <f>1/((BC1146+1)/(Q1146/1.6)+1/(R1146/1.37)) + BC1146/((BC1146+1)/(Q1146/1.6) + BC1146/(R1146/1.37))</f>
        <v>0</v>
      </c>
      <c r="U1146">
        <f>(AX1146*BA1146)</f>
        <v>0</v>
      </c>
      <c r="V1146">
        <f>(BQ1146+(U1146+2*0.95*5.67E-8*(((BQ1146+$B$7)+273)^4-(BQ1146+273)^4)-44100*J1146)/(1.84*29.3*R1146+8*0.95*5.67E-8*(BQ1146+273)^3))</f>
        <v>0</v>
      </c>
      <c r="W1146">
        <f>($C$7*BR1146+$D$7*BS1146+$E$7*V1146)</f>
        <v>0</v>
      </c>
      <c r="X1146">
        <f>0.61365*exp(17.502*W1146/(240.97+W1146))</f>
        <v>0</v>
      </c>
      <c r="Y1146">
        <f>(Z1146/AA1146*100)</f>
        <v>0</v>
      </c>
      <c r="Z1146">
        <f>BJ1146*(BO1146+BP1146)/1000</f>
        <v>0</v>
      </c>
      <c r="AA1146">
        <f>0.61365*exp(17.502*BQ1146/(240.97+BQ1146))</f>
        <v>0</v>
      </c>
      <c r="AB1146">
        <f>(X1146-BJ1146*(BO1146+BP1146)/1000)</f>
        <v>0</v>
      </c>
      <c r="AC1146">
        <f>(-J1146*44100)</f>
        <v>0</v>
      </c>
      <c r="AD1146">
        <f>2*29.3*R1146*0.92*(BQ1146-W1146)</f>
        <v>0</v>
      </c>
      <c r="AE1146">
        <f>2*0.95*5.67E-8*(((BQ1146+$B$7)+273)^4-(W1146+273)^4)</f>
        <v>0</v>
      </c>
      <c r="AF1146">
        <f>U1146+AE1146+AC1146+AD1146</f>
        <v>0</v>
      </c>
      <c r="AG1146">
        <f>BN1146*AU1146*(BI1146-BH1146*(1000-AU1146*BK1146)/(1000-AU1146*BJ1146))/(100*BB1146)</f>
        <v>0</v>
      </c>
      <c r="AH1146">
        <f>1000*BN1146*AU1146*(BJ1146-BK1146)/(100*BB1146*(1000-AU1146*BJ1146))</f>
        <v>0</v>
      </c>
      <c r="AI1146">
        <f>(AJ1146 - AK1146 - BO1146*1E3/(8.314*(BQ1146+273.15)) * AM1146/BN1146 * AL1146) * BN1146/(100*BB1146) * (1000 - BK1146)/1000</f>
        <v>0</v>
      </c>
      <c r="AJ1146">
        <v>1239.41930097768</v>
      </c>
      <c r="AK1146">
        <v>1188.10418181818</v>
      </c>
      <c r="AL1146">
        <v>3.43032490805388</v>
      </c>
      <c r="AM1146">
        <v>65.4375956939382</v>
      </c>
      <c r="AN1146">
        <f>(AP1146 - AO1146 + BO1146*1E3/(8.314*(BQ1146+273.15)) * AR1146/BN1146 * AQ1146) * BN1146/(100*BB1146) * 1000/(1000 - AP1146)</f>
        <v>0</v>
      </c>
      <c r="AO1146">
        <v>16.2328573501821</v>
      </c>
      <c r="AP1146">
        <v>19.8188164835165</v>
      </c>
      <c r="AQ1146">
        <v>0.00610696606368472</v>
      </c>
      <c r="AR1146">
        <v>121.297817516399</v>
      </c>
      <c r="AS1146">
        <v>0</v>
      </c>
      <c r="AT1146">
        <v>0</v>
      </c>
      <c r="AU1146">
        <f>IF(AS1146*$H$13&gt;=AW1146,1.0,(AW1146/(AW1146-AS1146*$H$13)))</f>
        <v>0</v>
      </c>
      <c r="AV1146">
        <f>(AU1146-1)*100</f>
        <v>0</v>
      </c>
      <c r="AW1146">
        <f>MAX(0,($B$13+$C$13*BV1146)/(1+$D$13*BV1146)*BO1146/(BQ1146+273)*$E$13)</f>
        <v>0</v>
      </c>
      <c r="AX1146">
        <f>$B$11*BW1146+$C$11*BX1146+$F$11*CI1146*(1-CL1146)</f>
        <v>0</v>
      </c>
      <c r="AY1146">
        <f>AX1146*AZ1146</f>
        <v>0</v>
      </c>
      <c r="AZ1146">
        <f>($B$11*$D$9+$C$11*$D$9+$F$11*((CV1146+CN1146)/MAX(CV1146+CN1146+CW1146, 0.1)*$I$9+CW1146/MAX(CV1146+CN1146+CW1146, 0.1)*$J$9))/($B$11+$C$11+$F$11)</f>
        <v>0</v>
      </c>
      <c r="BA1146">
        <f>($B$11*$K$9+$C$11*$K$9+$F$11*((CV1146+CN1146)/MAX(CV1146+CN1146+CW1146, 0.1)*$P$9+CW1146/MAX(CV1146+CN1146+CW1146, 0.1)*$Q$9))/($B$11+$C$11+$F$11)</f>
        <v>0</v>
      </c>
      <c r="BB1146">
        <v>6</v>
      </c>
      <c r="BC1146">
        <v>0.5</v>
      </c>
      <c r="BD1146" t="s">
        <v>355</v>
      </c>
      <c r="BE1146">
        <v>2</v>
      </c>
      <c r="BF1146" t="b">
        <v>1</v>
      </c>
      <c r="BG1146">
        <v>1663700135.21429</v>
      </c>
      <c r="BH1146">
        <v>1140.22571428571</v>
      </c>
      <c r="BI1146">
        <v>1201.98071428571</v>
      </c>
      <c r="BJ1146">
        <v>19.7954678571429</v>
      </c>
      <c r="BK1146">
        <v>16.2115</v>
      </c>
      <c r="BL1146">
        <v>1130.29892857143</v>
      </c>
      <c r="BM1146">
        <v>19.5192107142857</v>
      </c>
      <c r="BN1146">
        <v>500.092464285714</v>
      </c>
      <c r="BO1146">
        <v>90.4544928571429</v>
      </c>
      <c r="BP1146">
        <v>0.0479685357142857</v>
      </c>
      <c r="BQ1146">
        <v>24.5075857142857</v>
      </c>
      <c r="BR1146">
        <v>25.0067142857143</v>
      </c>
      <c r="BS1146">
        <v>999.9</v>
      </c>
      <c r="BT1146">
        <v>0</v>
      </c>
      <c r="BU1146">
        <v>0</v>
      </c>
      <c r="BV1146">
        <v>10003.2142857143</v>
      </c>
      <c r="BW1146">
        <v>0</v>
      </c>
      <c r="BX1146">
        <v>16.6914571428571</v>
      </c>
      <c r="BY1146">
        <v>-61.7549535714286</v>
      </c>
      <c r="BZ1146">
        <v>1163.25107142857</v>
      </c>
      <c r="CA1146">
        <v>1221.78678571429</v>
      </c>
      <c r="CB1146">
        <v>3.58396928571429</v>
      </c>
      <c r="CC1146">
        <v>1201.98071428571</v>
      </c>
      <c r="CD1146">
        <v>16.2115</v>
      </c>
      <c r="CE1146">
        <v>1.79058714285714</v>
      </c>
      <c r="CF1146">
        <v>1.46640321428571</v>
      </c>
      <c r="CG1146">
        <v>15.7048785714286</v>
      </c>
      <c r="CH1146">
        <v>12.6222357142857</v>
      </c>
      <c r="CI1146">
        <v>2000.00607142857</v>
      </c>
      <c r="CJ1146">
        <v>0.980005</v>
      </c>
      <c r="CK1146">
        <v>0.019995</v>
      </c>
      <c r="CL1146">
        <v>0</v>
      </c>
      <c r="CM1146">
        <v>723.86325</v>
      </c>
      <c r="CN1146">
        <v>5.00063</v>
      </c>
      <c r="CO1146">
        <v>14260.4285714286</v>
      </c>
      <c r="CP1146">
        <v>17256.9857142857</v>
      </c>
      <c r="CQ1146">
        <v>39.25</v>
      </c>
      <c r="CR1146">
        <v>39.375</v>
      </c>
      <c r="CS1146">
        <v>38.7610714285714</v>
      </c>
      <c r="CT1146">
        <v>38.7455</v>
      </c>
      <c r="CU1146">
        <v>39.9685</v>
      </c>
      <c r="CV1146">
        <v>1955.11464285714</v>
      </c>
      <c r="CW1146">
        <v>39.8914285714286</v>
      </c>
      <c r="CX1146">
        <v>0</v>
      </c>
      <c r="CY1146">
        <v>1663700140.1</v>
      </c>
      <c r="CZ1146">
        <v>0</v>
      </c>
      <c r="DA1146">
        <v>0</v>
      </c>
      <c r="DB1146" t="s">
        <v>356</v>
      </c>
      <c r="DC1146">
        <v>1660677648.1</v>
      </c>
      <c r="DD1146">
        <v>1660677649.1</v>
      </c>
      <c r="DE1146">
        <v>0</v>
      </c>
      <c r="DF1146">
        <v>-1.042</v>
      </c>
      <c r="DG1146">
        <v>0.003</v>
      </c>
      <c r="DH1146">
        <v>5.218</v>
      </c>
      <c r="DI1146">
        <v>0.344</v>
      </c>
      <c r="DJ1146">
        <v>417</v>
      </c>
      <c r="DK1146">
        <v>22</v>
      </c>
      <c r="DL1146">
        <v>1.24</v>
      </c>
      <c r="DM1146">
        <v>0.53</v>
      </c>
      <c r="DN1146">
        <v>-61.5884195121951</v>
      </c>
      <c r="DO1146">
        <v>-2.96529825783967</v>
      </c>
      <c r="DP1146">
        <v>0.37205848361384</v>
      </c>
      <c r="DQ1146">
        <v>0</v>
      </c>
      <c r="DR1146">
        <v>3.60297975609756</v>
      </c>
      <c r="DS1146">
        <v>-0.304153588850169</v>
      </c>
      <c r="DT1146">
        <v>0.0319868831720513</v>
      </c>
      <c r="DU1146">
        <v>0</v>
      </c>
      <c r="DV1146">
        <v>0</v>
      </c>
      <c r="DW1146">
        <v>2</v>
      </c>
      <c r="DX1146" t="s">
        <v>357</v>
      </c>
      <c r="DY1146">
        <v>2.97267</v>
      </c>
      <c r="DZ1146">
        <v>2.7015</v>
      </c>
      <c r="EA1146">
        <v>0.183173</v>
      </c>
      <c r="EB1146">
        <v>0.189944</v>
      </c>
      <c r="EC1146">
        <v>0.0903119</v>
      </c>
      <c r="ED1146">
        <v>0.0792467</v>
      </c>
      <c r="EE1146">
        <v>31805.9</v>
      </c>
      <c r="EF1146">
        <v>34384.8</v>
      </c>
      <c r="EG1146">
        <v>35289</v>
      </c>
      <c r="EH1146">
        <v>38500</v>
      </c>
      <c r="EI1146">
        <v>45534.9</v>
      </c>
      <c r="EJ1146">
        <v>51210.6</v>
      </c>
      <c r="EK1146">
        <v>55171.9</v>
      </c>
      <c r="EL1146">
        <v>61762.8</v>
      </c>
      <c r="EM1146">
        <v>1.9814</v>
      </c>
      <c r="EN1146">
        <v>1.8028</v>
      </c>
      <c r="EO1146">
        <v>0.0847578</v>
      </c>
      <c r="EP1146">
        <v>0</v>
      </c>
      <c r="EQ1146">
        <v>23.6039</v>
      </c>
      <c r="ER1146">
        <v>999.9</v>
      </c>
      <c r="ES1146">
        <v>39.342</v>
      </c>
      <c r="ET1146">
        <v>31.642</v>
      </c>
      <c r="EU1146">
        <v>20.3499</v>
      </c>
      <c r="EV1146">
        <v>56.2662</v>
      </c>
      <c r="EW1146">
        <v>46.1378</v>
      </c>
      <c r="EX1146">
        <v>1</v>
      </c>
      <c r="EY1146">
        <v>0.0105285</v>
      </c>
      <c r="EZ1146">
        <v>2.64488</v>
      </c>
      <c r="FA1146">
        <v>20.0934</v>
      </c>
      <c r="FB1146">
        <v>5.19932</v>
      </c>
      <c r="FC1146">
        <v>12.0064</v>
      </c>
      <c r="FD1146">
        <v>4.976</v>
      </c>
      <c r="FE1146">
        <v>3.294</v>
      </c>
      <c r="FF1146">
        <v>9999</v>
      </c>
      <c r="FG1146">
        <v>9999</v>
      </c>
      <c r="FH1146">
        <v>9999</v>
      </c>
      <c r="FI1146">
        <v>696.3</v>
      </c>
      <c r="FJ1146">
        <v>1.86356</v>
      </c>
      <c r="FK1146">
        <v>1.86829</v>
      </c>
      <c r="FL1146">
        <v>1.86804</v>
      </c>
      <c r="FM1146">
        <v>1.86932</v>
      </c>
      <c r="FN1146">
        <v>1.87012</v>
      </c>
      <c r="FO1146">
        <v>1.86615</v>
      </c>
      <c r="FP1146">
        <v>1.86722</v>
      </c>
      <c r="FQ1146">
        <v>1.86859</v>
      </c>
      <c r="FR1146">
        <v>5</v>
      </c>
      <c r="FS1146">
        <v>0</v>
      </c>
      <c r="FT1146">
        <v>0</v>
      </c>
      <c r="FU1146">
        <v>0</v>
      </c>
      <c r="FV1146" t="s">
        <v>358</v>
      </c>
      <c r="FW1146" t="s">
        <v>359</v>
      </c>
      <c r="FX1146" t="s">
        <v>360</v>
      </c>
      <c r="FY1146" t="s">
        <v>360</v>
      </c>
      <c r="FZ1146" t="s">
        <v>360</v>
      </c>
      <c r="GA1146" t="s">
        <v>360</v>
      </c>
      <c r="GB1146">
        <v>0</v>
      </c>
      <c r="GC1146">
        <v>100</v>
      </c>
      <c r="GD1146">
        <v>100</v>
      </c>
      <c r="GE1146">
        <v>10.06</v>
      </c>
      <c r="GF1146">
        <v>0.2772</v>
      </c>
      <c r="GG1146">
        <v>3.61927167264205</v>
      </c>
      <c r="GH1146">
        <v>0.00509506669552449</v>
      </c>
      <c r="GI1146">
        <v>1.17866753763249e-06</v>
      </c>
      <c r="GJ1146">
        <v>-6.62632595388568e-10</v>
      </c>
      <c r="GK1146">
        <v>-0.0260112845827318</v>
      </c>
      <c r="GL1146">
        <v>-0.0225051504344278</v>
      </c>
      <c r="GM1146">
        <v>0.00262967521021688</v>
      </c>
      <c r="GN1146">
        <v>-3.50088843362945e-05</v>
      </c>
      <c r="GO1146">
        <v>-5</v>
      </c>
      <c r="GP1146">
        <v>1640</v>
      </c>
      <c r="GQ1146">
        <v>1</v>
      </c>
      <c r="GR1146">
        <v>20</v>
      </c>
      <c r="GS1146">
        <v>50374.9</v>
      </c>
      <c r="GT1146">
        <v>50374.9</v>
      </c>
      <c r="GU1146">
        <v>2.43896</v>
      </c>
      <c r="GV1146">
        <v>2.60132</v>
      </c>
      <c r="GW1146">
        <v>1.54785</v>
      </c>
      <c r="GX1146">
        <v>2.2998</v>
      </c>
      <c r="GY1146">
        <v>1.34644</v>
      </c>
      <c r="GZ1146">
        <v>2.41089</v>
      </c>
      <c r="HA1146">
        <v>36.6469</v>
      </c>
      <c r="HB1146">
        <v>23.9474</v>
      </c>
      <c r="HC1146">
        <v>18</v>
      </c>
      <c r="HD1146">
        <v>503.108</v>
      </c>
      <c r="HE1146">
        <v>390.988</v>
      </c>
      <c r="HF1146">
        <v>19.5354</v>
      </c>
      <c r="HG1146">
        <v>27.2089</v>
      </c>
      <c r="HH1146">
        <v>30.0001</v>
      </c>
      <c r="HI1146">
        <v>27.1953</v>
      </c>
      <c r="HJ1146">
        <v>27.1413</v>
      </c>
      <c r="HK1146">
        <v>48.8156</v>
      </c>
      <c r="HL1146">
        <v>20.7305</v>
      </c>
      <c r="HM1146">
        <v>0</v>
      </c>
      <c r="HN1146">
        <v>19.5356</v>
      </c>
      <c r="HO1146">
        <v>1241.58</v>
      </c>
      <c r="HP1146">
        <v>16.3453</v>
      </c>
      <c r="HQ1146">
        <v>102.339</v>
      </c>
      <c r="HR1146">
        <v>102.799</v>
      </c>
    </row>
    <row r="1147" spans="1:226">
      <c r="A1147">
        <v>1131</v>
      </c>
      <c r="B1147">
        <v>1663700148</v>
      </c>
      <c r="C1147">
        <v>12372.9000000954</v>
      </c>
      <c r="D1147" t="s">
        <v>2632</v>
      </c>
      <c r="E1147" t="s">
        <v>2633</v>
      </c>
      <c r="F1147">
        <v>5</v>
      </c>
      <c r="G1147" t="s">
        <v>2485</v>
      </c>
      <c r="H1147" t="s">
        <v>354</v>
      </c>
      <c r="I1147">
        <v>1663700140.5</v>
      </c>
      <c r="J1147">
        <f>(K1147)/1000</f>
        <v>0</v>
      </c>
      <c r="K1147">
        <f>IF(BF1147, AN1147, AH1147)</f>
        <v>0</v>
      </c>
      <c r="L1147">
        <f>IF(BF1147, AI1147, AG1147)</f>
        <v>0</v>
      </c>
      <c r="M1147">
        <f>BH1147 - IF(AU1147&gt;1, L1147*BB1147*100.0/(AW1147*BV1147), 0)</f>
        <v>0</v>
      </c>
      <c r="N1147">
        <f>((T1147-J1147/2)*M1147-L1147)/(T1147+J1147/2)</f>
        <v>0</v>
      </c>
      <c r="O1147">
        <f>N1147*(BO1147+BP1147)/1000.0</f>
        <v>0</v>
      </c>
      <c r="P1147">
        <f>(BH1147 - IF(AU1147&gt;1, L1147*BB1147*100.0/(AW1147*BV1147), 0))*(BO1147+BP1147)/1000.0</f>
        <v>0</v>
      </c>
      <c r="Q1147">
        <f>2.0/((1/S1147-1/R1147)+SIGN(S1147)*SQRT((1/S1147-1/R1147)*(1/S1147-1/R1147) + 4*BC1147/((BC1147+1)*(BC1147+1))*(2*1/S1147*1/R1147-1/R1147*1/R1147)))</f>
        <v>0</v>
      </c>
      <c r="R1147">
        <f>IF(LEFT(BD1147,1)&lt;&gt;"0",IF(LEFT(BD1147,1)="1",3.0,BE1147),$D$5+$E$5*(BV1147*BO1147/($K$5*1000))+$F$5*(BV1147*BO1147/($K$5*1000))*MAX(MIN(BB1147,$J$5),$I$5)*MAX(MIN(BB1147,$J$5),$I$5)+$G$5*MAX(MIN(BB1147,$J$5),$I$5)*(BV1147*BO1147/($K$5*1000))+$H$5*(BV1147*BO1147/($K$5*1000))*(BV1147*BO1147/($K$5*1000)))</f>
        <v>0</v>
      </c>
      <c r="S1147">
        <f>J1147*(1000-(1000*0.61365*exp(17.502*W1147/(240.97+W1147))/(BO1147+BP1147)+BJ1147)/2)/(1000*0.61365*exp(17.502*W1147/(240.97+W1147))/(BO1147+BP1147)-BJ1147)</f>
        <v>0</v>
      </c>
      <c r="T1147">
        <f>1/((BC1147+1)/(Q1147/1.6)+1/(R1147/1.37)) + BC1147/((BC1147+1)/(Q1147/1.6) + BC1147/(R1147/1.37))</f>
        <v>0</v>
      </c>
      <c r="U1147">
        <f>(AX1147*BA1147)</f>
        <v>0</v>
      </c>
      <c r="V1147">
        <f>(BQ1147+(U1147+2*0.95*5.67E-8*(((BQ1147+$B$7)+273)^4-(BQ1147+273)^4)-44100*J1147)/(1.84*29.3*R1147+8*0.95*5.67E-8*(BQ1147+273)^3))</f>
        <v>0</v>
      </c>
      <c r="W1147">
        <f>($C$7*BR1147+$D$7*BS1147+$E$7*V1147)</f>
        <v>0</v>
      </c>
      <c r="X1147">
        <f>0.61365*exp(17.502*W1147/(240.97+W1147))</f>
        <v>0</v>
      </c>
      <c r="Y1147">
        <f>(Z1147/AA1147*100)</f>
        <v>0</v>
      </c>
      <c r="Z1147">
        <f>BJ1147*(BO1147+BP1147)/1000</f>
        <v>0</v>
      </c>
      <c r="AA1147">
        <f>0.61365*exp(17.502*BQ1147/(240.97+BQ1147))</f>
        <v>0</v>
      </c>
      <c r="AB1147">
        <f>(X1147-BJ1147*(BO1147+BP1147)/1000)</f>
        <v>0</v>
      </c>
      <c r="AC1147">
        <f>(-J1147*44100)</f>
        <v>0</v>
      </c>
      <c r="AD1147">
        <f>2*29.3*R1147*0.92*(BQ1147-W1147)</f>
        <v>0</v>
      </c>
      <c r="AE1147">
        <f>2*0.95*5.67E-8*(((BQ1147+$B$7)+273)^4-(W1147+273)^4)</f>
        <v>0</v>
      </c>
      <c r="AF1147">
        <f>U1147+AE1147+AC1147+AD1147</f>
        <v>0</v>
      </c>
      <c r="AG1147">
        <f>BN1147*AU1147*(BI1147-BH1147*(1000-AU1147*BK1147)/(1000-AU1147*BJ1147))/(100*BB1147)</f>
        <v>0</v>
      </c>
      <c r="AH1147">
        <f>1000*BN1147*AU1147*(BJ1147-BK1147)/(100*BB1147*(1000-AU1147*BJ1147))</f>
        <v>0</v>
      </c>
      <c r="AI1147">
        <f>(AJ1147 - AK1147 - BO1147*1E3/(8.314*(BQ1147+273.15)) * AM1147/BN1147 * AL1147) * BN1147/(100*BB1147) * (1000 - BK1147)/1000</f>
        <v>0</v>
      </c>
      <c r="AJ1147">
        <v>1256.09947579842</v>
      </c>
      <c r="AK1147">
        <v>1205.16133333333</v>
      </c>
      <c r="AL1147">
        <v>3.36459001573069</v>
      </c>
      <c r="AM1147">
        <v>65.4375956939382</v>
      </c>
      <c r="AN1147">
        <f>(AP1147 - AO1147 + BO1147*1E3/(8.314*(BQ1147+273.15)) * AR1147/BN1147 * AQ1147) * BN1147/(100*BB1147) * 1000/(1000 - AP1147)</f>
        <v>0</v>
      </c>
      <c r="AO1147">
        <v>16.2658426784497</v>
      </c>
      <c r="AP1147">
        <v>19.8296835164835</v>
      </c>
      <c r="AQ1147">
        <v>0.000827265095194772</v>
      </c>
      <c r="AR1147">
        <v>121.297817516399</v>
      </c>
      <c r="AS1147">
        <v>0</v>
      </c>
      <c r="AT1147">
        <v>0</v>
      </c>
      <c r="AU1147">
        <f>IF(AS1147*$H$13&gt;=AW1147,1.0,(AW1147/(AW1147-AS1147*$H$13)))</f>
        <v>0</v>
      </c>
      <c r="AV1147">
        <f>(AU1147-1)*100</f>
        <v>0</v>
      </c>
      <c r="AW1147">
        <f>MAX(0,($B$13+$C$13*BV1147)/(1+$D$13*BV1147)*BO1147/(BQ1147+273)*$E$13)</f>
        <v>0</v>
      </c>
      <c r="AX1147">
        <f>$B$11*BW1147+$C$11*BX1147+$F$11*CI1147*(1-CL1147)</f>
        <v>0</v>
      </c>
      <c r="AY1147">
        <f>AX1147*AZ1147</f>
        <v>0</v>
      </c>
      <c r="AZ1147">
        <f>($B$11*$D$9+$C$11*$D$9+$F$11*((CV1147+CN1147)/MAX(CV1147+CN1147+CW1147, 0.1)*$I$9+CW1147/MAX(CV1147+CN1147+CW1147, 0.1)*$J$9))/($B$11+$C$11+$F$11)</f>
        <v>0</v>
      </c>
      <c r="BA1147">
        <f>($B$11*$K$9+$C$11*$K$9+$F$11*((CV1147+CN1147)/MAX(CV1147+CN1147+CW1147, 0.1)*$P$9+CW1147/MAX(CV1147+CN1147+CW1147, 0.1)*$Q$9))/($B$11+$C$11+$F$11)</f>
        <v>0</v>
      </c>
      <c r="BB1147">
        <v>6</v>
      </c>
      <c r="BC1147">
        <v>0.5</v>
      </c>
      <c r="BD1147" t="s">
        <v>355</v>
      </c>
      <c r="BE1147">
        <v>2</v>
      </c>
      <c r="BF1147" t="b">
        <v>1</v>
      </c>
      <c r="BG1147">
        <v>1663700140.5</v>
      </c>
      <c r="BH1147">
        <v>1157.90296296296</v>
      </c>
      <c r="BI1147">
        <v>1219.73814814815</v>
      </c>
      <c r="BJ1147">
        <v>19.8134814814815</v>
      </c>
      <c r="BK1147">
        <v>16.2489888888889</v>
      </c>
      <c r="BL1147">
        <v>1147.88555555556</v>
      </c>
      <c r="BM1147">
        <v>19.5365259259259</v>
      </c>
      <c r="BN1147">
        <v>500.095888888889</v>
      </c>
      <c r="BO1147">
        <v>90.4547222222222</v>
      </c>
      <c r="BP1147">
        <v>0.0479622111111111</v>
      </c>
      <c r="BQ1147">
        <v>24.5093703703704</v>
      </c>
      <c r="BR1147">
        <v>25.0050481481481</v>
      </c>
      <c r="BS1147">
        <v>999.9</v>
      </c>
      <c r="BT1147">
        <v>0</v>
      </c>
      <c r="BU1147">
        <v>0</v>
      </c>
      <c r="BV1147">
        <v>9990.18518518518</v>
      </c>
      <c r="BW1147">
        <v>0</v>
      </c>
      <c r="BX1147">
        <v>16.6816</v>
      </c>
      <c r="BY1147">
        <v>-61.8344666666667</v>
      </c>
      <c r="BZ1147">
        <v>1181.30851851852</v>
      </c>
      <c r="CA1147">
        <v>1239.88407407407</v>
      </c>
      <c r="CB1147">
        <v>3.56449185185185</v>
      </c>
      <c r="CC1147">
        <v>1219.73814814815</v>
      </c>
      <c r="CD1147">
        <v>16.2489888888889</v>
      </c>
      <c r="CE1147">
        <v>1.79222185185185</v>
      </c>
      <c r="CF1147">
        <v>1.46979740740741</v>
      </c>
      <c r="CG1147">
        <v>15.7191222222222</v>
      </c>
      <c r="CH1147">
        <v>12.6575333333333</v>
      </c>
      <c r="CI1147">
        <v>2000.00592592593</v>
      </c>
      <c r="CJ1147">
        <v>0.980004777777778</v>
      </c>
      <c r="CK1147">
        <v>0.0199951777777778</v>
      </c>
      <c r="CL1147">
        <v>0</v>
      </c>
      <c r="CM1147">
        <v>723.272407407407</v>
      </c>
      <c r="CN1147">
        <v>5.00063</v>
      </c>
      <c r="CO1147">
        <v>14247.9037037037</v>
      </c>
      <c r="CP1147">
        <v>17256.9851851852</v>
      </c>
      <c r="CQ1147">
        <v>39.25</v>
      </c>
      <c r="CR1147">
        <v>39.375</v>
      </c>
      <c r="CS1147">
        <v>38.7706666666667</v>
      </c>
      <c r="CT1147">
        <v>38.7406666666667</v>
      </c>
      <c r="CU1147">
        <v>39.9766666666667</v>
      </c>
      <c r="CV1147">
        <v>1955.11407407407</v>
      </c>
      <c r="CW1147">
        <v>39.8918518518519</v>
      </c>
      <c r="CX1147">
        <v>0</v>
      </c>
      <c r="CY1147">
        <v>1663700145.5</v>
      </c>
      <c r="CZ1147">
        <v>0</v>
      </c>
      <c r="DA1147">
        <v>0</v>
      </c>
      <c r="DB1147" t="s">
        <v>356</v>
      </c>
      <c r="DC1147">
        <v>1660677648.1</v>
      </c>
      <c r="DD1147">
        <v>1660677649.1</v>
      </c>
      <c r="DE1147">
        <v>0</v>
      </c>
      <c r="DF1147">
        <v>-1.042</v>
      </c>
      <c r="DG1147">
        <v>0.003</v>
      </c>
      <c r="DH1147">
        <v>5.218</v>
      </c>
      <c r="DI1147">
        <v>0.344</v>
      </c>
      <c r="DJ1147">
        <v>417</v>
      </c>
      <c r="DK1147">
        <v>22</v>
      </c>
      <c r="DL1147">
        <v>1.24</v>
      </c>
      <c r="DM1147">
        <v>0.53</v>
      </c>
      <c r="DN1147">
        <v>-61.7135292682927</v>
      </c>
      <c r="DO1147">
        <v>-1.42145017421623</v>
      </c>
      <c r="DP1147">
        <v>0.294315761446868</v>
      </c>
      <c r="DQ1147">
        <v>0</v>
      </c>
      <c r="DR1147">
        <v>3.58094829268293</v>
      </c>
      <c r="DS1147">
        <v>-0.228299372822289</v>
      </c>
      <c r="DT1147">
        <v>0.0244702551047173</v>
      </c>
      <c r="DU1147">
        <v>0</v>
      </c>
      <c r="DV1147">
        <v>0</v>
      </c>
      <c r="DW1147">
        <v>2</v>
      </c>
      <c r="DX1147" t="s">
        <v>357</v>
      </c>
      <c r="DY1147">
        <v>2.9732</v>
      </c>
      <c r="DZ1147">
        <v>2.70187</v>
      </c>
      <c r="EA1147">
        <v>0.184804</v>
      </c>
      <c r="EB1147">
        <v>0.191517</v>
      </c>
      <c r="EC1147">
        <v>0.0903352</v>
      </c>
      <c r="ED1147">
        <v>0.07926</v>
      </c>
      <c r="EE1147">
        <v>31742.8</v>
      </c>
      <c r="EF1147">
        <v>34318.4</v>
      </c>
      <c r="EG1147">
        <v>35289.4</v>
      </c>
      <c r="EH1147">
        <v>38500.5</v>
      </c>
      <c r="EI1147">
        <v>45533.8</v>
      </c>
      <c r="EJ1147">
        <v>51210.2</v>
      </c>
      <c r="EK1147">
        <v>55172</v>
      </c>
      <c r="EL1147">
        <v>61763.2</v>
      </c>
      <c r="EM1147">
        <v>1.9832</v>
      </c>
      <c r="EN1147">
        <v>1.8038</v>
      </c>
      <c r="EO1147">
        <v>0.0856221</v>
      </c>
      <c r="EP1147">
        <v>0</v>
      </c>
      <c r="EQ1147">
        <v>23.6019</v>
      </c>
      <c r="ER1147">
        <v>999.9</v>
      </c>
      <c r="ES1147">
        <v>39.318</v>
      </c>
      <c r="ET1147">
        <v>31.612</v>
      </c>
      <c r="EU1147">
        <v>20.3072</v>
      </c>
      <c r="EV1147">
        <v>56.6362</v>
      </c>
      <c r="EW1147">
        <v>46.0256</v>
      </c>
      <c r="EX1147">
        <v>1</v>
      </c>
      <c r="EY1147">
        <v>0.0104472</v>
      </c>
      <c r="EZ1147">
        <v>2.50475</v>
      </c>
      <c r="FA1147">
        <v>20.0956</v>
      </c>
      <c r="FB1147">
        <v>5.19932</v>
      </c>
      <c r="FC1147">
        <v>12.004</v>
      </c>
      <c r="FD1147">
        <v>4.9756</v>
      </c>
      <c r="FE1147">
        <v>3.294</v>
      </c>
      <c r="FF1147">
        <v>9999</v>
      </c>
      <c r="FG1147">
        <v>9999</v>
      </c>
      <c r="FH1147">
        <v>9999</v>
      </c>
      <c r="FI1147">
        <v>696.3</v>
      </c>
      <c r="FJ1147">
        <v>1.86356</v>
      </c>
      <c r="FK1147">
        <v>1.86829</v>
      </c>
      <c r="FL1147">
        <v>1.86801</v>
      </c>
      <c r="FM1147">
        <v>1.86935</v>
      </c>
      <c r="FN1147">
        <v>1.87009</v>
      </c>
      <c r="FO1147">
        <v>1.86615</v>
      </c>
      <c r="FP1147">
        <v>1.86719</v>
      </c>
      <c r="FQ1147">
        <v>1.86859</v>
      </c>
      <c r="FR1147">
        <v>5</v>
      </c>
      <c r="FS1147">
        <v>0</v>
      </c>
      <c r="FT1147">
        <v>0</v>
      </c>
      <c r="FU1147">
        <v>0</v>
      </c>
      <c r="FV1147" t="s">
        <v>358</v>
      </c>
      <c r="FW1147" t="s">
        <v>359</v>
      </c>
      <c r="FX1147" t="s">
        <v>360</v>
      </c>
      <c r="FY1147" t="s">
        <v>360</v>
      </c>
      <c r="FZ1147" t="s">
        <v>360</v>
      </c>
      <c r="GA1147" t="s">
        <v>360</v>
      </c>
      <c r="GB1147">
        <v>0</v>
      </c>
      <c r="GC1147">
        <v>100</v>
      </c>
      <c r="GD1147">
        <v>100</v>
      </c>
      <c r="GE1147">
        <v>10.14</v>
      </c>
      <c r="GF1147">
        <v>0.2775</v>
      </c>
      <c r="GG1147">
        <v>3.61927167264205</v>
      </c>
      <c r="GH1147">
        <v>0.00509506669552449</v>
      </c>
      <c r="GI1147">
        <v>1.17866753763249e-06</v>
      </c>
      <c r="GJ1147">
        <v>-6.62632595388568e-10</v>
      </c>
      <c r="GK1147">
        <v>-0.0260112845827318</v>
      </c>
      <c r="GL1147">
        <v>-0.0225051504344278</v>
      </c>
      <c r="GM1147">
        <v>0.00262967521021688</v>
      </c>
      <c r="GN1147">
        <v>-3.50088843362945e-05</v>
      </c>
      <c r="GO1147">
        <v>-5</v>
      </c>
      <c r="GP1147">
        <v>1640</v>
      </c>
      <c r="GQ1147">
        <v>1</v>
      </c>
      <c r="GR1147">
        <v>20</v>
      </c>
      <c r="GS1147">
        <v>50375</v>
      </c>
      <c r="GT1147">
        <v>50375</v>
      </c>
      <c r="GU1147">
        <v>2.46338</v>
      </c>
      <c r="GV1147">
        <v>2.60498</v>
      </c>
      <c r="GW1147">
        <v>1.54785</v>
      </c>
      <c r="GX1147">
        <v>2.2998</v>
      </c>
      <c r="GY1147">
        <v>1.34644</v>
      </c>
      <c r="GZ1147">
        <v>2.26196</v>
      </c>
      <c r="HA1147">
        <v>36.6706</v>
      </c>
      <c r="HB1147">
        <v>23.9387</v>
      </c>
      <c r="HC1147">
        <v>18</v>
      </c>
      <c r="HD1147">
        <v>504.303</v>
      </c>
      <c r="HE1147">
        <v>391.531</v>
      </c>
      <c r="HF1147">
        <v>19.5316</v>
      </c>
      <c r="HG1147">
        <v>27.2089</v>
      </c>
      <c r="HH1147">
        <v>30</v>
      </c>
      <c r="HI1147">
        <v>27.1953</v>
      </c>
      <c r="HJ1147">
        <v>27.1413</v>
      </c>
      <c r="HK1147">
        <v>49.3132</v>
      </c>
      <c r="HL1147">
        <v>20.4338</v>
      </c>
      <c r="HM1147">
        <v>0</v>
      </c>
      <c r="HN1147">
        <v>19.5556</v>
      </c>
      <c r="HO1147">
        <v>1255.13</v>
      </c>
      <c r="HP1147">
        <v>16.3708</v>
      </c>
      <c r="HQ1147">
        <v>102.339</v>
      </c>
      <c r="HR1147">
        <v>102.8</v>
      </c>
    </row>
    <row r="1148" spans="1:226">
      <c r="A1148">
        <v>1132</v>
      </c>
      <c r="B1148">
        <v>1663700153</v>
      </c>
      <c r="C1148">
        <v>12377.9000000954</v>
      </c>
      <c r="D1148" t="s">
        <v>2634</v>
      </c>
      <c r="E1148" t="s">
        <v>2635</v>
      </c>
      <c r="F1148">
        <v>5</v>
      </c>
      <c r="G1148" t="s">
        <v>2485</v>
      </c>
      <c r="H1148" t="s">
        <v>354</v>
      </c>
      <c r="I1148">
        <v>1663700145.21429</v>
      </c>
      <c r="J1148">
        <f>(K1148)/1000</f>
        <v>0</v>
      </c>
      <c r="K1148">
        <f>IF(BF1148, AN1148, AH1148)</f>
        <v>0</v>
      </c>
      <c r="L1148">
        <f>IF(BF1148, AI1148, AG1148)</f>
        <v>0</v>
      </c>
      <c r="M1148">
        <f>BH1148 - IF(AU1148&gt;1, L1148*BB1148*100.0/(AW1148*BV1148), 0)</f>
        <v>0</v>
      </c>
      <c r="N1148">
        <f>((T1148-J1148/2)*M1148-L1148)/(T1148+J1148/2)</f>
        <v>0</v>
      </c>
      <c r="O1148">
        <f>N1148*(BO1148+BP1148)/1000.0</f>
        <v>0</v>
      </c>
      <c r="P1148">
        <f>(BH1148 - IF(AU1148&gt;1, L1148*BB1148*100.0/(AW1148*BV1148), 0))*(BO1148+BP1148)/1000.0</f>
        <v>0</v>
      </c>
      <c r="Q1148">
        <f>2.0/((1/S1148-1/R1148)+SIGN(S1148)*SQRT((1/S1148-1/R1148)*(1/S1148-1/R1148) + 4*BC1148/((BC1148+1)*(BC1148+1))*(2*1/S1148*1/R1148-1/R1148*1/R1148)))</f>
        <v>0</v>
      </c>
      <c r="R1148">
        <f>IF(LEFT(BD1148,1)&lt;&gt;"0",IF(LEFT(BD1148,1)="1",3.0,BE1148),$D$5+$E$5*(BV1148*BO1148/($K$5*1000))+$F$5*(BV1148*BO1148/($K$5*1000))*MAX(MIN(BB1148,$J$5),$I$5)*MAX(MIN(BB1148,$J$5),$I$5)+$G$5*MAX(MIN(BB1148,$J$5),$I$5)*(BV1148*BO1148/($K$5*1000))+$H$5*(BV1148*BO1148/($K$5*1000))*(BV1148*BO1148/($K$5*1000)))</f>
        <v>0</v>
      </c>
      <c r="S1148">
        <f>J1148*(1000-(1000*0.61365*exp(17.502*W1148/(240.97+W1148))/(BO1148+BP1148)+BJ1148)/2)/(1000*0.61365*exp(17.502*W1148/(240.97+W1148))/(BO1148+BP1148)-BJ1148)</f>
        <v>0</v>
      </c>
      <c r="T1148">
        <f>1/((BC1148+1)/(Q1148/1.6)+1/(R1148/1.37)) + BC1148/((BC1148+1)/(Q1148/1.6) + BC1148/(R1148/1.37))</f>
        <v>0</v>
      </c>
      <c r="U1148">
        <f>(AX1148*BA1148)</f>
        <v>0</v>
      </c>
      <c r="V1148">
        <f>(BQ1148+(U1148+2*0.95*5.67E-8*(((BQ1148+$B$7)+273)^4-(BQ1148+273)^4)-44100*J1148)/(1.84*29.3*R1148+8*0.95*5.67E-8*(BQ1148+273)^3))</f>
        <v>0</v>
      </c>
      <c r="W1148">
        <f>($C$7*BR1148+$D$7*BS1148+$E$7*V1148)</f>
        <v>0</v>
      </c>
      <c r="X1148">
        <f>0.61365*exp(17.502*W1148/(240.97+W1148))</f>
        <v>0</v>
      </c>
      <c r="Y1148">
        <f>(Z1148/AA1148*100)</f>
        <v>0</v>
      </c>
      <c r="Z1148">
        <f>BJ1148*(BO1148+BP1148)/1000</f>
        <v>0</v>
      </c>
      <c r="AA1148">
        <f>0.61365*exp(17.502*BQ1148/(240.97+BQ1148))</f>
        <v>0</v>
      </c>
      <c r="AB1148">
        <f>(X1148-BJ1148*(BO1148+BP1148)/1000)</f>
        <v>0</v>
      </c>
      <c r="AC1148">
        <f>(-J1148*44100)</f>
        <v>0</v>
      </c>
      <c r="AD1148">
        <f>2*29.3*R1148*0.92*(BQ1148-W1148)</f>
        <v>0</v>
      </c>
      <c r="AE1148">
        <f>2*0.95*5.67E-8*(((BQ1148+$B$7)+273)^4-(W1148+273)^4)</f>
        <v>0</v>
      </c>
      <c r="AF1148">
        <f>U1148+AE1148+AC1148+AD1148</f>
        <v>0</v>
      </c>
      <c r="AG1148">
        <f>BN1148*AU1148*(BI1148-BH1148*(1000-AU1148*BK1148)/(1000-AU1148*BJ1148))/(100*BB1148)</f>
        <v>0</v>
      </c>
      <c r="AH1148">
        <f>1000*BN1148*AU1148*(BJ1148-BK1148)/(100*BB1148*(1000-AU1148*BJ1148))</f>
        <v>0</v>
      </c>
      <c r="AI1148">
        <f>(AJ1148 - AK1148 - BO1148*1E3/(8.314*(BQ1148+273.15)) * AM1148/BN1148 * AL1148) * BN1148/(100*BB1148) * (1000 - BK1148)/1000</f>
        <v>0</v>
      </c>
      <c r="AJ1148">
        <v>1272.86242442646</v>
      </c>
      <c r="AK1148">
        <v>1222.07690909091</v>
      </c>
      <c r="AL1148">
        <v>3.32099881693938</v>
      </c>
      <c r="AM1148">
        <v>65.4375956939382</v>
      </c>
      <c r="AN1148">
        <f>(AP1148 - AO1148 + BO1148*1E3/(8.314*(BQ1148+273.15)) * AR1148/BN1148 * AQ1148) * BN1148/(100*BB1148) * 1000/(1000 - AP1148)</f>
        <v>0</v>
      </c>
      <c r="AO1148">
        <v>16.2778754196679</v>
      </c>
      <c r="AP1148">
        <v>19.8374296703297</v>
      </c>
      <c r="AQ1148">
        <v>0.000167544659548992</v>
      </c>
      <c r="AR1148">
        <v>121.297817516399</v>
      </c>
      <c r="AS1148">
        <v>0</v>
      </c>
      <c r="AT1148">
        <v>0</v>
      </c>
      <c r="AU1148">
        <f>IF(AS1148*$H$13&gt;=AW1148,1.0,(AW1148/(AW1148-AS1148*$H$13)))</f>
        <v>0</v>
      </c>
      <c r="AV1148">
        <f>(AU1148-1)*100</f>
        <v>0</v>
      </c>
      <c r="AW1148">
        <f>MAX(0,($B$13+$C$13*BV1148)/(1+$D$13*BV1148)*BO1148/(BQ1148+273)*$E$13)</f>
        <v>0</v>
      </c>
      <c r="AX1148">
        <f>$B$11*BW1148+$C$11*BX1148+$F$11*CI1148*(1-CL1148)</f>
        <v>0</v>
      </c>
      <c r="AY1148">
        <f>AX1148*AZ1148</f>
        <v>0</v>
      </c>
      <c r="AZ1148">
        <f>($B$11*$D$9+$C$11*$D$9+$F$11*((CV1148+CN1148)/MAX(CV1148+CN1148+CW1148, 0.1)*$I$9+CW1148/MAX(CV1148+CN1148+CW1148, 0.1)*$J$9))/($B$11+$C$11+$F$11)</f>
        <v>0</v>
      </c>
      <c r="BA1148">
        <f>($B$11*$K$9+$C$11*$K$9+$F$11*((CV1148+CN1148)/MAX(CV1148+CN1148+CW1148, 0.1)*$P$9+CW1148/MAX(CV1148+CN1148+CW1148, 0.1)*$Q$9))/($B$11+$C$11+$F$11)</f>
        <v>0</v>
      </c>
      <c r="BB1148">
        <v>6</v>
      </c>
      <c r="BC1148">
        <v>0.5</v>
      </c>
      <c r="BD1148" t="s">
        <v>355</v>
      </c>
      <c r="BE1148">
        <v>2</v>
      </c>
      <c r="BF1148" t="b">
        <v>1</v>
      </c>
      <c r="BG1148">
        <v>1663700145.21429</v>
      </c>
      <c r="BH1148">
        <v>1173.67035714286</v>
      </c>
      <c r="BI1148">
        <v>1235.37857142857</v>
      </c>
      <c r="BJ1148">
        <v>19.8248928571429</v>
      </c>
      <c r="BK1148">
        <v>16.2757642857143</v>
      </c>
      <c r="BL1148">
        <v>1163.5725</v>
      </c>
      <c r="BM1148">
        <v>19.5474964285714</v>
      </c>
      <c r="BN1148">
        <v>500.078464285714</v>
      </c>
      <c r="BO1148">
        <v>90.4542678571429</v>
      </c>
      <c r="BP1148">
        <v>0.0478695392857143</v>
      </c>
      <c r="BQ1148">
        <v>24.5084857142857</v>
      </c>
      <c r="BR1148">
        <v>25.00415</v>
      </c>
      <c r="BS1148">
        <v>999.9</v>
      </c>
      <c r="BT1148">
        <v>0</v>
      </c>
      <c r="BU1148">
        <v>0</v>
      </c>
      <c r="BV1148">
        <v>9988.92857142857</v>
      </c>
      <c r="BW1148">
        <v>0</v>
      </c>
      <c r="BX1148">
        <v>16.6823857142857</v>
      </c>
      <c r="BY1148">
        <v>-61.7074607142857</v>
      </c>
      <c r="BZ1148">
        <v>1197.40964285714</v>
      </c>
      <c r="CA1148">
        <v>1255.81821428571</v>
      </c>
      <c r="CB1148">
        <v>3.54913142857143</v>
      </c>
      <c r="CC1148">
        <v>1235.37857142857</v>
      </c>
      <c r="CD1148">
        <v>16.2757642857143</v>
      </c>
      <c r="CE1148">
        <v>1.79324535714286</v>
      </c>
      <c r="CF1148">
        <v>1.47221178571429</v>
      </c>
      <c r="CG1148">
        <v>15.7280392857143</v>
      </c>
      <c r="CH1148">
        <v>12.6825642857143</v>
      </c>
      <c r="CI1148">
        <v>2000.00392857143</v>
      </c>
      <c r="CJ1148">
        <v>0.980005</v>
      </c>
      <c r="CK1148">
        <v>0.019995</v>
      </c>
      <c r="CL1148">
        <v>0</v>
      </c>
      <c r="CM1148">
        <v>722.778714285714</v>
      </c>
      <c r="CN1148">
        <v>5.00063</v>
      </c>
      <c r="CO1148">
        <v>14236.9035714286</v>
      </c>
      <c r="CP1148">
        <v>17256.9607142857</v>
      </c>
      <c r="CQ1148">
        <v>39.25</v>
      </c>
      <c r="CR1148">
        <v>39.375</v>
      </c>
      <c r="CS1148">
        <v>38.7743571428571</v>
      </c>
      <c r="CT1148">
        <v>38.7455</v>
      </c>
      <c r="CU1148">
        <v>39.97975</v>
      </c>
      <c r="CV1148">
        <v>1955.11285714286</v>
      </c>
      <c r="CW1148">
        <v>39.8910714285714</v>
      </c>
      <c r="CX1148">
        <v>0</v>
      </c>
      <c r="CY1148">
        <v>1663700150.3</v>
      </c>
      <c r="CZ1148">
        <v>0</v>
      </c>
      <c r="DA1148">
        <v>0</v>
      </c>
      <c r="DB1148" t="s">
        <v>356</v>
      </c>
      <c r="DC1148">
        <v>1660677648.1</v>
      </c>
      <c r="DD1148">
        <v>1660677649.1</v>
      </c>
      <c r="DE1148">
        <v>0</v>
      </c>
      <c r="DF1148">
        <v>-1.042</v>
      </c>
      <c r="DG1148">
        <v>0.003</v>
      </c>
      <c r="DH1148">
        <v>5.218</v>
      </c>
      <c r="DI1148">
        <v>0.344</v>
      </c>
      <c r="DJ1148">
        <v>417</v>
      </c>
      <c r="DK1148">
        <v>22</v>
      </c>
      <c r="DL1148">
        <v>1.24</v>
      </c>
      <c r="DM1148">
        <v>0.53</v>
      </c>
      <c r="DN1148">
        <v>-61.7577463414634</v>
      </c>
      <c r="DO1148">
        <v>0.627227874564546</v>
      </c>
      <c r="DP1148">
        <v>0.387627785443189</v>
      </c>
      <c r="DQ1148">
        <v>0</v>
      </c>
      <c r="DR1148">
        <v>3.56129756097561</v>
      </c>
      <c r="DS1148">
        <v>-0.190932752613241</v>
      </c>
      <c r="DT1148">
        <v>0.0217555735253524</v>
      </c>
      <c r="DU1148">
        <v>0</v>
      </c>
      <c r="DV1148">
        <v>0</v>
      </c>
      <c r="DW1148">
        <v>2</v>
      </c>
      <c r="DX1148" t="s">
        <v>357</v>
      </c>
      <c r="DY1148">
        <v>2.9731</v>
      </c>
      <c r="DZ1148">
        <v>2.70182</v>
      </c>
      <c r="EA1148">
        <v>0.186381</v>
      </c>
      <c r="EB1148">
        <v>0.192972</v>
      </c>
      <c r="EC1148">
        <v>0.0903836</v>
      </c>
      <c r="ED1148">
        <v>0.0794714</v>
      </c>
      <c r="EE1148">
        <v>31681</v>
      </c>
      <c r="EF1148">
        <v>34256.1</v>
      </c>
      <c r="EG1148">
        <v>35289</v>
      </c>
      <c r="EH1148">
        <v>38499.8</v>
      </c>
      <c r="EI1148">
        <v>45531.6</v>
      </c>
      <c r="EJ1148">
        <v>51197.5</v>
      </c>
      <c r="EK1148">
        <v>55172.3</v>
      </c>
      <c r="EL1148">
        <v>61762.1</v>
      </c>
      <c r="EM1148">
        <v>1.9834</v>
      </c>
      <c r="EN1148">
        <v>1.8034</v>
      </c>
      <c r="EO1148">
        <v>0.0862479</v>
      </c>
      <c r="EP1148">
        <v>0</v>
      </c>
      <c r="EQ1148">
        <v>23.6019</v>
      </c>
      <c r="ER1148">
        <v>999.9</v>
      </c>
      <c r="ES1148">
        <v>39.318</v>
      </c>
      <c r="ET1148">
        <v>31.632</v>
      </c>
      <c r="EU1148">
        <v>20.3268</v>
      </c>
      <c r="EV1148">
        <v>57.0662</v>
      </c>
      <c r="EW1148">
        <v>45.7171</v>
      </c>
      <c r="EX1148">
        <v>1</v>
      </c>
      <c r="EY1148">
        <v>0.0103659</v>
      </c>
      <c r="EZ1148">
        <v>2.55497</v>
      </c>
      <c r="FA1148">
        <v>20.0949</v>
      </c>
      <c r="FB1148">
        <v>5.19932</v>
      </c>
      <c r="FC1148">
        <v>12.004</v>
      </c>
      <c r="FD1148">
        <v>4.9756</v>
      </c>
      <c r="FE1148">
        <v>3.294</v>
      </c>
      <c r="FF1148">
        <v>9999</v>
      </c>
      <c r="FG1148">
        <v>9999</v>
      </c>
      <c r="FH1148">
        <v>9999</v>
      </c>
      <c r="FI1148">
        <v>696.3</v>
      </c>
      <c r="FJ1148">
        <v>1.86356</v>
      </c>
      <c r="FK1148">
        <v>1.86829</v>
      </c>
      <c r="FL1148">
        <v>1.86807</v>
      </c>
      <c r="FM1148">
        <v>1.86926</v>
      </c>
      <c r="FN1148">
        <v>1.87006</v>
      </c>
      <c r="FO1148">
        <v>1.86615</v>
      </c>
      <c r="FP1148">
        <v>1.86716</v>
      </c>
      <c r="FQ1148">
        <v>1.86853</v>
      </c>
      <c r="FR1148">
        <v>5</v>
      </c>
      <c r="FS1148">
        <v>0</v>
      </c>
      <c r="FT1148">
        <v>0</v>
      </c>
      <c r="FU1148">
        <v>0</v>
      </c>
      <c r="FV1148" t="s">
        <v>358</v>
      </c>
      <c r="FW1148" t="s">
        <v>359</v>
      </c>
      <c r="FX1148" t="s">
        <v>360</v>
      </c>
      <c r="FY1148" t="s">
        <v>360</v>
      </c>
      <c r="FZ1148" t="s">
        <v>360</v>
      </c>
      <c r="GA1148" t="s">
        <v>360</v>
      </c>
      <c r="GB1148">
        <v>0</v>
      </c>
      <c r="GC1148">
        <v>100</v>
      </c>
      <c r="GD1148">
        <v>100</v>
      </c>
      <c r="GE1148">
        <v>10.23</v>
      </c>
      <c r="GF1148">
        <v>0.2781</v>
      </c>
      <c r="GG1148">
        <v>3.61927167264205</v>
      </c>
      <c r="GH1148">
        <v>0.00509506669552449</v>
      </c>
      <c r="GI1148">
        <v>1.17866753763249e-06</v>
      </c>
      <c r="GJ1148">
        <v>-6.62632595388568e-10</v>
      </c>
      <c r="GK1148">
        <v>-0.0260112845827318</v>
      </c>
      <c r="GL1148">
        <v>-0.0225051504344278</v>
      </c>
      <c r="GM1148">
        <v>0.00262967521021688</v>
      </c>
      <c r="GN1148">
        <v>-3.50088843362945e-05</v>
      </c>
      <c r="GO1148">
        <v>-5</v>
      </c>
      <c r="GP1148">
        <v>1640</v>
      </c>
      <c r="GQ1148">
        <v>1</v>
      </c>
      <c r="GR1148">
        <v>20</v>
      </c>
      <c r="GS1148">
        <v>50375.1</v>
      </c>
      <c r="GT1148">
        <v>50375.1</v>
      </c>
      <c r="GU1148">
        <v>2.49268</v>
      </c>
      <c r="GV1148">
        <v>2.59521</v>
      </c>
      <c r="GW1148">
        <v>1.54785</v>
      </c>
      <c r="GX1148">
        <v>2.2998</v>
      </c>
      <c r="GY1148">
        <v>1.34644</v>
      </c>
      <c r="GZ1148">
        <v>2.39502</v>
      </c>
      <c r="HA1148">
        <v>36.6706</v>
      </c>
      <c r="HB1148">
        <v>23.9474</v>
      </c>
      <c r="HC1148">
        <v>18</v>
      </c>
      <c r="HD1148">
        <v>504.436</v>
      </c>
      <c r="HE1148">
        <v>391.329</v>
      </c>
      <c r="HF1148">
        <v>19.5515</v>
      </c>
      <c r="HG1148">
        <v>27.2089</v>
      </c>
      <c r="HH1148">
        <v>29.9999</v>
      </c>
      <c r="HI1148">
        <v>27.1953</v>
      </c>
      <c r="HJ1148">
        <v>27.1436</v>
      </c>
      <c r="HK1148">
        <v>49.8821</v>
      </c>
      <c r="HL1148">
        <v>20.4338</v>
      </c>
      <c r="HM1148">
        <v>0</v>
      </c>
      <c r="HN1148">
        <v>19.5527</v>
      </c>
      <c r="HO1148">
        <v>1275.43</v>
      </c>
      <c r="HP1148">
        <v>16.3924</v>
      </c>
      <c r="HQ1148">
        <v>102.339</v>
      </c>
      <c r="HR1148">
        <v>102.798</v>
      </c>
    </row>
    <row r="1149" spans="1:226">
      <c r="A1149">
        <v>1133</v>
      </c>
      <c r="B1149">
        <v>1663700158</v>
      </c>
      <c r="C1149">
        <v>12382.9000000954</v>
      </c>
      <c r="D1149" t="s">
        <v>2636</v>
      </c>
      <c r="E1149" t="s">
        <v>2637</v>
      </c>
      <c r="F1149">
        <v>5</v>
      </c>
      <c r="G1149" t="s">
        <v>2485</v>
      </c>
      <c r="H1149" t="s">
        <v>354</v>
      </c>
      <c r="I1149">
        <v>1663700150.5</v>
      </c>
      <c r="J1149">
        <f>(K1149)/1000</f>
        <v>0</v>
      </c>
      <c r="K1149">
        <f>IF(BF1149, AN1149, AH1149)</f>
        <v>0</v>
      </c>
      <c r="L1149">
        <f>IF(BF1149, AI1149, AG1149)</f>
        <v>0</v>
      </c>
      <c r="M1149">
        <f>BH1149 - IF(AU1149&gt;1, L1149*BB1149*100.0/(AW1149*BV1149), 0)</f>
        <v>0</v>
      </c>
      <c r="N1149">
        <f>((T1149-J1149/2)*M1149-L1149)/(T1149+J1149/2)</f>
        <v>0</v>
      </c>
      <c r="O1149">
        <f>N1149*(BO1149+BP1149)/1000.0</f>
        <v>0</v>
      </c>
      <c r="P1149">
        <f>(BH1149 - IF(AU1149&gt;1, L1149*BB1149*100.0/(AW1149*BV1149), 0))*(BO1149+BP1149)/1000.0</f>
        <v>0</v>
      </c>
      <c r="Q1149">
        <f>2.0/((1/S1149-1/R1149)+SIGN(S1149)*SQRT((1/S1149-1/R1149)*(1/S1149-1/R1149) + 4*BC1149/((BC1149+1)*(BC1149+1))*(2*1/S1149*1/R1149-1/R1149*1/R1149)))</f>
        <v>0</v>
      </c>
      <c r="R1149">
        <f>IF(LEFT(BD1149,1)&lt;&gt;"0",IF(LEFT(BD1149,1)="1",3.0,BE1149),$D$5+$E$5*(BV1149*BO1149/($K$5*1000))+$F$5*(BV1149*BO1149/($K$5*1000))*MAX(MIN(BB1149,$J$5),$I$5)*MAX(MIN(BB1149,$J$5),$I$5)+$G$5*MAX(MIN(BB1149,$J$5),$I$5)*(BV1149*BO1149/($K$5*1000))+$H$5*(BV1149*BO1149/($K$5*1000))*(BV1149*BO1149/($K$5*1000)))</f>
        <v>0</v>
      </c>
      <c r="S1149">
        <f>J1149*(1000-(1000*0.61365*exp(17.502*W1149/(240.97+W1149))/(BO1149+BP1149)+BJ1149)/2)/(1000*0.61365*exp(17.502*W1149/(240.97+W1149))/(BO1149+BP1149)-BJ1149)</f>
        <v>0</v>
      </c>
      <c r="T1149">
        <f>1/((BC1149+1)/(Q1149/1.6)+1/(R1149/1.37)) + BC1149/((BC1149+1)/(Q1149/1.6) + BC1149/(R1149/1.37))</f>
        <v>0</v>
      </c>
      <c r="U1149">
        <f>(AX1149*BA1149)</f>
        <v>0</v>
      </c>
      <c r="V1149">
        <f>(BQ1149+(U1149+2*0.95*5.67E-8*(((BQ1149+$B$7)+273)^4-(BQ1149+273)^4)-44100*J1149)/(1.84*29.3*R1149+8*0.95*5.67E-8*(BQ1149+273)^3))</f>
        <v>0</v>
      </c>
      <c r="W1149">
        <f>($C$7*BR1149+$D$7*BS1149+$E$7*V1149)</f>
        <v>0</v>
      </c>
      <c r="X1149">
        <f>0.61365*exp(17.502*W1149/(240.97+W1149))</f>
        <v>0</v>
      </c>
      <c r="Y1149">
        <f>(Z1149/AA1149*100)</f>
        <v>0</v>
      </c>
      <c r="Z1149">
        <f>BJ1149*(BO1149+BP1149)/1000</f>
        <v>0</v>
      </c>
      <c r="AA1149">
        <f>0.61365*exp(17.502*BQ1149/(240.97+BQ1149))</f>
        <v>0</v>
      </c>
      <c r="AB1149">
        <f>(X1149-BJ1149*(BO1149+BP1149)/1000)</f>
        <v>0</v>
      </c>
      <c r="AC1149">
        <f>(-J1149*44100)</f>
        <v>0</v>
      </c>
      <c r="AD1149">
        <f>2*29.3*R1149*0.92*(BQ1149-W1149)</f>
        <v>0</v>
      </c>
      <c r="AE1149">
        <f>2*0.95*5.67E-8*(((BQ1149+$B$7)+273)^4-(W1149+273)^4)</f>
        <v>0</v>
      </c>
      <c r="AF1149">
        <f>U1149+AE1149+AC1149+AD1149</f>
        <v>0</v>
      </c>
      <c r="AG1149">
        <f>BN1149*AU1149*(BI1149-BH1149*(1000-AU1149*BK1149)/(1000-AU1149*BJ1149))/(100*BB1149)</f>
        <v>0</v>
      </c>
      <c r="AH1149">
        <f>1000*BN1149*AU1149*(BJ1149-BK1149)/(100*BB1149*(1000-AU1149*BJ1149))</f>
        <v>0</v>
      </c>
      <c r="AI1149">
        <f>(AJ1149 - AK1149 - BO1149*1E3/(8.314*(BQ1149+273.15)) * AM1149/BN1149 * AL1149) * BN1149/(100*BB1149) * (1000 - BK1149)/1000</f>
        <v>0</v>
      </c>
      <c r="AJ1149">
        <v>1290.37179500378</v>
      </c>
      <c r="AK1149">
        <v>1239.15139393939</v>
      </c>
      <c r="AL1149">
        <v>3.48767885123789</v>
      </c>
      <c r="AM1149">
        <v>65.4375956939382</v>
      </c>
      <c r="AN1149">
        <f>(AP1149 - AO1149 + BO1149*1E3/(8.314*(BQ1149+273.15)) * AR1149/BN1149 * AQ1149) * BN1149/(100*BB1149) * 1000/(1000 - AP1149)</f>
        <v>0</v>
      </c>
      <c r="AO1149">
        <v>16.3403046211047</v>
      </c>
      <c r="AP1149">
        <v>19.8499934065934</v>
      </c>
      <c r="AQ1149">
        <v>0.00040732694908129</v>
      </c>
      <c r="AR1149">
        <v>121.297817516399</v>
      </c>
      <c r="AS1149">
        <v>0</v>
      </c>
      <c r="AT1149">
        <v>0</v>
      </c>
      <c r="AU1149">
        <f>IF(AS1149*$H$13&gt;=AW1149,1.0,(AW1149/(AW1149-AS1149*$H$13)))</f>
        <v>0</v>
      </c>
      <c r="AV1149">
        <f>(AU1149-1)*100</f>
        <v>0</v>
      </c>
      <c r="AW1149">
        <f>MAX(0,($B$13+$C$13*BV1149)/(1+$D$13*BV1149)*BO1149/(BQ1149+273)*$E$13)</f>
        <v>0</v>
      </c>
      <c r="AX1149">
        <f>$B$11*BW1149+$C$11*BX1149+$F$11*CI1149*(1-CL1149)</f>
        <v>0</v>
      </c>
      <c r="AY1149">
        <f>AX1149*AZ1149</f>
        <v>0</v>
      </c>
      <c r="AZ1149">
        <f>($B$11*$D$9+$C$11*$D$9+$F$11*((CV1149+CN1149)/MAX(CV1149+CN1149+CW1149, 0.1)*$I$9+CW1149/MAX(CV1149+CN1149+CW1149, 0.1)*$J$9))/($B$11+$C$11+$F$11)</f>
        <v>0</v>
      </c>
      <c r="BA1149">
        <f>($B$11*$K$9+$C$11*$K$9+$F$11*((CV1149+CN1149)/MAX(CV1149+CN1149+CW1149, 0.1)*$P$9+CW1149/MAX(CV1149+CN1149+CW1149, 0.1)*$Q$9))/($B$11+$C$11+$F$11)</f>
        <v>0</v>
      </c>
      <c r="BB1149">
        <v>6</v>
      </c>
      <c r="BC1149">
        <v>0.5</v>
      </c>
      <c r="BD1149" t="s">
        <v>355</v>
      </c>
      <c r="BE1149">
        <v>2</v>
      </c>
      <c r="BF1149" t="b">
        <v>1</v>
      </c>
      <c r="BG1149">
        <v>1663700150.5</v>
      </c>
      <c r="BH1149">
        <v>1191.22925925926</v>
      </c>
      <c r="BI1149">
        <v>1252.98407407407</v>
      </c>
      <c r="BJ1149">
        <v>19.8356740740741</v>
      </c>
      <c r="BK1149">
        <v>16.3088407407407</v>
      </c>
      <c r="BL1149">
        <v>1181.04148148148</v>
      </c>
      <c r="BM1149">
        <v>19.5578666666667</v>
      </c>
      <c r="BN1149">
        <v>500.079481481481</v>
      </c>
      <c r="BO1149">
        <v>90.4549777777778</v>
      </c>
      <c r="BP1149">
        <v>0.0477774703703704</v>
      </c>
      <c r="BQ1149">
        <v>24.5116962962963</v>
      </c>
      <c r="BR1149">
        <v>25.010562962963</v>
      </c>
      <c r="BS1149">
        <v>999.9</v>
      </c>
      <c r="BT1149">
        <v>0</v>
      </c>
      <c r="BU1149">
        <v>0</v>
      </c>
      <c r="BV1149">
        <v>10007.037037037</v>
      </c>
      <c r="BW1149">
        <v>0</v>
      </c>
      <c r="BX1149">
        <v>16.693037037037</v>
      </c>
      <c r="BY1149">
        <v>-61.7539296296296</v>
      </c>
      <c r="BZ1149">
        <v>1215.33814814815</v>
      </c>
      <c r="CA1149">
        <v>1273.75851851852</v>
      </c>
      <c r="CB1149">
        <v>3.52683481481482</v>
      </c>
      <c r="CC1149">
        <v>1252.98407407407</v>
      </c>
      <c r="CD1149">
        <v>16.3088407407407</v>
      </c>
      <c r="CE1149">
        <v>1.79423481481481</v>
      </c>
      <c r="CF1149">
        <v>1.47521555555556</v>
      </c>
      <c r="CG1149">
        <v>15.7366481481481</v>
      </c>
      <c r="CH1149">
        <v>12.7136518518518</v>
      </c>
      <c r="CI1149">
        <v>2000.03851851852</v>
      </c>
      <c r="CJ1149">
        <v>0.980004777777778</v>
      </c>
      <c r="CK1149">
        <v>0.0199951777777778</v>
      </c>
      <c r="CL1149">
        <v>0</v>
      </c>
      <c r="CM1149">
        <v>722.091888888889</v>
      </c>
      <c r="CN1149">
        <v>5.00063</v>
      </c>
      <c r="CO1149">
        <v>14225.3592592593</v>
      </c>
      <c r="CP1149">
        <v>17257.262962963</v>
      </c>
      <c r="CQ1149">
        <v>39.25</v>
      </c>
      <c r="CR1149">
        <v>39.375</v>
      </c>
      <c r="CS1149">
        <v>38.7844444444444</v>
      </c>
      <c r="CT1149">
        <v>38.7313333333333</v>
      </c>
      <c r="CU1149">
        <v>39.9813333333333</v>
      </c>
      <c r="CV1149">
        <v>1955.14592592593</v>
      </c>
      <c r="CW1149">
        <v>39.8925925925926</v>
      </c>
      <c r="CX1149">
        <v>0</v>
      </c>
      <c r="CY1149">
        <v>1663700155.1</v>
      </c>
      <c r="CZ1149">
        <v>0</v>
      </c>
      <c r="DA1149">
        <v>0</v>
      </c>
      <c r="DB1149" t="s">
        <v>356</v>
      </c>
      <c r="DC1149">
        <v>1660677648.1</v>
      </c>
      <c r="DD1149">
        <v>1660677649.1</v>
      </c>
      <c r="DE1149">
        <v>0</v>
      </c>
      <c r="DF1149">
        <v>-1.042</v>
      </c>
      <c r="DG1149">
        <v>0.003</v>
      </c>
      <c r="DH1149">
        <v>5.218</v>
      </c>
      <c r="DI1149">
        <v>0.344</v>
      </c>
      <c r="DJ1149">
        <v>417</v>
      </c>
      <c r="DK1149">
        <v>22</v>
      </c>
      <c r="DL1149">
        <v>1.24</v>
      </c>
      <c r="DM1149">
        <v>0.53</v>
      </c>
      <c r="DN1149">
        <v>-61.8211707317073</v>
      </c>
      <c r="DO1149">
        <v>0.475262717769981</v>
      </c>
      <c r="DP1149">
        <v>0.537905115054601</v>
      </c>
      <c r="DQ1149">
        <v>0</v>
      </c>
      <c r="DR1149">
        <v>3.53886951219512</v>
      </c>
      <c r="DS1149">
        <v>-0.266022020905927</v>
      </c>
      <c r="DT1149">
        <v>0.0278696309015981</v>
      </c>
      <c r="DU1149">
        <v>0</v>
      </c>
      <c r="DV1149">
        <v>0</v>
      </c>
      <c r="DW1149">
        <v>2</v>
      </c>
      <c r="DX1149" t="s">
        <v>357</v>
      </c>
      <c r="DY1149">
        <v>2.97155</v>
      </c>
      <c r="DZ1149">
        <v>2.7019</v>
      </c>
      <c r="EA1149">
        <v>0.18801</v>
      </c>
      <c r="EB1149">
        <v>0.194669</v>
      </c>
      <c r="EC1149">
        <v>0.0904011</v>
      </c>
      <c r="ED1149">
        <v>0.0795786</v>
      </c>
      <c r="EE1149">
        <v>31617.8</v>
      </c>
      <c r="EF1149">
        <v>34183.9</v>
      </c>
      <c r="EG1149">
        <v>35289.3</v>
      </c>
      <c r="EH1149">
        <v>38499.5</v>
      </c>
      <c r="EI1149">
        <v>45530.6</v>
      </c>
      <c r="EJ1149">
        <v>51192.2</v>
      </c>
      <c r="EK1149">
        <v>55172.1</v>
      </c>
      <c r="EL1149">
        <v>61762.8</v>
      </c>
      <c r="EM1149">
        <v>1.9822</v>
      </c>
      <c r="EN1149">
        <v>1.804</v>
      </c>
      <c r="EO1149">
        <v>0.0869334</v>
      </c>
      <c r="EP1149">
        <v>0</v>
      </c>
      <c r="EQ1149">
        <v>23.5999</v>
      </c>
      <c r="ER1149">
        <v>999.9</v>
      </c>
      <c r="ES1149">
        <v>39.318</v>
      </c>
      <c r="ET1149">
        <v>31.632</v>
      </c>
      <c r="EU1149">
        <v>20.3283</v>
      </c>
      <c r="EV1149">
        <v>56.0862</v>
      </c>
      <c r="EW1149">
        <v>46.1418</v>
      </c>
      <c r="EX1149">
        <v>1</v>
      </c>
      <c r="EY1149">
        <v>0.010061</v>
      </c>
      <c r="EZ1149">
        <v>2.66305</v>
      </c>
      <c r="FA1149">
        <v>20.0928</v>
      </c>
      <c r="FB1149">
        <v>5.20052</v>
      </c>
      <c r="FC1149">
        <v>12.0052</v>
      </c>
      <c r="FD1149">
        <v>4.9756</v>
      </c>
      <c r="FE1149">
        <v>3.294</v>
      </c>
      <c r="FF1149">
        <v>9999</v>
      </c>
      <c r="FG1149">
        <v>9999</v>
      </c>
      <c r="FH1149">
        <v>9999</v>
      </c>
      <c r="FI1149">
        <v>696.3</v>
      </c>
      <c r="FJ1149">
        <v>1.86356</v>
      </c>
      <c r="FK1149">
        <v>1.86829</v>
      </c>
      <c r="FL1149">
        <v>1.86807</v>
      </c>
      <c r="FM1149">
        <v>1.86932</v>
      </c>
      <c r="FN1149">
        <v>1.87006</v>
      </c>
      <c r="FO1149">
        <v>1.86615</v>
      </c>
      <c r="FP1149">
        <v>1.86719</v>
      </c>
      <c r="FQ1149">
        <v>1.86859</v>
      </c>
      <c r="FR1149">
        <v>5</v>
      </c>
      <c r="FS1149">
        <v>0</v>
      </c>
      <c r="FT1149">
        <v>0</v>
      </c>
      <c r="FU1149">
        <v>0</v>
      </c>
      <c r="FV1149" t="s">
        <v>358</v>
      </c>
      <c r="FW1149" t="s">
        <v>359</v>
      </c>
      <c r="FX1149" t="s">
        <v>360</v>
      </c>
      <c r="FY1149" t="s">
        <v>360</v>
      </c>
      <c r="FZ1149" t="s">
        <v>360</v>
      </c>
      <c r="GA1149" t="s">
        <v>360</v>
      </c>
      <c r="GB1149">
        <v>0</v>
      </c>
      <c r="GC1149">
        <v>100</v>
      </c>
      <c r="GD1149">
        <v>100</v>
      </c>
      <c r="GE1149">
        <v>10.32</v>
      </c>
      <c r="GF1149">
        <v>0.2783</v>
      </c>
      <c r="GG1149">
        <v>3.61927167264205</v>
      </c>
      <c r="GH1149">
        <v>0.00509506669552449</v>
      </c>
      <c r="GI1149">
        <v>1.17866753763249e-06</v>
      </c>
      <c r="GJ1149">
        <v>-6.62632595388568e-10</v>
      </c>
      <c r="GK1149">
        <v>-0.0260112845827318</v>
      </c>
      <c r="GL1149">
        <v>-0.0225051504344278</v>
      </c>
      <c r="GM1149">
        <v>0.00262967521021688</v>
      </c>
      <c r="GN1149">
        <v>-3.50088843362945e-05</v>
      </c>
      <c r="GO1149">
        <v>-5</v>
      </c>
      <c r="GP1149">
        <v>1640</v>
      </c>
      <c r="GQ1149">
        <v>1</v>
      </c>
      <c r="GR1149">
        <v>20</v>
      </c>
      <c r="GS1149">
        <v>50375.2</v>
      </c>
      <c r="GT1149">
        <v>50375.1</v>
      </c>
      <c r="GU1149">
        <v>2.51709</v>
      </c>
      <c r="GV1149">
        <v>2.62451</v>
      </c>
      <c r="GW1149">
        <v>1.54785</v>
      </c>
      <c r="GX1149">
        <v>2.2998</v>
      </c>
      <c r="GY1149">
        <v>1.34644</v>
      </c>
      <c r="GZ1149">
        <v>2.44751</v>
      </c>
      <c r="HA1149">
        <v>36.6706</v>
      </c>
      <c r="HB1149">
        <v>23.9474</v>
      </c>
      <c r="HC1149">
        <v>18</v>
      </c>
      <c r="HD1149">
        <v>503.659</v>
      </c>
      <c r="HE1149">
        <v>391.656</v>
      </c>
      <c r="HF1149">
        <v>19.5519</v>
      </c>
      <c r="HG1149">
        <v>27.2089</v>
      </c>
      <c r="HH1149">
        <v>30.0001</v>
      </c>
      <c r="HI1149">
        <v>27.1975</v>
      </c>
      <c r="HJ1149">
        <v>27.1436</v>
      </c>
      <c r="HK1149">
        <v>50.3782</v>
      </c>
      <c r="HL1149">
        <v>19.7747</v>
      </c>
      <c r="HM1149">
        <v>0</v>
      </c>
      <c r="HN1149">
        <v>19.5332</v>
      </c>
      <c r="HO1149">
        <v>1288.87</v>
      </c>
      <c r="HP1149">
        <v>16.5317</v>
      </c>
      <c r="HQ1149">
        <v>102.339</v>
      </c>
      <c r="HR1149">
        <v>102.798</v>
      </c>
    </row>
    <row r="1150" spans="1:226">
      <c r="A1150">
        <v>1134</v>
      </c>
      <c r="B1150">
        <v>1663700163</v>
      </c>
      <c r="C1150">
        <v>12387.9000000954</v>
      </c>
      <c r="D1150" t="s">
        <v>2638</v>
      </c>
      <c r="E1150" t="s">
        <v>2639</v>
      </c>
      <c r="F1150">
        <v>5</v>
      </c>
      <c r="G1150" t="s">
        <v>2485</v>
      </c>
      <c r="H1150" t="s">
        <v>354</v>
      </c>
      <c r="I1150">
        <v>1663700155.21429</v>
      </c>
      <c r="J1150">
        <f>(K1150)/1000</f>
        <v>0</v>
      </c>
      <c r="K1150">
        <f>IF(BF1150, AN1150, AH1150)</f>
        <v>0</v>
      </c>
      <c r="L1150">
        <f>IF(BF1150, AI1150, AG1150)</f>
        <v>0</v>
      </c>
      <c r="M1150">
        <f>BH1150 - IF(AU1150&gt;1, L1150*BB1150*100.0/(AW1150*BV1150), 0)</f>
        <v>0</v>
      </c>
      <c r="N1150">
        <f>((T1150-J1150/2)*M1150-L1150)/(T1150+J1150/2)</f>
        <v>0</v>
      </c>
      <c r="O1150">
        <f>N1150*(BO1150+BP1150)/1000.0</f>
        <v>0</v>
      </c>
      <c r="P1150">
        <f>(BH1150 - IF(AU1150&gt;1, L1150*BB1150*100.0/(AW1150*BV1150), 0))*(BO1150+BP1150)/1000.0</f>
        <v>0</v>
      </c>
      <c r="Q1150">
        <f>2.0/((1/S1150-1/R1150)+SIGN(S1150)*SQRT((1/S1150-1/R1150)*(1/S1150-1/R1150) + 4*BC1150/((BC1150+1)*(BC1150+1))*(2*1/S1150*1/R1150-1/R1150*1/R1150)))</f>
        <v>0</v>
      </c>
      <c r="R1150">
        <f>IF(LEFT(BD1150,1)&lt;&gt;"0",IF(LEFT(BD1150,1)="1",3.0,BE1150),$D$5+$E$5*(BV1150*BO1150/($K$5*1000))+$F$5*(BV1150*BO1150/($K$5*1000))*MAX(MIN(BB1150,$J$5),$I$5)*MAX(MIN(BB1150,$J$5),$I$5)+$G$5*MAX(MIN(BB1150,$J$5),$I$5)*(BV1150*BO1150/($K$5*1000))+$H$5*(BV1150*BO1150/($K$5*1000))*(BV1150*BO1150/($K$5*1000)))</f>
        <v>0</v>
      </c>
      <c r="S1150">
        <f>J1150*(1000-(1000*0.61365*exp(17.502*W1150/(240.97+W1150))/(BO1150+BP1150)+BJ1150)/2)/(1000*0.61365*exp(17.502*W1150/(240.97+W1150))/(BO1150+BP1150)-BJ1150)</f>
        <v>0</v>
      </c>
      <c r="T1150">
        <f>1/((BC1150+1)/(Q1150/1.6)+1/(R1150/1.37)) + BC1150/((BC1150+1)/(Q1150/1.6) + BC1150/(R1150/1.37))</f>
        <v>0</v>
      </c>
      <c r="U1150">
        <f>(AX1150*BA1150)</f>
        <v>0</v>
      </c>
      <c r="V1150">
        <f>(BQ1150+(U1150+2*0.95*5.67E-8*(((BQ1150+$B$7)+273)^4-(BQ1150+273)^4)-44100*J1150)/(1.84*29.3*R1150+8*0.95*5.67E-8*(BQ1150+273)^3))</f>
        <v>0</v>
      </c>
      <c r="W1150">
        <f>($C$7*BR1150+$D$7*BS1150+$E$7*V1150)</f>
        <v>0</v>
      </c>
      <c r="X1150">
        <f>0.61365*exp(17.502*W1150/(240.97+W1150))</f>
        <v>0</v>
      </c>
      <c r="Y1150">
        <f>(Z1150/AA1150*100)</f>
        <v>0</v>
      </c>
      <c r="Z1150">
        <f>BJ1150*(BO1150+BP1150)/1000</f>
        <v>0</v>
      </c>
      <c r="AA1150">
        <f>0.61365*exp(17.502*BQ1150/(240.97+BQ1150))</f>
        <v>0</v>
      </c>
      <c r="AB1150">
        <f>(X1150-BJ1150*(BO1150+BP1150)/1000)</f>
        <v>0</v>
      </c>
      <c r="AC1150">
        <f>(-J1150*44100)</f>
        <v>0</v>
      </c>
      <c r="AD1150">
        <f>2*29.3*R1150*0.92*(BQ1150-W1150)</f>
        <v>0</v>
      </c>
      <c r="AE1150">
        <f>2*0.95*5.67E-8*(((BQ1150+$B$7)+273)^4-(W1150+273)^4)</f>
        <v>0</v>
      </c>
      <c r="AF1150">
        <f>U1150+AE1150+AC1150+AD1150</f>
        <v>0</v>
      </c>
      <c r="AG1150">
        <f>BN1150*AU1150*(BI1150-BH1150*(1000-AU1150*BK1150)/(1000-AU1150*BJ1150))/(100*BB1150)</f>
        <v>0</v>
      </c>
      <c r="AH1150">
        <f>1000*BN1150*AU1150*(BJ1150-BK1150)/(100*BB1150*(1000-AU1150*BJ1150))</f>
        <v>0</v>
      </c>
      <c r="AI1150">
        <f>(AJ1150 - AK1150 - BO1150*1E3/(8.314*(BQ1150+273.15)) * AM1150/BN1150 * AL1150) * BN1150/(100*BB1150) * (1000 - BK1150)/1000</f>
        <v>0</v>
      </c>
      <c r="AJ1150">
        <v>1307.81697123602</v>
      </c>
      <c r="AK1150">
        <v>1256.42878787879</v>
      </c>
      <c r="AL1150">
        <v>3.44784948446988</v>
      </c>
      <c r="AM1150">
        <v>65.4375956939382</v>
      </c>
      <c r="AN1150">
        <f>(AP1150 - AO1150 + BO1150*1E3/(8.314*(BQ1150+273.15)) * AR1150/BN1150 * AQ1150) * BN1150/(100*BB1150) * 1000/(1000 - AP1150)</f>
        <v>0</v>
      </c>
      <c r="AO1150">
        <v>16.3720644054541</v>
      </c>
      <c r="AP1150">
        <v>19.8595769230769</v>
      </c>
      <c r="AQ1150">
        <v>3.65552883487594e-05</v>
      </c>
      <c r="AR1150">
        <v>121.297817516399</v>
      </c>
      <c r="AS1150">
        <v>0</v>
      </c>
      <c r="AT1150">
        <v>0</v>
      </c>
      <c r="AU1150">
        <f>IF(AS1150*$H$13&gt;=AW1150,1.0,(AW1150/(AW1150-AS1150*$H$13)))</f>
        <v>0</v>
      </c>
      <c r="AV1150">
        <f>(AU1150-1)*100</f>
        <v>0</v>
      </c>
      <c r="AW1150">
        <f>MAX(0,($B$13+$C$13*BV1150)/(1+$D$13*BV1150)*BO1150/(BQ1150+273)*$E$13)</f>
        <v>0</v>
      </c>
      <c r="AX1150">
        <f>$B$11*BW1150+$C$11*BX1150+$F$11*CI1150*(1-CL1150)</f>
        <v>0</v>
      </c>
      <c r="AY1150">
        <f>AX1150*AZ1150</f>
        <v>0</v>
      </c>
      <c r="AZ1150">
        <f>($B$11*$D$9+$C$11*$D$9+$F$11*((CV1150+CN1150)/MAX(CV1150+CN1150+CW1150, 0.1)*$I$9+CW1150/MAX(CV1150+CN1150+CW1150, 0.1)*$J$9))/($B$11+$C$11+$F$11)</f>
        <v>0</v>
      </c>
      <c r="BA1150">
        <f>($B$11*$K$9+$C$11*$K$9+$F$11*((CV1150+CN1150)/MAX(CV1150+CN1150+CW1150, 0.1)*$P$9+CW1150/MAX(CV1150+CN1150+CW1150, 0.1)*$Q$9))/($B$11+$C$11+$F$11)</f>
        <v>0</v>
      </c>
      <c r="BB1150">
        <v>6</v>
      </c>
      <c r="BC1150">
        <v>0.5</v>
      </c>
      <c r="BD1150" t="s">
        <v>355</v>
      </c>
      <c r="BE1150">
        <v>2</v>
      </c>
      <c r="BF1150" t="b">
        <v>1</v>
      </c>
      <c r="BG1150">
        <v>1663700155.21429</v>
      </c>
      <c r="BH1150">
        <v>1206.95464285714</v>
      </c>
      <c r="BI1150">
        <v>1268.75107142857</v>
      </c>
      <c r="BJ1150">
        <v>19.8441714285714</v>
      </c>
      <c r="BK1150">
        <v>16.3540821428571</v>
      </c>
      <c r="BL1150">
        <v>1196.68678571429</v>
      </c>
      <c r="BM1150">
        <v>19.5660357142857</v>
      </c>
      <c r="BN1150">
        <v>500.059464285714</v>
      </c>
      <c r="BO1150">
        <v>90.4547535714286</v>
      </c>
      <c r="BP1150">
        <v>0.0477736035714286</v>
      </c>
      <c r="BQ1150">
        <v>24.5119285714286</v>
      </c>
      <c r="BR1150">
        <v>25.0176892857143</v>
      </c>
      <c r="BS1150">
        <v>999.9</v>
      </c>
      <c r="BT1150">
        <v>0</v>
      </c>
      <c r="BU1150">
        <v>0</v>
      </c>
      <c r="BV1150">
        <v>10006.6071428571</v>
      </c>
      <c r="BW1150">
        <v>0</v>
      </c>
      <c r="BX1150">
        <v>16.7044535714286</v>
      </c>
      <c r="BY1150">
        <v>-61.7955571428571</v>
      </c>
      <c r="BZ1150">
        <v>1231.39178571429</v>
      </c>
      <c r="CA1150">
        <v>1289.84607142857</v>
      </c>
      <c r="CB1150">
        <v>3.49009071428571</v>
      </c>
      <c r="CC1150">
        <v>1268.75107142857</v>
      </c>
      <c r="CD1150">
        <v>16.3540821428571</v>
      </c>
      <c r="CE1150">
        <v>1.79499928571429</v>
      </c>
      <c r="CF1150">
        <v>1.47930464285714</v>
      </c>
      <c r="CG1150">
        <v>15.7433071428571</v>
      </c>
      <c r="CH1150">
        <v>12.7558464285714</v>
      </c>
      <c r="CI1150">
        <v>2000.02571428571</v>
      </c>
      <c r="CJ1150">
        <v>0.980004714285714</v>
      </c>
      <c r="CK1150">
        <v>0.0199952285714286</v>
      </c>
      <c r="CL1150">
        <v>0</v>
      </c>
      <c r="CM1150">
        <v>721.49675</v>
      </c>
      <c r="CN1150">
        <v>5.00063</v>
      </c>
      <c r="CO1150">
        <v>14215.0142857143</v>
      </c>
      <c r="CP1150">
        <v>17257.1571428571</v>
      </c>
      <c r="CQ1150">
        <v>39.25</v>
      </c>
      <c r="CR1150">
        <v>39.375</v>
      </c>
      <c r="CS1150">
        <v>38.7965</v>
      </c>
      <c r="CT1150">
        <v>38.72075</v>
      </c>
      <c r="CU1150">
        <v>39.973</v>
      </c>
      <c r="CV1150">
        <v>1955.13357142857</v>
      </c>
      <c r="CW1150">
        <v>39.8921428571429</v>
      </c>
      <c r="CX1150">
        <v>0</v>
      </c>
      <c r="CY1150">
        <v>1663700160.5</v>
      </c>
      <c r="CZ1150">
        <v>0</v>
      </c>
      <c r="DA1150">
        <v>0</v>
      </c>
      <c r="DB1150" t="s">
        <v>356</v>
      </c>
      <c r="DC1150">
        <v>1660677648.1</v>
      </c>
      <c r="DD1150">
        <v>1660677649.1</v>
      </c>
      <c r="DE1150">
        <v>0</v>
      </c>
      <c r="DF1150">
        <v>-1.042</v>
      </c>
      <c r="DG1150">
        <v>0.003</v>
      </c>
      <c r="DH1150">
        <v>5.218</v>
      </c>
      <c r="DI1150">
        <v>0.344</v>
      </c>
      <c r="DJ1150">
        <v>417</v>
      </c>
      <c r="DK1150">
        <v>22</v>
      </c>
      <c r="DL1150">
        <v>1.24</v>
      </c>
      <c r="DM1150">
        <v>0.53</v>
      </c>
      <c r="DN1150">
        <v>-61.7870731707317</v>
      </c>
      <c r="DO1150">
        <v>-0.537434843205631</v>
      </c>
      <c r="DP1150">
        <v>0.693159092717376</v>
      </c>
      <c r="DQ1150">
        <v>0</v>
      </c>
      <c r="DR1150">
        <v>3.50784292682927</v>
      </c>
      <c r="DS1150">
        <v>-0.426444878048776</v>
      </c>
      <c r="DT1150">
        <v>0.045181112622147</v>
      </c>
      <c r="DU1150">
        <v>0</v>
      </c>
      <c r="DV1150">
        <v>0</v>
      </c>
      <c r="DW1150">
        <v>2</v>
      </c>
      <c r="DX1150" t="s">
        <v>357</v>
      </c>
      <c r="DY1150">
        <v>2.97309</v>
      </c>
      <c r="DZ1150">
        <v>2.70213</v>
      </c>
      <c r="EA1150">
        <v>0.189612</v>
      </c>
      <c r="EB1150">
        <v>0.19612</v>
      </c>
      <c r="EC1150">
        <v>0.090438</v>
      </c>
      <c r="ED1150">
        <v>0.0799898</v>
      </c>
      <c r="EE1150">
        <v>31554.8</v>
      </c>
      <c r="EF1150">
        <v>34122.5</v>
      </c>
      <c r="EG1150">
        <v>35288.4</v>
      </c>
      <c r="EH1150">
        <v>38499.7</v>
      </c>
      <c r="EI1150">
        <v>45528.1</v>
      </c>
      <c r="EJ1150">
        <v>51169</v>
      </c>
      <c r="EK1150">
        <v>55171.4</v>
      </c>
      <c r="EL1150">
        <v>61762.4</v>
      </c>
      <c r="EM1150">
        <v>1.9822</v>
      </c>
      <c r="EN1150">
        <v>1.8036</v>
      </c>
      <c r="EO1150">
        <v>0.0874996</v>
      </c>
      <c r="EP1150">
        <v>0</v>
      </c>
      <c r="EQ1150">
        <v>23.5979</v>
      </c>
      <c r="ER1150">
        <v>999.9</v>
      </c>
      <c r="ES1150">
        <v>39.293</v>
      </c>
      <c r="ET1150">
        <v>31.632</v>
      </c>
      <c r="EU1150">
        <v>20.3141</v>
      </c>
      <c r="EV1150">
        <v>56.8462</v>
      </c>
      <c r="EW1150">
        <v>46.1138</v>
      </c>
      <c r="EX1150">
        <v>1</v>
      </c>
      <c r="EY1150">
        <v>0.0105285</v>
      </c>
      <c r="EZ1150">
        <v>2.73283</v>
      </c>
      <c r="FA1150">
        <v>20.0919</v>
      </c>
      <c r="FB1150">
        <v>5.19932</v>
      </c>
      <c r="FC1150">
        <v>12.0088</v>
      </c>
      <c r="FD1150">
        <v>4.976</v>
      </c>
      <c r="FE1150">
        <v>3.294</v>
      </c>
      <c r="FF1150">
        <v>9999</v>
      </c>
      <c r="FG1150">
        <v>9999</v>
      </c>
      <c r="FH1150">
        <v>9999</v>
      </c>
      <c r="FI1150">
        <v>696.3</v>
      </c>
      <c r="FJ1150">
        <v>1.86356</v>
      </c>
      <c r="FK1150">
        <v>1.86829</v>
      </c>
      <c r="FL1150">
        <v>1.8681</v>
      </c>
      <c r="FM1150">
        <v>1.86935</v>
      </c>
      <c r="FN1150">
        <v>1.87009</v>
      </c>
      <c r="FO1150">
        <v>1.86615</v>
      </c>
      <c r="FP1150">
        <v>1.86722</v>
      </c>
      <c r="FQ1150">
        <v>1.86859</v>
      </c>
      <c r="FR1150">
        <v>5</v>
      </c>
      <c r="FS1150">
        <v>0</v>
      </c>
      <c r="FT1150">
        <v>0</v>
      </c>
      <c r="FU1150">
        <v>0</v>
      </c>
      <c r="FV1150" t="s">
        <v>358</v>
      </c>
      <c r="FW1150" t="s">
        <v>359</v>
      </c>
      <c r="FX1150" t="s">
        <v>360</v>
      </c>
      <c r="FY1150" t="s">
        <v>360</v>
      </c>
      <c r="FZ1150" t="s">
        <v>360</v>
      </c>
      <c r="GA1150" t="s">
        <v>360</v>
      </c>
      <c r="GB1150">
        <v>0</v>
      </c>
      <c r="GC1150">
        <v>100</v>
      </c>
      <c r="GD1150">
        <v>100</v>
      </c>
      <c r="GE1150">
        <v>10.4</v>
      </c>
      <c r="GF1150">
        <v>0.2787</v>
      </c>
      <c r="GG1150">
        <v>3.61927167264205</v>
      </c>
      <c r="GH1150">
        <v>0.00509506669552449</v>
      </c>
      <c r="GI1150">
        <v>1.17866753763249e-06</v>
      </c>
      <c r="GJ1150">
        <v>-6.62632595388568e-10</v>
      </c>
      <c r="GK1150">
        <v>-0.0260112845827318</v>
      </c>
      <c r="GL1150">
        <v>-0.0225051504344278</v>
      </c>
      <c r="GM1150">
        <v>0.00262967521021688</v>
      </c>
      <c r="GN1150">
        <v>-3.50088843362945e-05</v>
      </c>
      <c r="GO1150">
        <v>-5</v>
      </c>
      <c r="GP1150">
        <v>1640</v>
      </c>
      <c r="GQ1150">
        <v>1</v>
      </c>
      <c r="GR1150">
        <v>20</v>
      </c>
      <c r="GS1150">
        <v>50375.2</v>
      </c>
      <c r="GT1150">
        <v>50375.2</v>
      </c>
      <c r="GU1150">
        <v>2.54517</v>
      </c>
      <c r="GV1150">
        <v>2.59766</v>
      </c>
      <c r="GW1150">
        <v>1.54785</v>
      </c>
      <c r="GX1150">
        <v>2.2998</v>
      </c>
      <c r="GY1150">
        <v>1.34644</v>
      </c>
      <c r="GZ1150">
        <v>2.27051</v>
      </c>
      <c r="HA1150">
        <v>36.6706</v>
      </c>
      <c r="HB1150">
        <v>23.9387</v>
      </c>
      <c r="HC1150">
        <v>18</v>
      </c>
      <c r="HD1150">
        <v>503.658</v>
      </c>
      <c r="HE1150">
        <v>391.438</v>
      </c>
      <c r="HF1150">
        <v>19.5336</v>
      </c>
      <c r="HG1150">
        <v>27.2089</v>
      </c>
      <c r="HH1150">
        <v>30.0001</v>
      </c>
      <c r="HI1150">
        <v>27.1975</v>
      </c>
      <c r="HJ1150">
        <v>27.1436</v>
      </c>
      <c r="HK1150">
        <v>50.9349</v>
      </c>
      <c r="HL1150">
        <v>19.4949</v>
      </c>
      <c r="HM1150">
        <v>0</v>
      </c>
      <c r="HN1150">
        <v>19.5112</v>
      </c>
      <c r="HO1150">
        <v>1309.05</v>
      </c>
      <c r="HP1150">
        <v>16.5879</v>
      </c>
      <c r="HQ1150">
        <v>102.338</v>
      </c>
      <c r="HR1150">
        <v>102.798</v>
      </c>
    </row>
    <row r="1151" spans="1:226">
      <c r="A1151">
        <v>1135</v>
      </c>
      <c r="B1151">
        <v>1663700168</v>
      </c>
      <c r="C1151">
        <v>12392.9000000954</v>
      </c>
      <c r="D1151" t="s">
        <v>2640</v>
      </c>
      <c r="E1151" t="s">
        <v>2641</v>
      </c>
      <c r="F1151">
        <v>5</v>
      </c>
      <c r="G1151" t="s">
        <v>2485</v>
      </c>
      <c r="H1151" t="s">
        <v>354</v>
      </c>
      <c r="I1151">
        <v>1663700160.5</v>
      </c>
      <c r="J1151">
        <f>(K1151)/1000</f>
        <v>0</v>
      </c>
      <c r="K1151">
        <f>IF(BF1151, AN1151, AH1151)</f>
        <v>0</v>
      </c>
      <c r="L1151">
        <f>IF(BF1151, AI1151, AG1151)</f>
        <v>0</v>
      </c>
      <c r="M1151">
        <f>BH1151 - IF(AU1151&gt;1, L1151*BB1151*100.0/(AW1151*BV1151), 0)</f>
        <v>0</v>
      </c>
      <c r="N1151">
        <f>((T1151-J1151/2)*M1151-L1151)/(T1151+J1151/2)</f>
        <v>0</v>
      </c>
      <c r="O1151">
        <f>N1151*(BO1151+BP1151)/1000.0</f>
        <v>0</v>
      </c>
      <c r="P1151">
        <f>(BH1151 - IF(AU1151&gt;1, L1151*BB1151*100.0/(AW1151*BV1151), 0))*(BO1151+BP1151)/1000.0</f>
        <v>0</v>
      </c>
      <c r="Q1151">
        <f>2.0/((1/S1151-1/R1151)+SIGN(S1151)*SQRT((1/S1151-1/R1151)*(1/S1151-1/R1151) + 4*BC1151/((BC1151+1)*(BC1151+1))*(2*1/S1151*1/R1151-1/R1151*1/R1151)))</f>
        <v>0</v>
      </c>
      <c r="R1151">
        <f>IF(LEFT(BD1151,1)&lt;&gt;"0",IF(LEFT(BD1151,1)="1",3.0,BE1151),$D$5+$E$5*(BV1151*BO1151/($K$5*1000))+$F$5*(BV1151*BO1151/($K$5*1000))*MAX(MIN(BB1151,$J$5),$I$5)*MAX(MIN(BB1151,$J$5),$I$5)+$G$5*MAX(MIN(BB1151,$J$5),$I$5)*(BV1151*BO1151/($K$5*1000))+$H$5*(BV1151*BO1151/($K$5*1000))*(BV1151*BO1151/($K$5*1000)))</f>
        <v>0</v>
      </c>
      <c r="S1151">
        <f>J1151*(1000-(1000*0.61365*exp(17.502*W1151/(240.97+W1151))/(BO1151+BP1151)+BJ1151)/2)/(1000*0.61365*exp(17.502*W1151/(240.97+W1151))/(BO1151+BP1151)-BJ1151)</f>
        <v>0</v>
      </c>
      <c r="T1151">
        <f>1/((BC1151+1)/(Q1151/1.6)+1/(R1151/1.37)) + BC1151/((BC1151+1)/(Q1151/1.6) + BC1151/(R1151/1.37))</f>
        <v>0</v>
      </c>
      <c r="U1151">
        <f>(AX1151*BA1151)</f>
        <v>0</v>
      </c>
      <c r="V1151">
        <f>(BQ1151+(U1151+2*0.95*5.67E-8*(((BQ1151+$B$7)+273)^4-(BQ1151+273)^4)-44100*J1151)/(1.84*29.3*R1151+8*0.95*5.67E-8*(BQ1151+273)^3))</f>
        <v>0</v>
      </c>
      <c r="W1151">
        <f>($C$7*BR1151+$D$7*BS1151+$E$7*V1151)</f>
        <v>0</v>
      </c>
      <c r="X1151">
        <f>0.61365*exp(17.502*W1151/(240.97+W1151))</f>
        <v>0</v>
      </c>
      <c r="Y1151">
        <f>(Z1151/AA1151*100)</f>
        <v>0</v>
      </c>
      <c r="Z1151">
        <f>BJ1151*(BO1151+BP1151)/1000</f>
        <v>0</v>
      </c>
      <c r="AA1151">
        <f>0.61365*exp(17.502*BQ1151/(240.97+BQ1151))</f>
        <v>0</v>
      </c>
      <c r="AB1151">
        <f>(X1151-BJ1151*(BO1151+BP1151)/1000)</f>
        <v>0</v>
      </c>
      <c r="AC1151">
        <f>(-J1151*44100)</f>
        <v>0</v>
      </c>
      <c r="AD1151">
        <f>2*29.3*R1151*0.92*(BQ1151-W1151)</f>
        <v>0</v>
      </c>
      <c r="AE1151">
        <f>2*0.95*5.67E-8*(((BQ1151+$B$7)+273)^4-(W1151+273)^4)</f>
        <v>0</v>
      </c>
      <c r="AF1151">
        <f>U1151+AE1151+AC1151+AD1151</f>
        <v>0</v>
      </c>
      <c r="AG1151">
        <f>BN1151*AU1151*(BI1151-BH1151*(1000-AU1151*BK1151)/(1000-AU1151*BJ1151))/(100*BB1151)</f>
        <v>0</v>
      </c>
      <c r="AH1151">
        <f>1000*BN1151*AU1151*(BJ1151-BK1151)/(100*BB1151*(1000-AU1151*BJ1151))</f>
        <v>0</v>
      </c>
      <c r="AI1151">
        <f>(AJ1151 - AK1151 - BO1151*1E3/(8.314*(BQ1151+273.15)) * AM1151/BN1151 * AL1151) * BN1151/(100*BB1151) * (1000 - BK1151)/1000</f>
        <v>0</v>
      </c>
      <c r="AJ1151">
        <v>1324.76929156268</v>
      </c>
      <c r="AK1151">
        <v>1273.49012121212</v>
      </c>
      <c r="AL1151">
        <v>3.48163506097843</v>
      </c>
      <c r="AM1151">
        <v>65.4375956939382</v>
      </c>
      <c r="AN1151">
        <f>(AP1151 - AO1151 + BO1151*1E3/(8.314*(BQ1151+273.15)) * AR1151/BN1151 * AQ1151) * BN1151/(100*BB1151) * 1000/(1000 - AP1151)</f>
        <v>0</v>
      </c>
      <c r="AO1151">
        <v>16.4888291521748</v>
      </c>
      <c r="AP1151">
        <v>19.8923417582418</v>
      </c>
      <c r="AQ1151">
        <v>0.00570470776249605</v>
      </c>
      <c r="AR1151">
        <v>121.297817516399</v>
      </c>
      <c r="AS1151">
        <v>0</v>
      </c>
      <c r="AT1151">
        <v>0</v>
      </c>
      <c r="AU1151">
        <f>IF(AS1151*$H$13&gt;=AW1151,1.0,(AW1151/(AW1151-AS1151*$H$13)))</f>
        <v>0</v>
      </c>
      <c r="AV1151">
        <f>(AU1151-1)*100</f>
        <v>0</v>
      </c>
      <c r="AW1151">
        <f>MAX(0,($B$13+$C$13*BV1151)/(1+$D$13*BV1151)*BO1151/(BQ1151+273)*$E$13)</f>
        <v>0</v>
      </c>
      <c r="AX1151">
        <f>$B$11*BW1151+$C$11*BX1151+$F$11*CI1151*(1-CL1151)</f>
        <v>0</v>
      </c>
      <c r="AY1151">
        <f>AX1151*AZ1151</f>
        <v>0</v>
      </c>
      <c r="AZ1151">
        <f>($B$11*$D$9+$C$11*$D$9+$F$11*((CV1151+CN1151)/MAX(CV1151+CN1151+CW1151, 0.1)*$I$9+CW1151/MAX(CV1151+CN1151+CW1151, 0.1)*$J$9))/($B$11+$C$11+$F$11)</f>
        <v>0</v>
      </c>
      <c r="BA1151">
        <f>($B$11*$K$9+$C$11*$K$9+$F$11*((CV1151+CN1151)/MAX(CV1151+CN1151+CW1151, 0.1)*$P$9+CW1151/MAX(CV1151+CN1151+CW1151, 0.1)*$Q$9))/($B$11+$C$11+$F$11)</f>
        <v>0</v>
      </c>
      <c r="BB1151">
        <v>6</v>
      </c>
      <c r="BC1151">
        <v>0.5</v>
      </c>
      <c r="BD1151" t="s">
        <v>355</v>
      </c>
      <c r="BE1151">
        <v>2</v>
      </c>
      <c r="BF1151" t="b">
        <v>1</v>
      </c>
      <c r="BG1151">
        <v>1663700160.5</v>
      </c>
      <c r="BH1151">
        <v>1224.57407407407</v>
      </c>
      <c r="BI1151">
        <v>1286.7137037037</v>
      </c>
      <c r="BJ1151">
        <v>19.8598925925926</v>
      </c>
      <c r="BK1151">
        <v>16.420262962963</v>
      </c>
      <c r="BL1151">
        <v>1214.21703703704</v>
      </c>
      <c r="BM1151">
        <v>19.5811555555556</v>
      </c>
      <c r="BN1151">
        <v>500.067703703704</v>
      </c>
      <c r="BO1151">
        <v>90.453937037037</v>
      </c>
      <c r="BP1151">
        <v>0.0479969222222222</v>
      </c>
      <c r="BQ1151">
        <v>24.5109222222222</v>
      </c>
      <c r="BR1151">
        <v>25.0187925925926</v>
      </c>
      <c r="BS1151">
        <v>999.9</v>
      </c>
      <c r="BT1151">
        <v>0</v>
      </c>
      <c r="BU1151">
        <v>0</v>
      </c>
      <c r="BV1151">
        <v>10002.4074074074</v>
      </c>
      <c r="BW1151">
        <v>0</v>
      </c>
      <c r="BX1151">
        <v>16.7147</v>
      </c>
      <c r="BY1151">
        <v>-62.1395703703704</v>
      </c>
      <c r="BZ1151">
        <v>1249.38740740741</v>
      </c>
      <c r="CA1151">
        <v>1308.19555555556</v>
      </c>
      <c r="CB1151">
        <v>3.43963740740741</v>
      </c>
      <c r="CC1151">
        <v>1286.7137037037</v>
      </c>
      <c r="CD1151">
        <v>16.420262962963</v>
      </c>
      <c r="CE1151">
        <v>1.79640555555556</v>
      </c>
      <c r="CF1151">
        <v>1.48527703703704</v>
      </c>
      <c r="CG1151">
        <v>15.7555481481481</v>
      </c>
      <c r="CH1151">
        <v>12.8173148148148</v>
      </c>
      <c r="CI1151">
        <v>2000.00111111111</v>
      </c>
      <c r="CJ1151">
        <v>0.980004481481482</v>
      </c>
      <c r="CK1151">
        <v>0.0199954148148148</v>
      </c>
      <c r="CL1151">
        <v>0</v>
      </c>
      <c r="CM1151">
        <v>720.837148148148</v>
      </c>
      <c r="CN1151">
        <v>5.00063</v>
      </c>
      <c r="CO1151">
        <v>14203.6518518518</v>
      </c>
      <c r="CP1151">
        <v>17256.9444444444</v>
      </c>
      <c r="CQ1151">
        <v>39.25</v>
      </c>
      <c r="CR1151">
        <v>39.375</v>
      </c>
      <c r="CS1151">
        <v>38.812</v>
      </c>
      <c r="CT1151">
        <v>38.6986666666667</v>
      </c>
      <c r="CU1151">
        <v>39.9603333333333</v>
      </c>
      <c r="CV1151">
        <v>1955.10925925926</v>
      </c>
      <c r="CW1151">
        <v>39.8918518518519</v>
      </c>
      <c r="CX1151">
        <v>0</v>
      </c>
      <c r="CY1151">
        <v>1663700165.3</v>
      </c>
      <c r="CZ1151">
        <v>0</v>
      </c>
      <c r="DA1151">
        <v>0</v>
      </c>
      <c r="DB1151" t="s">
        <v>356</v>
      </c>
      <c r="DC1151">
        <v>1660677648.1</v>
      </c>
      <c r="DD1151">
        <v>1660677649.1</v>
      </c>
      <c r="DE1151">
        <v>0</v>
      </c>
      <c r="DF1151">
        <v>-1.042</v>
      </c>
      <c r="DG1151">
        <v>0.003</v>
      </c>
      <c r="DH1151">
        <v>5.218</v>
      </c>
      <c r="DI1151">
        <v>0.344</v>
      </c>
      <c r="DJ1151">
        <v>417</v>
      </c>
      <c r="DK1151">
        <v>22</v>
      </c>
      <c r="DL1151">
        <v>1.24</v>
      </c>
      <c r="DM1151">
        <v>0.53</v>
      </c>
      <c r="DN1151">
        <v>-61.8491146341463</v>
      </c>
      <c r="DO1151">
        <v>-1.45966829268295</v>
      </c>
      <c r="DP1151">
        <v>0.732319588891112</v>
      </c>
      <c r="DQ1151">
        <v>0</v>
      </c>
      <c r="DR1151">
        <v>3.47339170731707</v>
      </c>
      <c r="DS1151">
        <v>-0.590898188153304</v>
      </c>
      <c r="DT1151">
        <v>0.0608375846966266</v>
      </c>
      <c r="DU1151">
        <v>0</v>
      </c>
      <c r="DV1151">
        <v>0</v>
      </c>
      <c r="DW1151">
        <v>2</v>
      </c>
      <c r="DX1151" t="s">
        <v>357</v>
      </c>
      <c r="DY1151">
        <v>2.97339</v>
      </c>
      <c r="DZ1151">
        <v>2.7019</v>
      </c>
      <c r="EA1151">
        <v>0.191195</v>
      </c>
      <c r="EB1151">
        <v>0.19779</v>
      </c>
      <c r="EC1151">
        <v>0.0905383</v>
      </c>
      <c r="ED1151">
        <v>0.0801302</v>
      </c>
      <c r="EE1151">
        <v>31493.2</v>
      </c>
      <c r="EF1151">
        <v>34051.1</v>
      </c>
      <c r="EG1151">
        <v>35288.4</v>
      </c>
      <c r="EH1151">
        <v>38499.1</v>
      </c>
      <c r="EI1151">
        <v>45523.4</v>
      </c>
      <c r="EJ1151">
        <v>51160.3</v>
      </c>
      <c r="EK1151">
        <v>55171.7</v>
      </c>
      <c r="EL1151">
        <v>61761.4</v>
      </c>
      <c r="EM1151">
        <v>1.9818</v>
      </c>
      <c r="EN1151">
        <v>1.8038</v>
      </c>
      <c r="EO1151">
        <v>0.0864863</v>
      </c>
      <c r="EP1151">
        <v>0</v>
      </c>
      <c r="EQ1151">
        <v>23.5959</v>
      </c>
      <c r="ER1151">
        <v>999.9</v>
      </c>
      <c r="ES1151">
        <v>39.293</v>
      </c>
      <c r="ET1151">
        <v>31.642</v>
      </c>
      <c r="EU1151">
        <v>20.3254</v>
      </c>
      <c r="EV1151">
        <v>56.6762</v>
      </c>
      <c r="EW1151">
        <v>45.5929</v>
      </c>
      <c r="EX1151">
        <v>1</v>
      </c>
      <c r="EY1151">
        <v>0.0106707</v>
      </c>
      <c r="EZ1151">
        <v>2.74155</v>
      </c>
      <c r="FA1151">
        <v>20.0917</v>
      </c>
      <c r="FB1151">
        <v>5.19932</v>
      </c>
      <c r="FC1151">
        <v>12.0076</v>
      </c>
      <c r="FD1151">
        <v>4.9756</v>
      </c>
      <c r="FE1151">
        <v>3.294</v>
      </c>
      <c r="FF1151">
        <v>9999</v>
      </c>
      <c r="FG1151">
        <v>9999</v>
      </c>
      <c r="FH1151">
        <v>9999</v>
      </c>
      <c r="FI1151">
        <v>696.3</v>
      </c>
      <c r="FJ1151">
        <v>1.86356</v>
      </c>
      <c r="FK1151">
        <v>1.86829</v>
      </c>
      <c r="FL1151">
        <v>1.86807</v>
      </c>
      <c r="FM1151">
        <v>1.86932</v>
      </c>
      <c r="FN1151">
        <v>1.87006</v>
      </c>
      <c r="FO1151">
        <v>1.86615</v>
      </c>
      <c r="FP1151">
        <v>1.86722</v>
      </c>
      <c r="FQ1151">
        <v>1.86859</v>
      </c>
      <c r="FR1151">
        <v>5</v>
      </c>
      <c r="FS1151">
        <v>0</v>
      </c>
      <c r="FT1151">
        <v>0</v>
      </c>
      <c r="FU1151">
        <v>0</v>
      </c>
      <c r="FV1151" t="s">
        <v>358</v>
      </c>
      <c r="FW1151" t="s">
        <v>359</v>
      </c>
      <c r="FX1151" t="s">
        <v>360</v>
      </c>
      <c r="FY1151" t="s">
        <v>360</v>
      </c>
      <c r="FZ1151" t="s">
        <v>360</v>
      </c>
      <c r="GA1151" t="s">
        <v>360</v>
      </c>
      <c r="GB1151">
        <v>0</v>
      </c>
      <c r="GC1151">
        <v>100</v>
      </c>
      <c r="GD1151">
        <v>100</v>
      </c>
      <c r="GE1151">
        <v>10.48</v>
      </c>
      <c r="GF1151">
        <v>0.28</v>
      </c>
      <c r="GG1151">
        <v>3.61927167264205</v>
      </c>
      <c r="GH1151">
        <v>0.00509506669552449</v>
      </c>
      <c r="GI1151">
        <v>1.17866753763249e-06</v>
      </c>
      <c r="GJ1151">
        <v>-6.62632595388568e-10</v>
      </c>
      <c r="GK1151">
        <v>-0.0260112845827318</v>
      </c>
      <c r="GL1151">
        <v>-0.0225051504344278</v>
      </c>
      <c r="GM1151">
        <v>0.00262967521021688</v>
      </c>
      <c r="GN1151">
        <v>-3.50088843362945e-05</v>
      </c>
      <c r="GO1151">
        <v>-5</v>
      </c>
      <c r="GP1151">
        <v>1640</v>
      </c>
      <c r="GQ1151">
        <v>1</v>
      </c>
      <c r="GR1151">
        <v>20</v>
      </c>
      <c r="GS1151">
        <v>50375.3</v>
      </c>
      <c r="GT1151">
        <v>50375.3</v>
      </c>
      <c r="GU1151">
        <v>2.56958</v>
      </c>
      <c r="GV1151">
        <v>2.60498</v>
      </c>
      <c r="GW1151">
        <v>1.54785</v>
      </c>
      <c r="GX1151">
        <v>2.2998</v>
      </c>
      <c r="GY1151">
        <v>1.34644</v>
      </c>
      <c r="GZ1151">
        <v>2.37915</v>
      </c>
      <c r="HA1151">
        <v>36.6706</v>
      </c>
      <c r="HB1151">
        <v>23.9474</v>
      </c>
      <c r="HC1151">
        <v>18</v>
      </c>
      <c r="HD1151">
        <v>503.391</v>
      </c>
      <c r="HE1151">
        <v>391.563</v>
      </c>
      <c r="HF1151">
        <v>19.5079</v>
      </c>
      <c r="HG1151">
        <v>27.2094</v>
      </c>
      <c r="HH1151">
        <v>30.0001</v>
      </c>
      <c r="HI1151">
        <v>27.1975</v>
      </c>
      <c r="HJ1151">
        <v>27.1459</v>
      </c>
      <c r="HK1151">
        <v>51.4267</v>
      </c>
      <c r="HL1151">
        <v>19.2107</v>
      </c>
      <c r="HM1151">
        <v>0</v>
      </c>
      <c r="HN1151">
        <v>19.4942</v>
      </c>
      <c r="HO1151">
        <v>1322.48</v>
      </c>
      <c r="HP1151">
        <v>16.6226</v>
      </c>
      <c r="HQ1151">
        <v>102.338</v>
      </c>
      <c r="HR1151">
        <v>102.796</v>
      </c>
    </row>
    <row r="1152" spans="1:226">
      <c r="A1152">
        <v>1136</v>
      </c>
      <c r="B1152">
        <v>1663700173</v>
      </c>
      <c r="C1152">
        <v>12397.9000000954</v>
      </c>
      <c r="D1152" t="s">
        <v>2642</v>
      </c>
      <c r="E1152" t="s">
        <v>2643</v>
      </c>
      <c r="F1152">
        <v>5</v>
      </c>
      <c r="G1152" t="s">
        <v>2485</v>
      </c>
      <c r="H1152" t="s">
        <v>354</v>
      </c>
      <c r="I1152">
        <v>1663700165.21429</v>
      </c>
      <c r="J1152">
        <f>(K1152)/1000</f>
        <v>0</v>
      </c>
      <c r="K1152">
        <f>IF(BF1152, AN1152, AH1152)</f>
        <v>0</v>
      </c>
      <c r="L1152">
        <f>IF(BF1152, AI1152, AG1152)</f>
        <v>0</v>
      </c>
      <c r="M1152">
        <f>BH1152 - IF(AU1152&gt;1, L1152*BB1152*100.0/(AW1152*BV1152), 0)</f>
        <v>0</v>
      </c>
      <c r="N1152">
        <f>((T1152-J1152/2)*M1152-L1152)/(T1152+J1152/2)</f>
        <v>0</v>
      </c>
      <c r="O1152">
        <f>N1152*(BO1152+BP1152)/1000.0</f>
        <v>0</v>
      </c>
      <c r="P1152">
        <f>(BH1152 - IF(AU1152&gt;1, L1152*BB1152*100.0/(AW1152*BV1152), 0))*(BO1152+BP1152)/1000.0</f>
        <v>0</v>
      </c>
      <c r="Q1152">
        <f>2.0/((1/S1152-1/R1152)+SIGN(S1152)*SQRT((1/S1152-1/R1152)*(1/S1152-1/R1152) + 4*BC1152/((BC1152+1)*(BC1152+1))*(2*1/S1152*1/R1152-1/R1152*1/R1152)))</f>
        <v>0</v>
      </c>
      <c r="R1152">
        <f>IF(LEFT(BD1152,1)&lt;&gt;"0",IF(LEFT(BD1152,1)="1",3.0,BE1152),$D$5+$E$5*(BV1152*BO1152/($K$5*1000))+$F$5*(BV1152*BO1152/($K$5*1000))*MAX(MIN(BB1152,$J$5),$I$5)*MAX(MIN(BB1152,$J$5),$I$5)+$G$5*MAX(MIN(BB1152,$J$5),$I$5)*(BV1152*BO1152/($K$5*1000))+$H$5*(BV1152*BO1152/($K$5*1000))*(BV1152*BO1152/($K$5*1000)))</f>
        <v>0</v>
      </c>
      <c r="S1152">
        <f>J1152*(1000-(1000*0.61365*exp(17.502*W1152/(240.97+W1152))/(BO1152+BP1152)+BJ1152)/2)/(1000*0.61365*exp(17.502*W1152/(240.97+W1152))/(BO1152+BP1152)-BJ1152)</f>
        <v>0</v>
      </c>
      <c r="T1152">
        <f>1/((BC1152+1)/(Q1152/1.6)+1/(R1152/1.37)) + BC1152/((BC1152+1)/(Q1152/1.6) + BC1152/(R1152/1.37))</f>
        <v>0</v>
      </c>
      <c r="U1152">
        <f>(AX1152*BA1152)</f>
        <v>0</v>
      </c>
      <c r="V1152">
        <f>(BQ1152+(U1152+2*0.95*5.67E-8*(((BQ1152+$B$7)+273)^4-(BQ1152+273)^4)-44100*J1152)/(1.84*29.3*R1152+8*0.95*5.67E-8*(BQ1152+273)^3))</f>
        <v>0</v>
      </c>
      <c r="W1152">
        <f>($C$7*BR1152+$D$7*BS1152+$E$7*V1152)</f>
        <v>0</v>
      </c>
      <c r="X1152">
        <f>0.61365*exp(17.502*W1152/(240.97+W1152))</f>
        <v>0</v>
      </c>
      <c r="Y1152">
        <f>(Z1152/AA1152*100)</f>
        <v>0</v>
      </c>
      <c r="Z1152">
        <f>BJ1152*(BO1152+BP1152)/1000</f>
        <v>0</v>
      </c>
      <c r="AA1152">
        <f>0.61365*exp(17.502*BQ1152/(240.97+BQ1152))</f>
        <v>0</v>
      </c>
      <c r="AB1152">
        <f>(X1152-BJ1152*(BO1152+BP1152)/1000)</f>
        <v>0</v>
      </c>
      <c r="AC1152">
        <f>(-J1152*44100)</f>
        <v>0</v>
      </c>
      <c r="AD1152">
        <f>2*29.3*R1152*0.92*(BQ1152-W1152)</f>
        <v>0</v>
      </c>
      <c r="AE1152">
        <f>2*0.95*5.67E-8*(((BQ1152+$B$7)+273)^4-(W1152+273)^4)</f>
        <v>0</v>
      </c>
      <c r="AF1152">
        <f>U1152+AE1152+AC1152+AD1152</f>
        <v>0</v>
      </c>
      <c r="AG1152">
        <f>BN1152*AU1152*(BI1152-BH1152*(1000-AU1152*BK1152)/(1000-AU1152*BJ1152))/(100*BB1152)</f>
        <v>0</v>
      </c>
      <c r="AH1152">
        <f>1000*BN1152*AU1152*(BJ1152-BK1152)/(100*BB1152*(1000-AU1152*BJ1152))</f>
        <v>0</v>
      </c>
      <c r="AI1152">
        <f>(AJ1152 - AK1152 - BO1152*1E3/(8.314*(BQ1152+273.15)) * AM1152/BN1152 * AL1152) * BN1152/(100*BB1152) * (1000 - BK1152)/1000</f>
        <v>0</v>
      </c>
      <c r="AJ1152">
        <v>1341.99242297024</v>
      </c>
      <c r="AK1152">
        <v>1290.95060606061</v>
      </c>
      <c r="AL1152">
        <v>3.49317460263407</v>
      </c>
      <c r="AM1152">
        <v>65.4375956939382</v>
      </c>
      <c r="AN1152">
        <f>(AP1152 - AO1152 + BO1152*1E3/(8.314*(BQ1152+273.15)) * AR1152/BN1152 * AQ1152) * BN1152/(100*BB1152) * 1000/(1000 - AP1152)</f>
        <v>0</v>
      </c>
      <c r="AO1152">
        <v>16.5336312679051</v>
      </c>
      <c r="AP1152">
        <v>19.9084516483517</v>
      </c>
      <c r="AQ1152">
        <v>0.00231930978736933</v>
      </c>
      <c r="AR1152">
        <v>121.297817516399</v>
      </c>
      <c r="AS1152">
        <v>0</v>
      </c>
      <c r="AT1152">
        <v>0</v>
      </c>
      <c r="AU1152">
        <f>IF(AS1152*$H$13&gt;=AW1152,1.0,(AW1152/(AW1152-AS1152*$H$13)))</f>
        <v>0</v>
      </c>
      <c r="AV1152">
        <f>(AU1152-1)*100</f>
        <v>0</v>
      </c>
      <c r="AW1152">
        <f>MAX(0,($B$13+$C$13*BV1152)/(1+$D$13*BV1152)*BO1152/(BQ1152+273)*$E$13)</f>
        <v>0</v>
      </c>
      <c r="AX1152">
        <f>$B$11*BW1152+$C$11*BX1152+$F$11*CI1152*(1-CL1152)</f>
        <v>0</v>
      </c>
      <c r="AY1152">
        <f>AX1152*AZ1152</f>
        <v>0</v>
      </c>
      <c r="AZ1152">
        <f>($B$11*$D$9+$C$11*$D$9+$F$11*((CV1152+CN1152)/MAX(CV1152+CN1152+CW1152, 0.1)*$I$9+CW1152/MAX(CV1152+CN1152+CW1152, 0.1)*$J$9))/($B$11+$C$11+$F$11)</f>
        <v>0</v>
      </c>
      <c r="BA1152">
        <f>($B$11*$K$9+$C$11*$K$9+$F$11*((CV1152+CN1152)/MAX(CV1152+CN1152+CW1152, 0.1)*$P$9+CW1152/MAX(CV1152+CN1152+CW1152, 0.1)*$Q$9))/($B$11+$C$11+$F$11)</f>
        <v>0</v>
      </c>
      <c r="BB1152">
        <v>6</v>
      </c>
      <c r="BC1152">
        <v>0.5</v>
      </c>
      <c r="BD1152" t="s">
        <v>355</v>
      </c>
      <c r="BE1152">
        <v>2</v>
      </c>
      <c r="BF1152" t="b">
        <v>1</v>
      </c>
      <c r="BG1152">
        <v>1663700165.21429</v>
      </c>
      <c r="BH1152">
        <v>1240.52964285714</v>
      </c>
      <c r="BI1152">
        <v>1302.52464285714</v>
      </c>
      <c r="BJ1152">
        <v>19.8772107142857</v>
      </c>
      <c r="BK1152">
        <v>16.4818714285714</v>
      </c>
      <c r="BL1152">
        <v>1230.09321428571</v>
      </c>
      <c r="BM1152">
        <v>19.5978035714286</v>
      </c>
      <c r="BN1152">
        <v>500.077321428571</v>
      </c>
      <c r="BO1152">
        <v>90.4535464285714</v>
      </c>
      <c r="BP1152">
        <v>0.0480174107142857</v>
      </c>
      <c r="BQ1152">
        <v>24.5050214285714</v>
      </c>
      <c r="BR1152">
        <v>25.0156964285714</v>
      </c>
      <c r="BS1152">
        <v>999.9</v>
      </c>
      <c r="BT1152">
        <v>0</v>
      </c>
      <c r="BU1152">
        <v>0</v>
      </c>
      <c r="BV1152">
        <v>10001.9642857143</v>
      </c>
      <c r="BW1152">
        <v>0</v>
      </c>
      <c r="BX1152">
        <v>16.7147</v>
      </c>
      <c r="BY1152">
        <v>-61.9954821428571</v>
      </c>
      <c r="BZ1152">
        <v>1265.6875</v>
      </c>
      <c r="CA1152">
        <v>1324.35321428571</v>
      </c>
      <c r="CB1152">
        <v>3.39535178571429</v>
      </c>
      <c r="CC1152">
        <v>1302.52464285714</v>
      </c>
      <c r="CD1152">
        <v>16.4818714285714</v>
      </c>
      <c r="CE1152">
        <v>1.79796535714286</v>
      </c>
      <c r="CF1152">
        <v>1.49084285714286</v>
      </c>
      <c r="CG1152">
        <v>15.7691071428571</v>
      </c>
      <c r="CH1152">
        <v>12.8744821428571</v>
      </c>
      <c r="CI1152">
        <v>1999.98357142857</v>
      </c>
      <c r="CJ1152">
        <v>0.980004428571429</v>
      </c>
      <c r="CK1152">
        <v>0.0199954571428571</v>
      </c>
      <c r="CL1152">
        <v>0</v>
      </c>
      <c r="CM1152">
        <v>720.276392857143</v>
      </c>
      <c r="CN1152">
        <v>5.00063</v>
      </c>
      <c r="CO1152">
        <v>14193.5392857143</v>
      </c>
      <c r="CP1152">
        <v>17256.7964285714</v>
      </c>
      <c r="CQ1152">
        <v>39.25</v>
      </c>
      <c r="CR1152">
        <v>39.375</v>
      </c>
      <c r="CS1152">
        <v>38.812</v>
      </c>
      <c r="CT1152">
        <v>38.6915</v>
      </c>
      <c r="CU1152">
        <v>39.9685</v>
      </c>
      <c r="CV1152">
        <v>1955.09214285714</v>
      </c>
      <c r="CW1152">
        <v>39.8914285714286</v>
      </c>
      <c r="CX1152">
        <v>0</v>
      </c>
      <c r="CY1152">
        <v>1663700170.1</v>
      </c>
      <c r="CZ1152">
        <v>0</v>
      </c>
      <c r="DA1152">
        <v>0</v>
      </c>
      <c r="DB1152" t="s">
        <v>356</v>
      </c>
      <c r="DC1152">
        <v>1660677648.1</v>
      </c>
      <c r="DD1152">
        <v>1660677649.1</v>
      </c>
      <c r="DE1152">
        <v>0</v>
      </c>
      <c r="DF1152">
        <v>-1.042</v>
      </c>
      <c r="DG1152">
        <v>0.003</v>
      </c>
      <c r="DH1152">
        <v>5.218</v>
      </c>
      <c r="DI1152">
        <v>0.344</v>
      </c>
      <c r="DJ1152">
        <v>417</v>
      </c>
      <c r="DK1152">
        <v>22</v>
      </c>
      <c r="DL1152">
        <v>1.24</v>
      </c>
      <c r="DM1152">
        <v>0.53</v>
      </c>
      <c r="DN1152">
        <v>-61.9764024390244</v>
      </c>
      <c r="DO1152">
        <v>0.442114285714096</v>
      </c>
      <c r="DP1152">
        <v>0.7751916563924</v>
      </c>
      <c r="DQ1152">
        <v>0</v>
      </c>
      <c r="DR1152">
        <v>3.42316268292683</v>
      </c>
      <c r="DS1152">
        <v>-0.572653379790926</v>
      </c>
      <c r="DT1152">
        <v>0.0594233680742661</v>
      </c>
      <c r="DU1152">
        <v>0</v>
      </c>
      <c r="DV1152">
        <v>0</v>
      </c>
      <c r="DW1152">
        <v>2</v>
      </c>
      <c r="DX1152" t="s">
        <v>357</v>
      </c>
      <c r="DY1152">
        <v>2.97199</v>
      </c>
      <c r="DZ1152">
        <v>2.70181</v>
      </c>
      <c r="EA1152">
        <v>0.192771</v>
      </c>
      <c r="EB1152">
        <v>0.199188</v>
      </c>
      <c r="EC1152">
        <v>0.0905838</v>
      </c>
      <c r="ED1152">
        <v>0.0802264</v>
      </c>
      <c r="EE1152">
        <v>31431.4</v>
      </c>
      <c r="EF1152">
        <v>33991.9</v>
      </c>
      <c r="EG1152">
        <v>35288</v>
      </c>
      <c r="EH1152">
        <v>38499.3</v>
      </c>
      <c r="EI1152">
        <v>45520.7</v>
      </c>
      <c r="EJ1152">
        <v>51155.3</v>
      </c>
      <c r="EK1152">
        <v>55171.2</v>
      </c>
      <c r="EL1152">
        <v>61761.8</v>
      </c>
      <c r="EM1152">
        <v>1.9822</v>
      </c>
      <c r="EN1152">
        <v>1.8046</v>
      </c>
      <c r="EO1152">
        <v>0.0872314</v>
      </c>
      <c r="EP1152">
        <v>0</v>
      </c>
      <c r="EQ1152">
        <v>23.5939</v>
      </c>
      <c r="ER1152">
        <v>999.9</v>
      </c>
      <c r="ES1152">
        <v>39.293</v>
      </c>
      <c r="ET1152">
        <v>31.642</v>
      </c>
      <c r="EU1152">
        <v>20.3265</v>
      </c>
      <c r="EV1152">
        <v>56.8362</v>
      </c>
      <c r="EW1152">
        <v>45.9976</v>
      </c>
      <c r="EX1152">
        <v>1</v>
      </c>
      <c r="EY1152">
        <v>0.0110569</v>
      </c>
      <c r="EZ1152">
        <v>2.71826</v>
      </c>
      <c r="FA1152">
        <v>20.0918</v>
      </c>
      <c r="FB1152">
        <v>5.19932</v>
      </c>
      <c r="FC1152">
        <v>12.0052</v>
      </c>
      <c r="FD1152">
        <v>4.976</v>
      </c>
      <c r="FE1152">
        <v>3.294</v>
      </c>
      <c r="FF1152">
        <v>9999</v>
      </c>
      <c r="FG1152">
        <v>9999</v>
      </c>
      <c r="FH1152">
        <v>9999</v>
      </c>
      <c r="FI1152">
        <v>696.3</v>
      </c>
      <c r="FJ1152">
        <v>1.86356</v>
      </c>
      <c r="FK1152">
        <v>1.86829</v>
      </c>
      <c r="FL1152">
        <v>1.86804</v>
      </c>
      <c r="FM1152">
        <v>1.86935</v>
      </c>
      <c r="FN1152">
        <v>1.87006</v>
      </c>
      <c r="FO1152">
        <v>1.86615</v>
      </c>
      <c r="FP1152">
        <v>1.86719</v>
      </c>
      <c r="FQ1152">
        <v>1.86859</v>
      </c>
      <c r="FR1152">
        <v>5</v>
      </c>
      <c r="FS1152">
        <v>0</v>
      </c>
      <c r="FT1152">
        <v>0</v>
      </c>
      <c r="FU1152">
        <v>0</v>
      </c>
      <c r="FV1152" t="s">
        <v>358</v>
      </c>
      <c r="FW1152" t="s">
        <v>359</v>
      </c>
      <c r="FX1152" t="s">
        <v>360</v>
      </c>
      <c r="FY1152" t="s">
        <v>360</v>
      </c>
      <c r="FZ1152" t="s">
        <v>360</v>
      </c>
      <c r="GA1152" t="s">
        <v>360</v>
      </c>
      <c r="GB1152">
        <v>0</v>
      </c>
      <c r="GC1152">
        <v>100</v>
      </c>
      <c r="GD1152">
        <v>100</v>
      </c>
      <c r="GE1152">
        <v>10.56</v>
      </c>
      <c r="GF1152">
        <v>0.2806</v>
      </c>
      <c r="GG1152">
        <v>3.61927167264205</v>
      </c>
      <c r="GH1152">
        <v>0.00509506669552449</v>
      </c>
      <c r="GI1152">
        <v>1.17866753763249e-06</v>
      </c>
      <c r="GJ1152">
        <v>-6.62632595388568e-10</v>
      </c>
      <c r="GK1152">
        <v>-0.0260112845827318</v>
      </c>
      <c r="GL1152">
        <v>-0.0225051504344278</v>
      </c>
      <c r="GM1152">
        <v>0.00262967521021688</v>
      </c>
      <c r="GN1152">
        <v>-3.50088843362945e-05</v>
      </c>
      <c r="GO1152">
        <v>-5</v>
      </c>
      <c r="GP1152">
        <v>1640</v>
      </c>
      <c r="GQ1152">
        <v>1</v>
      </c>
      <c r="GR1152">
        <v>20</v>
      </c>
      <c r="GS1152">
        <v>50375.4</v>
      </c>
      <c r="GT1152">
        <v>50375.4</v>
      </c>
      <c r="GU1152">
        <v>2.59644</v>
      </c>
      <c r="GV1152">
        <v>2.59277</v>
      </c>
      <c r="GW1152">
        <v>1.54785</v>
      </c>
      <c r="GX1152">
        <v>2.2998</v>
      </c>
      <c r="GY1152">
        <v>1.34644</v>
      </c>
      <c r="GZ1152">
        <v>2.42554</v>
      </c>
      <c r="HA1152">
        <v>36.6706</v>
      </c>
      <c r="HB1152">
        <v>23.9474</v>
      </c>
      <c r="HC1152">
        <v>18</v>
      </c>
      <c r="HD1152">
        <v>503.657</v>
      </c>
      <c r="HE1152">
        <v>391.999</v>
      </c>
      <c r="HF1152">
        <v>19.4889</v>
      </c>
      <c r="HG1152">
        <v>27.2113</v>
      </c>
      <c r="HH1152">
        <v>30</v>
      </c>
      <c r="HI1152">
        <v>27.1975</v>
      </c>
      <c r="HJ1152">
        <v>27.1459</v>
      </c>
      <c r="HK1152">
        <v>51.9814</v>
      </c>
      <c r="HL1152">
        <v>18.9168</v>
      </c>
      <c r="HM1152">
        <v>0</v>
      </c>
      <c r="HN1152">
        <v>19.4834</v>
      </c>
      <c r="HO1152">
        <v>1342.57</v>
      </c>
      <c r="HP1152">
        <v>16.66</v>
      </c>
      <c r="HQ1152">
        <v>102.337</v>
      </c>
      <c r="HR1152">
        <v>102.797</v>
      </c>
    </row>
    <row r="1153" spans="1:226">
      <c r="A1153">
        <v>1137</v>
      </c>
      <c r="B1153">
        <v>1663700178</v>
      </c>
      <c r="C1153">
        <v>12402.9000000954</v>
      </c>
      <c r="D1153" t="s">
        <v>2644</v>
      </c>
      <c r="E1153" t="s">
        <v>2645</v>
      </c>
      <c r="F1153">
        <v>5</v>
      </c>
      <c r="G1153" t="s">
        <v>2485</v>
      </c>
      <c r="H1153" t="s">
        <v>354</v>
      </c>
      <c r="I1153">
        <v>1663700170.5</v>
      </c>
      <c r="J1153">
        <f>(K1153)/1000</f>
        <v>0</v>
      </c>
      <c r="K1153">
        <f>IF(BF1153, AN1153, AH1153)</f>
        <v>0</v>
      </c>
      <c r="L1153">
        <f>IF(BF1153, AI1153, AG1153)</f>
        <v>0</v>
      </c>
      <c r="M1153">
        <f>BH1153 - IF(AU1153&gt;1, L1153*BB1153*100.0/(AW1153*BV1153), 0)</f>
        <v>0</v>
      </c>
      <c r="N1153">
        <f>((T1153-J1153/2)*M1153-L1153)/(T1153+J1153/2)</f>
        <v>0</v>
      </c>
      <c r="O1153">
        <f>N1153*(BO1153+BP1153)/1000.0</f>
        <v>0</v>
      </c>
      <c r="P1153">
        <f>(BH1153 - IF(AU1153&gt;1, L1153*BB1153*100.0/(AW1153*BV1153), 0))*(BO1153+BP1153)/1000.0</f>
        <v>0</v>
      </c>
      <c r="Q1153">
        <f>2.0/((1/S1153-1/R1153)+SIGN(S1153)*SQRT((1/S1153-1/R1153)*(1/S1153-1/R1153) + 4*BC1153/((BC1153+1)*(BC1153+1))*(2*1/S1153*1/R1153-1/R1153*1/R1153)))</f>
        <v>0</v>
      </c>
      <c r="R1153">
        <f>IF(LEFT(BD1153,1)&lt;&gt;"0",IF(LEFT(BD1153,1)="1",3.0,BE1153),$D$5+$E$5*(BV1153*BO1153/($K$5*1000))+$F$5*(BV1153*BO1153/($K$5*1000))*MAX(MIN(BB1153,$J$5),$I$5)*MAX(MIN(BB1153,$J$5),$I$5)+$G$5*MAX(MIN(BB1153,$J$5),$I$5)*(BV1153*BO1153/($K$5*1000))+$H$5*(BV1153*BO1153/($K$5*1000))*(BV1153*BO1153/($K$5*1000)))</f>
        <v>0</v>
      </c>
      <c r="S1153">
        <f>J1153*(1000-(1000*0.61365*exp(17.502*W1153/(240.97+W1153))/(BO1153+BP1153)+BJ1153)/2)/(1000*0.61365*exp(17.502*W1153/(240.97+W1153))/(BO1153+BP1153)-BJ1153)</f>
        <v>0</v>
      </c>
      <c r="T1153">
        <f>1/((BC1153+1)/(Q1153/1.6)+1/(R1153/1.37)) + BC1153/((BC1153+1)/(Q1153/1.6) + BC1153/(R1153/1.37))</f>
        <v>0</v>
      </c>
      <c r="U1153">
        <f>(AX1153*BA1153)</f>
        <v>0</v>
      </c>
      <c r="V1153">
        <f>(BQ1153+(U1153+2*0.95*5.67E-8*(((BQ1153+$B$7)+273)^4-(BQ1153+273)^4)-44100*J1153)/(1.84*29.3*R1153+8*0.95*5.67E-8*(BQ1153+273)^3))</f>
        <v>0</v>
      </c>
      <c r="W1153">
        <f>($C$7*BR1153+$D$7*BS1153+$E$7*V1153)</f>
        <v>0</v>
      </c>
      <c r="X1153">
        <f>0.61365*exp(17.502*W1153/(240.97+W1153))</f>
        <v>0</v>
      </c>
      <c r="Y1153">
        <f>(Z1153/AA1153*100)</f>
        <v>0</v>
      </c>
      <c r="Z1153">
        <f>BJ1153*(BO1153+BP1153)/1000</f>
        <v>0</v>
      </c>
      <c r="AA1153">
        <f>0.61365*exp(17.502*BQ1153/(240.97+BQ1153))</f>
        <v>0</v>
      </c>
      <c r="AB1153">
        <f>(X1153-BJ1153*(BO1153+BP1153)/1000)</f>
        <v>0</v>
      </c>
      <c r="AC1153">
        <f>(-J1153*44100)</f>
        <v>0</v>
      </c>
      <c r="AD1153">
        <f>2*29.3*R1153*0.92*(BQ1153-W1153)</f>
        <v>0</v>
      </c>
      <c r="AE1153">
        <f>2*0.95*5.67E-8*(((BQ1153+$B$7)+273)^4-(W1153+273)^4)</f>
        <v>0</v>
      </c>
      <c r="AF1153">
        <f>U1153+AE1153+AC1153+AD1153</f>
        <v>0</v>
      </c>
      <c r="AG1153">
        <f>BN1153*AU1153*(BI1153-BH1153*(1000-AU1153*BK1153)/(1000-AU1153*BJ1153))/(100*BB1153)</f>
        <v>0</v>
      </c>
      <c r="AH1153">
        <f>1000*BN1153*AU1153*(BJ1153-BK1153)/(100*BB1153*(1000-AU1153*BJ1153))</f>
        <v>0</v>
      </c>
      <c r="AI1153">
        <f>(AJ1153 - AK1153 - BO1153*1E3/(8.314*(BQ1153+273.15)) * AM1153/BN1153 * AL1153) * BN1153/(100*BB1153) * (1000 - BK1153)/1000</f>
        <v>0</v>
      </c>
      <c r="AJ1153">
        <v>1359.01159945931</v>
      </c>
      <c r="AK1153">
        <v>1307.63648484848</v>
      </c>
      <c r="AL1153">
        <v>3.40835951019382</v>
      </c>
      <c r="AM1153">
        <v>65.4375956939382</v>
      </c>
      <c r="AN1153">
        <f>(AP1153 - AO1153 + BO1153*1E3/(8.314*(BQ1153+273.15)) * AR1153/BN1153 * AQ1153) * BN1153/(100*BB1153) * 1000/(1000 - AP1153)</f>
        <v>0</v>
      </c>
      <c r="AO1153">
        <v>16.5714528393382</v>
      </c>
      <c r="AP1153">
        <v>19.9228901098901</v>
      </c>
      <c r="AQ1153">
        <v>0.000302987496240329</v>
      </c>
      <c r="AR1153">
        <v>121.297817516399</v>
      </c>
      <c r="AS1153">
        <v>0</v>
      </c>
      <c r="AT1153">
        <v>0</v>
      </c>
      <c r="AU1153">
        <f>IF(AS1153*$H$13&gt;=AW1153,1.0,(AW1153/(AW1153-AS1153*$H$13)))</f>
        <v>0</v>
      </c>
      <c r="AV1153">
        <f>(AU1153-1)*100</f>
        <v>0</v>
      </c>
      <c r="AW1153">
        <f>MAX(0,($B$13+$C$13*BV1153)/(1+$D$13*BV1153)*BO1153/(BQ1153+273)*$E$13)</f>
        <v>0</v>
      </c>
      <c r="AX1153">
        <f>$B$11*BW1153+$C$11*BX1153+$F$11*CI1153*(1-CL1153)</f>
        <v>0</v>
      </c>
      <c r="AY1153">
        <f>AX1153*AZ1153</f>
        <v>0</v>
      </c>
      <c r="AZ1153">
        <f>($B$11*$D$9+$C$11*$D$9+$F$11*((CV1153+CN1153)/MAX(CV1153+CN1153+CW1153, 0.1)*$I$9+CW1153/MAX(CV1153+CN1153+CW1153, 0.1)*$J$9))/($B$11+$C$11+$F$11)</f>
        <v>0</v>
      </c>
      <c r="BA1153">
        <f>($B$11*$K$9+$C$11*$K$9+$F$11*((CV1153+CN1153)/MAX(CV1153+CN1153+CW1153, 0.1)*$P$9+CW1153/MAX(CV1153+CN1153+CW1153, 0.1)*$Q$9))/($B$11+$C$11+$F$11)</f>
        <v>0</v>
      </c>
      <c r="BB1153">
        <v>6</v>
      </c>
      <c r="BC1153">
        <v>0.5</v>
      </c>
      <c r="BD1153" t="s">
        <v>355</v>
      </c>
      <c r="BE1153">
        <v>2</v>
      </c>
      <c r="BF1153" t="b">
        <v>1</v>
      </c>
      <c r="BG1153">
        <v>1663700170.5</v>
      </c>
      <c r="BH1153">
        <v>1258.21481481481</v>
      </c>
      <c r="BI1153">
        <v>1320.28111111111</v>
      </c>
      <c r="BJ1153">
        <v>19.8987481481481</v>
      </c>
      <c r="BK1153">
        <v>16.5459</v>
      </c>
      <c r="BL1153">
        <v>1247.69074074074</v>
      </c>
      <c r="BM1153">
        <v>19.6185</v>
      </c>
      <c r="BN1153">
        <v>500.04762962963</v>
      </c>
      <c r="BO1153">
        <v>90.4524703703703</v>
      </c>
      <c r="BP1153">
        <v>0.0479185222222222</v>
      </c>
      <c r="BQ1153">
        <v>24.5072037037037</v>
      </c>
      <c r="BR1153">
        <v>25.018837037037</v>
      </c>
      <c r="BS1153">
        <v>999.9</v>
      </c>
      <c r="BT1153">
        <v>0</v>
      </c>
      <c r="BU1153">
        <v>0</v>
      </c>
      <c r="BV1153">
        <v>10018.7037037037</v>
      </c>
      <c r="BW1153">
        <v>0</v>
      </c>
      <c r="BX1153">
        <v>16.7147</v>
      </c>
      <c r="BY1153">
        <v>-62.0670851851852</v>
      </c>
      <c r="BZ1153">
        <v>1283.76</v>
      </c>
      <c r="CA1153">
        <v>1342.49518518518</v>
      </c>
      <c r="CB1153">
        <v>3.35285333333333</v>
      </c>
      <c r="CC1153">
        <v>1320.28111111111</v>
      </c>
      <c r="CD1153">
        <v>16.5459</v>
      </c>
      <c r="CE1153">
        <v>1.79989111111111</v>
      </c>
      <c r="CF1153">
        <v>1.49661703703704</v>
      </c>
      <c r="CG1153">
        <v>15.7858555555556</v>
      </c>
      <c r="CH1153">
        <v>12.9336074074074</v>
      </c>
      <c r="CI1153">
        <v>1999.98814814815</v>
      </c>
      <c r="CJ1153">
        <v>0.98000462962963</v>
      </c>
      <c r="CK1153">
        <v>0.0199952962962963</v>
      </c>
      <c r="CL1153">
        <v>0</v>
      </c>
      <c r="CM1153">
        <v>719.73262962963</v>
      </c>
      <c r="CN1153">
        <v>5.00063</v>
      </c>
      <c r="CO1153">
        <v>14182.5407407407</v>
      </c>
      <c r="CP1153">
        <v>17256.8333333333</v>
      </c>
      <c r="CQ1153">
        <v>39.25</v>
      </c>
      <c r="CR1153">
        <v>39.375</v>
      </c>
      <c r="CS1153">
        <v>38.812</v>
      </c>
      <c r="CT1153">
        <v>38.687</v>
      </c>
      <c r="CU1153">
        <v>39.965</v>
      </c>
      <c r="CV1153">
        <v>1955.09703703704</v>
      </c>
      <c r="CW1153">
        <v>39.8911111111111</v>
      </c>
      <c r="CX1153">
        <v>0</v>
      </c>
      <c r="CY1153">
        <v>1663700175.5</v>
      </c>
      <c r="CZ1153">
        <v>0</v>
      </c>
      <c r="DA1153">
        <v>0</v>
      </c>
      <c r="DB1153" t="s">
        <v>356</v>
      </c>
      <c r="DC1153">
        <v>1660677648.1</v>
      </c>
      <c r="DD1153">
        <v>1660677649.1</v>
      </c>
      <c r="DE1153">
        <v>0</v>
      </c>
      <c r="DF1153">
        <v>-1.042</v>
      </c>
      <c r="DG1153">
        <v>0.003</v>
      </c>
      <c r="DH1153">
        <v>5.218</v>
      </c>
      <c r="DI1153">
        <v>0.344</v>
      </c>
      <c r="DJ1153">
        <v>417</v>
      </c>
      <c r="DK1153">
        <v>22</v>
      </c>
      <c r="DL1153">
        <v>1.24</v>
      </c>
      <c r="DM1153">
        <v>0.53</v>
      </c>
      <c r="DN1153">
        <v>-61.9938926829268</v>
      </c>
      <c r="DO1153">
        <v>0.825704529616595</v>
      </c>
      <c r="DP1153">
        <v>0.731670128721635</v>
      </c>
      <c r="DQ1153">
        <v>0</v>
      </c>
      <c r="DR1153">
        <v>3.38839853658537</v>
      </c>
      <c r="DS1153">
        <v>-0.50699080139373</v>
      </c>
      <c r="DT1153">
        <v>0.0533888783321558</v>
      </c>
      <c r="DU1153">
        <v>0</v>
      </c>
      <c r="DV1153">
        <v>0</v>
      </c>
      <c r="DW1153">
        <v>2</v>
      </c>
      <c r="DX1153" t="s">
        <v>357</v>
      </c>
      <c r="DY1153">
        <v>2.97368</v>
      </c>
      <c r="DZ1153">
        <v>2.70083</v>
      </c>
      <c r="EA1153">
        <v>0.194355</v>
      </c>
      <c r="EB1153">
        <v>0.200775</v>
      </c>
      <c r="EC1153">
        <v>0.0906364</v>
      </c>
      <c r="ED1153">
        <v>0.0804319</v>
      </c>
      <c r="EE1153">
        <v>31370.3</v>
      </c>
      <c r="EF1153">
        <v>33924.3</v>
      </c>
      <c r="EG1153">
        <v>35288.6</v>
      </c>
      <c r="EH1153">
        <v>38498.9</v>
      </c>
      <c r="EI1153">
        <v>45518.4</v>
      </c>
      <c r="EJ1153">
        <v>51143.9</v>
      </c>
      <c r="EK1153">
        <v>55171.6</v>
      </c>
      <c r="EL1153">
        <v>61761.8</v>
      </c>
      <c r="EM1153">
        <v>1.983</v>
      </c>
      <c r="EN1153">
        <v>1.8032</v>
      </c>
      <c r="EO1153">
        <v>0.0885725</v>
      </c>
      <c r="EP1153">
        <v>0</v>
      </c>
      <c r="EQ1153">
        <v>23.5919</v>
      </c>
      <c r="ER1153">
        <v>999.9</v>
      </c>
      <c r="ES1153">
        <v>39.293</v>
      </c>
      <c r="ET1153">
        <v>31.642</v>
      </c>
      <c r="EU1153">
        <v>20.3255</v>
      </c>
      <c r="EV1153">
        <v>56.2762</v>
      </c>
      <c r="EW1153">
        <v>46.1659</v>
      </c>
      <c r="EX1153">
        <v>1</v>
      </c>
      <c r="EY1153">
        <v>0.0109959</v>
      </c>
      <c r="EZ1153">
        <v>2.80736</v>
      </c>
      <c r="FA1153">
        <v>20.0909</v>
      </c>
      <c r="FB1153">
        <v>5.19932</v>
      </c>
      <c r="FC1153">
        <v>12.0076</v>
      </c>
      <c r="FD1153">
        <v>4.9756</v>
      </c>
      <c r="FE1153">
        <v>3.294</v>
      </c>
      <c r="FF1153">
        <v>9999</v>
      </c>
      <c r="FG1153">
        <v>9999</v>
      </c>
      <c r="FH1153">
        <v>9999</v>
      </c>
      <c r="FI1153">
        <v>696.3</v>
      </c>
      <c r="FJ1153">
        <v>1.86359</v>
      </c>
      <c r="FK1153">
        <v>1.86829</v>
      </c>
      <c r="FL1153">
        <v>1.86807</v>
      </c>
      <c r="FM1153">
        <v>1.86932</v>
      </c>
      <c r="FN1153">
        <v>1.87006</v>
      </c>
      <c r="FO1153">
        <v>1.86615</v>
      </c>
      <c r="FP1153">
        <v>1.86719</v>
      </c>
      <c r="FQ1153">
        <v>1.86859</v>
      </c>
      <c r="FR1153">
        <v>5</v>
      </c>
      <c r="FS1153">
        <v>0</v>
      </c>
      <c r="FT1153">
        <v>0</v>
      </c>
      <c r="FU1153">
        <v>0</v>
      </c>
      <c r="FV1153" t="s">
        <v>358</v>
      </c>
      <c r="FW1153" t="s">
        <v>359</v>
      </c>
      <c r="FX1153" t="s">
        <v>360</v>
      </c>
      <c r="FY1153" t="s">
        <v>360</v>
      </c>
      <c r="FZ1153" t="s">
        <v>360</v>
      </c>
      <c r="GA1153" t="s">
        <v>360</v>
      </c>
      <c r="GB1153">
        <v>0</v>
      </c>
      <c r="GC1153">
        <v>100</v>
      </c>
      <c r="GD1153">
        <v>100</v>
      </c>
      <c r="GE1153">
        <v>10.65</v>
      </c>
      <c r="GF1153">
        <v>0.2812</v>
      </c>
      <c r="GG1153">
        <v>3.61927167264205</v>
      </c>
      <c r="GH1153">
        <v>0.00509506669552449</v>
      </c>
      <c r="GI1153">
        <v>1.17866753763249e-06</v>
      </c>
      <c r="GJ1153">
        <v>-6.62632595388568e-10</v>
      </c>
      <c r="GK1153">
        <v>-0.0260112845827318</v>
      </c>
      <c r="GL1153">
        <v>-0.0225051504344278</v>
      </c>
      <c r="GM1153">
        <v>0.00262967521021688</v>
      </c>
      <c r="GN1153">
        <v>-3.50088843362945e-05</v>
      </c>
      <c r="GO1153">
        <v>-5</v>
      </c>
      <c r="GP1153">
        <v>1640</v>
      </c>
      <c r="GQ1153">
        <v>1</v>
      </c>
      <c r="GR1153">
        <v>20</v>
      </c>
      <c r="GS1153">
        <v>50375.5</v>
      </c>
      <c r="GT1153">
        <v>50375.5</v>
      </c>
      <c r="GU1153">
        <v>2.61963</v>
      </c>
      <c r="GV1153">
        <v>2.6001</v>
      </c>
      <c r="GW1153">
        <v>1.54785</v>
      </c>
      <c r="GX1153">
        <v>2.2998</v>
      </c>
      <c r="GY1153">
        <v>1.34644</v>
      </c>
      <c r="GZ1153">
        <v>2.32178</v>
      </c>
      <c r="HA1153">
        <v>36.6706</v>
      </c>
      <c r="HB1153">
        <v>23.9387</v>
      </c>
      <c r="HC1153">
        <v>18</v>
      </c>
      <c r="HD1153">
        <v>504.212</v>
      </c>
      <c r="HE1153">
        <v>391.237</v>
      </c>
      <c r="HF1153">
        <v>19.475</v>
      </c>
      <c r="HG1153">
        <v>27.2113</v>
      </c>
      <c r="HH1153">
        <v>30.0003</v>
      </c>
      <c r="HI1153">
        <v>27.1998</v>
      </c>
      <c r="HJ1153">
        <v>27.1459</v>
      </c>
      <c r="HK1153">
        <v>52.4337</v>
      </c>
      <c r="HL1153">
        <v>18.9168</v>
      </c>
      <c r="HM1153">
        <v>0</v>
      </c>
      <c r="HN1153">
        <v>19.4529</v>
      </c>
      <c r="HO1153">
        <v>1356.05</v>
      </c>
      <c r="HP1153">
        <v>16.6922</v>
      </c>
      <c r="HQ1153">
        <v>102.338</v>
      </c>
      <c r="HR1153">
        <v>102.796</v>
      </c>
    </row>
    <row r="1154" spans="1:226">
      <c r="A1154">
        <v>1138</v>
      </c>
      <c r="B1154">
        <v>1663700182.5</v>
      </c>
      <c r="C1154">
        <v>12407.4000000954</v>
      </c>
      <c r="D1154" t="s">
        <v>2646</v>
      </c>
      <c r="E1154" t="s">
        <v>2647</v>
      </c>
      <c r="F1154">
        <v>5</v>
      </c>
      <c r="G1154" t="s">
        <v>2485</v>
      </c>
      <c r="H1154" t="s">
        <v>354</v>
      </c>
      <c r="I1154">
        <v>1663700174.94444</v>
      </c>
      <c r="J1154">
        <f>(K1154)/1000</f>
        <v>0</v>
      </c>
      <c r="K1154">
        <f>IF(BF1154, AN1154, AH1154)</f>
        <v>0</v>
      </c>
      <c r="L1154">
        <f>IF(BF1154, AI1154, AG1154)</f>
        <v>0</v>
      </c>
      <c r="M1154">
        <f>BH1154 - IF(AU1154&gt;1, L1154*BB1154*100.0/(AW1154*BV1154), 0)</f>
        <v>0</v>
      </c>
      <c r="N1154">
        <f>((T1154-J1154/2)*M1154-L1154)/(T1154+J1154/2)</f>
        <v>0</v>
      </c>
      <c r="O1154">
        <f>N1154*(BO1154+BP1154)/1000.0</f>
        <v>0</v>
      </c>
      <c r="P1154">
        <f>(BH1154 - IF(AU1154&gt;1, L1154*BB1154*100.0/(AW1154*BV1154), 0))*(BO1154+BP1154)/1000.0</f>
        <v>0</v>
      </c>
      <c r="Q1154">
        <f>2.0/((1/S1154-1/R1154)+SIGN(S1154)*SQRT((1/S1154-1/R1154)*(1/S1154-1/R1154) + 4*BC1154/((BC1154+1)*(BC1154+1))*(2*1/S1154*1/R1154-1/R1154*1/R1154)))</f>
        <v>0</v>
      </c>
      <c r="R1154">
        <f>IF(LEFT(BD1154,1)&lt;&gt;"0",IF(LEFT(BD1154,1)="1",3.0,BE1154),$D$5+$E$5*(BV1154*BO1154/($K$5*1000))+$F$5*(BV1154*BO1154/($K$5*1000))*MAX(MIN(BB1154,$J$5),$I$5)*MAX(MIN(BB1154,$J$5),$I$5)+$G$5*MAX(MIN(BB1154,$J$5),$I$5)*(BV1154*BO1154/($K$5*1000))+$H$5*(BV1154*BO1154/($K$5*1000))*(BV1154*BO1154/($K$5*1000)))</f>
        <v>0</v>
      </c>
      <c r="S1154">
        <f>J1154*(1000-(1000*0.61365*exp(17.502*W1154/(240.97+W1154))/(BO1154+BP1154)+BJ1154)/2)/(1000*0.61365*exp(17.502*W1154/(240.97+W1154))/(BO1154+BP1154)-BJ1154)</f>
        <v>0</v>
      </c>
      <c r="T1154">
        <f>1/((BC1154+1)/(Q1154/1.6)+1/(R1154/1.37)) + BC1154/((BC1154+1)/(Q1154/1.6) + BC1154/(R1154/1.37))</f>
        <v>0</v>
      </c>
      <c r="U1154">
        <f>(AX1154*BA1154)</f>
        <v>0</v>
      </c>
      <c r="V1154">
        <f>(BQ1154+(U1154+2*0.95*5.67E-8*(((BQ1154+$B$7)+273)^4-(BQ1154+273)^4)-44100*J1154)/(1.84*29.3*R1154+8*0.95*5.67E-8*(BQ1154+273)^3))</f>
        <v>0</v>
      </c>
      <c r="W1154">
        <f>($C$7*BR1154+$D$7*BS1154+$E$7*V1154)</f>
        <v>0</v>
      </c>
      <c r="X1154">
        <f>0.61365*exp(17.502*W1154/(240.97+W1154))</f>
        <v>0</v>
      </c>
      <c r="Y1154">
        <f>(Z1154/AA1154*100)</f>
        <v>0</v>
      </c>
      <c r="Z1154">
        <f>BJ1154*(BO1154+BP1154)/1000</f>
        <v>0</v>
      </c>
      <c r="AA1154">
        <f>0.61365*exp(17.502*BQ1154/(240.97+BQ1154))</f>
        <v>0</v>
      </c>
      <c r="AB1154">
        <f>(X1154-BJ1154*(BO1154+BP1154)/1000)</f>
        <v>0</v>
      </c>
      <c r="AC1154">
        <f>(-J1154*44100)</f>
        <v>0</v>
      </c>
      <c r="AD1154">
        <f>2*29.3*R1154*0.92*(BQ1154-W1154)</f>
        <v>0</v>
      </c>
      <c r="AE1154">
        <f>2*0.95*5.67E-8*(((BQ1154+$B$7)+273)^4-(W1154+273)^4)</f>
        <v>0</v>
      </c>
      <c r="AF1154">
        <f>U1154+AE1154+AC1154+AD1154</f>
        <v>0</v>
      </c>
      <c r="AG1154">
        <f>BN1154*AU1154*(BI1154-BH1154*(1000-AU1154*BK1154)/(1000-AU1154*BJ1154))/(100*BB1154)</f>
        <v>0</v>
      </c>
      <c r="AH1154">
        <f>1000*BN1154*AU1154*(BJ1154-BK1154)/(100*BB1154*(1000-AU1154*BJ1154))</f>
        <v>0</v>
      </c>
      <c r="AI1154">
        <f>(AJ1154 - AK1154 - BO1154*1E3/(8.314*(BQ1154+273.15)) * AM1154/BN1154 * AL1154) * BN1154/(100*BB1154) * (1000 - BK1154)/1000</f>
        <v>0</v>
      </c>
      <c r="AJ1154">
        <v>1373.82842982041</v>
      </c>
      <c r="AK1154">
        <v>1323.25527272727</v>
      </c>
      <c r="AL1154">
        <v>3.44463178816171</v>
      </c>
      <c r="AM1154">
        <v>65.4375956939382</v>
      </c>
      <c r="AN1154">
        <f>(AP1154 - AO1154 + BO1154*1E3/(8.314*(BQ1154+273.15)) * AR1154/BN1154 * AQ1154) * BN1154/(100*BB1154) * 1000/(1000 - AP1154)</f>
        <v>0</v>
      </c>
      <c r="AO1154">
        <v>16.610583570184</v>
      </c>
      <c r="AP1154">
        <v>19.9301538461539</v>
      </c>
      <c r="AQ1154">
        <v>0.000631257172433746</v>
      </c>
      <c r="AR1154">
        <v>121.297817516399</v>
      </c>
      <c r="AS1154">
        <v>0</v>
      </c>
      <c r="AT1154">
        <v>0</v>
      </c>
      <c r="AU1154">
        <f>IF(AS1154*$H$13&gt;=AW1154,1.0,(AW1154/(AW1154-AS1154*$H$13)))</f>
        <v>0</v>
      </c>
      <c r="AV1154">
        <f>(AU1154-1)*100</f>
        <v>0</v>
      </c>
      <c r="AW1154">
        <f>MAX(0,($B$13+$C$13*BV1154)/(1+$D$13*BV1154)*BO1154/(BQ1154+273)*$E$13)</f>
        <v>0</v>
      </c>
      <c r="AX1154">
        <f>$B$11*BW1154+$C$11*BX1154+$F$11*CI1154*(1-CL1154)</f>
        <v>0</v>
      </c>
      <c r="AY1154">
        <f>AX1154*AZ1154</f>
        <v>0</v>
      </c>
      <c r="AZ1154">
        <f>($B$11*$D$9+$C$11*$D$9+$F$11*((CV1154+CN1154)/MAX(CV1154+CN1154+CW1154, 0.1)*$I$9+CW1154/MAX(CV1154+CN1154+CW1154, 0.1)*$J$9))/($B$11+$C$11+$F$11)</f>
        <v>0</v>
      </c>
      <c r="BA1154">
        <f>($B$11*$K$9+$C$11*$K$9+$F$11*((CV1154+CN1154)/MAX(CV1154+CN1154+CW1154, 0.1)*$P$9+CW1154/MAX(CV1154+CN1154+CW1154, 0.1)*$Q$9))/($B$11+$C$11+$F$11)</f>
        <v>0</v>
      </c>
      <c r="BB1154">
        <v>6</v>
      </c>
      <c r="BC1154">
        <v>0.5</v>
      </c>
      <c r="BD1154" t="s">
        <v>355</v>
      </c>
      <c r="BE1154">
        <v>2</v>
      </c>
      <c r="BF1154" t="b">
        <v>1</v>
      </c>
      <c r="BG1154">
        <v>1663700174.94444</v>
      </c>
      <c r="BH1154">
        <v>1273.17740740741</v>
      </c>
      <c r="BI1154">
        <v>1334.92814814815</v>
      </c>
      <c r="BJ1154">
        <v>19.913737037037</v>
      </c>
      <c r="BK1154">
        <v>16.5816888888889</v>
      </c>
      <c r="BL1154">
        <v>1262.58074074074</v>
      </c>
      <c r="BM1154">
        <v>19.6329</v>
      </c>
      <c r="BN1154">
        <v>500.055333333333</v>
      </c>
      <c r="BO1154">
        <v>90.4522703703704</v>
      </c>
      <c r="BP1154">
        <v>0.0478589444444444</v>
      </c>
      <c r="BQ1154">
        <v>24.5036185185185</v>
      </c>
      <c r="BR1154">
        <v>25.0275703703704</v>
      </c>
      <c r="BS1154">
        <v>999.9</v>
      </c>
      <c r="BT1154">
        <v>0</v>
      </c>
      <c r="BU1154">
        <v>0</v>
      </c>
      <c r="BV1154">
        <v>10000.3703703704</v>
      </c>
      <c r="BW1154">
        <v>0</v>
      </c>
      <c r="BX1154">
        <v>16.7147</v>
      </c>
      <c r="BY1154">
        <v>-61.7503333333333</v>
      </c>
      <c r="BZ1154">
        <v>1299.04666666667</v>
      </c>
      <c r="CA1154">
        <v>1357.43740740741</v>
      </c>
      <c r="CB1154">
        <v>3.33203851851852</v>
      </c>
      <c r="CC1154">
        <v>1334.92814814815</v>
      </c>
      <c r="CD1154">
        <v>16.5816888888889</v>
      </c>
      <c r="CE1154">
        <v>1.80124185185185</v>
      </c>
      <c r="CF1154">
        <v>1.49985148148148</v>
      </c>
      <c r="CG1154">
        <v>15.7975888888889</v>
      </c>
      <c r="CH1154">
        <v>12.9666111111111</v>
      </c>
      <c r="CI1154">
        <v>1999.97481481481</v>
      </c>
      <c r="CJ1154">
        <v>0.980004481481481</v>
      </c>
      <c r="CK1154">
        <v>0.0199954148148148</v>
      </c>
      <c r="CL1154">
        <v>0</v>
      </c>
      <c r="CM1154">
        <v>719.232222222222</v>
      </c>
      <c r="CN1154">
        <v>5.00063</v>
      </c>
      <c r="CO1154">
        <v>14173.1</v>
      </c>
      <c r="CP1154">
        <v>17256.7185185185</v>
      </c>
      <c r="CQ1154">
        <v>39.25</v>
      </c>
      <c r="CR1154">
        <v>39.375</v>
      </c>
      <c r="CS1154">
        <v>38.812</v>
      </c>
      <c r="CT1154">
        <v>38.687</v>
      </c>
      <c r="CU1154">
        <v>39.9766666666667</v>
      </c>
      <c r="CV1154">
        <v>1955.0837037037</v>
      </c>
      <c r="CW1154">
        <v>39.8911111111111</v>
      </c>
      <c r="CX1154">
        <v>0</v>
      </c>
      <c r="CY1154">
        <v>1663700179.7</v>
      </c>
      <c r="CZ1154">
        <v>0</v>
      </c>
      <c r="DA1154">
        <v>0</v>
      </c>
      <c r="DB1154" t="s">
        <v>356</v>
      </c>
      <c r="DC1154">
        <v>1660677648.1</v>
      </c>
      <c r="DD1154">
        <v>1660677649.1</v>
      </c>
      <c r="DE1154">
        <v>0</v>
      </c>
      <c r="DF1154">
        <v>-1.042</v>
      </c>
      <c r="DG1154">
        <v>0.003</v>
      </c>
      <c r="DH1154">
        <v>5.218</v>
      </c>
      <c r="DI1154">
        <v>0.344</v>
      </c>
      <c r="DJ1154">
        <v>417</v>
      </c>
      <c r="DK1154">
        <v>22</v>
      </c>
      <c r="DL1154">
        <v>1.24</v>
      </c>
      <c r="DM1154">
        <v>0.53</v>
      </c>
      <c r="DN1154">
        <v>-61.8017512195122</v>
      </c>
      <c r="DO1154">
        <v>0.670841811846641</v>
      </c>
      <c r="DP1154">
        <v>0.750904353989226</v>
      </c>
      <c r="DQ1154">
        <v>0</v>
      </c>
      <c r="DR1154">
        <v>3.34968609756098</v>
      </c>
      <c r="DS1154">
        <v>-0.303686550522647</v>
      </c>
      <c r="DT1154">
        <v>0.0311872367482353</v>
      </c>
      <c r="DU1154">
        <v>0</v>
      </c>
      <c r="DV1154">
        <v>0</v>
      </c>
      <c r="DW1154">
        <v>2</v>
      </c>
      <c r="DX1154" t="s">
        <v>357</v>
      </c>
      <c r="DY1154">
        <v>2.97175</v>
      </c>
      <c r="DZ1154">
        <v>2.70209</v>
      </c>
      <c r="EA1154">
        <v>0.195733</v>
      </c>
      <c r="EB1154">
        <v>0.201986</v>
      </c>
      <c r="EC1154">
        <v>0.0906642</v>
      </c>
      <c r="ED1154">
        <v>0.0805517</v>
      </c>
      <c r="EE1154">
        <v>31316.7</v>
      </c>
      <c r="EF1154">
        <v>33873.4</v>
      </c>
      <c r="EG1154">
        <v>35288.7</v>
      </c>
      <c r="EH1154">
        <v>38499.4</v>
      </c>
      <c r="EI1154">
        <v>45517.5</v>
      </c>
      <c r="EJ1154">
        <v>51137.5</v>
      </c>
      <c r="EK1154">
        <v>55172.2</v>
      </c>
      <c r="EL1154">
        <v>61762</v>
      </c>
      <c r="EM1154">
        <v>1.9818</v>
      </c>
      <c r="EN1154">
        <v>1.8046</v>
      </c>
      <c r="EO1154">
        <v>0.0887811</v>
      </c>
      <c r="EP1154">
        <v>0</v>
      </c>
      <c r="EQ1154">
        <v>23.5912</v>
      </c>
      <c r="ER1154">
        <v>999.9</v>
      </c>
      <c r="ES1154">
        <v>39.293</v>
      </c>
      <c r="ET1154">
        <v>31.642</v>
      </c>
      <c r="EU1154">
        <v>20.3267</v>
      </c>
      <c r="EV1154">
        <v>56.4162</v>
      </c>
      <c r="EW1154">
        <v>45.649</v>
      </c>
      <c r="EX1154">
        <v>1</v>
      </c>
      <c r="EY1154">
        <v>0.0110976</v>
      </c>
      <c r="EZ1154">
        <v>2.84917</v>
      </c>
      <c r="FA1154">
        <v>20.09</v>
      </c>
      <c r="FB1154">
        <v>5.19932</v>
      </c>
      <c r="FC1154">
        <v>12.0052</v>
      </c>
      <c r="FD1154">
        <v>4.9752</v>
      </c>
      <c r="FE1154">
        <v>3.294</v>
      </c>
      <c r="FF1154">
        <v>9999</v>
      </c>
      <c r="FG1154">
        <v>9999</v>
      </c>
      <c r="FH1154">
        <v>9999</v>
      </c>
      <c r="FI1154">
        <v>696.3</v>
      </c>
      <c r="FJ1154">
        <v>1.86356</v>
      </c>
      <c r="FK1154">
        <v>1.86829</v>
      </c>
      <c r="FL1154">
        <v>1.86807</v>
      </c>
      <c r="FM1154">
        <v>1.86932</v>
      </c>
      <c r="FN1154">
        <v>1.87009</v>
      </c>
      <c r="FO1154">
        <v>1.86615</v>
      </c>
      <c r="FP1154">
        <v>1.86719</v>
      </c>
      <c r="FQ1154">
        <v>1.86859</v>
      </c>
      <c r="FR1154">
        <v>5</v>
      </c>
      <c r="FS1154">
        <v>0</v>
      </c>
      <c r="FT1154">
        <v>0</v>
      </c>
      <c r="FU1154">
        <v>0</v>
      </c>
      <c r="FV1154" t="s">
        <v>358</v>
      </c>
      <c r="FW1154" t="s">
        <v>359</v>
      </c>
      <c r="FX1154" t="s">
        <v>360</v>
      </c>
      <c r="FY1154" t="s">
        <v>360</v>
      </c>
      <c r="FZ1154" t="s">
        <v>360</v>
      </c>
      <c r="GA1154" t="s">
        <v>360</v>
      </c>
      <c r="GB1154">
        <v>0</v>
      </c>
      <c r="GC1154">
        <v>100</v>
      </c>
      <c r="GD1154">
        <v>100</v>
      </c>
      <c r="GE1154">
        <v>10.72</v>
      </c>
      <c r="GF1154">
        <v>0.2815</v>
      </c>
      <c r="GG1154">
        <v>3.61927167264205</v>
      </c>
      <c r="GH1154">
        <v>0.00509506669552449</v>
      </c>
      <c r="GI1154">
        <v>1.17866753763249e-06</v>
      </c>
      <c r="GJ1154">
        <v>-6.62632595388568e-10</v>
      </c>
      <c r="GK1154">
        <v>-0.0260112845827318</v>
      </c>
      <c r="GL1154">
        <v>-0.0225051504344278</v>
      </c>
      <c r="GM1154">
        <v>0.00262967521021688</v>
      </c>
      <c r="GN1154">
        <v>-3.50088843362945e-05</v>
      </c>
      <c r="GO1154">
        <v>-5</v>
      </c>
      <c r="GP1154">
        <v>1640</v>
      </c>
      <c r="GQ1154">
        <v>1</v>
      </c>
      <c r="GR1154">
        <v>20</v>
      </c>
      <c r="GS1154">
        <v>50375.6</v>
      </c>
      <c r="GT1154">
        <v>50375.6</v>
      </c>
      <c r="GU1154">
        <v>2.6416</v>
      </c>
      <c r="GV1154">
        <v>2.60864</v>
      </c>
      <c r="GW1154">
        <v>1.54785</v>
      </c>
      <c r="GX1154">
        <v>2.2998</v>
      </c>
      <c r="GY1154">
        <v>1.34644</v>
      </c>
      <c r="GZ1154">
        <v>2.27905</v>
      </c>
      <c r="HA1154">
        <v>36.6706</v>
      </c>
      <c r="HB1154">
        <v>23.9387</v>
      </c>
      <c r="HC1154">
        <v>18</v>
      </c>
      <c r="HD1154">
        <v>503.415</v>
      </c>
      <c r="HE1154">
        <v>391.998</v>
      </c>
      <c r="HF1154">
        <v>19.4466</v>
      </c>
      <c r="HG1154">
        <v>27.2113</v>
      </c>
      <c r="HH1154">
        <v>30.0001</v>
      </c>
      <c r="HI1154">
        <v>27.1998</v>
      </c>
      <c r="HJ1154">
        <v>27.1459</v>
      </c>
      <c r="HK1154">
        <v>52.8658</v>
      </c>
      <c r="HL1154">
        <v>18.6411</v>
      </c>
      <c r="HM1154">
        <v>0</v>
      </c>
      <c r="HN1154">
        <v>19.4107</v>
      </c>
      <c r="HO1154">
        <v>1376.17</v>
      </c>
      <c r="HP1154">
        <v>16.722</v>
      </c>
      <c r="HQ1154">
        <v>102.339</v>
      </c>
      <c r="HR1154">
        <v>102.797</v>
      </c>
    </row>
    <row r="1155" spans="1:226">
      <c r="A1155">
        <v>1139</v>
      </c>
      <c r="B1155">
        <v>1663700188</v>
      </c>
      <c r="C1155">
        <v>12412.9000000954</v>
      </c>
      <c r="D1155" t="s">
        <v>2648</v>
      </c>
      <c r="E1155" t="s">
        <v>2649</v>
      </c>
      <c r="F1155">
        <v>5</v>
      </c>
      <c r="G1155" t="s">
        <v>2485</v>
      </c>
      <c r="H1155" t="s">
        <v>354</v>
      </c>
      <c r="I1155">
        <v>1663700180.23214</v>
      </c>
      <c r="J1155">
        <f>(K1155)/1000</f>
        <v>0</v>
      </c>
      <c r="K1155">
        <f>IF(BF1155, AN1155, AH1155)</f>
        <v>0</v>
      </c>
      <c r="L1155">
        <f>IF(BF1155, AI1155, AG1155)</f>
        <v>0</v>
      </c>
      <c r="M1155">
        <f>BH1155 - IF(AU1155&gt;1, L1155*BB1155*100.0/(AW1155*BV1155), 0)</f>
        <v>0</v>
      </c>
      <c r="N1155">
        <f>((T1155-J1155/2)*M1155-L1155)/(T1155+J1155/2)</f>
        <v>0</v>
      </c>
      <c r="O1155">
        <f>N1155*(BO1155+BP1155)/1000.0</f>
        <v>0</v>
      </c>
      <c r="P1155">
        <f>(BH1155 - IF(AU1155&gt;1, L1155*BB1155*100.0/(AW1155*BV1155), 0))*(BO1155+BP1155)/1000.0</f>
        <v>0</v>
      </c>
      <c r="Q1155">
        <f>2.0/((1/S1155-1/R1155)+SIGN(S1155)*SQRT((1/S1155-1/R1155)*(1/S1155-1/R1155) + 4*BC1155/((BC1155+1)*(BC1155+1))*(2*1/S1155*1/R1155-1/R1155*1/R1155)))</f>
        <v>0</v>
      </c>
      <c r="R1155">
        <f>IF(LEFT(BD1155,1)&lt;&gt;"0",IF(LEFT(BD1155,1)="1",3.0,BE1155),$D$5+$E$5*(BV1155*BO1155/($K$5*1000))+$F$5*(BV1155*BO1155/($K$5*1000))*MAX(MIN(BB1155,$J$5),$I$5)*MAX(MIN(BB1155,$J$5),$I$5)+$G$5*MAX(MIN(BB1155,$J$5),$I$5)*(BV1155*BO1155/($K$5*1000))+$H$5*(BV1155*BO1155/($K$5*1000))*(BV1155*BO1155/($K$5*1000)))</f>
        <v>0</v>
      </c>
      <c r="S1155">
        <f>J1155*(1000-(1000*0.61365*exp(17.502*W1155/(240.97+W1155))/(BO1155+BP1155)+BJ1155)/2)/(1000*0.61365*exp(17.502*W1155/(240.97+W1155))/(BO1155+BP1155)-BJ1155)</f>
        <v>0</v>
      </c>
      <c r="T1155">
        <f>1/((BC1155+1)/(Q1155/1.6)+1/(R1155/1.37)) + BC1155/((BC1155+1)/(Q1155/1.6) + BC1155/(R1155/1.37))</f>
        <v>0</v>
      </c>
      <c r="U1155">
        <f>(AX1155*BA1155)</f>
        <v>0</v>
      </c>
      <c r="V1155">
        <f>(BQ1155+(U1155+2*0.95*5.67E-8*(((BQ1155+$B$7)+273)^4-(BQ1155+273)^4)-44100*J1155)/(1.84*29.3*R1155+8*0.95*5.67E-8*(BQ1155+273)^3))</f>
        <v>0</v>
      </c>
      <c r="W1155">
        <f>($C$7*BR1155+$D$7*BS1155+$E$7*V1155)</f>
        <v>0</v>
      </c>
      <c r="X1155">
        <f>0.61365*exp(17.502*W1155/(240.97+W1155))</f>
        <v>0</v>
      </c>
      <c r="Y1155">
        <f>(Z1155/AA1155*100)</f>
        <v>0</v>
      </c>
      <c r="Z1155">
        <f>BJ1155*(BO1155+BP1155)/1000</f>
        <v>0</v>
      </c>
      <c r="AA1155">
        <f>0.61365*exp(17.502*BQ1155/(240.97+BQ1155))</f>
        <v>0</v>
      </c>
      <c r="AB1155">
        <f>(X1155-BJ1155*(BO1155+BP1155)/1000)</f>
        <v>0</v>
      </c>
      <c r="AC1155">
        <f>(-J1155*44100)</f>
        <v>0</v>
      </c>
      <c r="AD1155">
        <f>2*29.3*R1155*0.92*(BQ1155-W1155)</f>
        <v>0</v>
      </c>
      <c r="AE1155">
        <f>2*0.95*5.67E-8*(((BQ1155+$B$7)+273)^4-(W1155+273)^4)</f>
        <v>0</v>
      </c>
      <c r="AF1155">
        <f>U1155+AE1155+AC1155+AD1155</f>
        <v>0</v>
      </c>
      <c r="AG1155">
        <f>BN1155*AU1155*(BI1155-BH1155*(1000-AU1155*BK1155)/(1000-AU1155*BJ1155))/(100*BB1155)</f>
        <v>0</v>
      </c>
      <c r="AH1155">
        <f>1000*BN1155*AU1155*(BJ1155-BK1155)/(100*BB1155*(1000-AU1155*BJ1155))</f>
        <v>0</v>
      </c>
      <c r="AI1155">
        <f>(AJ1155 - AK1155 - BO1155*1E3/(8.314*(BQ1155+273.15)) * AM1155/BN1155 * AL1155) * BN1155/(100*BB1155) * (1000 - BK1155)/1000</f>
        <v>0</v>
      </c>
      <c r="AJ1155">
        <v>1392.24712110871</v>
      </c>
      <c r="AK1155">
        <v>1341.52315151515</v>
      </c>
      <c r="AL1155">
        <v>3.4106879011748</v>
      </c>
      <c r="AM1155">
        <v>65.4375956939382</v>
      </c>
      <c r="AN1155">
        <f>(AP1155 - AO1155 + BO1155*1E3/(8.314*(BQ1155+273.15)) * AR1155/BN1155 * AQ1155) * BN1155/(100*BB1155) * 1000/(1000 - AP1155)</f>
        <v>0</v>
      </c>
      <c r="AO1155">
        <v>16.6526997084991</v>
      </c>
      <c r="AP1155">
        <v>19.9333582417583</v>
      </c>
      <c r="AQ1155">
        <v>0.00017416315430448</v>
      </c>
      <c r="AR1155">
        <v>121.297817516399</v>
      </c>
      <c r="AS1155">
        <v>0</v>
      </c>
      <c r="AT1155">
        <v>0</v>
      </c>
      <c r="AU1155">
        <f>IF(AS1155*$H$13&gt;=AW1155,1.0,(AW1155/(AW1155-AS1155*$H$13)))</f>
        <v>0</v>
      </c>
      <c r="AV1155">
        <f>(AU1155-1)*100</f>
        <v>0</v>
      </c>
      <c r="AW1155">
        <f>MAX(0,($B$13+$C$13*BV1155)/(1+$D$13*BV1155)*BO1155/(BQ1155+273)*$E$13)</f>
        <v>0</v>
      </c>
      <c r="AX1155">
        <f>$B$11*BW1155+$C$11*BX1155+$F$11*CI1155*(1-CL1155)</f>
        <v>0</v>
      </c>
      <c r="AY1155">
        <f>AX1155*AZ1155</f>
        <v>0</v>
      </c>
      <c r="AZ1155">
        <f>($B$11*$D$9+$C$11*$D$9+$F$11*((CV1155+CN1155)/MAX(CV1155+CN1155+CW1155, 0.1)*$I$9+CW1155/MAX(CV1155+CN1155+CW1155, 0.1)*$J$9))/($B$11+$C$11+$F$11)</f>
        <v>0</v>
      </c>
      <c r="BA1155">
        <f>($B$11*$K$9+$C$11*$K$9+$F$11*((CV1155+CN1155)/MAX(CV1155+CN1155+CW1155, 0.1)*$P$9+CW1155/MAX(CV1155+CN1155+CW1155, 0.1)*$Q$9))/($B$11+$C$11+$F$11)</f>
        <v>0</v>
      </c>
      <c r="BB1155">
        <v>6</v>
      </c>
      <c r="BC1155">
        <v>0.5</v>
      </c>
      <c r="BD1155" t="s">
        <v>355</v>
      </c>
      <c r="BE1155">
        <v>2</v>
      </c>
      <c r="BF1155" t="b">
        <v>1</v>
      </c>
      <c r="BG1155">
        <v>1663700180.23214</v>
      </c>
      <c r="BH1155">
        <v>1290.69428571429</v>
      </c>
      <c r="BI1155">
        <v>1352.29464285714</v>
      </c>
      <c r="BJ1155">
        <v>19.9255785714286</v>
      </c>
      <c r="BK1155">
        <v>16.6213464285714</v>
      </c>
      <c r="BL1155">
        <v>1280.01285714286</v>
      </c>
      <c r="BM1155">
        <v>19.6442857142857</v>
      </c>
      <c r="BN1155">
        <v>500.056571428571</v>
      </c>
      <c r="BO1155">
        <v>90.4512535714286</v>
      </c>
      <c r="BP1155">
        <v>0.0478906821428571</v>
      </c>
      <c r="BQ1155">
        <v>24.5101964285714</v>
      </c>
      <c r="BR1155">
        <v>25.0485321428571</v>
      </c>
      <c r="BS1155">
        <v>999.9</v>
      </c>
      <c r="BT1155">
        <v>0</v>
      </c>
      <c r="BU1155">
        <v>0</v>
      </c>
      <c r="BV1155">
        <v>9995.89285714286</v>
      </c>
      <c r="BW1155">
        <v>0</v>
      </c>
      <c r="BX1155">
        <v>16.7147</v>
      </c>
      <c r="BY1155">
        <v>-61.5995107142857</v>
      </c>
      <c r="BZ1155">
        <v>1316.93642857143</v>
      </c>
      <c r="CA1155">
        <v>1375.15214285714</v>
      </c>
      <c r="CB1155">
        <v>3.30422285714286</v>
      </c>
      <c r="CC1155">
        <v>1352.29464285714</v>
      </c>
      <c r="CD1155">
        <v>16.6213464285714</v>
      </c>
      <c r="CE1155">
        <v>1.80229321428571</v>
      </c>
      <c r="CF1155">
        <v>1.50342214285714</v>
      </c>
      <c r="CG1155">
        <v>15.8067071428571</v>
      </c>
      <c r="CH1155">
        <v>13.0029785714286</v>
      </c>
      <c r="CI1155">
        <v>1999.98107142857</v>
      </c>
      <c r="CJ1155">
        <v>0.980004714285714</v>
      </c>
      <c r="CK1155">
        <v>0.0199952285714286</v>
      </c>
      <c r="CL1155">
        <v>0</v>
      </c>
      <c r="CM1155">
        <v>718.653428571429</v>
      </c>
      <c r="CN1155">
        <v>5.00063</v>
      </c>
      <c r="CO1155">
        <v>14162.7035714286</v>
      </c>
      <c r="CP1155">
        <v>17256.7607142857</v>
      </c>
      <c r="CQ1155">
        <v>39.25</v>
      </c>
      <c r="CR1155">
        <v>39.375</v>
      </c>
      <c r="CS1155">
        <v>38.812</v>
      </c>
      <c r="CT1155">
        <v>38.687</v>
      </c>
      <c r="CU1155">
        <v>39.9685</v>
      </c>
      <c r="CV1155">
        <v>1955.09035714286</v>
      </c>
      <c r="CW1155">
        <v>39.8907142857143</v>
      </c>
      <c r="CX1155">
        <v>0</v>
      </c>
      <c r="CY1155">
        <v>1663700185.1</v>
      </c>
      <c r="CZ1155">
        <v>0</v>
      </c>
      <c r="DA1155">
        <v>0</v>
      </c>
      <c r="DB1155" t="s">
        <v>356</v>
      </c>
      <c r="DC1155">
        <v>1660677648.1</v>
      </c>
      <c r="DD1155">
        <v>1660677649.1</v>
      </c>
      <c r="DE1155">
        <v>0</v>
      </c>
      <c r="DF1155">
        <v>-1.042</v>
      </c>
      <c r="DG1155">
        <v>0.003</v>
      </c>
      <c r="DH1155">
        <v>5.218</v>
      </c>
      <c r="DI1155">
        <v>0.344</v>
      </c>
      <c r="DJ1155">
        <v>417</v>
      </c>
      <c r="DK1155">
        <v>22</v>
      </c>
      <c r="DL1155">
        <v>1.24</v>
      </c>
      <c r="DM1155">
        <v>0.53</v>
      </c>
      <c r="DN1155">
        <v>-61.6684902439024</v>
      </c>
      <c r="DO1155">
        <v>2.74990452961661</v>
      </c>
      <c r="DP1155">
        <v>0.724998034246243</v>
      </c>
      <c r="DQ1155">
        <v>0</v>
      </c>
      <c r="DR1155">
        <v>3.31927682926829</v>
      </c>
      <c r="DS1155">
        <v>-0.309152822299647</v>
      </c>
      <c r="DT1155">
        <v>0.0313392548543278</v>
      </c>
      <c r="DU1155">
        <v>0</v>
      </c>
      <c r="DV1155">
        <v>0</v>
      </c>
      <c r="DW1155">
        <v>2</v>
      </c>
      <c r="DX1155" t="s">
        <v>357</v>
      </c>
      <c r="DY1155">
        <v>2.97198</v>
      </c>
      <c r="DZ1155">
        <v>2.7018</v>
      </c>
      <c r="EA1155">
        <v>0.197408</v>
      </c>
      <c r="EB1155">
        <v>0.203732</v>
      </c>
      <c r="EC1155">
        <v>0.0906637</v>
      </c>
      <c r="ED1155">
        <v>0.0806587</v>
      </c>
      <c r="EE1155">
        <v>31251.6</v>
      </c>
      <c r="EF1155">
        <v>33799</v>
      </c>
      <c r="EG1155">
        <v>35288.7</v>
      </c>
      <c r="EH1155">
        <v>38499.1</v>
      </c>
      <c r="EI1155">
        <v>45517.3</v>
      </c>
      <c r="EJ1155">
        <v>51130.6</v>
      </c>
      <c r="EK1155">
        <v>55171.9</v>
      </c>
      <c r="EL1155">
        <v>61761</v>
      </c>
      <c r="EM1155">
        <v>1.9834</v>
      </c>
      <c r="EN1155">
        <v>1.804</v>
      </c>
      <c r="EO1155">
        <v>0.0909567</v>
      </c>
      <c r="EP1155">
        <v>0</v>
      </c>
      <c r="EQ1155">
        <v>23.59</v>
      </c>
      <c r="ER1155">
        <v>999.9</v>
      </c>
      <c r="ES1155">
        <v>39.269</v>
      </c>
      <c r="ET1155">
        <v>31.642</v>
      </c>
      <c r="EU1155">
        <v>20.3127</v>
      </c>
      <c r="EV1155">
        <v>56.5062</v>
      </c>
      <c r="EW1155">
        <v>45.8053</v>
      </c>
      <c r="EX1155">
        <v>1</v>
      </c>
      <c r="EY1155">
        <v>0.0114024</v>
      </c>
      <c r="EZ1155">
        <v>3.11235</v>
      </c>
      <c r="FA1155">
        <v>20.0847</v>
      </c>
      <c r="FB1155">
        <v>5.19812</v>
      </c>
      <c r="FC1155">
        <v>12.0052</v>
      </c>
      <c r="FD1155">
        <v>4.9756</v>
      </c>
      <c r="FE1155">
        <v>3.2938</v>
      </c>
      <c r="FF1155">
        <v>9999</v>
      </c>
      <c r="FG1155">
        <v>9999</v>
      </c>
      <c r="FH1155">
        <v>9999</v>
      </c>
      <c r="FI1155">
        <v>696.3</v>
      </c>
      <c r="FJ1155">
        <v>1.86359</v>
      </c>
      <c r="FK1155">
        <v>1.86829</v>
      </c>
      <c r="FL1155">
        <v>1.86807</v>
      </c>
      <c r="FM1155">
        <v>1.86935</v>
      </c>
      <c r="FN1155">
        <v>1.87006</v>
      </c>
      <c r="FO1155">
        <v>1.86615</v>
      </c>
      <c r="FP1155">
        <v>1.86722</v>
      </c>
      <c r="FQ1155">
        <v>1.86859</v>
      </c>
      <c r="FR1155">
        <v>5</v>
      </c>
      <c r="FS1155">
        <v>0</v>
      </c>
      <c r="FT1155">
        <v>0</v>
      </c>
      <c r="FU1155">
        <v>0</v>
      </c>
      <c r="FV1155" t="s">
        <v>358</v>
      </c>
      <c r="FW1155" t="s">
        <v>359</v>
      </c>
      <c r="FX1155" t="s">
        <v>360</v>
      </c>
      <c r="FY1155" t="s">
        <v>360</v>
      </c>
      <c r="FZ1155" t="s">
        <v>360</v>
      </c>
      <c r="GA1155" t="s">
        <v>360</v>
      </c>
      <c r="GB1155">
        <v>0</v>
      </c>
      <c r="GC1155">
        <v>100</v>
      </c>
      <c r="GD1155">
        <v>100</v>
      </c>
      <c r="GE1155">
        <v>10.81</v>
      </c>
      <c r="GF1155">
        <v>0.2815</v>
      </c>
      <c r="GG1155">
        <v>3.61927167264205</v>
      </c>
      <c r="GH1155">
        <v>0.00509506669552449</v>
      </c>
      <c r="GI1155">
        <v>1.17866753763249e-06</v>
      </c>
      <c r="GJ1155">
        <v>-6.62632595388568e-10</v>
      </c>
      <c r="GK1155">
        <v>-0.0260112845827318</v>
      </c>
      <c r="GL1155">
        <v>-0.0225051504344278</v>
      </c>
      <c r="GM1155">
        <v>0.00262967521021688</v>
      </c>
      <c r="GN1155">
        <v>-3.50088843362945e-05</v>
      </c>
      <c r="GO1155">
        <v>-5</v>
      </c>
      <c r="GP1155">
        <v>1640</v>
      </c>
      <c r="GQ1155">
        <v>1</v>
      </c>
      <c r="GR1155">
        <v>20</v>
      </c>
      <c r="GS1155">
        <v>50375.7</v>
      </c>
      <c r="GT1155">
        <v>50375.6</v>
      </c>
      <c r="GU1155">
        <v>2.67212</v>
      </c>
      <c r="GV1155">
        <v>2.62817</v>
      </c>
      <c r="GW1155">
        <v>1.54785</v>
      </c>
      <c r="GX1155">
        <v>2.2998</v>
      </c>
      <c r="GY1155">
        <v>1.34644</v>
      </c>
      <c r="GZ1155">
        <v>2.44751</v>
      </c>
      <c r="HA1155">
        <v>36.6706</v>
      </c>
      <c r="HB1155">
        <v>23.9474</v>
      </c>
      <c r="HC1155">
        <v>18</v>
      </c>
      <c r="HD1155">
        <v>504.478</v>
      </c>
      <c r="HE1155">
        <v>391.671</v>
      </c>
      <c r="HF1155">
        <v>19.401</v>
      </c>
      <c r="HG1155">
        <v>27.2113</v>
      </c>
      <c r="HH1155">
        <v>30.0002</v>
      </c>
      <c r="HI1155">
        <v>27.1998</v>
      </c>
      <c r="HJ1155">
        <v>27.1459</v>
      </c>
      <c r="HK1155">
        <v>53.4595</v>
      </c>
      <c r="HL1155">
        <v>17.8765</v>
      </c>
      <c r="HM1155">
        <v>0</v>
      </c>
      <c r="HN1155">
        <v>19.344</v>
      </c>
      <c r="HO1155">
        <v>1389.63</v>
      </c>
      <c r="HP1155">
        <v>16.8587</v>
      </c>
      <c r="HQ1155">
        <v>102.338</v>
      </c>
      <c r="HR1155">
        <v>102.796</v>
      </c>
    </row>
    <row r="1156" spans="1:226">
      <c r="A1156">
        <v>1140</v>
      </c>
      <c r="B1156">
        <v>1663700192.5</v>
      </c>
      <c r="C1156">
        <v>12417.4000000954</v>
      </c>
      <c r="D1156" t="s">
        <v>2650</v>
      </c>
      <c r="E1156" t="s">
        <v>2651</v>
      </c>
      <c r="F1156">
        <v>5</v>
      </c>
      <c r="G1156" t="s">
        <v>2485</v>
      </c>
      <c r="H1156" t="s">
        <v>354</v>
      </c>
      <c r="I1156">
        <v>1663700184.67857</v>
      </c>
      <c r="J1156">
        <f>(K1156)/1000</f>
        <v>0</v>
      </c>
      <c r="K1156">
        <f>IF(BF1156, AN1156, AH1156)</f>
        <v>0</v>
      </c>
      <c r="L1156">
        <f>IF(BF1156, AI1156, AG1156)</f>
        <v>0</v>
      </c>
      <c r="M1156">
        <f>BH1156 - IF(AU1156&gt;1, L1156*BB1156*100.0/(AW1156*BV1156), 0)</f>
        <v>0</v>
      </c>
      <c r="N1156">
        <f>((T1156-J1156/2)*M1156-L1156)/(T1156+J1156/2)</f>
        <v>0</v>
      </c>
      <c r="O1156">
        <f>N1156*(BO1156+BP1156)/1000.0</f>
        <v>0</v>
      </c>
      <c r="P1156">
        <f>(BH1156 - IF(AU1156&gt;1, L1156*BB1156*100.0/(AW1156*BV1156), 0))*(BO1156+BP1156)/1000.0</f>
        <v>0</v>
      </c>
      <c r="Q1156">
        <f>2.0/((1/S1156-1/R1156)+SIGN(S1156)*SQRT((1/S1156-1/R1156)*(1/S1156-1/R1156) + 4*BC1156/((BC1156+1)*(BC1156+1))*(2*1/S1156*1/R1156-1/R1156*1/R1156)))</f>
        <v>0</v>
      </c>
      <c r="R1156">
        <f>IF(LEFT(BD1156,1)&lt;&gt;"0",IF(LEFT(BD1156,1)="1",3.0,BE1156),$D$5+$E$5*(BV1156*BO1156/($K$5*1000))+$F$5*(BV1156*BO1156/($K$5*1000))*MAX(MIN(BB1156,$J$5),$I$5)*MAX(MIN(BB1156,$J$5),$I$5)+$G$5*MAX(MIN(BB1156,$J$5),$I$5)*(BV1156*BO1156/($K$5*1000))+$H$5*(BV1156*BO1156/($K$5*1000))*(BV1156*BO1156/($K$5*1000)))</f>
        <v>0</v>
      </c>
      <c r="S1156">
        <f>J1156*(1000-(1000*0.61365*exp(17.502*W1156/(240.97+W1156))/(BO1156+BP1156)+BJ1156)/2)/(1000*0.61365*exp(17.502*W1156/(240.97+W1156))/(BO1156+BP1156)-BJ1156)</f>
        <v>0</v>
      </c>
      <c r="T1156">
        <f>1/((BC1156+1)/(Q1156/1.6)+1/(R1156/1.37)) + BC1156/((BC1156+1)/(Q1156/1.6) + BC1156/(R1156/1.37))</f>
        <v>0</v>
      </c>
      <c r="U1156">
        <f>(AX1156*BA1156)</f>
        <v>0</v>
      </c>
      <c r="V1156">
        <f>(BQ1156+(U1156+2*0.95*5.67E-8*(((BQ1156+$B$7)+273)^4-(BQ1156+273)^4)-44100*J1156)/(1.84*29.3*R1156+8*0.95*5.67E-8*(BQ1156+273)^3))</f>
        <v>0</v>
      </c>
      <c r="W1156">
        <f>($C$7*BR1156+$D$7*BS1156+$E$7*V1156)</f>
        <v>0</v>
      </c>
      <c r="X1156">
        <f>0.61365*exp(17.502*W1156/(240.97+W1156))</f>
        <v>0</v>
      </c>
      <c r="Y1156">
        <f>(Z1156/AA1156*100)</f>
        <v>0</v>
      </c>
      <c r="Z1156">
        <f>BJ1156*(BO1156+BP1156)/1000</f>
        <v>0</v>
      </c>
      <c r="AA1156">
        <f>0.61365*exp(17.502*BQ1156/(240.97+BQ1156))</f>
        <v>0</v>
      </c>
      <c r="AB1156">
        <f>(X1156-BJ1156*(BO1156+BP1156)/1000)</f>
        <v>0</v>
      </c>
      <c r="AC1156">
        <f>(-J1156*44100)</f>
        <v>0</v>
      </c>
      <c r="AD1156">
        <f>2*29.3*R1156*0.92*(BQ1156-W1156)</f>
        <v>0</v>
      </c>
      <c r="AE1156">
        <f>2*0.95*5.67E-8*(((BQ1156+$B$7)+273)^4-(W1156+273)^4)</f>
        <v>0</v>
      </c>
      <c r="AF1156">
        <f>U1156+AE1156+AC1156+AD1156</f>
        <v>0</v>
      </c>
      <c r="AG1156">
        <f>BN1156*AU1156*(BI1156-BH1156*(1000-AU1156*BK1156)/(1000-AU1156*BJ1156))/(100*BB1156)</f>
        <v>0</v>
      </c>
      <c r="AH1156">
        <f>1000*BN1156*AU1156*(BJ1156-BK1156)/(100*BB1156*(1000-AU1156*BJ1156))</f>
        <v>0</v>
      </c>
      <c r="AI1156">
        <f>(AJ1156 - AK1156 - BO1156*1E3/(8.314*(BQ1156+273.15)) * AM1156/BN1156 * AL1156) * BN1156/(100*BB1156) * (1000 - BK1156)/1000</f>
        <v>0</v>
      </c>
      <c r="AJ1156">
        <v>1407.77743191711</v>
      </c>
      <c r="AK1156">
        <v>1356.9103030303</v>
      </c>
      <c r="AL1156">
        <v>3.42554302458268</v>
      </c>
      <c r="AM1156">
        <v>65.4375956939382</v>
      </c>
      <c r="AN1156">
        <f>(AP1156 - AO1156 + BO1156*1E3/(8.314*(BQ1156+273.15)) * AR1156/BN1156 * AQ1156) * BN1156/(100*BB1156) * 1000/(1000 - AP1156)</f>
        <v>0</v>
      </c>
      <c r="AO1156">
        <v>16.6767200856532</v>
      </c>
      <c r="AP1156">
        <v>19.9392087912088</v>
      </c>
      <c r="AQ1156">
        <v>-0.000243124282535696</v>
      </c>
      <c r="AR1156">
        <v>121.297817516399</v>
      </c>
      <c r="AS1156">
        <v>0</v>
      </c>
      <c r="AT1156">
        <v>0</v>
      </c>
      <c r="AU1156">
        <f>IF(AS1156*$H$13&gt;=AW1156,1.0,(AW1156/(AW1156-AS1156*$H$13)))</f>
        <v>0</v>
      </c>
      <c r="AV1156">
        <f>(AU1156-1)*100</f>
        <v>0</v>
      </c>
      <c r="AW1156">
        <f>MAX(0,($B$13+$C$13*BV1156)/(1+$D$13*BV1156)*BO1156/(BQ1156+273)*$E$13)</f>
        <v>0</v>
      </c>
      <c r="AX1156">
        <f>$B$11*BW1156+$C$11*BX1156+$F$11*CI1156*(1-CL1156)</f>
        <v>0</v>
      </c>
      <c r="AY1156">
        <f>AX1156*AZ1156</f>
        <v>0</v>
      </c>
      <c r="AZ1156">
        <f>($B$11*$D$9+$C$11*$D$9+$F$11*((CV1156+CN1156)/MAX(CV1156+CN1156+CW1156, 0.1)*$I$9+CW1156/MAX(CV1156+CN1156+CW1156, 0.1)*$J$9))/($B$11+$C$11+$F$11)</f>
        <v>0</v>
      </c>
      <c r="BA1156">
        <f>($B$11*$K$9+$C$11*$K$9+$F$11*((CV1156+CN1156)/MAX(CV1156+CN1156+CW1156, 0.1)*$P$9+CW1156/MAX(CV1156+CN1156+CW1156, 0.1)*$Q$9))/($B$11+$C$11+$F$11)</f>
        <v>0</v>
      </c>
      <c r="BB1156">
        <v>6</v>
      </c>
      <c r="BC1156">
        <v>0.5</v>
      </c>
      <c r="BD1156" t="s">
        <v>355</v>
      </c>
      <c r="BE1156">
        <v>2</v>
      </c>
      <c r="BF1156" t="b">
        <v>1</v>
      </c>
      <c r="BG1156">
        <v>1663700184.67857</v>
      </c>
      <c r="BH1156">
        <v>1305.47392857143</v>
      </c>
      <c r="BI1156">
        <v>1366.98607142857</v>
      </c>
      <c r="BJ1156">
        <v>19.9314857142857</v>
      </c>
      <c r="BK1156">
        <v>16.6650714285714</v>
      </c>
      <c r="BL1156">
        <v>1294.72178571429</v>
      </c>
      <c r="BM1156">
        <v>19.649975</v>
      </c>
      <c r="BN1156">
        <v>500.113928571429</v>
      </c>
      <c r="BO1156">
        <v>90.4515714285714</v>
      </c>
      <c r="BP1156">
        <v>0.0479234</v>
      </c>
      <c r="BQ1156">
        <v>24.5041571428571</v>
      </c>
      <c r="BR1156">
        <v>25.0595214285714</v>
      </c>
      <c r="BS1156">
        <v>999.9</v>
      </c>
      <c r="BT1156">
        <v>0</v>
      </c>
      <c r="BU1156">
        <v>0</v>
      </c>
      <c r="BV1156">
        <v>9976.96428571429</v>
      </c>
      <c r="BW1156">
        <v>0</v>
      </c>
      <c r="BX1156">
        <v>16.7147</v>
      </c>
      <c r="BY1156">
        <v>-61.5106928571428</v>
      </c>
      <c r="BZ1156">
        <v>1332.02464285714</v>
      </c>
      <c r="CA1156">
        <v>1390.15357142857</v>
      </c>
      <c r="CB1156">
        <v>3.26641928571429</v>
      </c>
      <c r="CC1156">
        <v>1366.98607142857</v>
      </c>
      <c r="CD1156">
        <v>16.6650714285714</v>
      </c>
      <c r="CE1156">
        <v>1.80283464285714</v>
      </c>
      <c r="CF1156">
        <v>1.50738214285714</v>
      </c>
      <c r="CG1156">
        <v>15.8113928571429</v>
      </c>
      <c r="CH1156">
        <v>13.0431678571429</v>
      </c>
      <c r="CI1156">
        <v>1999.97964285714</v>
      </c>
      <c r="CJ1156">
        <v>0.980004571428571</v>
      </c>
      <c r="CK1156">
        <v>0.0199953428571429</v>
      </c>
      <c r="CL1156">
        <v>0</v>
      </c>
      <c r="CM1156">
        <v>718.146571428571</v>
      </c>
      <c r="CN1156">
        <v>5.00063</v>
      </c>
      <c r="CO1156">
        <v>14153.8035714286</v>
      </c>
      <c r="CP1156">
        <v>17256.7357142857</v>
      </c>
      <c r="CQ1156">
        <v>39.25</v>
      </c>
      <c r="CR1156">
        <v>39.375</v>
      </c>
      <c r="CS1156">
        <v>38.812</v>
      </c>
      <c r="CT1156">
        <v>38.687</v>
      </c>
      <c r="CU1156">
        <v>39.9685</v>
      </c>
      <c r="CV1156">
        <v>1955.08857142857</v>
      </c>
      <c r="CW1156">
        <v>39.8910714285714</v>
      </c>
      <c r="CX1156">
        <v>0</v>
      </c>
      <c r="CY1156">
        <v>1663700189.9</v>
      </c>
      <c r="CZ1156">
        <v>0</v>
      </c>
      <c r="DA1156">
        <v>0</v>
      </c>
      <c r="DB1156" t="s">
        <v>356</v>
      </c>
      <c r="DC1156">
        <v>1660677648.1</v>
      </c>
      <c r="DD1156">
        <v>1660677649.1</v>
      </c>
      <c r="DE1156">
        <v>0</v>
      </c>
      <c r="DF1156">
        <v>-1.042</v>
      </c>
      <c r="DG1156">
        <v>0.003</v>
      </c>
      <c r="DH1156">
        <v>5.218</v>
      </c>
      <c r="DI1156">
        <v>0.344</v>
      </c>
      <c r="DJ1156">
        <v>417</v>
      </c>
      <c r="DK1156">
        <v>22</v>
      </c>
      <c r="DL1156">
        <v>1.24</v>
      </c>
      <c r="DM1156">
        <v>0.53</v>
      </c>
      <c r="DN1156">
        <v>-61.5276926829268</v>
      </c>
      <c r="DO1156">
        <v>-0.241825087107968</v>
      </c>
      <c r="DP1156">
        <v>0.622583243289208</v>
      </c>
      <c r="DQ1156">
        <v>0</v>
      </c>
      <c r="DR1156">
        <v>3.2889656097561</v>
      </c>
      <c r="DS1156">
        <v>-0.45362529616725</v>
      </c>
      <c r="DT1156">
        <v>0.0486176719877273</v>
      </c>
      <c r="DU1156">
        <v>0</v>
      </c>
      <c r="DV1156">
        <v>0</v>
      </c>
      <c r="DW1156">
        <v>2</v>
      </c>
      <c r="DX1156" t="s">
        <v>357</v>
      </c>
      <c r="DY1156">
        <v>2.97158</v>
      </c>
      <c r="DZ1156">
        <v>2.70215</v>
      </c>
      <c r="EA1156">
        <v>0.198776</v>
      </c>
      <c r="EB1156">
        <v>0.204984</v>
      </c>
      <c r="EC1156">
        <v>0.0906941</v>
      </c>
      <c r="ED1156">
        <v>0.0810379</v>
      </c>
      <c r="EE1156">
        <v>31198.2</v>
      </c>
      <c r="EF1156">
        <v>33745</v>
      </c>
      <c r="EG1156">
        <v>35288.5</v>
      </c>
      <c r="EH1156">
        <v>38498.1</v>
      </c>
      <c r="EI1156">
        <v>45515.3</v>
      </c>
      <c r="EJ1156">
        <v>51109</v>
      </c>
      <c r="EK1156">
        <v>55171.2</v>
      </c>
      <c r="EL1156">
        <v>61760.3</v>
      </c>
      <c r="EM1156">
        <v>1.9812</v>
      </c>
      <c r="EN1156">
        <v>1.805</v>
      </c>
      <c r="EO1156">
        <v>0.090301</v>
      </c>
      <c r="EP1156">
        <v>0</v>
      </c>
      <c r="EQ1156">
        <v>23.588</v>
      </c>
      <c r="ER1156">
        <v>999.9</v>
      </c>
      <c r="ES1156">
        <v>39.269</v>
      </c>
      <c r="ET1156">
        <v>31.652</v>
      </c>
      <c r="EU1156">
        <v>20.3237</v>
      </c>
      <c r="EV1156">
        <v>56.4962</v>
      </c>
      <c r="EW1156">
        <v>46.262</v>
      </c>
      <c r="EX1156">
        <v>1</v>
      </c>
      <c r="EY1156">
        <v>0.0120122</v>
      </c>
      <c r="EZ1156">
        <v>3.1963</v>
      </c>
      <c r="FA1156">
        <v>20.0844</v>
      </c>
      <c r="FB1156">
        <v>5.20052</v>
      </c>
      <c r="FC1156">
        <v>12.0088</v>
      </c>
      <c r="FD1156">
        <v>4.976</v>
      </c>
      <c r="FE1156">
        <v>3.294</v>
      </c>
      <c r="FF1156">
        <v>9999</v>
      </c>
      <c r="FG1156">
        <v>9999</v>
      </c>
      <c r="FH1156">
        <v>9999</v>
      </c>
      <c r="FI1156">
        <v>696.3</v>
      </c>
      <c r="FJ1156">
        <v>1.86356</v>
      </c>
      <c r="FK1156">
        <v>1.86829</v>
      </c>
      <c r="FL1156">
        <v>1.86798</v>
      </c>
      <c r="FM1156">
        <v>1.86932</v>
      </c>
      <c r="FN1156">
        <v>1.87009</v>
      </c>
      <c r="FO1156">
        <v>1.86615</v>
      </c>
      <c r="FP1156">
        <v>1.86722</v>
      </c>
      <c r="FQ1156">
        <v>1.86859</v>
      </c>
      <c r="FR1156">
        <v>5</v>
      </c>
      <c r="FS1156">
        <v>0</v>
      </c>
      <c r="FT1156">
        <v>0</v>
      </c>
      <c r="FU1156">
        <v>0</v>
      </c>
      <c r="FV1156" t="s">
        <v>358</v>
      </c>
      <c r="FW1156" t="s">
        <v>359</v>
      </c>
      <c r="FX1156" t="s">
        <v>360</v>
      </c>
      <c r="FY1156" t="s">
        <v>360</v>
      </c>
      <c r="FZ1156" t="s">
        <v>360</v>
      </c>
      <c r="GA1156" t="s">
        <v>360</v>
      </c>
      <c r="GB1156">
        <v>0</v>
      </c>
      <c r="GC1156">
        <v>100</v>
      </c>
      <c r="GD1156">
        <v>100</v>
      </c>
      <c r="GE1156">
        <v>10.88</v>
      </c>
      <c r="GF1156">
        <v>0.2819</v>
      </c>
      <c r="GG1156">
        <v>3.61927167264205</v>
      </c>
      <c r="GH1156">
        <v>0.00509506669552449</v>
      </c>
      <c r="GI1156">
        <v>1.17866753763249e-06</v>
      </c>
      <c r="GJ1156">
        <v>-6.62632595388568e-10</v>
      </c>
      <c r="GK1156">
        <v>-0.0260112845827318</v>
      </c>
      <c r="GL1156">
        <v>-0.0225051504344278</v>
      </c>
      <c r="GM1156">
        <v>0.00262967521021688</v>
      </c>
      <c r="GN1156">
        <v>-3.50088843362945e-05</v>
      </c>
      <c r="GO1156">
        <v>-5</v>
      </c>
      <c r="GP1156">
        <v>1640</v>
      </c>
      <c r="GQ1156">
        <v>1</v>
      </c>
      <c r="GR1156">
        <v>20</v>
      </c>
      <c r="GS1156">
        <v>50375.7</v>
      </c>
      <c r="GT1156">
        <v>50375.7</v>
      </c>
      <c r="GU1156">
        <v>2.69287</v>
      </c>
      <c r="GV1156">
        <v>2.59888</v>
      </c>
      <c r="GW1156">
        <v>1.54785</v>
      </c>
      <c r="GX1156">
        <v>2.2998</v>
      </c>
      <c r="GY1156">
        <v>1.34644</v>
      </c>
      <c r="GZ1156">
        <v>2.42554</v>
      </c>
      <c r="HA1156">
        <v>36.6943</v>
      </c>
      <c r="HB1156">
        <v>23.9474</v>
      </c>
      <c r="HC1156">
        <v>18</v>
      </c>
      <c r="HD1156">
        <v>503.014</v>
      </c>
      <c r="HE1156">
        <v>392.232</v>
      </c>
      <c r="HF1156">
        <v>19.3338</v>
      </c>
      <c r="HG1156">
        <v>27.2113</v>
      </c>
      <c r="HH1156">
        <v>30.0002</v>
      </c>
      <c r="HI1156">
        <v>27.1998</v>
      </c>
      <c r="HJ1156">
        <v>27.1481</v>
      </c>
      <c r="HK1156">
        <v>53.8904</v>
      </c>
      <c r="HL1156">
        <v>17.594</v>
      </c>
      <c r="HM1156">
        <v>0</v>
      </c>
      <c r="HN1156">
        <v>19.2712</v>
      </c>
      <c r="HO1156">
        <v>1409.76</v>
      </c>
      <c r="HP1156">
        <v>16.9205</v>
      </c>
      <c r="HQ1156">
        <v>102.337</v>
      </c>
      <c r="HR1156">
        <v>102.794</v>
      </c>
    </row>
    <row r="1157" spans="1:226">
      <c r="A1157">
        <v>1141</v>
      </c>
      <c r="B1157">
        <v>1663700198</v>
      </c>
      <c r="C1157">
        <v>12422.9000000954</v>
      </c>
      <c r="D1157" t="s">
        <v>2652</v>
      </c>
      <c r="E1157" t="s">
        <v>2653</v>
      </c>
      <c r="F1157">
        <v>5</v>
      </c>
      <c r="G1157" t="s">
        <v>2485</v>
      </c>
      <c r="H1157" t="s">
        <v>354</v>
      </c>
      <c r="I1157">
        <v>1663700190.25</v>
      </c>
      <c r="J1157">
        <f>(K1157)/1000</f>
        <v>0</v>
      </c>
      <c r="K1157">
        <f>IF(BF1157, AN1157, AH1157)</f>
        <v>0</v>
      </c>
      <c r="L1157">
        <f>IF(BF1157, AI1157, AG1157)</f>
        <v>0</v>
      </c>
      <c r="M1157">
        <f>BH1157 - IF(AU1157&gt;1, L1157*BB1157*100.0/(AW1157*BV1157), 0)</f>
        <v>0</v>
      </c>
      <c r="N1157">
        <f>((T1157-J1157/2)*M1157-L1157)/(T1157+J1157/2)</f>
        <v>0</v>
      </c>
      <c r="O1157">
        <f>N1157*(BO1157+BP1157)/1000.0</f>
        <v>0</v>
      </c>
      <c r="P1157">
        <f>(BH1157 - IF(AU1157&gt;1, L1157*BB1157*100.0/(AW1157*BV1157), 0))*(BO1157+BP1157)/1000.0</f>
        <v>0</v>
      </c>
      <c r="Q1157">
        <f>2.0/((1/S1157-1/R1157)+SIGN(S1157)*SQRT((1/S1157-1/R1157)*(1/S1157-1/R1157) + 4*BC1157/((BC1157+1)*(BC1157+1))*(2*1/S1157*1/R1157-1/R1157*1/R1157)))</f>
        <v>0</v>
      </c>
      <c r="R1157">
        <f>IF(LEFT(BD1157,1)&lt;&gt;"0",IF(LEFT(BD1157,1)="1",3.0,BE1157),$D$5+$E$5*(BV1157*BO1157/($K$5*1000))+$F$5*(BV1157*BO1157/($K$5*1000))*MAX(MIN(BB1157,$J$5),$I$5)*MAX(MIN(BB1157,$J$5),$I$5)+$G$5*MAX(MIN(BB1157,$J$5),$I$5)*(BV1157*BO1157/($K$5*1000))+$H$5*(BV1157*BO1157/($K$5*1000))*(BV1157*BO1157/($K$5*1000)))</f>
        <v>0</v>
      </c>
      <c r="S1157">
        <f>J1157*(1000-(1000*0.61365*exp(17.502*W1157/(240.97+W1157))/(BO1157+BP1157)+BJ1157)/2)/(1000*0.61365*exp(17.502*W1157/(240.97+W1157))/(BO1157+BP1157)-BJ1157)</f>
        <v>0</v>
      </c>
      <c r="T1157">
        <f>1/((BC1157+1)/(Q1157/1.6)+1/(R1157/1.37)) + BC1157/((BC1157+1)/(Q1157/1.6) + BC1157/(R1157/1.37))</f>
        <v>0</v>
      </c>
      <c r="U1157">
        <f>(AX1157*BA1157)</f>
        <v>0</v>
      </c>
      <c r="V1157">
        <f>(BQ1157+(U1157+2*0.95*5.67E-8*(((BQ1157+$B$7)+273)^4-(BQ1157+273)^4)-44100*J1157)/(1.84*29.3*R1157+8*0.95*5.67E-8*(BQ1157+273)^3))</f>
        <v>0</v>
      </c>
      <c r="W1157">
        <f>($C$7*BR1157+$D$7*BS1157+$E$7*V1157)</f>
        <v>0</v>
      </c>
      <c r="X1157">
        <f>0.61365*exp(17.502*W1157/(240.97+W1157))</f>
        <v>0</v>
      </c>
      <c r="Y1157">
        <f>(Z1157/AA1157*100)</f>
        <v>0</v>
      </c>
      <c r="Z1157">
        <f>BJ1157*(BO1157+BP1157)/1000</f>
        <v>0</v>
      </c>
      <c r="AA1157">
        <f>0.61365*exp(17.502*BQ1157/(240.97+BQ1157))</f>
        <v>0</v>
      </c>
      <c r="AB1157">
        <f>(X1157-BJ1157*(BO1157+BP1157)/1000)</f>
        <v>0</v>
      </c>
      <c r="AC1157">
        <f>(-J1157*44100)</f>
        <v>0</v>
      </c>
      <c r="AD1157">
        <f>2*29.3*R1157*0.92*(BQ1157-W1157)</f>
        <v>0</v>
      </c>
      <c r="AE1157">
        <f>2*0.95*5.67E-8*(((BQ1157+$B$7)+273)^4-(W1157+273)^4)</f>
        <v>0</v>
      </c>
      <c r="AF1157">
        <f>U1157+AE1157+AC1157+AD1157</f>
        <v>0</v>
      </c>
      <c r="AG1157">
        <f>BN1157*AU1157*(BI1157-BH1157*(1000-AU1157*BK1157)/(1000-AU1157*BJ1157))/(100*BB1157)</f>
        <v>0</v>
      </c>
      <c r="AH1157">
        <f>1000*BN1157*AU1157*(BJ1157-BK1157)/(100*BB1157*(1000-AU1157*BJ1157))</f>
        <v>0</v>
      </c>
      <c r="AI1157">
        <f>(AJ1157 - AK1157 - BO1157*1E3/(8.314*(BQ1157+273.15)) * AM1157/BN1157 * AL1157) * BN1157/(100*BB1157) * (1000 - BK1157)/1000</f>
        <v>0</v>
      </c>
      <c r="AJ1157">
        <v>1426.65366289715</v>
      </c>
      <c r="AK1157">
        <v>1375.68412121212</v>
      </c>
      <c r="AL1157">
        <v>3.48724373498631</v>
      </c>
      <c r="AM1157">
        <v>65.4375956939382</v>
      </c>
      <c r="AN1157">
        <f>(AP1157 - AO1157 + BO1157*1E3/(8.314*(BQ1157+273.15)) * AR1157/BN1157 * AQ1157) * BN1157/(100*BB1157) * 1000/(1000 - AP1157)</f>
        <v>0</v>
      </c>
      <c r="AO1157">
        <v>16.8082369236073</v>
      </c>
      <c r="AP1157">
        <v>19.9613395604396</v>
      </c>
      <c r="AQ1157">
        <v>0.00321689513008891</v>
      </c>
      <c r="AR1157">
        <v>121.297817516399</v>
      </c>
      <c r="AS1157">
        <v>0</v>
      </c>
      <c r="AT1157">
        <v>0</v>
      </c>
      <c r="AU1157">
        <f>IF(AS1157*$H$13&gt;=AW1157,1.0,(AW1157/(AW1157-AS1157*$H$13)))</f>
        <v>0</v>
      </c>
      <c r="AV1157">
        <f>(AU1157-1)*100</f>
        <v>0</v>
      </c>
      <c r="AW1157">
        <f>MAX(0,($B$13+$C$13*BV1157)/(1+$D$13*BV1157)*BO1157/(BQ1157+273)*$E$13)</f>
        <v>0</v>
      </c>
      <c r="AX1157">
        <f>$B$11*BW1157+$C$11*BX1157+$F$11*CI1157*(1-CL1157)</f>
        <v>0</v>
      </c>
      <c r="AY1157">
        <f>AX1157*AZ1157</f>
        <v>0</v>
      </c>
      <c r="AZ1157">
        <f>($B$11*$D$9+$C$11*$D$9+$F$11*((CV1157+CN1157)/MAX(CV1157+CN1157+CW1157, 0.1)*$I$9+CW1157/MAX(CV1157+CN1157+CW1157, 0.1)*$J$9))/($B$11+$C$11+$F$11)</f>
        <v>0</v>
      </c>
      <c r="BA1157">
        <f>($B$11*$K$9+$C$11*$K$9+$F$11*((CV1157+CN1157)/MAX(CV1157+CN1157+CW1157, 0.1)*$P$9+CW1157/MAX(CV1157+CN1157+CW1157, 0.1)*$Q$9))/($B$11+$C$11+$F$11)</f>
        <v>0</v>
      </c>
      <c r="BB1157">
        <v>6</v>
      </c>
      <c r="BC1157">
        <v>0.5</v>
      </c>
      <c r="BD1157" t="s">
        <v>355</v>
      </c>
      <c r="BE1157">
        <v>2</v>
      </c>
      <c r="BF1157" t="b">
        <v>1</v>
      </c>
      <c r="BG1157">
        <v>1663700190.25</v>
      </c>
      <c r="BH1157">
        <v>1323.90892857143</v>
      </c>
      <c r="BI1157">
        <v>1385.56607142857</v>
      </c>
      <c r="BJ1157">
        <v>19.9408</v>
      </c>
      <c r="BK1157">
        <v>16.7379321428571</v>
      </c>
      <c r="BL1157">
        <v>1313.06821428571</v>
      </c>
      <c r="BM1157">
        <v>19.6589285714286</v>
      </c>
      <c r="BN1157">
        <v>500.135571428571</v>
      </c>
      <c r="BO1157">
        <v>90.452375</v>
      </c>
      <c r="BP1157">
        <v>0.0477780964285714</v>
      </c>
      <c r="BQ1157">
        <v>24.5067892857143</v>
      </c>
      <c r="BR1157">
        <v>25.0713571428571</v>
      </c>
      <c r="BS1157">
        <v>999.9</v>
      </c>
      <c r="BT1157">
        <v>0</v>
      </c>
      <c r="BU1157">
        <v>0</v>
      </c>
      <c r="BV1157">
        <v>9999.28571428571</v>
      </c>
      <c r="BW1157">
        <v>0</v>
      </c>
      <c r="BX1157">
        <v>16.7147</v>
      </c>
      <c r="BY1157">
        <v>-61.6565464285714</v>
      </c>
      <c r="BZ1157">
        <v>1350.8475</v>
      </c>
      <c r="CA1157">
        <v>1409.15321428571</v>
      </c>
      <c r="CB1157">
        <v>3.20287571428571</v>
      </c>
      <c r="CC1157">
        <v>1385.56607142857</v>
      </c>
      <c r="CD1157">
        <v>16.7379321428571</v>
      </c>
      <c r="CE1157">
        <v>1.80369357142857</v>
      </c>
      <c r="CF1157">
        <v>1.51398607142857</v>
      </c>
      <c r="CG1157">
        <v>15.8188357142857</v>
      </c>
      <c r="CH1157">
        <v>13.1100142857143</v>
      </c>
      <c r="CI1157">
        <v>2000.00928571429</v>
      </c>
      <c r="CJ1157">
        <v>0.980004714285714</v>
      </c>
      <c r="CK1157">
        <v>0.0199952285714286</v>
      </c>
      <c r="CL1157">
        <v>0</v>
      </c>
      <c r="CM1157">
        <v>717.616107142857</v>
      </c>
      <c r="CN1157">
        <v>5.00063</v>
      </c>
      <c r="CO1157">
        <v>14143.025</v>
      </c>
      <c r="CP1157">
        <v>17256.9892857143</v>
      </c>
      <c r="CQ1157">
        <v>39.25</v>
      </c>
      <c r="CR1157">
        <v>39.375</v>
      </c>
      <c r="CS1157">
        <v>38.812</v>
      </c>
      <c r="CT1157">
        <v>38.687</v>
      </c>
      <c r="CU1157">
        <v>39.955</v>
      </c>
      <c r="CV1157">
        <v>1955.1175</v>
      </c>
      <c r="CW1157">
        <v>39.8917857142857</v>
      </c>
      <c r="CX1157">
        <v>0</v>
      </c>
      <c r="CY1157">
        <v>1663700195.3</v>
      </c>
      <c r="CZ1157">
        <v>0</v>
      </c>
      <c r="DA1157">
        <v>0</v>
      </c>
      <c r="DB1157" t="s">
        <v>356</v>
      </c>
      <c r="DC1157">
        <v>1660677648.1</v>
      </c>
      <c r="DD1157">
        <v>1660677649.1</v>
      </c>
      <c r="DE1157">
        <v>0</v>
      </c>
      <c r="DF1157">
        <v>-1.042</v>
      </c>
      <c r="DG1157">
        <v>0.003</v>
      </c>
      <c r="DH1157">
        <v>5.218</v>
      </c>
      <c r="DI1157">
        <v>0.344</v>
      </c>
      <c r="DJ1157">
        <v>417</v>
      </c>
      <c r="DK1157">
        <v>22</v>
      </c>
      <c r="DL1157">
        <v>1.24</v>
      </c>
      <c r="DM1157">
        <v>0.53</v>
      </c>
      <c r="DN1157">
        <v>-61.5323536585366</v>
      </c>
      <c r="DO1157">
        <v>-1.412931010453</v>
      </c>
      <c r="DP1157">
        <v>0.554183507556468</v>
      </c>
      <c r="DQ1157">
        <v>0</v>
      </c>
      <c r="DR1157">
        <v>3.23107780487805</v>
      </c>
      <c r="DS1157">
        <v>-0.707058606271773</v>
      </c>
      <c r="DT1157">
        <v>0.0722440835458279</v>
      </c>
      <c r="DU1157">
        <v>0</v>
      </c>
      <c r="DV1157">
        <v>0</v>
      </c>
      <c r="DW1157">
        <v>2</v>
      </c>
      <c r="DX1157" t="s">
        <v>357</v>
      </c>
      <c r="DY1157">
        <v>2.97333</v>
      </c>
      <c r="DZ1157">
        <v>2.70195</v>
      </c>
      <c r="EA1157">
        <v>0.200444</v>
      </c>
      <c r="EB1157">
        <v>0.206715</v>
      </c>
      <c r="EC1157">
        <v>0.0907559</v>
      </c>
      <c r="ED1157">
        <v>0.0813316</v>
      </c>
      <c r="EE1157">
        <v>31133.5</v>
      </c>
      <c r="EF1157">
        <v>33671.7</v>
      </c>
      <c r="EG1157">
        <v>35288.8</v>
      </c>
      <c r="EH1157">
        <v>38498.2</v>
      </c>
      <c r="EI1157">
        <v>45512.4</v>
      </c>
      <c r="EJ1157">
        <v>51093</v>
      </c>
      <c r="EK1157">
        <v>55171.5</v>
      </c>
      <c r="EL1157">
        <v>61760.7</v>
      </c>
      <c r="EM1157">
        <v>1.982</v>
      </c>
      <c r="EN1157">
        <v>1.8052</v>
      </c>
      <c r="EO1157">
        <v>0.0902116</v>
      </c>
      <c r="EP1157">
        <v>0</v>
      </c>
      <c r="EQ1157">
        <v>23.586</v>
      </c>
      <c r="ER1157">
        <v>999.9</v>
      </c>
      <c r="ES1157">
        <v>39.269</v>
      </c>
      <c r="ET1157">
        <v>31.652</v>
      </c>
      <c r="EU1157">
        <v>20.3292</v>
      </c>
      <c r="EV1157">
        <v>56.5862</v>
      </c>
      <c r="EW1157">
        <v>45.8454</v>
      </c>
      <c r="EX1157">
        <v>1</v>
      </c>
      <c r="EY1157">
        <v>0.0122764</v>
      </c>
      <c r="EZ1157">
        <v>3.33588</v>
      </c>
      <c r="FA1157">
        <v>20.0808</v>
      </c>
      <c r="FB1157">
        <v>5.19932</v>
      </c>
      <c r="FC1157">
        <v>12.0052</v>
      </c>
      <c r="FD1157">
        <v>4.9756</v>
      </c>
      <c r="FE1157">
        <v>3.294</v>
      </c>
      <c r="FF1157">
        <v>9999</v>
      </c>
      <c r="FG1157">
        <v>9999</v>
      </c>
      <c r="FH1157">
        <v>9999</v>
      </c>
      <c r="FI1157">
        <v>696.3</v>
      </c>
      <c r="FJ1157">
        <v>1.86356</v>
      </c>
      <c r="FK1157">
        <v>1.86829</v>
      </c>
      <c r="FL1157">
        <v>1.86804</v>
      </c>
      <c r="FM1157">
        <v>1.86932</v>
      </c>
      <c r="FN1157">
        <v>1.87009</v>
      </c>
      <c r="FO1157">
        <v>1.86615</v>
      </c>
      <c r="FP1157">
        <v>1.86716</v>
      </c>
      <c r="FQ1157">
        <v>1.86856</v>
      </c>
      <c r="FR1157">
        <v>5</v>
      </c>
      <c r="FS1157">
        <v>0</v>
      </c>
      <c r="FT1157">
        <v>0</v>
      </c>
      <c r="FU1157">
        <v>0</v>
      </c>
      <c r="FV1157" t="s">
        <v>358</v>
      </c>
      <c r="FW1157" t="s">
        <v>359</v>
      </c>
      <c r="FX1157" t="s">
        <v>360</v>
      </c>
      <c r="FY1157" t="s">
        <v>360</v>
      </c>
      <c r="FZ1157" t="s">
        <v>360</v>
      </c>
      <c r="GA1157" t="s">
        <v>360</v>
      </c>
      <c r="GB1157">
        <v>0</v>
      </c>
      <c r="GC1157">
        <v>100</v>
      </c>
      <c r="GD1157">
        <v>100</v>
      </c>
      <c r="GE1157">
        <v>10.97</v>
      </c>
      <c r="GF1157">
        <v>0.2827</v>
      </c>
      <c r="GG1157">
        <v>3.61927167264205</v>
      </c>
      <c r="GH1157">
        <v>0.00509506669552449</v>
      </c>
      <c r="GI1157">
        <v>1.17866753763249e-06</v>
      </c>
      <c r="GJ1157">
        <v>-6.62632595388568e-10</v>
      </c>
      <c r="GK1157">
        <v>-0.0260112845827318</v>
      </c>
      <c r="GL1157">
        <v>-0.0225051504344278</v>
      </c>
      <c r="GM1157">
        <v>0.00262967521021688</v>
      </c>
      <c r="GN1157">
        <v>-3.50088843362945e-05</v>
      </c>
      <c r="GO1157">
        <v>-5</v>
      </c>
      <c r="GP1157">
        <v>1640</v>
      </c>
      <c r="GQ1157">
        <v>1</v>
      </c>
      <c r="GR1157">
        <v>20</v>
      </c>
      <c r="GS1157">
        <v>50375.8</v>
      </c>
      <c r="GT1157">
        <v>50375.8</v>
      </c>
      <c r="GU1157">
        <v>2.72217</v>
      </c>
      <c r="GV1157">
        <v>2.60864</v>
      </c>
      <c r="GW1157">
        <v>1.54785</v>
      </c>
      <c r="GX1157">
        <v>2.2998</v>
      </c>
      <c r="GY1157">
        <v>1.34644</v>
      </c>
      <c r="GZ1157">
        <v>2.323</v>
      </c>
      <c r="HA1157">
        <v>36.6943</v>
      </c>
      <c r="HB1157">
        <v>23.9387</v>
      </c>
      <c r="HC1157">
        <v>18</v>
      </c>
      <c r="HD1157">
        <v>503.546</v>
      </c>
      <c r="HE1157">
        <v>392.341</v>
      </c>
      <c r="HF1157">
        <v>19.2515</v>
      </c>
      <c r="HG1157">
        <v>27.2113</v>
      </c>
      <c r="HH1157">
        <v>30</v>
      </c>
      <c r="HI1157">
        <v>27.1998</v>
      </c>
      <c r="HJ1157">
        <v>27.1481</v>
      </c>
      <c r="HK1157">
        <v>54.486</v>
      </c>
      <c r="HL1157">
        <v>17.3133</v>
      </c>
      <c r="HM1157">
        <v>0</v>
      </c>
      <c r="HN1157">
        <v>19.1973</v>
      </c>
      <c r="HO1157">
        <v>1423.25</v>
      </c>
      <c r="HP1157">
        <v>16.9802</v>
      </c>
      <c r="HQ1157">
        <v>102.338</v>
      </c>
      <c r="HR1157">
        <v>102.795</v>
      </c>
    </row>
    <row r="1158" spans="1:226">
      <c r="A1158">
        <v>1142</v>
      </c>
      <c r="B1158">
        <v>1663700203</v>
      </c>
      <c r="C1158">
        <v>12427.9000000954</v>
      </c>
      <c r="D1158" t="s">
        <v>2654</v>
      </c>
      <c r="E1158" t="s">
        <v>2655</v>
      </c>
      <c r="F1158">
        <v>5</v>
      </c>
      <c r="G1158" t="s">
        <v>2485</v>
      </c>
      <c r="H1158" t="s">
        <v>354</v>
      </c>
      <c r="I1158">
        <v>1663700195.51852</v>
      </c>
      <c r="J1158">
        <f>(K1158)/1000</f>
        <v>0</v>
      </c>
      <c r="K1158">
        <f>IF(BF1158, AN1158, AH1158)</f>
        <v>0</v>
      </c>
      <c r="L1158">
        <f>IF(BF1158, AI1158, AG1158)</f>
        <v>0</v>
      </c>
      <c r="M1158">
        <f>BH1158 - IF(AU1158&gt;1, L1158*BB1158*100.0/(AW1158*BV1158), 0)</f>
        <v>0</v>
      </c>
      <c r="N1158">
        <f>((T1158-J1158/2)*M1158-L1158)/(T1158+J1158/2)</f>
        <v>0</v>
      </c>
      <c r="O1158">
        <f>N1158*(BO1158+BP1158)/1000.0</f>
        <v>0</v>
      </c>
      <c r="P1158">
        <f>(BH1158 - IF(AU1158&gt;1, L1158*BB1158*100.0/(AW1158*BV1158), 0))*(BO1158+BP1158)/1000.0</f>
        <v>0</v>
      </c>
      <c r="Q1158">
        <f>2.0/((1/S1158-1/R1158)+SIGN(S1158)*SQRT((1/S1158-1/R1158)*(1/S1158-1/R1158) + 4*BC1158/((BC1158+1)*(BC1158+1))*(2*1/S1158*1/R1158-1/R1158*1/R1158)))</f>
        <v>0</v>
      </c>
      <c r="R1158">
        <f>IF(LEFT(BD1158,1)&lt;&gt;"0",IF(LEFT(BD1158,1)="1",3.0,BE1158),$D$5+$E$5*(BV1158*BO1158/($K$5*1000))+$F$5*(BV1158*BO1158/($K$5*1000))*MAX(MIN(BB1158,$J$5),$I$5)*MAX(MIN(BB1158,$J$5),$I$5)+$G$5*MAX(MIN(BB1158,$J$5),$I$5)*(BV1158*BO1158/($K$5*1000))+$H$5*(BV1158*BO1158/($K$5*1000))*(BV1158*BO1158/($K$5*1000)))</f>
        <v>0</v>
      </c>
      <c r="S1158">
        <f>J1158*(1000-(1000*0.61365*exp(17.502*W1158/(240.97+W1158))/(BO1158+BP1158)+BJ1158)/2)/(1000*0.61365*exp(17.502*W1158/(240.97+W1158))/(BO1158+BP1158)-BJ1158)</f>
        <v>0</v>
      </c>
      <c r="T1158">
        <f>1/((BC1158+1)/(Q1158/1.6)+1/(R1158/1.37)) + BC1158/((BC1158+1)/(Q1158/1.6) + BC1158/(R1158/1.37))</f>
        <v>0</v>
      </c>
      <c r="U1158">
        <f>(AX1158*BA1158)</f>
        <v>0</v>
      </c>
      <c r="V1158">
        <f>(BQ1158+(U1158+2*0.95*5.67E-8*(((BQ1158+$B$7)+273)^4-(BQ1158+273)^4)-44100*J1158)/(1.84*29.3*R1158+8*0.95*5.67E-8*(BQ1158+273)^3))</f>
        <v>0</v>
      </c>
      <c r="W1158">
        <f>($C$7*BR1158+$D$7*BS1158+$E$7*V1158)</f>
        <v>0</v>
      </c>
      <c r="X1158">
        <f>0.61365*exp(17.502*W1158/(240.97+W1158))</f>
        <v>0</v>
      </c>
      <c r="Y1158">
        <f>(Z1158/AA1158*100)</f>
        <v>0</v>
      </c>
      <c r="Z1158">
        <f>BJ1158*(BO1158+BP1158)/1000</f>
        <v>0</v>
      </c>
      <c r="AA1158">
        <f>0.61365*exp(17.502*BQ1158/(240.97+BQ1158))</f>
        <v>0</v>
      </c>
      <c r="AB1158">
        <f>(X1158-BJ1158*(BO1158+BP1158)/1000)</f>
        <v>0</v>
      </c>
      <c r="AC1158">
        <f>(-J1158*44100)</f>
        <v>0</v>
      </c>
      <c r="AD1158">
        <f>2*29.3*R1158*0.92*(BQ1158-W1158)</f>
        <v>0</v>
      </c>
      <c r="AE1158">
        <f>2*0.95*5.67E-8*(((BQ1158+$B$7)+273)^4-(W1158+273)^4)</f>
        <v>0</v>
      </c>
      <c r="AF1158">
        <f>U1158+AE1158+AC1158+AD1158</f>
        <v>0</v>
      </c>
      <c r="AG1158">
        <f>BN1158*AU1158*(BI1158-BH1158*(1000-AU1158*BK1158)/(1000-AU1158*BJ1158))/(100*BB1158)</f>
        <v>0</v>
      </c>
      <c r="AH1158">
        <f>1000*BN1158*AU1158*(BJ1158-BK1158)/(100*BB1158*(1000-AU1158*BJ1158))</f>
        <v>0</v>
      </c>
      <c r="AI1158">
        <f>(AJ1158 - AK1158 - BO1158*1E3/(8.314*(BQ1158+273.15)) * AM1158/BN1158 * AL1158) * BN1158/(100*BB1158) * (1000 - BK1158)/1000</f>
        <v>0</v>
      </c>
      <c r="AJ1158">
        <v>1443.85331548957</v>
      </c>
      <c r="AK1158">
        <v>1392.87048484848</v>
      </c>
      <c r="AL1158">
        <v>3.44408618734759</v>
      </c>
      <c r="AM1158">
        <v>65.4375956939382</v>
      </c>
      <c r="AN1158">
        <f>(AP1158 - AO1158 + BO1158*1E3/(8.314*(BQ1158+273.15)) * AR1158/BN1158 * AQ1158) * BN1158/(100*BB1158) * 1000/(1000 - AP1158)</f>
        <v>0</v>
      </c>
      <c r="AO1158">
        <v>16.8793492217084</v>
      </c>
      <c r="AP1158">
        <v>19.9818582417583</v>
      </c>
      <c r="AQ1158">
        <v>0.000537914884572793</v>
      </c>
      <c r="AR1158">
        <v>121.297817516399</v>
      </c>
      <c r="AS1158">
        <v>0</v>
      </c>
      <c r="AT1158">
        <v>0</v>
      </c>
      <c r="AU1158">
        <f>IF(AS1158*$H$13&gt;=AW1158,1.0,(AW1158/(AW1158-AS1158*$H$13)))</f>
        <v>0</v>
      </c>
      <c r="AV1158">
        <f>(AU1158-1)*100</f>
        <v>0</v>
      </c>
      <c r="AW1158">
        <f>MAX(0,($B$13+$C$13*BV1158)/(1+$D$13*BV1158)*BO1158/(BQ1158+273)*$E$13)</f>
        <v>0</v>
      </c>
      <c r="AX1158">
        <f>$B$11*BW1158+$C$11*BX1158+$F$11*CI1158*(1-CL1158)</f>
        <v>0</v>
      </c>
      <c r="AY1158">
        <f>AX1158*AZ1158</f>
        <v>0</v>
      </c>
      <c r="AZ1158">
        <f>($B$11*$D$9+$C$11*$D$9+$F$11*((CV1158+CN1158)/MAX(CV1158+CN1158+CW1158, 0.1)*$I$9+CW1158/MAX(CV1158+CN1158+CW1158, 0.1)*$J$9))/($B$11+$C$11+$F$11)</f>
        <v>0</v>
      </c>
      <c r="BA1158">
        <f>($B$11*$K$9+$C$11*$K$9+$F$11*((CV1158+CN1158)/MAX(CV1158+CN1158+CW1158, 0.1)*$P$9+CW1158/MAX(CV1158+CN1158+CW1158, 0.1)*$Q$9))/($B$11+$C$11+$F$11)</f>
        <v>0</v>
      </c>
      <c r="BB1158">
        <v>6</v>
      </c>
      <c r="BC1158">
        <v>0.5</v>
      </c>
      <c r="BD1158" t="s">
        <v>355</v>
      </c>
      <c r="BE1158">
        <v>2</v>
      </c>
      <c r="BF1158" t="b">
        <v>1</v>
      </c>
      <c r="BG1158">
        <v>1663700195.51852</v>
      </c>
      <c r="BH1158">
        <v>1341.54962962963</v>
      </c>
      <c r="BI1158">
        <v>1403.22703703704</v>
      </c>
      <c r="BJ1158">
        <v>19.9531592592593</v>
      </c>
      <c r="BK1158">
        <v>16.8208259259259</v>
      </c>
      <c r="BL1158">
        <v>1330.62555555556</v>
      </c>
      <c r="BM1158">
        <v>19.6708</v>
      </c>
      <c r="BN1158">
        <v>500.12637037037</v>
      </c>
      <c r="BO1158">
        <v>90.4523222222222</v>
      </c>
      <c r="BP1158">
        <v>0.0477996814814815</v>
      </c>
      <c r="BQ1158">
        <v>24.4980814814815</v>
      </c>
      <c r="BR1158">
        <v>25.0661518518518</v>
      </c>
      <c r="BS1158">
        <v>999.9</v>
      </c>
      <c r="BT1158">
        <v>0</v>
      </c>
      <c r="BU1158">
        <v>0</v>
      </c>
      <c r="BV1158">
        <v>10001.2962962963</v>
      </c>
      <c r="BW1158">
        <v>0</v>
      </c>
      <c r="BX1158">
        <v>16.7147</v>
      </c>
      <c r="BY1158">
        <v>-61.6760592592593</v>
      </c>
      <c r="BZ1158">
        <v>1368.86444444444</v>
      </c>
      <c r="CA1158">
        <v>1427.23444444444</v>
      </c>
      <c r="CB1158">
        <v>3.13233148148148</v>
      </c>
      <c r="CC1158">
        <v>1403.22703703704</v>
      </c>
      <c r="CD1158">
        <v>16.8208259259259</v>
      </c>
      <c r="CE1158">
        <v>1.80480962962963</v>
      </c>
      <c r="CF1158">
        <v>1.52148296296296</v>
      </c>
      <c r="CG1158">
        <v>15.8285074074074</v>
      </c>
      <c r="CH1158">
        <v>13.1856777777778</v>
      </c>
      <c r="CI1158">
        <v>2000.00851851852</v>
      </c>
      <c r="CJ1158">
        <v>0.980004925925926</v>
      </c>
      <c r="CK1158">
        <v>0.0199950592592593</v>
      </c>
      <c r="CL1158">
        <v>0</v>
      </c>
      <c r="CM1158">
        <v>717.117666666667</v>
      </c>
      <c r="CN1158">
        <v>5.00063</v>
      </c>
      <c r="CO1158">
        <v>14132.262962963</v>
      </c>
      <c r="CP1158">
        <v>17256.9851851852</v>
      </c>
      <c r="CQ1158">
        <v>39.25</v>
      </c>
      <c r="CR1158">
        <v>39.375</v>
      </c>
      <c r="CS1158">
        <v>38.812</v>
      </c>
      <c r="CT1158">
        <v>38.687</v>
      </c>
      <c r="CU1158">
        <v>39.9673333333333</v>
      </c>
      <c r="CV1158">
        <v>1955.11703703704</v>
      </c>
      <c r="CW1158">
        <v>39.8914814814815</v>
      </c>
      <c r="CX1158">
        <v>0</v>
      </c>
      <c r="CY1158">
        <v>1663700200.1</v>
      </c>
      <c r="CZ1158">
        <v>0</v>
      </c>
      <c r="DA1158">
        <v>0</v>
      </c>
      <c r="DB1158" t="s">
        <v>356</v>
      </c>
      <c r="DC1158">
        <v>1660677648.1</v>
      </c>
      <c r="DD1158">
        <v>1660677649.1</v>
      </c>
      <c r="DE1158">
        <v>0</v>
      </c>
      <c r="DF1158">
        <v>-1.042</v>
      </c>
      <c r="DG1158">
        <v>0.003</v>
      </c>
      <c r="DH1158">
        <v>5.218</v>
      </c>
      <c r="DI1158">
        <v>0.344</v>
      </c>
      <c r="DJ1158">
        <v>417</v>
      </c>
      <c r="DK1158">
        <v>22</v>
      </c>
      <c r="DL1158">
        <v>1.24</v>
      </c>
      <c r="DM1158">
        <v>0.53</v>
      </c>
      <c r="DN1158">
        <v>-61.5584219512195</v>
      </c>
      <c r="DO1158">
        <v>-2.61067526132405</v>
      </c>
      <c r="DP1158">
        <v>0.538718777947516</v>
      </c>
      <c r="DQ1158">
        <v>0</v>
      </c>
      <c r="DR1158">
        <v>3.18564</v>
      </c>
      <c r="DS1158">
        <v>-0.784494564459922</v>
      </c>
      <c r="DT1158">
        <v>0.0789771337700767</v>
      </c>
      <c r="DU1158">
        <v>0</v>
      </c>
      <c r="DV1158">
        <v>0</v>
      </c>
      <c r="DW1158">
        <v>2</v>
      </c>
      <c r="DX1158" t="s">
        <v>357</v>
      </c>
      <c r="DY1158">
        <v>2.97224</v>
      </c>
      <c r="DZ1158">
        <v>2.70132</v>
      </c>
      <c r="EA1158">
        <v>0.20194</v>
      </c>
      <c r="EB1158">
        <v>0.2081</v>
      </c>
      <c r="EC1158">
        <v>0.0908151</v>
      </c>
      <c r="ED1158">
        <v>0.0814968</v>
      </c>
      <c r="EE1158">
        <v>31075.1</v>
      </c>
      <c r="EF1158">
        <v>33613.5</v>
      </c>
      <c r="EG1158">
        <v>35288.6</v>
      </c>
      <c r="EH1158">
        <v>38498.8</v>
      </c>
      <c r="EI1158">
        <v>45509.6</v>
      </c>
      <c r="EJ1158">
        <v>51084.1</v>
      </c>
      <c r="EK1158">
        <v>55171.7</v>
      </c>
      <c r="EL1158">
        <v>61761.1</v>
      </c>
      <c r="EM1158">
        <v>1.9826</v>
      </c>
      <c r="EN1158">
        <v>1.8046</v>
      </c>
      <c r="EO1158">
        <v>0.0897348</v>
      </c>
      <c r="EP1158">
        <v>0</v>
      </c>
      <c r="EQ1158">
        <v>23.584</v>
      </c>
      <c r="ER1158">
        <v>999.9</v>
      </c>
      <c r="ES1158">
        <v>39.269</v>
      </c>
      <c r="ET1158">
        <v>31.642</v>
      </c>
      <c r="EU1158">
        <v>20.3156</v>
      </c>
      <c r="EV1158">
        <v>56.8062</v>
      </c>
      <c r="EW1158">
        <v>45.617</v>
      </c>
      <c r="EX1158">
        <v>1</v>
      </c>
      <c r="EY1158">
        <v>0.012439</v>
      </c>
      <c r="EZ1158">
        <v>3.31211</v>
      </c>
      <c r="FA1158">
        <v>20.0808</v>
      </c>
      <c r="FB1158">
        <v>5.19573</v>
      </c>
      <c r="FC1158">
        <v>12.0064</v>
      </c>
      <c r="FD1158">
        <v>4.9756</v>
      </c>
      <c r="FE1158">
        <v>3.2938</v>
      </c>
      <c r="FF1158">
        <v>9999</v>
      </c>
      <c r="FG1158">
        <v>9999</v>
      </c>
      <c r="FH1158">
        <v>9999</v>
      </c>
      <c r="FI1158">
        <v>696.3</v>
      </c>
      <c r="FJ1158">
        <v>1.86356</v>
      </c>
      <c r="FK1158">
        <v>1.86829</v>
      </c>
      <c r="FL1158">
        <v>1.86801</v>
      </c>
      <c r="FM1158">
        <v>1.86932</v>
      </c>
      <c r="FN1158">
        <v>1.87009</v>
      </c>
      <c r="FO1158">
        <v>1.86615</v>
      </c>
      <c r="FP1158">
        <v>1.86722</v>
      </c>
      <c r="FQ1158">
        <v>1.86859</v>
      </c>
      <c r="FR1158">
        <v>5</v>
      </c>
      <c r="FS1158">
        <v>0</v>
      </c>
      <c r="FT1158">
        <v>0</v>
      </c>
      <c r="FU1158">
        <v>0</v>
      </c>
      <c r="FV1158" t="s">
        <v>358</v>
      </c>
      <c r="FW1158" t="s">
        <v>359</v>
      </c>
      <c r="FX1158" t="s">
        <v>360</v>
      </c>
      <c r="FY1158" t="s">
        <v>360</v>
      </c>
      <c r="FZ1158" t="s">
        <v>360</v>
      </c>
      <c r="GA1158" t="s">
        <v>360</v>
      </c>
      <c r="GB1158">
        <v>0</v>
      </c>
      <c r="GC1158">
        <v>100</v>
      </c>
      <c r="GD1158">
        <v>100</v>
      </c>
      <c r="GE1158">
        <v>11.04</v>
      </c>
      <c r="GF1158">
        <v>0.2834</v>
      </c>
      <c r="GG1158">
        <v>3.61927167264205</v>
      </c>
      <c r="GH1158">
        <v>0.00509506669552449</v>
      </c>
      <c r="GI1158">
        <v>1.17866753763249e-06</v>
      </c>
      <c r="GJ1158">
        <v>-6.62632595388568e-10</v>
      </c>
      <c r="GK1158">
        <v>-0.0260112845827318</v>
      </c>
      <c r="GL1158">
        <v>-0.0225051504344278</v>
      </c>
      <c r="GM1158">
        <v>0.00262967521021688</v>
      </c>
      <c r="GN1158">
        <v>-3.50088843362945e-05</v>
      </c>
      <c r="GO1158">
        <v>-5</v>
      </c>
      <c r="GP1158">
        <v>1640</v>
      </c>
      <c r="GQ1158">
        <v>1</v>
      </c>
      <c r="GR1158">
        <v>20</v>
      </c>
      <c r="GS1158">
        <v>50375.9</v>
      </c>
      <c r="GT1158">
        <v>50375.9</v>
      </c>
      <c r="GU1158">
        <v>2.74414</v>
      </c>
      <c r="GV1158">
        <v>2.60254</v>
      </c>
      <c r="GW1158">
        <v>1.54785</v>
      </c>
      <c r="GX1158">
        <v>2.2998</v>
      </c>
      <c r="GY1158">
        <v>1.34644</v>
      </c>
      <c r="GZ1158">
        <v>2.42188</v>
      </c>
      <c r="HA1158">
        <v>36.6943</v>
      </c>
      <c r="HB1158">
        <v>23.9387</v>
      </c>
      <c r="HC1158">
        <v>18</v>
      </c>
      <c r="HD1158">
        <v>503.966</v>
      </c>
      <c r="HE1158">
        <v>392.014</v>
      </c>
      <c r="HF1158">
        <v>19.1737</v>
      </c>
      <c r="HG1158">
        <v>27.2113</v>
      </c>
      <c r="HH1158">
        <v>30.0001</v>
      </c>
      <c r="HI1158">
        <v>27.2021</v>
      </c>
      <c r="HJ1158">
        <v>27.1481</v>
      </c>
      <c r="HK1158">
        <v>55.0238</v>
      </c>
      <c r="HL1158">
        <v>17.0074</v>
      </c>
      <c r="HM1158">
        <v>0</v>
      </c>
      <c r="HN1158">
        <v>19.1403</v>
      </c>
      <c r="HO1158">
        <v>1443.33</v>
      </c>
      <c r="HP1158">
        <v>17.028</v>
      </c>
      <c r="HQ1158">
        <v>102.338</v>
      </c>
      <c r="HR1158">
        <v>102.796</v>
      </c>
    </row>
    <row r="1159" spans="1:226">
      <c r="A1159">
        <v>1143</v>
      </c>
      <c r="B1159">
        <v>1663700208</v>
      </c>
      <c r="C1159">
        <v>12432.9000000954</v>
      </c>
      <c r="D1159" t="s">
        <v>2656</v>
      </c>
      <c r="E1159" t="s">
        <v>2657</v>
      </c>
      <c r="F1159">
        <v>5</v>
      </c>
      <c r="G1159" t="s">
        <v>2485</v>
      </c>
      <c r="H1159" t="s">
        <v>354</v>
      </c>
      <c r="I1159">
        <v>1663700200.23214</v>
      </c>
      <c r="J1159">
        <f>(K1159)/1000</f>
        <v>0</v>
      </c>
      <c r="K1159">
        <f>IF(BF1159, AN1159, AH1159)</f>
        <v>0</v>
      </c>
      <c r="L1159">
        <f>IF(BF1159, AI1159, AG1159)</f>
        <v>0</v>
      </c>
      <c r="M1159">
        <f>BH1159 - IF(AU1159&gt;1, L1159*BB1159*100.0/(AW1159*BV1159), 0)</f>
        <v>0</v>
      </c>
      <c r="N1159">
        <f>((T1159-J1159/2)*M1159-L1159)/(T1159+J1159/2)</f>
        <v>0</v>
      </c>
      <c r="O1159">
        <f>N1159*(BO1159+BP1159)/1000.0</f>
        <v>0</v>
      </c>
      <c r="P1159">
        <f>(BH1159 - IF(AU1159&gt;1, L1159*BB1159*100.0/(AW1159*BV1159), 0))*(BO1159+BP1159)/1000.0</f>
        <v>0</v>
      </c>
      <c r="Q1159">
        <f>2.0/((1/S1159-1/R1159)+SIGN(S1159)*SQRT((1/S1159-1/R1159)*(1/S1159-1/R1159) + 4*BC1159/((BC1159+1)*(BC1159+1))*(2*1/S1159*1/R1159-1/R1159*1/R1159)))</f>
        <v>0</v>
      </c>
      <c r="R1159">
        <f>IF(LEFT(BD1159,1)&lt;&gt;"0",IF(LEFT(BD1159,1)="1",3.0,BE1159),$D$5+$E$5*(BV1159*BO1159/($K$5*1000))+$F$5*(BV1159*BO1159/($K$5*1000))*MAX(MIN(BB1159,$J$5),$I$5)*MAX(MIN(BB1159,$J$5),$I$5)+$G$5*MAX(MIN(BB1159,$J$5),$I$5)*(BV1159*BO1159/($K$5*1000))+$H$5*(BV1159*BO1159/($K$5*1000))*(BV1159*BO1159/($K$5*1000)))</f>
        <v>0</v>
      </c>
      <c r="S1159">
        <f>J1159*(1000-(1000*0.61365*exp(17.502*W1159/(240.97+W1159))/(BO1159+BP1159)+BJ1159)/2)/(1000*0.61365*exp(17.502*W1159/(240.97+W1159))/(BO1159+BP1159)-BJ1159)</f>
        <v>0</v>
      </c>
      <c r="T1159">
        <f>1/((BC1159+1)/(Q1159/1.6)+1/(R1159/1.37)) + BC1159/((BC1159+1)/(Q1159/1.6) + BC1159/(R1159/1.37))</f>
        <v>0</v>
      </c>
      <c r="U1159">
        <f>(AX1159*BA1159)</f>
        <v>0</v>
      </c>
      <c r="V1159">
        <f>(BQ1159+(U1159+2*0.95*5.67E-8*(((BQ1159+$B$7)+273)^4-(BQ1159+273)^4)-44100*J1159)/(1.84*29.3*R1159+8*0.95*5.67E-8*(BQ1159+273)^3))</f>
        <v>0</v>
      </c>
      <c r="W1159">
        <f>($C$7*BR1159+$D$7*BS1159+$E$7*V1159)</f>
        <v>0</v>
      </c>
      <c r="X1159">
        <f>0.61365*exp(17.502*W1159/(240.97+W1159))</f>
        <v>0</v>
      </c>
      <c r="Y1159">
        <f>(Z1159/AA1159*100)</f>
        <v>0</v>
      </c>
      <c r="Z1159">
        <f>BJ1159*(BO1159+BP1159)/1000</f>
        <v>0</v>
      </c>
      <c r="AA1159">
        <f>0.61365*exp(17.502*BQ1159/(240.97+BQ1159))</f>
        <v>0</v>
      </c>
      <c r="AB1159">
        <f>(X1159-BJ1159*(BO1159+BP1159)/1000)</f>
        <v>0</v>
      </c>
      <c r="AC1159">
        <f>(-J1159*44100)</f>
        <v>0</v>
      </c>
      <c r="AD1159">
        <f>2*29.3*R1159*0.92*(BQ1159-W1159)</f>
        <v>0</v>
      </c>
      <c r="AE1159">
        <f>2*0.95*5.67E-8*(((BQ1159+$B$7)+273)^4-(W1159+273)^4)</f>
        <v>0</v>
      </c>
      <c r="AF1159">
        <f>U1159+AE1159+AC1159+AD1159</f>
        <v>0</v>
      </c>
      <c r="AG1159">
        <f>BN1159*AU1159*(BI1159-BH1159*(1000-AU1159*BK1159)/(1000-AU1159*BJ1159))/(100*BB1159)</f>
        <v>0</v>
      </c>
      <c r="AH1159">
        <f>1000*BN1159*AU1159*(BJ1159-BK1159)/(100*BB1159*(1000-AU1159*BJ1159))</f>
        <v>0</v>
      </c>
      <c r="AI1159">
        <f>(AJ1159 - AK1159 - BO1159*1E3/(8.314*(BQ1159+273.15)) * AM1159/BN1159 * AL1159) * BN1159/(100*BB1159) * (1000 - BK1159)/1000</f>
        <v>0</v>
      </c>
      <c r="AJ1159">
        <v>1460.94539204535</v>
      </c>
      <c r="AK1159">
        <v>1410.02321212121</v>
      </c>
      <c r="AL1159">
        <v>3.48010331427138</v>
      </c>
      <c r="AM1159">
        <v>65.4375956939382</v>
      </c>
      <c r="AN1159">
        <f>(AP1159 - AO1159 + BO1159*1E3/(8.314*(BQ1159+273.15)) * AR1159/BN1159 * AQ1159) * BN1159/(100*BB1159) * 1000/(1000 - AP1159)</f>
        <v>0</v>
      </c>
      <c r="AO1159">
        <v>16.9234244395999</v>
      </c>
      <c r="AP1159">
        <v>19.9868813186813</v>
      </c>
      <c r="AQ1159">
        <v>0.00191141395413745</v>
      </c>
      <c r="AR1159">
        <v>121.297817516399</v>
      </c>
      <c r="AS1159">
        <v>0</v>
      </c>
      <c r="AT1159">
        <v>0</v>
      </c>
      <c r="AU1159">
        <f>IF(AS1159*$H$13&gt;=AW1159,1.0,(AW1159/(AW1159-AS1159*$H$13)))</f>
        <v>0</v>
      </c>
      <c r="AV1159">
        <f>(AU1159-1)*100</f>
        <v>0</v>
      </c>
      <c r="AW1159">
        <f>MAX(0,($B$13+$C$13*BV1159)/(1+$D$13*BV1159)*BO1159/(BQ1159+273)*$E$13)</f>
        <v>0</v>
      </c>
      <c r="AX1159">
        <f>$B$11*BW1159+$C$11*BX1159+$F$11*CI1159*(1-CL1159)</f>
        <v>0</v>
      </c>
      <c r="AY1159">
        <f>AX1159*AZ1159</f>
        <v>0</v>
      </c>
      <c r="AZ1159">
        <f>($B$11*$D$9+$C$11*$D$9+$F$11*((CV1159+CN1159)/MAX(CV1159+CN1159+CW1159, 0.1)*$I$9+CW1159/MAX(CV1159+CN1159+CW1159, 0.1)*$J$9))/($B$11+$C$11+$F$11)</f>
        <v>0</v>
      </c>
      <c r="BA1159">
        <f>($B$11*$K$9+$C$11*$K$9+$F$11*((CV1159+CN1159)/MAX(CV1159+CN1159+CW1159, 0.1)*$P$9+CW1159/MAX(CV1159+CN1159+CW1159, 0.1)*$Q$9))/($B$11+$C$11+$F$11)</f>
        <v>0</v>
      </c>
      <c r="BB1159">
        <v>6</v>
      </c>
      <c r="BC1159">
        <v>0.5</v>
      </c>
      <c r="BD1159" t="s">
        <v>355</v>
      </c>
      <c r="BE1159">
        <v>2</v>
      </c>
      <c r="BF1159" t="b">
        <v>1</v>
      </c>
      <c r="BG1159">
        <v>1663700200.23214</v>
      </c>
      <c r="BH1159">
        <v>1357.32821428571</v>
      </c>
      <c r="BI1159">
        <v>1419.09535714286</v>
      </c>
      <c r="BJ1159">
        <v>19.9691142857143</v>
      </c>
      <c r="BK1159">
        <v>16.8845392857143</v>
      </c>
      <c r="BL1159">
        <v>1346.33035714286</v>
      </c>
      <c r="BM1159">
        <v>19.6861357142857</v>
      </c>
      <c r="BN1159">
        <v>500.110357142857</v>
      </c>
      <c r="BO1159">
        <v>90.4504035714286</v>
      </c>
      <c r="BP1159">
        <v>0.04793435</v>
      </c>
      <c r="BQ1159">
        <v>24.4895785714286</v>
      </c>
      <c r="BR1159">
        <v>25.0618107142857</v>
      </c>
      <c r="BS1159">
        <v>999.9</v>
      </c>
      <c r="BT1159">
        <v>0</v>
      </c>
      <c r="BU1159">
        <v>0</v>
      </c>
      <c r="BV1159">
        <v>10005.5357142857</v>
      </c>
      <c r="BW1159">
        <v>0</v>
      </c>
      <c r="BX1159">
        <v>16.7147</v>
      </c>
      <c r="BY1159">
        <v>-61.7654892857143</v>
      </c>
      <c r="BZ1159">
        <v>1384.98607142857</v>
      </c>
      <c r="CA1159">
        <v>1443.46714285714</v>
      </c>
      <c r="CB1159">
        <v>3.08456464285714</v>
      </c>
      <c r="CC1159">
        <v>1419.09535714286</v>
      </c>
      <c r="CD1159">
        <v>16.8845392857143</v>
      </c>
      <c r="CE1159">
        <v>1.80621428571429</v>
      </c>
      <c r="CF1159">
        <v>1.52721357142857</v>
      </c>
      <c r="CG1159">
        <v>15.8406714285714</v>
      </c>
      <c r="CH1159">
        <v>13.2433071428571</v>
      </c>
      <c r="CI1159">
        <v>2000.01321428571</v>
      </c>
      <c r="CJ1159">
        <v>0.980005</v>
      </c>
      <c r="CK1159">
        <v>0.019995</v>
      </c>
      <c r="CL1159">
        <v>0</v>
      </c>
      <c r="CM1159">
        <v>716.70025</v>
      </c>
      <c r="CN1159">
        <v>5.00063</v>
      </c>
      <c r="CO1159">
        <v>14122.7464285714</v>
      </c>
      <c r="CP1159">
        <v>17257.0321428571</v>
      </c>
      <c r="CQ1159">
        <v>39.25</v>
      </c>
      <c r="CR1159">
        <v>39.375</v>
      </c>
      <c r="CS1159">
        <v>38.812</v>
      </c>
      <c r="CT1159">
        <v>38.696</v>
      </c>
      <c r="CU1159">
        <v>39.97075</v>
      </c>
      <c r="CV1159">
        <v>1955.12142857143</v>
      </c>
      <c r="CW1159">
        <v>39.8917857142857</v>
      </c>
      <c r="CX1159">
        <v>0</v>
      </c>
      <c r="CY1159">
        <v>1663700205.5</v>
      </c>
      <c r="CZ1159">
        <v>0</v>
      </c>
      <c r="DA1159">
        <v>0</v>
      </c>
      <c r="DB1159" t="s">
        <v>356</v>
      </c>
      <c r="DC1159">
        <v>1660677648.1</v>
      </c>
      <c r="DD1159">
        <v>1660677649.1</v>
      </c>
      <c r="DE1159">
        <v>0</v>
      </c>
      <c r="DF1159">
        <v>-1.042</v>
      </c>
      <c r="DG1159">
        <v>0.003</v>
      </c>
      <c r="DH1159">
        <v>5.218</v>
      </c>
      <c r="DI1159">
        <v>0.344</v>
      </c>
      <c r="DJ1159">
        <v>417</v>
      </c>
      <c r="DK1159">
        <v>22</v>
      </c>
      <c r="DL1159">
        <v>1.24</v>
      </c>
      <c r="DM1159">
        <v>0.53</v>
      </c>
      <c r="DN1159">
        <v>-61.6875170731707</v>
      </c>
      <c r="DO1159">
        <v>-0.344546341463303</v>
      </c>
      <c r="DP1159">
        <v>0.414958168859981</v>
      </c>
      <c r="DQ1159">
        <v>0</v>
      </c>
      <c r="DR1159">
        <v>3.12937975609756</v>
      </c>
      <c r="DS1159">
        <v>-0.688612682926833</v>
      </c>
      <c r="DT1159">
        <v>0.070413192482306</v>
      </c>
      <c r="DU1159">
        <v>0</v>
      </c>
      <c r="DV1159">
        <v>0</v>
      </c>
      <c r="DW1159">
        <v>2</v>
      </c>
      <c r="DX1159" t="s">
        <v>357</v>
      </c>
      <c r="DY1159">
        <v>2.97266</v>
      </c>
      <c r="DZ1159">
        <v>2.70174</v>
      </c>
      <c r="EA1159">
        <v>0.203448</v>
      </c>
      <c r="EB1159">
        <v>0.209682</v>
      </c>
      <c r="EC1159">
        <v>0.0908557</v>
      </c>
      <c r="ED1159">
        <v>0.0817224</v>
      </c>
      <c r="EE1159">
        <v>31016.2</v>
      </c>
      <c r="EF1159">
        <v>33546.3</v>
      </c>
      <c r="EG1159">
        <v>35288.4</v>
      </c>
      <c r="EH1159">
        <v>38498.7</v>
      </c>
      <c r="EI1159">
        <v>45507.2</v>
      </c>
      <c r="EJ1159">
        <v>51071.2</v>
      </c>
      <c r="EK1159">
        <v>55171.3</v>
      </c>
      <c r="EL1159">
        <v>61760.6</v>
      </c>
      <c r="EM1159">
        <v>1.9828</v>
      </c>
      <c r="EN1159">
        <v>1.8046</v>
      </c>
      <c r="EO1159">
        <v>0.089705</v>
      </c>
      <c r="EP1159">
        <v>0</v>
      </c>
      <c r="EQ1159">
        <v>23.582</v>
      </c>
      <c r="ER1159">
        <v>999.9</v>
      </c>
      <c r="ES1159">
        <v>39.269</v>
      </c>
      <c r="ET1159">
        <v>31.683</v>
      </c>
      <c r="EU1159">
        <v>20.3618</v>
      </c>
      <c r="EV1159">
        <v>56.3362</v>
      </c>
      <c r="EW1159">
        <v>46.0016</v>
      </c>
      <c r="EX1159">
        <v>1</v>
      </c>
      <c r="EY1159">
        <v>0.0126829</v>
      </c>
      <c r="EZ1159">
        <v>3.31115</v>
      </c>
      <c r="FA1159">
        <v>20.0819</v>
      </c>
      <c r="FB1159">
        <v>5.19932</v>
      </c>
      <c r="FC1159">
        <v>12.004</v>
      </c>
      <c r="FD1159">
        <v>4.976</v>
      </c>
      <c r="FE1159">
        <v>3.294</v>
      </c>
      <c r="FF1159">
        <v>9999</v>
      </c>
      <c r="FG1159">
        <v>9999</v>
      </c>
      <c r="FH1159">
        <v>9999</v>
      </c>
      <c r="FI1159">
        <v>696.3</v>
      </c>
      <c r="FJ1159">
        <v>1.86356</v>
      </c>
      <c r="FK1159">
        <v>1.86832</v>
      </c>
      <c r="FL1159">
        <v>1.86804</v>
      </c>
      <c r="FM1159">
        <v>1.86929</v>
      </c>
      <c r="FN1159">
        <v>1.87006</v>
      </c>
      <c r="FO1159">
        <v>1.86615</v>
      </c>
      <c r="FP1159">
        <v>1.86716</v>
      </c>
      <c r="FQ1159">
        <v>1.86856</v>
      </c>
      <c r="FR1159">
        <v>5</v>
      </c>
      <c r="FS1159">
        <v>0</v>
      </c>
      <c r="FT1159">
        <v>0</v>
      </c>
      <c r="FU1159">
        <v>0</v>
      </c>
      <c r="FV1159" t="s">
        <v>358</v>
      </c>
      <c r="FW1159" t="s">
        <v>359</v>
      </c>
      <c r="FX1159" t="s">
        <v>360</v>
      </c>
      <c r="FY1159" t="s">
        <v>360</v>
      </c>
      <c r="FZ1159" t="s">
        <v>360</v>
      </c>
      <c r="GA1159" t="s">
        <v>360</v>
      </c>
      <c r="GB1159">
        <v>0</v>
      </c>
      <c r="GC1159">
        <v>100</v>
      </c>
      <c r="GD1159">
        <v>100</v>
      </c>
      <c r="GE1159">
        <v>11.12</v>
      </c>
      <c r="GF1159">
        <v>0.2839</v>
      </c>
      <c r="GG1159">
        <v>3.61927167264205</v>
      </c>
      <c r="GH1159">
        <v>0.00509506669552449</v>
      </c>
      <c r="GI1159">
        <v>1.17866753763249e-06</v>
      </c>
      <c r="GJ1159">
        <v>-6.62632595388568e-10</v>
      </c>
      <c r="GK1159">
        <v>-0.0260112845827318</v>
      </c>
      <c r="GL1159">
        <v>-0.0225051504344278</v>
      </c>
      <c r="GM1159">
        <v>0.00262967521021688</v>
      </c>
      <c r="GN1159">
        <v>-3.50088843362945e-05</v>
      </c>
      <c r="GO1159">
        <v>-5</v>
      </c>
      <c r="GP1159">
        <v>1640</v>
      </c>
      <c r="GQ1159">
        <v>1</v>
      </c>
      <c r="GR1159">
        <v>20</v>
      </c>
      <c r="GS1159">
        <v>50376</v>
      </c>
      <c r="GT1159">
        <v>50376</v>
      </c>
      <c r="GU1159">
        <v>2.77344</v>
      </c>
      <c r="GV1159">
        <v>2.60254</v>
      </c>
      <c r="GW1159">
        <v>1.54785</v>
      </c>
      <c r="GX1159">
        <v>2.2998</v>
      </c>
      <c r="GY1159">
        <v>1.34644</v>
      </c>
      <c r="GZ1159">
        <v>2.39624</v>
      </c>
      <c r="HA1159">
        <v>36.6943</v>
      </c>
      <c r="HB1159">
        <v>23.9387</v>
      </c>
      <c r="HC1159">
        <v>18</v>
      </c>
      <c r="HD1159">
        <v>504.099</v>
      </c>
      <c r="HE1159">
        <v>392.014</v>
      </c>
      <c r="HF1159">
        <v>19.1125</v>
      </c>
      <c r="HG1159">
        <v>27.2113</v>
      </c>
      <c r="HH1159">
        <v>29.9998</v>
      </c>
      <c r="HI1159">
        <v>27.2021</v>
      </c>
      <c r="HJ1159">
        <v>27.1481</v>
      </c>
      <c r="HK1159">
        <v>55.504</v>
      </c>
      <c r="HL1159">
        <v>16.7349</v>
      </c>
      <c r="HM1159">
        <v>0</v>
      </c>
      <c r="HN1159">
        <v>19.0842</v>
      </c>
      <c r="HO1159">
        <v>1456.81</v>
      </c>
      <c r="HP1159">
        <v>17.0775</v>
      </c>
      <c r="HQ1159">
        <v>102.337</v>
      </c>
      <c r="HR1159">
        <v>102.795</v>
      </c>
    </row>
    <row r="1160" spans="1:226">
      <c r="A1160">
        <v>1144</v>
      </c>
      <c r="B1160">
        <v>1663700213</v>
      </c>
      <c r="C1160">
        <v>12437.9000000954</v>
      </c>
      <c r="D1160" t="s">
        <v>2658</v>
      </c>
      <c r="E1160" t="s">
        <v>2659</v>
      </c>
      <c r="F1160">
        <v>5</v>
      </c>
      <c r="G1160" t="s">
        <v>2485</v>
      </c>
      <c r="H1160" t="s">
        <v>354</v>
      </c>
      <c r="I1160">
        <v>1663700205.5</v>
      </c>
      <c r="J1160">
        <f>(K1160)/1000</f>
        <v>0</v>
      </c>
      <c r="K1160">
        <f>IF(BF1160, AN1160, AH1160)</f>
        <v>0</v>
      </c>
      <c r="L1160">
        <f>IF(BF1160, AI1160, AG1160)</f>
        <v>0</v>
      </c>
      <c r="M1160">
        <f>BH1160 - IF(AU1160&gt;1, L1160*BB1160*100.0/(AW1160*BV1160), 0)</f>
        <v>0</v>
      </c>
      <c r="N1160">
        <f>((T1160-J1160/2)*M1160-L1160)/(T1160+J1160/2)</f>
        <v>0</v>
      </c>
      <c r="O1160">
        <f>N1160*(BO1160+BP1160)/1000.0</f>
        <v>0</v>
      </c>
      <c r="P1160">
        <f>(BH1160 - IF(AU1160&gt;1, L1160*BB1160*100.0/(AW1160*BV1160), 0))*(BO1160+BP1160)/1000.0</f>
        <v>0</v>
      </c>
      <c r="Q1160">
        <f>2.0/((1/S1160-1/R1160)+SIGN(S1160)*SQRT((1/S1160-1/R1160)*(1/S1160-1/R1160) + 4*BC1160/((BC1160+1)*(BC1160+1))*(2*1/S1160*1/R1160-1/R1160*1/R1160)))</f>
        <v>0</v>
      </c>
      <c r="R1160">
        <f>IF(LEFT(BD1160,1)&lt;&gt;"0",IF(LEFT(BD1160,1)="1",3.0,BE1160),$D$5+$E$5*(BV1160*BO1160/($K$5*1000))+$F$5*(BV1160*BO1160/($K$5*1000))*MAX(MIN(BB1160,$J$5),$I$5)*MAX(MIN(BB1160,$J$5),$I$5)+$G$5*MAX(MIN(BB1160,$J$5),$I$5)*(BV1160*BO1160/($K$5*1000))+$H$5*(BV1160*BO1160/($K$5*1000))*(BV1160*BO1160/($K$5*1000)))</f>
        <v>0</v>
      </c>
      <c r="S1160">
        <f>J1160*(1000-(1000*0.61365*exp(17.502*W1160/(240.97+W1160))/(BO1160+BP1160)+BJ1160)/2)/(1000*0.61365*exp(17.502*W1160/(240.97+W1160))/(BO1160+BP1160)-BJ1160)</f>
        <v>0</v>
      </c>
      <c r="T1160">
        <f>1/((BC1160+1)/(Q1160/1.6)+1/(R1160/1.37)) + BC1160/((BC1160+1)/(Q1160/1.6) + BC1160/(R1160/1.37))</f>
        <v>0</v>
      </c>
      <c r="U1160">
        <f>(AX1160*BA1160)</f>
        <v>0</v>
      </c>
      <c r="V1160">
        <f>(BQ1160+(U1160+2*0.95*5.67E-8*(((BQ1160+$B$7)+273)^4-(BQ1160+273)^4)-44100*J1160)/(1.84*29.3*R1160+8*0.95*5.67E-8*(BQ1160+273)^3))</f>
        <v>0</v>
      </c>
      <c r="W1160">
        <f>($C$7*BR1160+$D$7*BS1160+$E$7*V1160)</f>
        <v>0</v>
      </c>
      <c r="X1160">
        <f>0.61365*exp(17.502*W1160/(240.97+W1160))</f>
        <v>0</v>
      </c>
      <c r="Y1160">
        <f>(Z1160/AA1160*100)</f>
        <v>0</v>
      </c>
      <c r="Z1160">
        <f>BJ1160*(BO1160+BP1160)/1000</f>
        <v>0</v>
      </c>
      <c r="AA1160">
        <f>0.61365*exp(17.502*BQ1160/(240.97+BQ1160))</f>
        <v>0</v>
      </c>
      <c r="AB1160">
        <f>(X1160-BJ1160*(BO1160+BP1160)/1000)</f>
        <v>0</v>
      </c>
      <c r="AC1160">
        <f>(-J1160*44100)</f>
        <v>0</v>
      </c>
      <c r="AD1160">
        <f>2*29.3*R1160*0.92*(BQ1160-W1160)</f>
        <v>0</v>
      </c>
      <c r="AE1160">
        <f>2*0.95*5.67E-8*(((BQ1160+$B$7)+273)^4-(W1160+273)^4)</f>
        <v>0</v>
      </c>
      <c r="AF1160">
        <f>U1160+AE1160+AC1160+AD1160</f>
        <v>0</v>
      </c>
      <c r="AG1160">
        <f>BN1160*AU1160*(BI1160-BH1160*(1000-AU1160*BK1160)/(1000-AU1160*BJ1160))/(100*BB1160)</f>
        <v>0</v>
      </c>
      <c r="AH1160">
        <f>1000*BN1160*AU1160*(BJ1160-BK1160)/(100*BB1160*(1000-AU1160*BJ1160))</f>
        <v>0</v>
      </c>
      <c r="AI1160">
        <f>(AJ1160 - AK1160 - BO1160*1E3/(8.314*(BQ1160+273.15)) * AM1160/BN1160 * AL1160) * BN1160/(100*BB1160) * (1000 - BK1160)/1000</f>
        <v>0</v>
      </c>
      <c r="AJ1160">
        <v>1478.06889975171</v>
      </c>
      <c r="AK1160">
        <v>1427.45957575758</v>
      </c>
      <c r="AL1160">
        <v>3.51757894796564</v>
      </c>
      <c r="AM1160">
        <v>65.4375956939382</v>
      </c>
      <c r="AN1160">
        <f>(AP1160 - AO1160 + BO1160*1E3/(8.314*(BQ1160+273.15)) * AR1160/BN1160 * AQ1160) * BN1160/(100*BB1160) * 1000/(1000 - AP1160)</f>
        <v>0</v>
      </c>
      <c r="AO1160">
        <v>16.9899764605388</v>
      </c>
      <c r="AP1160">
        <v>20.0076989010989</v>
      </c>
      <c r="AQ1160">
        <v>0.00110068004765477</v>
      </c>
      <c r="AR1160">
        <v>121.297817516399</v>
      </c>
      <c r="AS1160">
        <v>0</v>
      </c>
      <c r="AT1160">
        <v>0</v>
      </c>
      <c r="AU1160">
        <f>IF(AS1160*$H$13&gt;=AW1160,1.0,(AW1160/(AW1160-AS1160*$H$13)))</f>
        <v>0</v>
      </c>
      <c r="AV1160">
        <f>(AU1160-1)*100</f>
        <v>0</v>
      </c>
      <c r="AW1160">
        <f>MAX(0,($B$13+$C$13*BV1160)/(1+$D$13*BV1160)*BO1160/(BQ1160+273)*$E$13)</f>
        <v>0</v>
      </c>
      <c r="AX1160">
        <f>$B$11*BW1160+$C$11*BX1160+$F$11*CI1160*(1-CL1160)</f>
        <v>0</v>
      </c>
      <c r="AY1160">
        <f>AX1160*AZ1160</f>
        <v>0</v>
      </c>
      <c r="AZ1160">
        <f>($B$11*$D$9+$C$11*$D$9+$F$11*((CV1160+CN1160)/MAX(CV1160+CN1160+CW1160, 0.1)*$I$9+CW1160/MAX(CV1160+CN1160+CW1160, 0.1)*$J$9))/($B$11+$C$11+$F$11)</f>
        <v>0</v>
      </c>
      <c r="BA1160">
        <f>($B$11*$K$9+$C$11*$K$9+$F$11*((CV1160+CN1160)/MAX(CV1160+CN1160+CW1160, 0.1)*$P$9+CW1160/MAX(CV1160+CN1160+CW1160, 0.1)*$Q$9))/($B$11+$C$11+$F$11)</f>
        <v>0</v>
      </c>
      <c r="BB1160">
        <v>6</v>
      </c>
      <c r="BC1160">
        <v>0.5</v>
      </c>
      <c r="BD1160" t="s">
        <v>355</v>
      </c>
      <c r="BE1160">
        <v>2</v>
      </c>
      <c r="BF1160" t="b">
        <v>1</v>
      </c>
      <c r="BG1160">
        <v>1663700205.5</v>
      </c>
      <c r="BH1160">
        <v>1375.10444444444</v>
      </c>
      <c r="BI1160">
        <v>1436.77444444444</v>
      </c>
      <c r="BJ1160">
        <v>19.9857259259259</v>
      </c>
      <c r="BK1160">
        <v>16.9457185185185</v>
      </c>
      <c r="BL1160">
        <v>1364.02481481481</v>
      </c>
      <c r="BM1160">
        <v>19.7021111111111</v>
      </c>
      <c r="BN1160">
        <v>500.071666666667</v>
      </c>
      <c r="BO1160">
        <v>90.4483333333333</v>
      </c>
      <c r="BP1160">
        <v>0.0478980592592592</v>
      </c>
      <c r="BQ1160">
        <v>24.4761666666667</v>
      </c>
      <c r="BR1160">
        <v>25.0536740740741</v>
      </c>
      <c r="BS1160">
        <v>999.9</v>
      </c>
      <c r="BT1160">
        <v>0</v>
      </c>
      <c r="BU1160">
        <v>0</v>
      </c>
      <c r="BV1160">
        <v>10010.1851851852</v>
      </c>
      <c r="BW1160">
        <v>0</v>
      </c>
      <c r="BX1160">
        <v>16.7147</v>
      </c>
      <c r="BY1160">
        <v>-61.6676740740741</v>
      </c>
      <c r="BZ1160">
        <v>1403.14851851852</v>
      </c>
      <c r="CA1160">
        <v>1461.54074074074</v>
      </c>
      <c r="CB1160">
        <v>3.03999666666667</v>
      </c>
      <c r="CC1160">
        <v>1436.77444444444</v>
      </c>
      <c r="CD1160">
        <v>16.9457185185185</v>
      </c>
      <c r="CE1160">
        <v>1.80767592592593</v>
      </c>
      <c r="CF1160">
        <v>1.53271296296296</v>
      </c>
      <c r="CG1160">
        <v>15.8533185185185</v>
      </c>
      <c r="CH1160">
        <v>13.2984074074074</v>
      </c>
      <c r="CI1160">
        <v>2000.0062962963</v>
      </c>
      <c r="CJ1160">
        <v>0.980004925925926</v>
      </c>
      <c r="CK1160">
        <v>0.0199950592592593</v>
      </c>
      <c r="CL1160">
        <v>0</v>
      </c>
      <c r="CM1160">
        <v>716.068888888889</v>
      </c>
      <c r="CN1160">
        <v>5.00063</v>
      </c>
      <c r="CO1160">
        <v>14112.0851851852</v>
      </c>
      <c r="CP1160">
        <v>17256.9851851852</v>
      </c>
      <c r="CQ1160">
        <v>39.25</v>
      </c>
      <c r="CR1160">
        <v>39.375</v>
      </c>
      <c r="CS1160">
        <v>38.812</v>
      </c>
      <c r="CT1160">
        <v>38.7033333333333</v>
      </c>
      <c r="CU1160">
        <v>39.972</v>
      </c>
      <c r="CV1160">
        <v>1955.11444444444</v>
      </c>
      <c r="CW1160">
        <v>39.8918518518519</v>
      </c>
      <c r="CX1160">
        <v>0</v>
      </c>
      <c r="CY1160">
        <v>1663700210.3</v>
      </c>
      <c r="CZ1160">
        <v>0</v>
      </c>
      <c r="DA1160">
        <v>0</v>
      </c>
      <c r="DB1160" t="s">
        <v>356</v>
      </c>
      <c r="DC1160">
        <v>1660677648.1</v>
      </c>
      <c r="DD1160">
        <v>1660677649.1</v>
      </c>
      <c r="DE1160">
        <v>0</v>
      </c>
      <c r="DF1160">
        <v>-1.042</v>
      </c>
      <c r="DG1160">
        <v>0.003</v>
      </c>
      <c r="DH1160">
        <v>5.218</v>
      </c>
      <c r="DI1160">
        <v>0.344</v>
      </c>
      <c r="DJ1160">
        <v>417</v>
      </c>
      <c r="DK1160">
        <v>22</v>
      </c>
      <c r="DL1160">
        <v>1.24</v>
      </c>
      <c r="DM1160">
        <v>0.53</v>
      </c>
      <c r="DN1160">
        <v>-61.7006487804878</v>
      </c>
      <c r="DO1160">
        <v>-0.871009756097766</v>
      </c>
      <c r="DP1160">
        <v>0.456489604573728</v>
      </c>
      <c r="DQ1160">
        <v>0</v>
      </c>
      <c r="DR1160">
        <v>3.07438341463415</v>
      </c>
      <c r="DS1160">
        <v>-0.516186480836234</v>
      </c>
      <c r="DT1160">
        <v>0.051729476647207</v>
      </c>
      <c r="DU1160">
        <v>0</v>
      </c>
      <c r="DV1160">
        <v>0</v>
      </c>
      <c r="DW1160">
        <v>2</v>
      </c>
      <c r="DX1160" t="s">
        <v>357</v>
      </c>
      <c r="DY1160">
        <v>2.97294</v>
      </c>
      <c r="DZ1160">
        <v>2.70144</v>
      </c>
      <c r="EA1160">
        <v>0.204944</v>
      </c>
      <c r="EB1160">
        <v>0.210978</v>
      </c>
      <c r="EC1160">
        <v>0.0909045</v>
      </c>
      <c r="ED1160">
        <v>0.0818552</v>
      </c>
      <c r="EE1160">
        <v>30958.4</v>
      </c>
      <c r="EF1160">
        <v>33491.4</v>
      </c>
      <c r="EG1160">
        <v>35288.9</v>
      </c>
      <c r="EH1160">
        <v>38498.8</v>
      </c>
      <c r="EI1160">
        <v>45505.4</v>
      </c>
      <c r="EJ1160">
        <v>51065</v>
      </c>
      <c r="EK1160">
        <v>55172</v>
      </c>
      <c r="EL1160">
        <v>61762.1</v>
      </c>
      <c r="EM1160">
        <v>1.9826</v>
      </c>
      <c r="EN1160">
        <v>1.805</v>
      </c>
      <c r="EO1160">
        <v>0.0905991</v>
      </c>
      <c r="EP1160">
        <v>0</v>
      </c>
      <c r="EQ1160">
        <v>23.5801</v>
      </c>
      <c r="ER1160">
        <v>999.9</v>
      </c>
      <c r="ES1160">
        <v>39.269</v>
      </c>
      <c r="ET1160">
        <v>31.642</v>
      </c>
      <c r="EU1160">
        <v>20.3165</v>
      </c>
      <c r="EV1160">
        <v>56.0162</v>
      </c>
      <c r="EW1160">
        <v>45.621</v>
      </c>
      <c r="EX1160">
        <v>1</v>
      </c>
      <c r="EY1160">
        <v>0.0128455</v>
      </c>
      <c r="EZ1160">
        <v>3.29895</v>
      </c>
      <c r="FA1160">
        <v>20.0822</v>
      </c>
      <c r="FB1160">
        <v>5.20052</v>
      </c>
      <c r="FC1160">
        <v>12.0052</v>
      </c>
      <c r="FD1160">
        <v>4.976</v>
      </c>
      <c r="FE1160">
        <v>3.294</v>
      </c>
      <c r="FF1160">
        <v>9999</v>
      </c>
      <c r="FG1160">
        <v>9999</v>
      </c>
      <c r="FH1160">
        <v>9999</v>
      </c>
      <c r="FI1160">
        <v>696.3</v>
      </c>
      <c r="FJ1160">
        <v>1.86359</v>
      </c>
      <c r="FK1160">
        <v>1.86829</v>
      </c>
      <c r="FL1160">
        <v>1.86813</v>
      </c>
      <c r="FM1160">
        <v>1.86932</v>
      </c>
      <c r="FN1160">
        <v>1.87009</v>
      </c>
      <c r="FO1160">
        <v>1.86615</v>
      </c>
      <c r="FP1160">
        <v>1.86722</v>
      </c>
      <c r="FQ1160">
        <v>1.86859</v>
      </c>
      <c r="FR1160">
        <v>5</v>
      </c>
      <c r="FS1160">
        <v>0</v>
      </c>
      <c r="FT1160">
        <v>0</v>
      </c>
      <c r="FU1160">
        <v>0</v>
      </c>
      <c r="FV1160" t="s">
        <v>358</v>
      </c>
      <c r="FW1160" t="s">
        <v>359</v>
      </c>
      <c r="FX1160" t="s">
        <v>360</v>
      </c>
      <c r="FY1160" t="s">
        <v>360</v>
      </c>
      <c r="FZ1160" t="s">
        <v>360</v>
      </c>
      <c r="GA1160" t="s">
        <v>360</v>
      </c>
      <c r="GB1160">
        <v>0</v>
      </c>
      <c r="GC1160">
        <v>100</v>
      </c>
      <c r="GD1160">
        <v>100</v>
      </c>
      <c r="GE1160">
        <v>11.19</v>
      </c>
      <c r="GF1160">
        <v>0.2846</v>
      </c>
      <c r="GG1160">
        <v>3.61927167264205</v>
      </c>
      <c r="GH1160">
        <v>0.00509506669552449</v>
      </c>
      <c r="GI1160">
        <v>1.17866753763249e-06</v>
      </c>
      <c r="GJ1160">
        <v>-6.62632595388568e-10</v>
      </c>
      <c r="GK1160">
        <v>-0.0260112845827318</v>
      </c>
      <c r="GL1160">
        <v>-0.0225051504344278</v>
      </c>
      <c r="GM1160">
        <v>0.00262967521021688</v>
      </c>
      <c r="GN1160">
        <v>-3.50088843362945e-05</v>
      </c>
      <c r="GO1160">
        <v>-5</v>
      </c>
      <c r="GP1160">
        <v>1640</v>
      </c>
      <c r="GQ1160">
        <v>1</v>
      </c>
      <c r="GR1160">
        <v>20</v>
      </c>
      <c r="GS1160">
        <v>50376.1</v>
      </c>
      <c r="GT1160">
        <v>50376.1</v>
      </c>
      <c r="GU1160">
        <v>2.79541</v>
      </c>
      <c r="GV1160">
        <v>2.61475</v>
      </c>
      <c r="GW1160">
        <v>1.54785</v>
      </c>
      <c r="GX1160">
        <v>2.2998</v>
      </c>
      <c r="GY1160">
        <v>1.34644</v>
      </c>
      <c r="GZ1160">
        <v>2.30347</v>
      </c>
      <c r="HA1160">
        <v>36.6943</v>
      </c>
      <c r="HB1160">
        <v>23.9387</v>
      </c>
      <c r="HC1160">
        <v>18</v>
      </c>
      <c r="HD1160">
        <v>503.967</v>
      </c>
      <c r="HE1160">
        <v>392.247</v>
      </c>
      <c r="HF1160">
        <v>19.0586</v>
      </c>
      <c r="HG1160">
        <v>27.2113</v>
      </c>
      <c r="HH1160">
        <v>30</v>
      </c>
      <c r="HI1160">
        <v>27.2021</v>
      </c>
      <c r="HJ1160">
        <v>27.1504</v>
      </c>
      <c r="HK1160">
        <v>56.0508</v>
      </c>
      <c r="HL1160">
        <v>16.4265</v>
      </c>
      <c r="HM1160">
        <v>0</v>
      </c>
      <c r="HN1160">
        <v>19.0342</v>
      </c>
      <c r="HO1160">
        <v>1477.16</v>
      </c>
      <c r="HP1160">
        <v>17.1146</v>
      </c>
      <c r="HQ1160">
        <v>102.339</v>
      </c>
      <c r="HR1160">
        <v>102.797</v>
      </c>
    </row>
    <row r="1161" spans="1:226">
      <c r="A1161">
        <v>1145</v>
      </c>
      <c r="B1161">
        <v>1663700218</v>
      </c>
      <c r="C1161">
        <v>12442.9000000954</v>
      </c>
      <c r="D1161" t="s">
        <v>2660</v>
      </c>
      <c r="E1161" t="s">
        <v>2661</v>
      </c>
      <c r="F1161">
        <v>5</v>
      </c>
      <c r="G1161" t="s">
        <v>2485</v>
      </c>
      <c r="H1161" t="s">
        <v>354</v>
      </c>
      <c r="I1161">
        <v>1663700210.21429</v>
      </c>
      <c r="J1161">
        <f>(K1161)/1000</f>
        <v>0</v>
      </c>
      <c r="K1161">
        <f>IF(BF1161, AN1161, AH1161)</f>
        <v>0</v>
      </c>
      <c r="L1161">
        <f>IF(BF1161, AI1161, AG1161)</f>
        <v>0</v>
      </c>
      <c r="M1161">
        <f>BH1161 - IF(AU1161&gt;1, L1161*BB1161*100.0/(AW1161*BV1161), 0)</f>
        <v>0</v>
      </c>
      <c r="N1161">
        <f>((T1161-J1161/2)*M1161-L1161)/(T1161+J1161/2)</f>
        <v>0</v>
      </c>
      <c r="O1161">
        <f>N1161*(BO1161+BP1161)/1000.0</f>
        <v>0</v>
      </c>
      <c r="P1161">
        <f>(BH1161 - IF(AU1161&gt;1, L1161*BB1161*100.0/(AW1161*BV1161), 0))*(BO1161+BP1161)/1000.0</f>
        <v>0</v>
      </c>
      <c r="Q1161">
        <f>2.0/((1/S1161-1/R1161)+SIGN(S1161)*SQRT((1/S1161-1/R1161)*(1/S1161-1/R1161) + 4*BC1161/((BC1161+1)*(BC1161+1))*(2*1/S1161*1/R1161-1/R1161*1/R1161)))</f>
        <v>0</v>
      </c>
      <c r="R1161">
        <f>IF(LEFT(BD1161,1)&lt;&gt;"0",IF(LEFT(BD1161,1)="1",3.0,BE1161),$D$5+$E$5*(BV1161*BO1161/($K$5*1000))+$F$5*(BV1161*BO1161/($K$5*1000))*MAX(MIN(BB1161,$J$5),$I$5)*MAX(MIN(BB1161,$J$5),$I$5)+$G$5*MAX(MIN(BB1161,$J$5),$I$5)*(BV1161*BO1161/($K$5*1000))+$H$5*(BV1161*BO1161/($K$5*1000))*(BV1161*BO1161/($K$5*1000)))</f>
        <v>0</v>
      </c>
      <c r="S1161">
        <f>J1161*(1000-(1000*0.61365*exp(17.502*W1161/(240.97+W1161))/(BO1161+BP1161)+BJ1161)/2)/(1000*0.61365*exp(17.502*W1161/(240.97+W1161))/(BO1161+BP1161)-BJ1161)</f>
        <v>0</v>
      </c>
      <c r="T1161">
        <f>1/((BC1161+1)/(Q1161/1.6)+1/(R1161/1.37)) + BC1161/((BC1161+1)/(Q1161/1.6) + BC1161/(R1161/1.37))</f>
        <v>0</v>
      </c>
      <c r="U1161">
        <f>(AX1161*BA1161)</f>
        <v>0</v>
      </c>
      <c r="V1161">
        <f>(BQ1161+(U1161+2*0.95*5.67E-8*(((BQ1161+$B$7)+273)^4-(BQ1161+273)^4)-44100*J1161)/(1.84*29.3*R1161+8*0.95*5.67E-8*(BQ1161+273)^3))</f>
        <v>0</v>
      </c>
      <c r="W1161">
        <f>($C$7*BR1161+$D$7*BS1161+$E$7*V1161)</f>
        <v>0</v>
      </c>
      <c r="X1161">
        <f>0.61365*exp(17.502*W1161/(240.97+W1161))</f>
        <v>0</v>
      </c>
      <c r="Y1161">
        <f>(Z1161/AA1161*100)</f>
        <v>0</v>
      </c>
      <c r="Z1161">
        <f>BJ1161*(BO1161+BP1161)/1000</f>
        <v>0</v>
      </c>
      <c r="AA1161">
        <f>0.61365*exp(17.502*BQ1161/(240.97+BQ1161))</f>
        <v>0</v>
      </c>
      <c r="AB1161">
        <f>(X1161-BJ1161*(BO1161+BP1161)/1000)</f>
        <v>0</v>
      </c>
      <c r="AC1161">
        <f>(-J1161*44100)</f>
        <v>0</v>
      </c>
      <c r="AD1161">
        <f>2*29.3*R1161*0.92*(BQ1161-W1161)</f>
        <v>0</v>
      </c>
      <c r="AE1161">
        <f>2*0.95*5.67E-8*(((BQ1161+$B$7)+273)^4-(W1161+273)^4)</f>
        <v>0</v>
      </c>
      <c r="AF1161">
        <f>U1161+AE1161+AC1161+AD1161</f>
        <v>0</v>
      </c>
      <c r="AG1161">
        <f>BN1161*AU1161*(BI1161-BH1161*(1000-AU1161*BK1161)/(1000-AU1161*BJ1161))/(100*BB1161)</f>
        <v>0</v>
      </c>
      <c r="AH1161">
        <f>1000*BN1161*AU1161*(BJ1161-BK1161)/(100*BB1161*(1000-AU1161*BJ1161))</f>
        <v>0</v>
      </c>
      <c r="AI1161">
        <f>(AJ1161 - AK1161 - BO1161*1E3/(8.314*(BQ1161+273.15)) * AM1161/BN1161 * AL1161) * BN1161/(100*BB1161) * (1000 - BK1161)/1000</f>
        <v>0</v>
      </c>
      <c r="AJ1161">
        <v>1495.34882648913</v>
      </c>
      <c r="AK1161">
        <v>1444.34266666667</v>
      </c>
      <c r="AL1161">
        <v>3.4783755922393</v>
      </c>
      <c r="AM1161">
        <v>65.4375956939382</v>
      </c>
      <c r="AN1161">
        <f>(AP1161 - AO1161 + BO1161*1E3/(8.314*(BQ1161+273.15)) * AR1161/BN1161 * AQ1161) * BN1161/(100*BB1161) * 1000/(1000 - AP1161)</f>
        <v>0</v>
      </c>
      <c r="AO1161">
        <v>17.0262212009247</v>
      </c>
      <c r="AP1161">
        <v>20.0153879120879</v>
      </c>
      <c r="AQ1161">
        <v>0.000265689250849678</v>
      </c>
      <c r="AR1161">
        <v>121.297817516399</v>
      </c>
      <c r="AS1161">
        <v>0</v>
      </c>
      <c r="AT1161">
        <v>0</v>
      </c>
      <c r="AU1161">
        <f>IF(AS1161*$H$13&gt;=AW1161,1.0,(AW1161/(AW1161-AS1161*$H$13)))</f>
        <v>0</v>
      </c>
      <c r="AV1161">
        <f>(AU1161-1)*100</f>
        <v>0</v>
      </c>
      <c r="AW1161">
        <f>MAX(0,($B$13+$C$13*BV1161)/(1+$D$13*BV1161)*BO1161/(BQ1161+273)*$E$13)</f>
        <v>0</v>
      </c>
      <c r="AX1161">
        <f>$B$11*BW1161+$C$11*BX1161+$F$11*CI1161*(1-CL1161)</f>
        <v>0</v>
      </c>
      <c r="AY1161">
        <f>AX1161*AZ1161</f>
        <v>0</v>
      </c>
      <c r="AZ1161">
        <f>($B$11*$D$9+$C$11*$D$9+$F$11*((CV1161+CN1161)/MAX(CV1161+CN1161+CW1161, 0.1)*$I$9+CW1161/MAX(CV1161+CN1161+CW1161, 0.1)*$J$9))/($B$11+$C$11+$F$11)</f>
        <v>0</v>
      </c>
      <c r="BA1161">
        <f>($B$11*$K$9+$C$11*$K$9+$F$11*((CV1161+CN1161)/MAX(CV1161+CN1161+CW1161, 0.1)*$P$9+CW1161/MAX(CV1161+CN1161+CW1161, 0.1)*$Q$9))/($B$11+$C$11+$F$11)</f>
        <v>0</v>
      </c>
      <c r="BB1161">
        <v>6</v>
      </c>
      <c r="BC1161">
        <v>0.5</v>
      </c>
      <c r="BD1161" t="s">
        <v>355</v>
      </c>
      <c r="BE1161">
        <v>2</v>
      </c>
      <c r="BF1161" t="b">
        <v>1</v>
      </c>
      <c r="BG1161">
        <v>1663700210.21429</v>
      </c>
      <c r="BH1161">
        <v>1390.91</v>
      </c>
      <c r="BI1161">
        <v>1452.69071428571</v>
      </c>
      <c r="BJ1161">
        <v>19.9990285714286</v>
      </c>
      <c r="BK1161">
        <v>16.9892892857143</v>
      </c>
      <c r="BL1161">
        <v>1379.75785714286</v>
      </c>
      <c r="BM1161">
        <v>19.7148964285714</v>
      </c>
      <c r="BN1161">
        <v>500.077857142857</v>
      </c>
      <c r="BO1161">
        <v>90.4473</v>
      </c>
      <c r="BP1161">
        <v>0.047850625</v>
      </c>
      <c r="BQ1161">
        <v>24.4647</v>
      </c>
      <c r="BR1161">
        <v>25.0481071428571</v>
      </c>
      <c r="BS1161">
        <v>999.9</v>
      </c>
      <c r="BT1161">
        <v>0</v>
      </c>
      <c r="BU1161">
        <v>0</v>
      </c>
      <c r="BV1161">
        <v>10000.7142857143</v>
      </c>
      <c r="BW1161">
        <v>0</v>
      </c>
      <c r="BX1161">
        <v>16.7147</v>
      </c>
      <c r="BY1161">
        <v>-61.7783464285714</v>
      </c>
      <c r="BZ1161">
        <v>1419.295</v>
      </c>
      <c r="CA1161">
        <v>1477.79607142857</v>
      </c>
      <c r="CB1161">
        <v>3.00973285714286</v>
      </c>
      <c r="CC1161">
        <v>1452.69071428571</v>
      </c>
      <c r="CD1161">
        <v>16.9892892857143</v>
      </c>
      <c r="CE1161">
        <v>1.80885892857143</v>
      </c>
      <c r="CF1161">
        <v>1.53663607142857</v>
      </c>
      <c r="CG1161">
        <v>15.8635392857143</v>
      </c>
      <c r="CH1161">
        <v>13.3376178571429</v>
      </c>
      <c r="CI1161">
        <v>2000.02321428571</v>
      </c>
      <c r="CJ1161">
        <v>0.980005</v>
      </c>
      <c r="CK1161">
        <v>0.019995</v>
      </c>
      <c r="CL1161">
        <v>0</v>
      </c>
      <c r="CM1161">
        <v>715.523892857143</v>
      </c>
      <c r="CN1161">
        <v>5.00063</v>
      </c>
      <c r="CO1161">
        <v>14102.7892857143</v>
      </c>
      <c r="CP1161">
        <v>17257.1321428571</v>
      </c>
      <c r="CQ1161">
        <v>39.25</v>
      </c>
      <c r="CR1161">
        <v>39.375</v>
      </c>
      <c r="CS1161">
        <v>38.812</v>
      </c>
      <c r="CT1161">
        <v>38.71175</v>
      </c>
      <c r="CU1161">
        <v>39.96175</v>
      </c>
      <c r="CV1161">
        <v>1955.13107142857</v>
      </c>
      <c r="CW1161">
        <v>39.8921428571429</v>
      </c>
      <c r="CX1161">
        <v>0</v>
      </c>
      <c r="CY1161">
        <v>1663700215.1</v>
      </c>
      <c r="CZ1161">
        <v>0</v>
      </c>
      <c r="DA1161">
        <v>0</v>
      </c>
      <c r="DB1161" t="s">
        <v>356</v>
      </c>
      <c r="DC1161">
        <v>1660677648.1</v>
      </c>
      <c r="DD1161">
        <v>1660677649.1</v>
      </c>
      <c r="DE1161">
        <v>0</v>
      </c>
      <c r="DF1161">
        <v>-1.042</v>
      </c>
      <c r="DG1161">
        <v>0.003</v>
      </c>
      <c r="DH1161">
        <v>5.218</v>
      </c>
      <c r="DI1161">
        <v>0.344</v>
      </c>
      <c r="DJ1161">
        <v>417</v>
      </c>
      <c r="DK1161">
        <v>22</v>
      </c>
      <c r="DL1161">
        <v>1.24</v>
      </c>
      <c r="DM1161">
        <v>0.53</v>
      </c>
      <c r="DN1161">
        <v>-61.7372853658537</v>
      </c>
      <c r="DO1161">
        <v>0.223574216027773</v>
      </c>
      <c r="DP1161">
        <v>0.463880293411037</v>
      </c>
      <c r="DQ1161">
        <v>0</v>
      </c>
      <c r="DR1161">
        <v>3.03499341463415</v>
      </c>
      <c r="DS1161">
        <v>-0.425669477351911</v>
      </c>
      <c r="DT1161">
        <v>0.0430624986875857</v>
      </c>
      <c r="DU1161">
        <v>0</v>
      </c>
      <c r="DV1161">
        <v>0</v>
      </c>
      <c r="DW1161">
        <v>2</v>
      </c>
      <c r="DX1161" t="s">
        <v>357</v>
      </c>
      <c r="DY1161">
        <v>2.9736</v>
      </c>
      <c r="DZ1161">
        <v>2.70166</v>
      </c>
      <c r="EA1161">
        <v>0.206421</v>
      </c>
      <c r="EB1161">
        <v>0.212574</v>
      </c>
      <c r="EC1161">
        <v>0.0909238</v>
      </c>
      <c r="ED1161">
        <v>0.0819588</v>
      </c>
      <c r="EE1161">
        <v>30900.9</v>
      </c>
      <c r="EF1161">
        <v>33423.5</v>
      </c>
      <c r="EG1161">
        <v>35288.9</v>
      </c>
      <c r="EH1161">
        <v>38498.6</v>
      </c>
      <c r="EI1161">
        <v>45504.1</v>
      </c>
      <c r="EJ1161">
        <v>51058.4</v>
      </c>
      <c r="EK1161">
        <v>55171.6</v>
      </c>
      <c r="EL1161">
        <v>61761</v>
      </c>
      <c r="EM1161">
        <v>1.983</v>
      </c>
      <c r="EN1161">
        <v>1.8044</v>
      </c>
      <c r="EO1161">
        <v>0.0887811</v>
      </c>
      <c r="EP1161">
        <v>0</v>
      </c>
      <c r="EQ1161">
        <v>23.5801</v>
      </c>
      <c r="ER1161">
        <v>999.9</v>
      </c>
      <c r="ES1161">
        <v>39.244</v>
      </c>
      <c r="ET1161">
        <v>31.652</v>
      </c>
      <c r="EU1161">
        <v>20.3114</v>
      </c>
      <c r="EV1161">
        <v>56.4162</v>
      </c>
      <c r="EW1161">
        <v>45.5168</v>
      </c>
      <c r="EX1161">
        <v>1</v>
      </c>
      <c r="EY1161">
        <v>0.0128049</v>
      </c>
      <c r="EZ1161">
        <v>3.26704</v>
      </c>
      <c r="FA1161">
        <v>20.0827</v>
      </c>
      <c r="FB1161">
        <v>5.19692</v>
      </c>
      <c r="FC1161">
        <v>12.0076</v>
      </c>
      <c r="FD1161">
        <v>4.976</v>
      </c>
      <c r="FE1161">
        <v>3.294</v>
      </c>
      <c r="FF1161">
        <v>9999</v>
      </c>
      <c r="FG1161">
        <v>9999</v>
      </c>
      <c r="FH1161">
        <v>9999</v>
      </c>
      <c r="FI1161">
        <v>696.3</v>
      </c>
      <c r="FJ1161">
        <v>1.86356</v>
      </c>
      <c r="FK1161">
        <v>1.86829</v>
      </c>
      <c r="FL1161">
        <v>1.86798</v>
      </c>
      <c r="FM1161">
        <v>1.86935</v>
      </c>
      <c r="FN1161">
        <v>1.87012</v>
      </c>
      <c r="FO1161">
        <v>1.86615</v>
      </c>
      <c r="FP1161">
        <v>1.86719</v>
      </c>
      <c r="FQ1161">
        <v>1.86856</v>
      </c>
      <c r="FR1161">
        <v>5</v>
      </c>
      <c r="FS1161">
        <v>0</v>
      </c>
      <c r="FT1161">
        <v>0</v>
      </c>
      <c r="FU1161">
        <v>0</v>
      </c>
      <c r="FV1161" t="s">
        <v>358</v>
      </c>
      <c r="FW1161" t="s">
        <v>359</v>
      </c>
      <c r="FX1161" t="s">
        <v>360</v>
      </c>
      <c r="FY1161" t="s">
        <v>360</v>
      </c>
      <c r="FZ1161" t="s">
        <v>360</v>
      </c>
      <c r="GA1161" t="s">
        <v>360</v>
      </c>
      <c r="GB1161">
        <v>0</v>
      </c>
      <c r="GC1161">
        <v>100</v>
      </c>
      <c r="GD1161">
        <v>100</v>
      </c>
      <c r="GE1161">
        <v>11.27</v>
      </c>
      <c r="GF1161">
        <v>0.2847</v>
      </c>
      <c r="GG1161">
        <v>3.61927167264205</v>
      </c>
      <c r="GH1161">
        <v>0.00509506669552449</v>
      </c>
      <c r="GI1161">
        <v>1.17866753763249e-06</v>
      </c>
      <c r="GJ1161">
        <v>-6.62632595388568e-10</v>
      </c>
      <c r="GK1161">
        <v>-0.0260112845827318</v>
      </c>
      <c r="GL1161">
        <v>-0.0225051504344278</v>
      </c>
      <c r="GM1161">
        <v>0.00262967521021688</v>
      </c>
      <c r="GN1161">
        <v>-3.50088843362945e-05</v>
      </c>
      <c r="GO1161">
        <v>-5</v>
      </c>
      <c r="GP1161">
        <v>1640</v>
      </c>
      <c r="GQ1161">
        <v>1</v>
      </c>
      <c r="GR1161">
        <v>20</v>
      </c>
      <c r="GS1161">
        <v>50376.2</v>
      </c>
      <c r="GT1161">
        <v>50376.1</v>
      </c>
      <c r="GU1161">
        <v>2.82593</v>
      </c>
      <c r="GV1161">
        <v>2.61475</v>
      </c>
      <c r="GW1161">
        <v>1.54785</v>
      </c>
      <c r="GX1161">
        <v>2.2998</v>
      </c>
      <c r="GY1161">
        <v>1.34644</v>
      </c>
      <c r="GZ1161">
        <v>2.42676</v>
      </c>
      <c r="HA1161">
        <v>36.6943</v>
      </c>
      <c r="HB1161">
        <v>23.9474</v>
      </c>
      <c r="HC1161">
        <v>18</v>
      </c>
      <c r="HD1161">
        <v>504.232</v>
      </c>
      <c r="HE1161">
        <v>391.92</v>
      </c>
      <c r="HF1161">
        <v>19.0085</v>
      </c>
      <c r="HG1161">
        <v>27.2113</v>
      </c>
      <c r="HH1161">
        <v>29.9999</v>
      </c>
      <c r="HI1161">
        <v>27.2021</v>
      </c>
      <c r="HJ1161">
        <v>27.1504</v>
      </c>
      <c r="HK1161">
        <v>56.5376</v>
      </c>
      <c r="HL1161">
        <v>16.1236</v>
      </c>
      <c r="HM1161">
        <v>0</v>
      </c>
      <c r="HN1161">
        <v>18.9913</v>
      </c>
      <c r="HO1161">
        <v>1490.63</v>
      </c>
      <c r="HP1161">
        <v>17.1586</v>
      </c>
      <c r="HQ1161">
        <v>102.338</v>
      </c>
      <c r="HR1161">
        <v>102.795</v>
      </c>
    </row>
    <row r="1162" spans="1:226">
      <c r="A1162">
        <v>1146</v>
      </c>
      <c r="B1162">
        <v>1663700223</v>
      </c>
      <c r="C1162">
        <v>12447.9000000954</v>
      </c>
      <c r="D1162" t="s">
        <v>2662</v>
      </c>
      <c r="E1162" t="s">
        <v>2663</v>
      </c>
      <c r="F1162">
        <v>5</v>
      </c>
      <c r="G1162" t="s">
        <v>2485</v>
      </c>
      <c r="H1162" t="s">
        <v>354</v>
      </c>
      <c r="I1162">
        <v>1663700215.5</v>
      </c>
      <c r="J1162">
        <f>(K1162)/1000</f>
        <v>0</v>
      </c>
      <c r="K1162">
        <f>IF(BF1162, AN1162, AH1162)</f>
        <v>0</v>
      </c>
      <c r="L1162">
        <f>IF(BF1162, AI1162, AG1162)</f>
        <v>0</v>
      </c>
      <c r="M1162">
        <f>BH1162 - IF(AU1162&gt;1, L1162*BB1162*100.0/(AW1162*BV1162), 0)</f>
        <v>0</v>
      </c>
      <c r="N1162">
        <f>((T1162-J1162/2)*M1162-L1162)/(T1162+J1162/2)</f>
        <v>0</v>
      </c>
      <c r="O1162">
        <f>N1162*(BO1162+BP1162)/1000.0</f>
        <v>0</v>
      </c>
      <c r="P1162">
        <f>(BH1162 - IF(AU1162&gt;1, L1162*BB1162*100.0/(AW1162*BV1162), 0))*(BO1162+BP1162)/1000.0</f>
        <v>0</v>
      </c>
      <c r="Q1162">
        <f>2.0/((1/S1162-1/R1162)+SIGN(S1162)*SQRT((1/S1162-1/R1162)*(1/S1162-1/R1162) + 4*BC1162/((BC1162+1)*(BC1162+1))*(2*1/S1162*1/R1162-1/R1162*1/R1162)))</f>
        <v>0</v>
      </c>
      <c r="R1162">
        <f>IF(LEFT(BD1162,1)&lt;&gt;"0",IF(LEFT(BD1162,1)="1",3.0,BE1162),$D$5+$E$5*(BV1162*BO1162/($K$5*1000))+$F$5*(BV1162*BO1162/($K$5*1000))*MAX(MIN(BB1162,$J$5),$I$5)*MAX(MIN(BB1162,$J$5),$I$5)+$G$5*MAX(MIN(BB1162,$J$5),$I$5)*(BV1162*BO1162/($K$5*1000))+$H$5*(BV1162*BO1162/($K$5*1000))*(BV1162*BO1162/($K$5*1000)))</f>
        <v>0</v>
      </c>
      <c r="S1162">
        <f>J1162*(1000-(1000*0.61365*exp(17.502*W1162/(240.97+W1162))/(BO1162+BP1162)+BJ1162)/2)/(1000*0.61365*exp(17.502*W1162/(240.97+W1162))/(BO1162+BP1162)-BJ1162)</f>
        <v>0</v>
      </c>
      <c r="T1162">
        <f>1/((BC1162+1)/(Q1162/1.6)+1/(R1162/1.37)) + BC1162/((BC1162+1)/(Q1162/1.6) + BC1162/(R1162/1.37))</f>
        <v>0</v>
      </c>
      <c r="U1162">
        <f>(AX1162*BA1162)</f>
        <v>0</v>
      </c>
      <c r="V1162">
        <f>(BQ1162+(U1162+2*0.95*5.67E-8*(((BQ1162+$B$7)+273)^4-(BQ1162+273)^4)-44100*J1162)/(1.84*29.3*R1162+8*0.95*5.67E-8*(BQ1162+273)^3))</f>
        <v>0</v>
      </c>
      <c r="W1162">
        <f>($C$7*BR1162+$D$7*BS1162+$E$7*V1162)</f>
        <v>0</v>
      </c>
      <c r="X1162">
        <f>0.61365*exp(17.502*W1162/(240.97+W1162))</f>
        <v>0</v>
      </c>
      <c r="Y1162">
        <f>(Z1162/AA1162*100)</f>
        <v>0</v>
      </c>
      <c r="Z1162">
        <f>BJ1162*(BO1162+BP1162)/1000</f>
        <v>0</v>
      </c>
      <c r="AA1162">
        <f>0.61365*exp(17.502*BQ1162/(240.97+BQ1162))</f>
        <v>0</v>
      </c>
      <c r="AB1162">
        <f>(X1162-BJ1162*(BO1162+BP1162)/1000)</f>
        <v>0</v>
      </c>
      <c r="AC1162">
        <f>(-J1162*44100)</f>
        <v>0</v>
      </c>
      <c r="AD1162">
        <f>2*29.3*R1162*0.92*(BQ1162-W1162)</f>
        <v>0</v>
      </c>
      <c r="AE1162">
        <f>2*0.95*5.67E-8*(((BQ1162+$B$7)+273)^4-(W1162+273)^4)</f>
        <v>0</v>
      </c>
      <c r="AF1162">
        <f>U1162+AE1162+AC1162+AD1162</f>
        <v>0</v>
      </c>
      <c r="AG1162">
        <f>BN1162*AU1162*(BI1162-BH1162*(1000-AU1162*BK1162)/(1000-AU1162*BJ1162))/(100*BB1162)</f>
        <v>0</v>
      </c>
      <c r="AH1162">
        <f>1000*BN1162*AU1162*(BJ1162-BK1162)/(100*BB1162*(1000-AU1162*BJ1162))</f>
        <v>0</v>
      </c>
      <c r="AI1162">
        <f>(AJ1162 - AK1162 - BO1162*1E3/(8.314*(BQ1162+273.15)) * AM1162/BN1162 * AL1162) * BN1162/(100*BB1162) * (1000 - BK1162)/1000</f>
        <v>0</v>
      </c>
      <c r="AJ1162">
        <v>1513.00989557033</v>
      </c>
      <c r="AK1162">
        <v>1461.81060606061</v>
      </c>
      <c r="AL1162">
        <v>3.55141847580289</v>
      </c>
      <c r="AM1162">
        <v>65.4375956939382</v>
      </c>
      <c r="AN1162">
        <f>(AP1162 - AO1162 + BO1162*1E3/(8.314*(BQ1162+273.15)) * AR1162/BN1162 * AQ1162) * BN1162/(100*BB1162) * 1000/(1000 - AP1162)</f>
        <v>0</v>
      </c>
      <c r="AO1162">
        <v>17.0688661966563</v>
      </c>
      <c r="AP1162">
        <v>20.0285461538462</v>
      </c>
      <c r="AQ1162">
        <v>-2.94957977047636e-05</v>
      </c>
      <c r="AR1162">
        <v>121.297817516399</v>
      </c>
      <c r="AS1162">
        <v>0</v>
      </c>
      <c r="AT1162">
        <v>0</v>
      </c>
      <c r="AU1162">
        <f>IF(AS1162*$H$13&gt;=AW1162,1.0,(AW1162/(AW1162-AS1162*$H$13)))</f>
        <v>0</v>
      </c>
      <c r="AV1162">
        <f>(AU1162-1)*100</f>
        <v>0</v>
      </c>
      <c r="AW1162">
        <f>MAX(0,($B$13+$C$13*BV1162)/(1+$D$13*BV1162)*BO1162/(BQ1162+273)*$E$13)</f>
        <v>0</v>
      </c>
      <c r="AX1162">
        <f>$B$11*BW1162+$C$11*BX1162+$F$11*CI1162*(1-CL1162)</f>
        <v>0</v>
      </c>
      <c r="AY1162">
        <f>AX1162*AZ1162</f>
        <v>0</v>
      </c>
      <c r="AZ1162">
        <f>($B$11*$D$9+$C$11*$D$9+$F$11*((CV1162+CN1162)/MAX(CV1162+CN1162+CW1162, 0.1)*$I$9+CW1162/MAX(CV1162+CN1162+CW1162, 0.1)*$J$9))/($B$11+$C$11+$F$11)</f>
        <v>0</v>
      </c>
      <c r="BA1162">
        <f>($B$11*$K$9+$C$11*$K$9+$F$11*((CV1162+CN1162)/MAX(CV1162+CN1162+CW1162, 0.1)*$P$9+CW1162/MAX(CV1162+CN1162+CW1162, 0.1)*$Q$9))/($B$11+$C$11+$F$11)</f>
        <v>0</v>
      </c>
      <c r="BB1162">
        <v>6</v>
      </c>
      <c r="BC1162">
        <v>0.5</v>
      </c>
      <c r="BD1162" t="s">
        <v>355</v>
      </c>
      <c r="BE1162">
        <v>2</v>
      </c>
      <c r="BF1162" t="b">
        <v>1</v>
      </c>
      <c r="BG1162">
        <v>1663700215.5</v>
      </c>
      <c r="BH1162">
        <v>1408.73740740741</v>
      </c>
      <c r="BI1162">
        <v>1470.57518518518</v>
      </c>
      <c r="BJ1162">
        <v>20.0114222222222</v>
      </c>
      <c r="BK1162">
        <v>17.0388185185185</v>
      </c>
      <c r="BL1162">
        <v>1397.50407407407</v>
      </c>
      <c r="BM1162">
        <v>19.7268074074074</v>
      </c>
      <c r="BN1162">
        <v>500.039296296296</v>
      </c>
      <c r="BO1162">
        <v>90.4482185185185</v>
      </c>
      <c r="BP1162">
        <v>0.0478284111111111</v>
      </c>
      <c r="BQ1162">
        <v>24.457062962963</v>
      </c>
      <c r="BR1162">
        <v>25.0432888888889</v>
      </c>
      <c r="BS1162">
        <v>999.9</v>
      </c>
      <c r="BT1162">
        <v>0</v>
      </c>
      <c r="BU1162">
        <v>0</v>
      </c>
      <c r="BV1162">
        <v>10001.6666666667</v>
      </c>
      <c r="BW1162">
        <v>0</v>
      </c>
      <c r="BX1162">
        <v>16.7147</v>
      </c>
      <c r="BY1162">
        <v>-61.8370444444444</v>
      </c>
      <c r="BZ1162">
        <v>1437.50444444444</v>
      </c>
      <c r="CA1162">
        <v>1496.0662962963</v>
      </c>
      <c r="CB1162">
        <v>2.97260185185185</v>
      </c>
      <c r="CC1162">
        <v>1470.57518518518</v>
      </c>
      <c r="CD1162">
        <v>17.0388185185185</v>
      </c>
      <c r="CE1162">
        <v>1.80999777777778</v>
      </c>
      <c r="CF1162">
        <v>1.54113185185185</v>
      </c>
      <c r="CG1162">
        <v>15.8733925925926</v>
      </c>
      <c r="CH1162">
        <v>13.3824222222222</v>
      </c>
      <c r="CI1162">
        <v>1999.99407407407</v>
      </c>
      <c r="CJ1162">
        <v>0.980004777777778</v>
      </c>
      <c r="CK1162">
        <v>0.0199951777777778</v>
      </c>
      <c r="CL1162">
        <v>0</v>
      </c>
      <c r="CM1162">
        <v>714.962185185185</v>
      </c>
      <c r="CN1162">
        <v>5.00063</v>
      </c>
      <c r="CO1162">
        <v>14092.1</v>
      </c>
      <c r="CP1162">
        <v>17256.8814814815</v>
      </c>
      <c r="CQ1162">
        <v>39.25</v>
      </c>
      <c r="CR1162">
        <v>39.375</v>
      </c>
      <c r="CS1162">
        <v>38.812</v>
      </c>
      <c r="CT1162">
        <v>38.7033333333333</v>
      </c>
      <c r="CU1162">
        <v>39.9673333333333</v>
      </c>
      <c r="CV1162">
        <v>1955.10259259259</v>
      </c>
      <c r="CW1162">
        <v>39.8914814814815</v>
      </c>
      <c r="CX1162">
        <v>0</v>
      </c>
      <c r="CY1162">
        <v>1663700220.5</v>
      </c>
      <c r="CZ1162">
        <v>0</v>
      </c>
      <c r="DA1162">
        <v>0</v>
      </c>
      <c r="DB1162" t="s">
        <v>356</v>
      </c>
      <c r="DC1162">
        <v>1660677648.1</v>
      </c>
      <c r="DD1162">
        <v>1660677649.1</v>
      </c>
      <c r="DE1162">
        <v>0</v>
      </c>
      <c r="DF1162">
        <v>-1.042</v>
      </c>
      <c r="DG1162">
        <v>0.003</v>
      </c>
      <c r="DH1162">
        <v>5.218</v>
      </c>
      <c r="DI1162">
        <v>0.344</v>
      </c>
      <c r="DJ1162">
        <v>417</v>
      </c>
      <c r="DK1162">
        <v>22</v>
      </c>
      <c r="DL1162">
        <v>1.24</v>
      </c>
      <c r="DM1162">
        <v>0.53</v>
      </c>
      <c r="DN1162">
        <v>-61.8070926829268</v>
      </c>
      <c r="DO1162">
        <v>-2.33458536585369</v>
      </c>
      <c r="DP1162">
        <v>0.511279529478282</v>
      </c>
      <c r="DQ1162">
        <v>0</v>
      </c>
      <c r="DR1162">
        <v>2.99957634146342</v>
      </c>
      <c r="DS1162">
        <v>-0.413263902439019</v>
      </c>
      <c r="DT1162">
        <v>0.0418925001586434</v>
      </c>
      <c r="DU1162">
        <v>0</v>
      </c>
      <c r="DV1162">
        <v>0</v>
      </c>
      <c r="DW1162">
        <v>2</v>
      </c>
      <c r="DX1162" t="s">
        <v>357</v>
      </c>
      <c r="DY1162">
        <v>2.97212</v>
      </c>
      <c r="DZ1162">
        <v>2.70184</v>
      </c>
      <c r="EA1162">
        <v>0.207918</v>
      </c>
      <c r="EB1162">
        <v>0.213903</v>
      </c>
      <c r="EC1162">
        <v>0.0909646</v>
      </c>
      <c r="ED1162">
        <v>0.0821113</v>
      </c>
      <c r="EE1162">
        <v>30842.3</v>
      </c>
      <c r="EF1162">
        <v>33367.7</v>
      </c>
      <c r="EG1162">
        <v>35288.5</v>
      </c>
      <c r="EH1162">
        <v>38499.3</v>
      </c>
      <c r="EI1162">
        <v>45502.1</v>
      </c>
      <c r="EJ1162">
        <v>51050.6</v>
      </c>
      <c r="EK1162">
        <v>55171.7</v>
      </c>
      <c r="EL1162">
        <v>61761.7</v>
      </c>
      <c r="EM1162">
        <v>1.9814</v>
      </c>
      <c r="EN1162">
        <v>1.8046</v>
      </c>
      <c r="EO1162">
        <v>0.09045</v>
      </c>
      <c r="EP1162">
        <v>0</v>
      </c>
      <c r="EQ1162">
        <v>23.5761</v>
      </c>
      <c r="ER1162">
        <v>999.9</v>
      </c>
      <c r="ES1162">
        <v>39.244</v>
      </c>
      <c r="ET1162">
        <v>31.673</v>
      </c>
      <c r="EU1162">
        <v>20.3361</v>
      </c>
      <c r="EV1162">
        <v>56.5462</v>
      </c>
      <c r="EW1162">
        <v>45.7772</v>
      </c>
      <c r="EX1162">
        <v>1</v>
      </c>
      <c r="EY1162">
        <v>0.0126829</v>
      </c>
      <c r="EZ1162">
        <v>3.25634</v>
      </c>
      <c r="FA1162">
        <v>20.083</v>
      </c>
      <c r="FB1162">
        <v>5.19932</v>
      </c>
      <c r="FC1162">
        <v>12.004</v>
      </c>
      <c r="FD1162">
        <v>4.9748</v>
      </c>
      <c r="FE1162">
        <v>3.294</v>
      </c>
      <c r="FF1162">
        <v>9999</v>
      </c>
      <c r="FG1162">
        <v>9999</v>
      </c>
      <c r="FH1162">
        <v>9999</v>
      </c>
      <c r="FI1162">
        <v>696.3</v>
      </c>
      <c r="FJ1162">
        <v>1.86356</v>
      </c>
      <c r="FK1162">
        <v>1.86829</v>
      </c>
      <c r="FL1162">
        <v>1.86801</v>
      </c>
      <c r="FM1162">
        <v>1.86929</v>
      </c>
      <c r="FN1162">
        <v>1.87012</v>
      </c>
      <c r="FO1162">
        <v>1.86615</v>
      </c>
      <c r="FP1162">
        <v>1.86722</v>
      </c>
      <c r="FQ1162">
        <v>1.86856</v>
      </c>
      <c r="FR1162">
        <v>5</v>
      </c>
      <c r="FS1162">
        <v>0</v>
      </c>
      <c r="FT1162">
        <v>0</v>
      </c>
      <c r="FU1162">
        <v>0</v>
      </c>
      <c r="FV1162" t="s">
        <v>358</v>
      </c>
      <c r="FW1162" t="s">
        <v>359</v>
      </c>
      <c r="FX1162" t="s">
        <v>360</v>
      </c>
      <c r="FY1162" t="s">
        <v>360</v>
      </c>
      <c r="FZ1162" t="s">
        <v>360</v>
      </c>
      <c r="GA1162" t="s">
        <v>360</v>
      </c>
      <c r="GB1162">
        <v>0</v>
      </c>
      <c r="GC1162">
        <v>100</v>
      </c>
      <c r="GD1162">
        <v>100</v>
      </c>
      <c r="GE1162">
        <v>11.35</v>
      </c>
      <c r="GF1162">
        <v>0.2852</v>
      </c>
      <c r="GG1162">
        <v>3.61927167264205</v>
      </c>
      <c r="GH1162">
        <v>0.00509506669552449</v>
      </c>
      <c r="GI1162">
        <v>1.17866753763249e-06</v>
      </c>
      <c r="GJ1162">
        <v>-6.62632595388568e-10</v>
      </c>
      <c r="GK1162">
        <v>-0.0260112845827318</v>
      </c>
      <c r="GL1162">
        <v>-0.0225051504344278</v>
      </c>
      <c r="GM1162">
        <v>0.00262967521021688</v>
      </c>
      <c r="GN1162">
        <v>-3.50088843362945e-05</v>
      </c>
      <c r="GO1162">
        <v>-5</v>
      </c>
      <c r="GP1162">
        <v>1640</v>
      </c>
      <c r="GQ1162">
        <v>1</v>
      </c>
      <c r="GR1162">
        <v>20</v>
      </c>
      <c r="GS1162">
        <v>50376.2</v>
      </c>
      <c r="GT1162">
        <v>50376.2</v>
      </c>
      <c r="GU1162">
        <v>2.84546</v>
      </c>
      <c r="GV1162">
        <v>2.60132</v>
      </c>
      <c r="GW1162">
        <v>1.54785</v>
      </c>
      <c r="GX1162">
        <v>2.2998</v>
      </c>
      <c r="GY1162">
        <v>1.34644</v>
      </c>
      <c r="GZ1162">
        <v>2.34497</v>
      </c>
      <c r="HA1162">
        <v>36.718</v>
      </c>
      <c r="HB1162">
        <v>23.9387</v>
      </c>
      <c r="HC1162">
        <v>18</v>
      </c>
      <c r="HD1162">
        <v>503.168</v>
      </c>
      <c r="HE1162">
        <v>392.029</v>
      </c>
      <c r="HF1162">
        <v>18.969</v>
      </c>
      <c r="HG1162">
        <v>27.2136</v>
      </c>
      <c r="HH1162">
        <v>30.0003</v>
      </c>
      <c r="HI1162">
        <v>27.2021</v>
      </c>
      <c r="HJ1162">
        <v>27.1504</v>
      </c>
      <c r="HK1162">
        <v>57.0669</v>
      </c>
      <c r="HL1162">
        <v>15.8275</v>
      </c>
      <c r="HM1162">
        <v>0</v>
      </c>
      <c r="HN1162">
        <v>18.9515</v>
      </c>
      <c r="HO1162">
        <v>1510.7</v>
      </c>
      <c r="HP1162">
        <v>17.1941</v>
      </c>
      <c r="HQ1162">
        <v>102.338</v>
      </c>
      <c r="HR1162">
        <v>102.797</v>
      </c>
    </row>
    <row r="1163" spans="1:226">
      <c r="A1163">
        <v>1147</v>
      </c>
      <c r="B1163">
        <v>1663700228</v>
      </c>
      <c r="C1163">
        <v>12452.9000000954</v>
      </c>
      <c r="D1163" t="s">
        <v>2664</v>
      </c>
      <c r="E1163" t="s">
        <v>2665</v>
      </c>
      <c r="F1163">
        <v>5</v>
      </c>
      <c r="G1163" t="s">
        <v>2485</v>
      </c>
      <c r="H1163" t="s">
        <v>354</v>
      </c>
      <c r="I1163">
        <v>1663700220.21429</v>
      </c>
      <c r="J1163">
        <f>(K1163)/1000</f>
        <v>0</v>
      </c>
      <c r="K1163">
        <f>IF(BF1163, AN1163, AH1163)</f>
        <v>0</v>
      </c>
      <c r="L1163">
        <f>IF(BF1163, AI1163, AG1163)</f>
        <v>0</v>
      </c>
      <c r="M1163">
        <f>BH1163 - IF(AU1163&gt;1, L1163*BB1163*100.0/(AW1163*BV1163), 0)</f>
        <v>0</v>
      </c>
      <c r="N1163">
        <f>((T1163-J1163/2)*M1163-L1163)/(T1163+J1163/2)</f>
        <v>0</v>
      </c>
      <c r="O1163">
        <f>N1163*(BO1163+BP1163)/1000.0</f>
        <v>0</v>
      </c>
      <c r="P1163">
        <f>(BH1163 - IF(AU1163&gt;1, L1163*BB1163*100.0/(AW1163*BV1163), 0))*(BO1163+BP1163)/1000.0</f>
        <v>0</v>
      </c>
      <c r="Q1163">
        <f>2.0/((1/S1163-1/R1163)+SIGN(S1163)*SQRT((1/S1163-1/R1163)*(1/S1163-1/R1163) + 4*BC1163/((BC1163+1)*(BC1163+1))*(2*1/S1163*1/R1163-1/R1163*1/R1163)))</f>
        <v>0</v>
      </c>
      <c r="R1163">
        <f>IF(LEFT(BD1163,1)&lt;&gt;"0",IF(LEFT(BD1163,1)="1",3.0,BE1163),$D$5+$E$5*(BV1163*BO1163/($K$5*1000))+$F$5*(BV1163*BO1163/($K$5*1000))*MAX(MIN(BB1163,$J$5),$I$5)*MAX(MIN(BB1163,$J$5),$I$5)+$G$5*MAX(MIN(BB1163,$J$5),$I$5)*(BV1163*BO1163/($K$5*1000))+$H$5*(BV1163*BO1163/($K$5*1000))*(BV1163*BO1163/($K$5*1000)))</f>
        <v>0</v>
      </c>
      <c r="S1163">
        <f>J1163*(1000-(1000*0.61365*exp(17.502*W1163/(240.97+W1163))/(BO1163+BP1163)+BJ1163)/2)/(1000*0.61365*exp(17.502*W1163/(240.97+W1163))/(BO1163+BP1163)-BJ1163)</f>
        <v>0</v>
      </c>
      <c r="T1163">
        <f>1/((BC1163+1)/(Q1163/1.6)+1/(R1163/1.37)) + BC1163/((BC1163+1)/(Q1163/1.6) + BC1163/(R1163/1.37))</f>
        <v>0</v>
      </c>
      <c r="U1163">
        <f>(AX1163*BA1163)</f>
        <v>0</v>
      </c>
      <c r="V1163">
        <f>(BQ1163+(U1163+2*0.95*5.67E-8*(((BQ1163+$B$7)+273)^4-(BQ1163+273)^4)-44100*J1163)/(1.84*29.3*R1163+8*0.95*5.67E-8*(BQ1163+273)^3))</f>
        <v>0</v>
      </c>
      <c r="W1163">
        <f>($C$7*BR1163+$D$7*BS1163+$E$7*V1163)</f>
        <v>0</v>
      </c>
      <c r="X1163">
        <f>0.61365*exp(17.502*W1163/(240.97+W1163))</f>
        <v>0</v>
      </c>
      <c r="Y1163">
        <f>(Z1163/AA1163*100)</f>
        <v>0</v>
      </c>
      <c r="Z1163">
        <f>BJ1163*(BO1163+BP1163)/1000</f>
        <v>0</v>
      </c>
      <c r="AA1163">
        <f>0.61365*exp(17.502*BQ1163/(240.97+BQ1163))</f>
        <v>0</v>
      </c>
      <c r="AB1163">
        <f>(X1163-BJ1163*(BO1163+BP1163)/1000)</f>
        <v>0</v>
      </c>
      <c r="AC1163">
        <f>(-J1163*44100)</f>
        <v>0</v>
      </c>
      <c r="AD1163">
        <f>2*29.3*R1163*0.92*(BQ1163-W1163)</f>
        <v>0</v>
      </c>
      <c r="AE1163">
        <f>2*0.95*5.67E-8*(((BQ1163+$B$7)+273)^4-(W1163+273)^4)</f>
        <v>0</v>
      </c>
      <c r="AF1163">
        <f>U1163+AE1163+AC1163+AD1163</f>
        <v>0</v>
      </c>
      <c r="AG1163">
        <f>BN1163*AU1163*(BI1163-BH1163*(1000-AU1163*BK1163)/(1000-AU1163*BJ1163))/(100*BB1163)</f>
        <v>0</v>
      </c>
      <c r="AH1163">
        <f>1000*BN1163*AU1163*(BJ1163-BK1163)/(100*BB1163*(1000-AU1163*BJ1163))</f>
        <v>0</v>
      </c>
      <c r="AI1163">
        <f>(AJ1163 - AK1163 - BO1163*1E3/(8.314*(BQ1163+273.15)) * AM1163/BN1163 * AL1163) * BN1163/(100*BB1163) * (1000 - BK1163)/1000</f>
        <v>0</v>
      </c>
      <c r="AJ1163">
        <v>1529.89112508634</v>
      </c>
      <c r="AK1163">
        <v>1479.05624242424</v>
      </c>
      <c r="AL1163">
        <v>3.50316200351574</v>
      </c>
      <c r="AM1163">
        <v>65.4375956939382</v>
      </c>
      <c r="AN1163">
        <f>(AP1163 - AO1163 + BO1163*1E3/(8.314*(BQ1163+273.15)) * AR1163/BN1163 * AQ1163) * BN1163/(100*BB1163) * 1000/(1000 - AP1163)</f>
        <v>0</v>
      </c>
      <c r="AO1163">
        <v>17.0983450284005</v>
      </c>
      <c r="AP1163">
        <v>20.0333637362637</v>
      </c>
      <c r="AQ1163">
        <v>4.48385912492014e-05</v>
      </c>
      <c r="AR1163">
        <v>121.297817516399</v>
      </c>
      <c r="AS1163">
        <v>0</v>
      </c>
      <c r="AT1163">
        <v>0</v>
      </c>
      <c r="AU1163">
        <f>IF(AS1163*$H$13&gt;=AW1163,1.0,(AW1163/(AW1163-AS1163*$H$13)))</f>
        <v>0</v>
      </c>
      <c r="AV1163">
        <f>(AU1163-1)*100</f>
        <v>0</v>
      </c>
      <c r="AW1163">
        <f>MAX(0,($B$13+$C$13*BV1163)/(1+$D$13*BV1163)*BO1163/(BQ1163+273)*$E$13)</f>
        <v>0</v>
      </c>
      <c r="AX1163">
        <f>$B$11*BW1163+$C$11*BX1163+$F$11*CI1163*(1-CL1163)</f>
        <v>0</v>
      </c>
      <c r="AY1163">
        <f>AX1163*AZ1163</f>
        <v>0</v>
      </c>
      <c r="AZ1163">
        <f>($B$11*$D$9+$C$11*$D$9+$F$11*((CV1163+CN1163)/MAX(CV1163+CN1163+CW1163, 0.1)*$I$9+CW1163/MAX(CV1163+CN1163+CW1163, 0.1)*$J$9))/($B$11+$C$11+$F$11)</f>
        <v>0</v>
      </c>
      <c r="BA1163">
        <f>($B$11*$K$9+$C$11*$K$9+$F$11*((CV1163+CN1163)/MAX(CV1163+CN1163+CW1163, 0.1)*$P$9+CW1163/MAX(CV1163+CN1163+CW1163, 0.1)*$Q$9))/($B$11+$C$11+$F$11)</f>
        <v>0</v>
      </c>
      <c r="BB1163">
        <v>6</v>
      </c>
      <c r="BC1163">
        <v>0.5</v>
      </c>
      <c r="BD1163" t="s">
        <v>355</v>
      </c>
      <c r="BE1163">
        <v>2</v>
      </c>
      <c r="BF1163" t="b">
        <v>1</v>
      </c>
      <c r="BG1163">
        <v>1663700220.21429</v>
      </c>
      <c r="BH1163">
        <v>1424.62607142857</v>
      </c>
      <c r="BI1163">
        <v>1486.55464285714</v>
      </c>
      <c r="BJ1163">
        <v>20.0202892857143</v>
      </c>
      <c r="BK1163">
        <v>17.0771571428571</v>
      </c>
      <c r="BL1163">
        <v>1413.32107142857</v>
      </c>
      <c r="BM1163">
        <v>19.7353321428571</v>
      </c>
      <c r="BN1163">
        <v>500.102857142857</v>
      </c>
      <c r="BO1163">
        <v>90.4490785714286</v>
      </c>
      <c r="BP1163">
        <v>0.047998575</v>
      </c>
      <c r="BQ1163">
        <v>24.4466428571429</v>
      </c>
      <c r="BR1163">
        <v>25.0403178571429</v>
      </c>
      <c r="BS1163">
        <v>999.9</v>
      </c>
      <c r="BT1163">
        <v>0</v>
      </c>
      <c r="BU1163">
        <v>0</v>
      </c>
      <c r="BV1163">
        <v>9990.71428571429</v>
      </c>
      <c r="BW1163">
        <v>0</v>
      </c>
      <c r="BX1163">
        <v>16.7052428571429</v>
      </c>
      <c r="BY1163">
        <v>-61.9295964285714</v>
      </c>
      <c r="BZ1163">
        <v>1453.72928571429</v>
      </c>
      <c r="CA1163">
        <v>1512.38214285714</v>
      </c>
      <c r="CB1163">
        <v>2.94313285714286</v>
      </c>
      <c r="CC1163">
        <v>1486.55464285714</v>
      </c>
      <c r="CD1163">
        <v>17.0771571428571</v>
      </c>
      <c r="CE1163">
        <v>1.81081714285714</v>
      </c>
      <c r="CF1163">
        <v>1.54461392857143</v>
      </c>
      <c r="CG1163">
        <v>15.8804785714286</v>
      </c>
      <c r="CH1163">
        <v>13.4170535714286</v>
      </c>
      <c r="CI1163">
        <v>1999.9975</v>
      </c>
      <c r="CJ1163">
        <v>0.980004857142857</v>
      </c>
      <c r="CK1163">
        <v>0.0199951142857143</v>
      </c>
      <c r="CL1163">
        <v>0</v>
      </c>
      <c r="CM1163">
        <v>714.491071428571</v>
      </c>
      <c r="CN1163">
        <v>5.00063</v>
      </c>
      <c r="CO1163">
        <v>14083.2178571429</v>
      </c>
      <c r="CP1163">
        <v>17256.9</v>
      </c>
      <c r="CQ1163">
        <v>39.25</v>
      </c>
      <c r="CR1163">
        <v>39.375</v>
      </c>
      <c r="CS1163">
        <v>38.812</v>
      </c>
      <c r="CT1163">
        <v>38.69825</v>
      </c>
      <c r="CU1163">
        <v>39.97525</v>
      </c>
      <c r="CV1163">
        <v>1955.10607142857</v>
      </c>
      <c r="CW1163">
        <v>39.8914285714286</v>
      </c>
      <c r="CX1163">
        <v>0</v>
      </c>
      <c r="CY1163">
        <v>1663700225.3</v>
      </c>
      <c r="CZ1163">
        <v>0</v>
      </c>
      <c r="DA1163">
        <v>0</v>
      </c>
      <c r="DB1163" t="s">
        <v>356</v>
      </c>
      <c r="DC1163">
        <v>1660677648.1</v>
      </c>
      <c r="DD1163">
        <v>1660677649.1</v>
      </c>
      <c r="DE1163">
        <v>0</v>
      </c>
      <c r="DF1163">
        <v>-1.042</v>
      </c>
      <c r="DG1163">
        <v>0.003</v>
      </c>
      <c r="DH1163">
        <v>5.218</v>
      </c>
      <c r="DI1163">
        <v>0.344</v>
      </c>
      <c r="DJ1163">
        <v>417</v>
      </c>
      <c r="DK1163">
        <v>22</v>
      </c>
      <c r="DL1163">
        <v>1.24</v>
      </c>
      <c r="DM1163">
        <v>0.53</v>
      </c>
      <c r="DN1163">
        <v>-61.841905</v>
      </c>
      <c r="DO1163">
        <v>-0.403819136960461</v>
      </c>
      <c r="DP1163">
        <v>0.502080205221238</v>
      </c>
      <c r="DQ1163">
        <v>0</v>
      </c>
      <c r="DR1163">
        <v>2.96087225</v>
      </c>
      <c r="DS1163">
        <v>-0.370156885553476</v>
      </c>
      <c r="DT1163">
        <v>0.0365126637954217</v>
      </c>
      <c r="DU1163">
        <v>0</v>
      </c>
      <c r="DV1163">
        <v>0</v>
      </c>
      <c r="DW1163">
        <v>2</v>
      </c>
      <c r="DX1163" t="s">
        <v>357</v>
      </c>
      <c r="DY1163">
        <v>2.97328</v>
      </c>
      <c r="DZ1163">
        <v>2.70209</v>
      </c>
      <c r="EA1163">
        <v>0.209399</v>
      </c>
      <c r="EB1163">
        <v>0.215471</v>
      </c>
      <c r="EC1163">
        <v>0.090982</v>
      </c>
      <c r="ED1163">
        <v>0.0822383</v>
      </c>
      <c r="EE1163">
        <v>30785.1</v>
      </c>
      <c r="EF1163">
        <v>33300.7</v>
      </c>
      <c r="EG1163">
        <v>35289.1</v>
      </c>
      <c r="EH1163">
        <v>38498.7</v>
      </c>
      <c r="EI1163">
        <v>45501.7</v>
      </c>
      <c r="EJ1163">
        <v>51043.4</v>
      </c>
      <c r="EK1163">
        <v>55172.2</v>
      </c>
      <c r="EL1163">
        <v>61761.6</v>
      </c>
      <c r="EM1163">
        <v>1.9834</v>
      </c>
      <c r="EN1163">
        <v>1.8056</v>
      </c>
      <c r="EO1163">
        <v>0.0882149</v>
      </c>
      <c r="EP1163">
        <v>0</v>
      </c>
      <c r="EQ1163">
        <v>23.5741</v>
      </c>
      <c r="ER1163">
        <v>999.9</v>
      </c>
      <c r="ES1163">
        <v>39.244</v>
      </c>
      <c r="ET1163">
        <v>31.642</v>
      </c>
      <c r="EU1163">
        <v>20.3052</v>
      </c>
      <c r="EV1163">
        <v>56.7662</v>
      </c>
      <c r="EW1163">
        <v>45.9816</v>
      </c>
      <c r="EX1163">
        <v>1</v>
      </c>
      <c r="EY1163">
        <v>0.0128049</v>
      </c>
      <c r="EZ1163">
        <v>3.2517</v>
      </c>
      <c r="FA1163">
        <v>20.0831</v>
      </c>
      <c r="FB1163">
        <v>5.19573</v>
      </c>
      <c r="FC1163">
        <v>12.0064</v>
      </c>
      <c r="FD1163">
        <v>4.9752</v>
      </c>
      <c r="FE1163">
        <v>3.2934</v>
      </c>
      <c r="FF1163">
        <v>9999</v>
      </c>
      <c r="FG1163">
        <v>9999</v>
      </c>
      <c r="FH1163">
        <v>9999</v>
      </c>
      <c r="FI1163">
        <v>696.3</v>
      </c>
      <c r="FJ1163">
        <v>1.86356</v>
      </c>
      <c r="FK1163">
        <v>1.86829</v>
      </c>
      <c r="FL1163">
        <v>1.86807</v>
      </c>
      <c r="FM1163">
        <v>1.86932</v>
      </c>
      <c r="FN1163">
        <v>1.87012</v>
      </c>
      <c r="FO1163">
        <v>1.86615</v>
      </c>
      <c r="FP1163">
        <v>1.8671</v>
      </c>
      <c r="FQ1163">
        <v>1.86856</v>
      </c>
      <c r="FR1163">
        <v>5</v>
      </c>
      <c r="FS1163">
        <v>0</v>
      </c>
      <c r="FT1163">
        <v>0</v>
      </c>
      <c r="FU1163">
        <v>0</v>
      </c>
      <c r="FV1163" t="s">
        <v>358</v>
      </c>
      <c r="FW1163" t="s">
        <v>359</v>
      </c>
      <c r="FX1163" t="s">
        <v>360</v>
      </c>
      <c r="FY1163" t="s">
        <v>360</v>
      </c>
      <c r="FZ1163" t="s">
        <v>360</v>
      </c>
      <c r="GA1163" t="s">
        <v>360</v>
      </c>
      <c r="GB1163">
        <v>0</v>
      </c>
      <c r="GC1163">
        <v>100</v>
      </c>
      <c r="GD1163">
        <v>100</v>
      </c>
      <c r="GE1163">
        <v>11.42</v>
      </c>
      <c r="GF1163">
        <v>0.2855</v>
      </c>
      <c r="GG1163">
        <v>3.61927167264205</v>
      </c>
      <c r="GH1163">
        <v>0.00509506669552449</v>
      </c>
      <c r="GI1163">
        <v>1.17866753763249e-06</v>
      </c>
      <c r="GJ1163">
        <v>-6.62632595388568e-10</v>
      </c>
      <c r="GK1163">
        <v>-0.0260112845827318</v>
      </c>
      <c r="GL1163">
        <v>-0.0225051504344278</v>
      </c>
      <c r="GM1163">
        <v>0.00262967521021688</v>
      </c>
      <c r="GN1163">
        <v>-3.50088843362945e-05</v>
      </c>
      <c r="GO1163">
        <v>-5</v>
      </c>
      <c r="GP1163">
        <v>1640</v>
      </c>
      <c r="GQ1163">
        <v>1</v>
      </c>
      <c r="GR1163">
        <v>20</v>
      </c>
      <c r="GS1163">
        <v>50376.3</v>
      </c>
      <c r="GT1163">
        <v>50376.3</v>
      </c>
      <c r="GU1163">
        <v>2.87598</v>
      </c>
      <c r="GV1163">
        <v>2.59766</v>
      </c>
      <c r="GW1163">
        <v>1.54785</v>
      </c>
      <c r="GX1163">
        <v>2.2998</v>
      </c>
      <c r="GY1163">
        <v>1.34644</v>
      </c>
      <c r="GZ1163">
        <v>2.35596</v>
      </c>
      <c r="HA1163">
        <v>36.718</v>
      </c>
      <c r="HB1163">
        <v>23.9124</v>
      </c>
      <c r="HC1163">
        <v>18</v>
      </c>
      <c r="HD1163">
        <v>504.519</v>
      </c>
      <c r="HE1163">
        <v>392.574</v>
      </c>
      <c r="HF1163">
        <v>18.9318</v>
      </c>
      <c r="HG1163">
        <v>27.2136</v>
      </c>
      <c r="HH1163">
        <v>29.9999</v>
      </c>
      <c r="HI1163">
        <v>27.2044</v>
      </c>
      <c r="HJ1163">
        <v>27.1504</v>
      </c>
      <c r="HK1163">
        <v>57.5368</v>
      </c>
      <c r="HL1163">
        <v>15.5461</v>
      </c>
      <c r="HM1163">
        <v>0</v>
      </c>
      <c r="HN1163">
        <v>18.9097</v>
      </c>
      <c r="HO1163">
        <v>1524.12</v>
      </c>
      <c r="HP1163">
        <v>17.2327</v>
      </c>
      <c r="HQ1163">
        <v>102.339</v>
      </c>
      <c r="HR1163">
        <v>102.796</v>
      </c>
    </row>
    <row r="1164" spans="1:226">
      <c r="A1164">
        <v>1148</v>
      </c>
      <c r="B1164">
        <v>1663700233</v>
      </c>
      <c r="C1164">
        <v>12457.9000000954</v>
      </c>
      <c r="D1164" t="s">
        <v>2666</v>
      </c>
      <c r="E1164" t="s">
        <v>2667</v>
      </c>
      <c r="F1164">
        <v>5</v>
      </c>
      <c r="G1164" t="s">
        <v>2485</v>
      </c>
      <c r="H1164" t="s">
        <v>354</v>
      </c>
      <c r="I1164">
        <v>1663700225.5</v>
      </c>
      <c r="J1164">
        <f>(K1164)/1000</f>
        <v>0</v>
      </c>
      <c r="K1164">
        <f>IF(BF1164, AN1164, AH1164)</f>
        <v>0</v>
      </c>
      <c r="L1164">
        <f>IF(BF1164, AI1164, AG1164)</f>
        <v>0</v>
      </c>
      <c r="M1164">
        <f>BH1164 - IF(AU1164&gt;1, L1164*BB1164*100.0/(AW1164*BV1164), 0)</f>
        <v>0</v>
      </c>
      <c r="N1164">
        <f>((T1164-J1164/2)*M1164-L1164)/(T1164+J1164/2)</f>
        <v>0</v>
      </c>
      <c r="O1164">
        <f>N1164*(BO1164+BP1164)/1000.0</f>
        <v>0</v>
      </c>
      <c r="P1164">
        <f>(BH1164 - IF(AU1164&gt;1, L1164*BB1164*100.0/(AW1164*BV1164), 0))*(BO1164+BP1164)/1000.0</f>
        <v>0</v>
      </c>
      <c r="Q1164">
        <f>2.0/((1/S1164-1/R1164)+SIGN(S1164)*SQRT((1/S1164-1/R1164)*(1/S1164-1/R1164) + 4*BC1164/((BC1164+1)*(BC1164+1))*(2*1/S1164*1/R1164-1/R1164*1/R1164)))</f>
        <v>0</v>
      </c>
      <c r="R1164">
        <f>IF(LEFT(BD1164,1)&lt;&gt;"0",IF(LEFT(BD1164,1)="1",3.0,BE1164),$D$5+$E$5*(BV1164*BO1164/($K$5*1000))+$F$5*(BV1164*BO1164/($K$5*1000))*MAX(MIN(BB1164,$J$5),$I$5)*MAX(MIN(BB1164,$J$5),$I$5)+$G$5*MAX(MIN(BB1164,$J$5),$I$5)*(BV1164*BO1164/($K$5*1000))+$H$5*(BV1164*BO1164/($K$5*1000))*(BV1164*BO1164/($K$5*1000)))</f>
        <v>0</v>
      </c>
      <c r="S1164">
        <f>J1164*(1000-(1000*0.61365*exp(17.502*W1164/(240.97+W1164))/(BO1164+BP1164)+BJ1164)/2)/(1000*0.61365*exp(17.502*W1164/(240.97+W1164))/(BO1164+BP1164)-BJ1164)</f>
        <v>0</v>
      </c>
      <c r="T1164">
        <f>1/((BC1164+1)/(Q1164/1.6)+1/(R1164/1.37)) + BC1164/((BC1164+1)/(Q1164/1.6) + BC1164/(R1164/1.37))</f>
        <v>0</v>
      </c>
      <c r="U1164">
        <f>(AX1164*BA1164)</f>
        <v>0</v>
      </c>
      <c r="V1164">
        <f>(BQ1164+(U1164+2*0.95*5.67E-8*(((BQ1164+$B$7)+273)^4-(BQ1164+273)^4)-44100*J1164)/(1.84*29.3*R1164+8*0.95*5.67E-8*(BQ1164+273)^3))</f>
        <v>0</v>
      </c>
      <c r="W1164">
        <f>($C$7*BR1164+$D$7*BS1164+$E$7*V1164)</f>
        <v>0</v>
      </c>
      <c r="X1164">
        <f>0.61365*exp(17.502*W1164/(240.97+W1164))</f>
        <v>0</v>
      </c>
      <c r="Y1164">
        <f>(Z1164/AA1164*100)</f>
        <v>0</v>
      </c>
      <c r="Z1164">
        <f>BJ1164*(BO1164+BP1164)/1000</f>
        <v>0</v>
      </c>
      <c r="AA1164">
        <f>0.61365*exp(17.502*BQ1164/(240.97+BQ1164))</f>
        <v>0</v>
      </c>
      <c r="AB1164">
        <f>(X1164-BJ1164*(BO1164+BP1164)/1000)</f>
        <v>0</v>
      </c>
      <c r="AC1164">
        <f>(-J1164*44100)</f>
        <v>0</v>
      </c>
      <c r="AD1164">
        <f>2*29.3*R1164*0.92*(BQ1164-W1164)</f>
        <v>0</v>
      </c>
      <c r="AE1164">
        <f>2*0.95*5.67E-8*(((BQ1164+$B$7)+273)^4-(W1164+273)^4)</f>
        <v>0</v>
      </c>
      <c r="AF1164">
        <f>U1164+AE1164+AC1164+AD1164</f>
        <v>0</v>
      </c>
      <c r="AG1164">
        <f>BN1164*AU1164*(BI1164-BH1164*(1000-AU1164*BK1164)/(1000-AU1164*BJ1164))/(100*BB1164)</f>
        <v>0</v>
      </c>
      <c r="AH1164">
        <f>1000*BN1164*AU1164*(BJ1164-BK1164)/(100*BB1164*(1000-AU1164*BJ1164))</f>
        <v>0</v>
      </c>
      <c r="AI1164">
        <f>(AJ1164 - AK1164 - BO1164*1E3/(8.314*(BQ1164+273.15)) * AM1164/BN1164 * AL1164) * BN1164/(100*BB1164) * (1000 - BK1164)/1000</f>
        <v>0</v>
      </c>
      <c r="AJ1164">
        <v>1546.15098196179</v>
      </c>
      <c r="AK1164">
        <v>1495.76193939394</v>
      </c>
      <c r="AL1164">
        <v>3.30516088670961</v>
      </c>
      <c r="AM1164">
        <v>65.4375956939382</v>
      </c>
      <c r="AN1164">
        <f>(AP1164 - AO1164 + BO1164*1E3/(8.314*(BQ1164+273.15)) * AR1164/BN1164 * AQ1164) * BN1164/(100*BB1164) * 1000/(1000 - AP1164)</f>
        <v>0</v>
      </c>
      <c r="AO1164">
        <v>17.1323425437028</v>
      </c>
      <c r="AP1164">
        <v>20.0339417582418</v>
      </c>
      <c r="AQ1164">
        <v>0.000140941473576202</v>
      </c>
      <c r="AR1164">
        <v>121.297817516399</v>
      </c>
      <c r="AS1164">
        <v>0</v>
      </c>
      <c r="AT1164">
        <v>0</v>
      </c>
      <c r="AU1164">
        <f>IF(AS1164*$H$13&gt;=AW1164,1.0,(AW1164/(AW1164-AS1164*$H$13)))</f>
        <v>0</v>
      </c>
      <c r="AV1164">
        <f>(AU1164-1)*100</f>
        <v>0</v>
      </c>
      <c r="AW1164">
        <f>MAX(0,($B$13+$C$13*BV1164)/(1+$D$13*BV1164)*BO1164/(BQ1164+273)*$E$13)</f>
        <v>0</v>
      </c>
      <c r="AX1164">
        <f>$B$11*BW1164+$C$11*BX1164+$F$11*CI1164*(1-CL1164)</f>
        <v>0</v>
      </c>
      <c r="AY1164">
        <f>AX1164*AZ1164</f>
        <v>0</v>
      </c>
      <c r="AZ1164">
        <f>($B$11*$D$9+$C$11*$D$9+$F$11*((CV1164+CN1164)/MAX(CV1164+CN1164+CW1164, 0.1)*$I$9+CW1164/MAX(CV1164+CN1164+CW1164, 0.1)*$J$9))/($B$11+$C$11+$F$11)</f>
        <v>0</v>
      </c>
      <c r="BA1164">
        <f>($B$11*$K$9+$C$11*$K$9+$F$11*((CV1164+CN1164)/MAX(CV1164+CN1164+CW1164, 0.1)*$P$9+CW1164/MAX(CV1164+CN1164+CW1164, 0.1)*$Q$9))/($B$11+$C$11+$F$11)</f>
        <v>0</v>
      </c>
      <c r="BB1164">
        <v>6</v>
      </c>
      <c r="BC1164">
        <v>0.5</v>
      </c>
      <c r="BD1164" t="s">
        <v>355</v>
      </c>
      <c r="BE1164">
        <v>2</v>
      </c>
      <c r="BF1164" t="b">
        <v>1</v>
      </c>
      <c r="BG1164">
        <v>1663700225.5</v>
      </c>
      <c r="BH1164">
        <v>1442.5037037037</v>
      </c>
      <c r="BI1164">
        <v>1504.13962962963</v>
      </c>
      <c r="BJ1164">
        <v>20.0283555555556</v>
      </c>
      <c r="BK1164">
        <v>17.1216740740741</v>
      </c>
      <c r="BL1164">
        <v>1431.12074074074</v>
      </c>
      <c r="BM1164">
        <v>19.7430888888889</v>
      </c>
      <c r="BN1164">
        <v>500.086</v>
      </c>
      <c r="BO1164">
        <v>90.4509407407407</v>
      </c>
      <c r="BP1164">
        <v>0.0481142259259259</v>
      </c>
      <c r="BQ1164">
        <v>24.4345148148148</v>
      </c>
      <c r="BR1164">
        <v>25.0444074074074</v>
      </c>
      <c r="BS1164">
        <v>999.9</v>
      </c>
      <c r="BT1164">
        <v>0</v>
      </c>
      <c r="BU1164">
        <v>0</v>
      </c>
      <c r="BV1164">
        <v>10002.037037037</v>
      </c>
      <c r="BW1164">
        <v>0</v>
      </c>
      <c r="BX1164">
        <v>16.6905851851852</v>
      </c>
      <c r="BY1164">
        <v>-61.6375888888889</v>
      </c>
      <c r="BZ1164">
        <v>1471.98481481481</v>
      </c>
      <c r="CA1164">
        <v>1530.34259259259</v>
      </c>
      <c r="CB1164">
        <v>2.90668222222222</v>
      </c>
      <c r="CC1164">
        <v>1504.13962962963</v>
      </c>
      <c r="CD1164">
        <v>17.1216740740741</v>
      </c>
      <c r="CE1164">
        <v>1.81158407407407</v>
      </c>
      <c r="CF1164">
        <v>1.54867296296296</v>
      </c>
      <c r="CG1164">
        <v>15.8871148148148</v>
      </c>
      <c r="CH1164">
        <v>13.4573296296296</v>
      </c>
      <c r="CI1164">
        <v>1999.99296296296</v>
      </c>
      <c r="CJ1164">
        <v>0.980004777777778</v>
      </c>
      <c r="CK1164">
        <v>0.0199951777777778</v>
      </c>
      <c r="CL1164">
        <v>0</v>
      </c>
      <c r="CM1164">
        <v>714.013296296296</v>
      </c>
      <c r="CN1164">
        <v>5.00063</v>
      </c>
      <c r="CO1164">
        <v>14073.637037037</v>
      </c>
      <c r="CP1164">
        <v>17256.862962963</v>
      </c>
      <c r="CQ1164">
        <v>39.25</v>
      </c>
      <c r="CR1164">
        <v>39.375</v>
      </c>
      <c r="CS1164">
        <v>38.812</v>
      </c>
      <c r="CT1164">
        <v>38.687</v>
      </c>
      <c r="CU1164">
        <v>39.979</v>
      </c>
      <c r="CV1164">
        <v>1955.10111111111</v>
      </c>
      <c r="CW1164">
        <v>39.8914814814815</v>
      </c>
      <c r="CX1164">
        <v>0</v>
      </c>
      <c r="CY1164">
        <v>1663700230.1</v>
      </c>
      <c r="CZ1164">
        <v>0</v>
      </c>
      <c r="DA1164">
        <v>0</v>
      </c>
      <c r="DB1164" t="s">
        <v>356</v>
      </c>
      <c r="DC1164">
        <v>1660677648.1</v>
      </c>
      <c r="DD1164">
        <v>1660677649.1</v>
      </c>
      <c r="DE1164">
        <v>0</v>
      </c>
      <c r="DF1164">
        <v>-1.042</v>
      </c>
      <c r="DG1164">
        <v>0.003</v>
      </c>
      <c r="DH1164">
        <v>5.218</v>
      </c>
      <c r="DI1164">
        <v>0.344</v>
      </c>
      <c r="DJ1164">
        <v>417</v>
      </c>
      <c r="DK1164">
        <v>22</v>
      </c>
      <c r="DL1164">
        <v>1.24</v>
      </c>
      <c r="DM1164">
        <v>0.53</v>
      </c>
      <c r="DN1164">
        <v>-61.7048902439024</v>
      </c>
      <c r="DO1164">
        <v>2.30712334494767</v>
      </c>
      <c r="DP1164">
        <v>0.636389527440958</v>
      </c>
      <c r="DQ1164">
        <v>0</v>
      </c>
      <c r="DR1164">
        <v>2.92832512195122</v>
      </c>
      <c r="DS1164">
        <v>-0.398647108013931</v>
      </c>
      <c r="DT1164">
        <v>0.0403094676358134</v>
      </c>
      <c r="DU1164">
        <v>0</v>
      </c>
      <c r="DV1164">
        <v>0</v>
      </c>
      <c r="DW1164">
        <v>2</v>
      </c>
      <c r="DX1164" t="s">
        <v>357</v>
      </c>
      <c r="DY1164">
        <v>2.97213</v>
      </c>
      <c r="DZ1164">
        <v>2.70134</v>
      </c>
      <c r="EA1164">
        <v>0.210835</v>
      </c>
      <c r="EB1164">
        <v>0.216695</v>
      </c>
      <c r="EC1164">
        <v>0.0909961</v>
      </c>
      <c r="ED1164">
        <v>0.0824369</v>
      </c>
      <c r="EE1164">
        <v>30729.2</v>
      </c>
      <c r="EF1164">
        <v>33248.9</v>
      </c>
      <c r="EG1164">
        <v>35289</v>
      </c>
      <c r="EH1164">
        <v>38498.9</v>
      </c>
      <c r="EI1164">
        <v>45501.1</v>
      </c>
      <c r="EJ1164">
        <v>51031.9</v>
      </c>
      <c r="EK1164">
        <v>55172.2</v>
      </c>
      <c r="EL1164">
        <v>61761</v>
      </c>
      <c r="EM1164">
        <v>1.983</v>
      </c>
      <c r="EN1164">
        <v>1.8046</v>
      </c>
      <c r="EO1164">
        <v>0.089258</v>
      </c>
      <c r="EP1164">
        <v>0</v>
      </c>
      <c r="EQ1164">
        <v>23.5721</v>
      </c>
      <c r="ER1164">
        <v>999.9</v>
      </c>
      <c r="ES1164">
        <v>39.244</v>
      </c>
      <c r="ET1164">
        <v>31.673</v>
      </c>
      <c r="EU1164">
        <v>20.3366</v>
      </c>
      <c r="EV1164">
        <v>56.6562</v>
      </c>
      <c r="EW1164">
        <v>46.0256</v>
      </c>
      <c r="EX1164">
        <v>1</v>
      </c>
      <c r="EY1164">
        <v>0.0132114</v>
      </c>
      <c r="EZ1164">
        <v>3.36102</v>
      </c>
      <c r="FA1164">
        <v>20.0805</v>
      </c>
      <c r="FB1164">
        <v>5.19932</v>
      </c>
      <c r="FC1164">
        <v>12.0064</v>
      </c>
      <c r="FD1164">
        <v>4.9756</v>
      </c>
      <c r="FE1164">
        <v>3.294</v>
      </c>
      <c r="FF1164">
        <v>9999</v>
      </c>
      <c r="FG1164">
        <v>9999</v>
      </c>
      <c r="FH1164">
        <v>9999</v>
      </c>
      <c r="FI1164">
        <v>696.3</v>
      </c>
      <c r="FJ1164">
        <v>1.86356</v>
      </c>
      <c r="FK1164">
        <v>1.86829</v>
      </c>
      <c r="FL1164">
        <v>1.86801</v>
      </c>
      <c r="FM1164">
        <v>1.86935</v>
      </c>
      <c r="FN1164">
        <v>1.87009</v>
      </c>
      <c r="FO1164">
        <v>1.86615</v>
      </c>
      <c r="FP1164">
        <v>1.86722</v>
      </c>
      <c r="FQ1164">
        <v>1.86853</v>
      </c>
      <c r="FR1164">
        <v>5</v>
      </c>
      <c r="FS1164">
        <v>0</v>
      </c>
      <c r="FT1164">
        <v>0</v>
      </c>
      <c r="FU1164">
        <v>0</v>
      </c>
      <c r="FV1164" t="s">
        <v>358</v>
      </c>
      <c r="FW1164" t="s">
        <v>359</v>
      </c>
      <c r="FX1164" t="s">
        <v>360</v>
      </c>
      <c r="FY1164" t="s">
        <v>360</v>
      </c>
      <c r="FZ1164" t="s">
        <v>360</v>
      </c>
      <c r="GA1164" t="s">
        <v>360</v>
      </c>
      <c r="GB1164">
        <v>0</v>
      </c>
      <c r="GC1164">
        <v>100</v>
      </c>
      <c r="GD1164">
        <v>100</v>
      </c>
      <c r="GE1164">
        <v>11.49</v>
      </c>
      <c r="GF1164">
        <v>0.2855</v>
      </c>
      <c r="GG1164">
        <v>3.61927167264205</v>
      </c>
      <c r="GH1164">
        <v>0.00509506669552449</v>
      </c>
      <c r="GI1164">
        <v>1.17866753763249e-06</v>
      </c>
      <c r="GJ1164">
        <v>-6.62632595388568e-10</v>
      </c>
      <c r="GK1164">
        <v>-0.0260112845827318</v>
      </c>
      <c r="GL1164">
        <v>-0.0225051504344278</v>
      </c>
      <c r="GM1164">
        <v>0.00262967521021688</v>
      </c>
      <c r="GN1164">
        <v>-3.50088843362945e-05</v>
      </c>
      <c r="GO1164">
        <v>-5</v>
      </c>
      <c r="GP1164">
        <v>1640</v>
      </c>
      <c r="GQ1164">
        <v>1</v>
      </c>
      <c r="GR1164">
        <v>20</v>
      </c>
      <c r="GS1164">
        <v>50376.4</v>
      </c>
      <c r="GT1164">
        <v>50376.4</v>
      </c>
      <c r="GU1164">
        <v>2.89673</v>
      </c>
      <c r="GV1164">
        <v>2.61719</v>
      </c>
      <c r="GW1164">
        <v>1.54785</v>
      </c>
      <c r="GX1164">
        <v>2.2998</v>
      </c>
      <c r="GY1164">
        <v>1.34644</v>
      </c>
      <c r="GZ1164">
        <v>2.43408</v>
      </c>
      <c r="HA1164">
        <v>36.718</v>
      </c>
      <c r="HB1164">
        <v>23.9474</v>
      </c>
      <c r="HC1164">
        <v>18</v>
      </c>
      <c r="HD1164">
        <v>504.253</v>
      </c>
      <c r="HE1164">
        <v>392.029</v>
      </c>
      <c r="HF1164">
        <v>18.8922</v>
      </c>
      <c r="HG1164">
        <v>27.2136</v>
      </c>
      <c r="HH1164">
        <v>30.0004</v>
      </c>
      <c r="HI1164">
        <v>27.2044</v>
      </c>
      <c r="HJ1164">
        <v>27.1504</v>
      </c>
      <c r="HK1164">
        <v>57.9674</v>
      </c>
      <c r="HL1164">
        <v>15.5461</v>
      </c>
      <c r="HM1164">
        <v>0</v>
      </c>
      <c r="HN1164">
        <v>18.8598</v>
      </c>
      <c r="HO1164">
        <v>1544.36</v>
      </c>
      <c r="HP1164">
        <v>17.2689</v>
      </c>
      <c r="HQ1164">
        <v>102.339</v>
      </c>
      <c r="HR1164">
        <v>102.796</v>
      </c>
    </row>
    <row r="1165" spans="1:226">
      <c r="A1165">
        <v>1149</v>
      </c>
      <c r="B1165">
        <v>1663700238</v>
      </c>
      <c r="C1165">
        <v>12462.9000000954</v>
      </c>
      <c r="D1165" t="s">
        <v>2668</v>
      </c>
      <c r="E1165" t="s">
        <v>2669</v>
      </c>
      <c r="F1165">
        <v>5</v>
      </c>
      <c r="G1165" t="s">
        <v>2485</v>
      </c>
      <c r="H1165" t="s">
        <v>354</v>
      </c>
      <c r="I1165">
        <v>1663700230.21429</v>
      </c>
      <c r="J1165">
        <f>(K1165)/1000</f>
        <v>0</v>
      </c>
      <c r="K1165">
        <f>IF(BF1165, AN1165, AH1165)</f>
        <v>0</v>
      </c>
      <c r="L1165">
        <f>IF(BF1165, AI1165, AG1165)</f>
        <v>0</v>
      </c>
      <c r="M1165">
        <f>BH1165 - IF(AU1165&gt;1, L1165*BB1165*100.0/(AW1165*BV1165), 0)</f>
        <v>0</v>
      </c>
      <c r="N1165">
        <f>((T1165-J1165/2)*M1165-L1165)/(T1165+J1165/2)</f>
        <v>0</v>
      </c>
      <c r="O1165">
        <f>N1165*(BO1165+BP1165)/1000.0</f>
        <v>0</v>
      </c>
      <c r="P1165">
        <f>(BH1165 - IF(AU1165&gt;1, L1165*BB1165*100.0/(AW1165*BV1165), 0))*(BO1165+BP1165)/1000.0</f>
        <v>0</v>
      </c>
      <c r="Q1165">
        <f>2.0/((1/S1165-1/R1165)+SIGN(S1165)*SQRT((1/S1165-1/R1165)*(1/S1165-1/R1165) + 4*BC1165/((BC1165+1)*(BC1165+1))*(2*1/S1165*1/R1165-1/R1165*1/R1165)))</f>
        <v>0</v>
      </c>
      <c r="R1165">
        <f>IF(LEFT(BD1165,1)&lt;&gt;"0",IF(LEFT(BD1165,1)="1",3.0,BE1165),$D$5+$E$5*(BV1165*BO1165/($K$5*1000))+$F$5*(BV1165*BO1165/($K$5*1000))*MAX(MIN(BB1165,$J$5),$I$5)*MAX(MIN(BB1165,$J$5),$I$5)+$G$5*MAX(MIN(BB1165,$J$5),$I$5)*(BV1165*BO1165/($K$5*1000))+$H$5*(BV1165*BO1165/($K$5*1000))*(BV1165*BO1165/($K$5*1000)))</f>
        <v>0</v>
      </c>
      <c r="S1165">
        <f>J1165*(1000-(1000*0.61365*exp(17.502*W1165/(240.97+W1165))/(BO1165+BP1165)+BJ1165)/2)/(1000*0.61365*exp(17.502*W1165/(240.97+W1165))/(BO1165+BP1165)-BJ1165)</f>
        <v>0</v>
      </c>
      <c r="T1165">
        <f>1/((BC1165+1)/(Q1165/1.6)+1/(R1165/1.37)) + BC1165/((BC1165+1)/(Q1165/1.6) + BC1165/(R1165/1.37))</f>
        <v>0</v>
      </c>
      <c r="U1165">
        <f>(AX1165*BA1165)</f>
        <v>0</v>
      </c>
      <c r="V1165">
        <f>(BQ1165+(U1165+2*0.95*5.67E-8*(((BQ1165+$B$7)+273)^4-(BQ1165+273)^4)-44100*J1165)/(1.84*29.3*R1165+8*0.95*5.67E-8*(BQ1165+273)^3))</f>
        <v>0</v>
      </c>
      <c r="W1165">
        <f>($C$7*BR1165+$D$7*BS1165+$E$7*V1165)</f>
        <v>0</v>
      </c>
      <c r="X1165">
        <f>0.61365*exp(17.502*W1165/(240.97+W1165))</f>
        <v>0</v>
      </c>
      <c r="Y1165">
        <f>(Z1165/AA1165*100)</f>
        <v>0</v>
      </c>
      <c r="Z1165">
        <f>BJ1165*(BO1165+BP1165)/1000</f>
        <v>0</v>
      </c>
      <c r="AA1165">
        <f>0.61365*exp(17.502*BQ1165/(240.97+BQ1165))</f>
        <v>0</v>
      </c>
      <c r="AB1165">
        <f>(X1165-BJ1165*(BO1165+BP1165)/1000)</f>
        <v>0</v>
      </c>
      <c r="AC1165">
        <f>(-J1165*44100)</f>
        <v>0</v>
      </c>
      <c r="AD1165">
        <f>2*29.3*R1165*0.92*(BQ1165-W1165)</f>
        <v>0</v>
      </c>
      <c r="AE1165">
        <f>2*0.95*5.67E-8*(((BQ1165+$B$7)+273)^4-(W1165+273)^4)</f>
        <v>0</v>
      </c>
      <c r="AF1165">
        <f>U1165+AE1165+AC1165+AD1165</f>
        <v>0</v>
      </c>
      <c r="AG1165">
        <f>BN1165*AU1165*(BI1165-BH1165*(1000-AU1165*BK1165)/(1000-AU1165*BJ1165))/(100*BB1165)</f>
        <v>0</v>
      </c>
      <c r="AH1165">
        <f>1000*BN1165*AU1165*(BJ1165-BK1165)/(100*BB1165*(1000-AU1165*BJ1165))</f>
        <v>0</v>
      </c>
      <c r="AI1165">
        <f>(AJ1165 - AK1165 - BO1165*1E3/(8.314*(BQ1165+273.15)) * AM1165/BN1165 * AL1165) * BN1165/(100*BB1165) * (1000 - BK1165)/1000</f>
        <v>0</v>
      </c>
      <c r="AJ1165">
        <v>1563.2133260046</v>
      </c>
      <c r="AK1165">
        <v>1512.76636363636</v>
      </c>
      <c r="AL1165">
        <v>3.45956801838252</v>
      </c>
      <c r="AM1165">
        <v>65.4375956939382</v>
      </c>
      <c r="AN1165">
        <f>(AP1165 - AO1165 + BO1165*1E3/(8.314*(BQ1165+273.15)) * AR1165/BN1165 * AQ1165) * BN1165/(100*BB1165) * 1000/(1000 - AP1165)</f>
        <v>0</v>
      </c>
      <c r="AO1165">
        <v>17.1937331117727</v>
      </c>
      <c r="AP1165">
        <v>20.0409989010989</v>
      </c>
      <c r="AQ1165">
        <v>0.000162014652311258</v>
      </c>
      <c r="AR1165">
        <v>121.297817516399</v>
      </c>
      <c r="AS1165">
        <v>0</v>
      </c>
      <c r="AT1165">
        <v>0</v>
      </c>
      <c r="AU1165">
        <f>IF(AS1165*$H$13&gt;=AW1165,1.0,(AW1165/(AW1165-AS1165*$H$13)))</f>
        <v>0</v>
      </c>
      <c r="AV1165">
        <f>(AU1165-1)*100</f>
        <v>0</v>
      </c>
      <c r="AW1165">
        <f>MAX(0,($B$13+$C$13*BV1165)/(1+$D$13*BV1165)*BO1165/(BQ1165+273)*$E$13)</f>
        <v>0</v>
      </c>
      <c r="AX1165">
        <f>$B$11*BW1165+$C$11*BX1165+$F$11*CI1165*(1-CL1165)</f>
        <v>0</v>
      </c>
      <c r="AY1165">
        <f>AX1165*AZ1165</f>
        <v>0</v>
      </c>
      <c r="AZ1165">
        <f>($B$11*$D$9+$C$11*$D$9+$F$11*((CV1165+CN1165)/MAX(CV1165+CN1165+CW1165, 0.1)*$I$9+CW1165/MAX(CV1165+CN1165+CW1165, 0.1)*$J$9))/($B$11+$C$11+$F$11)</f>
        <v>0</v>
      </c>
      <c r="BA1165">
        <f>($B$11*$K$9+$C$11*$K$9+$F$11*((CV1165+CN1165)/MAX(CV1165+CN1165+CW1165, 0.1)*$P$9+CW1165/MAX(CV1165+CN1165+CW1165, 0.1)*$Q$9))/($B$11+$C$11+$F$11)</f>
        <v>0</v>
      </c>
      <c r="BB1165">
        <v>6</v>
      </c>
      <c r="BC1165">
        <v>0.5</v>
      </c>
      <c r="BD1165" t="s">
        <v>355</v>
      </c>
      <c r="BE1165">
        <v>2</v>
      </c>
      <c r="BF1165" t="b">
        <v>1</v>
      </c>
      <c r="BG1165">
        <v>1663700230.21429</v>
      </c>
      <c r="BH1165">
        <v>1458.22535714286</v>
      </c>
      <c r="BI1165">
        <v>1519.6275</v>
      </c>
      <c r="BJ1165">
        <v>20.034775</v>
      </c>
      <c r="BK1165">
        <v>17.1566857142857</v>
      </c>
      <c r="BL1165">
        <v>1446.77535714286</v>
      </c>
      <c r="BM1165">
        <v>19.7492535714286</v>
      </c>
      <c r="BN1165">
        <v>500.079035714286</v>
      </c>
      <c r="BO1165">
        <v>90.4523321428572</v>
      </c>
      <c r="BP1165">
        <v>0.0478226821428571</v>
      </c>
      <c r="BQ1165">
        <v>24.4241321428571</v>
      </c>
      <c r="BR1165">
        <v>25.046825</v>
      </c>
      <c r="BS1165">
        <v>999.9</v>
      </c>
      <c r="BT1165">
        <v>0</v>
      </c>
      <c r="BU1165">
        <v>0</v>
      </c>
      <c r="BV1165">
        <v>10020.3571428571</v>
      </c>
      <c r="BW1165">
        <v>0</v>
      </c>
      <c r="BX1165">
        <v>16.6898714285714</v>
      </c>
      <c r="BY1165">
        <v>-61.4030714285714</v>
      </c>
      <c r="BZ1165">
        <v>1488.0375</v>
      </c>
      <c r="CA1165">
        <v>1546.15464285714</v>
      </c>
      <c r="CB1165">
        <v>2.87808</v>
      </c>
      <c r="CC1165">
        <v>1519.6275</v>
      </c>
      <c r="CD1165">
        <v>17.1566857142857</v>
      </c>
      <c r="CE1165">
        <v>1.81219214285714</v>
      </c>
      <c r="CF1165">
        <v>1.55186357142857</v>
      </c>
      <c r="CG1165">
        <v>15.8923607142857</v>
      </c>
      <c r="CH1165">
        <v>13.488925</v>
      </c>
      <c r="CI1165">
        <v>2000.00428571429</v>
      </c>
      <c r="CJ1165">
        <v>0.980005285714286</v>
      </c>
      <c r="CK1165">
        <v>0.0199947714285714</v>
      </c>
      <c r="CL1165">
        <v>0</v>
      </c>
      <c r="CM1165">
        <v>713.611142857143</v>
      </c>
      <c r="CN1165">
        <v>5.00063</v>
      </c>
      <c r="CO1165">
        <v>14065.425</v>
      </c>
      <c r="CP1165">
        <v>17256.9607142857</v>
      </c>
      <c r="CQ1165">
        <v>39.25</v>
      </c>
      <c r="CR1165">
        <v>39.375</v>
      </c>
      <c r="CS1165">
        <v>38.812</v>
      </c>
      <c r="CT1165">
        <v>38.69825</v>
      </c>
      <c r="CU1165">
        <v>39.97975</v>
      </c>
      <c r="CV1165">
        <v>1955.11285714286</v>
      </c>
      <c r="CW1165">
        <v>39.8910714285714</v>
      </c>
      <c r="CX1165">
        <v>0</v>
      </c>
      <c r="CY1165">
        <v>1663700235.5</v>
      </c>
      <c r="CZ1165">
        <v>0</v>
      </c>
      <c r="DA1165">
        <v>0</v>
      </c>
      <c r="DB1165" t="s">
        <v>356</v>
      </c>
      <c r="DC1165">
        <v>1660677648.1</v>
      </c>
      <c r="DD1165">
        <v>1660677649.1</v>
      </c>
      <c r="DE1165">
        <v>0</v>
      </c>
      <c r="DF1165">
        <v>-1.042</v>
      </c>
      <c r="DG1165">
        <v>0.003</v>
      </c>
      <c r="DH1165">
        <v>5.218</v>
      </c>
      <c r="DI1165">
        <v>0.344</v>
      </c>
      <c r="DJ1165">
        <v>417</v>
      </c>
      <c r="DK1165">
        <v>22</v>
      </c>
      <c r="DL1165">
        <v>1.24</v>
      </c>
      <c r="DM1165">
        <v>0.53</v>
      </c>
      <c r="DN1165">
        <v>-61.6103195121951</v>
      </c>
      <c r="DO1165">
        <v>3.75442578397213</v>
      </c>
      <c r="DP1165">
        <v>0.636227165758067</v>
      </c>
      <c r="DQ1165">
        <v>0</v>
      </c>
      <c r="DR1165">
        <v>2.90121951219512</v>
      </c>
      <c r="DS1165">
        <v>-0.410215191637624</v>
      </c>
      <c r="DT1165">
        <v>0.0414472987116622</v>
      </c>
      <c r="DU1165">
        <v>0</v>
      </c>
      <c r="DV1165">
        <v>0</v>
      </c>
      <c r="DW1165">
        <v>2</v>
      </c>
      <c r="DX1165" t="s">
        <v>357</v>
      </c>
      <c r="DY1165">
        <v>2.97162</v>
      </c>
      <c r="DZ1165">
        <v>2.70235</v>
      </c>
      <c r="EA1165">
        <v>0.212244</v>
      </c>
      <c r="EB1165">
        <v>0.218163</v>
      </c>
      <c r="EC1165">
        <v>0.0910138</v>
      </c>
      <c r="ED1165">
        <v>0.0824864</v>
      </c>
      <c r="EE1165">
        <v>30674.1</v>
      </c>
      <c r="EF1165">
        <v>33186.6</v>
      </c>
      <c r="EG1165">
        <v>35288.8</v>
      </c>
      <c r="EH1165">
        <v>38498.9</v>
      </c>
      <c r="EI1165">
        <v>45499.9</v>
      </c>
      <c r="EJ1165">
        <v>51029.2</v>
      </c>
      <c r="EK1165">
        <v>55171.9</v>
      </c>
      <c r="EL1165">
        <v>61761</v>
      </c>
      <c r="EM1165">
        <v>1.9814</v>
      </c>
      <c r="EN1165">
        <v>1.806</v>
      </c>
      <c r="EO1165">
        <v>0.090003</v>
      </c>
      <c r="EP1165">
        <v>0</v>
      </c>
      <c r="EQ1165">
        <v>23.5701</v>
      </c>
      <c r="ER1165">
        <v>999.9</v>
      </c>
      <c r="ES1165">
        <v>39.244</v>
      </c>
      <c r="ET1165">
        <v>31.683</v>
      </c>
      <c r="EU1165">
        <v>20.3481</v>
      </c>
      <c r="EV1165">
        <v>56.5463</v>
      </c>
      <c r="EW1165">
        <v>45.9896</v>
      </c>
      <c r="EX1165">
        <v>1</v>
      </c>
      <c r="EY1165">
        <v>0.0129268</v>
      </c>
      <c r="EZ1165">
        <v>3.39558</v>
      </c>
      <c r="FA1165">
        <v>20.0806</v>
      </c>
      <c r="FB1165">
        <v>5.19932</v>
      </c>
      <c r="FC1165">
        <v>12.0052</v>
      </c>
      <c r="FD1165">
        <v>4.976</v>
      </c>
      <c r="FE1165">
        <v>3.294</v>
      </c>
      <c r="FF1165">
        <v>9999</v>
      </c>
      <c r="FG1165">
        <v>9999</v>
      </c>
      <c r="FH1165">
        <v>9999</v>
      </c>
      <c r="FI1165">
        <v>696.3</v>
      </c>
      <c r="FJ1165">
        <v>1.86356</v>
      </c>
      <c r="FK1165">
        <v>1.86829</v>
      </c>
      <c r="FL1165">
        <v>1.86798</v>
      </c>
      <c r="FM1165">
        <v>1.86932</v>
      </c>
      <c r="FN1165">
        <v>1.87009</v>
      </c>
      <c r="FO1165">
        <v>1.86615</v>
      </c>
      <c r="FP1165">
        <v>1.86719</v>
      </c>
      <c r="FQ1165">
        <v>1.86853</v>
      </c>
      <c r="FR1165">
        <v>5</v>
      </c>
      <c r="FS1165">
        <v>0</v>
      </c>
      <c r="FT1165">
        <v>0</v>
      </c>
      <c r="FU1165">
        <v>0</v>
      </c>
      <c r="FV1165" t="s">
        <v>358</v>
      </c>
      <c r="FW1165" t="s">
        <v>359</v>
      </c>
      <c r="FX1165" t="s">
        <v>360</v>
      </c>
      <c r="FY1165" t="s">
        <v>360</v>
      </c>
      <c r="FZ1165" t="s">
        <v>360</v>
      </c>
      <c r="GA1165" t="s">
        <v>360</v>
      </c>
      <c r="GB1165">
        <v>0</v>
      </c>
      <c r="GC1165">
        <v>100</v>
      </c>
      <c r="GD1165">
        <v>100</v>
      </c>
      <c r="GE1165">
        <v>11.57</v>
      </c>
      <c r="GF1165">
        <v>0.2858</v>
      </c>
      <c r="GG1165">
        <v>3.61927167264205</v>
      </c>
      <c r="GH1165">
        <v>0.00509506669552449</v>
      </c>
      <c r="GI1165">
        <v>1.17866753763249e-06</v>
      </c>
      <c r="GJ1165">
        <v>-6.62632595388568e-10</v>
      </c>
      <c r="GK1165">
        <v>-0.0260112845827318</v>
      </c>
      <c r="GL1165">
        <v>-0.0225051504344278</v>
      </c>
      <c r="GM1165">
        <v>0.00262967521021688</v>
      </c>
      <c r="GN1165">
        <v>-3.50088843362945e-05</v>
      </c>
      <c r="GO1165">
        <v>-5</v>
      </c>
      <c r="GP1165">
        <v>1640</v>
      </c>
      <c r="GQ1165">
        <v>1</v>
      </c>
      <c r="GR1165">
        <v>20</v>
      </c>
      <c r="GS1165">
        <v>50376.5</v>
      </c>
      <c r="GT1165">
        <v>50376.5</v>
      </c>
      <c r="GU1165">
        <v>2.92358</v>
      </c>
      <c r="GV1165">
        <v>2.61841</v>
      </c>
      <c r="GW1165">
        <v>1.54785</v>
      </c>
      <c r="GX1165">
        <v>2.2998</v>
      </c>
      <c r="GY1165">
        <v>1.34644</v>
      </c>
      <c r="GZ1165">
        <v>2.36938</v>
      </c>
      <c r="HA1165">
        <v>36.718</v>
      </c>
      <c r="HB1165">
        <v>23.9387</v>
      </c>
      <c r="HC1165">
        <v>18</v>
      </c>
      <c r="HD1165">
        <v>503.191</v>
      </c>
      <c r="HE1165">
        <v>392.808</v>
      </c>
      <c r="HF1165">
        <v>18.8433</v>
      </c>
      <c r="HG1165">
        <v>27.2136</v>
      </c>
      <c r="HH1165">
        <v>30.0001</v>
      </c>
      <c r="HI1165">
        <v>27.2044</v>
      </c>
      <c r="HJ1165">
        <v>27.1527</v>
      </c>
      <c r="HK1165">
        <v>58.4934</v>
      </c>
      <c r="HL1165">
        <v>15.2603</v>
      </c>
      <c r="HM1165">
        <v>0</v>
      </c>
      <c r="HN1165">
        <v>18.8127</v>
      </c>
      <c r="HO1165">
        <v>1557.77</v>
      </c>
      <c r="HP1165">
        <v>17.3036</v>
      </c>
      <c r="HQ1165">
        <v>102.338</v>
      </c>
      <c r="HR1165">
        <v>102.796</v>
      </c>
    </row>
    <row r="1166" spans="1:226">
      <c r="A1166">
        <v>1150</v>
      </c>
      <c r="B1166">
        <v>1663700243</v>
      </c>
      <c r="C1166">
        <v>12467.9000000954</v>
      </c>
      <c r="D1166" t="s">
        <v>2670</v>
      </c>
      <c r="E1166" t="s">
        <v>2671</v>
      </c>
      <c r="F1166">
        <v>5</v>
      </c>
      <c r="G1166" t="s">
        <v>2485</v>
      </c>
      <c r="H1166" t="s">
        <v>354</v>
      </c>
      <c r="I1166">
        <v>1663700235.5</v>
      </c>
      <c r="J1166">
        <f>(K1166)/1000</f>
        <v>0</v>
      </c>
      <c r="K1166">
        <f>IF(BF1166, AN1166, AH1166)</f>
        <v>0</v>
      </c>
      <c r="L1166">
        <f>IF(BF1166, AI1166, AG1166)</f>
        <v>0</v>
      </c>
      <c r="M1166">
        <f>BH1166 - IF(AU1166&gt;1, L1166*BB1166*100.0/(AW1166*BV1166), 0)</f>
        <v>0</v>
      </c>
      <c r="N1166">
        <f>((T1166-J1166/2)*M1166-L1166)/(T1166+J1166/2)</f>
        <v>0</v>
      </c>
      <c r="O1166">
        <f>N1166*(BO1166+BP1166)/1000.0</f>
        <v>0</v>
      </c>
      <c r="P1166">
        <f>(BH1166 - IF(AU1166&gt;1, L1166*BB1166*100.0/(AW1166*BV1166), 0))*(BO1166+BP1166)/1000.0</f>
        <v>0</v>
      </c>
      <c r="Q1166">
        <f>2.0/((1/S1166-1/R1166)+SIGN(S1166)*SQRT((1/S1166-1/R1166)*(1/S1166-1/R1166) + 4*BC1166/((BC1166+1)*(BC1166+1))*(2*1/S1166*1/R1166-1/R1166*1/R1166)))</f>
        <v>0</v>
      </c>
      <c r="R1166">
        <f>IF(LEFT(BD1166,1)&lt;&gt;"0",IF(LEFT(BD1166,1)="1",3.0,BE1166),$D$5+$E$5*(BV1166*BO1166/($K$5*1000))+$F$5*(BV1166*BO1166/($K$5*1000))*MAX(MIN(BB1166,$J$5),$I$5)*MAX(MIN(BB1166,$J$5),$I$5)+$G$5*MAX(MIN(BB1166,$J$5),$I$5)*(BV1166*BO1166/($K$5*1000))+$H$5*(BV1166*BO1166/($K$5*1000))*(BV1166*BO1166/($K$5*1000)))</f>
        <v>0</v>
      </c>
      <c r="S1166">
        <f>J1166*(1000-(1000*0.61365*exp(17.502*W1166/(240.97+W1166))/(BO1166+BP1166)+BJ1166)/2)/(1000*0.61365*exp(17.502*W1166/(240.97+W1166))/(BO1166+BP1166)-BJ1166)</f>
        <v>0</v>
      </c>
      <c r="T1166">
        <f>1/((BC1166+1)/(Q1166/1.6)+1/(R1166/1.37)) + BC1166/((BC1166+1)/(Q1166/1.6) + BC1166/(R1166/1.37))</f>
        <v>0</v>
      </c>
      <c r="U1166">
        <f>(AX1166*BA1166)</f>
        <v>0</v>
      </c>
      <c r="V1166">
        <f>(BQ1166+(U1166+2*0.95*5.67E-8*(((BQ1166+$B$7)+273)^4-(BQ1166+273)^4)-44100*J1166)/(1.84*29.3*R1166+8*0.95*5.67E-8*(BQ1166+273)^3))</f>
        <v>0</v>
      </c>
      <c r="W1166">
        <f>($C$7*BR1166+$D$7*BS1166+$E$7*V1166)</f>
        <v>0</v>
      </c>
      <c r="X1166">
        <f>0.61365*exp(17.502*W1166/(240.97+W1166))</f>
        <v>0</v>
      </c>
      <c r="Y1166">
        <f>(Z1166/AA1166*100)</f>
        <v>0</v>
      </c>
      <c r="Z1166">
        <f>BJ1166*(BO1166+BP1166)/1000</f>
        <v>0</v>
      </c>
      <c r="AA1166">
        <f>0.61365*exp(17.502*BQ1166/(240.97+BQ1166))</f>
        <v>0</v>
      </c>
      <c r="AB1166">
        <f>(X1166-BJ1166*(BO1166+BP1166)/1000)</f>
        <v>0</v>
      </c>
      <c r="AC1166">
        <f>(-J1166*44100)</f>
        <v>0</v>
      </c>
      <c r="AD1166">
        <f>2*29.3*R1166*0.92*(BQ1166-W1166)</f>
        <v>0</v>
      </c>
      <c r="AE1166">
        <f>2*0.95*5.67E-8*(((BQ1166+$B$7)+273)^4-(W1166+273)^4)</f>
        <v>0</v>
      </c>
      <c r="AF1166">
        <f>U1166+AE1166+AC1166+AD1166</f>
        <v>0</v>
      </c>
      <c r="AG1166">
        <f>BN1166*AU1166*(BI1166-BH1166*(1000-AU1166*BK1166)/(1000-AU1166*BJ1166))/(100*BB1166)</f>
        <v>0</v>
      </c>
      <c r="AH1166">
        <f>1000*BN1166*AU1166*(BJ1166-BK1166)/(100*BB1166*(1000-AU1166*BJ1166))</f>
        <v>0</v>
      </c>
      <c r="AI1166">
        <f>(AJ1166 - AK1166 - BO1166*1E3/(8.314*(BQ1166+273.15)) * AM1166/BN1166 * AL1166) * BN1166/(100*BB1166) * (1000 - BK1166)/1000</f>
        <v>0</v>
      </c>
      <c r="AJ1166">
        <v>1580.06260774312</v>
      </c>
      <c r="AK1166">
        <v>1529.3536969697</v>
      </c>
      <c r="AL1166">
        <v>3.3220184481664</v>
      </c>
      <c r="AM1166">
        <v>65.4375956939382</v>
      </c>
      <c r="AN1166">
        <f>(AP1166 - AO1166 + BO1166*1E3/(8.314*(BQ1166+273.15)) * AR1166/BN1166 * AQ1166) * BN1166/(100*BB1166) * 1000/(1000 - AP1166)</f>
        <v>0</v>
      </c>
      <c r="AO1166">
        <v>17.2173757706469</v>
      </c>
      <c r="AP1166">
        <v>20.038621978022</v>
      </c>
      <c r="AQ1166">
        <v>-2.19461884012894e-05</v>
      </c>
      <c r="AR1166">
        <v>121.297817516399</v>
      </c>
      <c r="AS1166">
        <v>0</v>
      </c>
      <c r="AT1166">
        <v>0</v>
      </c>
      <c r="AU1166">
        <f>IF(AS1166*$H$13&gt;=AW1166,1.0,(AW1166/(AW1166-AS1166*$H$13)))</f>
        <v>0</v>
      </c>
      <c r="AV1166">
        <f>(AU1166-1)*100</f>
        <v>0</v>
      </c>
      <c r="AW1166">
        <f>MAX(0,($B$13+$C$13*BV1166)/(1+$D$13*BV1166)*BO1166/(BQ1166+273)*$E$13)</f>
        <v>0</v>
      </c>
      <c r="AX1166">
        <f>$B$11*BW1166+$C$11*BX1166+$F$11*CI1166*(1-CL1166)</f>
        <v>0</v>
      </c>
      <c r="AY1166">
        <f>AX1166*AZ1166</f>
        <v>0</v>
      </c>
      <c r="AZ1166">
        <f>($B$11*$D$9+$C$11*$D$9+$F$11*((CV1166+CN1166)/MAX(CV1166+CN1166+CW1166, 0.1)*$I$9+CW1166/MAX(CV1166+CN1166+CW1166, 0.1)*$J$9))/($B$11+$C$11+$F$11)</f>
        <v>0</v>
      </c>
      <c r="BA1166">
        <f>($B$11*$K$9+$C$11*$K$9+$F$11*((CV1166+CN1166)/MAX(CV1166+CN1166+CW1166, 0.1)*$P$9+CW1166/MAX(CV1166+CN1166+CW1166, 0.1)*$Q$9))/($B$11+$C$11+$F$11)</f>
        <v>0</v>
      </c>
      <c r="BB1166">
        <v>6</v>
      </c>
      <c r="BC1166">
        <v>0.5</v>
      </c>
      <c r="BD1166" t="s">
        <v>355</v>
      </c>
      <c r="BE1166">
        <v>2</v>
      </c>
      <c r="BF1166" t="b">
        <v>1</v>
      </c>
      <c r="BG1166">
        <v>1663700235.5</v>
      </c>
      <c r="BH1166">
        <v>1475.74074074074</v>
      </c>
      <c r="BI1166">
        <v>1536.97925925926</v>
      </c>
      <c r="BJ1166">
        <v>20.0385074074074</v>
      </c>
      <c r="BK1166">
        <v>17.1954444444444</v>
      </c>
      <c r="BL1166">
        <v>1464.21555555556</v>
      </c>
      <c r="BM1166">
        <v>19.7528333333333</v>
      </c>
      <c r="BN1166">
        <v>500.046962962963</v>
      </c>
      <c r="BO1166">
        <v>90.4533111111111</v>
      </c>
      <c r="BP1166">
        <v>0.0476773703703704</v>
      </c>
      <c r="BQ1166">
        <v>24.4157111111111</v>
      </c>
      <c r="BR1166">
        <v>25.0484222222222</v>
      </c>
      <c r="BS1166">
        <v>999.9</v>
      </c>
      <c r="BT1166">
        <v>0</v>
      </c>
      <c r="BU1166">
        <v>0</v>
      </c>
      <c r="BV1166">
        <v>10026.1111111111</v>
      </c>
      <c r="BW1166">
        <v>0</v>
      </c>
      <c r="BX1166">
        <v>16.6987592592593</v>
      </c>
      <c r="BY1166">
        <v>-61.2391592592593</v>
      </c>
      <c r="BZ1166">
        <v>1505.91740740741</v>
      </c>
      <c r="CA1166">
        <v>1563.87148148148</v>
      </c>
      <c r="CB1166">
        <v>2.84305259259259</v>
      </c>
      <c r="CC1166">
        <v>1536.97925925926</v>
      </c>
      <c r="CD1166">
        <v>17.1954444444444</v>
      </c>
      <c r="CE1166">
        <v>1.81254888888889</v>
      </c>
      <c r="CF1166">
        <v>1.55538555555556</v>
      </c>
      <c r="CG1166">
        <v>15.8954333333333</v>
      </c>
      <c r="CH1166">
        <v>13.523737037037</v>
      </c>
      <c r="CI1166">
        <v>2000.00777777778</v>
      </c>
      <c r="CJ1166">
        <v>0.98000537037037</v>
      </c>
      <c r="CK1166">
        <v>0.0199947037037037</v>
      </c>
      <c r="CL1166">
        <v>0</v>
      </c>
      <c r="CM1166">
        <v>713.169037037037</v>
      </c>
      <c r="CN1166">
        <v>5.00063</v>
      </c>
      <c r="CO1166">
        <v>14055.8925925926</v>
      </c>
      <c r="CP1166">
        <v>17256.9962962963</v>
      </c>
      <c r="CQ1166">
        <v>39.25</v>
      </c>
      <c r="CR1166">
        <v>39.375</v>
      </c>
      <c r="CS1166">
        <v>38.812</v>
      </c>
      <c r="CT1166">
        <v>38.715</v>
      </c>
      <c r="CU1166">
        <v>39.979</v>
      </c>
      <c r="CV1166">
        <v>1955.11592592593</v>
      </c>
      <c r="CW1166">
        <v>39.8907407407407</v>
      </c>
      <c r="CX1166">
        <v>0</v>
      </c>
      <c r="CY1166">
        <v>1663700240.3</v>
      </c>
      <c r="CZ1166">
        <v>0</v>
      </c>
      <c r="DA1166">
        <v>0</v>
      </c>
      <c r="DB1166" t="s">
        <v>356</v>
      </c>
      <c r="DC1166">
        <v>1660677648.1</v>
      </c>
      <c r="DD1166">
        <v>1660677649.1</v>
      </c>
      <c r="DE1166">
        <v>0</v>
      </c>
      <c r="DF1166">
        <v>-1.042</v>
      </c>
      <c r="DG1166">
        <v>0.003</v>
      </c>
      <c r="DH1166">
        <v>5.218</v>
      </c>
      <c r="DI1166">
        <v>0.344</v>
      </c>
      <c r="DJ1166">
        <v>417</v>
      </c>
      <c r="DK1166">
        <v>22</v>
      </c>
      <c r="DL1166">
        <v>1.24</v>
      </c>
      <c r="DM1166">
        <v>0.53</v>
      </c>
      <c r="DN1166">
        <v>-61.4032536585366</v>
      </c>
      <c r="DO1166">
        <v>0.983211846689665</v>
      </c>
      <c r="DP1166">
        <v>0.529243992372351</v>
      </c>
      <c r="DQ1166">
        <v>0</v>
      </c>
      <c r="DR1166">
        <v>2.86312219512195</v>
      </c>
      <c r="DS1166">
        <v>-0.40175331010453</v>
      </c>
      <c r="DT1166">
        <v>0.0403635667954373</v>
      </c>
      <c r="DU1166">
        <v>0</v>
      </c>
      <c r="DV1166">
        <v>0</v>
      </c>
      <c r="DW1166">
        <v>2</v>
      </c>
      <c r="DX1166" t="s">
        <v>357</v>
      </c>
      <c r="DY1166">
        <v>2.97172</v>
      </c>
      <c r="DZ1166">
        <v>2.70224</v>
      </c>
      <c r="EA1166">
        <v>0.213654</v>
      </c>
      <c r="EB1166">
        <v>0.219479</v>
      </c>
      <c r="EC1166">
        <v>0.0910172</v>
      </c>
      <c r="ED1166">
        <v>0.0825913</v>
      </c>
      <c r="EE1166">
        <v>30619.5</v>
      </c>
      <c r="EF1166">
        <v>33130.3</v>
      </c>
      <c r="EG1166">
        <v>35289.1</v>
      </c>
      <c r="EH1166">
        <v>38498.4</v>
      </c>
      <c r="EI1166">
        <v>45500.6</v>
      </c>
      <c r="EJ1166">
        <v>51023</v>
      </c>
      <c r="EK1166">
        <v>55172.9</v>
      </c>
      <c r="EL1166">
        <v>61760.6</v>
      </c>
      <c r="EM1166">
        <v>1.9828</v>
      </c>
      <c r="EN1166">
        <v>1.806</v>
      </c>
      <c r="EO1166">
        <v>0.090003</v>
      </c>
      <c r="EP1166">
        <v>0</v>
      </c>
      <c r="EQ1166">
        <v>23.5681</v>
      </c>
      <c r="ER1166">
        <v>999.9</v>
      </c>
      <c r="ES1166">
        <v>39.244</v>
      </c>
      <c r="ET1166">
        <v>31.683</v>
      </c>
      <c r="EU1166">
        <v>20.3459</v>
      </c>
      <c r="EV1166">
        <v>56.7062</v>
      </c>
      <c r="EW1166">
        <v>45.7893</v>
      </c>
      <c r="EX1166">
        <v>1</v>
      </c>
      <c r="EY1166">
        <v>0.0130488</v>
      </c>
      <c r="EZ1166">
        <v>3.42991</v>
      </c>
      <c r="FA1166">
        <v>20.0795</v>
      </c>
      <c r="FB1166">
        <v>5.19932</v>
      </c>
      <c r="FC1166">
        <v>12.0064</v>
      </c>
      <c r="FD1166">
        <v>4.976</v>
      </c>
      <c r="FE1166">
        <v>3.294</v>
      </c>
      <c r="FF1166">
        <v>9999</v>
      </c>
      <c r="FG1166">
        <v>9999</v>
      </c>
      <c r="FH1166">
        <v>9999</v>
      </c>
      <c r="FI1166">
        <v>696.3</v>
      </c>
      <c r="FJ1166">
        <v>1.86356</v>
      </c>
      <c r="FK1166">
        <v>1.86829</v>
      </c>
      <c r="FL1166">
        <v>1.86804</v>
      </c>
      <c r="FM1166">
        <v>1.86932</v>
      </c>
      <c r="FN1166">
        <v>1.87006</v>
      </c>
      <c r="FO1166">
        <v>1.86615</v>
      </c>
      <c r="FP1166">
        <v>1.86719</v>
      </c>
      <c r="FQ1166">
        <v>1.86853</v>
      </c>
      <c r="FR1166">
        <v>5</v>
      </c>
      <c r="FS1166">
        <v>0</v>
      </c>
      <c r="FT1166">
        <v>0</v>
      </c>
      <c r="FU1166">
        <v>0</v>
      </c>
      <c r="FV1166" t="s">
        <v>358</v>
      </c>
      <c r="FW1166" t="s">
        <v>359</v>
      </c>
      <c r="FX1166" t="s">
        <v>360</v>
      </c>
      <c r="FY1166" t="s">
        <v>360</v>
      </c>
      <c r="FZ1166" t="s">
        <v>360</v>
      </c>
      <c r="GA1166" t="s">
        <v>360</v>
      </c>
      <c r="GB1166">
        <v>0</v>
      </c>
      <c r="GC1166">
        <v>100</v>
      </c>
      <c r="GD1166">
        <v>100</v>
      </c>
      <c r="GE1166">
        <v>11.63</v>
      </c>
      <c r="GF1166">
        <v>0.2858</v>
      </c>
      <c r="GG1166">
        <v>3.61927167264205</v>
      </c>
      <c r="GH1166">
        <v>0.00509506669552449</v>
      </c>
      <c r="GI1166">
        <v>1.17866753763249e-06</v>
      </c>
      <c r="GJ1166">
        <v>-6.62632595388568e-10</v>
      </c>
      <c r="GK1166">
        <v>-0.0260112845827318</v>
      </c>
      <c r="GL1166">
        <v>-0.0225051504344278</v>
      </c>
      <c r="GM1166">
        <v>0.00262967521021688</v>
      </c>
      <c r="GN1166">
        <v>-3.50088843362945e-05</v>
      </c>
      <c r="GO1166">
        <v>-5</v>
      </c>
      <c r="GP1166">
        <v>1640</v>
      </c>
      <c r="GQ1166">
        <v>1</v>
      </c>
      <c r="GR1166">
        <v>20</v>
      </c>
      <c r="GS1166">
        <v>50376.6</v>
      </c>
      <c r="GT1166">
        <v>50376.6</v>
      </c>
      <c r="GU1166">
        <v>2.94556</v>
      </c>
      <c r="GV1166">
        <v>2.62817</v>
      </c>
      <c r="GW1166">
        <v>1.54785</v>
      </c>
      <c r="GX1166">
        <v>2.2998</v>
      </c>
      <c r="GY1166">
        <v>1.34644</v>
      </c>
      <c r="GZ1166">
        <v>2.2998</v>
      </c>
      <c r="HA1166">
        <v>36.718</v>
      </c>
      <c r="HB1166">
        <v>23.9387</v>
      </c>
      <c r="HC1166">
        <v>18</v>
      </c>
      <c r="HD1166">
        <v>504.122</v>
      </c>
      <c r="HE1166">
        <v>392.808</v>
      </c>
      <c r="HF1166">
        <v>18.795</v>
      </c>
      <c r="HG1166">
        <v>27.2136</v>
      </c>
      <c r="HH1166">
        <v>30.0001</v>
      </c>
      <c r="HI1166">
        <v>27.2044</v>
      </c>
      <c r="HJ1166">
        <v>27.1527</v>
      </c>
      <c r="HK1166">
        <v>58.952</v>
      </c>
      <c r="HL1166">
        <v>14.9734</v>
      </c>
      <c r="HM1166">
        <v>0.371192</v>
      </c>
      <c r="HN1166">
        <v>18.7661</v>
      </c>
      <c r="HO1166">
        <v>1577.91</v>
      </c>
      <c r="HP1166">
        <v>17.3408</v>
      </c>
      <c r="HQ1166">
        <v>102.34</v>
      </c>
      <c r="HR1166">
        <v>102.795</v>
      </c>
    </row>
    <row r="1167" spans="1:226">
      <c r="A1167">
        <v>1151</v>
      </c>
      <c r="B1167">
        <v>1663700248</v>
      </c>
      <c r="C1167">
        <v>12472.9000000954</v>
      </c>
      <c r="D1167" t="s">
        <v>2672</v>
      </c>
      <c r="E1167" t="s">
        <v>2673</v>
      </c>
      <c r="F1167">
        <v>5</v>
      </c>
      <c r="G1167" t="s">
        <v>2485</v>
      </c>
      <c r="H1167" t="s">
        <v>354</v>
      </c>
      <c r="I1167">
        <v>1663700240.21429</v>
      </c>
      <c r="J1167">
        <f>(K1167)/1000</f>
        <v>0</v>
      </c>
      <c r="K1167">
        <f>IF(BF1167, AN1167, AH1167)</f>
        <v>0</v>
      </c>
      <c r="L1167">
        <f>IF(BF1167, AI1167, AG1167)</f>
        <v>0</v>
      </c>
      <c r="M1167">
        <f>BH1167 - IF(AU1167&gt;1, L1167*BB1167*100.0/(AW1167*BV1167), 0)</f>
        <v>0</v>
      </c>
      <c r="N1167">
        <f>((T1167-J1167/2)*M1167-L1167)/(T1167+J1167/2)</f>
        <v>0</v>
      </c>
      <c r="O1167">
        <f>N1167*(BO1167+BP1167)/1000.0</f>
        <v>0</v>
      </c>
      <c r="P1167">
        <f>(BH1167 - IF(AU1167&gt;1, L1167*BB1167*100.0/(AW1167*BV1167), 0))*(BO1167+BP1167)/1000.0</f>
        <v>0</v>
      </c>
      <c r="Q1167">
        <f>2.0/((1/S1167-1/R1167)+SIGN(S1167)*SQRT((1/S1167-1/R1167)*(1/S1167-1/R1167) + 4*BC1167/((BC1167+1)*(BC1167+1))*(2*1/S1167*1/R1167-1/R1167*1/R1167)))</f>
        <v>0</v>
      </c>
      <c r="R1167">
        <f>IF(LEFT(BD1167,1)&lt;&gt;"0",IF(LEFT(BD1167,1)="1",3.0,BE1167),$D$5+$E$5*(BV1167*BO1167/($K$5*1000))+$F$5*(BV1167*BO1167/($K$5*1000))*MAX(MIN(BB1167,$J$5),$I$5)*MAX(MIN(BB1167,$J$5),$I$5)+$G$5*MAX(MIN(BB1167,$J$5),$I$5)*(BV1167*BO1167/($K$5*1000))+$H$5*(BV1167*BO1167/($K$5*1000))*(BV1167*BO1167/($K$5*1000)))</f>
        <v>0</v>
      </c>
      <c r="S1167">
        <f>J1167*(1000-(1000*0.61365*exp(17.502*W1167/(240.97+W1167))/(BO1167+BP1167)+BJ1167)/2)/(1000*0.61365*exp(17.502*W1167/(240.97+W1167))/(BO1167+BP1167)-BJ1167)</f>
        <v>0</v>
      </c>
      <c r="T1167">
        <f>1/((BC1167+1)/(Q1167/1.6)+1/(R1167/1.37)) + BC1167/((BC1167+1)/(Q1167/1.6) + BC1167/(R1167/1.37))</f>
        <v>0</v>
      </c>
      <c r="U1167">
        <f>(AX1167*BA1167)</f>
        <v>0</v>
      </c>
      <c r="V1167">
        <f>(BQ1167+(U1167+2*0.95*5.67E-8*(((BQ1167+$B$7)+273)^4-(BQ1167+273)^4)-44100*J1167)/(1.84*29.3*R1167+8*0.95*5.67E-8*(BQ1167+273)^3))</f>
        <v>0</v>
      </c>
      <c r="W1167">
        <f>($C$7*BR1167+$D$7*BS1167+$E$7*V1167)</f>
        <v>0</v>
      </c>
      <c r="X1167">
        <f>0.61365*exp(17.502*W1167/(240.97+W1167))</f>
        <v>0</v>
      </c>
      <c r="Y1167">
        <f>(Z1167/AA1167*100)</f>
        <v>0</v>
      </c>
      <c r="Z1167">
        <f>BJ1167*(BO1167+BP1167)/1000</f>
        <v>0</v>
      </c>
      <c r="AA1167">
        <f>0.61365*exp(17.502*BQ1167/(240.97+BQ1167))</f>
        <v>0</v>
      </c>
      <c r="AB1167">
        <f>(X1167-BJ1167*(BO1167+BP1167)/1000)</f>
        <v>0</v>
      </c>
      <c r="AC1167">
        <f>(-J1167*44100)</f>
        <v>0</v>
      </c>
      <c r="AD1167">
        <f>2*29.3*R1167*0.92*(BQ1167-W1167)</f>
        <v>0</v>
      </c>
      <c r="AE1167">
        <f>2*0.95*5.67E-8*(((BQ1167+$B$7)+273)^4-(W1167+273)^4)</f>
        <v>0</v>
      </c>
      <c r="AF1167">
        <f>U1167+AE1167+AC1167+AD1167</f>
        <v>0</v>
      </c>
      <c r="AG1167">
        <f>BN1167*AU1167*(BI1167-BH1167*(1000-AU1167*BK1167)/(1000-AU1167*BJ1167))/(100*BB1167)</f>
        <v>0</v>
      </c>
      <c r="AH1167">
        <f>1000*BN1167*AU1167*(BJ1167-BK1167)/(100*BB1167*(1000-AU1167*BJ1167))</f>
        <v>0</v>
      </c>
      <c r="AI1167">
        <f>(AJ1167 - AK1167 - BO1167*1E3/(8.314*(BQ1167+273.15)) * AM1167/BN1167 * AL1167) * BN1167/(100*BB1167) * (1000 - BK1167)/1000</f>
        <v>0</v>
      </c>
      <c r="AJ1167">
        <v>1597.13981675628</v>
      </c>
      <c r="AK1167">
        <v>1546.50539393939</v>
      </c>
      <c r="AL1167">
        <v>3.44026886696874</v>
      </c>
      <c r="AM1167">
        <v>65.4375956939382</v>
      </c>
      <c r="AN1167">
        <f>(AP1167 - AO1167 + BO1167*1E3/(8.314*(BQ1167+273.15)) * AR1167/BN1167 * AQ1167) * BN1167/(100*BB1167) * 1000/(1000 - AP1167)</f>
        <v>0</v>
      </c>
      <c r="AO1167">
        <v>17.2346101814064</v>
      </c>
      <c r="AP1167">
        <v>20.036421978022</v>
      </c>
      <c r="AQ1167">
        <v>-4.17151257945597e-05</v>
      </c>
      <c r="AR1167">
        <v>121.297817516399</v>
      </c>
      <c r="AS1167">
        <v>0</v>
      </c>
      <c r="AT1167">
        <v>0</v>
      </c>
      <c r="AU1167">
        <f>IF(AS1167*$H$13&gt;=AW1167,1.0,(AW1167/(AW1167-AS1167*$H$13)))</f>
        <v>0</v>
      </c>
      <c r="AV1167">
        <f>(AU1167-1)*100</f>
        <v>0</v>
      </c>
      <c r="AW1167">
        <f>MAX(0,($B$13+$C$13*BV1167)/(1+$D$13*BV1167)*BO1167/(BQ1167+273)*$E$13)</f>
        <v>0</v>
      </c>
      <c r="AX1167">
        <f>$B$11*BW1167+$C$11*BX1167+$F$11*CI1167*(1-CL1167)</f>
        <v>0</v>
      </c>
      <c r="AY1167">
        <f>AX1167*AZ1167</f>
        <v>0</v>
      </c>
      <c r="AZ1167">
        <f>($B$11*$D$9+$C$11*$D$9+$F$11*((CV1167+CN1167)/MAX(CV1167+CN1167+CW1167, 0.1)*$I$9+CW1167/MAX(CV1167+CN1167+CW1167, 0.1)*$J$9))/($B$11+$C$11+$F$11)</f>
        <v>0</v>
      </c>
      <c r="BA1167">
        <f>($B$11*$K$9+$C$11*$K$9+$F$11*((CV1167+CN1167)/MAX(CV1167+CN1167+CW1167, 0.1)*$P$9+CW1167/MAX(CV1167+CN1167+CW1167, 0.1)*$Q$9))/($B$11+$C$11+$F$11)</f>
        <v>0</v>
      </c>
      <c r="BB1167">
        <v>6</v>
      </c>
      <c r="BC1167">
        <v>0.5</v>
      </c>
      <c r="BD1167" t="s">
        <v>355</v>
      </c>
      <c r="BE1167">
        <v>2</v>
      </c>
      <c r="BF1167" t="b">
        <v>1</v>
      </c>
      <c r="BG1167">
        <v>1663700240.21429</v>
      </c>
      <c r="BH1167">
        <v>1491.26142857143</v>
      </c>
      <c r="BI1167">
        <v>1552.66071428571</v>
      </c>
      <c r="BJ1167">
        <v>20.0391392857143</v>
      </c>
      <c r="BK1167">
        <v>17.2308071428571</v>
      </c>
      <c r="BL1167">
        <v>1479.67</v>
      </c>
      <c r="BM1167">
        <v>19.7534357142857</v>
      </c>
      <c r="BN1167">
        <v>500.079142857143</v>
      </c>
      <c r="BO1167">
        <v>90.4529107142857</v>
      </c>
      <c r="BP1167">
        <v>0.047671125</v>
      </c>
      <c r="BQ1167">
        <v>24.4113071428571</v>
      </c>
      <c r="BR1167">
        <v>25.0473785714286</v>
      </c>
      <c r="BS1167">
        <v>999.9</v>
      </c>
      <c r="BT1167">
        <v>0</v>
      </c>
      <c r="BU1167">
        <v>0</v>
      </c>
      <c r="BV1167">
        <v>10015.8928571429</v>
      </c>
      <c r="BW1167">
        <v>0</v>
      </c>
      <c r="BX1167">
        <v>16.7127321428571</v>
      </c>
      <c r="BY1167">
        <v>-61.4009178571429</v>
      </c>
      <c r="BZ1167">
        <v>1521.75535714286</v>
      </c>
      <c r="CA1167">
        <v>1579.88464285714</v>
      </c>
      <c r="CB1167">
        <v>2.80832392857143</v>
      </c>
      <c r="CC1167">
        <v>1552.66071428571</v>
      </c>
      <c r="CD1167">
        <v>17.2308071428571</v>
      </c>
      <c r="CE1167">
        <v>1.81259821428571</v>
      </c>
      <c r="CF1167">
        <v>1.55857714285714</v>
      </c>
      <c r="CG1167">
        <v>15.8958535714286</v>
      </c>
      <c r="CH1167">
        <v>13.5552214285714</v>
      </c>
      <c r="CI1167">
        <v>2000.02357142857</v>
      </c>
      <c r="CJ1167">
        <v>0.980006142857143</v>
      </c>
      <c r="CK1167">
        <v>0.0199940857142857</v>
      </c>
      <c r="CL1167">
        <v>0</v>
      </c>
      <c r="CM1167">
        <v>712.804142857143</v>
      </c>
      <c r="CN1167">
        <v>5.00063</v>
      </c>
      <c r="CO1167">
        <v>14047.4321428571</v>
      </c>
      <c r="CP1167">
        <v>17257.1357142857</v>
      </c>
      <c r="CQ1167">
        <v>39.2588571428571</v>
      </c>
      <c r="CR1167">
        <v>39.3794285714286</v>
      </c>
      <c r="CS1167">
        <v>38.812</v>
      </c>
      <c r="CT1167">
        <v>38.73425</v>
      </c>
      <c r="CU1167">
        <v>39.98875</v>
      </c>
      <c r="CV1167">
        <v>1955.13285714286</v>
      </c>
      <c r="CW1167">
        <v>39.89</v>
      </c>
      <c r="CX1167">
        <v>0</v>
      </c>
      <c r="CY1167">
        <v>1663700245.1</v>
      </c>
      <c r="CZ1167">
        <v>0</v>
      </c>
      <c r="DA1167">
        <v>0</v>
      </c>
      <c r="DB1167" t="s">
        <v>356</v>
      </c>
      <c r="DC1167">
        <v>1660677648.1</v>
      </c>
      <c r="DD1167">
        <v>1660677649.1</v>
      </c>
      <c r="DE1167">
        <v>0</v>
      </c>
      <c r="DF1167">
        <v>-1.042</v>
      </c>
      <c r="DG1167">
        <v>0.003</v>
      </c>
      <c r="DH1167">
        <v>5.218</v>
      </c>
      <c r="DI1167">
        <v>0.344</v>
      </c>
      <c r="DJ1167">
        <v>417</v>
      </c>
      <c r="DK1167">
        <v>22</v>
      </c>
      <c r="DL1167">
        <v>1.24</v>
      </c>
      <c r="DM1167">
        <v>0.53</v>
      </c>
      <c r="DN1167">
        <v>-61.3651048780488</v>
      </c>
      <c r="DO1167">
        <v>-0.183029268292716</v>
      </c>
      <c r="DP1167">
        <v>0.485207695508926</v>
      </c>
      <c r="DQ1167">
        <v>0</v>
      </c>
      <c r="DR1167">
        <v>2.83558634146341</v>
      </c>
      <c r="DS1167">
        <v>-0.410911149825784</v>
      </c>
      <c r="DT1167">
        <v>0.0417067431382562</v>
      </c>
      <c r="DU1167">
        <v>0</v>
      </c>
      <c r="DV1167">
        <v>0</v>
      </c>
      <c r="DW1167">
        <v>2</v>
      </c>
      <c r="DX1167" t="s">
        <v>357</v>
      </c>
      <c r="DY1167">
        <v>2.97293</v>
      </c>
      <c r="DZ1167">
        <v>2.70272</v>
      </c>
      <c r="EA1167">
        <v>0.215042</v>
      </c>
      <c r="EB1167">
        <v>0.220915</v>
      </c>
      <c r="EC1167">
        <v>0.091</v>
      </c>
      <c r="ED1167">
        <v>0.0827751</v>
      </c>
      <c r="EE1167">
        <v>30565</v>
      </c>
      <c r="EF1167">
        <v>33069.2</v>
      </c>
      <c r="EG1167">
        <v>35288.5</v>
      </c>
      <c r="EH1167">
        <v>38498.1</v>
      </c>
      <c r="EI1167">
        <v>45500.6</v>
      </c>
      <c r="EJ1167">
        <v>51012.5</v>
      </c>
      <c r="EK1167">
        <v>55171.8</v>
      </c>
      <c r="EL1167">
        <v>61760.3</v>
      </c>
      <c r="EM1167">
        <v>1.9814</v>
      </c>
      <c r="EN1167">
        <v>1.8054</v>
      </c>
      <c r="EO1167">
        <v>0.0905991</v>
      </c>
      <c r="EP1167">
        <v>0</v>
      </c>
      <c r="EQ1167">
        <v>23.5642</v>
      </c>
      <c r="ER1167">
        <v>999.9</v>
      </c>
      <c r="ES1167">
        <v>39.244</v>
      </c>
      <c r="ET1167">
        <v>31.683</v>
      </c>
      <c r="EU1167">
        <v>20.3502</v>
      </c>
      <c r="EV1167">
        <v>56.8063</v>
      </c>
      <c r="EW1167">
        <v>45.5729</v>
      </c>
      <c r="EX1167">
        <v>1</v>
      </c>
      <c r="EY1167">
        <v>0.0134959</v>
      </c>
      <c r="EZ1167">
        <v>3.46479</v>
      </c>
      <c r="FA1167">
        <v>20.0791</v>
      </c>
      <c r="FB1167">
        <v>5.19812</v>
      </c>
      <c r="FC1167">
        <v>12.0052</v>
      </c>
      <c r="FD1167">
        <v>4.9756</v>
      </c>
      <c r="FE1167">
        <v>3.294</v>
      </c>
      <c r="FF1167">
        <v>9999</v>
      </c>
      <c r="FG1167">
        <v>9999</v>
      </c>
      <c r="FH1167">
        <v>9999</v>
      </c>
      <c r="FI1167">
        <v>696.3</v>
      </c>
      <c r="FJ1167">
        <v>1.86356</v>
      </c>
      <c r="FK1167">
        <v>1.86829</v>
      </c>
      <c r="FL1167">
        <v>1.86798</v>
      </c>
      <c r="FM1167">
        <v>1.86929</v>
      </c>
      <c r="FN1167">
        <v>1.87002</v>
      </c>
      <c r="FO1167">
        <v>1.86615</v>
      </c>
      <c r="FP1167">
        <v>1.86716</v>
      </c>
      <c r="FQ1167">
        <v>1.86856</v>
      </c>
      <c r="FR1167">
        <v>5</v>
      </c>
      <c r="FS1167">
        <v>0</v>
      </c>
      <c r="FT1167">
        <v>0</v>
      </c>
      <c r="FU1167">
        <v>0</v>
      </c>
      <c r="FV1167" t="s">
        <v>358</v>
      </c>
      <c r="FW1167" t="s">
        <v>359</v>
      </c>
      <c r="FX1167" t="s">
        <v>360</v>
      </c>
      <c r="FY1167" t="s">
        <v>360</v>
      </c>
      <c r="FZ1167" t="s">
        <v>360</v>
      </c>
      <c r="GA1167" t="s">
        <v>360</v>
      </c>
      <c r="GB1167">
        <v>0</v>
      </c>
      <c r="GC1167">
        <v>100</v>
      </c>
      <c r="GD1167">
        <v>100</v>
      </c>
      <c r="GE1167">
        <v>11.7</v>
      </c>
      <c r="GF1167">
        <v>0.2857</v>
      </c>
      <c r="GG1167">
        <v>3.61927167264205</v>
      </c>
      <c r="GH1167">
        <v>0.00509506669552449</v>
      </c>
      <c r="GI1167">
        <v>1.17866753763249e-06</v>
      </c>
      <c r="GJ1167">
        <v>-6.62632595388568e-10</v>
      </c>
      <c r="GK1167">
        <v>-0.0260112845827318</v>
      </c>
      <c r="GL1167">
        <v>-0.0225051504344278</v>
      </c>
      <c r="GM1167">
        <v>0.00262967521021688</v>
      </c>
      <c r="GN1167">
        <v>-3.50088843362945e-05</v>
      </c>
      <c r="GO1167">
        <v>-5</v>
      </c>
      <c r="GP1167">
        <v>1640</v>
      </c>
      <c r="GQ1167">
        <v>1</v>
      </c>
      <c r="GR1167">
        <v>20</v>
      </c>
      <c r="GS1167">
        <v>50376.7</v>
      </c>
      <c r="GT1167">
        <v>50376.6</v>
      </c>
      <c r="GU1167">
        <v>2.97363</v>
      </c>
      <c r="GV1167">
        <v>2.62695</v>
      </c>
      <c r="GW1167">
        <v>1.54785</v>
      </c>
      <c r="GX1167">
        <v>2.2998</v>
      </c>
      <c r="GY1167">
        <v>1.34644</v>
      </c>
      <c r="GZ1167">
        <v>2.43286</v>
      </c>
      <c r="HA1167">
        <v>36.718</v>
      </c>
      <c r="HB1167">
        <v>23.9474</v>
      </c>
      <c r="HC1167">
        <v>18</v>
      </c>
      <c r="HD1167">
        <v>503.189</v>
      </c>
      <c r="HE1167">
        <v>392.481</v>
      </c>
      <c r="HF1167">
        <v>18.7469</v>
      </c>
      <c r="HG1167">
        <v>27.2136</v>
      </c>
      <c r="HH1167">
        <v>30</v>
      </c>
      <c r="HI1167">
        <v>27.2044</v>
      </c>
      <c r="HJ1167">
        <v>27.1527</v>
      </c>
      <c r="HK1167">
        <v>59.4962</v>
      </c>
      <c r="HL1167">
        <v>14.9734</v>
      </c>
      <c r="HM1167">
        <v>0.371192</v>
      </c>
      <c r="HN1167">
        <v>18.7187</v>
      </c>
      <c r="HO1167">
        <v>1591.52</v>
      </c>
      <c r="HP1167">
        <v>17.3825</v>
      </c>
      <c r="HQ1167">
        <v>102.338</v>
      </c>
      <c r="HR1167">
        <v>102.794</v>
      </c>
    </row>
    <row r="1168" spans="1:226">
      <c r="A1168">
        <v>1152</v>
      </c>
      <c r="B1168">
        <v>1663700253</v>
      </c>
      <c r="C1168">
        <v>12477.9000000954</v>
      </c>
      <c r="D1168" t="s">
        <v>2674</v>
      </c>
      <c r="E1168" t="s">
        <v>2675</v>
      </c>
      <c r="F1168">
        <v>5</v>
      </c>
      <c r="G1168" t="s">
        <v>2485</v>
      </c>
      <c r="H1168" t="s">
        <v>354</v>
      </c>
      <c r="I1168">
        <v>1663700245.5</v>
      </c>
      <c r="J1168">
        <f>(K1168)/1000</f>
        <v>0</v>
      </c>
      <c r="K1168">
        <f>IF(BF1168, AN1168, AH1168)</f>
        <v>0</v>
      </c>
      <c r="L1168">
        <f>IF(BF1168, AI1168, AG1168)</f>
        <v>0</v>
      </c>
      <c r="M1168">
        <f>BH1168 - IF(AU1168&gt;1, L1168*BB1168*100.0/(AW1168*BV1168), 0)</f>
        <v>0</v>
      </c>
      <c r="N1168">
        <f>((T1168-J1168/2)*M1168-L1168)/(T1168+J1168/2)</f>
        <v>0</v>
      </c>
      <c r="O1168">
        <f>N1168*(BO1168+BP1168)/1000.0</f>
        <v>0</v>
      </c>
      <c r="P1168">
        <f>(BH1168 - IF(AU1168&gt;1, L1168*BB1168*100.0/(AW1168*BV1168), 0))*(BO1168+BP1168)/1000.0</f>
        <v>0</v>
      </c>
      <c r="Q1168">
        <f>2.0/((1/S1168-1/R1168)+SIGN(S1168)*SQRT((1/S1168-1/R1168)*(1/S1168-1/R1168) + 4*BC1168/((BC1168+1)*(BC1168+1))*(2*1/S1168*1/R1168-1/R1168*1/R1168)))</f>
        <v>0</v>
      </c>
      <c r="R1168">
        <f>IF(LEFT(BD1168,1)&lt;&gt;"0",IF(LEFT(BD1168,1)="1",3.0,BE1168),$D$5+$E$5*(BV1168*BO1168/($K$5*1000))+$F$5*(BV1168*BO1168/($K$5*1000))*MAX(MIN(BB1168,$J$5),$I$5)*MAX(MIN(BB1168,$J$5),$I$5)+$G$5*MAX(MIN(BB1168,$J$5),$I$5)*(BV1168*BO1168/($K$5*1000))+$H$5*(BV1168*BO1168/($K$5*1000))*(BV1168*BO1168/($K$5*1000)))</f>
        <v>0</v>
      </c>
      <c r="S1168">
        <f>J1168*(1000-(1000*0.61365*exp(17.502*W1168/(240.97+W1168))/(BO1168+BP1168)+BJ1168)/2)/(1000*0.61365*exp(17.502*W1168/(240.97+W1168))/(BO1168+BP1168)-BJ1168)</f>
        <v>0</v>
      </c>
      <c r="T1168">
        <f>1/((BC1168+1)/(Q1168/1.6)+1/(R1168/1.37)) + BC1168/((BC1168+1)/(Q1168/1.6) + BC1168/(R1168/1.37))</f>
        <v>0</v>
      </c>
      <c r="U1168">
        <f>(AX1168*BA1168)</f>
        <v>0</v>
      </c>
      <c r="V1168">
        <f>(BQ1168+(U1168+2*0.95*5.67E-8*(((BQ1168+$B$7)+273)^4-(BQ1168+273)^4)-44100*J1168)/(1.84*29.3*R1168+8*0.95*5.67E-8*(BQ1168+273)^3))</f>
        <v>0</v>
      </c>
      <c r="W1168">
        <f>($C$7*BR1168+$D$7*BS1168+$E$7*V1168)</f>
        <v>0</v>
      </c>
      <c r="X1168">
        <f>0.61365*exp(17.502*W1168/(240.97+W1168))</f>
        <v>0</v>
      </c>
      <c r="Y1168">
        <f>(Z1168/AA1168*100)</f>
        <v>0</v>
      </c>
      <c r="Z1168">
        <f>BJ1168*(BO1168+BP1168)/1000</f>
        <v>0</v>
      </c>
      <c r="AA1168">
        <f>0.61365*exp(17.502*BQ1168/(240.97+BQ1168))</f>
        <v>0</v>
      </c>
      <c r="AB1168">
        <f>(X1168-BJ1168*(BO1168+BP1168)/1000)</f>
        <v>0</v>
      </c>
      <c r="AC1168">
        <f>(-J1168*44100)</f>
        <v>0</v>
      </c>
      <c r="AD1168">
        <f>2*29.3*R1168*0.92*(BQ1168-W1168)</f>
        <v>0</v>
      </c>
      <c r="AE1168">
        <f>2*0.95*5.67E-8*(((BQ1168+$B$7)+273)^4-(W1168+273)^4)</f>
        <v>0</v>
      </c>
      <c r="AF1168">
        <f>U1168+AE1168+AC1168+AD1168</f>
        <v>0</v>
      </c>
      <c r="AG1168">
        <f>BN1168*AU1168*(BI1168-BH1168*(1000-AU1168*BK1168)/(1000-AU1168*BJ1168))/(100*BB1168)</f>
        <v>0</v>
      </c>
      <c r="AH1168">
        <f>1000*BN1168*AU1168*(BJ1168-BK1168)/(100*BB1168*(1000-AU1168*BJ1168))</f>
        <v>0</v>
      </c>
      <c r="AI1168">
        <f>(AJ1168 - AK1168 - BO1168*1E3/(8.314*(BQ1168+273.15)) * AM1168/BN1168 * AL1168) * BN1168/(100*BB1168) * (1000 - BK1168)/1000</f>
        <v>0</v>
      </c>
      <c r="AJ1168">
        <v>1614.23484041335</v>
      </c>
      <c r="AK1168">
        <v>1563.54284848485</v>
      </c>
      <c r="AL1168">
        <v>3.42396101391034</v>
      </c>
      <c r="AM1168">
        <v>65.4375956939382</v>
      </c>
      <c r="AN1168">
        <f>(AP1168 - AO1168 + BO1168*1E3/(8.314*(BQ1168+273.15)) * AR1168/BN1168 * AQ1168) * BN1168/(100*BB1168) * 1000/(1000 - AP1168)</f>
        <v>0</v>
      </c>
      <c r="AO1168">
        <v>17.2941881088443</v>
      </c>
      <c r="AP1168">
        <v>20.0397945054945</v>
      </c>
      <c r="AQ1168">
        <v>6.92573593061465e-05</v>
      </c>
      <c r="AR1168">
        <v>121.297817516399</v>
      </c>
      <c r="AS1168">
        <v>0</v>
      </c>
      <c r="AT1168">
        <v>0</v>
      </c>
      <c r="AU1168">
        <f>IF(AS1168*$H$13&gt;=AW1168,1.0,(AW1168/(AW1168-AS1168*$H$13)))</f>
        <v>0</v>
      </c>
      <c r="AV1168">
        <f>(AU1168-1)*100</f>
        <v>0</v>
      </c>
      <c r="AW1168">
        <f>MAX(0,($B$13+$C$13*BV1168)/(1+$D$13*BV1168)*BO1168/(BQ1168+273)*$E$13)</f>
        <v>0</v>
      </c>
      <c r="AX1168">
        <f>$B$11*BW1168+$C$11*BX1168+$F$11*CI1168*(1-CL1168)</f>
        <v>0</v>
      </c>
      <c r="AY1168">
        <f>AX1168*AZ1168</f>
        <v>0</v>
      </c>
      <c r="AZ1168">
        <f>($B$11*$D$9+$C$11*$D$9+$F$11*((CV1168+CN1168)/MAX(CV1168+CN1168+CW1168, 0.1)*$I$9+CW1168/MAX(CV1168+CN1168+CW1168, 0.1)*$J$9))/($B$11+$C$11+$F$11)</f>
        <v>0</v>
      </c>
      <c r="BA1168">
        <f>($B$11*$K$9+$C$11*$K$9+$F$11*((CV1168+CN1168)/MAX(CV1168+CN1168+CW1168, 0.1)*$P$9+CW1168/MAX(CV1168+CN1168+CW1168, 0.1)*$Q$9))/($B$11+$C$11+$F$11)</f>
        <v>0</v>
      </c>
      <c r="BB1168">
        <v>6</v>
      </c>
      <c r="BC1168">
        <v>0.5</v>
      </c>
      <c r="BD1168" t="s">
        <v>355</v>
      </c>
      <c r="BE1168">
        <v>2</v>
      </c>
      <c r="BF1168" t="b">
        <v>1</v>
      </c>
      <c r="BG1168">
        <v>1663700245.5</v>
      </c>
      <c r="BH1168">
        <v>1508.82444444444</v>
      </c>
      <c r="BI1168">
        <v>1570.36925925926</v>
      </c>
      <c r="BJ1168">
        <v>20.0391259259259</v>
      </c>
      <c r="BK1168">
        <v>17.2689185185185</v>
      </c>
      <c r="BL1168">
        <v>1497.15814814815</v>
      </c>
      <c r="BM1168">
        <v>19.7534333333333</v>
      </c>
      <c r="BN1168">
        <v>500.090777777778</v>
      </c>
      <c r="BO1168">
        <v>90.4516518518519</v>
      </c>
      <c r="BP1168">
        <v>0.0476445962962963</v>
      </c>
      <c r="BQ1168">
        <v>24.4025185185185</v>
      </c>
      <c r="BR1168">
        <v>25.0434518518518</v>
      </c>
      <c r="BS1168">
        <v>999.9</v>
      </c>
      <c r="BT1168">
        <v>0</v>
      </c>
      <c r="BU1168">
        <v>0</v>
      </c>
      <c r="BV1168">
        <v>10028.3333333333</v>
      </c>
      <c r="BW1168">
        <v>0</v>
      </c>
      <c r="BX1168">
        <v>16.7147</v>
      </c>
      <c r="BY1168">
        <v>-61.5466555555556</v>
      </c>
      <c r="BZ1168">
        <v>1539.67777777778</v>
      </c>
      <c r="CA1168">
        <v>1597.96518518519</v>
      </c>
      <c r="CB1168">
        <v>2.77020481481481</v>
      </c>
      <c r="CC1168">
        <v>1570.36925925926</v>
      </c>
      <c r="CD1168">
        <v>17.2689185185185</v>
      </c>
      <c r="CE1168">
        <v>1.81257222222222</v>
      </c>
      <c r="CF1168">
        <v>1.56200259259259</v>
      </c>
      <c r="CG1168">
        <v>15.8956259259259</v>
      </c>
      <c r="CH1168">
        <v>13.5889407407407</v>
      </c>
      <c r="CI1168">
        <v>2000.01592592593</v>
      </c>
      <c r="CJ1168">
        <v>0.980006111111111</v>
      </c>
      <c r="CK1168">
        <v>0.0199941111111111</v>
      </c>
      <c r="CL1168">
        <v>0</v>
      </c>
      <c r="CM1168">
        <v>712.258666666667</v>
      </c>
      <c r="CN1168">
        <v>5.00063</v>
      </c>
      <c r="CO1168">
        <v>14037.6407407407</v>
      </c>
      <c r="CP1168">
        <v>17257.0703703704</v>
      </c>
      <c r="CQ1168">
        <v>39.2637777777778</v>
      </c>
      <c r="CR1168">
        <v>39.3795925925926</v>
      </c>
      <c r="CS1168">
        <v>38.812</v>
      </c>
      <c r="CT1168">
        <v>38.7453333333333</v>
      </c>
      <c r="CU1168">
        <v>39.993</v>
      </c>
      <c r="CV1168">
        <v>1955.12518518519</v>
      </c>
      <c r="CW1168">
        <v>39.89</v>
      </c>
      <c r="CX1168">
        <v>0</v>
      </c>
      <c r="CY1168">
        <v>1663700250.5</v>
      </c>
      <c r="CZ1168">
        <v>0</v>
      </c>
      <c r="DA1168">
        <v>0</v>
      </c>
      <c r="DB1168" t="s">
        <v>356</v>
      </c>
      <c r="DC1168">
        <v>1660677648.1</v>
      </c>
      <c r="DD1168">
        <v>1660677649.1</v>
      </c>
      <c r="DE1168">
        <v>0</v>
      </c>
      <c r="DF1168">
        <v>-1.042</v>
      </c>
      <c r="DG1168">
        <v>0.003</v>
      </c>
      <c r="DH1168">
        <v>5.218</v>
      </c>
      <c r="DI1168">
        <v>0.344</v>
      </c>
      <c r="DJ1168">
        <v>417</v>
      </c>
      <c r="DK1168">
        <v>22</v>
      </c>
      <c r="DL1168">
        <v>1.24</v>
      </c>
      <c r="DM1168">
        <v>0.53</v>
      </c>
      <c r="DN1168">
        <v>-61.3724707317073</v>
      </c>
      <c r="DO1168">
        <v>-2.59169895470385</v>
      </c>
      <c r="DP1168">
        <v>0.400950081586044</v>
      </c>
      <c r="DQ1168">
        <v>0</v>
      </c>
      <c r="DR1168">
        <v>2.79812731707317</v>
      </c>
      <c r="DS1168">
        <v>-0.417997839721257</v>
      </c>
      <c r="DT1168">
        <v>0.0423948116374812</v>
      </c>
      <c r="DU1168">
        <v>0</v>
      </c>
      <c r="DV1168">
        <v>0</v>
      </c>
      <c r="DW1168">
        <v>2</v>
      </c>
      <c r="DX1168" t="s">
        <v>357</v>
      </c>
      <c r="DY1168">
        <v>2.97182</v>
      </c>
      <c r="DZ1168">
        <v>2.7018</v>
      </c>
      <c r="EA1168">
        <v>0.216477</v>
      </c>
      <c r="EB1168">
        <v>0.2223</v>
      </c>
      <c r="EC1168">
        <v>0.0910106</v>
      </c>
      <c r="ED1168">
        <v>0.08291</v>
      </c>
      <c r="EE1168">
        <v>30509.1</v>
      </c>
      <c r="EF1168">
        <v>33011</v>
      </c>
      <c r="EG1168">
        <v>35288.5</v>
      </c>
      <c r="EH1168">
        <v>38498.8</v>
      </c>
      <c r="EI1168">
        <v>45500.1</v>
      </c>
      <c r="EJ1168">
        <v>51005.6</v>
      </c>
      <c r="EK1168">
        <v>55171.8</v>
      </c>
      <c r="EL1168">
        <v>61761</v>
      </c>
      <c r="EM1168">
        <v>1.9816</v>
      </c>
      <c r="EN1168">
        <v>1.8058</v>
      </c>
      <c r="EO1168">
        <v>0.090152</v>
      </c>
      <c r="EP1168">
        <v>0</v>
      </c>
      <c r="EQ1168">
        <v>23.5622</v>
      </c>
      <c r="ER1168">
        <v>999.9</v>
      </c>
      <c r="ES1168">
        <v>39.22</v>
      </c>
      <c r="ET1168">
        <v>31.683</v>
      </c>
      <c r="EU1168">
        <v>20.3361</v>
      </c>
      <c r="EV1168">
        <v>56.1563</v>
      </c>
      <c r="EW1168">
        <v>46.1619</v>
      </c>
      <c r="EX1168">
        <v>1</v>
      </c>
      <c r="EY1168">
        <v>0.0135366</v>
      </c>
      <c r="EZ1168">
        <v>3.45852</v>
      </c>
      <c r="FA1168">
        <v>20.0792</v>
      </c>
      <c r="FB1168">
        <v>5.19932</v>
      </c>
      <c r="FC1168">
        <v>12.0088</v>
      </c>
      <c r="FD1168">
        <v>4.9756</v>
      </c>
      <c r="FE1168">
        <v>3.294</v>
      </c>
      <c r="FF1168">
        <v>9999</v>
      </c>
      <c r="FG1168">
        <v>9999</v>
      </c>
      <c r="FH1168">
        <v>9999</v>
      </c>
      <c r="FI1168">
        <v>696.3</v>
      </c>
      <c r="FJ1168">
        <v>1.86356</v>
      </c>
      <c r="FK1168">
        <v>1.86829</v>
      </c>
      <c r="FL1168">
        <v>1.86801</v>
      </c>
      <c r="FM1168">
        <v>1.86929</v>
      </c>
      <c r="FN1168">
        <v>1.87006</v>
      </c>
      <c r="FO1168">
        <v>1.86615</v>
      </c>
      <c r="FP1168">
        <v>1.86716</v>
      </c>
      <c r="FQ1168">
        <v>1.86853</v>
      </c>
      <c r="FR1168">
        <v>5</v>
      </c>
      <c r="FS1168">
        <v>0</v>
      </c>
      <c r="FT1168">
        <v>0</v>
      </c>
      <c r="FU1168">
        <v>0</v>
      </c>
      <c r="FV1168" t="s">
        <v>358</v>
      </c>
      <c r="FW1168" t="s">
        <v>359</v>
      </c>
      <c r="FX1168" t="s">
        <v>360</v>
      </c>
      <c r="FY1168" t="s">
        <v>360</v>
      </c>
      <c r="FZ1168" t="s">
        <v>360</v>
      </c>
      <c r="GA1168" t="s">
        <v>360</v>
      </c>
      <c r="GB1168">
        <v>0</v>
      </c>
      <c r="GC1168">
        <v>100</v>
      </c>
      <c r="GD1168">
        <v>100</v>
      </c>
      <c r="GE1168">
        <v>11.77</v>
      </c>
      <c r="GF1168">
        <v>0.2858</v>
      </c>
      <c r="GG1168">
        <v>3.61927167264205</v>
      </c>
      <c r="GH1168">
        <v>0.00509506669552449</v>
      </c>
      <c r="GI1168">
        <v>1.17866753763249e-06</v>
      </c>
      <c r="GJ1168">
        <v>-6.62632595388568e-10</v>
      </c>
      <c r="GK1168">
        <v>-0.0260112845827318</v>
      </c>
      <c r="GL1168">
        <v>-0.0225051504344278</v>
      </c>
      <c r="GM1168">
        <v>0.00262967521021688</v>
      </c>
      <c r="GN1168">
        <v>-3.50088843362945e-05</v>
      </c>
      <c r="GO1168">
        <v>-5</v>
      </c>
      <c r="GP1168">
        <v>1640</v>
      </c>
      <c r="GQ1168">
        <v>1</v>
      </c>
      <c r="GR1168">
        <v>20</v>
      </c>
      <c r="GS1168">
        <v>50376.7</v>
      </c>
      <c r="GT1168">
        <v>50376.7</v>
      </c>
      <c r="GU1168">
        <v>2.99683</v>
      </c>
      <c r="GV1168">
        <v>2.61963</v>
      </c>
      <c r="GW1168">
        <v>1.54785</v>
      </c>
      <c r="GX1168">
        <v>2.2998</v>
      </c>
      <c r="GY1168">
        <v>1.34644</v>
      </c>
      <c r="GZ1168">
        <v>2.33521</v>
      </c>
      <c r="HA1168">
        <v>36.718</v>
      </c>
      <c r="HB1168">
        <v>23.9387</v>
      </c>
      <c r="HC1168">
        <v>18</v>
      </c>
      <c r="HD1168">
        <v>503.321</v>
      </c>
      <c r="HE1168">
        <v>392.699</v>
      </c>
      <c r="HF1168">
        <v>18.7004</v>
      </c>
      <c r="HG1168">
        <v>27.2159</v>
      </c>
      <c r="HH1168">
        <v>30.0001</v>
      </c>
      <c r="HI1168">
        <v>27.2044</v>
      </c>
      <c r="HJ1168">
        <v>27.1527</v>
      </c>
      <c r="HK1168">
        <v>59.9566</v>
      </c>
      <c r="HL1168">
        <v>14.6964</v>
      </c>
      <c r="HM1168">
        <v>0.371192</v>
      </c>
      <c r="HN1168">
        <v>18.6797</v>
      </c>
      <c r="HO1168">
        <v>1605.01</v>
      </c>
      <c r="HP1168">
        <v>17.4167</v>
      </c>
      <c r="HQ1168">
        <v>102.338</v>
      </c>
      <c r="HR1168">
        <v>102.796</v>
      </c>
    </row>
    <row r="1169" spans="1:226">
      <c r="A1169">
        <v>1153</v>
      </c>
      <c r="B1169">
        <v>1663700927.6</v>
      </c>
      <c r="C1169">
        <v>13152.5</v>
      </c>
      <c r="D1169" t="s">
        <v>2676</v>
      </c>
      <c r="E1169" t="s">
        <v>2677</v>
      </c>
      <c r="F1169">
        <v>5</v>
      </c>
      <c r="G1169" t="s">
        <v>2678</v>
      </c>
      <c r="H1169" t="s">
        <v>354</v>
      </c>
      <c r="I1169">
        <v>1663700919.85</v>
      </c>
      <c r="J1169">
        <f>(K1169)/1000</f>
        <v>0</v>
      </c>
      <c r="K1169">
        <f>IF(BF1169, AN1169, AH1169)</f>
        <v>0</v>
      </c>
      <c r="L1169">
        <f>IF(BF1169, AI1169, AG1169)</f>
        <v>0</v>
      </c>
      <c r="M1169">
        <f>BH1169 - IF(AU1169&gt;1, L1169*BB1169*100.0/(AW1169*BV1169), 0)</f>
        <v>0</v>
      </c>
      <c r="N1169">
        <f>((T1169-J1169/2)*M1169-L1169)/(T1169+J1169/2)</f>
        <v>0</v>
      </c>
      <c r="O1169">
        <f>N1169*(BO1169+BP1169)/1000.0</f>
        <v>0</v>
      </c>
      <c r="P1169">
        <f>(BH1169 - IF(AU1169&gt;1, L1169*BB1169*100.0/(AW1169*BV1169), 0))*(BO1169+BP1169)/1000.0</f>
        <v>0</v>
      </c>
      <c r="Q1169">
        <f>2.0/((1/S1169-1/R1169)+SIGN(S1169)*SQRT((1/S1169-1/R1169)*(1/S1169-1/R1169) + 4*BC1169/((BC1169+1)*(BC1169+1))*(2*1/S1169*1/R1169-1/R1169*1/R1169)))</f>
        <v>0</v>
      </c>
      <c r="R1169">
        <f>IF(LEFT(BD1169,1)&lt;&gt;"0",IF(LEFT(BD1169,1)="1",3.0,BE1169),$D$5+$E$5*(BV1169*BO1169/($K$5*1000))+$F$5*(BV1169*BO1169/($K$5*1000))*MAX(MIN(BB1169,$J$5),$I$5)*MAX(MIN(BB1169,$J$5),$I$5)+$G$5*MAX(MIN(BB1169,$J$5),$I$5)*(BV1169*BO1169/($K$5*1000))+$H$5*(BV1169*BO1169/($K$5*1000))*(BV1169*BO1169/($K$5*1000)))</f>
        <v>0</v>
      </c>
      <c r="S1169">
        <f>J1169*(1000-(1000*0.61365*exp(17.502*W1169/(240.97+W1169))/(BO1169+BP1169)+BJ1169)/2)/(1000*0.61365*exp(17.502*W1169/(240.97+W1169))/(BO1169+BP1169)-BJ1169)</f>
        <v>0</v>
      </c>
      <c r="T1169">
        <f>1/((BC1169+1)/(Q1169/1.6)+1/(R1169/1.37)) + BC1169/((BC1169+1)/(Q1169/1.6) + BC1169/(R1169/1.37))</f>
        <v>0</v>
      </c>
      <c r="U1169">
        <f>(AX1169*BA1169)</f>
        <v>0</v>
      </c>
      <c r="V1169">
        <f>(BQ1169+(U1169+2*0.95*5.67E-8*(((BQ1169+$B$7)+273)^4-(BQ1169+273)^4)-44100*J1169)/(1.84*29.3*R1169+8*0.95*5.67E-8*(BQ1169+273)^3))</f>
        <v>0</v>
      </c>
      <c r="W1169">
        <f>($C$7*BR1169+$D$7*BS1169+$E$7*V1169)</f>
        <v>0</v>
      </c>
      <c r="X1169">
        <f>0.61365*exp(17.502*W1169/(240.97+W1169))</f>
        <v>0</v>
      </c>
      <c r="Y1169">
        <f>(Z1169/AA1169*100)</f>
        <v>0</v>
      </c>
      <c r="Z1169">
        <f>BJ1169*(BO1169+BP1169)/1000</f>
        <v>0</v>
      </c>
      <c r="AA1169">
        <f>0.61365*exp(17.502*BQ1169/(240.97+BQ1169))</f>
        <v>0</v>
      </c>
      <c r="AB1169">
        <f>(X1169-BJ1169*(BO1169+BP1169)/1000)</f>
        <v>0</v>
      </c>
      <c r="AC1169">
        <f>(-J1169*44100)</f>
        <v>0</v>
      </c>
      <c r="AD1169">
        <f>2*29.3*R1169*0.92*(BQ1169-W1169)</f>
        <v>0</v>
      </c>
      <c r="AE1169">
        <f>2*0.95*5.67E-8*(((BQ1169+$B$7)+273)^4-(W1169+273)^4)</f>
        <v>0</v>
      </c>
      <c r="AF1169">
        <f>U1169+AE1169+AC1169+AD1169</f>
        <v>0</v>
      </c>
      <c r="AG1169">
        <f>BN1169*AU1169*(BI1169-BH1169*(1000-AU1169*BK1169)/(1000-AU1169*BJ1169))/(100*BB1169)</f>
        <v>0</v>
      </c>
      <c r="AH1169">
        <f>1000*BN1169*AU1169*(BJ1169-BK1169)/(100*BB1169*(1000-AU1169*BJ1169))</f>
        <v>0</v>
      </c>
      <c r="AI1169">
        <f>(AJ1169 - AK1169 - BO1169*1E3/(8.314*(BQ1169+273.15)) * AM1169/BN1169 * AL1169) * BN1169/(100*BB1169) * (1000 - BK1169)/1000</f>
        <v>0</v>
      </c>
      <c r="AJ1169">
        <v>428.53303847432</v>
      </c>
      <c r="AK1169">
        <v>407.066806060606</v>
      </c>
      <c r="AL1169">
        <v>-0.0271661856716504</v>
      </c>
      <c r="AM1169">
        <v>65.4576814348884</v>
      </c>
      <c r="AN1169">
        <f>(AP1169 - AO1169 + BO1169*1E3/(8.314*(BQ1169+273.15)) * AR1169/BN1169 * AQ1169) * BN1169/(100*BB1169) * 1000/(1000 - AP1169)</f>
        <v>0</v>
      </c>
      <c r="AO1169">
        <v>18.6815586420551</v>
      </c>
      <c r="AP1169">
        <v>22.7511252747253</v>
      </c>
      <c r="AQ1169">
        <v>0.00018042644329859</v>
      </c>
      <c r="AR1169">
        <v>121.626062050855</v>
      </c>
      <c r="AS1169">
        <v>0</v>
      </c>
      <c r="AT1169">
        <v>0</v>
      </c>
      <c r="AU1169">
        <f>IF(AS1169*$H$13&gt;=AW1169,1.0,(AW1169/(AW1169-AS1169*$H$13)))</f>
        <v>0</v>
      </c>
      <c r="AV1169">
        <f>(AU1169-1)*100</f>
        <v>0</v>
      </c>
      <c r="AW1169">
        <f>MAX(0,($B$13+$C$13*BV1169)/(1+$D$13*BV1169)*BO1169/(BQ1169+273)*$E$13)</f>
        <v>0</v>
      </c>
      <c r="AX1169">
        <f>$B$11*BW1169+$C$11*BX1169+$F$11*CI1169*(1-CL1169)</f>
        <v>0</v>
      </c>
      <c r="AY1169">
        <f>AX1169*AZ1169</f>
        <v>0</v>
      </c>
      <c r="AZ1169">
        <f>($B$11*$D$9+$C$11*$D$9+$F$11*((CV1169+CN1169)/MAX(CV1169+CN1169+CW1169, 0.1)*$I$9+CW1169/MAX(CV1169+CN1169+CW1169, 0.1)*$J$9))/($B$11+$C$11+$F$11)</f>
        <v>0</v>
      </c>
      <c r="BA1169">
        <f>($B$11*$K$9+$C$11*$K$9+$F$11*((CV1169+CN1169)/MAX(CV1169+CN1169+CW1169, 0.1)*$P$9+CW1169/MAX(CV1169+CN1169+CW1169, 0.1)*$Q$9))/($B$11+$C$11+$F$11)</f>
        <v>0</v>
      </c>
      <c r="BB1169">
        <v>6</v>
      </c>
      <c r="BC1169">
        <v>0.5</v>
      </c>
      <c r="BD1169" t="s">
        <v>355</v>
      </c>
      <c r="BE1169">
        <v>2</v>
      </c>
      <c r="BF1169" t="b">
        <v>1</v>
      </c>
      <c r="BG1169">
        <v>1663700919.85</v>
      </c>
      <c r="BH1169">
        <v>397.8262</v>
      </c>
      <c r="BI1169">
        <v>420.504866666667</v>
      </c>
      <c r="BJ1169">
        <v>22.7336233333333</v>
      </c>
      <c r="BK1169">
        <v>18.6508566666667</v>
      </c>
      <c r="BL1169">
        <v>392.068066666667</v>
      </c>
      <c r="BM1169">
        <v>22.42885</v>
      </c>
      <c r="BN1169">
        <v>500.081066666667</v>
      </c>
      <c r="BO1169">
        <v>90.4403133333333</v>
      </c>
      <c r="BP1169">
        <v>0.0482651866666667</v>
      </c>
      <c r="BQ1169">
        <v>24.4387366666667</v>
      </c>
      <c r="BR1169">
        <v>25.0239833333333</v>
      </c>
      <c r="BS1169">
        <v>999.9</v>
      </c>
      <c r="BT1169">
        <v>0</v>
      </c>
      <c r="BU1169">
        <v>0</v>
      </c>
      <c r="BV1169">
        <v>9988.66666666667</v>
      </c>
      <c r="BW1169">
        <v>0</v>
      </c>
      <c r="BX1169">
        <v>16.6775466666667</v>
      </c>
      <c r="BY1169">
        <v>-22.67862</v>
      </c>
      <c r="BZ1169">
        <v>407.0806</v>
      </c>
      <c r="CA1169">
        <v>428.496633333333</v>
      </c>
      <c r="CB1169">
        <v>4.08276733333333</v>
      </c>
      <c r="CC1169">
        <v>420.504866666667</v>
      </c>
      <c r="CD1169">
        <v>18.6508566666667</v>
      </c>
      <c r="CE1169">
        <v>2.05603666666667</v>
      </c>
      <c r="CF1169">
        <v>1.68678933333333</v>
      </c>
      <c r="CG1169">
        <v>17.88261</v>
      </c>
      <c r="CH1169">
        <v>14.7753633333333</v>
      </c>
      <c r="CI1169">
        <v>2000.011</v>
      </c>
      <c r="CJ1169">
        <v>0.9799984</v>
      </c>
      <c r="CK1169">
        <v>0.0200016066666667</v>
      </c>
      <c r="CL1169">
        <v>0</v>
      </c>
      <c r="CM1169">
        <v>903.427266666666</v>
      </c>
      <c r="CN1169">
        <v>5.00063</v>
      </c>
      <c r="CO1169">
        <v>17931.95</v>
      </c>
      <c r="CP1169">
        <v>17256.9766666667</v>
      </c>
      <c r="CQ1169">
        <v>39.312</v>
      </c>
      <c r="CR1169">
        <v>39.437</v>
      </c>
      <c r="CS1169">
        <v>38.812</v>
      </c>
      <c r="CT1169">
        <v>38.8708</v>
      </c>
      <c r="CU1169">
        <v>40.062</v>
      </c>
      <c r="CV1169">
        <v>1955.10966666667</v>
      </c>
      <c r="CW1169">
        <v>39.9013333333333</v>
      </c>
      <c r="CX1169">
        <v>0</v>
      </c>
      <c r="CY1169">
        <v>1663700924.9</v>
      </c>
      <c r="CZ1169">
        <v>0</v>
      </c>
      <c r="DA1169">
        <v>0</v>
      </c>
      <c r="DB1169" t="s">
        <v>356</v>
      </c>
      <c r="DC1169">
        <v>1660677648.1</v>
      </c>
      <c r="DD1169">
        <v>1660677649.1</v>
      </c>
      <c r="DE1169">
        <v>0</v>
      </c>
      <c r="DF1169">
        <v>-1.042</v>
      </c>
      <c r="DG1169">
        <v>0.003</v>
      </c>
      <c r="DH1169">
        <v>5.218</v>
      </c>
      <c r="DI1169">
        <v>0.344</v>
      </c>
      <c r="DJ1169">
        <v>417</v>
      </c>
      <c r="DK1169">
        <v>22</v>
      </c>
      <c r="DL1169">
        <v>1.24</v>
      </c>
      <c r="DM1169">
        <v>0.53</v>
      </c>
      <c r="DN1169">
        <v>-22.6951609756098</v>
      </c>
      <c r="DO1169">
        <v>0.547135191637625</v>
      </c>
      <c r="DP1169">
        <v>0.108599451730298</v>
      </c>
      <c r="DQ1169">
        <v>0</v>
      </c>
      <c r="DR1169">
        <v>4.10897341463415</v>
      </c>
      <c r="DS1169">
        <v>-0.475171149825789</v>
      </c>
      <c r="DT1169">
        <v>0.0490739738587725</v>
      </c>
      <c r="DU1169">
        <v>0</v>
      </c>
      <c r="DV1169">
        <v>0</v>
      </c>
      <c r="DW1169">
        <v>2</v>
      </c>
      <c r="DX1169" t="s">
        <v>357</v>
      </c>
      <c r="DY1169">
        <v>2.97195</v>
      </c>
      <c r="DZ1169">
        <v>2.7022</v>
      </c>
      <c r="EA1169">
        <v>0.0866681</v>
      </c>
      <c r="EB1169">
        <v>0.0915923</v>
      </c>
      <c r="EC1169">
        <v>0.0996397</v>
      </c>
      <c r="ED1169">
        <v>0.0874303</v>
      </c>
      <c r="EE1169">
        <v>35552</v>
      </c>
      <c r="EF1169">
        <v>38545.4</v>
      </c>
      <c r="EG1169">
        <v>35278.9</v>
      </c>
      <c r="EH1169">
        <v>38487.5</v>
      </c>
      <c r="EI1169">
        <v>45048.6</v>
      </c>
      <c r="EJ1169">
        <v>50735.5</v>
      </c>
      <c r="EK1169">
        <v>55159.2</v>
      </c>
      <c r="EL1169">
        <v>61743.3</v>
      </c>
      <c r="EM1169">
        <v>1.9832</v>
      </c>
      <c r="EN1169">
        <v>1.7992</v>
      </c>
      <c r="EO1169">
        <v>0.0851154</v>
      </c>
      <c r="EP1169">
        <v>0</v>
      </c>
      <c r="EQ1169">
        <v>23.6273</v>
      </c>
      <c r="ER1169">
        <v>999.9</v>
      </c>
      <c r="ES1169">
        <v>40.923</v>
      </c>
      <c r="ET1169">
        <v>32.086</v>
      </c>
      <c r="EU1169">
        <v>21.7097</v>
      </c>
      <c r="EV1169">
        <v>56.6326</v>
      </c>
      <c r="EW1169">
        <v>45.9014</v>
      </c>
      <c r="EX1169">
        <v>1</v>
      </c>
      <c r="EY1169">
        <v>0.0223171</v>
      </c>
      <c r="EZ1169">
        <v>3.09059</v>
      </c>
      <c r="FA1169">
        <v>20.0856</v>
      </c>
      <c r="FB1169">
        <v>5.19932</v>
      </c>
      <c r="FC1169">
        <v>12.004</v>
      </c>
      <c r="FD1169">
        <v>4.9756</v>
      </c>
      <c r="FE1169">
        <v>3.294</v>
      </c>
      <c r="FF1169">
        <v>9999</v>
      </c>
      <c r="FG1169">
        <v>9999</v>
      </c>
      <c r="FH1169">
        <v>9999</v>
      </c>
      <c r="FI1169">
        <v>696.5</v>
      </c>
      <c r="FJ1169">
        <v>1.86356</v>
      </c>
      <c r="FK1169">
        <v>1.86829</v>
      </c>
      <c r="FL1169">
        <v>1.86813</v>
      </c>
      <c r="FM1169">
        <v>1.86935</v>
      </c>
      <c r="FN1169">
        <v>1.87012</v>
      </c>
      <c r="FO1169">
        <v>1.86618</v>
      </c>
      <c r="FP1169">
        <v>1.86722</v>
      </c>
      <c r="FQ1169">
        <v>1.86856</v>
      </c>
      <c r="FR1169">
        <v>5</v>
      </c>
      <c r="FS1169">
        <v>0</v>
      </c>
      <c r="FT1169">
        <v>0</v>
      </c>
      <c r="FU1169">
        <v>0</v>
      </c>
      <c r="FV1169" t="s">
        <v>358</v>
      </c>
      <c r="FW1169" t="s">
        <v>359</v>
      </c>
      <c r="FX1169" t="s">
        <v>360</v>
      </c>
      <c r="FY1169" t="s">
        <v>360</v>
      </c>
      <c r="FZ1169" t="s">
        <v>360</v>
      </c>
      <c r="GA1169" t="s">
        <v>360</v>
      </c>
      <c r="GB1169">
        <v>0</v>
      </c>
      <c r="GC1169">
        <v>100</v>
      </c>
      <c r="GD1169">
        <v>100</v>
      </c>
      <c r="GE1169">
        <v>5.758</v>
      </c>
      <c r="GF1169">
        <v>0.3048</v>
      </c>
      <c r="GG1169">
        <v>3.61927167264205</v>
      </c>
      <c r="GH1169">
        <v>0.00509506669552449</v>
      </c>
      <c r="GI1169">
        <v>1.17866753763249e-06</v>
      </c>
      <c r="GJ1169">
        <v>-6.62632595388568e-10</v>
      </c>
      <c r="GK1169">
        <v>0.304780318481584</v>
      </c>
      <c r="GL1169">
        <v>0</v>
      </c>
      <c r="GM1169">
        <v>0</v>
      </c>
      <c r="GN1169">
        <v>0</v>
      </c>
      <c r="GO1169">
        <v>-5</v>
      </c>
      <c r="GP1169">
        <v>1640</v>
      </c>
      <c r="GQ1169">
        <v>1</v>
      </c>
      <c r="GR1169">
        <v>20</v>
      </c>
      <c r="GS1169">
        <v>50388</v>
      </c>
      <c r="GT1169">
        <v>50388</v>
      </c>
      <c r="GU1169">
        <v>1.02905</v>
      </c>
      <c r="GV1169">
        <v>2.62695</v>
      </c>
      <c r="GW1169">
        <v>1.54785</v>
      </c>
      <c r="GX1169">
        <v>2.29858</v>
      </c>
      <c r="GY1169">
        <v>1.34644</v>
      </c>
      <c r="GZ1169">
        <v>2.36206</v>
      </c>
      <c r="HA1169">
        <v>37.0747</v>
      </c>
      <c r="HB1169">
        <v>23.9387</v>
      </c>
      <c r="HC1169">
        <v>18</v>
      </c>
      <c r="HD1169">
        <v>505.453</v>
      </c>
      <c r="HE1169">
        <v>389.893</v>
      </c>
      <c r="HF1169">
        <v>18.996</v>
      </c>
      <c r="HG1169">
        <v>27.3338</v>
      </c>
      <c r="HH1169">
        <v>30.0003</v>
      </c>
      <c r="HI1169">
        <v>27.322</v>
      </c>
      <c r="HJ1169">
        <v>27.2672</v>
      </c>
      <c r="HK1169">
        <v>20.6221</v>
      </c>
      <c r="HL1169">
        <v>15.045</v>
      </c>
      <c r="HM1169">
        <v>18.2639</v>
      </c>
      <c r="HN1169">
        <v>19.0063</v>
      </c>
      <c r="HO1169">
        <v>413.733</v>
      </c>
      <c r="HP1169">
        <v>18.7881</v>
      </c>
      <c r="HQ1169">
        <v>102.313</v>
      </c>
      <c r="HR1169">
        <v>102.766</v>
      </c>
    </row>
    <row r="1170" spans="1:226">
      <c r="A1170">
        <v>1154</v>
      </c>
      <c r="B1170">
        <v>1663700932.6</v>
      </c>
      <c r="C1170">
        <v>13157.5</v>
      </c>
      <c r="D1170" t="s">
        <v>2679</v>
      </c>
      <c r="E1170" t="s">
        <v>2680</v>
      </c>
      <c r="F1170">
        <v>5</v>
      </c>
      <c r="G1170" t="s">
        <v>2678</v>
      </c>
      <c r="H1170" t="s">
        <v>354</v>
      </c>
      <c r="I1170">
        <v>1663700924.75517</v>
      </c>
      <c r="J1170">
        <f>(K1170)/1000</f>
        <v>0</v>
      </c>
      <c r="K1170">
        <f>IF(BF1170, AN1170, AH1170)</f>
        <v>0</v>
      </c>
      <c r="L1170">
        <f>IF(BF1170, AI1170, AG1170)</f>
        <v>0</v>
      </c>
      <c r="M1170">
        <f>BH1170 - IF(AU1170&gt;1, L1170*BB1170*100.0/(AW1170*BV1170), 0)</f>
        <v>0</v>
      </c>
      <c r="N1170">
        <f>((T1170-J1170/2)*M1170-L1170)/(T1170+J1170/2)</f>
        <v>0</v>
      </c>
      <c r="O1170">
        <f>N1170*(BO1170+BP1170)/1000.0</f>
        <v>0</v>
      </c>
      <c r="P1170">
        <f>(BH1170 - IF(AU1170&gt;1, L1170*BB1170*100.0/(AW1170*BV1170), 0))*(BO1170+BP1170)/1000.0</f>
        <v>0</v>
      </c>
      <c r="Q1170">
        <f>2.0/((1/S1170-1/R1170)+SIGN(S1170)*SQRT((1/S1170-1/R1170)*(1/S1170-1/R1170) + 4*BC1170/((BC1170+1)*(BC1170+1))*(2*1/S1170*1/R1170-1/R1170*1/R1170)))</f>
        <v>0</v>
      </c>
      <c r="R1170">
        <f>IF(LEFT(BD1170,1)&lt;&gt;"0",IF(LEFT(BD1170,1)="1",3.0,BE1170),$D$5+$E$5*(BV1170*BO1170/($K$5*1000))+$F$5*(BV1170*BO1170/($K$5*1000))*MAX(MIN(BB1170,$J$5),$I$5)*MAX(MIN(BB1170,$J$5),$I$5)+$G$5*MAX(MIN(BB1170,$J$5),$I$5)*(BV1170*BO1170/($K$5*1000))+$H$5*(BV1170*BO1170/($K$5*1000))*(BV1170*BO1170/($K$5*1000)))</f>
        <v>0</v>
      </c>
      <c r="S1170">
        <f>J1170*(1000-(1000*0.61365*exp(17.502*W1170/(240.97+W1170))/(BO1170+BP1170)+BJ1170)/2)/(1000*0.61365*exp(17.502*W1170/(240.97+W1170))/(BO1170+BP1170)-BJ1170)</f>
        <v>0</v>
      </c>
      <c r="T1170">
        <f>1/((BC1170+1)/(Q1170/1.6)+1/(R1170/1.37)) + BC1170/((BC1170+1)/(Q1170/1.6) + BC1170/(R1170/1.37))</f>
        <v>0</v>
      </c>
      <c r="U1170">
        <f>(AX1170*BA1170)</f>
        <v>0</v>
      </c>
      <c r="V1170">
        <f>(BQ1170+(U1170+2*0.95*5.67E-8*(((BQ1170+$B$7)+273)^4-(BQ1170+273)^4)-44100*J1170)/(1.84*29.3*R1170+8*0.95*5.67E-8*(BQ1170+273)^3))</f>
        <v>0</v>
      </c>
      <c r="W1170">
        <f>($C$7*BR1170+$D$7*BS1170+$E$7*V1170)</f>
        <v>0</v>
      </c>
      <c r="X1170">
        <f>0.61365*exp(17.502*W1170/(240.97+W1170))</f>
        <v>0</v>
      </c>
      <c r="Y1170">
        <f>(Z1170/AA1170*100)</f>
        <v>0</v>
      </c>
      <c r="Z1170">
        <f>BJ1170*(BO1170+BP1170)/1000</f>
        <v>0</v>
      </c>
      <c r="AA1170">
        <f>0.61365*exp(17.502*BQ1170/(240.97+BQ1170))</f>
        <v>0</v>
      </c>
      <c r="AB1170">
        <f>(X1170-BJ1170*(BO1170+BP1170)/1000)</f>
        <v>0</v>
      </c>
      <c r="AC1170">
        <f>(-J1170*44100)</f>
        <v>0</v>
      </c>
      <c r="AD1170">
        <f>2*29.3*R1170*0.92*(BQ1170-W1170)</f>
        <v>0</v>
      </c>
      <c r="AE1170">
        <f>2*0.95*5.67E-8*(((BQ1170+$B$7)+273)^4-(W1170+273)^4)</f>
        <v>0</v>
      </c>
      <c r="AF1170">
        <f>U1170+AE1170+AC1170+AD1170</f>
        <v>0</v>
      </c>
      <c r="AG1170">
        <f>BN1170*AU1170*(BI1170-BH1170*(1000-AU1170*BK1170)/(1000-AU1170*BJ1170))/(100*BB1170)</f>
        <v>0</v>
      </c>
      <c r="AH1170">
        <f>1000*BN1170*AU1170*(BJ1170-BK1170)/(100*BB1170*(1000-AU1170*BJ1170))</f>
        <v>0</v>
      </c>
      <c r="AI1170">
        <f>(AJ1170 - AK1170 - BO1170*1E3/(8.314*(BQ1170+273.15)) * AM1170/BN1170 * AL1170) * BN1170/(100*BB1170) * (1000 - BK1170)/1000</f>
        <v>0</v>
      </c>
      <c r="AJ1170">
        <v>427.956414048891</v>
      </c>
      <c r="AK1170">
        <v>406.720666666666</v>
      </c>
      <c r="AL1170">
        <v>-0.140545458372377</v>
      </c>
      <c r="AM1170">
        <v>65.4576814348884</v>
      </c>
      <c r="AN1170">
        <f>(AP1170 - AO1170 + BO1170*1E3/(8.314*(BQ1170+273.15)) * AR1170/BN1170 * AQ1170) * BN1170/(100*BB1170) * 1000/(1000 - AP1170)</f>
        <v>0</v>
      </c>
      <c r="AO1170">
        <v>18.702698449477</v>
      </c>
      <c r="AP1170">
        <v>22.7595065934066</v>
      </c>
      <c r="AQ1170">
        <v>6.54888650800804e-05</v>
      </c>
      <c r="AR1170">
        <v>121.626062050855</v>
      </c>
      <c r="AS1170">
        <v>0</v>
      </c>
      <c r="AT1170">
        <v>0</v>
      </c>
      <c r="AU1170">
        <f>IF(AS1170*$H$13&gt;=AW1170,1.0,(AW1170/(AW1170-AS1170*$H$13)))</f>
        <v>0</v>
      </c>
      <c r="AV1170">
        <f>(AU1170-1)*100</f>
        <v>0</v>
      </c>
      <c r="AW1170">
        <f>MAX(0,($B$13+$C$13*BV1170)/(1+$D$13*BV1170)*BO1170/(BQ1170+273)*$E$13)</f>
        <v>0</v>
      </c>
      <c r="AX1170">
        <f>$B$11*BW1170+$C$11*BX1170+$F$11*CI1170*(1-CL1170)</f>
        <v>0</v>
      </c>
      <c r="AY1170">
        <f>AX1170*AZ1170</f>
        <v>0</v>
      </c>
      <c r="AZ1170">
        <f>($B$11*$D$9+$C$11*$D$9+$F$11*((CV1170+CN1170)/MAX(CV1170+CN1170+CW1170, 0.1)*$I$9+CW1170/MAX(CV1170+CN1170+CW1170, 0.1)*$J$9))/($B$11+$C$11+$F$11)</f>
        <v>0</v>
      </c>
      <c r="BA1170">
        <f>($B$11*$K$9+$C$11*$K$9+$F$11*((CV1170+CN1170)/MAX(CV1170+CN1170+CW1170, 0.1)*$P$9+CW1170/MAX(CV1170+CN1170+CW1170, 0.1)*$Q$9))/($B$11+$C$11+$F$11)</f>
        <v>0</v>
      </c>
      <c r="BB1170">
        <v>6</v>
      </c>
      <c r="BC1170">
        <v>0.5</v>
      </c>
      <c r="BD1170" t="s">
        <v>355</v>
      </c>
      <c r="BE1170">
        <v>2</v>
      </c>
      <c r="BF1170" t="b">
        <v>1</v>
      </c>
      <c r="BG1170">
        <v>1663700924.75517</v>
      </c>
      <c r="BH1170">
        <v>397.828965517241</v>
      </c>
      <c r="BI1170">
        <v>420.034275862069</v>
      </c>
      <c r="BJ1170">
        <v>22.7433689655172</v>
      </c>
      <c r="BK1170">
        <v>18.6957724137931</v>
      </c>
      <c r="BL1170">
        <v>392.070793103448</v>
      </c>
      <c r="BM1170">
        <v>22.4385965517241</v>
      </c>
      <c r="BN1170">
        <v>500.122137931034</v>
      </c>
      <c r="BO1170">
        <v>90.4413275862069</v>
      </c>
      <c r="BP1170">
        <v>0.0481230551724138</v>
      </c>
      <c r="BQ1170">
        <v>24.4277137931035</v>
      </c>
      <c r="BR1170">
        <v>25.0265137931035</v>
      </c>
      <c r="BS1170">
        <v>999.9</v>
      </c>
      <c r="BT1170">
        <v>0</v>
      </c>
      <c r="BU1170">
        <v>0</v>
      </c>
      <c r="BV1170">
        <v>10007.4137931034</v>
      </c>
      <c r="BW1170">
        <v>0</v>
      </c>
      <c r="BX1170">
        <v>16.673975862069</v>
      </c>
      <c r="BY1170">
        <v>-22.2053724137931</v>
      </c>
      <c r="BZ1170">
        <v>407.087517241379</v>
      </c>
      <c r="CA1170">
        <v>428.036724137931</v>
      </c>
      <c r="CB1170">
        <v>4.0476</v>
      </c>
      <c r="CC1170">
        <v>420.034275862069</v>
      </c>
      <c r="CD1170">
        <v>18.6957724137931</v>
      </c>
      <c r="CE1170">
        <v>2.05694068965517</v>
      </c>
      <c r="CF1170">
        <v>1.69087068965517</v>
      </c>
      <c r="CG1170">
        <v>17.8895896551724</v>
      </c>
      <c r="CH1170">
        <v>14.8128482758621</v>
      </c>
      <c r="CI1170">
        <v>2000.03137931034</v>
      </c>
      <c r="CJ1170">
        <v>0.97999875862069</v>
      </c>
      <c r="CK1170">
        <v>0.020001224137931</v>
      </c>
      <c r="CL1170">
        <v>0</v>
      </c>
      <c r="CM1170">
        <v>901.929965517241</v>
      </c>
      <c r="CN1170">
        <v>5.00063</v>
      </c>
      <c r="CO1170">
        <v>17902.3620689655</v>
      </c>
      <c r="CP1170">
        <v>17257.1620689655</v>
      </c>
      <c r="CQ1170">
        <v>39.312</v>
      </c>
      <c r="CR1170">
        <v>39.437</v>
      </c>
      <c r="CS1170">
        <v>38.8228620689655</v>
      </c>
      <c r="CT1170">
        <v>38.8684827586207</v>
      </c>
      <c r="CU1170">
        <v>40.062</v>
      </c>
      <c r="CV1170">
        <v>1955.13034482759</v>
      </c>
      <c r="CW1170">
        <v>39.9010344827586</v>
      </c>
      <c r="CX1170">
        <v>0</v>
      </c>
      <c r="CY1170">
        <v>1663700929.7</v>
      </c>
      <c r="CZ1170">
        <v>0</v>
      </c>
      <c r="DA1170">
        <v>0</v>
      </c>
      <c r="DB1170" t="s">
        <v>356</v>
      </c>
      <c r="DC1170">
        <v>1660677648.1</v>
      </c>
      <c r="DD1170">
        <v>1660677649.1</v>
      </c>
      <c r="DE1170">
        <v>0</v>
      </c>
      <c r="DF1170">
        <v>-1.042</v>
      </c>
      <c r="DG1170">
        <v>0.003</v>
      </c>
      <c r="DH1170">
        <v>5.218</v>
      </c>
      <c r="DI1170">
        <v>0.344</v>
      </c>
      <c r="DJ1170">
        <v>417</v>
      </c>
      <c r="DK1170">
        <v>22</v>
      </c>
      <c r="DL1170">
        <v>1.24</v>
      </c>
      <c r="DM1170">
        <v>0.53</v>
      </c>
      <c r="DN1170">
        <v>-22.557055</v>
      </c>
      <c r="DO1170">
        <v>2.6412585365854</v>
      </c>
      <c r="DP1170">
        <v>0.479939779529682</v>
      </c>
      <c r="DQ1170">
        <v>0</v>
      </c>
      <c r="DR1170">
        <v>4.073801</v>
      </c>
      <c r="DS1170">
        <v>-0.370675046904322</v>
      </c>
      <c r="DT1170">
        <v>0.0386115676837913</v>
      </c>
      <c r="DU1170">
        <v>0</v>
      </c>
      <c r="DV1170">
        <v>0</v>
      </c>
      <c r="DW1170">
        <v>2</v>
      </c>
      <c r="DX1170" t="s">
        <v>357</v>
      </c>
      <c r="DY1170">
        <v>2.97262</v>
      </c>
      <c r="DZ1170">
        <v>2.70216</v>
      </c>
      <c r="EA1170">
        <v>0.0865814</v>
      </c>
      <c r="EB1170">
        <v>0.0905505</v>
      </c>
      <c r="EC1170">
        <v>0.0996787</v>
      </c>
      <c r="ED1170">
        <v>0.087683</v>
      </c>
      <c r="EE1170">
        <v>35555.6</v>
      </c>
      <c r="EF1170">
        <v>38588.9</v>
      </c>
      <c r="EG1170">
        <v>35279.1</v>
      </c>
      <c r="EH1170">
        <v>38486.8</v>
      </c>
      <c r="EI1170">
        <v>45046.6</v>
      </c>
      <c r="EJ1170">
        <v>50721.1</v>
      </c>
      <c r="EK1170">
        <v>55159.1</v>
      </c>
      <c r="EL1170">
        <v>61742.9</v>
      </c>
      <c r="EM1170">
        <v>1.982</v>
      </c>
      <c r="EN1170">
        <v>1.7998</v>
      </c>
      <c r="EO1170">
        <v>0.0854731</v>
      </c>
      <c r="EP1170">
        <v>0</v>
      </c>
      <c r="EQ1170">
        <v>23.6234</v>
      </c>
      <c r="ER1170">
        <v>999.9</v>
      </c>
      <c r="ES1170">
        <v>40.947</v>
      </c>
      <c r="ET1170">
        <v>32.096</v>
      </c>
      <c r="EU1170">
        <v>21.7375</v>
      </c>
      <c r="EV1170">
        <v>56.2526</v>
      </c>
      <c r="EW1170">
        <v>45.8413</v>
      </c>
      <c r="EX1170">
        <v>1</v>
      </c>
      <c r="EY1170">
        <v>0.0222358</v>
      </c>
      <c r="EZ1170">
        <v>3.10131</v>
      </c>
      <c r="FA1170">
        <v>20.0864</v>
      </c>
      <c r="FB1170">
        <v>5.19812</v>
      </c>
      <c r="FC1170">
        <v>12.0076</v>
      </c>
      <c r="FD1170">
        <v>4.976</v>
      </c>
      <c r="FE1170">
        <v>3.294</v>
      </c>
      <c r="FF1170">
        <v>9999</v>
      </c>
      <c r="FG1170">
        <v>9999</v>
      </c>
      <c r="FH1170">
        <v>9999</v>
      </c>
      <c r="FI1170">
        <v>696.5</v>
      </c>
      <c r="FJ1170">
        <v>1.86356</v>
      </c>
      <c r="FK1170">
        <v>1.86829</v>
      </c>
      <c r="FL1170">
        <v>1.8681</v>
      </c>
      <c r="FM1170">
        <v>1.86932</v>
      </c>
      <c r="FN1170">
        <v>1.87012</v>
      </c>
      <c r="FO1170">
        <v>1.86615</v>
      </c>
      <c r="FP1170">
        <v>1.86722</v>
      </c>
      <c r="FQ1170">
        <v>1.86859</v>
      </c>
      <c r="FR1170">
        <v>5</v>
      </c>
      <c r="FS1170">
        <v>0</v>
      </c>
      <c r="FT1170">
        <v>0</v>
      </c>
      <c r="FU1170">
        <v>0</v>
      </c>
      <c r="FV1170" t="s">
        <v>358</v>
      </c>
      <c r="FW1170" t="s">
        <v>359</v>
      </c>
      <c r="FX1170" t="s">
        <v>360</v>
      </c>
      <c r="FY1170" t="s">
        <v>360</v>
      </c>
      <c r="FZ1170" t="s">
        <v>360</v>
      </c>
      <c r="GA1170" t="s">
        <v>360</v>
      </c>
      <c r="GB1170">
        <v>0</v>
      </c>
      <c r="GC1170">
        <v>100</v>
      </c>
      <c r="GD1170">
        <v>100</v>
      </c>
      <c r="GE1170">
        <v>5.755</v>
      </c>
      <c r="GF1170">
        <v>0.3048</v>
      </c>
      <c r="GG1170">
        <v>3.61927167264205</v>
      </c>
      <c r="GH1170">
        <v>0.00509506669552449</v>
      </c>
      <c r="GI1170">
        <v>1.17866753763249e-06</v>
      </c>
      <c r="GJ1170">
        <v>-6.62632595388568e-10</v>
      </c>
      <c r="GK1170">
        <v>0.304780318481584</v>
      </c>
      <c r="GL1170">
        <v>0</v>
      </c>
      <c r="GM1170">
        <v>0</v>
      </c>
      <c r="GN1170">
        <v>0</v>
      </c>
      <c r="GO1170">
        <v>-5</v>
      </c>
      <c r="GP1170">
        <v>1640</v>
      </c>
      <c r="GQ1170">
        <v>1</v>
      </c>
      <c r="GR1170">
        <v>20</v>
      </c>
      <c r="GS1170">
        <v>50388.1</v>
      </c>
      <c r="GT1170">
        <v>50388.1</v>
      </c>
      <c r="GU1170">
        <v>1.00464</v>
      </c>
      <c r="GV1170">
        <v>2.63184</v>
      </c>
      <c r="GW1170">
        <v>1.54785</v>
      </c>
      <c r="GX1170">
        <v>2.29736</v>
      </c>
      <c r="GY1170">
        <v>1.34644</v>
      </c>
      <c r="GZ1170">
        <v>2.39868</v>
      </c>
      <c r="HA1170">
        <v>37.0747</v>
      </c>
      <c r="HB1170">
        <v>23.9387</v>
      </c>
      <c r="HC1170">
        <v>18</v>
      </c>
      <c r="HD1170">
        <v>504.651</v>
      </c>
      <c r="HE1170">
        <v>390.219</v>
      </c>
      <c r="HF1170">
        <v>18.9733</v>
      </c>
      <c r="HG1170">
        <v>27.3361</v>
      </c>
      <c r="HH1170">
        <v>30.0002</v>
      </c>
      <c r="HI1170">
        <v>27.322</v>
      </c>
      <c r="HJ1170">
        <v>27.2677</v>
      </c>
      <c r="HK1170">
        <v>20.0785</v>
      </c>
      <c r="HL1170">
        <v>15.045</v>
      </c>
      <c r="HM1170">
        <v>18.2639</v>
      </c>
      <c r="HN1170">
        <v>18.982</v>
      </c>
      <c r="HO1170">
        <v>400.295</v>
      </c>
      <c r="HP1170">
        <v>18.8214</v>
      </c>
      <c r="HQ1170">
        <v>102.313</v>
      </c>
      <c r="HR1170">
        <v>102.765</v>
      </c>
    </row>
    <row r="1171" spans="1:226">
      <c r="A1171">
        <v>1155</v>
      </c>
      <c r="B1171">
        <v>1663700937.6</v>
      </c>
      <c r="C1171">
        <v>13162.5</v>
      </c>
      <c r="D1171" t="s">
        <v>2681</v>
      </c>
      <c r="E1171" t="s">
        <v>2682</v>
      </c>
      <c r="F1171">
        <v>5</v>
      </c>
      <c r="G1171" t="s">
        <v>2678</v>
      </c>
      <c r="H1171" t="s">
        <v>354</v>
      </c>
      <c r="I1171">
        <v>1663700929.83214</v>
      </c>
      <c r="J1171">
        <f>(K1171)/1000</f>
        <v>0</v>
      </c>
      <c r="K1171">
        <f>IF(BF1171, AN1171, AH1171)</f>
        <v>0</v>
      </c>
      <c r="L1171">
        <f>IF(BF1171, AI1171, AG1171)</f>
        <v>0</v>
      </c>
      <c r="M1171">
        <f>BH1171 - IF(AU1171&gt;1, L1171*BB1171*100.0/(AW1171*BV1171), 0)</f>
        <v>0</v>
      </c>
      <c r="N1171">
        <f>((T1171-J1171/2)*M1171-L1171)/(T1171+J1171/2)</f>
        <v>0</v>
      </c>
      <c r="O1171">
        <f>N1171*(BO1171+BP1171)/1000.0</f>
        <v>0</v>
      </c>
      <c r="P1171">
        <f>(BH1171 - IF(AU1171&gt;1, L1171*BB1171*100.0/(AW1171*BV1171), 0))*(BO1171+BP1171)/1000.0</f>
        <v>0</v>
      </c>
      <c r="Q1171">
        <f>2.0/((1/S1171-1/R1171)+SIGN(S1171)*SQRT((1/S1171-1/R1171)*(1/S1171-1/R1171) + 4*BC1171/((BC1171+1)*(BC1171+1))*(2*1/S1171*1/R1171-1/R1171*1/R1171)))</f>
        <v>0</v>
      </c>
      <c r="R1171">
        <f>IF(LEFT(BD1171,1)&lt;&gt;"0",IF(LEFT(BD1171,1)="1",3.0,BE1171),$D$5+$E$5*(BV1171*BO1171/($K$5*1000))+$F$5*(BV1171*BO1171/($K$5*1000))*MAX(MIN(BB1171,$J$5),$I$5)*MAX(MIN(BB1171,$J$5),$I$5)+$G$5*MAX(MIN(BB1171,$J$5),$I$5)*(BV1171*BO1171/($K$5*1000))+$H$5*(BV1171*BO1171/($K$5*1000))*(BV1171*BO1171/($K$5*1000)))</f>
        <v>0</v>
      </c>
      <c r="S1171">
        <f>J1171*(1000-(1000*0.61365*exp(17.502*W1171/(240.97+W1171))/(BO1171+BP1171)+BJ1171)/2)/(1000*0.61365*exp(17.502*W1171/(240.97+W1171))/(BO1171+BP1171)-BJ1171)</f>
        <v>0</v>
      </c>
      <c r="T1171">
        <f>1/((BC1171+1)/(Q1171/1.6)+1/(R1171/1.37)) + BC1171/((BC1171+1)/(Q1171/1.6) + BC1171/(R1171/1.37))</f>
        <v>0</v>
      </c>
      <c r="U1171">
        <f>(AX1171*BA1171)</f>
        <v>0</v>
      </c>
      <c r="V1171">
        <f>(BQ1171+(U1171+2*0.95*5.67E-8*(((BQ1171+$B$7)+273)^4-(BQ1171+273)^4)-44100*J1171)/(1.84*29.3*R1171+8*0.95*5.67E-8*(BQ1171+273)^3))</f>
        <v>0</v>
      </c>
      <c r="W1171">
        <f>($C$7*BR1171+$D$7*BS1171+$E$7*V1171)</f>
        <v>0</v>
      </c>
      <c r="X1171">
        <f>0.61365*exp(17.502*W1171/(240.97+W1171))</f>
        <v>0</v>
      </c>
      <c r="Y1171">
        <f>(Z1171/AA1171*100)</f>
        <v>0</v>
      </c>
      <c r="Z1171">
        <f>BJ1171*(BO1171+BP1171)/1000</f>
        <v>0</v>
      </c>
      <c r="AA1171">
        <f>0.61365*exp(17.502*BQ1171/(240.97+BQ1171))</f>
        <v>0</v>
      </c>
      <c r="AB1171">
        <f>(X1171-BJ1171*(BO1171+BP1171)/1000)</f>
        <v>0</v>
      </c>
      <c r="AC1171">
        <f>(-J1171*44100)</f>
        <v>0</v>
      </c>
      <c r="AD1171">
        <f>2*29.3*R1171*0.92*(BQ1171-W1171)</f>
        <v>0</v>
      </c>
      <c r="AE1171">
        <f>2*0.95*5.67E-8*(((BQ1171+$B$7)+273)^4-(W1171+273)^4)</f>
        <v>0</v>
      </c>
      <c r="AF1171">
        <f>U1171+AE1171+AC1171+AD1171</f>
        <v>0</v>
      </c>
      <c r="AG1171">
        <f>BN1171*AU1171*(BI1171-BH1171*(1000-AU1171*BK1171)/(1000-AU1171*BJ1171))/(100*BB1171)</f>
        <v>0</v>
      </c>
      <c r="AH1171">
        <f>1000*BN1171*AU1171*(BJ1171-BK1171)/(100*BB1171*(1000-AU1171*BJ1171))</f>
        <v>0</v>
      </c>
      <c r="AI1171">
        <f>(AJ1171 - AK1171 - BO1171*1E3/(8.314*(BQ1171+273.15)) * AM1171/BN1171 * AL1171) * BN1171/(100*BB1171) * (1000 - BK1171)/1000</f>
        <v>0</v>
      </c>
      <c r="AJ1171">
        <v>415.767786437098</v>
      </c>
      <c r="AK1171">
        <v>401.1352</v>
      </c>
      <c r="AL1171">
        <v>-1.36512883472863</v>
      </c>
      <c r="AM1171">
        <v>65.4576814348884</v>
      </c>
      <c r="AN1171">
        <f>(AP1171 - AO1171 + BO1171*1E3/(8.314*(BQ1171+273.15)) * AR1171/BN1171 * AQ1171) * BN1171/(100*BB1171) * 1000/(1000 - AP1171)</f>
        <v>0</v>
      </c>
      <c r="AO1171">
        <v>18.7641652364358</v>
      </c>
      <c r="AP1171">
        <v>22.7725417582418</v>
      </c>
      <c r="AQ1171">
        <v>0.00024214136391143</v>
      </c>
      <c r="AR1171">
        <v>121.626062050855</v>
      </c>
      <c r="AS1171">
        <v>0</v>
      </c>
      <c r="AT1171">
        <v>0</v>
      </c>
      <c r="AU1171">
        <f>IF(AS1171*$H$13&gt;=AW1171,1.0,(AW1171/(AW1171-AS1171*$H$13)))</f>
        <v>0</v>
      </c>
      <c r="AV1171">
        <f>(AU1171-1)*100</f>
        <v>0</v>
      </c>
      <c r="AW1171">
        <f>MAX(0,($B$13+$C$13*BV1171)/(1+$D$13*BV1171)*BO1171/(BQ1171+273)*$E$13)</f>
        <v>0</v>
      </c>
      <c r="AX1171">
        <f>$B$11*BW1171+$C$11*BX1171+$F$11*CI1171*(1-CL1171)</f>
        <v>0</v>
      </c>
      <c r="AY1171">
        <f>AX1171*AZ1171</f>
        <v>0</v>
      </c>
      <c r="AZ1171">
        <f>($B$11*$D$9+$C$11*$D$9+$F$11*((CV1171+CN1171)/MAX(CV1171+CN1171+CW1171, 0.1)*$I$9+CW1171/MAX(CV1171+CN1171+CW1171, 0.1)*$J$9))/($B$11+$C$11+$F$11)</f>
        <v>0</v>
      </c>
      <c r="BA1171">
        <f>($B$11*$K$9+$C$11*$K$9+$F$11*((CV1171+CN1171)/MAX(CV1171+CN1171+CW1171, 0.1)*$P$9+CW1171/MAX(CV1171+CN1171+CW1171, 0.1)*$Q$9))/($B$11+$C$11+$F$11)</f>
        <v>0</v>
      </c>
      <c r="BB1171">
        <v>6</v>
      </c>
      <c r="BC1171">
        <v>0.5</v>
      </c>
      <c r="BD1171" t="s">
        <v>355</v>
      </c>
      <c r="BE1171">
        <v>2</v>
      </c>
      <c r="BF1171" t="b">
        <v>1</v>
      </c>
      <c r="BG1171">
        <v>1663700929.83214</v>
      </c>
      <c r="BH1171">
        <v>396.860035714286</v>
      </c>
      <c r="BI1171">
        <v>415.775357142857</v>
      </c>
      <c r="BJ1171">
        <v>22.7556428571429</v>
      </c>
      <c r="BK1171">
        <v>18.7297928571429</v>
      </c>
      <c r="BL1171">
        <v>391.107285714286</v>
      </c>
      <c r="BM1171">
        <v>22.4508642857143</v>
      </c>
      <c r="BN1171">
        <v>500.155857142857</v>
      </c>
      <c r="BO1171">
        <v>90.4425214285714</v>
      </c>
      <c r="BP1171">
        <v>0.0480836321428571</v>
      </c>
      <c r="BQ1171">
        <v>24.4212892857143</v>
      </c>
      <c r="BR1171">
        <v>25.0207785714286</v>
      </c>
      <c r="BS1171">
        <v>999.9</v>
      </c>
      <c r="BT1171">
        <v>0</v>
      </c>
      <c r="BU1171">
        <v>0</v>
      </c>
      <c r="BV1171">
        <v>10006.25</v>
      </c>
      <c r="BW1171">
        <v>0</v>
      </c>
      <c r="BX1171">
        <v>16.6867107142857</v>
      </c>
      <c r="BY1171">
        <v>-18.9154392857143</v>
      </c>
      <c r="BZ1171">
        <v>406.101142857143</v>
      </c>
      <c r="CA1171">
        <v>423.711285714286</v>
      </c>
      <c r="CB1171">
        <v>4.02586035714286</v>
      </c>
      <c r="CC1171">
        <v>415.775357142857</v>
      </c>
      <c r="CD1171">
        <v>18.7297928571429</v>
      </c>
      <c r="CE1171">
        <v>2.05807678571429</v>
      </c>
      <c r="CF1171">
        <v>1.69396857142857</v>
      </c>
      <c r="CG1171">
        <v>17.8983678571429</v>
      </c>
      <c r="CH1171">
        <v>14.8412392857143</v>
      </c>
      <c r="CI1171">
        <v>2000.01678571429</v>
      </c>
      <c r="CJ1171">
        <v>0.979998714285714</v>
      </c>
      <c r="CK1171">
        <v>0.0200012714285714</v>
      </c>
      <c r="CL1171">
        <v>0</v>
      </c>
      <c r="CM1171">
        <v>900.388392857143</v>
      </c>
      <c r="CN1171">
        <v>5.00063</v>
      </c>
      <c r="CO1171">
        <v>17870.95</v>
      </c>
      <c r="CP1171">
        <v>17257.05</v>
      </c>
      <c r="CQ1171">
        <v>39.312</v>
      </c>
      <c r="CR1171">
        <v>39.437</v>
      </c>
      <c r="CS1171">
        <v>38.82325</v>
      </c>
      <c r="CT1171">
        <v>38.86375</v>
      </c>
      <c r="CU1171">
        <v>40.062</v>
      </c>
      <c r="CV1171">
        <v>1955.11571428571</v>
      </c>
      <c r="CW1171">
        <v>39.9010714285714</v>
      </c>
      <c r="CX1171">
        <v>0</v>
      </c>
      <c r="CY1171">
        <v>1663700935.1</v>
      </c>
      <c r="CZ1171">
        <v>0</v>
      </c>
      <c r="DA1171">
        <v>0</v>
      </c>
      <c r="DB1171" t="s">
        <v>356</v>
      </c>
      <c r="DC1171">
        <v>1660677648.1</v>
      </c>
      <c r="DD1171">
        <v>1660677649.1</v>
      </c>
      <c r="DE1171">
        <v>0</v>
      </c>
      <c r="DF1171">
        <v>-1.042</v>
      </c>
      <c r="DG1171">
        <v>0.003</v>
      </c>
      <c r="DH1171">
        <v>5.218</v>
      </c>
      <c r="DI1171">
        <v>0.344</v>
      </c>
      <c r="DJ1171">
        <v>417</v>
      </c>
      <c r="DK1171">
        <v>22</v>
      </c>
      <c r="DL1171">
        <v>1.24</v>
      </c>
      <c r="DM1171">
        <v>0.53</v>
      </c>
      <c r="DN1171">
        <v>-19.891855</v>
      </c>
      <c r="DO1171">
        <v>36.7307997748594</v>
      </c>
      <c r="DP1171">
        <v>4.32606773666687</v>
      </c>
      <c r="DQ1171">
        <v>0</v>
      </c>
      <c r="DR1171">
        <v>4.03583275</v>
      </c>
      <c r="DS1171">
        <v>-0.282066754221394</v>
      </c>
      <c r="DT1171">
        <v>0.029897282567777</v>
      </c>
      <c r="DU1171">
        <v>0</v>
      </c>
      <c r="DV1171">
        <v>0</v>
      </c>
      <c r="DW1171">
        <v>2</v>
      </c>
      <c r="DX1171" t="s">
        <v>357</v>
      </c>
      <c r="DY1171">
        <v>2.97341</v>
      </c>
      <c r="DZ1171">
        <v>2.70154</v>
      </c>
      <c r="EA1171">
        <v>0.0855364</v>
      </c>
      <c r="EB1171">
        <v>0.0880778</v>
      </c>
      <c r="EC1171">
        <v>0.0997207</v>
      </c>
      <c r="ED1171">
        <v>0.0877156</v>
      </c>
      <c r="EE1171">
        <v>35595.9</v>
      </c>
      <c r="EF1171">
        <v>38692.9</v>
      </c>
      <c r="EG1171">
        <v>35278.8</v>
      </c>
      <c r="EH1171">
        <v>38486</v>
      </c>
      <c r="EI1171">
        <v>45044.5</v>
      </c>
      <c r="EJ1171">
        <v>50718.8</v>
      </c>
      <c r="EK1171">
        <v>55159.2</v>
      </c>
      <c r="EL1171">
        <v>61742.4</v>
      </c>
      <c r="EM1171">
        <v>1.9826</v>
      </c>
      <c r="EN1171">
        <v>1.7994</v>
      </c>
      <c r="EO1171">
        <v>0.0836551</v>
      </c>
      <c r="EP1171">
        <v>0</v>
      </c>
      <c r="EQ1171">
        <v>23.6194</v>
      </c>
      <c r="ER1171">
        <v>999.9</v>
      </c>
      <c r="ES1171">
        <v>40.996</v>
      </c>
      <c r="ET1171">
        <v>32.096</v>
      </c>
      <c r="EU1171">
        <v>21.7605</v>
      </c>
      <c r="EV1171">
        <v>56.3226</v>
      </c>
      <c r="EW1171">
        <v>45.7011</v>
      </c>
      <c r="EX1171">
        <v>1</v>
      </c>
      <c r="EY1171">
        <v>0.0221138</v>
      </c>
      <c r="EZ1171">
        <v>3.12222</v>
      </c>
      <c r="FA1171">
        <v>20.0859</v>
      </c>
      <c r="FB1171">
        <v>5.19932</v>
      </c>
      <c r="FC1171">
        <v>12.0064</v>
      </c>
      <c r="FD1171">
        <v>4.9756</v>
      </c>
      <c r="FE1171">
        <v>3.294</v>
      </c>
      <c r="FF1171">
        <v>9999</v>
      </c>
      <c r="FG1171">
        <v>9999</v>
      </c>
      <c r="FH1171">
        <v>9999</v>
      </c>
      <c r="FI1171">
        <v>696.5</v>
      </c>
      <c r="FJ1171">
        <v>1.86356</v>
      </c>
      <c r="FK1171">
        <v>1.86829</v>
      </c>
      <c r="FL1171">
        <v>1.86804</v>
      </c>
      <c r="FM1171">
        <v>1.86935</v>
      </c>
      <c r="FN1171">
        <v>1.87012</v>
      </c>
      <c r="FO1171">
        <v>1.86615</v>
      </c>
      <c r="FP1171">
        <v>1.86722</v>
      </c>
      <c r="FQ1171">
        <v>1.86859</v>
      </c>
      <c r="FR1171">
        <v>5</v>
      </c>
      <c r="FS1171">
        <v>0</v>
      </c>
      <c r="FT1171">
        <v>0</v>
      </c>
      <c r="FU1171">
        <v>0</v>
      </c>
      <c r="FV1171" t="s">
        <v>358</v>
      </c>
      <c r="FW1171" t="s">
        <v>359</v>
      </c>
      <c r="FX1171" t="s">
        <v>360</v>
      </c>
      <c r="FY1171" t="s">
        <v>360</v>
      </c>
      <c r="FZ1171" t="s">
        <v>360</v>
      </c>
      <c r="GA1171" t="s">
        <v>360</v>
      </c>
      <c r="GB1171">
        <v>0</v>
      </c>
      <c r="GC1171">
        <v>100</v>
      </c>
      <c r="GD1171">
        <v>100</v>
      </c>
      <c r="GE1171">
        <v>5.721</v>
      </c>
      <c r="GF1171">
        <v>0.3048</v>
      </c>
      <c r="GG1171">
        <v>3.61927167264205</v>
      </c>
      <c r="GH1171">
        <v>0.00509506669552449</v>
      </c>
      <c r="GI1171">
        <v>1.17866753763249e-06</v>
      </c>
      <c r="GJ1171">
        <v>-6.62632595388568e-10</v>
      </c>
      <c r="GK1171">
        <v>0.304780318481584</v>
      </c>
      <c r="GL1171">
        <v>0</v>
      </c>
      <c r="GM1171">
        <v>0</v>
      </c>
      <c r="GN1171">
        <v>0</v>
      </c>
      <c r="GO1171">
        <v>-5</v>
      </c>
      <c r="GP1171">
        <v>1640</v>
      </c>
      <c r="GQ1171">
        <v>1</v>
      </c>
      <c r="GR1171">
        <v>20</v>
      </c>
      <c r="GS1171">
        <v>50388.2</v>
      </c>
      <c r="GT1171">
        <v>50388.1</v>
      </c>
      <c r="GU1171">
        <v>0.974121</v>
      </c>
      <c r="GV1171">
        <v>2.62329</v>
      </c>
      <c r="GW1171">
        <v>1.54785</v>
      </c>
      <c r="GX1171">
        <v>2.29858</v>
      </c>
      <c r="GY1171">
        <v>1.34644</v>
      </c>
      <c r="GZ1171">
        <v>2.40967</v>
      </c>
      <c r="HA1171">
        <v>37.0747</v>
      </c>
      <c r="HB1171">
        <v>23.9474</v>
      </c>
      <c r="HC1171">
        <v>18</v>
      </c>
      <c r="HD1171">
        <v>505.073</v>
      </c>
      <c r="HE1171">
        <v>390.018</v>
      </c>
      <c r="HF1171">
        <v>18.9496</v>
      </c>
      <c r="HG1171">
        <v>27.3361</v>
      </c>
      <c r="HH1171">
        <v>30.0001</v>
      </c>
      <c r="HI1171">
        <v>27.3242</v>
      </c>
      <c r="HJ1171">
        <v>27.2695</v>
      </c>
      <c r="HK1171">
        <v>19.4854</v>
      </c>
      <c r="HL1171">
        <v>15.045</v>
      </c>
      <c r="HM1171">
        <v>18.2639</v>
      </c>
      <c r="HN1171">
        <v>18.9566</v>
      </c>
      <c r="HO1171">
        <v>380.164</v>
      </c>
      <c r="HP1171">
        <v>18.8474</v>
      </c>
      <c r="HQ1171">
        <v>102.313</v>
      </c>
      <c r="HR1171">
        <v>102.763</v>
      </c>
    </row>
    <row r="1172" spans="1:226">
      <c r="A1172">
        <v>1156</v>
      </c>
      <c r="B1172">
        <v>1663700942.6</v>
      </c>
      <c r="C1172">
        <v>13167.5</v>
      </c>
      <c r="D1172" t="s">
        <v>2683</v>
      </c>
      <c r="E1172" t="s">
        <v>2684</v>
      </c>
      <c r="F1172">
        <v>5</v>
      </c>
      <c r="G1172" t="s">
        <v>2678</v>
      </c>
      <c r="H1172" t="s">
        <v>354</v>
      </c>
      <c r="I1172">
        <v>1663700935.1</v>
      </c>
      <c r="J1172">
        <f>(K1172)/1000</f>
        <v>0</v>
      </c>
      <c r="K1172">
        <f>IF(BF1172, AN1172, AH1172)</f>
        <v>0</v>
      </c>
      <c r="L1172">
        <f>IF(BF1172, AI1172, AG1172)</f>
        <v>0</v>
      </c>
      <c r="M1172">
        <f>BH1172 - IF(AU1172&gt;1, L1172*BB1172*100.0/(AW1172*BV1172), 0)</f>
        <v>0</v>
      </c>
      <c r="N1172">
        <f>((T1172-J1172/2)*M1172-L1172)/(T1172+J1172/2)</f>
        <v>0</v>
      </c>
      <c r="O1172">
        <f>N1172*(BO1172+BP1172)/1000.0</f>
        <v>0</v>
      </c>
      <c r="P1172">
        <f>(BH1172 - IF(AU1172&gt;1, L1172*BB1172*100.0/(AW1172*BV1172), 0))*(BO1172+BP1172)/1000.0</f>
        <v>0</v>
      </c>
      <c r="Q1172">
        <f>2.0/((1/S1172-1/R1172)+SIGN(S1172)*SQRT((1/S1172-1/R1172)*(1/S1172-1/R1172) + 4*BC1172/((BC1172+1)*(BC1172+1))*(2*1/S1172*1/R1172-1/R1172*1/R1172)))</f>
        <v>0</v>
      </c>
      <c r="R1172">
        <f>IF(LEFT(BD1172,1)&lt;&gt;"0",IF(LEFT(BD1172,1)="1",3.0,BE1172),$D$5+$E$5*(BV1172*BO1172/($K$5*1000))+$F$5*(BV1172*BO1172/($K$5*1000))*MAX(MIN(BB1172,$J$5),$I$5)*MAX(MIN(BB1172,$J$5),$I$5)+$G$5*MAX(MIN(BB1172,$J$5),$I$5)*(BV1172*BO1172/($K$5*1000))+$H$5*(BV1172*BO1172/($K$5*1000))*(BV1172*BO1172/($K$5*1000)))</f>
        <v>0</v>
      </c>
      <c r="S1172">
        <f>J1172*(1000-(1000*0.61365*exp(17.502*W1172/(240.97+W1172))/(BO1172+BP1172)+BJ1172)/2)/(1000*0.61365*exp(17.502*W1172/(240.97+W1172))/(BO1172+BP1172)-BJ1172)</f>
        <v>0</v>
      </c>
      <c r="T1172">
        <f>1/((BC1172+1)/(Q1172/1.6)+1/(R1172/1.37)) + BC1172/((BC1172+1)/(Q1172/1.6) + BC1172/(R1172/1.37))</f>
        <v>0</v>
      </c>
      <c r="U1172">
        <f>(AX1172*BA1172)</f>
        <v>0</v>
      </c>
      <c r="V1172">
        <f>(BQ1172+(U1172+2*0.95*5.67E-8*(((BQ1172+$B$7)+273)^4-(BQ1172+273)^4)-44100*J1172)/(1.84*29.3*R1172+8*0.95*5.67E-8*(BQ1172+273)^3))</f>
        <v>0</v>
      </c>
      <c r="W1172">
        <f>($C$7*BR1172+$D$7*BS1172+$E$7*V1172)</f>
        <v>0</v>
      </c>
      <c r="X1172">
        <f>0.61365*exp(17.502*W1172/(240.97+W1172))</f>
        <v>0</v>
      </c>
      <c r="Y1172">
        <f>(Z1172/AA1172*100)</f>
        <v>0</v>
      </c>
      <c r="Z1172">
        <f>BJ1172*(BO1172+BP1172)/1000</f>
        <v>0</v>
      </c>
      <c r="AA1172">
        <f>0.61365*exp(17.502*BQ1172/(240.97+BQ1172))</f>
        <v>0</v>
      </c>
      <c r="AB1172">
        <f>(X1172-BJ1172*(BO1172+BP1172)/1000)</f>
        <v>0</v>
      </c>
      <c r="AC1172">
        <f>(-J1172*44100)</f>
        <v>0</v>
      </c>
      <c r="AD1172">
        <f>2*29.3*R1172*0.92*(BQ1172-W1172)</f>
        <v>0</v>
      </c>
      <c r="AE1172">
        <f>2*0.95*5.67E-8*(((BQ1172+$B$7)+273)^4-(W1172+273)^4)</f>
        <v>0</v>
      </c>
      <c r="AF1172">
        <f>U1172+AE1172+AC1172+AD1172</f>
        <v>0</v>
      </c>
      <c r="AG1172">
        <f>BN1172*AU1172*(BI1172-BH1172*(1000-AU1172*BK1172)/(1000-AU1172*BJ1172))/(100*BB1172)</f>
        <v>0</v>
      </c>
      <c r="AH1172">
        <f>1000*BN1172*AU1172*(BJ1172-BK1172)/(100*BB1172*(1000-AU1172*BJ1172))</f>
        <v>0</v>
      </c>
      <c r="AI1172">
        <f>(AJ1172 - AK1172 - BO1172*1E3/(8.314*(BQ1172+273.15)) * AM1172/BN1172 * AL1172) * BN1172/(100*BB1172) * (1000 - BK1172)/1000</f>
        <v>0</v>
      </c>
      <c r="AJ1172">
        <v>399.288629919915</v>
      </c>
      <c r="AK1172">
        <v>389.993757575758</v>
      </c>
      <c r="AL1172">
        <v>-2.38994525390311</v>
      </c>
      <c r="AM1172">
        <v>65.4576814348884</v>
      </c>
      <c r="AN1172">
        <f>(AP1172 - AO1172 + BO1172*1E3/(8.314*(BQ1172+273.15)) * AR1172/BN1172 * AQ1172) * BN1172/(100*BB1172) * 1000/(1000 - AP1172)</f>
        <v>0</v>
      </c>
      <c r="AO1172">
        <v>18.7710392213601</v>
      </c>
      <c r="AP1172">
        <v>22.7783769230769</v>
      </c>
      <c r="AQ1172">
        <v>0.000173413292882756</v>
      </c>
      <c r="AR1172">
        <v>121.626062050855</v>
      </c>
      <c r="AS1172">
        <v>0</v>
      </c>
      <c r="AT1172">
        <v>0</v>
      </c>
      <c r="AU1172">
        <f>IF(AS1172*$H$13&gt;=AW1172,1.0,(AW1172/(AW1172-AS1172*$H$13)))</f>
        <v>0</v>
      </c>
      <c r="AV1172">
        <f>(AU1172-1)*100</f>
        <v>0</v>
      </c>
      <c r="AW1172">
        <f>MAX(0,($B$13+$C$13*BV1172)/(1+$D$13*BV1172)*BO1172/(BQ1172+273)*$E$13)</f>
        <v>0</v>
      </c>
      <c r="AX1172">
        <f>$B$11*BW1172+$C$11*BX1172+$F$11*CI1172*(1-CL1172)</f>
        <v>0</v>
      </c>
      <c r="AY1172">
        <f>AX1172*AZ1172</f>
        <v>0</v>
      </c>
      <c r="AZ1172">
        <f>($B$11*$D$9+$C$11*$D$9+$F$11*((CV1172+CN1172)/MAX(CV1172+CN1172+CW1172, 0.1)*$I$9+CW1172/MAX(CV1172+CN1172+CW1172, 0.1)*$J$9))/($B$11+$C$11+$F$11)</f>
        <v>0</v>
      </c>
      <c r="BA1172">
        <f>($B$11*$K$9+$C$11*$K$9+$F$11*((CV1172+CN1172)/MAX(CV1172+CN1172+CW1172, 0.1)*$P$9+CW1172/MAX(CV1172+CN1172+CW1172, 0.1)*$Q$9))/($B$11+$C$11+$F$11)</f>
        <v>0</v>
      </c>
      <c r="BB1172">
        <v>6</v>
      </c>
      <c r="BC1172">
        <v>0.5</v>
      </c>
      <c r="BD1172" t="s">
        <v>355</v>
      </c>
      <c r="BE1172">
        <v>2</v>
      </c>
      <c r="BF1172" t="b">
        <v>1</v>
      </c>
      <c r="BG1172">
        <v>1663700935.1</v>
      </c>
      <c r="BH1172">
        <v>392.820518518518</v>
      </c>
      <c r="BI1172">
        <v>405.817111111111</v>
      </c>
      <c r="BJ1172">
        <v>22.7671888888889</v>
      </c>
      <c r="BK1172">
        <v>18.7672185185185</v>
      </c>
      <c r="BL1172">
        <v>387.090703703704</v>
      </c>
      <c r="BM1172">
        <v>22.4624074074074</v>
      </c>
      <c r="BN1172">
        <v>500.13237037037</v>
      </c>
      <c r="BO1172">
        <v>90.4438</v>
      </c>
      <c r="BP1172">
        <v>0.0480721074074074</v>
      </c>
      <c r="BQ1172">
        <v>24.4156444444444</v>
      </c>
      <c r="BR1172">
        <v>25.0152444444444</v>
      </c>
      <c r="BS1172">
        <v>999.9</v>
      </c>
      <c r="BT1172">
        <v>0</v>
      </c>
      <c r="BU1172">
        <v>0</v>
      </c>
      <c r="BV1172">
        <v>10010.1851851852</v>
      </c>
      <c r="BW1172">
        <v>0</v>
      </c>
      <c r="BX1172">
        <v>16.6942592592593</v>
      </c>
      <c r="BY1172">
        <v>-12.9966074074074</v>
      </c>
      <c r="BZ1172">
        <v>401.972296296296</v>
      </c>
      <c r="CA1172">
        <v>413.578518518519</v>
      </c>
      <c r="CB1172">
        <v>3.99998185185185</v>
      </c>
      <c r="CC1172">
        <v>405.817111111111</v>
      </c>
      <c r="CD1172">
        <v>18.7672185185185</v>
      </c>
      <c r="CE1172">
        <v>2.05915</v>
      </c>
      <c r="CF1172">
        <v>1.69737740740741</v>
      </c>
      <c r="CG1172">
        <v>17.9066481481481</v>
      </c>
      <c r="CH1172">
        <v>14.8724444444444</v>
      </c>
      <c r="CI1172">
        <v>1999.9662962963</v>
      </c>
      <c r="CJ1172">
        <v>0.979998666666667</v>
      </c>
      <c r="CK1172">
        <v>0.0200013222222222</v>
      </c>
      <c r="CL1172">
        <v>0</v>
      </c>
      <c r="CM1172">
        <v>898.365555555556</v>
      </c>
      <c r="CN1172">
        <v>5.00063</v>
      </c>
      <c r="CO1172">
        <v>17829.8518518519</v>
      </c>
      <c r="CP1172">
        <v>17256.6148148148</v>
      </c>
      <c r="CQ1172">
        <v>39.3143333333333</v>
      </c>
      <c r="CR1172">
        <v>39.437</v>
      </c>
      <c r="CS1172">
        <v>38.8236666666667</v>
      </c>
      <c r="CT1172">
        <v>38.8656666666667</v>
      </c>
      <c r="CU1172">
        <v>40.062</v>
      </c>
      <c r="CV1172">
        <v>1955.0662962963</v>
      </c>
      <c r="CW1172">
        <v>39.9</v>
      </c>
      <c r="CX1172">
        <v>0</v>
      </c>
      <c r="CY1172">
        <v>1663700939.9</v>
      </c>
      <c r="CZ1172">
        <v>0</v>
      </c>
      <c r="DA1172">
        <v>0</v>
      </c>
      <c r="DB1172" t="s">
        <v>356</v>
      </c>
      <c r="DC1172">
        <v>1660677648.1</v>
      </c>
      <c r="DD1172">
        <v>1660677649.1</v>
      </c>
      <c r="DE1172">
        <v>0</v>
      </c>
      <c r="DF1172">
        <v>-1.042</v>
      </c>
      <c r="DG1172">
        <v>0.003</v>
      </c>
      <c r="DH1172">
        <v>5.218</v>
      </c>
      <c r="DI1172">
        <v>0.344</v>
      </c>
      <c r="DJ1172">
        <v>417</v>
      </c>
      <c r="DK1172">
        <v>22</v>
      </c>
      <c r="DL1172">
        <v>1.24</v>
      </c>
      <c r="DM1172">
        <v>0.53</v>
      </c>
      <c r="DN1172">
        <v>-16.58237125</v>
      </c>
      <c r="DO1172">
        <v>65.3266276547843</v>
      </c>
      <c r="DP1172">
        <v>6.69618251144941</v>
      </c>
      <c r="DQ1172">
        <v>0</v>
      </c>
      <c r="DR1172">
        <v>4.0219715</v>
      </c>
      <c r="DS1172">
        <v>-0.267750844277674</v>
      </c>
      <c r="DT1172">
        <v>0.0291419292043269</v>
      </c>
      <c r="DU1172">
        <v>0</v>
      </c>
      <c r="DV1172">
        <v>0</v>
      </c>
      <c r="DW1172">
        <v>2</v>
      </c>
      <c r="DX1172" t="s">
        <v>357</v>
      </c>
      <c r="DY1172">
        <v>2.97366</v>
      </c>
      <c r="DZ1172">
        <v>2.70234</v>
      </c>
      <c r="EA1172">
        <v>0.083615</v>
      </c>
      <c r="EB1172">
        <v>0.0852256</v>
      </c>
      <c r="EC1172">
        <v>0.099749</v>
      </c>
      <c r="ED1172">
        <v>0.0879847</v>
      </c>
      <c r="EE1172">
        <v>35671.2</v>
      </c>
      <c r="EF1172">
        <v>38813.8</v>
      </c>
      <c r="EG1172">
        <v>35279.3</v>
      </c>
      <c r="EH1172">
        <v>38485.9</v>
      </c>
      <c r="EI1172">
        <v>45042.8</v>
      </c>
      <c r="EJ1172">
        <v>50703.8</v>
      </c>
      <c r="EK1172">
        <v>55159</v>
      </c>
      <c r="EL1172">
        <v>61742.5</v>
      </c>
      <c r="EM1172">
        <v>1.9836</v>
      </c>
      <c r="EN1172">
        <v>1.7992</v>
      </c>
      <c r="EO1172">
        <v>0.085175</v>
      </c>
      <c r="EP1172">
        <v>0</v>
      </c>
      <c r="EQ1172">
        <v>23.6158</v>
      </c>
      <c r="ER1172">
        <v>999.9</v>
      </c>
      <c r="ES1172">
        <v>41.027</v>
      </c>
      <c r="ET1172">
        <v>32.096</v>
      </c>
      <c r="EU1172">
        <v>21.7796</v>
      </c>
      <c r="EV1172">
        <v>56.5726</v>
      </c>
      <c r="EW1172">
        <v>46.2179</v>
      </c>
      <c r="EX1172">
        <v>1</v>
      </c>
      <c r="EY1172">
        <v>0.0219512</v>
      </c>
      <c r="EZ1172">
        <v>3.08285</v>
      </c>
      <c r="FA1172">
        <v>20.0867</v>
      </c>
      <c r="FB1172">
        <v>5.19932</v>
      </c>
      <c r="FC1172">
        <v>12.0064</v>
      </c>
      <c r="FD1172">
        <v>4.976</v>
      </c>
      <c r="FE1172">
        <v>3.294</v>
      </c>
      <c r="FF1172">
        <v>9999</v>
      </c>
      <c r="FG1172">
        <v>9999</v>
      </c>
      <c r="FH1172">
        <v>9999</v>
      </c>
      <c r="FI1172">
        <v>696.5</v>
      </c>
      <c r="FJ1172">
        <v>1.86356</v>
      </c>
      <c r="FK1172">
        <v>1.86829</v>
      </c>
      <c r="FL1172">
        <v>1.86804</v>
      </c>
      <c r="FM1172">
        <v>1.86935</v>
      </c>
      <c r="FN1172">
        <v>1.87012</v>
      </c>
      <c r="FO1172">
        <v>1.86615</v>
      </c>
      <c r="FP1172">
        <v>1.86719</v>
      </c>
      <c r="FQ1172">
        <v>1.86859</v>
      </c>
      <c r="FR1172">
        <v>5</v>
      </c>
      <c r="FS1172">
        <v>0</v>
      </c>
      <c r="FT1172">
        <v>0</v>
      </c>
      <c r="FU1172">
        <v>0</v>
      </c>
      <c r="FV1172" t="s">
        <v>358</v>
      </c>
      <c r="FW1172" t="s">
        <v>359</v>
      </c>
      <c r="FX1172" t="s">
        <v>360</v>
      </c>
      <c r="FY1172" t="s">
        <v>360</v>
      </c>
      <c r="FZ1172" t="s">
        <v>360</v>
      </c>
      <c r="GA1172" t="s">
        <v>360</v>
      </c>
      <c r="GB1172">
        <v>0</v>
      </c>
      <c r="GC1172">
        <v>100</v>
      </c>
      <c r="GD1172">
        <v>100</v>
      </c>
      <c r="GE1172">
        <v>5.657</v>
      </c>
      <c r="GF1172">
        <v>0.3048</v>
      </c>
      <c r="GG1172">
        <v>3.61927167264205</v>
      </c>
      <c r="GH1172">
        <v>0.00509506669552449</v>
      </c>
      <c r="GI1172">
        <v>1.17866753763249e-06</v>
      </c>
      <c r="GJ1172">
        <v>-6.62632595388568e-10</v>
      </c>
      <c r="GK1172">
        <v>0.304780318481584</v>
      </c>
      <c r="GL1172">
        <v>0</v>
      </c>
      <c r="GM1172">
        <v>0</v>
      </c>
      <c r="GN1172">
        <v>0</v>
      </c>
      <c r="GO1172">
        <v>-5</v>
      </c>
      <c r="GP1172">
        <v>1640</v>
      </c>
      <c r="GQ1172">
        <v>1</v>
      </c>
      <c r="GR1172">
        <v>20</v>
      </c>
      <c r="GS1172">
        <v>50388.2</v>
      </c>
      <c r="GT1172">
        <v>50388.2</v>
      </c>
      <c r="GU1172">
        <v>0.941162</v>
      </c>
      <c r="GV1172">
        <v>2.63794</v>
      </c>
      <c r="GW1172">
        <v>1.54785</v>
      </c>
      <c r="GX1172">
        <v>2.29858</v>
      </c>
      <c r="GY1172">
        <v>1.34644</v>
      </c>
      <c r="GZ1172">
        <v>2.323</v>
      </c>
      <c r="HA1172">
        <v>37.0747</v>
      </c>
      <c r="HB1172">
        <v>23.9387</v>
      </c>
      <c r="HC1172">
        <v>18</v>
      </c>
      <c r="HD1172">
        <v>505.74</v>
      </c>
      <c r="HE1172">
        <v>389.909</v>
      </c>
      <c r="HF1172">
        <v>18.938</v>
      </c>
      <c r="HG1172">
        <v>27.3384</v>
      </c>
      <c r="HH1172">
        <v>29.9999</v>
      </c>
      <c r="HI1172">
        <v>27.3242</v>
      </c>
      <c r="HJ1172">
        <v>27.2695</v>
      </c>
      <c r="HK1172">
        <v>18.7925</v>
      </c>
      <c r="HL1172">
        <v>14.7709</v>
      </c>
      <c r="HM1172">
        <v>18.6541</v>
      </c>
      <c r="HN1172">
        <v>18.9477</v>
      </c>
      <c r="HO1172">
        <v>366.694</v>
      </c>
      <c r="HP1172">
        <v>18.8763</v>
      </c>
      <c r="HQ1172">
        <v>102.313</v>
      </c>
      <c r="HR1172">
        <v>102.763</v>
      </c>
    </row>
    <row r="1173" spans="1:226">
      <c r="A1173">
        <v>1157</v>
      </c>
      <c r="B1173">
        <v>1663700947.6</v>
      </c>
      <c r="C1173">
        <v>13172.5</v>
      </c>
      <c r="D1173" t="s">
        <v>2685</v>
      </c>
      <c r="E1173" t="s">
        <v>2686</v>
      </c>
      <c r="F1173">
        <v>5</v>
      </c>
      <c r="G1173" t="s">
        <v>2678</v>
      </c>
      <c r="H1173" t="s">
        <v>354</v>
      </c>
      <c r="I1173">
        <v>1663700939.81429</v>
      </c>
      <c r="J1173">
        <f>(K1173)/1000</f>
        <v>0</v>
      </c>
      <c r="K1173">
        <f>IF(BF1173, AN1173, AH1173)</f>
        <v>0</v>
      </c>
      <c r="L1173">
        <f>IF(BF1173, AI1173, AG1173)</f>
        <v>0</v>
      </c>
      <c r="M1173">
        <f>BH1173 - IF(AU1173&gt;1, L1173*BB1173*100.0/(AW1173*BV1173), 0)</f>
        <v>0</v>
      </c>
      <c r="N1173">
        <f>((T1173-J1173/2)*M1173-L1173)/(T1173+J1173/2)</f>
        <v>0</v>
      </c>
      <c r="O1173">
        <f>N1173*(BO1173+BP1173)/1000.0</f>
        <v>0</v>
      </c>
      <c r="P1173">
        <f>(BH1173 - IF(AU1173&gt;1, L1173*BB1173*100.0/(AW1173*BV1173), 0))*(BO1173+BP1173)/1000.0</f>
        <v>0</v>
      </c>
      <c r="Q1173">
        <f>2.0/((1/S1173-1/R1173)+SIGN(S1173)*SQRT((1/S1173-1/R1173)*(1/S1173-1/R1173) + 4*BC1173/((BC1173+1)*(BC1173+1))*(2*1/S1173*1/R1173-1/R1173*1/R1173)))</f>
        <v>0</v>
      </c>
      <c r="R1173">
        <f>IF(LEFT(BD1173,1)&lt;&gt;"0",IF(LEFT(BD1173,1)="1",3.0,BE1173),$D$5+$E$5*(BV1173*BO1173/($K$5*1000))+$F$5*(BV1173*BO1173/($K$5*1000))*MAX(MIN(BB1173,$J$5),$I$5)*MAX(MIN(BB1173,$J$5),$I$5)+$G$5*MAX(MIN(BB1173,$J$5),$I$5)*(BV1173*BO1173/($K$5*1000))+$H$5*(BV1173*BO1173/($K$5*1000))*(BV1173*BO1173/($K$5*1000)))</f>
        <v>0</v>
      </c>
      <c r="S1173">
        <f>J1173*(1000-(1000*0.61365*exp(17.502*W1173/(240.97+W1173))/(BO1173+BP1173)+BJ1173)/2)/(1000*0.61365*exp(17.502*W1173/(240.97+W1173))/(BO1173+BP1173)-BJ1173)</f>
        <v>0</v>
      </c>
      <c r="T1173">
        <f>1/((BC1173+1)/(Q1173/1.6)+1/(R1173/1.37)) + BC1173/((BC1173+1)/(Q1173/1.6) + BC1173/(R1173/1.37))</f>
        <v>0</v>
      </c>
      <c r="U1173">
        <f>(AX1173*BA1173)</f>
        <v>0</v>
      </c>
      <c r="V1173">
        <f>(BQ1173+(U1173+2*0.95*5.67E-8*(((BQ1173+$B$7)+273)^4-(BQ1173+273)^4)-44100*J1173)/(1.84*29.3*R1173+8*0.95*5.67E-8*(BQ1173+273)^3))</f>
        <v>0</v>
      </c>
      <c r="W1173">
        <f>($C$7*BR1173+$D$7*BS1173+$E$7*V1173)</f>
        <v>0</v>
      </c>
      <c r="X1173">
        <f>0.61365*exp(17.502*W1173/(240.97+W1173))</f>
        <v>0</v>
      </c>
      <c r="Y1173">
        <f>(Z1173/AA1173*100)</f>
        <v>0</v>
      </c>
      <c r="Z1173">
        <f>BJ1173*(BO1173+BP1173)/1000</f>
        <v>0</v>
      </c>
      <c r="AA1173">
        <f>0.61365*exp(17.502*BQ1173/(240.97+BQ1173))</f>
        <v>0</v>
      </c>
      <c r="AB1173">
        <f>(X1173-BJ1173*(BO1173+BP1173)/1000)</f>
        <v>0</v>
      </c>
      <c r="AC1173">
        <f>(-J1173*44100)</f>
        <v>0</v>
      </c>
      <c r="AD1173">
        <f>2*29.3*R1173*0.92*(BQ1173-W1173)</f>
        <v>0</v>
      </c>
      <c r="AE1173">
        <f>2*0.95*5.67E-8*(((BQ1173+$B$7)+273)^4-(W1173+273)^4)</f>
        <v>0</v>
      </c>
      <c r="AF1173">
        <f>U1173+AE1173+AC1173+AD1173</f>
        <v>0</v>
      </c>
      <c r="AG1173">
        <f>BN1173*AU1173*(BI1173-BH1173*(1000-AU1173*BK1173)/(1000-AU1173*BJ1173))/(100*BB1173)</f>
        <v>0</v>
      </c>
      <c r="AH1173">
        <f>1000*BN1173*AU1173*(BJ1173-BK1173)/(100*BB1173*(1000-AU1173*BJ1173))</f>
        <v>0</v>
      </c>
      <c r="AI1173">
        <f>(AJ1173 - AK1173 - BO1173*1E3/(8.314*(BQ1173+273.15)) * AM1173/BN1173 * AL1173) * BN1173/(100*BB1173) * (1000 - BK1173)/1000</f>
        <v>0</v>
      </c>
      <c r="AJ1173">
        <v>382.559417240882</v>
      </c>
      <c r="AK1173">
        <v>376.229006060606</v>
      </c>
      <c r="AL1173">
        <v>-2.84701272453416</v>
      </c>
      <c r="AM1173">
        <v>65.4576814348884</v>
      </c>
      <c r="AN1173">
        <f>(AP1173 - AO1173 + BO1173*1E3/(8.314*(BQ1173+273.15)) * AR1173/BN1173 * AQ1173) * BN1173/(100*BB1173) * 1000/(1000 - AP1173)</f>
        <v>0</v>
      </c>
      <c r="AO1173">
        <v>18.8686814353339</v>
      </c>
      <c r="AP1173">
        <v>22.804843956044</v>
      </c>
      <c r="AQ1173">
        <v>0.000208073532045027</v>
      </c>
      <c r="AR1173">
        <v>121.626062050855</v>
      </c>
      <c r="AS1173">
        <v>0</v>
      </c>
      <c r="AT1173">
        <v>0</v>
      </c>
      <c r="AU1173">
        <f>IF(AS1173*$H$13&gt;=AW1173,1.0,(AW1173/(AW1173-AS1173*$H$13)))</f>
        <v>0</v>
      </c>
      <c r="AV1173">
        <f>(AU1173-1)*100</f>
        <v>0</v>
      </c>
      <c r="AW1173">
        <f>MAX(0,($B$13+$C$13*BV1173)/(1+$D$13*BV1173)*BO1173/(BQ1173+273)*$E$13)</f>
        <v>0</v>
      </c>
      <c r="AX1173">
        <f>$B$11*BW1173+$C$11*BX1173+$F$11*CI1173*(1-CL1173)</f>
        <v>0</v>
      </c>
      <c r="AY1173">
        <f>AX1173*AZ1173</f>
        <v>0</v>
      </c>
      <c r="AZ1173">
        <f>($B$11*$D$9+$C$11*$D$9+$F$11*((CV1173+CN1173)/MAX(CV1173+CN1173+CW1173, 0.1)*$I$9+CW1173/MAX(CV1173+CN1173+CW1173, 0.1)*$J$9))/($B$11+$C$11+$F$11)</f>
        <v>0</v>
      </c>
      <c r="BA1173">
        <f>($B$11*$K$9+$C$11*$K$9+$F$11*((CV1173+CN1173)/MAX(CV1173+CN1173+CW1173, 0.1)*$P$9+CW1173/MAX(CV1173+CN1173+CW1173, 0.1)*$Q$9))/($B$11+$C$11+$F$11)</f>
        <v>0</v>
      </c>
      <c r="BB1173">
        <v>6</v>
      </c>
      <c r="BC1173">
        <v>0.5</v>
      </c>
      <c r="BD1173" t="s">
        <v>355</v>
      </c>
      <c r="BE1173">
        <v>2</v>
      </c>
      <c r="BF1173" t="b">
        <v>1</v>
      </c>
      <c r="BG1173">
        <v>1663700939.81429</v>
      </c>
      <c r="BH1173">
        <v>385.090214285714</v>
      </c>
      <c r="BI1173">
        <v>391.956464285714</v>
      </c>
      <c r="BJ1173">
        <v>22.7802178571429</v>
      </c>
      <c r="BK1173">
        <v>18.8129107142857</v>
      </c>
      <c r="BL1173">
        <v>379.404285714286</v>
      </c>
      <c r="BM1173">
        <v>22.4754392857143</v>
      </c>
      <c r="BN1173">
        <v>500.129107142857</v>
      </c>
      <c r="BO1173">
        <v>90.4436357142857</v>
      </c>
      <c r="BP1173">
        <v>0.0481723214285714</v>
      </c>
      <c r="BQ1173">
        <v>24.412675</v>
      </c>
      <c r="BR1173">
        <v>25.010075</v>
      </c>
      <c r="BS1173">
        <v>999.9</v>
      </c>
      <c r="BT1173">
        <v>0</v>
      </c>
      <c r="BU1173">
        <v>0</v>
      </c>
      <c r="BV1173">
        <v>10005.8928571429</v>
      </c>
      <c r="BW1173">
        <v>0</v>
      </c>
      <c r="BX1173">
        <v>16.7107607142857</v>
      </c>
      <c r="BY1173">
        <v>-6.86626085714286</v>
      </c>
      <c r="BZ1173">
        <v>394.067035714286</v>
      </c>
      <c r="CA1173">
        <v>399.471071428571</v>
      </c>
      <c r="CB1173">
        <v>3.96731857142857</v>
      </c>
      <c r="CC1173">
        <v>391.956464285714</v>
      </c>
      <c r="CD1173">
        <v>18.8129107142857</v>
      </c>
      <c r="CE1173">
        <v>2.06032464285714</v>
      </c>
      <c r="CF1173">
        <v>1.70150678571429</v>
      </c>
      <c r="CG1173">
        <v>17.9157214285714</v>
      </c>
      <c r="CH1173">
        <v>14.9101357142857</v>
      </c>
      <c r="CI1173">
        <v>1999.94357142857</v>
      </c>
      <c r="CJ1173">
        <v>0.9799985</v>
      </c>
      <c r="CK1173">
        <v>0.0200015</v>
      </c>
      <c r="CL1173">
        <v>0</v>
      </c>
      <c r="CM1173">
        <v>895.325142857143</v>
      </c>
      <c r="CN1173">
        <v>5.00063</v>
      </c>
      <c r="CO1173">
        <v>17768.9107142857</v>
      </c>
      <c r="CP1173">
        <v>17256.4035714286</v>
      </c>
      <c r="CQ1173">
        <v>39.32325</v>
      </c>
      <c r="CR1173">
        <v>39.437</v>
      </c>
      <c r="CS1173">
        <v>38.81425</v>
      </c>
      <c r="CT1173">
        <v>38.866</v>
      </c>
      <c r="CU1173">
        <v>40.062</v>
      </c>
      <c r="CV1173">
        <v>1955.04357142857</v>
      </c>
      <c r="CW1173">
        <v>39.9</v>
      </c>
      <c r="CX1173">
        <v>0</v>
      </c>
      <c r="CY1173">
        <v>1663700944.7</v>
      </c>
      <c r="CZ1173">
        <v>0</v>
      </c>
      <c r="DA1173">
        <v>0</v>
      </c>
      <c r="DB1173" t="s">
        <v>356</v>
      </c>
      <c r="DC1173">
        <v>1660677648.1</v>
      </c>
      <c r="DD1173">
        <v>1660677649.1</v>
      </c>
      <c r="DE1173">
        <v>0</v>
      </c>
      <c r="DF1173">
        <v>-1.042</v>
      </c>
      <c r="DG1173">
        <v>0.003</v>
      </c>
      <c r="DH1173">
        <v>5.218</v>
      </c>
      <c r="DI1173">
        <v>0.344</v>
      </c>
      <c r="DJ1173">
        <v>417</v>
      </c>
      <c r="DK1173">
        <v>22</v>
      </c>
      <c r="DL1173">
        <v>1.24</v>
      </c>
      <c r="DM1173">
        <v>0.53</v>
      </c>
      <c r="DN1173">
        <v>-11.489422</v>
      </c>
      <c r="DO1173">
        <v>80.1766036772983</v>
      </c>
      <c r="DP1173">
        <v>7.82390396841347</v>
      </c>
      <c r="DQ1173">
        <v>0</v>
      </c>
      <c r="DR1173">
        <v>3.98771875</v>
      </c>
      <c r="DS1173">
        <v>-0.402764240150095</v>
      </c>
      <c r="DT1173">
        <v>0.0432518843050508</v>
      </c>
      <c r="DU1173">
        <v>0</v>
      </c>
      <c r="DV1173">
        <v>0</v>
      </c>
      <c r="DW1173">
        <v>2</v>
      </c>
      <c r="DX1173" t="s">
        <v>357</v>
      </c>
      <c r="DY1173">
        <v>2.9728</v>
      </c>
      <c r="DZ1173">
        <v>2.70228</v>
      </c>
      <c r="EA1173">
        <v>0.0812164</v>
      </c>
      <c r="EB1173">
        <v>0.0825014</v>
      </c>
      <c r="EC1173">
        <v>0.0998211</v>
      </c>
      <c r="ED1173">
        <v>0.0881033</v>
      </c>
      <c r="EE1173">
        <v>35763.7</v>
      </c>
      <c r="EF1173">
        <v>38929.6</v>
      </c>
      <c r="EG1173">
        <v>35278.5</v>
      </c>
      <c r="EH1173">
        <v>38486.1</v>
      </c>
      <c r="EI1173">
        <v>45038.3</v>
      </c>
      <c r="EJ1173">
        <v>50696.9</v>
      </c>
      <c r="EK1173">
        <v>55158.1</v>
      </c>
      <c r="EL1173">
        <v>61742.3</v>
      </c>
      <c r="EM1173">
        <v>1.983</v>
      </c>
      <c r="EN1173">
        <v>1.7996</v>
      </c>
      <c r="EO1173">
        <v>0.0844002</v>
      </c>
      <c r="EP1173">
        <v>0</v>
      </c>
      <c r="EQ1173">
        <v>23.6118</v>
      </c>
      <c r="ER1173">
        <v>999.9</v>
      </c>
      <c r="ES1173">
        <v>41.051</v>
      </c>
      <c r="ET1173">
        <v>32.096</v>
      </c>
      <c r="EU1173">
        <v>21.7913</v>
      </c>
      <c r="EV1173">
        <v>56.2226</v>
      </c>
      <c r="EW1173">
        <v>45.9215</v>
      </c>
      <c r="EX1173">
        <v>1</v>
      </c>
      <c r="EY1173">
        <v>0.0220122</v>
      </c>
      <c r="EZ1173">
        <v>3.07002</v>
      </c>
      <c r="FA1173">
        <v>20.087</v>
      </c>
      <c r="FB1173">
        <v>5.19932</v>
      </c>
      <c r="FC1173">
        <v>12.0052</v>
      </c>
      <c r="FD1173">
        <v>4.976</v>
      </c>
      <c r="FE1173">
        <v>3.294</v>
      </c>
      <c r="FF1173">
        <v>9999</v>
      </c>
      <c r="FG1173">
        <v>9999</v>
      </c>
      <c r="FH1173">
        <v>9999</v>
      </c>
      <c r="FI1173">
        <v>696.5</v>
      </c>
      <c r="FJ1173">
        <v>1.86356</v>
      </c>
      <c r="FK1173">
        <v>1.86829</v>
      </c>
      <c r="FL1173">
        <v>1.86807</v>
      </c>
      <c r="FM1173">
        <v>1.86935</v>
      </c>
      <c r="FN1173">
        <v>1.87012</v>
      </c>
      <c r="FO1173">
        <v>1.86615</v>
      </c>
      <c r="FP1173">
        <v>1.86719</v>
      </c>
      <c r="FQ1173">
        <v>1.86859</v>
      </c>
      <c r="FR1173">
        <v>5</v>
      </c>
      <c r="FS1173">
        <v>0</v>
      </c>
      <c r="FT1173">
        <v>0</v>
      </c>
      <c r="FU1173">
        <v>0</v>
      </c>
      <c r="FV1173" t="s">
        <v>358</v>
      </c>
      <c r="FW1173" t="s">
        <v>359</v>
      </c>
      <c r="FX1173" t="s">
        <v>360</v>
      </c>
      <c r="FY1173" t="s">
        <v>360</v>
      </c>
      <c r="FZ1173" t="s">
        <v>360</v>
      </c>
      <c r="GA1173" t="s">
        <v>360</v>
      </c>
      <c r="GB1173">
        <v>0</v>
      </c>
      <c r="GC1173">
        <v>100</v>
      </c>
      <c r="GD1173">
        <v>100</v>
      </c>
      <c r="GE1173">
        <v>5.579</v>
      </c>
      <c r="GF1173">
        <v>0.3047</v>
      </c>
      <c r="GG1173">
        <v>3.61927167264205</v>
      </c>
      <c r="GH1173">
        <v>0.00509506669552449</v>
      </c>
      <c r="GI1173">
        <v>1.17866753763249e-06</v>
      </c>
      <c r="GJ1173">
        <v>-6.62632595388568e-10</v>
      </c>
      <c r="GK1173">
        <v>0.304780318481584</v>
      </c>
      <c r="GL1173">
        <v>0</v>
      </c>
      <c r="GM1173">
        <v>0</v>
      </c>
      <c r="GN1173">
        <v>0</v>
      </c>
      <c r="GO1173">
        <v>-5</v>
      </c>
      <c r="GP1173">
        <v>1640</v>
      </c>
      <c r="GQ1173">
        <v>1</v>
      </c>
      <c r="GR1173">
        <v>20</v>
      </c>
      <c r="GS1173">
        <v>50388.3</v>
      </c>
      <c r="GT1173">
        <v>50388.3</v>
      </c>
      <c r="GU1173">
        <v>0.909424</v>
      </c>
      <c r="GV1173">
        <v>2.62451</v>
      </c>
      <c r="GW1173">
        <v>1.54785</v>
      </c>
      <c r="GX1173">
        <v>2.29858</v>
      </c>
      <c r="GY1173">
        <v>1.34644</v>
      </c>
      <c r="GZ1173">
        <v>2.43286</v>
      </c>
      <c r="HA1173">
        <v>37.0747</v>
      </c>
      <c r="HB1173">
        <v>23.9387</v>
      </c>
      <c r="HC1173">
        <v>18</v>
      </c>
      <c r="HD1173">
        <v>505.36</v>
      </c>
      <c r="HE1173">
        <v>390.142</v>
      </c>
      <c r="HF1173">
        <v>18.9314</v>
      </c>
      <c r="HG1173">
        <v>27.3384</v>
      </c>
      <c r="HH1173">
        <v>30</v>
      </c>
      <c r="HI1173">
        <v>27.3265</v>
      </c>
      <c r="HJ1173">
        <v>27.2717</v>
      </c>
      <c r="HK1173">
        <v>18.184</v>
      </c>
      <c r="HL1173">
        <v>14.7709</v>
      </c>
      <c r="HM1173">
        <v>18.6541</v>
      </c>
      <c r="HN1173">
        <v>18.9388</v>
      </c>
      <c r="HO1173">
        <v>353.244</v>
      </c>
      <c r="HP1173">
        <v>18.8853</v>
      </c>
      <c r="HQ1173">
        <v>102.311</v>
      </c>
      <c r="HR1173">
        <v>102.763</v>
      </c>
    </row>
    <row r="1174" spans="1:226">
      <c r="A1174">
        <v>1158</v>
      </c>
      <c r="B1174">
        <v>1663700952.6</v>
      </c>
      <c r="C1174">
        <v>13177.5</v>
      </c>
      <c r="D1174" t="s">
        <v>2687</v>
      </c>
      <c r="E1174" t="s">
        <v>2688</v>
      </c>
      <c r="F1174">
        <v>5</v>
      </c>
      <c r="G1174" t="s">
        <v>2678</v>
      </c>
      <c r="H1174" t="s">
        <v>354</v>
      </c>
      <c r="I1174">
        <v>1663700945.1</v>
      </c>
      <c r="J1174">
        <f>(K1174)/1000</f>
        <v>0</v>
      </c>
      <c r="K1174">
        <f>IF(BF1174, AN1174, AH1174)</f>
        <v>0</v>
      </c>
      <c r="L1174">
        <f>IF(BF1174, AI1174, AG1174)</f>
        <v>0</v>
      </c>
      <c r="M1174">
        <f>BH1174 - IF(AU1174&gt;1, L1174*BB1174*100.0/(AW1174*BV1174), 0)</f>
        <v>0</v>
      </c>
      <c r="N1174">
        <f>((T1174-J1174/2)*M1174-L1174)/(T1174+J1174/2)</f>
        <v>0</v>
      </c>
      <c r="O1174">
        <f>N1174*(BO1174+BP1174)/1000.0</f>
        <v>0</v>
      </c>
      <c r="P1174">
        <f>(BH1174 - IF(AU1174&gt;1, L1174*BB1174*100.0/(AW1174*BV1174), 0))*(BO1174+BP1174)/1000.0</f>
        <v>0</v>
      </c>
      <c r="Q1174">
        <f>2.0/((1/S1174-1/R1174)+SIGN(S1174)*SQRT((1/S1174-1/R1174)*(1/S1174-1/R1174) + 4*BC1174/((BC1174+1)*(BC1174+1))*(2*1/S1174*1/R1174-1/R1174*1/R1174)))</f>
        <v>0</v>
      </c>
      <c r="R1174">
        <f>IF(LEFT(BD1174,1)&lt;&gt;"0",IF(LEFT(BD1174,1)="1",3.0,BE1174),$D$5+$E$5*(BV1174*BO1174/($K$5*1000))+$F$5*(BV1174*BO1174/($K$5*1000))*MAX(MIN(BB1174,$J$5),$I$5)*MAX(MIN(BB1174,$J$5),$I$5)+$G$5*MAX(MIN(BB1174,$J$5),$I$5)*(BV1174*BO1174/($K$5*1000))+$H$5*(BV1174*BO1174/($K$5*1000))*(BV1174*BO1174/($K$5*1000)))</f>
        <v>0</v>
      </c>
      <c r="S1174">
        <f>J1174*(1000-(1000*0.61365*exp(17.502*W1174/(240.97+W1174))/(BO1174+BP1174)+BJ1174)/2)/(1000*0.61365*exp(17.502*W1174/(240.97+W1174))/(BO1174+BP1174)-BJ1174)</f>
        <v>0</v>
      </c>
      <c r="T1174">
        <f>1/((BC1174+1)/(Q1174/1.6)+1/(R1174/1.37)) + BC1174/((BC1174+1)/(Q1174/1.6) + BC1174/(R1174/1.37))</f>
        <v>0</v>
      </c>
      <c r="U1174">
        <f>(AX1174*BA1174)</f>
        <v>0</v>
      </c>
      <c r="V1174">
        <f>(BQ1174+(U1174+2*0.95*5.67E-8*(((BQ1174+$B$7)+273)^4-(BQ1174+273)^4)-44100*J1174)/(1.84*29.3*R1174+8*0.95*5.67E-8*(BQ1174+273)^3))</f>
        <v>0</v>
      </c>
      <c r="W1174">
        <f>($C$7*BR1174+$D$7*BS1174+$E$7*V1174)</f>
        <v>0</v>
      </c>
      <c r="X1174">
        <f>0.61365*exp(17.502*W1174/(240.97+W1174))</f>
        <v>0</v>
      </c>
      <c r="Y1174">
        <f>(Z1174/AA1174*100)</f>
        <v>0</v>
      </c>
      <c r="Z1174">
        <f>BJ1174*(BO1174+BP1174)/1000</f>
        <v>0</v>
      </c>
      <c r="AA1174">
        <f>0.61365*exp(17.502*BQ1174/(240.97+BQ1174))</f>
        <v>0</v>
      </c>
      <c r="AB1174">
        <f>(X1174-BJ1174*(BO1174+BP1174)/1000)</f>
        <v>0</v>
      </c>
      <c r="AC1174">
        <f>(-J1174*44100)</f>
        <v>0</v>
      </c>
      <c r="AD1174">
        <f>2*29.3*R1174*0.92*(BQ1174-W1174)</f>
        <v>0</v>
      </c>
      <c r="AE1174">
        <f>2*0.95*5.67E-8*(((BQ1174+$B$7)+273)^4-(W1174+273)^4)</f>
        <v>0</v>
      </c>
      <c r="AF1174">
        <f>U1174+AE1174+AC1174+AD1174</f>
        <v>0</v>
      </c>
      <c r="AG1174">
        <f>BN1174*AU1174*(BI1174-BH1174*(1000-AU1174*BK1174)/(1000-AU1174*BJ1174))/(100*BB1174)</f>
        <v>0</v>
      </c>
      <c r="AH1174">
        <f>1000*BN1174*AU1174*(BJ1174-BK1174)/(100*BB1174*(1000-AU1174*BJ1174))</f>
        <v>0</v>
      </c>
      <c r="AI1174">
        <f>(AJ1174 - AK1174 - BO1174*1E3/(8.314*(BQ1174+273.15)) * AM1174/BN1174 * AL1174) * BN1174/(100*BB1174) * (1000 - BK1174)/1000</f>
        <v>0</v>
      </c>
      <c r="AJ1174">
        <v>365.912095625489</v>
      </c>
      <c r="AK1174">
        <v>361.307387878788</v>
      </c>
      <c r="AL1174">
        <v>-3.04906979902301</v>
      </c>
      <c r="AM1174">
        <v>65.4576814348884</v>
      </c>
      <c r="AN1174">
        <f>(AP1174 - AO1174 + BO1174*1E3/(8.314*(BQ1174+273.15)) * AR1174/BN1174 * AQ1174) * BN1174/(100*BB1174) * 1000/(1000 - AP1174)</f>
        <v>0</v>
      </c>
      <c r="AO1174">
        <v>18.8918412168723</v>
      </c>
      <c r="AP1174">
        <v>22.8239164835165</v>
      </c>
      <c r="AQ1174">
        <v>0.00575659124150647</v>
      </c>
      <c r="AR1174">
        <v>121.626062050855</v>
      </c>
      <c r="AS1174">
        <v>0</v>
      </c>
      <c r="AT1174">
        <v>0</v>
      </c>
      <c r="AU1174">
        <f>IF(AS1174*$H$13&gt;=AW1174,1.0,(AW1174/(AW1174-AS1174*$H$13)))</f>
        <v>0</v>
      </c>
      <c r="AV1174">
        <f>(AU1174-1)*100</f>
        <v>0</v>
      </c>
      <c r="AW1174">
        <f>MAX(0,($B$13+$C$13*BV1174)/(1+$D$13*BV1174)*BO1174/(BQ1174+273)*$E$13)</f>
        <v>0</v>
      </c>
      <c r="AX1174">
        <f>$B$11*BW1174+$C$11*BX1174+$F$11*CI1174*(1-CL1174)</f>
        <v>0</v>
      </c>
      <c r="AY1174">
        <f>AX1174*AZ1174</f>
        <v>0</v>
      </c>
      <c r="AZ1174">
        <f>($B$11*$D$9+$C$11*$D$9+$F$11*((CV1174+CN1174)/MAX(CV1174+CN1174+CW1174, 0.1)*$I$9+CW1174/MAX(CV1174+CN1174+CW1174, 0.1)*$J$9))/($B$11+$C$11+$F$11)</f>
        <v>0</v>
      </c>
      <c r="BA1174">
        <f>($B$11*$K$9+$C$11*$K$9+$F$11*((CV1174+CN1174)/MAX(CV1174+CN1174+CW1174, 0.1)*$P$9+CW1174/MAX(CV1174+CN1174+CW1174, 0.1)*$Q$9))/($B$11+$C$11+$F$11)</f>
        <v>0</v>
      </c>
      <c r="BB1174">
        <v>6</v>
      </c>
      <c r="BC1174">
        <v>0.5</v>
      </c>
      <c r="BD1174" t="s">
        <v>355</v>
      </c>
      <c r="BE1174">
        <v>2</v>
      </c>
      <c r="BF1174" t="b">
        <v>1</v>
      </c>
      <c r="BG1174">
        <v>1663700945.1</v>
      </c>
      <c r="BH1174">
        <v>372.724222222222</v>
      </c>
      <c r="BI1174">
        <v>374.791518518519</v>
      </c>
      <c r="BJ1174">
        <v>22.797137037037</v>
      </c>
      <c r="BK1174">
        <v>18.8566703703704</v>
      </c>
      <c r="BL1174">
        <v>367.108407407407</v>
      </c>
      <c r="BM1174">
        <v>22.4923518518519</v>
      </c>
      <c r="BN1174">
        <v>500.079703703704</v>
      </c>
      <c r="BO1174">
        <v>90.4440333333333</v>
      </c>
      <c r="BP1174">
        <v>0.0482196851851852</v>
      </c>
      <c r="BQ1174">
        <v>24.4060888888889</v>
      </c>
      <c r="BR1174">
        <v>25.0079666666667</v>
      </c>
      <c r="BS1174">
        <v>999.9</v>
      </c>
      <c r="BT1174">
        <v>0</v>
      </c>
      <c r="BU1174">
        <v>0</v>
      </c>
      <c r="BV1174">
        <v>10007.4074074074</v>
      </c>
      <c r="BW1174">
        <v>0</v>
      </c>
      <c r="BX1174">
        <v>16.7106148148148</v>
      </c>
      <c r="BY1174">
        <v>-2.06728694444445</v>
      </c>
      <c r="BZ1174">
        <v>381.419296296296</v>
      </c>
      <c r="CA1174">
        <v>381.994111111111</v>
      </c>
      <c r="CB1174">
        <v>3.94046740740741</v>
      </c>
      <c r="CC1174">
        <v>374.791518518519</v>
      </c>
      <c r="CD1174">
        <v>18.8566703703704</v>
      </c>
      <c r="CE1174">
        <v>2.06186444444444</v>
      </c>
      <c r="CF1174">
        <v>1.70547259259259</v>
      </c>
      <c r="CG1174">
        <v>17.9275888888889</v>
      </c>
      <c r="CH1174">
        <v>14.9462888888889</v>
      </c>
      <c r="CI1174">
        <v>1999.92555555556</v>
      </c>
      <c r="CJ1174">
        <v>0.979998333333334</v>
      </c>
      <c r="CK1174">
        <v>0.0200016777777778</v>
      </c>
      <c r="CL1174">
        <v>0</v>
      </c>
      <c r="CM1174">
        <v>890.013444444445</v>
      </c>
      <c r="CN1174">
        <v>5.00063</v>
      </c>
      <c r="CO1174">
        <v>17663.8740740741</v>
      </c>
      <c r="CP1174">
        <v>17256.2444444444</v>
      </c>
      <c r="CQ1174">
        <v>39.3283333333333</v>
      </c>
      <c r="CR1174">
        <v>39.437</v>
      </c>
      <c r="CS1174">
        <v>38.812</v>
      </c>
      <c r="CT1174">
        <v>38.8703333333333</v>
      </c>
      <c r="CU1174">
        <v>40.062</v>
      </c>
      <c r="CV1174">
        <v>1955.02555555556</v>
      </c>
      <c r="CW1174">
        <v>39.9</v>
      </c>
      <c r="CX1174">
        <v>0</v>
      </c>
      <c r="CY1174">
        <v>1663700950.1</v>
      </c>
      <c r="CZ1174">
        <v>0</v>
      </c>
      <c r="DA1174">
        <v>0</v>
      </c>
      <c r="DB1174" t="s">
        <v>356</v>
      </c>
      <c r="DC1174">
        <v>1660677648.1</v>
      </c>
      <c r="DD1174">
        <v>1660677649.1</v>
      </c>
      <c r="DE1174">
        <v>0</v>
      </c>
      <c r="DF1174">
        <v>-1.042</v>
      </c>
      <c r="DG1174">
        <v>0.003</v>
      </c>
      <c r="DH1174">
        <v>5.218</v>
      </c>
      <c r="DI1174">
        <v>0.344</v>
      </c>
      <c r="DJ1174">
        <v>417</v>
      </c>
      <c r="DK1174">
        <v>22</v>
      </c>
      <c r="DL1174">
        <v>1.24</v>
      </c>
      <c r="DM1174">
        <v>0.53</v>
      </c>
      <c r="DN1174">
        <v>-5.9385786625</v>
      </c>
      <c r="DO1174">
        <v>59.2335748986867</v>
      </c>
      <c r="DP1174">
        <v>5.9375099703335</v>
      </c>
      <c r="DQ1174">
        <v>0</v>
      </c>
      <c r="DR1174">
        <v>3.95935175</v>
      </c>
      <c r="DS1174">
        <v>-0.363730694183866</v>
      </c>
      <c r="DT1174">
        <v>0.0398475148464431</v>
      </c>
      <c r="DU1174">
        <v>0</v>
      </c>
      <c r="DV1174">
        <v>0</v>
      </c>
      <c r="DW1174">
        <v>2</v>
      </c>
      <c r="DX1174" t="s">
        <v>357</v>
      </c>
      <c r="DY1174">
        <v>2.97204</v>
      </c>
      <c r="DZ1174">
        <v>2.703</v>
      </c>
      <c r="EA1174">
        <v>0.078596</v>
      </c>
      <c r="EB1174">
        <v>0.0793608</v>
      </c>
      <c r="EC1174">
        <v>0.0998932</v>
      </c>
      <c r="ED1174">
        <v>0.0881264</v>
      </c>
      <c r="EE1174">
        <v>35865.6</v>
      </c>
      <c r="EF1174">
        <v>39062.2</v>
      </c>
      <c r="EG1174">
        <v>35278.5</v>
      </c>
      <c r="EH1174">
        <v>38485.5</v>
      </c>
      <c r="EI1174">
        <v>45034.9</v>
      </c>
      <c r="EJ1174">
        <v>50695.7</v>
      </c>
      <c r="EK1174">
        <v>55158.4</v>
      </c>
      <c r="EL1174">
        <v>61742.4</v>
      </c>
      <c r="EM1174">
        <v>1.9834</v>
      </c>
      <c r="EN1174">
        <v>1.7998</v>
      </c>
      <c r="EO1174">
        <v>0.0861287</v>
      </c>
      <c r="EP1174">
        <v>0</v>
      </c>
      <c r="EQ1174">
        <v>23.6094</v>
      </c>
      <c r="ER1174">
        <v>999.9</v>
      </c>
      <c r="ES1174">
        <v>41.076</v>
      </c>
      <c r="ET1174">
        <v>32.096</v>
      </c>
      <c r="EU1174">
        <v>21.8029</v>
      </c>
      <c r="EV1174">
        <v>56.7126</v>
      </c>
      <c r="EW1174">
        <v>46.4062</v>
      </c>
      <c r="EX1174">
        <v>1</v>
      </c>
      <c r="EY1174">
        <v>0.0221545</v>
      </c>
      <c r="EZ1174">
        <v>3.05259</v>
      </c>
      <c r="FA1174">
        <v>20.087</v>
      </c>
      <c r="FB1174">
        <v>5.19812</v>
      </c>
      <c r="FC1174">
        <v>12.0052</v>
      </c>
      <c r="FD1174">
        <v>4.9756</v>
      </c>
      <c r="FE1174">
        <v>3.294</v>
      </c>
      <c r="FF1174">
        <v>9999</v>
      </c>
      <c r="FG1174">
        <v>9999</v>
      </c>
      <c r="FH1174">
        <v>9999</v>
      </c>
      <c r="FI1174">
        <v>696.5</v>
      </c>
      <c r="FJ1174">
        <v>1.86359</v>
      </c>
      <c r="FK1174">
        <v>1.86829</v>
      </c>
      <c r="FL1174">
        <v>1.8681</v>
      </c>
      <c r="FM1174">
        <v>1.86929</v>
      </c>
      <c r="FN1174">
        <v>1.87009</v>
      </c>
      <c r="FO1174">
        <v>1.86615</v>
      </c>
      <c r="FP1174">
        <v>1.86719</v>
      </c>
      <c r="FQ1174">
        <v>1.86859</v>
      </c>
      <c r="FR1174">
        <v>5</v>
      </c>
      <c r="FS1174">
        <v>0</v>
      </c>
      <c r="FT1174">
        <v>0</v>
      </c>
      <c r="FU1174">
        <v>0</v>
      </c>
      <c r="FV1174" t="s">
        <v>358</v>
      </c>
      <c r="FW1174" t="s">
        <v>359</v>
      </c>
      <c r="FX1174" t="s">
        <v>360</v>
      </c>
      <c r="FY1174" t="s">
        <v>360</v>
      </c>
      <c r="FZ1174" t="s">
        <v>360</v>
      </c>
      <c r="GA1174" t="s">
        <v>360</v>
      </c>
      <c r="GB1174">
        <v>0</v>
      </c>
      <c r="GC1174">
        <v>100</v>
      </c>
      <c r="GD1174">
        <v>100</v>
      </c>
      <c r="GE1174">
        <v>5.497</v>
      </c>
      <c r="GF1174">
        <v>0.3048</v>
      </c>
      <c r="GG1174">
        <v>3.61927167264205</v>
      </c>
      <c r="GH1174">
        <v>0.00509506669552449</v>
      </c>
      <c r="GI1174">
        <v>1.17866753763249e-06</v>
      </c>
      <c r="GJ1174">
        <v>-6.62632595388568e-10</v>
      </c>
      <c r="GK1174">
        <v>0.304780318481584</v>
      </c>
      <c r="GL1174">
        <v>0</v>
      </c>
      <c r="GM1174">
        <v>0</v>
      </c>
      <c r="GN1174">
        <v>0</v>
      </c>
      <c r="GO1174">
        <v>-5</v>
      </c>
      <c r="GP1174">
        <v>1640</v>
      </c>
      <c r="GQ1174">
        <v>1</v>
      </c>
      <c r="GR1174">
        <v>20</v>
      </c>
      <c r="GS1174">
        <v>50388.4</v>
      </c>
      <c r="GT1174">
        <v>50388.4</v>
      </c>
      <c r="GU1174">
        <v>0.874023</v>
      </c>
      <c r="GV1174">
        <v>2.6416</v>
      </c>
      <c r="GW1174">
        <v>1.54785</v>
      </c>
      <c r="GX1174">
        <v>2.29858</v>
      </c>
      <c r="GY1174">
        <v>1.34644</v>
      </c>
      <c r="GZ1174">
        <v>2.27783</v>
      </c>
      <c r="HA1174">
        <v>37.0747</v>
      </c>
      <c r="HB1174">
        <v>23.9387</v>
      </c>
      <c r="HC1174">
        <v>18</v>
      </c>
      <c r="HD1174">
        <v>505.627</v>
      </c>
      <c r="HE1174">
        <v>390.25</v>
      </c>
      <c r="HF1174">
        <v>18.9281</v>
      </c>
      <c r="HG1174">
        <v>27.3407</v>
      </c>
      <c r="HH1174">
        <v>30.0001</v>
      </c>
      <c r="HI1174">
        <v>27.3265</v>
      </c>
      <c r="HJ1174">
        <v>27.2717</v>
      </c>
      <c r="HK1174">
        <v>17.4652</v>
      </c>
      <c r="HL1174">
        <v>14.7709</v>
      </c>
      <c r="HM1174">
        <v>18.6541</v>
      </c>
      <c r="HN1174">
        <v>18.9341</v>
      </c>
      <c r="HO1174">
        <v>333.105</v>
      </c>
      <c r="HP1174">
        <v>18.8907</v>
      </c>
      <c r="HQ1174">
        <v>102.312</v>
      </c>
      <c r="HR1174">
        <v>102.763</v>
      </c>
    </row>
    <row r="1175" spans="1:226">
      <c r="A1175">
        <v>1159</v>
      </c>
      <c r="B1175">
        <v>1663700957.6</v>
      </c>
      <c r="C1175">
        <v>13182.5</v>
      </c>
      <c r="D1175" t="s">
        <v>2689</v>
      </c>
      <c r="E1175" t="s">
        <v>2690</v>
      </c>
      <c r="F1175">
        <v>5</v>
      </c>
      <c r="G1175" t="s">
        <v>2678</v>
      </c>
      <c r="H1175" t="s">
        <v>354</v>
      </c>
      <c r="I1175">
        <v>1663700949.81429</v>
      </c>
      <c r="J1175">
        <f>(K1175)/1000</f>
        <v>0</v>
      </c>
      <c r="K1175">
        <f>IF(BF1175, AN1175, AH1175)</f>
        <v>0</v>
      </c>
      <c r="L1175">
        <f>IF(BF1175, AI1175, AG1175)</f>
        <v>0</v>
      </c>
      <c r="M1175">
        <f>BH1175 - IF(AU1175&gt;1, L1175*BB1175*100.0/(AW1175*BV1175), 0)</f>
        <v>0</v>
      </c>
      <c r="N1175">
        <f>((T1175-J1175/2)*M1175-L1175)/(T1175+J1175/2)</f>
        <v>0</v>
      </c>
      <c r="O1175">
        <f>N1175*(BO1175+BP1175)/1000.0</f>
        <v>0</v>
      </c>
      <c r="P1175">
        <f>(BH1175 - IF(AU1175&gt;1, L1175*BB1175*100.0/(AW1175*BV1175), 0))*(BO1175+BP1175)/1000.0</f>
        <v>0</v>
      </c>
      <c r="Q1175">
        <f>2.0/((1/S1175-1/R1175)+SIGN(S1175)*SQRT((1/S1175-1/R1175)*(1/S1175-1/R1175) + 4*BC1175/((BC1175+1)*(BC1175+1))*(2*1/S1175*1/R1175-1/R1175*1/R1175)))</f>
        <v>0</v>
      </c>
      <c r="R1175">
        <f>IF(LEFT(BD1175,1)&lt;&gt;"0",IF(LEFT(BD1175,1)="1",3.0,BE1175),$D$5+$E$5*(BV1175*BO1175/($K$5*1000))+$F$5*(BV1175*BO1175/($K$5*1000))*MAX(MIN(BB1175,$J$5),$I$5)*MAX(MIN(BB1175,$J$5),$I$5)+$G$5*MAX(MIN(BB1175,$J$5),$I$5)*(BV1175*BO1175/($K$5*1000))+$H$5*(BV1175*BO1175/($K$5*1000))*(BV1175*BO1175/($K$5*1000)))</f>
        <v>0</v>
      </c>
      <c r="S1175">
        <f>J1175*(1000-(1000*0.61365*exp(17.502*W1175/(240.97+W1175))/(BO1175+BP1175)+BJ1175)/2)/(1000*0.61365*exp(17.502*W1175/(240.97+W1175))/(BO1175+BP1175)-BJ1175)</f>
        <v>0</v>
      </c>
      <c r="T1175">
        <f>1/((BC1175+1)/(Q1175/1.6)+1/(R1175/1.37)) + BC1175/((BC1175+1)/(Q1175/1.6) + BC1175/(R1175/1.37))</f>
        <v>0</v>
      </c>
      <c r="U1175">
        <f>(AX1175*BA1175)</f>
        <v>0</v>
      </c>
      <c r="V1175">
        <f>(BQ1175+(U1175+2*0.95*5.67E-8*(((BQ1175+$B$7)+273)^4-(BQ1175+273)^4)-44100*J1175)/(1.84*29.3*R1175+8*0.95*5.67E-8*(BQ1175+273)^3))</f>
        <v>0</v>
      </c>
      <c r="W1175">
        <f>($C$7*BR1175+$D$7*BS1175+$E$7*V1175)</f>
        <v>0</v>
      </c>
      <c r="X1175">
        <f>0.61365*exp(17.502*W1175/(240.97+W1175))</f>
        <v>0</v>
      </c>
      <c r="Y1175">
        <f>(Z1175/AA1175*100)</f>
        <v>0</v>
      </c>
      <c r="Z1175">
        <f>BJ1175*(BO1175+BP1175)/1000</f>
        <v>0</v>
      </c>
      <c r="AA1175">
        <f>0.61365*exp(17.502*BQ1175/(240.97+BQ1175))</f>
        <v>0</v>
      </c>
      <c r="AB1175">
        <f>(X1175-BJ1175*(BO1175+BP1175)/1000)</f>
        <v>0</v>
      </c>
      <c r="AC1175">
        <f>(-J1175*44100)</f>
        <v>0</v>
      </c>
      <c r="AD1175">
        <f>2*29.3*R1175*0.92*(BQ1175-W1175)</f>
        <v>0</v>
      </c>
      <c r="AE1175">
        <f>2*0.95*5.67E-8*(((BQ1175+$B$7)+273)^4-(W1175+273)^4)</f>
        <v>0</v>
      </c>
      <c r="AF1175">
        <f>U1175+AE1175+AC1175+AD1175</f>
        <v>0</v>
      </c>
      <c r="AG1175">
        <f>BN1175*AU1175*(BI1175-BH1175*(1000-AU1175*BK1175)/(1000-AU1175*BJ1175))/(100*BB1175)</f>
        <v>0</v>
      </c>
      <c r="AH1175">
        <f>1000*BN1175*AU1175*(BJ1175-BK1175)/(100*BB1175*(1000-AU1175*BJ1175))</f>
        <v>0</v>
      </c>
      <c r="AI1175">
        <f>(AJ1175 - AK1175 - BO1175*1E3/(8.314*(BQ1175+273.15)) * AM1175/BN1175 * AL1175) * BN1175/(100*BB1175) * (1000 - BK1175)/1000</f>
        <v>0</v>
      </c>
      <c r="AJ1175">
        <v>348.986943911441</v>
      </c>
      <c r="AK1175">
        <v>345.620624242424</v>
      </c>
      <c r="AL1175">
        <v>-3.15842858602807</v>
      </c>
      <c r="AM1175">
        <v>65.4576814348884</v>
      </c>
      <c r="AN1175">
        <f>(AP1175 - AO1175 + BO1175*1E3/(8.314*(BQ1175+273.15)) * AR1175/BN1175 * AQ1175) * BN1175/(100*BB1175) * 1000/(1000 - AP1175)</f>
        <v>0</v>
      </c>
      <c r="AO1175">
        <v>18.9006458823747</v>
      </c>
      <c r="AP1175">
        <v>22.8407472527473</v>
      </c>
      <c r="AQ1175">
        <v>0.00138243642111721</v>
      </c>
      <c r="AR1175">
        <v>121.626062050855</v>
      </c>
      <c r="AS1175">
        <v>0</v>
      </c>
      <c r="AT1175">
        <v>0</v>
      </c>
      <c r="AU1175">
        <f>IF(AS1175*$H$13&gt;=AW1175,1.0,(AW1175/(AW1175-AS1175*$H$13)))</f>
        <v>0</v>
      </c>
      <c r="AV1175">
        <f>(AU1175-1)*100</f>
        <v>0</v>
      </c>
      <c r="AW1175">
        <f>MAX(0,($B$13+$C$13*BV1175)/(1+$D$13*BV1175)*BO1175/(BQ1175+273)*$E$13)</f>
        <v>0</v>
      </c>
      <c r="AX1175">
        <f>$B$11*BW1175+$C$11*BX1175+$F$11*CI1175*(1-CL1175)</f>
        <v>0</v>
      </c>
      <c r="AY1175">
        <f>AX1175*AZ1175</f>
        <v>0</v>
      </c>
      <c r="AZ1175">
        <f>($B$11*$D$9+$C$11*$D$9+$F$11*((CV1175+CN1175)/MAX(CV1175+CN1175+CW1175, 0.1)*$I$9+CW1175/MAX(CV1175+CN1175+CW1175, 0.1)*$J$9))/($B$11+$C$11+$F$11)</f>
        <v>0</v>
      </c>
      <c r="BA1175">
        <f>($B$11*$K$9+$C$11*$K$9+$F$11*((CV1175+CN1175)/MAX(CV1175+CN1175+CW1175, 0.1)*$P$9+CW1175/MAX(CV1175+CN1175+CW1175, 0.1)*$Q$9))/($B$11+$C$11+$F$11)</f>
        <v>0</v>
      </c>
      <c r="BB1175">
        <v>6</v>
      </c>
      <c r="BC1175">
        <v>0.5</v>
      </c>
      <c r="BD1175" t="s">
        <v>355</v>
      </c>
      <c r="BE1175">
        <v>2</v>
      </c>
      <c r="BF1175" t="b">
        <v>1</v>
      </c>
      <c r="BG1175">
        <v>1663700949.81429</v>
      </c>
      <c r="BH1175">
        <v>359.530178571429</v>
      </c>
      <c r="BI1175">
        <v>359.210714285714</v>
      </c>
      <c r="BJ1175">
        <v>22.814825</v>
      </c>
      <c r="BK1175">
        <v>18.8909392857143</v>
      </c>
      <c r="BL1175">
        <v>353.988964285714</v>
      </c>
      <c r="BM1175">
        <v>22.5100357142857</v>
      </c>
      <c r="BN1175">
        <v>500.105321428571</v>
      </c>
      <c r="BO1175">
        <v>90.4444642857143</v>
      </c>
      <c r="BP1175">
        <v>0.048118675</v>
      </c>
      <c r="BQ1175">
        <v>24.4001214285714</v>
      </c>
      <c r="BR1175">
        <v>25.0098</v>
      </c>
      <c r="BS1175">
        <v>999.9</v>
      </c>
      <c r="BT1175">
        <v>0</v>
      </c>
      <c r="BU1175">
        <v>0</v>
      </c>
      <c r="BV1175">
        <v>10019.4642857143</v>
      </c>
      <c r="BW1175">
        <v>0</v>
      </c>
      <c r="BX1175">
        <v>16.7147</v>
      </c>
      <c r="BY1175">
        <v>0.319370089285714</v>
      </c>
      <c r="BZ1175">
        <v>367.923964285714</v>
      </c>
      <c r="CA1175">
        <v>366.127178571429</v>
      </c>
      <c r="CB1175">
        <v>3.92388607142857</v>
      </c>
      <c r="CC1175">
        <v>359.210714285714</v>
      </c>
      <c r="CD1175">
        <v>18.8909392857143</v>
      </c>
      <c r="CE1175">
        <v>2.06347357142857</v>
      </c>
      <c r="CF1175">
        <v>1.70857964285714</v>
      </c>
      <c r="CG1175">
        <v>17.9399857142857</v>
      </c>
      <c r="CH1175">
        <v>14.9746035714286</v>
      </c>
      <c r="CI1175">
        <v>1999.95857142857</v>
      </c>
      <c r="CJ1175">
        <v>0.979998714285714</v>
      </c>
      <c r="CK1175">
        <v>0.0200012714285714</v>
      </c>
      <c r="CL1175">
        <v>0</v>
      </c>
      <c r="CM1175">
        <v>883.4655</v>
      </c>
      <c r="CN1175">
        <v>5.00063</v>
      </c>
      <c r="CO1175">
        <v>17533.1714285714</v>
      </c>
      <c r="CP1175">
        <v>17256.5285714286</v>
      </c>
      <c r="CQ1175">
        <v>39.33225</v>
      </c>
      <c r="CR1175">
        <v>39.437</v>
      </c>
      <c r="CS1175">
        <v>38.821</v>
      </c>
      <c r="CT1175">
        <v>38.87275</v>
      </c>
      <c r="CU1175">
        <v>40.062</v>
      </c>
      <c r="CV1175">
        <v>1955.05857142857</v>
      </c>
      <c r="CW1175">
        <v>39.9</v>
      </c>
      <c r="CX1175">
        <v>0</v>
      </c>
      <c r="CY1175">
        <v>1663700954.9</v>
      </c>
      <c r="CZ1175">
        <v>0</v>
      </c>
      <c r="DA1175">
        <v>0</v>
      </c>
      <c r="DB1175" t="s">
        <v>356</v>
      </c>
      <c r="DC1175">
        <v>1660677648.1</v>
      </c>
      <c r="DD1175">
        <v>1660677649.1</v>
      </c>
      <c r="DE1175">
        <v>0</v>
      </c>
      <c r="DF1175">
        <v>-1.042</v>
      </c>
      <c r="DG1175">
        <v>0.003</v>
      </c>
      <c r="DH1175">
        <v>5.218</v>
      </c>
      <c r="DI1175">
        <v>0.344</v>
      </c>
      <c r="DJ1175">
        <v>417</v>
      </c>
      <c r="DK1175">
        <v>22</v>
      </c>
      <c r="DL1175">
        <v>1.24</v>
      </c>
      <c r="DM1175">
        <v>0.53</v>
      </c>
      <c r="DN1175">
        <v>-1.7467716625</v>
      </c>
      <c r="DO1175">
        <v>34.4875559493434</v>
      </c>
      <c r="DP1175">
        <v>3.43895689726579</v>
      </c>
      <c r="DQ1175">
        <v>0</v>
      </c>
      <c r="DR1175">
        <v>3.94283625</v>
      </c>
      <c r="DS1175">
        <v>-0.229886341463423</v>
      </c>
      <c r="DT1175">
        <v>0.0333068305072323</v>
      </c>
      <c r="DU1175">
        <v>0</v>
      </c>
      <c r="DV1175">
        <v>0</v>
      </c>
      <c r="DW1175">
        <v>2</v>
      </c>
      <c r="DX1175" t="s">
        <v>357</v>
      </c>
      <c r="DY1175">
        <v>2.9733</v>
      </c>
      <c r="DZ1175">
        <v>2.70239</v>
      </c>
      <c r="EA1175">
        <v>0.0758054</v>
      </c>
      <c r="EB1175">
        <v>0.0764053</v>
      </c>
      <c r="EC1175">
        <v>0.0999384</v>
      </c>
      <c r="ED1175">
        <v>0.088216</v>
      </c>
      <c r="EE1175">
        <v>35974.1</v>
      </c>
      <c r="EF1175">
        <v>39187.5</v>
      </c>
      <c r="EG1175">
        <v>35278.4</v>
      </c>
      <c r="EH1175">
        <v>38485.5</v>
      </c>
      <c r="EI1175">
        <v>45032.1</v>
      </c>
      <c r="EJ1175">
        <v>50689.5</v>
      </c>
      <c r="EK1175">
        <v>55157.9</v>
      </c>
      <c r="EL1175">
        <v>61741.1</v>
      </c>
      <c r="EM1175">
        <v>1.9838</v>
      </c>
      <c r="EN1175">
        <v>1.799</v>
      </c>
      <c r="EO1175">
        <v>0.084728</v>
      </c>
      <c r="EP1175">
        <v>0</v>
      </c>
      <c r="EQ1175">
        <v>23.6059</v>
      </c>
      <c r="ER1175">
        <v>999.9</v>
      </c>
      <c r="ES1175">
        <v>41.1</v>
      </c>
      <c r="ET1175">
        <v>32.106</v>
      </c>
      <c r="EU1175">
        <v>21.8297</v>
      </c>
      <c r="EV1175">
        <v>56.6626</v>
      </c>
      <c r="EW1175">
        <v>45.7853</v>
      </c>
      <c r="EX1175">
        <v>1</v>
      </c>
      <c r="EY1175">
        <v>0.0225</v>
      </c>
      <c r="EZ1175">
        <v>3.08588</v>
      </c>
      <c r="FA1175">
        <v>20.0866</v>
      </c>
      <c r="FB1175">
        <v>5.19812</v>
      </c>
      <c r="FC1175">
        <v>12.0088</v>
      </c>
      <c r="FD1175">
        <v>4.9756</v>
      </c>
      <c r="FE1175">
        <v>3.294</v>
      </c>
      <c r="FF1175">
        <v>9999</v>
      </c>
      <c r="FG1175">
        <v>9999</v>
      </c>
      <c r="FH1175">
        <v>9999</v>
      </c>
      <c r="FI1175">
        <v>696.5</v>
      </c>
      <c r="FJ1175">
        <v>1.86356</v>
      </c>
      <c r="FK1175">
        <v>1.86829</v>
      </c>
      <c r="FL1175">
        <v>1.86804</v>
      </c>
      <c r="FM1175">
        <v>1.86935</v>
      </c>
      <c r="FN1175">
        <v>1.87006</v>
      </c>
      <c r="FO1175">
        <v>1.86615</v>
      </c>
      <c r="FP1175">
        <v>1.86719</v>
      </c>
      <c r="FQ1175">
        <v>1.86859</v>
      </c>
      <c r="FR1175">
        <v>5</v>
      </c>
      <c r="FS1175">
        <v>0</v>
      </c>
      <c r="FT1175">
        <v>0</v>
      </c>
      <c r="FU1175">
        <v>0</v>
      </c>
      <c r="FV1175" t="s">
        <v>358</v>
      </c>
      <c r="FW1175" t="s">
        <v>359</v>
      </c>
      <c r="FX1175" t="s">
        <v>360</v>
      </c>
      <c r="FY1175" t="s">
        <v>360</v>
      </c>
      <c r="FZ1175" t="s">
        <v>360</v>
      </c>
      <c r="GA1175" t="s">
        <v>360</v>
      </c>
      <c r="GB1175">
        <v>0</v>
      </c>
      <c r="GC1175">
        <v>100</v>
      </c>
      <c r="GD1175">
        <v>100</v>
      </c>
      <c r="GE1175">
        <v>5.41</v>
      </c>
      <c r="GF1175">
        <v>0.3048</v>
      </c>
      <c r="GG1175">
        <v>3.61927167264205</v>
      </c>
      <c r="GH1175">
        <v>0.00509506669552449</v>
      </c>
      <c r="GI1175">
        <v>1.17866753763249e-06</v>
      </c>
      <c r="GJ1175">
        <v>-6.62632595388568e-10</v>
      </c>
      <c r="GK1175">
        <v>0.304780318481584</v>
      </c>
      <c r="GL1175">
        <v>0</v>
      </c>
      <c r="GM1175">
        <v>0</v>
      </c>
      <c r="GN1175">
        <v>0</v>
      </c>
      <c r="GO1175">
        <v>-5</v>
      </c>
      <c r="GP1175">
        <v>1640</v>
      </c>
      <c r="GQ1175">
        <v>1</v>
      </c>
      <c r="GR1175">
        <v>20</v>
      </c>
      <c r="GS1175">
        <v>50388.5</v>
      </c>
      <c r="GT1175">
        <v>50388.5</v>
      </c>
      <c r="GU1175">
        <v>0.842285</v>
      </c>
      <c r="GV1175">
        <v>2.63306</v>
      </c>
      <c r="GW1175">
        <v>1.54785</v>
      </c>
      <c r="GX1175">
        <v>2.29858</v>
      </c>
      <c r="GY1175">
        <v>1.34644</v>
      </c>
      <c r="GZ1175">
        <v>2.45117</v>
      </c>
      <c r="HA1175">
        <v>37.0986</v>
      </c>
      <c r="HB1175">
        <v>23.9474</v>
      </c>
      <c r="HC1175">
        <v>18</v>
      </c>
      <c r="HD1175">
        <v>505.895</v>
      </c>
      <c r="HE1175">
        <v>389.816</v>
      </c>
      <c r="HF1175">
        <v>18.9175</v>
      </c>
      <c r="HG1175">
        <v>27.3407</v>
      </c>
      <c r="HH1175">
        <v>30.0003</v>
      </c>
      <c r="HI1175">
        <v>27.3265</v>
      </c>
      <c r="HJ1175">
        <v>27.2717</v>
      </c>
      <c r="HK1175">
        <v>16.8472</v>
      </c>
      <c r="HL1175">
        <v>14.7709</v>
      </c>
      <c r="HM1175">
        <v>19.029</v>
      </c>
      <c r="HN1175">
        <v>18.9193</v>
      </c>
      <c r="HO1175">
        <v>319.499</v>
      </c>
      <c r="HP1175">
        <v>18.8878</v>
      </c>
      <c r="HQ1175">
        <v>102.311</v>
      </c>
      <c r="HR1175">
        <v>102.761</v>
      </c>
    </row>
    <row r="1176" spans="1:226">
      <c r="A1176">
        <v>1160</v>
      </c>
      <c r="B1176">
        <v>1663700962.6</v>
      </c>
      <c r="C1176">
        <v>13187.5</v>
      </c>
      <c r="D1176" t="s">
        <v>2691</v>
      </c>
      <c r="E1176" t="s">
        <v>2692</v>
      </c>
      <c r="F1176">
        <v>5</v>
      </c>
      <c r="G1176" t="s">
        <v>2678</v>
      </c>
      <c r="H1176" t="s">
        <v>354</v>
      </c>
      <c r="I1176">
        <v>1663700955.1</v>
      </c>
      <c r="J1176">
        <f>(K1176)/1000</f>
        <v>0</v>
      </c>
      <c r="K1176">
        <f>IF(BF1176, AN1176, AH1176)</f>
        <v>0</v>
      </c>
      <c r="L1176">
        <f>IF(BF1176, AI1176, AG1176)</f>
        <v>0</v>
      </c>
      <c r="M1176">
        <f>BH1176 - IF(AU1176&gt;1, L1176*BB1176*100.0/(AW1176*BV1176), 0)</f>
        <v>0</v>
      </c>
      <c r="N1176">
        <f>((T1176-J1176/2)*M1176-L1176)/(T1176+J1176/2)</f>
        <v>0</v>
      </c>
      <c r="O1176">
        <f>N1176*(BO1176+BP1176)/1000.0</f>
        <v>0</v>
      </c>
      <c r="P1176">
        <f>(BH1176 - IF(AU1176&gt;1, L1176*BB1176*100.0/(AW1176*BV1176), 0))*(BO1176+BP1176)/1000.0</f>
        <v>0</v>
      </c>
      <c r="Q1176">
        <f>2.0/((1/S1176-1/R1176)+SIGN(S1176)*SQRT((1/S1176-1/R1176)*(1/S1176-1/R1176) + 4*BC1176/((BC1176+1)*(BC1176+1))*(2*1/S1176*1/R1176-1/R1176*1/R1176)))</f>
        <v>0</v>
      </c>
      <c r="R1176">
        <f>IF(LEFT(BD1176,1)&lt;&gt;"0",IF(LEFT(BD1176,1)="1",3.0,BE1176),$D$5+$E$5*(BV1176*BO1176/($K$5*1000))+$F$5*(BV1176*BO1176/($K$5*1000))*MAX(MIN(BB1176,$J$5),$I$5)*MAX(MIN(BB1176,$J$5),$I$5)+$G$5*MAX(MIN(BB1176,$J$5),$I$5)*(BV1176*BO1176/($K$5*1000))+$H$5*(BV1176*BO1176/($K$5*1000))*(BV1176*BO1176/($K$5*1000)))</f>
        <v>0</v>
      </c>
      <c r="S1176">
        <f>J1176*(1000-(1000*0.61365*exp(17.502*W1176/(240.97+W1176))/(BO1176+BP1176)+BJ1176)/2)/(1000*0.61365*exp(17.502*W1176/(240.97+W1176))/(BO1176+BP1176)-BJ1176)</f>
        <v>0</v>
      </c>
      <c r="T1176">
        <f>1/((BC1176+1)/(Q1176/1.6)+1/(R1176/1.37)) + BC1176/((BC1176+1)/(Q1176/1.6) + BC1176/(R1176/1.37))</f>
        <v>0</v>
      </c>
      <c r="U1176">
        <f>(AX1176*BA1176)</f>
        <v>0</v>
      </c>
      <c r="V1176">
        <f>(BQ1176+(U1176+2*0.95*5.67E-8*(((BQ1176+$B$7)+273)^4-(BQ1176+273)^4)-44100*J1176)/(1.84*29.3*R1176+8*0.95*5.67E-8*(BQ1176+273)^3))</f>
        <v>0</v>
      </c>
      <c r="W1176">
        <f>($C$7*BR1176+$D$7*BS1176+$E$7*V1176)</f>
        <v>0</v>
      </c>
      <c r="X1176">
        <f>0.61365*exp(17.502*W1176/(240.97+W1176))</f>
        <v>0</v>
      </c>
      <c r="Y1176">
        <f>(Z1176/AA1176*100)</f>
        <v>0</v>
      </c>
      <c r="Z1176">
        <f>BJ1176*(BO1176+BP1176)/1000</f>
        <v>0</v>
      </c>
      <c r="AA1176">
        <f>0.61365*exp(17.502*BQ1176/(240.97+BQ1176))</f>
        <v>0</v>
      </c>
      <c r="AB1176">
        <f>(X1176-BJ1176*(BO1176+BP1176)/1000)</f>
        <v>0</v>
      </c>
      <c r="AC1176">
        <f>(-J1176*44100)</f>
        <v>0</v>
      </c>
      <c r="AD1176">
        <f>2*29.3*R1176*0.92*(BQ1176-W1176)</f>
        <v>0</v>
      </c>
      <c r="AE1176">
        <f>2*0.95*5.67E-8*(((BQ1176+$B$7)+273)^4-(W1176+273)^4)</f>
        <v>0</v>
      </c>
      <c r="AF1176">
        <f>U1176+AE1176+AC1176+AD1176</f>
        <v>0</v>
      </c>
      <c r="AG1176">
        <f>BN1176*AU1176*(BI1176-BH1176*(1000-AU1176*BK1176)/(1000-AU1176*BJ1176))/(100*BB1176)</f>
        <v>0</v>
      </c>
      <c r="AH1176">
        <f>1000*BN1176*AU1176*(BJ1176-BK1176)/(100*BB1176*(1000-AU1176*BJ1176))</f>
        <v>0</v>
      </c>
      <c r="AI1176">
        <f>(AJ1176 - AK1176 - BO1176*1E3/(8.314*(BQ1176+273.15)) * AM1176/BN1176 * AL1176) * BN1176/(100*BB1176) * (1000 - BK1176)/1000</f>
        <v>0</v>
      </c>
      <c r="AJ1176">
        <v>332.696750599409</v>
      </c>
      <c r="AK1176">
        <v>329.857442424242</v>
      </c>
      <c r="AL1176">
        <v>-3.14632655280586</v>
      </c>
      <c r="AM1176">
        <v>65.4576814348884</v>
      </c>
      <c r="AN1176">
        <f>(AP1176 - AO1176 + BO1176*1E3/(8.314*(BQ1176+273.15)) * AR1176/BN1176 * AQ1176) * BN1176/(100*BB1176) * 1000/(1000 - AP1176)</f>
        <v>0</v>
      </c>
      <c r="AO1176">
        <v>18.9385576101991</v>
      </c>
      <c r="AP1176">
        <v>22.8549527472528</v>
      </c>
      <c r="AQ1176">
        <v>0.000392893859181971</v>
      </c>
      <c r="AR1176">
        <v>121.626062050855</v>
      </c>
      <c r="AS1176">
        <v>0</v>
      </c>
      <c r="AT1176">
        <v>0</v>
      </c>
      <c r="AU1176">
        <f>IF(AS1176*$H$13&gt;=AW1176,1.0,(AW1176/(AW1176-AS1176*$H$13)))</f>
        <v>0</v>
      </c>
      <c r="AV1176">
        <f>(AU1176-1)*100</f>
        <v>0</v>
      </c>
      <c r="AW1176">
        <f>MAX(0,($B$13+$C$13*BV1176)/(1+$D$13*BV1176)*BO1176/(BQ1176+273)*$E$13)</f>
        <v>0</v>
      </c>
      <c r="AX1176">
        <f>$B$11*BW1176+$C$11*BX1176+$F$11*CI1176*(1-CL1176)</f>
        <v>0</v>
      </c>
      <c r="AY1176">
        <f>AX1176*AZ1176</f>
        <v>0</v>
      </c>
      <c r="AZ1176">
        <f>($B$11*$D$9+$C$11*$D$9+$F$11*((CV1176+CN1176)/MAX(CV1176+CN1176+CW1176, 0.1)*$I$9+CW1176/MAX(CV1176+CN1176+CW1176, 0.1)*$J$9))/($B$11+$C$11+$F$11)</f>
        <v>0</v>
      </c>
      <c r="BA1176">
        <f>($B$11*$K$9+$C$11*$K$9+$F$11*((CV1176+CN1176)/MAX(CV1176+CN1176+CW1176, 0.1)*$P$9+CW1176/MAX(CV1176+CN1176+CW1176, 0.1)*$Q$9))/($B$11+$C$11+$F$11)</f>
        <v>0</v>
      </c>
      <c r="BB1176">
        <v>6</v>
      </c>
      <c r="BC1176">
        <v>0.5</v>
      </c>
      <c r="BD1176" t="s">
        <v>355</v>
      </c>
      <c r="BE1176">
        <v>2</v>
      </c>
      <c r="BF1176" t="b">
        <v>1</v>
      </c>
      <c r="BG1176">
        <v>1663700955.1</v>
      </c>
      <c r="BH1176">
        <v>343.808814814815</v>
      </c>
      <c r="BI1176">
        <v>341.942481481482</v>
      </c>
      <c r="BJ1176">
        <v>22.8341407407407</v>
      </c>
      <c r="BK1176">
        <v>18.9161814814815</v>
      </c>
      <c r="BL1176">
        <v>338.356259259259</v>
      </c>
      <c r="BM1176">
        <v>22.5293518518519</v>
      </c>
      <c r="BN1176">
        <v>500.11962962963</v>
      </c>
      <c r="BO1176">
        <v>90.4459592592593</v>
      </c>
      <c r="BP1176">
        <v>0.0479441666666667</v>
      </c>
      <c r="BQ1176">
        <v>24.3947555555556</v>
      </c>
      <c r="BR1176">
        <v>25.0100481481481</v>
      </c>
      <c r="BS1176">
        <v>999.9</v>
      </c>
      <c r="BT1176">
        <v>0</v>
      </c>
      <c r="BU1176">
        <v>0</v>
      </c>
      <c r="BV1176">
        <v>10013.8888888889</v>
      </c>
      <c r="BW1176">
        <v>0</v>
      </c>
      <c r="BX1176">
        <v>16.7147</v>
      </c>
      <c r="BY1176">
        <v>1.86633875925926</v>
      </c>
      <c r="BZ1176">
        <v>351.842592592593</v>
      </c>
      <c r="CA1176">
        <v>348.535148148148</v>
      </c>
      <c r="CB1176">
        <v>3.91796111111111</v>
      </c>
      <c r="CC1176">
        <v>341.942481481482</v>
      </c>
      <c r="CD1176">
        <v>18.9161814814815</v>
      </c>
      <c r="CE1176">
        <v>2.06525444444444</v>
      </c>
      <c r="CF1176">
        <v>1.71089074074074</v>
      </c>
      <c r="CG1176">
        <v>17.9537</v>
      </c>
      <c r="CH1176">
        <v>14.9955814814815</v>
      </c>
      <c r="CI1176">
        <v>1999.9737037037</v>
      </c>
      <c r="CJ1176">
        <v>0.979999</v>
      </c>
      <c r="CK1176">
        <v>0.0200009666666667</v>
      </c>
      <c r="CL1176">
        <v>0</v>
      </c>
      <c r="CM1176">
        <v>874.673444444444</v>
      </c>
      <c r="CN1176">
        <v>5.00063</v>
      </c>
      <c r="CO1176">
        <v>17360.2333333333</v>
      </c>
      <c r="CP1176">
        <v>17256.6703703704</v>
      </c>
      <c r="CQ1176">
        <v>39.3353333333333</v>
      </c>
      <c r="CR1176">
        <v>39.437</v>
      </c>
      <c r="CS1176">
        <v>38.8213333333333</v>
      </c>
      <c r="CT1176">
        <v>38.875</v>
      </c>
      <c r="CU1176">
        <v>40.062</v>
      </c>
      <c r="CV1176">
        <v>1955.0737037037</v>
      </c>
      <c r="CW1176">
        <v>39.9</v>
      </c>
      <c r="CX1176">
        <v>0</v>
      </c>
      <c r="CY1176">
        <v>1663700959.7</v>
      </c>
      <c r="CZ1176">
        <v>0</v>
      </c>
      <c r="DA1176">
        <v>0</v>
      </c>
      <c r="DB1176" t="s">
        <v>356</v>
      </c>
      <c r="DC1176">
        <v>1660677648.1</v>
      </c>
      <c r="DD1176">
        <v>1660677649.1</v>
      </c>
      <c r="DE1176">
        <v>0</v>
      </c>
      <c r="DF1176">
        <v>-1.042</v>
      </c>
      <c r="DG1176">
        <v>0.003</v>
      </c>
      <c r="DH1176">
        <v>5.218</v>
      </c>
      <c r="DI1176">
        <v>0.344</v>
      </c>
      <c r="DJ1176">
        <v>417</v>
      </c>
      <c r="DK1176">
        <v>22</v>
      </c>
      <c r="DL1176">
        <v>1.24</v>
      </c>
      <c r="DM1176">
        <v>0.53</v>
      </c>
      <c r="DN1176">
        <v>0.6237870875</v>
      </c>
      <c r="DO1176">
        <v>20.2200634165103</v>
      </c>
      <c r="DP1176">
        <v>2.04741049246255</v>
      </c>
      <c r="DQ1176">
        <v>0</v>
      </c>
      <c r="DR1176">
        <v>3.92006175</v>
      </c>
      <c r="DS1176">
        <v>-0.0514395872420319</v>
      </c>
      <c r="DT1176">
        <v>0.0144991920270579</v>
      </c>
      <c r="DU1176">
        <v>1</v>
      </c>
      <c r="DV1176">
        <v>1</v>
      </c>
      <c r="DW1176">
        <v>2</v>
      </c>
      <c r="DX1176" t="s">
        <v>395</v>
      </c>
      <c r="DY1176">
        <v>2.97177</v>
      </c>
      <c r="DZ1176">
        <v>2.70219</v>
      </c>
      <c r="EA1176">
        <v>0.0730061</v>
      </c>
      <c r="EB1176">
        <v>0.0736093</v>
      </c>
      <c r="EC1176">
        <v>0.0999867</v>
      </c>
      <c r="ED1176">
        <v>0.0883343</v>
      </c>
      <c r="EE1176">
        <v>36083.2</v>
      </c>
      <c r="EF1176">
        <v>39305.9</v>
      </c>
      <c r="EG1176">
        <v>35278.6</v>
      </c>
      <c r="EH1176">
        <v>38485.3</v>
      </c>
      <c r="EI1176">
        <v>45030.4</v>
      </c>
      <c r="EJ1176">
        <v>50683</v>
      </c>
      <c r="EK1176">
        <v>55159</v>
      </c>
      <c r="EL1176">
        <v>61741.3</v>
      </c>
      <c r="EM1176">
        <v>1.9834</v>
      </c>
      <c r="EN1176">
        <v>1.7996</v>
      </c>
      <c r="EO1176">
        <v>0.0855625</v>
      </c>
      <c r="EP1176">
        <v>0</v>
      </c>
      <c r="EQ1176">
        <v>23.6039</v>
      </c>
      <c r="ER1176">
        <v>999.9</v>
      </c>
      <c r="ES1176">
        <v>41.124</v>
      </c>
      <c r="ET1176">
        <v>32.106</v>
      </c>
      <c r="EU1176">
        <v>21.8397</v>
      </c>
      <c r="EV1176">
        <v>56.0726</v>
      </c>
      <c r="EW1176">
        <v>46.3261</v>
      </c>
      <c r="EX1176">
        <v>1</v>
      </c>
      <c r="EY1176">
        <v>0.0225</v>
      </c>
      <c r="EZ1176">
        <v>3.07275</v>
      </c>
      <c r="FA1176">
        <v>20.0867</v>
      </c>
      <c r="FB1176">
        <v>5.19932</v>
      </c>
      <c r="FC1176">
        <v>12.0064</v>
      </c>
      <c r="FD1176">
        <v>4.976</v>
      </c>
      <c r="FE1176">
        <v>3.294</v>
      </c>
      <c r="FF1176">
        <v>9999</v>
      </c>
      <c r="FG1176">
        <v>9999</v>
      </c>
      <c r="FH1176">
        <v>9999</v>
      </c>
      <c r="FI1176">
        <v>696.5</v>
      </c>
      <c r="FJ1176">
        <v>1.86356</v>
      </c>
      <c r="FK1176">
        <v>1.86829</v>
      </c>
      <c r="FL1176">
        <v>1.86804</v>
      </c>
      <c r="FM1176">
        <v>1.86932</v>
      </c>
      <c r="FN1176">
        <v>1.87009</v>
      </c>
      <c r="FO1176">
        <v>1.86615</v>
      </c>
      <c r="FP1176">
        <v>1.86716</v>
      </c>
      <c r="FQ1176">
        <v>1.86853</v>
      </c>
      <c r="FR1176">
        <v>5</v>
      </c>
      <c r="FS1176">
        <v>0</v>
      </c>
      <c r="FT1176">
        <v>0</v>
      </c>
      <c r="FU1176">
        <v>0</v>
      </c>
      <c r="FV1176" t="s">
        <v>358</v>
      </c>
      <c r="FW1176" t="s">
        <v>359</v>
      </c>
      <c r="FX1176" t="s">
        <v>360</v>
      </c>
      <c r="FY1176" t="s">
        <v>360</v>
      </c>
      <c r="FZ1176" t="s">
        <v>360</v>
      </c>
      <c r="GA1176" t="s">
        <v>360</v>
      </c>
      <c r="GB1176">
        <v>0</v>
      </c>
      <c r="GC1176">
        <v>100</v>
      </c>
      <c r="GD1176">
        <v>100</v>
      </c>
      <c r="GE1176">
        <v>5.324</v>
      </c>
      <c r="GF1176">
        <v>0.3048</v>
      </c>
      <c r="GG1176">
        <v>3.61927167264205</v>
      </c>
      <c r="GH1176">
        <v>0.00509506669552449</v>
      </c>
      <c r="GI1176">
        <v>1.17866753763249e-06</v>
      </c>
      <c r="GJ1176">
        <v>-6.62632595388568e-10</v>
      </c>
      <c r="GK1176">
        <v>0.304780318481584</v>
      </c>
      <c r="GL1176">
        <v>0</v>
      </c>
      <c r="GM1176">
        <v>0</v>
      </c>
      <c r="GN1176">
        <v>0</v>
      </c>
      <c r="GO1176">
        <v>-5</v>
      </c>
      <c r="GP1176">
        <v>1640</v>
      </c>
      <c r="GQ1176">
        <v>1</v>
      </c>
      <c r="GR1176">
        <v>20</v>
      </c>
      <c r="GS1176">
        <v>50388.6</v>
      </c>
      <c r="GT1176">
        <v>50388.6</v>
      </c>
      <c r="GU1176">
        <v>0.811768</v>
      </c>
      <c r="GV1176">
        <v>2.63916</v>
      </c>
      <c r="GW1176">
        <v>1.54785</v>
      </c>
      <c r="GX1176">
        <v>2.29736</v>
      </c>
      <c r="GY1176">
        <v>1.34644</v>
      </c>
      <c r="GZ1176">
        <v>2.30835</v>
      </c>
      <c r="HA1176">
        <v>37.0986</v>
      </c>
      <c r="HB1176">
        <v>23.9387</v>
      </c>
      <c r="HC1176">
        <v>18</v>
      </c>
      <c r="HD1176">
        <v>505.647</v>
      </c>
      <c r="HE1176">
        <v>390.157</v>
      </c>
      <c r="HF1176">
        <v>18.9088</v>
      </c>
      <c r="HG1176">
        <v>27.343</v>
      </c>
      <c r="HH1176">
        <v>30.0003</v>
      </c>
      <c r="HI1176">
        <v>27.3288</v>
      </c>
      <c r="HJ1176">
        <v>27.274</v>
      </c>
      <c r="HK1176">
        <v>16.1648</v>
      </c>
      <c r="HL1176">
        <v>14.7709</v>
      </c>
      <c r="HM1176">
        <v>19.029</v>
      </c>
      <c r="HN1176">
        <v>18.9127</v>
      </c>
      <c r="HO1176">
        <v>299.191</v>
      </c>
      <c r="HP1176">
        <v>18.8875</v>
      </c>
      <c r="HQ1176">
        <v>102.312</v>
      </c>
      <c r="HR1176">
        <v>102.762</v>
      </c>
    </row>
    <row r="1177" spans="1:226">
      <c r="A1177">
        <v>1161</v>
      </c>
      <c r="B1177">
        <v>1663700967.6</v>
      </c>
      <c r="C1177">
        <v>13192.5</v>
      </c>
      <c r="D1177" t="s">
        <v>2693</v>
      </c>
      <c r="E1177" t="s">
        <v>2694</v>
      </c>
      <c r="F1177">
        <v>5</v>
      </c>
      <c r="G1177" t="s">
        <v>2678</v>
      </c>
      <c r="H1177" t="s">
        <v>354</v>
      </c>
      <c r="I1177">
        <v>1663700959.81429</v>
      </c>
      <c r="J1177">
        <f>(K1177)/1000</f>
        <v>0</v>
      </c>
      <c r="K1177">
        <f>IF(BF1177, AN1177, AH1177)</f>
        <v>0</v>
      </c>
      <c r="L1177">
        <f>IF(BF1177, AI1177, AG1177)</f>
        <v>0</v>
      </c>
      <c r="M1177">
        <f>BH1177 - IF(AU1177&gt;1, L1177*BB1177*100.0/(AW1177*BV1177), 0)</f>
        <v>0</v>
      </c>
      <c r="N1177">
        <f>((T1177-J1177/2)*M1177-L1177)/(T1177+J1177/2)</f>
        <v>0</v>
      </c>
      <c r="O1177">
        <f>N1177*(BO1177+BP1177)/1000.0</f>
        <v>0</v>
      </c>
      <c r="P1177">
        <f>(BH1177 - IF(AU1177&gt;1, L1177*BB1177*100.0/(AW1177*BV1177), 0))*(BO1177+BP1177)/1000.0</f>
        <v>0</v>
      </c>
      <c r="Q1177">
        <f>2.0/((1/S1177-1/R1177)+SIGN(S1177)*SQRT((1/S1177-1/R1177)*(1/S1177-1/R1177) + 4*BC1177/((BC1177+1)*(BC1177+1))*(2*1/S1177*1/R1177-1/R1177*1/R1177)))</f>
        <v>0</v>
      </c>
      <c r="R1177">
        <f>IF(LEFT(BD1177,1)&lt;&gt;"0",IF(LEFT(BD1177,1)="1",3.0,BE1177),$D$5+$E$5*(BV1177*BO1177/($K$5*1000))+$F$5*(BV1177*BO1177/($K$5*1000))*MAX(MIN(BB1177,$J$5),$I$5)*MAX(MIN(BB1177,$J$5),$I$5)+$G$5*MAX(MIN(BB1177,$J$5),$I$5)*(BV1177*BO1177/($K$5*1000))+$H$5*(BV1177*BO1177/($K$5*1000))*(BV1177*BO1177/($K$5*1000)))</f>
        <v>0</v>
      </c>
      <c r="S1177">
        <f>J1177*(1000-(1000*0.61365*exp(17.502*W1177/(240.97+W1177))/(BO1177+BP1177)+BJ1177)/2)/(1000*0.61365*exp(17.502*W1177/(240.97+W1177))/(BO1177+BP1177)-BJ1177)</f>
        <v>0</v>
      </c>
      <c r="T1177">
        <f>1/((BC1177+1)/(Q1177/1.6)+1/(R1177/1.37)) + BC1177/((BC1177+1)/(Q1177/1.6) + BC1177/(R1177/1.37))</f>
        <v>0</v>
      </c>
      <c r="U1177">
        <f>(AX1177*BA1177)</f>
        <v>0</v>
      </c>
      <c r="V1177">
        <f>(BQ1177+(U1177+2*0.95*5.67E-8*(((BQ1177+$B$7)+273)^4-(BQ1177+273)^4)-44100*J1177)/(1.84*29.3*R1177+8*0.95*5.67E-8*(BQ1177+273)^3))</f>
        <v>0</v>
      </c>
      <c r="W1177">
        <f>($C$7*BR1177+$D$7*BS1177+$E$7*V1177)</f>
        <v>0</v>
      </c>
      <c r="X1177">
        <f>0.61365*exp(17.502*W1177/(240.97+W1177))</f>
        <v>0</v>
      </c>
      <c r="Y1177">
        <f>(Z1177/AA1177*100)</f>
        <v>0</v>
      </c>
      <c r="Z1177">
        <f>BJ1177*(BO1177+BP1177)/1000</f>
        <v>0</v>
      </c>
      <c r="AA1177">
        <f>0.61365*exp(17.502*BQ1177/(240.97+BQ1177))</f>
        <v>0</v>
      </c>
      <c r="AB1177">
        <f>(X1177-BJ1177*(BO1177+BP1177)/1000)</f>
        <v>0</v>
      </c>
      <c r="AC1177">
        <f>(-J1177*44100)</f>
        <v>0</v>
      </c>
      <c r="AD1177">
        <f>2*29.3*R1177*0.92*(BQ1177-W1177)</f>
        <v>0</v>
      </c>
      <c r="AE1177">
        <f>2*0.95*5.67E-8*(((BQ1177+$B$7)+273)^4-(W1177+273)^4)</f>
        <v>0</v>
      </c>
      <c r="AF1177">
        <f>U1177+AE1177+AC1177+AD1177</f>
        <v>0</v>
      </c>
      <c r="AG1177">
        <f>BN1177*AU1177*(BI1177-BH1177*(1000-AU1177*BK1177)/(1000-AU1177*BJ1177))/(100*BB1177)</f>
        <v>0</v>
      </c>
      <c r="AH1177">
        <f>1000*BN1177*AU1177*(BJ1177-BK1177)/(100*BB1177*(1000-AU1177*BJ1177))</f>
        <v>0</v>
      </c>
      <c r="AI1177">
        <f>(AJ1177 - AK1177 - BO1177*1E3/(8.314*(BQ1177+273.15)) * AM1177/BN1177 * AL1177) * BN1177/(100*BB1177) * (1000 - BK1177)/1000</f>
        <v>0</v>
      </c>
      <c r="AJ1177">
        <v>316.079061648532</v>
      </c>
      <c r="AK1177">
        <v>314.44856969697</v>
      </c>
      <c r="AL1177">
        <v>-3.13790322760912</v>
      </c>
      <c r="AM1177">
        <v>65.4576814348884</v>
      </c>
      <c r="AN1177">
        <f>(AP1177 - AO1177 + BO1177*1E3/(8.314*(BQ1177+273.15)) * AR1177/BN1177 * AQ1177) * BN1177/(100*BB1177) * 1000/(1000 - AP1177)</f>
        <v>0</v>
      </c>
      <c r="AO1177">
        <v>18.9622385653571</v>
      </c>
      <c r="AP1177">
        <v>22.868310989011</v>
      </c>
      <c r="AQ1177">
        <v>0.000509040980640689</v>
      </c>
      <c r="AR1177">
        <v>121.626062050855</v>
      </c>
      <c r="AS1177">
        <v>0</v>
      </c>
      <c r="AT1177">
        <v>0</v>
      </c>
      <c r="AU1177">
        <f>IF(AS1177*$H$13&gt;=AW1177,1.0,(AW1177/(AW1177-AS1177*$H$13)))</f>
        <v>0</v>
      </c>
      <c r="AV1177">
        <f>(AU1177-1)*100</f>
        <v>0</v>
      </c>
      <c r="AW1177">
        <f>MAX(0,($B$13+$C$13*BV1177)/(1+$D$13*BV1177)*BO1177/(BQ1177+273)*$E$13)</f>
        <v>0</v>
      </c>
      <c r="AX1177">
        <f>$B$11*BW1177+$C$11*BX1177+$F$11*CI1177*(1-CL1177)</f>
        <v>0</v>
      </c>
      <c r="AY1177">
        <f>AX1177*AZ1177</f>
        <v>0</v>
      </c>
      <c r="AZ1177">
        <f>($B$11*$D$9+$C$11*$D$9+$F$11*((CV1177+CN1177)/MAX(CV1177+CN1177+CW1177, 0.1)*$I$9+CW1177/MAX(CV1177+CN1177+CW1177, 0.1)*$J$9))/($B$11+$C$11+$F$11)</f>
        <v>0</v>
      </c>
      <c r="BA1177">
        <f>($B$11*$K$9+$C$11*$K$9+$F$11*((CV1177+CN1177)/MAX(CV1177+CN1177+CW1177, 0.1)*$P$9+CW1177/MAX(CV1177+CN1177+CW1177, 0.1)*$Q$9))/($B$11+$C$11+$F$11)</f>
        <v>0</v>
      </c>
      <c r="BB1177">
        <v>6</v>
      </c>
      <c r="BC1177">
        <v>0.5</v>
      </c>
      <c r="BD1177" t="s">
        <v>355</v>
      </c>
      <c r="BE1177">
        <v>2</v>
      </c>
      <c r="BF1177" t="b">
        <v>1</v>
      </c>
      <c r="BG1177">
        <v>1663700959.81429</v>
      </c>
      <c r="BH1177">
        <v>329.458178571429</v>
      </c>
      <c r="BI1177">
        <v>326.549535714286</v>
      </c>
      <c r="BJ1177">
        <v>22.8485642857143</v>
      </c>
      <c r="BK1177">
        <v>18.9368678571429</v>
      </c>
      <c r="BL1177">
        <v>324.086357142857</v>
      </c>
      <c r="BM1177">
        <v>22.5437785714286</v>
      </c>
      <c r="BN1177">
        <v>500.103642857143</v>
      </c>
      <c r="BO1177">
        <v>90.4473035714286</v>
      </c>
      <c r="BP1177">
        <v>0.0479433285714286</v>
      </c>
      <c r="BQ1177">
        <v>24.3938714285714</v>
      </c>
      <c r="BR1177">
        <v>25.0114107142857</v>
      </c>
      <c r="BS1177">
        <v>999.9</v>
      </c>
      <c r="BT1177">
        <v>0</v>
      </c>
      <c r="BU1177">
        <v>0</v>
      </c>
      <c r="BV1177">
        <v>10009.4642857143</v>
      </c>
      <c r="BW1177">
        <v>0</v>
      </c>
      <c r="BX1177">
        <v>16.7147</v>
      </c>
      <c r="BY1177">
        <v>2.90860607142857</v>
      </c>
      <c r="BZ1177">
        <v>337.161642857143</v>
      </c>
      <c r="CA1177">
        <v>332.852357142857</v>
      </c>
      <c r="CB1177">
        <v>3.91170607142857</v>
      </c>
      <c r="CC1177">
        <v>326.549535714286</v>
      </c>
      <c r="CD1177">
        <v>18.9368678571429</v>
      </c>
      <c r="CE1177">
        <v>2.06658928571429</v>
      </c>
      <c r="CF1177">
        <v>1.71278785714286</v>
      </c>
      <c r="CG1177">
        <v>17.963975</v>
      </c>
      <c r="CH1177">
        <v>15.0127821428571</v>
      </c>
      <c r="CI1177">
        <v>1999.97857142857</v>
      </c>
      <c r="CJ1177">
        <v>0.97999925</v>
      </c>
      <c r="CK1177">
        <v>0.0200007</v>
      </c>
      <c r="CL1177">
        <v>0</v>
      </c>
      <c r="CM1177">
        <v>866.172428571428</v>
      </c>
      <c r="CN1177">
        <v>5.00063</v>
      </c>
      <c r="CO1177">
        <v>17192.5285714286</v>
      </c>
      <c r="CP1177">
        <v>17256.6964285714</v>
      </c>
      <c r="CQ1177">
        <v>39.3345</v>
      </c>
      <c r="CR1177">
        <v>39.437</v>
      </c>
      <c r="CS1177">
        <v>38.8255</v>
      </c>
      <c r="CT1177">
        <v>38.875</v>
      </c>
      <c r="CU1177">
        <v>40.062</v>
      </c>
      <c r="CV1177">
        <v>1955.07857142857</v>
      </c>
      <c r="CW1177">
        <v>39.9</v>
      </c>
      <c r="CX1177">
        <v>0</v>
      </c>
      <c r="CY1177">
        <v>1663700965.1</v>
      </c>
      <c r="CZ1177">
        <v>0</v>
      </c>
      <c r="DA1177">
        <v>0</v>
      </c>
      <c r="DB1177" t="s">
        <v>356</v>
      </c>
      <c r="DC1177">
        <v>1660677648.1</v>
      </c>
      <c r="DD1177">
        <v>1660677649.1</v>
      </c>
      <c r="DE1177">
        <v>0</v>
      </c>
      <c r="DF1177">
        <v>-1.042</v>
      </c>
      <c r="DG1177">
        <v>0.003</v>
      </c>
      <c r="DH1177">
        <v>5.218</v>
      </c>
      <c r="DI1177">
        <v>0.344</v>
      </c>
      <c r="DJ1177">
        <v>417</v>
      </c>
      <c r="DK1177">
        <v>22</v>
      </c>
      <c r="DL1177">
        <v>1.24</v>
      </c>
      <c r="DM1177">
        <v>0.53</v>
      </c>
      <c r="DN1177">
        <v>2.0490898375</v>
      </c>
      <c r="DO1177">
        <v>13.3650109587242</v>
      </c>
      <c r="DP1177">
        <v>1.40562848451651</v>
      </c>
      <c r="DQ1177">
        <v>0</v>
      </c>
      <c r="DR1177">
        <v>3.9147055</v>
      </c>
      <c r="DS1177">
        <v>-0.0942470544090131</v>
      </c>
      <c r="DT1177">
        <v>0.0148281824493091</v>
      </c>
      <c r="DU1177">
        <v>1</v>
      </c>
      <c r="DV1177">
        <v>1</v>
      </c>
      <c r="DW1177">
        <v>2</v>
      </c>
      <c r="DX1177" t="s">
        <v>395</v>
      </c>
      <c r="DY1177">
        <v>2.97378</v>
      </c>
      <c r="DZ1177">
        <v>2.70164</v>
      </c>
      <c r="EA1177">
        <v>0.0701274</v>
      </c>
      <c r="EB1177">
        <v>0.0703713</v>
      </c>
      <c r="EC1177">
        <v>0.100013</v>
      </c>
      <c r="ED1177">
        <v>0.088349</v>
      </c>
      <c r="EE1177">
        <v>36195.3</v>
      </c>
      <c r="EF1177">
        <v>39444.1</v>
      </c>
      <c r="EG1177">
        <v>35278.7</v>
      </c>
      <c r="EH1177">
        <v>38486.1</v>
      </c>
      <c r="EI1177">
        <v>45028.8</v>
      </c>
      <c r="EJ1177">
        <v>50682.6</v>
      </c>
      <c r="EK1177">
        <v>55158.7</v>
      </c>
      <c r="EL1177">
        <v>61741.9</v>
      </c>
      <c r="EM1177">
        <v>1.9836</v>
      </c>
      <c r="EN1177">
        <v>1.799</v>
      </c>
      <c r="EO1177">
        <v>0.0858307</v>
      </c>
      <c r="EP1177">
        <v>0</v>
      </c>
      <c r="EQ1177">
        <v>23.6019</v>
      </c>
      <c r="ER1177">
        <v>999.9</v>
      </c>
      <c r="ES1177">
        <v>41.149</v>
      </c>
      <c r="ET1177">
        <v>32.106</v>
      </c>
      <c r="EU1177">
        <v>21.8538</v>
      </c>
      <c r="EV1177">
        <v>55.8126</v>
      </c>
      <c r="EW1177">
        <v>45.6971</v>
      </c>
      <c r="EX1177">
        <v>1</v>
      </c>
      <c r="EY1177">
        <v>0.0226829</v>
      </c>
      <c r="EZ1177">
        <v>3.07706</v>
      </c>
      <c r="FA1177">
        <v>20.0872</v>
      </c>
      <c r="FB1177">
        <v>5.19812</v>
      </c>
      <c r="FC1177">
        <v>12.0076</v>
      </c>
      <c r="FD1177">
        <v>4.9752</v>
      </c>
      <c r="FE1177">
        <v>3.294</v>
      </c>
      <c r="FF1177">
        <v>9999</v>
      </c>
      <c r="FG1177">
        <v>9999</v>
      </c>
      <c r="FH1177">
        <v>9999</v>
      </c>
      <c r="FI1177">
        <v>696.5</v>
      </c>
      <c r="FJ1177">
        <v>1.86356</v>
      </c>
      <c r="FK1177">
        <v>1.86829</v>
      </c>
      <c r="FL1177">
        <v>1.86807</v>
      </c>
      <c r="FM1177">
        <v>1.86932</v>
      </c>
      <c r="FN1177">
        <v>1.87012</v>
      </c>
      <c r="FO1177">
        <v>1.86615</v>
      </c>
      <c r="FP1177">
        <v>1.86716</v>
      </c>
      <c r="FQ1177">
        <v>1.86856</v>
      </c>
      <c r="FR1177">
        <v>5</v>
      </c>
      <c r="FS1177">
        <v>0</v>
      </c>
      <c r="FT1177">
        <v>0</v>
      </c>
      <c r="FU1177">
        <v>0</v>
      </c>
      <c r="FV1177" t="s">
        <v>358</v>
      </c>
      <c r="FW1177" t="s">
        <v>359</v>
      </c>
      <c r="FX1177" t="s">
        <v>360</v>
      </c>
      <c r="FY1177" t="s">
        <v>360</v>
      </c>
      <c r="FZ1177" t="s">
        <v>360</v>
      </c>
      <c r="GA1177" t="s">
        <v>360</v>
      </c>
      <c r="GB1177">
        <v>0</v>
      </c>
      <c r="GC1177">
        <v>100</v>
      </c>
      <c r="GD1177">
        <v>100</v>
      </c>
      <c r="GE1177">
        <v>5.239</v>
      </c>
      <c r="GF1177">
        <v>0.3048</v>
      </c>
      <c r="GG1177">
        <v>3.61927167264205</v>
      </c>
      <c r="GH1177">
        <v>0.00509506669552449</v>
      </c>
      <c r="GI1177">
        <v>1.17866753763249e-06</v>
      </c>
      <c r="GJ1177">
        <v>-6.62632595388568e-10</v>
      </c>
      <c r="GK1177">
        <v>0.304780318481584</v>
      </c>
      <c r="GL1177">
        <v>0</v>
      </c>
      <c r="GM1177">
        <v>0</v>
      </c>
      <c r="GN1177">
        <v>0</v>
      </c>
      <c r="GO1177">
        <v>-5</v>
      </c>
      <c r="GP1177">
        <v>1640</v>
      </c>
      <c r="GQ1177">
        <v>1</v>
      </c>
      <c r="GR1177">
        <v>20</v>
      </c>
      <c r="GS1177">
        <v>50388.7</v>
      </c>
      <c r="GT1177">
        <v>50388.6</v>
      </c>
      <c r="GU1177">
        <v>0.776367</v>
      </c>
      <c r="GV1177">
        <v>2.63916</v>
      </c>
      <c r="GW1177">
        <v>1.54785</v>
      </c>
      <c r="GX1177">
        <v>2.29858</v>
      </c>
      <c r="GY1177">
        <v>1.34644</v>
      </c>
      <c r="GZ1177">
        <v>2.43774</v>
      </c>
      <c r="HA1177">
        <v>37.0747</v>
      </c>
      <c r="HB1177">
        <v>23.9387</v>
      </c>
      <c r="HC1177">
        <v>18</v>
      </c>
      <c r="HD1177">
        <v>505.78</v>
      </c>
      <c r="HE1177">
        <v>389.831</v>
      </c>
      <c r="HF1177">
        <v>18.8995</v>
      </c>
      <c r="HG1177">
        <v>27.343</v>
      </c>
      <c r="HH1177">
        <v>30.0001</v>
      </c>
      <c r="HI1177">
        <v>27.3288</v>
      </c>
      <c r="HJ1177">
        <v>27.274</v>
      </c>
      <c r="HK1177">
        <v>15.5103</v>
      </c>
      <c r="HL1177">
        <v>14.7709</v>
      </c>
      <c r="HM1177">
        <v>19.029</v>
      </c>
      <c r="HN1177">
        <v>18.9029</v>
      </c>
      <c r="HO1177">
        <v>285.716</v>
      </c>
      <c r="HP1177">
        <v>18.8836</v>
      </c>
      <c r="HQ1177">
        <v>102.312</v>
      </c>
      <c r="HR1177">
        <v>102.763</v>
      </c>
    </row>
    <row r="1178" spans="1:226">
      <c r="A1178">
        <v>1162</v>
      </c>
      <c r="B1178">
        <v>1663700972.6</v>
      </c>
      <c r="C1178">
        <v>13197.5</v>
      </c>
      <c r="D1178" t="s">
        <v>2695</v>
      </c>
      <c r="E1178" t="s">
        <v>2696</v>
      </c>
      <c r="F1178">
        <v>5</v>
      </c>
      <c r="G1178" t="s">
        <v>2678</v>
      </c>
      <c r="H1178" t="s">
        <v>354</v>
      </c>
      <c r="I1178">
        <v>1663700965.1</v>
      </c>
      <c r="J1178">
        <f>(K1178)/1000</f>
        <v>0</v>
      </c>
      <c r="K1178">
        <f>IF(BF1178, AN1178, AH1178)</f>
        <v>0</v>
      </c>
      <c r="L1178">
        <f>IF(BF1178, AI1178, AG1178)</f>
        <v>0</v>
      </c>
      <c r="M1178">
        <f>BH1178 - IF(AU1178&gt;1, L1178*BB1178*100.0/(AW1178*BV1178), 0)</f>
        <v>0</v>
      </c>
      <c r="N1178">
        <f>((T1178-J1178/2)*M1178-L1178)/(T1178+J1178/2)</f>
        <v>0</v>
      </c>
      <c r="O1178">
        <f>N1178*(BO1178+BP1178)/1000.0</f>
        <v>0</v>
      </c>
      <c r="P1178">
        <f>(BH1178 - IF(AU1178&gt;1, L1178*BB1178*100.0/(AW1178*BV1178), 0))*(BO1178+BP1178)/1000.0</f>
        <v>0</v>
      </c>
      <c r="Q1178">
        <f>2.0/((1/S1178-1/R1178)+SIGN(S1178)*SQRT((1/S1178-1/R1178)*(1/S1178-1/R1178) + 4*BC1178/((BC1178+1)*(BC1178+1))*(2*1/S1178*1/R1178-1/R1178*1/R1178)))</f>
        <v>0</v>
      </c>
      <c r="R1178">
        <f>IF(LEFT(BD1178,1)&lt;&gt;"0",IF(LEFT(BD1178,1)="1",3.0,BE1178),$D$5+$E$5*(BV1178*BO1178/($K$5*1000))+$F$5*(BV1178*BO1178/($K$5*1000))*MAX(MIN(BB1178,$J$5),$I$5)*MAX(MIN(BB1178,$J$5),$I$5)+$G$5*MAX(MIN(BB1178,$J$5),$I$5)*(BV1178*BO1178/($K$5*1000))+$H$5*(BV1178*BO1178/($K$5*1000))*(BV1178*BO1178/($K$5*1000)))</f>
        <v>0</v>
      </c>
      <c r="S1178">
        <f>J1178*(1000-(1000*0.61365*exp(17.502*W1178/(240.97+W1178))/(BO1178+BP1178)+BJ1178)/2)/(1000*0.61365*exp(17.502*W1178/(240.97+W1178))/(BO1178+BP1178)-BJ1178)</f>
        <v>0</v>
      </c>
      <c r="T1178">
        <f>1/((BC1178+1)/(Q1178/1.6)+1/(R1178/1.37)) + BC1178/((BC1178+1)/(Q1178/1.6) + BC1178/(R1178/1.37))</f>
        <v>0</v>
      </c>
      <c r="U1178">
        <f>(AX1178*BA1178)</f>
        <v>0</v>
      </c>
      <c r="V1178">
        <f>(BQ1178+(U1178+2*0.95*5.67E-8*(((BQ1178+$B$7)+273)^4-(BQ1178+273)^4)-44100*J1178)/(1.84*29.3*R1178+8*0.95*5.67E-8*(BQ1178+273)^3))</f>
        <v>0</v>
      </c>
      <c r="W1178">
        <f>($C$7*BR1178+$D$7*BS1178+$E$7*V1178)</f>
        <v>0</v>
      </c>
      <c r="X1178">
        <f>0.61365*exp(17.502*W1178/(240.97+W1178))</f>
        <v>0</v>
      </c>
      <c r="Y1178">
        <f>(Z1178/AA1178*100)</f>
        <v>0</v>
      </c>
      <c r="Z1178">
        <f>BJ1178*(BO1178+BP1178)/1000</f>
        <v>0</v>
      </c>
      <c r="AA1178">
        <f>0.61365*exp(17.502*BQ1178/(240.97+BQ1178))</f>
        <v>0</v>
      </c>
      <c r="AB1178">
        <f>(X1178-BJ1178*(BO1178+BP1178)/1000)</f>
        <v>0</v>
      </c>
      <c r="AC1178">
        <f>(-J1178*44100)</f>
        <v>0</v>
      </c>
      <c r="AD1178">
        <f>2*29.3*R1178*0.92*(BQ1178-W1178)</f>
        <v>0</v>
      </c>
      <c r="AE1178">
        <f>2*0.95*5.67E-8*(((BQ1178+$B$7)+273)^4-(W1178+273)^4)</f>
        <v>0</v>
      </c>
      <c r="AF1178">
        <f>U1178+AE1178+AC1178+AD1178</f>
        <v>0</v>
      </c>
      <c r="AG1178">
        <f>BN1178*AU1178*(BI1178-BH1178*(1000-AU1178*BK1178)/(1000-AU1178*BJ1178))/(100*BB1178)</f>
        <v>0</v>
      </c>
      <c r="AH1178">
        <f>1000*BN1178*AU1178*(BJ1178-BK1178)/(100*BB1178*(1000-AU1178*BJ1178))</f>
        <v>0</v>
      </c>
      <c r="AI1178">
        <f>(AJ1178 - AK1178 - BO1178*1E3/(8.314*(BQ1178+273.15)) * AM1178/BN1178 * AL1178) * BN1178/(100*BB1178) * (1000 - BK1178)/1000</f>
        <v>0</v>
      </c>
      <c r="AJ1178">
        <v>299.278348867921</v>
      </c>
      <c r="AK1178">
        <v>298.531854545454</v>
      </c>
      <c r="AL1178">
        <v>-3.16979729057156</v>
      </c>
      <c r="AM1178">
        <v>65.4576814348884</v>
      </c>
      <c r="AN1178">
        <f>(AP1178 - AO1178 + BO1178*1E3/(8.314*(BQ1178+273.15)) * AR1178/BN1178 * AQ1178) * BN1178/(100*BB1178) * 1000/(1000 - AP1178)</f>
        <v>0</v>
      </c>
      <c r="AO1178">
        <v>18.965245231343</v>
      </c>
      <c r="AP1178">
        <v>22.8756307692308</v>
      </c>
      <c r="AQ1178">
        <v>0.000140188907861698</v>
      </c>
      <c r="AR1178">
        <v>121.626062050855</v>
      </c>
      <c r="AS1178">
        <v>0</v>
      </c>
      <c r="AT1178">
        <v>0</v>
      </c>
      <c r="AU1178">
        <f>IF(AS1178*$H$13&gt;=AW1178,1.0,(AW1178/(AW1178-AS1178*$H$13)))</f>
        <v>0</v>
      </c>
      <c r="AV1178">
        <f>(AU1178-1)*100</f>
        <v>0</v>
      </c>
      <c r="AW1178">
        <f>MAX(0,($B$13+$C$13*BV1178)/(1+$D$13*BV1178)*BO1178/(BQ1178+273)*$E$13)</f>
        <v>0</v>
      </c>
      <c r="AX1178">
        <f>$B$11*BW1178+$C$11*BX1178+$F$11*CI1178*(1-CL1178)</f>
        <v>0</v>
      </c>
      <c r="AY1178">
        <f>AX1178*AZ1178</f>
        <v>0</v>
      </c>
      <c r="AZ1178">
        <f>($B$11*$D$9+$C$11*$D$9+$F$11*((CV1178+CN1178)/MAX(CV1178+CN1178+CW1178, 0.1)*$I$9+CW1178/MAX(CV1178+CN1178+CW1178, 0.1)*$J$9))/($B$11+$C$11+$F$11)</f>
        <v>0</v>
      </c>
      <c r="BA1178">
        <f>($B$11*$K$9+$C$11*$K$9+$F$11*((CV1178+CN1178)/MAX(CV1178+CN1178+CW1178, 0.1)*$P$9+CW1178/MAX(CV1178+CN1178+CW1178, 0.1)*$Q$9))/($B$11+$C$11+$F$11)</f>
        <v>0</v>
      </c>
      <c r="BB1178">
        <v>6</v>
      </c>
      <c r="BC1178">
        <v>0.5</v>
      </c>
      <c r="BD1178" t="s">
        <v>355</v>
      </c>
      <c r="BE1178">
        <v>2</v>
      </c>
      <c r="BF1178" t="b">
        <v>1</v>
      </c>
      <c r="BG1178">
        <v>1663700965.1</v>
      </c>
      <c r="BH1178">
        <v>313.251259259259</v>
      </c>
      <c r="BI1178">
        <v>309.431333333333</v>
      </c>
      <c r="BJ1178">
        <v>22.8619703703704</v>
      </c>
      <c r="BK1178">
        <v>18.9598925925926</v>
      </c>
      <c r="BL1178">
        <v>307.970407407407</v>
      </c>
      <c r="BM1178">
        <v>22.5571925925926</v>
      </c>
      <c r="BN1178">
        <v>500.120592592593</v>
      </c>
      <c r="BO1178">
        <v>90.447362962963</v>
      </c>
      <c r="BP1178">
        <v>0.0479844481481481</v>
      </c>
      <c r="BQ1178">
        <v>24.3906777777778</v>
      </c>
      <c r="BR1178">
        <v>25.0094592592593</v>
      </c>
      <c r="BS1178">
        <v>999.9</v>
      </c>
      <c r="BT1178">
        <v>0</v>
      </c>
      <c r="BU1178">
        <v>0</v>
      </c>
      <c r="BV1178">
        <v>9992.59259259259</v>
      </c>
      <c r="BW1178">
        <v>0</v>
      </c>
      <c r="BX1178">
        <v>16.7147</v>
      </c>
      <c r="BY1178">
        <v>3.81992777777778</v>
      </c>
      <c r="BZ1178">
        <v>320.580222222222</v>
      </c>
      <c r="CA1178">
        <v>315.411333333333</v>
      </c>
      <c r="CB1178">
        <v>3.90209481481481</v>
      </c>
      <c r="CC1178">
        <v>309.431333333333</v>
      </c>
      <c r="CD1178">
        <v>18.9598925925926</v>
      </c>
      <c r="CE1178">
        <v>2.06780333333333</v>
      </c>
      <c r="CF1178">
        <v>1.71487185185185</v>
      </c>
      <c r="CG1178">
        <v>17.9733259259259</v>
      </c>
      <c r="CH1178">
        <v>15.0316851851852</v>
      </c>
      <c r="CI1178">
        <v>1999.97592592593</v>
      </c>
      <c r="CJ1178">
        <v>0.979999444444444</v>
      </c>
      <c r="CK1178">
        <v>0.0200004925925926</v>
      </c>
      <c r="CL1178">
        <v>0</v>
      </c>
      <c r="CM1178">
        <v>856.436444444445</v>
      </c>
      <c r="CN1178">
        <v>5.00063</v>
      </c>
      <c r="CO1178">
        <v>17002.7185185185</v>
      </c>
      <c r="CP1178">
        <v>17256.6814814815</v>
      </c>
      <c r="CQ1178">
        <v>39.347</v>
      </c>
      <c r="CR1178">
        <v>39.437</v>
      </c>
      <c r="CS1178">
        <v>38.8166666666667</v>
      </c>
      <c r="CT1178">
        <v>38.875</v>
      </c>
      <c r="CU1178">
        <v>40.062</v>
      </c>
      <c r="CV1178">
        <v>1955.07592592593</v>
      </c>
      <c r="CW1178">
        <v>39.9</v>
      </c>
      <c r="CX1178">
        <v>0</v>
      </c>
      <c r="CY1178">
        <v>1663700969.9</v>
      </c>
      <c r="CZ1178">
        <v>0</v>
      </c>
      <c r="DA1178">
        <v>0</v>
      </c>
      <c r="DB1178" t="s">
        <v>356</v>
      </c>
      <c r="DC1178">
        <v>1660677648.1</v>
      </c>
      <c r="DD1178">
        <v>1660677649.1</v>
      </c>
      <c r="DE1178">
        <v>0</v>
      </c>
      <c r="DF1178">
        <v>-1.042</v>
      </c>
      <c r="DG1178">
        <v>0.003</v>
      </c>
      <c r="DH1178">
        <v>5.218</v>
      </c>
      <c r="DI1178">
        <v>0.344</v>
      </c>
      <c r="DJ1178">
        <v>417</v>
      </c>
      <c r="DK1178">
        <v>22</v>
      </c>
      <c r="DL1178">
        <v>1.24</v>
      </c>
      <c r="DM1178">
        <v>0.53</v>
      </c>
      <c r="DN1178">
        <v>3.41163075</v>
      </c>
      <c r="DO1178">
        <v>10.4481763227017</v>
      </c>
      <c r="DP1178">
        <v>1.09280682138791</v>
      </c>
      <c r="DQ1178">
        <v>0</v>
      </c>
      <c r="DR1178">
        <v>3.9102865</v>
      </c>
      <c r="DS1178">
        <v>-0.0907116697936355</v>
      </c>
      <c r="DT1178">
        <v>0.0145227809922893</v>
      </c>
      <c r="DU1178">
        <v>1</v>
      </c>
      <c r="DV1178">
        <v>1</v>
      </c>
      <c r="DW1178">
        <v>2</v>
      </c>
      <c r="DX1178" t="s">
        <v>395</v>
      </c>
      <c r="DY1178">
        <v>2.97194</v>
      </c>
      <c r="DZ1178">
        <v>2.70216</v>
      </c>
      <c r="EA1178">
        <v>0.0671553</v>
      </c>
      <c r="EB1178">
        <v>0.0672598</v>
      </c>
      <c r="EC1178">
        <v>0.100055</v>
      </c>
      <c r="ED1178">
        <v>0.088326</v>
      </c>
      <c r="EE1178">
        <v>36310.6</v>
      </c>
      <c r="EF1178">
        <v>39575.4</v>
      </c>
      <c r="EG1178">
        <v>35278.4</v>
      </c>
      <c r="EH1178">
        <v>38485.5</v>
      </c>
      <c r="EI1178">
        <v>45026.5</v>
      </c>
      <c r="EJ1178">
        <v>50683.5</v>
      </c>
      <c r="EK1178">
        <v>55158.5</v>
      </c>
      <c r="EL1178">
        <v>61741.6</v>
      </c>
      <c r="EM1178">
        <v>1.9828</v>
      </c>
      <c r="EN1178">
        <v>1.799</v>
      </c>
      <c r="EO1178">
        <v>0.0860393</v>
      </c>
      <c r="EP1178">
        <v>0</v>
      </c>
      <c r="EQ1178">
        <v>23.5999</v>
      </c>
      <c r="ER1178">
        <v>999.9</v>
      </c>
      <c r="ES1178">
        <v>41.173</v>
      </c>
      <c r="ET1178">
        <v>32.106</v>
      </c>
      <c r="EU1178">
        <v>21.868</v>
      </c>
      <c r="EV1178">
        <v>56.4826</v>
      </c>
      <c r="EW1178">
        <v>46.2821</v>
      </c>
      <c r="EX1178">
        <v>1</v>
      </c>
      <c r="EY1178">
        <v>0.0230081</v>
      </c>
      <c r="EZ1178">
        <v>3.09686</v>
      </c>
      <c r="FA1178">
        <v>20.0862</v>
      </c>
      <c r="FB1178">
        <v>5.19573</v>
      </c>
      <c r="FC1178">
        <v>12.004</v>
      </c>
      <c r="FD1178">
        <v>4.9756</v>
      </c>
      <c r="FE1178">
        <v>3.294</v>
      </c>
      <c r="FF1178">
        <v>9999</v>
      </c>
      <c r="FG1178">
        <v>9999</v>
      </c>
      <c r="FH1178">
        <v>9999</v>
      </c>
      <c r="FI1178">
        <v>696.5</v>
      </c>
      <c r="FJ1178">
        <v>1.86356</v>
      </c>
      <c r="FK1178">
        <v>1.86829</v>
      </c>
      <c r="FL1178">
        <v>1.86807</v>
      </c>
      <c r="FM1178">
        <v>1.86932</v>
      </c>
      <c r="FN1178">
        <v>1.87009</v>
      </c>
      <c r="FO1178">
        <v>1.86615</v>
      </c>
      <c r="FP1178">
        <v>1.8671</v>
      </c>
      <c r="FQ1178">
        <v>1.86859</v>
      </c>
      <c r="FR1178">
        <v>5</v>
      </c>
      <c r="FS1178">
        <v>0</v>
      </c>
      <c r="FT1178">
        <v>0</v>
      </c>
      <c r="FU1178">
        <v>0</v>
      </c>
      <c r="FV1178" t="s">
        <v>358</v>
      </c>
      <c r="FW1178" t="s">
        <v>359</v>
      </c>
      <c r="FX1178" t="s">
        <v>360</v>
      </c>
      <c r="FY1178" t="s">
        <v>360</v>
      </c>
      <c r="FZ1178" t="s">
        <v>360</v>
      </c>
      <c r="GA1178" t="s">
        <v>360</v>
      </c>
      <c r="GB1178">
        <v>0</v>
      </c>
      <c r="GC1178">
        <v>100</v>
      </c>
      <c r="GD1178">
        <v>100</v>
      </c>
      <c r="GE1178">
        <v>5.152</v>
      </c>
      <c r="GF1178">
        <v>0.3047</v>
      </c>
      <c r="GG1178">
        <v>3.61927167264205</v>
      </c>
      <c r="GH1178">
        <v>0.00509506669552449</v>
      </c>
      <c r="GI1178">
        <v>1.17866753763249e-06</v>
      </c>
      <c r="GJ1178">
        <v>-6.62632595388568e-10</v>
      </c>
      <c r="GK1178">
        <v>0.304780318481584</v>
      </c>
      <c r="GL1178">
        <v>0</v>
      </c>
      <c r="GM1178">
        <v>0</v>
      </c>
      <c r="GN1178">
        <v>0</v>
      </c>
      <c r="GO1178">
        <v>-5</v>
      </c>
      <c r="GP1178">
        <v>1640</v>
      </c>
      <c r="GQ1178">
        <v>1</v>
      </c>
      <c r="GR1178">
        <v>20</v>
      </c>
      <c r="GS1178">
        <v>50388.7</v>
      </c>
      <c r="GT1178">
        <v>50388.7</v>
      </c>
      <c r="GU1178">
        <v>0.743408</v>
      </c>
      <c r="GV1178">
        <v>2.64526</v>
      </c>
      <c r="GW1178">
        <v>1.54785</v>
      </c>
      <c r="GX1178">
        <v>2.29858</v>
      </c>
      <c r="GY1178">
        <v>1.34644</v>
      </c>
      <c r="GZ1178">
        <v>2.31567</v>
      </c>
      <c r="HA1178">
        <v>37.0986</v>
      </c>
      <c r="HB1178">
        <v>23.9299</v>
      </c>
      <c r="HC1178">
        <v>18</v>
      </c>
      <c r="HD1178">
        <v>505.255</v>
      </c>
      <c r="HE1178">
        <v>389.832</v>
      </c>
      <c r="HF1178">
        <v>18.8865</v>
      </c>
      <c r="HG1178">
        <v>27.3453</v>
      </c>
      <c r="HH1178">
        <v>30.0004</v>
      </c>
      <c r="HI1178">
        <v>27.3302</v>
      </c>
      <c r="HJ1178">
        <v>27.274</v>
      </c>
      <c r="HK1178">
        <v>14.7986</v>
      </c>
      <c r="HL1178">
        <v>15.0555</v>
      </c>
      <c r="HM1178">
        <v>19.3997</v>
      </c>
      <c r="HN1178">
        <v>18.8888</v>
      </c>
      <c r="HO1178">
        <v>265.547</v>
      </c>
      <c r="HP1178">
        <v>18.8805</v>
      </c>
      <c r="HQ1178">
        <v>102.312</v>
      </c>
      <c r="HR1178">
        <v>102.762</v>
      </c>
    </row>
    <row r="1179" spans="1:226">
      <c r="A1179">
        <v>1163</v>
      </c>
      <c r="B1179">
        <v>1663700977.6</v>
      </c>
      <c r="C1179">
        <v>13202.5</v>
      </c>
      <c r="D1179" t="s">
        <v>2697</v>
      </c>
      <c r="E1179" t="s">
        <v>2698</v>
      </c>
      <c r="F1179">
        <v>5</v>
      </c>
      <c r="G1179" t="s">
        <v>2678</v>
      </c>
      <c r="H1179" t="s">
        <v>354</v>
      </c>
      <c r="I1179">
        <v>1663700969.81429</v>
      </c>
      <c r="J1179">
        <f>(K1179)/1000</f>
        <v>0</v>
      </c>
      <c r="K1179">
        <f>IF(BF1179, AN1179, AH1179)</f>
        <v>0</v>
      </c>
      <c r="L1179">
        <f>IF(BF1179, AI1179, AG1179)</f>
        <v>0</v>
      </c>
      <c r="M1179">
        <f>BH1179 - IF(AU1179&gt;1, L1179*BB1179*100.0/(AW1179*BV1179), 0)</f>
        <v>0</v>
      </c>
      <c r="N1179">
        <f>((T1179-J1179/2)*M1179-L1179)/(T1179+J1179/2)</f>
        <v>0</v>
      </c>
      <c r="O1179">
        <f>N1179*(BO1179+BP1179)/1000.0</f>
        <v>0</v>
      </c>
      <c r="P1179">
        <f>(BH1179 - IF(AU1179&gt;1, L1179*BB1179*100.0/(AW1179*BV1179), 0))*(BO1179+BP1179)/1000.0</f>
        <v>0</v>
      </c>
      <c r="Q1179">
        <f>2.0/((1/S1179-1/R1179)+SIGN(S1179)*SQRT((1/S1179-1/R1179)*(1/S1179-1/R1179) + 4*BC1179/((BC1179+1)*(BC1179+1))*(2*1/S1179*1/R1179-1/R1179*1/R1179)))</f>
        <v>0</v>
      </c>
      <c r="R1179">
        <f>IF(LEFT(BD1179,1)&lt;&gt;"0",IF(LEFT(BD1179,1)="1",3.0,BE1179),$D$5+$E$5*(BV1179*BO1179/($K$5*1000))+$F$5*(BV1179*BO1179/($K$5*1000))*MAX(MIN(BB1179,$J$5),$I$5)*MAX(MIN(BB1179,$J$5),$I$5)+$G$5*MAX(MIN(BB1179,$J$5),$I$5)*(BV1179*BO1179/($K$5*1000))+$H$5*(BV1179*BO1179/($K$5*1000))*(BV1179*BO1179/($K$5*1000)))</f>
        <v>0</v>
      </c>
      <c r="S1179">
        <f>J1179*(1000-(1000*0.61365*exp(17.502*W1179/(240.97+W1179))/(BO1179+BP1179)+BJ1179)/2)/(1000*0.61365*exp(17.502*W1179/(240.97+W1179))/(BO1179+BP1179)-BJ1179)</f>
        <v>0</v>
      </c>
      <c r="T1179">
        <f>1/((BC1179+1)/(Q1179/1.6)+1/(R1179/1.37)) + BC1179/((BC1179+1)/(Q1179/1.6) + BC1179/(R1179/1.37))</f>
        <v>0</v>
      </c>
      <c r="U1179">
        <f>(AX1179*BA1179)</f>
        <v>0</v>
      </c>
      <c r="V1179">
        <f>(BQ1179+(U1179+2*0.95*5.67E-8*(((BQ1179+$B$7)+273)^4-(BQ1179+273)^4)-44100*J1179)/(1.84*29.3*R1179+8*0.95*5.67E-8*(BQ1179+273)^3))</f>
        <v>0</v>
      </c>
      <c r="W1179">
        <f>($C$7*BR1179+$D$7*BS1179+$E$7*V1179)</f>
        <v>0</v>
      </c>
      <c r="X1179">
        <f>0.61365*exp(17.502*W1179/(240.97+W1179))</f>
        <v>0</v>
      </c>
      <c r="Y1179">
        <f>(Z1179/AA1179*100)</f>
        <v>0</v>
      </c>
      <c r="Z1179">
        <f>BJ1179*(BO1179+BP1179)/1000</f>
        <v>0</v>
      </c>
      <c r="AA1179">
        <f>0.61365*exp(17.502*BQ1179/(240.97+BQ1179))</f>
        <v>0</v>
      </c>
      <c r="AB1179">
        <f>(X1179-BJ1179*(BO1179+BP1179)/1000)</f>
        <v>0</v>
      </c>
      <c r="AC1179">
        <f>(-J1179*44100)</f>
        <v>0</v>
      </c>
      <c r="AD1179">
        <f>2*29.3*R1179*0.92*(BQ1179-W1179)</f>
        <v>0</v>
      </c>
      <c r="AE1179">
        <f>2*0.95*5.67E-8*(((BQ1179+$B$7)+273)^4-(W1179+273)^4)</f>
        <v>0</v>
      </c>
      <c r="AF1179">
        <f>U1179+AE1179+AC1179+AD1179</f>
        <v>0</v>
      </c>
      <c r="AG1179">
        <f>BN1179*AU1179*(BI1179-BH1179*(1000-AU1179*BK1179)/(1000-AU1179*BJ1179))/(100*BB1179)</f>
        <v>0</v>
      </c>
      <c r="AH1179">
        <f>1000*BN1179*AU1179*(BJ1179-BK1179)/(100*BB1179*(1000-AU1179*BJ1179))</f>
        <v>0</v>
      </c>
      <c r="AI1179">
        <f>(AJ1179 - AK1179 - BO1179*1E3/(8.314*(BQ1179+273.15)) * AM1179/BN1179 * AL1179) * BN1179/(100*BB1179) * (1000 - BK1179)/1000</f>
        <v>0</v>
      </c>
      <c r="AJ1179">
        <v>282.079986934337</v>
      </c>
      <c r="AK1179">
        <v>282.598048484849</v>
      </c>
      <c r="AL1179">
        <v>-3.23679671895272</v>
      </c>
      <c r="AM1179">
        <v>65.4576814348884</v>
      </c>
      <c r="AN1179">
        <f>(AP1179 - AO1179 + BO1179*1E3/(8.314*(BQ1179+273.15)) * AR1179/BN1179 * AQ1179) * BN1179/(100*BB1179) * 1000/(1000 - AP1179)</f>
        <v>0</v>
      </c>
      <c r="AO1179">
        <v>18.9480267747029</v>
      </c>
      <c r="AP1179">
        <v>22.8826450549451</v>
      </c>
      <c r="AQ1179">
        <v>7.550438568044e-05</v>
      </c>
      <c r="AR1179">
        <v>121.626062050855</v>
      </c>
      <c r="AS1179">
        <v>0</v>
      </c>
      <c r="AT1179">
        <v>0</v>
      </c>
      <c r="AU1179">
        <f>IF(AS1179*$H$13&gt;=AW1179,1.0,(AW1179/(AW1179-AS1179*$H$13)))</f>
        <v>0</v>
      </c>
      <c r="AV1179">
        <f>(AU1179-1)*100</f>
        <v>0</v>
      </c>
      <c r="AW1179">
        <f>MAX(0,($B$13+$C$13*BV1179)/(1+$D$13*BV1179)*BO1179/(BQ1179+273)*$E$13)</f>
        <v>0</v>
      </c>
      <c r="AX1179">
        <f>$B$11*BW1179+$C$11*BX1179+$F$11*CI1179*(1-CL1179)</f>
        <v>0</v>
      </c>
      <c r="AY1179">
        <f>AX1179*AZ1179</f>
        <v>0</v>
      </c>
      <c r="AZ1179">
        <f>($B$11*$D$9+$C$11*$D$9+$F$11*((CV1179+CN1179)/MAX(CV1179+CN1179+CW1179, 0.1)*$I$9+CW1179/MAX(CV1179+CN1179+CW1179, 0.1)*$J$9))/($B$11+$C$11+$F$11)</f>
        <v>0</v>
      </c>
      <c r="BA1179">
        <f>($B$11*$K$9+$C$11*$K$9+$F$11*((CV1179+CN1179)/MAX(CV1179+CN1179+CW1179, 0.1)*$P$9+CW1179/MAX(CV1179+CN1179+CW1179, 0.1)*$Q$9))/($B$11+$C$11+$F$11)</f>
        <v>0</v>
      </c>
      <c r="BB1179">
        <v>6</v>
      </c>
      <c r="BC1179">
        <v>0.5</v>
      </c>
      <c r="BD1179" t="s">
        <v>355</v>
      </c>
      <c r="BE1179">
        <v>2</v>
      </c>
      <c r="BF1179" t="b">
        <v>1</v>
      </c>
      <c r="BG1179">
        <v>1663700969.81429</v>
      </c>
      <c r="BH1179">
        <v>298.787535714286</v>
      </c>
      <c r="BI1179">
        <v>293.796035714286</v>
      </c>
      <c r="BJ1179">
        <v>22.8716857142857</v>
      </c>
      <c r="BK1179">
        <v>18.9643214285714</v>
      </c>
      <c r="BL1179">
        <v>293.587535714286</v>
      </c>
      <c r="BM1179">
        <v>22.5669071428571</v>
      </c>
      <c r="BN1179">
        <v>500.10175</v>
      </c>
      <c r="BO1179">
        <v>90.4463321428571</v>
      </c>
      <c r="BP1179">
        <v>0.0481841392857143</v>
      </c>
      <c r="BQ1179">
        <v>24.3856857142857</v>
      </c>
      <c r="BR1179">
        <v>25.0124535714286</v>
      </c>
      <c r="BS1179">
        <v>999.9</v>
      </c>
      <c r="BT1179">
        <v>0</v>
      </c>
      <c r="BU1179">
        <v>0</v>
      </c>
      <c r="BV1179">
        <v>9986.96428571429</v>
      </c>
      <c r="BW1179">
        <v>0</v>
      </c>
      <c r="BX1179">
        <v>16.7147</v>
      </c>
      <c r="BY1179">
        <v>4.99139214285714</v>
      </c>
      <c r="BZ1179">
        <v>305.781107142857</v>
      </c>
      <c r="CA1179">
        <v>299.475285714286</v>
      </c>
      <c r="CB1179">
        <v>3.90737357142857</v>
      </c>
      <c r="CC1179">
        <v>293.796035714286</v>
      </c>
      <c r="CD1179">
        <v>18.9643214285714</v>
      </c>
      <c r="CE1179">
        <v>2.06865892857143</v>
      </c>
      <c r="CF1179">
        <v>1.71525321428571</v>
      </c>
      <c r="CG1179">
        <v>17.9799</v>
      </c>
      <c r="CH1179">
        <v>15.0351535714286</v>
      </c>
      <c r="CI1179">
        <v>1999.99464285714</v>
      </c>
      <c r="CJ1179">
        <v>0.979999785714286</v>
      </c>
      <c r="CK1179">
        <v>0.0200001285714286</v>
      </c>
      <c r="CL1179">
        <v>0</v>
      </c>
      <c r="CM1179">
        <v>848.083857142857</v>
      </c>
      <c r="CN1179">
        <v>5.00063</v>
      </c>
      <c r="CO1179">
        <v>16836.7642857143</v>
      </c>
      <c r="CP1179">
        <v>17256.8428571429</v>
      </c>
      <c r="CQ1179">
        <v>39.3435</v>
      </c>
      <c r="CR1179">
        <v>39.437</v>
      </c>
      <c r="CS1179">
        <v>38.8165</v>
      </c>
      <c r="CT1179">
        <v>38.875</v>
      </c>
      <c r="CU1179">
        <v>40.062</v>
      </c>
      <c r="CV1179">
        <v>1955.09464285714</v>
      </c>
      <c r="CW1179">
        <v>39.9</v>
      </c>
      <c r="CX1179">
        <v>0</v>
      </c>
      <c r="CY1179">
        <v>1663700974.7</v>
      </c>
      <c r="CZ1179">
        <v>0</v>
      </c>
      <c r="DA1179">
        <v>0</v>
      </c>
      <c r="DB1179" t="s">
        <v>356</v>
      </c>
      <c r="DC1179">
        <v>1660677648.1</v>
      </c>
      <c r="DD1179">
        <v>1660677649.1</v>
      </c>
      <c r="DE1179">
        <v>0</v>
      </c>
      <c r="DF1179">
        <v>-1.042</v>
      </c>
      <c r="DG1179">
        <v>0.003</v>
      </c>
      <c r="DH1179">
        <v>5.218</v>
      </c>
      <c r="DI1179">
        <v>0.344</v>
      </c>
      <c r="DJ1179">
        <v>417</v>
      </c>
      <c r="DK1179">
        <v>22</v>
      </c>
      <c r="DL1179">
        <v>1.24</v>
      </c>
      <c r="DM1179">
        <v>0.53</v>
      </c>
      <c r="DN1179">
        <v>4.22314</v>
      </c>
      <c r="DO1179">
        <v>13.007521575985</v>
      </c>
      <c r="DP1179">
        <v>1.32980940414407</v>
      </c>
      <c r="DQ1179">
        <v>0</v>
      </c>
      <c r="DR1179">
        <v>3.907301</v>
      </c>
      <c r="DS1179">
        <v>0.0346660412757875</v>
      </c>
      <c r="DT1179">
        <v>0.0111235286217998</v>
      </c>
      <c r="DU1179">
        <v>1</v>
      </c>
      <c r="DV1179">
        <v>1</v>
      </c>
      <c r="DW1179">
        <v>2</v>
      </c>
      <c r="DX1179" t="s">
        <v>395</v>
      </c>
      <c r="DY1179">
        <v>2.97339</v>
      </c>
      <c r="DZ1179">
        <v>2.70205</v>
      </c>
      <c r="EA1179">
        <v>0.0640874</v>
      </c>
      <c r="EB1179">
        <v>0.0638569</v>
      </c>
      <c r="EC1179">
        <v>0.100061</v>
      </c>
      <c r="ED1179">
        <v>0.0884217</v>
      </c>
      <c r="EE1179">
        <v>36429.8</v>
      </c>
      <c r="EF1179">
        <v>39719.6</v>
      </c>
      <c r="EG1179">
        <v>35278.1</v>
      </c>
      <c r="EH1179">
        <v>38485.3</v>
      </c>
      <c r="EI1179">
        <v>45026</v>
      </c>
      <c r="EJ1179">
        <v>50677.9</v>
      </c>
      <c r="EK1179">
        <v>55158.4</v>
      </c>
      <c r="EL1179">
        <v>61741.3</v>
      </c>
      <c r="EM1179">
        <v>1.9824</v>
      </c>
      <c r="EN1179">
        <v>1.7986</v>
      </c>
      <c r="EO1179">
        <v>0.0866652</v>
      </c>
      <c r="EP1179">
        <v>0</v>
      </c>
      <c r="EQ1179">
        <v>23.5979</v>
      </c>
      <c r="ER1179">
        <v>999.9</v>
      </c>
      <c r="ES1179">
        <v>41.198</v>
      </c>
      <c r="ET1179">
        <v>32.106</v>
      </c>
      <c r="EU1179">
        <v>21.8823</v>
      </c>
      <c r="EV1179">
        <v>56.1926</v>
      </c>
      <c r="EW1179">
        <v>45.9415</v>
      </c>
      <c r="EX1179">
        <v>1</v>
      </c>
      <c r="EY1179">
        <v>0.0226423</v>
      </c>
      <c r="EZ1179">
        <v>3.08704</v>
      </c>
      <c r="FA1179">
        <v>20.0867</v>
      </c>
      <c r="FB1179">
        <v>5.19692</v>
      </c>
      <c r="FC1179">
        <v>12.0064</v>
      </c>
      <c r="FD1179">
        <v>4.9756</v>
      </c>
      <c r="FE1179">
        <v>3.294</v>
      </c>
      <c r="FF1179">
        <v>9999</v>
      </c>
      <c r="FG1179">
        <v>9999</v>
      </c>
      <c r="FH1179">
        <v>9999</v>
      </c>
      <c r="FI1179">
        <v>696.5</v>
      </c>
      <c r="FJ1179">
        <v>1.86362</v>
      </c>
      <c r="FK1179">
        <v>1.86832</v>
      </c>
      <c r="FL1179">
        <v>1.8681</v>
      </c>
      <c r="FM1179">
        <v>1.86935</v>
      </c>
      <c r="FN1179">
        <v>1.87012</v>
      </c>
      <c r="FO1179">
        <v>1.86615</v>
      </c>
      <c r="FP1179">
        <v>1.86722</v>
      </c>
      <c r="FQ1179">
        <v>1.86859</v>
      </c>
      <c r="FR1179">
        <v>5</v>
      </c>
      <c r="FS1179">
        <v>0</v>
      </c>
      <c r="FT1179">
        <v>0</v>
      </c>
      <c r="FU1179">
        <v>0</v>
      </c>
      <c r="FV1179" t="s">
        <v>358</v>
      </c>
      <c r="FW1179" t="s">
        <v>359</v>
      </c>
      <c r="FX1179" t="s">
        <v>360</v>
      </c>
      <c r="FY1179" t="s">
        <v>360</v>
      </c>
      <c r="FZ1179" t="s">
        <v>360</v>
      </c>
      <c r="GA1179" t="s">
        <v>360</v>
      </c>
      <c r="GB1179">
        <v>0</v>
      </c>
      <c r="GC1179">
        <v>100</v>
      </c>
      <c r="GD1179">
        <v>100</v>
      </c>
      <c r="GE1179">
        <v>5.066</v>
      </c>
      <c r="GF1179">
        <v>0.3048</v>
      </c>
      <c r="GG1179">
        <v>3.61927167264205</v>
      </c>
      <c r="GH1179">
        <v>0.00509506669552449</v>
      </c>
      <c r="GI1179">
        <v>1.17866753763249e-06</v>
      </c>
      <c r="GJ1179">
        <v>-6.62632595388568e-10</v>
      </c>
      <c r="GK1179">
        <v>0.304780318481584</v>
      </c>
      <c r="GL1179">
        <v>0</v>
      </c>
      <c r="GM1179">
        <v>0</v>
      </c>
      <c r="GN1179">
        <v>0</v>
      </c>
      <c r="GO1179">
        <v>-5</v>
      </c>
      <c r="GP1179">
        <v>1640</v>
      </c>
      <c r="GQ1179">
        <v>1</v>
      </c>
      <c r="GR1179">
        <v>20</v>
      </c>
      <c r="GS1179">
        <v>50388.8</v>
      </c>
      <c r="GT1179">
        <v>50388.8</v>
      </c>
      <c r="GU1179">
        <v>0.706787</v>
      </c>
      <c r="GV1179">
        <v>2.64282</v>
      </c>
      <c r="GW1179">
        <v>1.54785</v>
      </c>
      <c r="GX1179">
        <v>2.29858</v>
      </c>
      <c r="GY1179">
        <v>1.34644</v>
      </c>
      <c r="GZ1179">
        <v>2.39746</v>
      </c>
      <c r="HA1179">
        <v>37.0986</v>
      </c>
      <c r="HB1179">
        <v>23.9387</v>
      </c>
      <c r="HC1179">
        <v>18</v>
      </c>
      <c r="HD1179">
        <v>505.004</v>
      </c>
      <c r="HE1179">
        <v>389.631</v>
      </c>
      <c r="HF1179">
        <v>18.878</v>
      </c>
      <c r="HG1179">
        <v>27.3453</v>
      </c>
      <c r="HH1179">
        <v>30</v>
      </c>
      <c r="HI1179">
        <v>27.3312</v>
      </c>
      <c r="HJ1179">
        <v>27.2764</v>
      </c>
      <c r="HK1179">
        <v>14.1339</v>
      </c>
      <c r="HL1179">
        <v>15.341</v>
      </c>
      <c r="HM1179">
        <v>19.3997</v>
      </c>
      <c r="HN1179">
        <v>18.8819</v>
      </c>
      <c r="HO1179">
        <v>252.091</v>
      </c>
      <c r="HP1179">
        <v>18.8805</v>
      </c>
      <c r="HQ1179">
        <v>102.311</v>
      </c>
      <c r="HR1179">
        <v>102.762</v>
      </c>
    </row>
    <row r="1180" spans="1:226">
      <c r="A1180">
        <v>1164</v>
      </c>
      <c r="B1180">
        <v>1663700982.6</v>
      </c>
      <c r="C1180">
        <v>13207.5</v>
      </c>
      <c r="D1180" t="s">
        <v>2699</v>
      </c>
      <c r="E1180" t="s">
        <v>2700</v>
      </c>
      <c r="F1180">
        <v>5</v>
      </c>
      <c r="G1180" t="s">
        <v>2678</v>
      </c>
      <c r="H1180" t="s">
        <v>354</v>
      </c>
      <c r="I1180">
        <v>1663700975.1</v>
      </c>
      <c r="J1180">
        <f>(K1180)/1000</f>
        <v>0</v>
      </c>
      <c r="K1180">
        <f>IF(BF1180, AN1180, AH1180)</f>
        <v>0</v>
      </c>
      <c r="L1180">
        <f>IF(BF1180, AI1180, AG1180)</f>
        <v>0</v>
      </c>
      <c r="M1180">
        <f>BH1180 - IF(AU1180&gt;1, L1180*BB1180*100.0/(AW1180*BV1180), 0)</f>
        <v>0</v>
      </c>
      <c r="N1180">
        <f>((T1180-J1180/2)*M1180-L1180)/(T1180+J1180/2)</f>
        <v>0</v>
      </c>
      <c r="O1180">
        <f>N1180*(BO1180+BP1180)/1000.0</f>
        <v>0</v>
      </c>
      <c r="P1180">
        <f>(BH1180 - IF(AU1180&gt;1, L1180*BB1180*100.0/(AW1180*BV1180), 0))*(BO1180+BP1180)/1000.0</f>
        <v>0</v>
      </c>
      <c r="Q1180">
        <f>2.0/((1/S1180-1/R1180)+SIGN(S1180)*SQRT((1/S1180-1/R1180)*(1/S1180-1/R1180) + 4*BC1180/((BC1180+1)*(BC1180+1))*(2*1/S1180*1/R1180-1/R1180*1/R1180)))</f>
        <v>0</v>
      </c>
      <c r="R1180">
        <f>IF(LEFT(BD1180,1)&lt;&gt;"0",IF(LEFT(BD1180,1)="1",3.0,BE1180),$D$5+$E$5*(BV1180*BO1180/($K$5*1000))+$F$5*(BV1180*BO1180/($K$5*1000))*MAX(MIN(BB1180,$J$5),$I$5)*MAX(MIN(BB1180,$J$5),$I$5)+$G$5*MAX(MIN(BB1180,$J$5),$I$5)*(BV1180*BO1180/($K$5*1000))+$H$5*(BV1180*BO1180/($K$5*1000))*(BV1180*BO1180/($K$5*1000)))</f>
        <v>0</v>
      </c>
      <c r="S1180">
        <f>J1180*(1000-(1000*0.61365*exp(17.502*W1180/(240.97+W1180))/(BO1180+BP1180)+BJ1180)/2)/(1000*0.61365*exp(17.502*W1180/(240.97+W1180))/(BO1180+BP1180)-BJ1180)</f>
        <v>0</v>
      </c>
      <c r="T1180">
        <f>1/((BC1180+1)/(Q1180/1.6)+1/(R1180/1.37)) + BC1180/((BC1180+1)/(Q1180/1.6) + BC1180/(R1180/1.37))</f>
        <v>0</v>
      </c>
      <c r="U1180">
        <f>(AX1180*BA1180)</f>
        <v>0</v>
      </c>
      <c r="V1180">
        <f>(BQ1180+(U1180+2*0.95*5.67E-8*(((BQ1180+$B$7)+273)^4-(BQ1180+273)^4)-44100*J1180)/(1.84*29.3*R1180+8*0.95*5.67E-8*(BQ1180+273)^3))</f>
        <v>0</v>
      </c>
      <c r="W1180">
        <f>($C$7*BR1180+$D$7*BS1180+$E$7*V1180)</f>
        <v>0</v>
      </c>
      <c r="X1180">
        <f>0.61365*exp(17.502*W1180/(240.97+W1180))</f>
        <v>0</v>
      </c>
      <c r="Y1180">
        <f>(Z1180/AA1180*100)</f>
        <v>0</v>
      </c>
      <c r="Z1180">
        <f>BJ1180*(BO1180+BP1180)/1000</f>
        <v>0</v>
      </c>
      <c r="AA1180">
        <f>0.61365*exp(17.502*BQ1180/(240.97+BQ1180))</f>
        <v>0</v>
      </c>
      <c r="AB1180">
        <f>(X1180-BJ1180*(BO1180+BP1180)/1000)</f>
        <v>0</v>
      </c>
      <c r="AC1180">
        <f>(-J1180*44100)</f>
        <v>0</v>
      </c>
      <c r="AD1180">
        <f>2*29.3*R1180*0.92*(BQ1180-W1180)</f>
        <v>0</v>
      </c>
      <c r="AE1180">
        <f>2*0.95*5.67E-8*(((BQ1180+$B$7)+273)^4-(W1180+273)^4)</f>
        <v>0</v>
      </c>
      <c r="AF1180">
        <f>U1180+AE1180+AC1180+AD1180</f>
        <v>0</v>
      </c>
      <c r="AG1180">
        <f>BN1180*AU1180*(BI1180-BH1180*(1000-AU1180*BK1180)/(1000-AU1180*BJ1180))/(100*BB1180)</f>
        <v>0</v>
      </c>
      <c r="AH1180">
        <f>1000*BN1180*AU1180*(BJ1180-BK1180)/(100*BB1180*(1000-AU1180*BJ1180))</f>
        <v>0</v>
      </c>
      <c r="AI1180">
        <f>(AJ1180 - AK1180 - BO1180*1E3/(8.314*(BQ1180+273.15)) * AM1180/BN1180 * AL1180) * BN1180/(100*BB1180) * (1000 - BK1180)/1000</f>
        <v>0</v>
      </c>
      <c r="AJ1180">
        <v>265.183133127745</v>
      </c>
      <c r="AK1180">
        <v>266.568703030303</v>
      </c>
      <c r="AL1180">
        <v>-3.18855145810614</v>
      </c>
      <c r="AM1180">
        <v>65.4576814348884</v>
      </c>
      <c r="AN1180">
        <f>(AP1180 - AO1180 + BO1180*1E3/(8.314*(BQ1180+273.15)) * AR1180/BN1180 * AQ1180) * BN1180/(100*BB1180) * 1000/(1000 - AP1180)</f>
        <v>0</v>
      </c>
      <c r="AO1180">
        <v>18.9927893955554</v>
      </c>
      <c r="AP1180">
        <v>22.8871351648352</v>
      </c>
      <c r="AQ1180">
        <v>6.16762788932971e-05</v>
      </c>
      <c r="AR1180">
        <v>121.626062050855</v>
      </c>
      <c r="AS1180">
        <v>0</v>
      </c>
      <c r="AT1180">
        <v>0</v>
      </c>
      <c r="AU1180">
        <f>IF(AS1180*$H$13&gt;=AW1180,1.0,(AW1180/(AW1180-AS1180*$H$13)))</f>
        <v>0</v>
      </c>
      <c r="AV1180">
        <f>(AU1180-1)*100</f>
        <v>0</v>
      </c>
      <c r="AW1180">
        <f>MAX(0,($B$13+$C$13*BV1180)/(1+$D$13*BV1180)*BO1180/(BQ1180+273)*$E$13)</f>
        <v>0</v>
      </c>
      <c r="AX1180">
        <f>$B$11*BW1180+$C$11*BX1180+$F$11*CI1180*(1-CL1180)</f>
        <v>0</v>
      </c>
      <c r="AY1180">
        <f>AX1180*AZ1180</f>
        <v>0</v>
      </c>
      <c r="AZ1180">
        <f>($B$11*$D$9+$C$11*$D$9+$F$11*((CV1180+CN1180)/MAX(CV1180+CN1180+CW1180, 0.1)*$I$9+CW1180/MAX(CV1180+CN1180+CW1180, 0.1)*$J$9))/($B$11+$C$11+$F$11)</f>
        <v>0</v>
      </c>
      <c r="BA1180">
        <f>($B$11*$K$9+$C$11*$K$9+$F$11*((CV1180+CN1180)/MAX(CV1180+CN1180+CW1180, 0.1)*$P$9+CW1180/MAX(CV1180+CN1180+CW1180, 0.1)*$Q$9))/($B$11+$C$11+$F$11)</f>
        <v>0</v>
      </c>
      <c r="BB1180">
        <v>6</v>
      </c>
      <c r="BC1180">
        <v>0.5</v>
      </c>
      <c r="BD1180" t="s">
        <v>355</v>
      </c>
      <c r="BE1180">
        <v>2</v>
      </c>
      <c r="BF1180" t="b">
        <v>1</v>
      </c>
      <c r="BG1180">
        <v>1663700975.1</v>
      </c>
      <c r="BH1180">
        <v>282.342888888889</v>
      </c>
      <c r="BI1180">
        <v>276.248</v>
      </c>
      <c r="BJ1180">
        <v>22.8794185185185</v>
      </c>
      <c r="BK1180">
        <v>18.967162962963</v>
      </c>
      <c r="BL1180">
        <v>277.234555555556</v>
      </c>
      <c r="BM1180">
        <v>22.574637037037</v>
      </c>
      <c r="BN1180">
        <v>500.154666666667</v>
      </c>
      <c r="BO1180">
        <v>90.4449</v>
      </c>
      <c r="BP1180">
        <v>0.0481197666666667</v>
      </c>
      <c r="BQ1180">
        <v>24.3781037037037</v>
      </c>
      <c r="BR1180">
        <v>25.0152185185185</v>
      </c>
      <c r="BS1180">
        <v>999.9</v>
      </c>
      <c r="BT1180">
        <v>0</v>
      </c>
      <c r="BU1180">
        <v>0</v>
      </c>
      <c r="BV1180">
        <v>9987.03703703704</v>
      </c>
      <c r="BW1180">
        <v>0</v>
      </c>
      <c r="BX1180">
        <v>16.7147</v>
      </c>
      <c r="BY1180">
        <v>6.09493</v>
      </c>
      <c r="BZ1180">
        <v>288.953851851852</v>
      </c>
      <c r="CA1180">
        <v>281.588777777778</v>
      </c>
      <c r="CB1180">
        <v>3.91226185185185</v>
      </c>
      <c r="CC1180">
        <v>276.248</v>
      </c>
      <c r="CD1180">
        <v>18.967162962963</v>
      </c>
      <c r="CE1180">
        <v>2.0693262962963</v>
      </c>
      <c r="CF1180">
        <v>1.71548333333333</v>
      </c>
      <c r="CG1180">
        <v>17.9850222222222</v>
      </c>
      <c r="CH1180">
        <v>15.0372444444444</v>
      </c>
      <c r="CI1180">
        <v>2000.00074074074</v>
      </c>
      <c r="CJ1180">
        <v>0.98</v>
      </c>
      <c r="CK1180">
        <v>0.0199999</v>
      </c>
      <c r="CL1180">
        <v>0</v>
      </c>
      <c r="CM1180">
        <v>839.094703703704</v>
      </c>
      <c r="CN1180">
        <v>5.00063</v>
      </c>
      <c r="CO1180">
        <v>16657.8851851852</v>
      </c>
      <c r="CP1180">
        <v>17256.9037037037</v>
      </c>
      <c r="CQ1180">
        <v>39.3493333333333</v>
      </c>
      <c r="CR1180">
        <v>39.437</v>
      </c>
      <c r="CS1180">
        <v>38.8166666666667</v>
      </c>
      <c r="CT1180">
        <v>38.875</v>
      </c>
      <c r="CU1180">
        <v>40.062</v>
      </c>
      <c r="CV1180">
        <v>1955.10074074074</v>
      </c>
      <c r="CW1180">
        <v>39.9</v>
      </c>
      <c r="CX1180">
        <v>0</v>
      </c>
      <c r="CY1180">
        <v>1663700980.1</v>
      </c>
      <c r="CZ1180">
        <v>0</v>
      </c>
      <c r="DA1180">
        <v>0</v>
      </c>
      <c r="DB1180" t="s">
        <v>356</v>
      </c>
      <c r="DC1180">
        <v>1660677648.1</v>
      </c>
      <c r="DD1180">
        <v>1660677649.1</v>
      </c>
      <c r="DE1180">
        <v>0</v>
      </c>
      <c r="DF1180">
        <v>-1.042</v>
      </c>
      <c r="DG1180">
        <v>0.003</v>
      </c>
      <c r="DH1180">
        <v>5.218</v>
      </c>
      <c r="DI1180">
        <v>0.344</v>
      </c>
      <c r="DJ1180">
        <v>417</v>
      </c>
      <c r="DK1180">
        <v>22</v>
      </c>
      <c r="DL1180">
        <v>1.24</v>
      </c>
      <c r="DM1180">
        <v>0.53</v>
      </c>
      <c r="DN1180">
        <v>5.51493975</v>
      </c>
      <c r="DO1180">
        <v>12.7749004502814</v>
      </c>
      <c r="DP1180">
        <v>1.27873176365586</v>
      </c>
      <c r="DQ1180">
        <v>0</v>
      </c>
      <c r="DR1180">
        <v>3.9091395</v>
      </c>
      <c r="DS1180">
        <v>0.0592426266416483</v>
      </c>
      <c r="DT1180">
        <v>0.0129355013335394</v>
      </c>
      <c r="DU1180">
        <v>1</v>
      </c>
      <c r="DV1180">
        <v>1</v>
      </c>
      <c r="DW1180">
        <v>2</v>
      </c>
      <c r="DX1180" t="s">
        <v>395</v>
      </c>
      <c r="DY1180">
        <v>2.97205</v>
      </c>
      <c r="DZ1180">
        <v>2.70186</v>
      </c>
      <c r="EA1180">
        <v>0.0609554</v>
      </c>
      <c r="EB1180">
        <v>0.0606116</v>
      </c>
      <c r="EC1180">
        <v>0.100065</v>
      </c>
      <c r="ED1180">
        <v>0.0882709</v>
      </c>
      <c r="EE1180">
        <v>36551.5</v>
      </c>
      <c r="EF1180">
        <v>39857.8</v>
      </c>
      <c r="EG1180">
        <v>35278</v>
      </c>
      <c r="EH1180">
        <v>38486</v>
      </c>
      <c r="EI1180">
        <v>45025.3</v>
      </c>
      <c r="EJ1180">
        <v>50686.9</v>
      </c>
      <c r="EK1180">
        <v>55157.9</v>
      </c>
      <c r="EL1180">
        <v>61742.1</v>
      </c>
      <c r="EM1180">
        <v>1.9828</v>
      </c>
      <c r="EN1180">
        <v>1.7992</v>
      </c>
      <c r="EO1180">
        <v>0.086695</v>
      </c>
      <c r="EP1180">
        <v>0</v>
      </c>
      <c r="EQ1180">
        <v>23.5979</v>
      </c>
      <c r="ER1180">
        <v>999.9</v>
      </c>
      <c r="ES1180">
        <v>41.222</v>
      </c>
      <c r="ET1180">
        <v>32.126</v>
      </c>
      <c r="EU1180">
        <v>21.9192</v>
      </c>
      <c r="EV1180">
        <v>55.9626</v>
      </c>
      <c r="EW1180">
        <v>46.0777</v>
      </c>
      <c r="EX1180">
        <v>1</v>
      </c>
      <c r="EY1180">
        <v>0.0229675</v>
      </c>
      <c r="EZ1180">
        <v>3.12216</v>
      </c>
      <c r="FA1180">
        <v>20.0858</v>
      </c>
      <c r="FB1180">
        <v>5.19573</v>
      </c>
      <c r="FC1180">
        <v>12.0076</v>
      </c>
      <c r="FD1180">
        <v>4.9756</v>
      </c>
      <c r="FE1180">
        <v>3.294</v>
      </c>
      <c r="FF1180">
        <v>9999</v>
      </c>
      <c r="FG1180">
        <v>9999</v>
      </c>
      <c r="FH1180">
        <v>9999</v>
      </c>
      <c r="FI1180">
        <v>696.5</v>
      </c>
      <c r="FJ1180">
        <v>1.86356</v>
      </c>
      <c r="FK1180">
        <v>1.86829</v>
      </c>
      <c r="FL1180">
        <v>1.8681</v>
      </c>
      <c r="FM1180">
        <v>1.86935</v>
      </c>
      <c r="FN1180">
        <v>1.87009</v>
      </c>
      <c r="FO1180">
        <v>1.86615</v>
      </c>
      <c r="FP1180">
        <v>1.86719</v>
      </c>
      <c r="FQ1180">
        <v>1.86856</v>
      </c>
      <c r="FR1180">
        <v>5</v>
      </c>
      <c r="FS1180">
        <v>0</v>
      </c>
      <c r="FT1180">
        <v>0</v>
      </c>
      <c r="FU1180">
        <v>0</v>
      </c>
      <c r="FV1180" t="s">
        <v>358</v>
      </c>
      <c r="FW1180" t="s">
        <v>359</v>
      </c>
      <c r="FX1180" t="s">
        <v>360</v>
      </c>
      <c r="FY1180" t="s">
        <v>360</v>
      </c>
      <c r="FZ1180" t="s">
        <v>360</v>
      </c>
      <c r="GA1180" t="s">
        <v>360</v>
      </c>
      <c r="GB1180">
        <v>0</v>
      </c>
      <c r="GC1180">
        <v>100</v>
      </c>
      <c r="GD1180">
        <v>100</v>
      </c>
      <c r="GE1180">
        <v>4.978</v>
      </c>
      <c r="GF1180">
        <v>0.3048</v>
      </c>
      <c r="GG1180">
        <v>3.61927167264205</v>
      </c>
      <c r="GH1180">
        <v>0.00509506669552449</v>
      </c>
      <c r="GI1180">
        <v>1.17866753763249e-06</v>
      </c>
      <c r="GJ1180">
        <v>-6.62632595388568e-10</v>
      </c>
      <c r="GK1180">
        <v>0.304780318481584</v>
      </c>
      <c r="GL1180">
        <v>0</v>
      </c>
      <c r="GM1180">
        <v>0</v>
      </c>
      <c r="GN1180">
        <v>0</v>
      </c>
      <c r="GO1180">
        <v>-5</v>
      </c>
      <c r="GP1180">
        <v>1640</v>
      </c>
      <c r="GQ1180">
        <v>1</v>
      </c>
      <c r="GR1180">
        <v>20</v>
      </c>
      <c r="GS1180">
        <v>50388.9</v>
      </c>
      <c r="GT1180">
        <v>50388.9</v>
      </c>
      <c r="GU1180">
        <v>0.675049</v>
      </c>
      <c r="GV1180">
        <v>2.63672</v>
      </c>
      <c r="GW1180">
        <v>1.54785</v>
      </c>
      <c r="GX1180">
        <v>2.29858</v>
      </c>
      <c r="GY1180">
        <v>1.34644</v>
      </c>
      <c r="GZ1180">
        <v>2.37427</v>
      </c>
      <c r="HA1180">
        <v>37.0986</v>
      </c>
      <c r="HB1180">
        <v>23.9387</v>
      </c>
      <c r="HC1180">
        <v>18</v>
      </c>
      <c r="HD1180">
        <v>505.268</v>
      </c>
      <c r="HE1180">
        <v>389.956</v>
      </c>
      <c r="HF1180">
        <v>18.8614</v>
      </c>
      <c r="HG1180">
        <v>27.3477</v>
      </c>
      <c r="HH1180">
        <v>30.0004</v>
      </c>
      <c r="HI1180">
        <v>27.3312</v>
      </c>
      <c r="HJ1180">
        <v>27.2764</v>
      </c>
      <c r="HK1180">
        <v>13.4153</v>
      </c>
      <c r="HL1180">
        <v>15.341</v>
      </c>
      <c r="HM1180">
        <v>19.3997</v>
      </c>
      <c r="HN1180">
        <v>18.8634</v>
      </c>
      <c r="HO1180">
        <v>231.997</v>
      </c>
      <c r="HP1180">
        <v>18.8805</v>
      </c>
      <c r="HQ1180">
        <v>102.311</v>
      </c>
      <c r="HR1180">
        <v>102.763</v>
      </c>
    </row>
    <row r="1181" spans="1:226">
      <c r="A1181">
        <v>1165</v>
      </c>
      <c r="B1181">
        <v>1663700987.6</v>
      </c>
      <c r="C1181">
        <v>13212.5</v>
      </c>
      <c r="D1181" t="s">
        <v>2701</v>
      </c>
      <c r="E1181" t="s">
        <v>2702</v>
      </c>
      <c r="F1181">
        <v>5</v>
      </c>
      <c r="G1181" t="s">
        <v>2678</v>
      </c>
      <c r="H1181" t="s">
        <v>354</v>
      </c>
      <c r="I1181">
        <v>1663700979.81429</v>
      </c>
      <c r="J1181">
        <f>(K1181)/1000</f>
        <v>0</v>
      </c>
      <c r="K1181">
        <f>IF(BF1181, AN1181, AH1181)</f>
        <v>0</v>
      </c>
      <c r="L1181">
        <f>IF(BF1181, AI1181, AG1181)</f>
        <v>0</v>
      </c>
      <c r="M1181">
        <f>BH1181 - IF(AU1181&gt;1, L1181*BB1181*100.0/(AW1181*BV1181), 0)</f>
        <v>0</v>
      </c>
      <c r="N1181">
        <f>((T1181-J1181/2)*M1181-L1181)/(T1181+J1181/2)</f>
        <v>0</v>
      </c>
      <c r="O1181">
        <f>N1181*(BO1181+BP1181)/1000.0</f>
        <v>0</v>
      </c>
      <c r="P1181">
        <f>(BH1181 - IF(AU1181&gt;1, L1181*BB1181*100.0/(AW1181*BV1181), 0))*(BO1181+BP1181)/1000.0</f>
        <v>0</v>
      </c>
      <c r="Q1181">
        <f>2.0/((1/S1181-1/R1181)+SIGN(S1181)*SQRT((1/S1181-1/R1181)*(1/S1181-1/R1181) + 4*BC1181/((BC1181+1)*(BC1181+1))*(2*1/S1181*1/R1181-1/R1181*1/R1181)))</f>
        <v>0</v>
      </c>
      <c r="R1181">
        <f>IF(LEFT(BD1181,1)&lt;&gt;"0",IF(LEFT(BD1181,1)="1",3.0,BE1181),$D$5+$E$5*(BV1181*BO1181/($K$5*1000))+$F$5*(BV1181*BO1181/($K$5*1000))*MAX(MIN(BB1181,$J$5),$I$5)*MAX(MIN(BB1181,$J$5),$I$5)+$G$5*MAX(MIN(BB1181,$J$5),$I$5)*(BV1181*BO1181/($K$5*1000))+$H$5*(BV1181*BO1181/($K$5*1000))*(BV1181*BO1181/($K$5*1000)))</f>
        <v>0</v>
      </c>
      <c r="S1181">
        <f>J1181*(1000-(1000*0.61365*exp(17.502*W1181/(240.97+W1181))/(BO1181+BP1181)+BJ1181)/2)/(1000*0.61365*exp(17.502*W1181/(240.97+W1181))/(BO1181+BP1181)-BJ1181)</f>
        <v>0</v>
      </c>
      <c r="T1181">
        <f>1/((BC1181+1)/(Q1181/1.6)+1/(R1181/1.37)) + BC1181/((BC1181+1)/(Q1181/1.6) + BC1181/(R1181/1.37))</f>
        <v>0</v>
      </c>
      <c r="U1181">
        <f>(AX1181*BA1181)</f>
        <v>0</v>
      </c>
      <c r="V1181">
        <f>(BQ1181+(U1181+2*0.95*5.67E-8*(((BQ1181+$B$7)+273)^4-(BQ1181+273)^4)-44100*J1181)/(1.84*29.3*R1181+8*0.95*5.67E-8*(BQ1181+273)^3))</f>
        <v>0</v>
      </c>
      <c r="W1181">
        <f>($C$7*BR1181+$D$7*BS1181+$E$7*V1181)</f>
        <v>0</v>
      </c>
      <c r="X1181">
        <f>0.61365*exp(17.502*W1181/(240.97+W1181))</f>
        <v>0</v>
      </c>
      <c r="Y1181">
        <f>(Z1181/AA1181*100)</f>
        <v>0</v>
      </c>
      <c r="Z1181">
        <f>BJ1181*(BO1181+BP1181)/1000</f>
        <v>0</v>
      </c>
      <c r="AA1181">
        <f>0.61365*exp(17.502*BQ1181/(240.97+BQ1181))</f>
        <v>0</v>
      </c>
      <c r="AB1181">
        <f>(X1181-BJ1181*(BO1181+BP1181)/1000)</f>
        <v>0</v>
      </c>
      <c r="AC1181">
        <f>(-J1181*44100)</f>
        <v>0</v>
      </c>
      <c r="AD1181">
        <f>2*29.3*R1181*0.92*(BQ1181-W1181)</f>
        <v>0</v>
      </c>
      <c r="AE1181">
        <f>2*0.95*5.67E-8*(((BQ1181+$B$7)+273)^4-(W1181+273)^4)</f>
        <v>0</v>
      </c>
      <c r="AF1181">
        <f>U1181+AE1181+AC1181+AD1181</f>
        <v>0</v>
      </c>
      <c r="AG1181">
        <f>BN1181*AU1181*(BI1181-BH1181*(1000-AU1181*BK1181)/(1000-AU1181*BJ1181))/(100*BB1181)</f>
        <v>0</v>
      </c>
      <c r="AH1181">
        <f>1000*BN1181*AU1181*(BJ1181-BK1181)/(100*BB1181*(1000-AU1181*BJ1181))</f>
        <v>0</v>
      </c>
      <c r="AI1181">
        <f>(AJ1181 - AK1181 - BO1181*1E3/(8.314*(BQ1181+273.15)) * AM1181/BN1181 * AL1181) * BN1181/(100*BB1181) * (1000 - BK1181)/1000</f>
        <v>0</v>
      </c>
      <c r="AJ1181">
        <v>248.222244239963</v>
      </c>
      <c r="AK1181">
        <v>250.616581818182</v>
      </c>
      <c r="AL1181">
        <v>-3.22341354711691</v>
      </c>
      <c r="AM1181">
        <v>65.4576814348884</v>
      </c>
      <c r="AN1181">
        <f>(AP1181 - AO1181 + BO1181*1E3/(8.314*(BQ1181+273.15)) * AR1181/BN1181 * AQ1181) * BN1181/(100*BB1181) * 1000/(1000 - AP1181)</f>
        <v>0</v>
      </c>
      <c r="AO1181">
        <v>18.9418495505781</v>
      </c>
      <c r="AP1181">
        <v>22.8794967032967</v>
      </c>
      <c r="AQ1181">
        <v>-4.85567096470006e-05</v>
      </c>
      <c r="AR1181">
        <v>121.626062050855</v>
      </c>
      <c r="AS1181">
        <v>0</v>
      </c>
      <c r="AT1181">
        <v>0</v>
      </c>
      <c r="AU1181">
        <f>IF(AS1181*$H$13&gt;=AW1181,1.0,(AW1181/(AW1181-AS1181*$H$13)))</f>
        <v>0</v>
      </c>
      <c r="AV1181">
        <f>(AU1181-1)*100</f>
        <v>0</v>
      </c>
      <c r="AW1181">
        <f>MAX(0,($B$13+$C$13*BV1181)/(1+$D$13*BV1181)*BO1181/(BQ1181+273)*$E$13)</f>
        <v>0</v>
      </c>
      <c r="AX1181">
        <f>$B$11*BW1181+$C$11*BX1181+$F$11*CI1181*(1-CL1181)</f>
        <v>0</v>
      </c>
      <c r="AY1181">
        <f>AX1181*AZ1181</f>
        <v>0</v>
      </c>
      <c r="AZ1181">
        <f>($B$11*$D$9+$C$11*$D$9+$F$11*((CV1181+CN1181)/MAX(CV1181+CN1181+CW1181, 0.1)*$I$9+CW1181/MAX(CV1181+CN1181+CW1181, 0.1)*$J$9))/($B$11+$C$11+$F$11)</f>
        <v>0</v>
      </c>
      <c r="BA1181">
        <f>($B$11*$K$9+$C$11*$K$9+$F$11*((CV1181+CN1181)/MAX(CV1181+CN1181+CW1181, 0.1)*$P$9+CW1181/MAX(CV1181+CN1181+CW1181, 0.1)*$Q$9))/($B$11+$C$11+$F$11)</f>
        <v>0</v>
      </c>
      <c r="BB1181">
        <v>6</v>
      </c>
      <c r="BC1181">
        <v>0.5</v>
      </c>
      <c r="BD1181" t="s">
        <v>355</v>
      </c>
      <c r="BE1181">
        <v>2</v>
      </c>
      <c r="BF1181" t="b">
        <v>1</v>
      </c>
      <c r="BG1181">
        <v>1663700979.81429</v>
      </c>
      <c r="BH1181">
        <v>267.667035714286</v>
      </c>
      <c r="BI1181">
        <v>260.481392857143</v>
      </c>
      <c r="BJ1181">
        <v>22.8825642857143</v>
      </c>
      <c r="BK1181">
        <v>18.9592785714286</v>
      </c>
      <c r="BL1181">
        <v>262.640214285714</v>
      </c>
      <c r="BM1181">
        <v>22.5777821428571</v>
      </c>
      <c r="BN1181">
        <v>500.09825</v>
      </c>
      <c r="BO1181">
        <v>90.4438285714286</v>
      </c>
      <c r="BP1181">
        <v>0.0481304642857143</v>
      </c>
      <c r="BQ1181">
        <v>24.3745857142857</v>
      </c>
      <c r="BR1181">
        <v>25.0182214285714</v>
      </c>
      <c r="BS1181">
        <v>999.9</v>
      </c>
      <c r="BT1181">
        <v>0</v>
      </c>
      <c r="BU1181">
        <v>0</v>
      </c>
      <c r="BV1181">
        <v>10002.8571428571</v>
      </c>
      <c r="BW1181">
        <v>0</v>
      </c>
      <c r="BX1181">
        <v>16.7147</v>
      </c>
      <c r="BY1181">
        <v>7.18564571428571</v>
      </c>
      <c r="BZ1181">
        <v>273.935357142857</v>
      </c>
      <c r="CA1181">
        <v>265.515428571429</v>
      </c>
      <c r="CB1181">
        <v>3.92328714285714</v>
      </c>
      <c r="CC1181">
        <v>260.481392857143</v>
      </c>
      <c r="CD1181">
        <v>18.9592785714286</v>
      </c>
      <c r="CE1181">
        <v>2.06958607142857</v>
      </c>
      <c r="CF1181">
        <v>1.71474964285714</v>
      </c>
      <c r="CG1181">
        <v>17.9870142857143</v>
      </c>
      <c r="CH1181">
        <v>15.0305964285714</v>
      </c>
      <c r="CI1181">
        <v>1999.9875</v>
      </c>
      <c r="CJ1181">
        <v>0.98</v>
      </c>
      <c r="CK1181">
        <v>0.0199999</v>
      </c>
      <c r="CL1181">
        <v>0</v>
      </c>
      <c r="CM1181">
        <v>831.556642857143</v>
      </c>
      <c r="CN1181">
        <v>5.00063</v>
      </c>
      <c r="CO1181">
        <v>16507.4821428571</v>
      </c>
      <c r="CP1181">
        <v>17256.7821428571</v>
      </c>
      <c r="CQ1181">
        <v>39.3435</v>
      </c>
      <c r="CR1181">
        <v>39.437</v>
      </c>
      <c r="CS1181">
        <v>38.821</v>
      </c>
      <c r="CT1181">
        <v>38.875</v>
      </c>
      <c r="CU1181">
        <v>40.062</v>
      </c>
      <c r="CV1181">
        <v>1955.0875</v>
      </c>
      <c r="CW1181">
        <v>39.9</v>
      </c>
      <c r="CX1181">
        <v>0</v>
      </c>
      <c r="CY1181">
        <v>1663700984.9</v>
      </c>
      <c r="CZ1181">
        <v>0</v>
      </c>
      <c r="DA1181">
        <v>0</v>
      </c>
      <c r="DB1181" t="s">
        <v>356</v>
      </c>
      <c r="DC1181">
        <v>1660677648.1</v>
      </c>
      <c r="DD1181">
        <v>1660677649.1</v>
      </c>
      <c r="DE1181">
        <v>0</v>
      </c>
      <c r="DF1181">
        <v>-1.042</v>
      </c>
      <c r="DG1181">
        <v>0.003</v>
      </c>
      <c r="DH1181">
        <v>5.218</v>
      </c>
      <c r="DI1181">
        <v>0.344</v>
      </c>
      <c r="DJ1181">
        <v>417</v>
      </c>
      <c r="DK1181">
        <v>22</v>
      </c>
      <c r="DL1181">
        <v>1.24</v>
      </c>
      <c r="DM1181">
        <v>0.53</v>
      </c>
      <c r="DN1181">
        <v>6.40233875</v>
      </c>
      <c r="DO1181">
        <v>12.5244912945591</v>
      </c>
      <c r="DP1181">
        <v>1.25219124573123</v>
      </c>
      <c r="DQ1181">
        <v>0</v>
      </c>
      <c r="DR1181">
        <v>3.91723875</v>
      </c>
      <c r="DS1181">
        <v>0.115075384615378</v>
      </c>
      <c r="DT1181">
        <v>0.0172951883753112</v>
      </c>
      <c r="DU1181">
        <v>0</v>
      </c>
      <c r="DV1181">
        <v>0</v>
      </c>
      <c r="DW1181">
        <v>2</v>
      </c>
      <c r="DX1181" t="s">
        <v>357</v>
      </c>
      <c r="DY1181">
        <v>2.97301</v>
      </c>
      <c r="DZ1181">
        <v>2.70264</v>
      </c>
      <c r="EA1181">
        <v>0.0577612</v>
      </c>
      <c r="EB1181">
        <v>0.0570552</v>
      </c>
      <c r="EC1181">
        <v>0.100051</v>
      </c>
      <c r="ED1181">
        <v>0.0882666</v>
      </c>
      <c r="EE1181">
        <v>36675.6</v>
      </c>
      <c r="EF1181">
        <v>40008.4</v>
      </c>
      <c r="EG1181">
        <v>35277.9</v>
      </c>
      <c r="EH1181">
        <v>38485.7</v>
      </c>
      <c r="EI1181">
        <v>45025.8</v>
      </c>
      <c r="EJ1181">
        <v>50686.5</v>
      </c>
      <c r="EK1181">
        <v>55157.6</v>
      </c>
      <c r="EL1181">
        <v>61741.6</v>
      </c>
      <c r="EM1181">
        <v>1.9824</v>
      </c>
      <c r="EN1181">
        <v>1.7988</v>
      </c>
      <c r="EO1181">
        <v>0.0863969</v>
      </c>
      <c r="EP1181">
        <v>0</v>
      </c>
      <c r="EQ1181">
        <v>23.5959</v>
      </c>
      <c r="ER1181">
        <v>999.9</v>
      </c>
      <c r="ES1181">
        <v>41.246</v>
      </c>
      <c r="ET1181">
        <v>32.106</v>
      </c>
      <c r="EU1181">
        <v>21.9086</v>
      </c>
      <c r="EV1181">
        <v>56.0626</v>
      </c>
      <c r="EW1181">
        <v>46.1899</v>
      </c>
      <c r="EX1181">
        <v>1</v>
      </c>
      <c r="EY1181">
        <v>0.0228659</v>
      </c>
      <c r="EZ1181">
        <v>3.14754</v>
      </c>
      <c r="FA1181">
        <v>20.0855</v>
      </c>
      <c r="FB1181">
        <v>5.19573</v>
      </c>
      <c r="FC1181">
        <v>12.0064</v>
      </c>
      <c r="FD1181">
        <v>4.9756</v>
      </c>
      <c r="FE1181">
        <v>3.294</v>
      </c>
      <c r="FF1181">
        <v>9999</v>
      </c>
      <c r="FG1181">
        <v>9999</v>
      </c>
      <c r="FH1181">
        <v>9999</v>
      </c>
      <c r="FI1181">
        <v>696.5</v>
      </c>
      <c r="FJ1181">
        <v>1.86356</v>
      </c>
      <c r="FK1181">
        <v>1.86829</v>
      </c>
      <c r="FL1181">
        <v>1.86807</v>
      </c>
      <c r="FM1181">
        <v>1.86932</v>
      </c>
      <c r="FN1181">
        <v>1.87009</v>
      </c>
      <c r="FO1181">
        <v>1.86615</v>
      </c>
      <c r="FP1181">
        <v>1.86722</v>
      </c>
      <c r="FQ1181">
        <v>1.86859</v>
      </c>
      <c r="FR1181">
        <v>5</v>
      </c>
      <c r="FS1181">
        <v>0</v>
      </c>
      <c r="FT1181">
        <v>0</v>
      </c>
      <c r="FU1181">
        <v>0</v>
      </c>
      <c r="FV1181" t="s">
        <v>358</v>
      </c>
      <c r="FW1181" t="s">
        <v>359</v>
      </c>
      <c r="FX1181" t="s">
        <v>360</v>
      </c>
      <c r="FY1181" t="s">
        <v>360</v>
      </c>
      <c r="FZ1181" t="s">
        <v>360</v>
      </c>
      <c r="GA1181" t="s">
        <v>360</v>
      </c>
      <c r="GB1181">
        <v>0</v>
      </c>
      <c r="GC1181">
        <v>100</v>
      </c>
      <c r="GD1181">
        <v>100</v>
      </c>
      <c r="GE1181">
        <v>4.892</v>
      </c>
      <c r="GF1181">
        <v>0.3047</v>
      </c>
      <c r="GG1181">
        <v>3.61927167264205</v>
      </c>
      <c r="GH1181">
        <v>0.00509506669552449</v>
      </c>
      <c r="GI1181">
        <v>1.17866753763249e-06</v>
      </c>
      <c r="GJ1181">
        <v>-6.62632595388568e-10</v>
      </c>
      <c r="GK1181">
        <v>0.304780318481584</v>
      </c>
      <c r="GL1181">
        <v>0</v>
      </c>
      <c r="GM1181">
        <v>0</v>
      </c>
      <c r="GN1181">
        <v>0</v>
      </c>
      <c r="GO1181">
        <v>-5</v>
      </c>
      <c r="GP1181">
        <v>1640</v>
      </c>
      <c r="GQ1181">
        <v>1</v>
      </c>
      <c r="GR1181">
        <v>20</v>
      </c>
      <c r="GS1181">
        <v>50389</v>
      </c>
      <c r="GT1181">
        <v>50389</v>
      </c>
      <c r="GU1181">
        <v>0.637207</v>
      </c>
      <c r="GV1181">
        <v>2.64771</v>
      </c>
      <c r="GW1181">
        <v>1.54785</v>
      </c>
      <c r="GX1181">
        <v>2.29858</v>
      </c>
      <c r="GY1181">
        <v>1.34644</v>
      </c>
      <c r="GZ1181">
        <v>2.38281</v>
      </c>
      <c r="HA1181">
        <v>37.0986</v>
      </c>
      <c r="HB1181">
        <v>23.9387</v>
      </c>
      <c r="HC1181">
        <v>18</v>
      </c>
      <c r="HD1181">
        <v>505.002</v>
      </c>
      <c r="HE1181">
        <v>389.739</v>
      </c>
      <c r="HF1181">
        <v>18.839</v>
      </c>
      <c r="HG1181">
        <v>27.3477</v>
      </c>
      <c r="HH1181">
        <v>30.0001</v>
      </c>
      <c r="HI1181">
        <v>27.3312</v>
      </c>
      <c r="HJ1181">
        <v>27.2764</v>
      </c>
      <c r="HK1181">
        <v>12.7387</v>
      </c>
      <c r="HL1181">
        <v>15.341</v>
      </c>
      <c r="HM1181">
        <v>19.3997</v>
      </c>
      <c r="HN1181">
        <v>18.8421</v>
      </c>
      <c r="HO1181">
        <v>218.489</v>
      </c>
      <c r="HP1181">
        <v>18.8805</v>
      </c>
      <c r="HQ1181">
        <v>102.31</v>
      </c>
      <c r="HR1181">
        <v>102.762</v>
      </c>
    </row>
    <row r="1182" spans="1:226">
      <c r="A1182">
        <v>1166</v>
      </c>
      <c r="B1182">
        <v>1663700992.6</v>
      </c>
      <c r="C1182">
        <v>13217.5</v>
      </c>
      <c r="D1182" t="s">
        <v>2703</v>
      </c>
      <c r="E1182" t="s">
        <v>2704</v>
      </c>
      <c r="F1182">
        <v>5</v>
      </c>
      <c r="G1182" t="s">
        <v>2678</v>
      </c>
      <c r="H1182" t="s">
        <v>354</v>
      </c>
      <c r="I1182">
        <v>1663700985.1</v>
      </c>
      <c r="J1182">
        <f>(K1182)/1000</f>
        <v>0</v>
      </c>
      <c r="K1182">
        <f>IF(BF1182, AN1182, AH1182)</f>
        <v>0</v>
      </c>
      <c r="L1182">
        <f>IF(BF1182, AI1182, AG1182)</f>
        <v>0</v>
      </c>
      <c r="M1182">
        <f>BH1182 - IF(AU1182&gt;1, L1182*BB1182*100.0/(AW1182*BV1182), 0)</f>
        <v>0</v>
      </c>
      <c r="N1182">
        <f>((T1182-J1182/2)*M1182-L1182)/(T1182+J1182/2)</f>
        <v>0</v>
      </c>
      <c r="O1182">
        <f>N1182*(BO1182+BP1182)/1000.0</f>
        <v>0</v>
      </c>
      <c r="P1182">
        <f>(BH1182 - IF(AU1182&gt;1, L1182*BB1182*100.0/(AW1182*BV1182), 0))*(BO1182+BP1182)/1000.0</f>
        <v>0</v>
      </c>
      <c r="Q1182">
        <f>2.0/((1/S1182-1/R1182)+SIGN(S1182)*SQRT((1/S1182-1/R1182)*(1/S1182-1/R1182) + 4*BC1182/((BC1182+1)*(BC1182+1))*(2*1/S1182*1/R1182-1/R1182*1/R1182)))</f>
        <v>0</v>
      </c>
      <c r="R1182">
        <f>IF(LEFT(BD1182,1)&lt;&gt;"0",IF(LEFT(BD1182,1)="1",3.0,BE1182),$D$5+$E$5*(BV1182*BO1182/($K$5*1000))+$F$5*(BV1182*BO1182/($K$5*1000))*MAX(MIN(BB1182,$J$5),$I$5)*MAX(MIN(BB1182,$J$5),$I$5)+$G$5*MAX(MIN(BB1182,$J$5),$I$5)*(BV1182*BO1182/($K$5*1000))+$H$5*(BV1182*BO1182/($K$5*1000))*(BV1182*BO1182/($K$5*1000)))</f>
        <v>0</v>
      </c>
      <c r="S1182">
        <f>J1182*(1000-(1000*0.61365*exp(17.502*W1182/(240.97+W1182))/(BO1182+BP1182)+BJ1182)/2)/(1000*0.61365*exp(17.502*W1182/(240.97+W1182))/(BO1182+BP1182)-BJ1182)</f>
        <v>0</v>
      </c>
      <c r="T1182">
        <f>1/((BC1182+1)/(Q1182/1.6)+1/(R1182/1.37)) + BC1182/((BC1182+1)/(Q1182/1.6) + BC1182/(R1182/1.37))</f>
        <v>0</v>
      </c>
      <c r="U1182">
        <f>(AX1182*BA1182)</f>
        <v>0</v>
      </c>
      <c r="V1182">
        <f>(BQ1182+(U1182+2*0.95*5.67E-8*(((BQ1182+$B$7)+273)^4-(BQ1182+273)^4)-44100*J1182)/(1.84*29.3*R1182+8*0.95*5.67E-8*(BQ1182+273)^3))</f>
        <v>0</v>
      </c>
      <c r="W1182">
        <f>($C$7*BR1182+$D$7*BS1182+$E$7*V1182)</f>
        <v>0</v>
      </c>
      <c r="X1182">
        <f>0.61365*exp(17.502*W1182/(240.97+W1182))</f>
        <v>0</v>
      </c>
      <c r="Y1182">
        <f>(Z1182/AA1182*100)</f>
        <v>0</v>
      </c>
      <c r="Z1182">
        <f>BJ1182*(BO1182+BP1182)/1000</f>
        <v>0</v>
      </c>
      <c r="AA1182">
        <f>0.61365*exp(17.502*BQ1182/(240.97+BQ1182))</f>
        <v>0</v>
      </c>
      <c r="AB1182">
        <f>(X1182-BJ1182*(BO1182+BP1182)/1000)</f>
        <v>0</v>
      </c>
      <c r="AC1182">
        <f>(-J1182*44100)</f>
        <v>0</v>
      </c>
      <c r="AD1182">
        <f>2*29.3*R1182*0.92*(BQ1182-W1182)</f>
        <v>0</v>
      </c>
      <c r="AE1182">
        <f>2*0.95*5.67E-8*(((BQ1182+$B$7)+273)^4-(W1182+273)^4)</f>
        <v>0</v>
      </c>
      <c r="AF1182">
        <f>U1182+AE1182+AC1182+AD1182</f>
        <v>0</v>
      </c>
      <c r="AG1182">
        <f>BN1182*AU1182*(BI1182-BH1182*(1000-AU1182*BK1182)/(1000-AU1182*BJ1182))/(100*BB1182)</f>
        <v>0</v>
      </c>
      <c r="AH1182">
        <f>1000*BN1182*AU1182*(BJ1182-BK1182)/(100*BB1182*(1000-AU1182*BJ1182))</f>
        <v>0</v>
      </c>
      <c r="AI1182">
        <f>(AJ1182 - AK1182 - BO1182*1E3/(8.314*(BQ1182+273.15)) * AM1182/BN1182 * AL1182) * BN1182/(100*BB1182) * (1000 - BK1182)/1000</f>
        <v>0</v>
      </c>
      <c r="AJ1182">
        <v>231.135015009099</v>
      </c>
      <c r="AK1182">
        <v>234.490175757576</v>
      </c>
      <c r="AL1182">
        <v>-3.20752461483631</v>
      </c>
      <c r="AM1182">
        <v>65.4576814348884</v>
      </c>
      <c r="AN1182">
        <f>(AP1182 - AO1182 + BO1182*1E3/(8.314*(BQ1182+273.15)) * AR1182/BN1182 * AQ1182) * BN1182/(100*BB1182) * 1000/(1000 - AP1182)</f>
        <v>0</v>
      </c>
      <c r="AO1182">
        <v>18.942461169289</v>
      </c>
      <c r="AP1182">
        <v>22.872921978022</v>
      </c>
      <c r="AQ1182">
        <v>-5.74095441580399e-05</v>
      </c>
      <c r="AR1182">
        <v>121.626062050855</v>
      </c>
      <c r="AS1182">
        <v>0</v>
      </c>
      <c r="AT1182">
        <v>0</v>
      </c>
      <c r="AU1182">
        <f>IF(AS1182*$H$13&gt;=AW1182,1.0,(AW1182/(AW1182-AS1182*$H$13)))</f>
        <v>0</v>
      </c>
      <c r="AV1182">
        <f>(AU1182-1)*100</f>
        <v>0</v>
      </c>
      <c r="AW1182">
        <f>MAX(0,($B$13+$C$13*BV1182)/(1+$D$13*BV1182)*BO1182/(BQ1182+273)*$E$13)</f>
        <v>0</v>
      </c>
      <c r="AX1182">
        <f>$B$11*BW1182+$C$11*BX1182+$F$11*CI1182*(1-CL1182)</f>
        <v>0</v>
      </c>
      <c r="AY1182">
        <f>AX1182*AZ1182</f>
        <v>0</v>
      </c>
      <c r="AZ1182">
        <f>($B$11*$D$9+$C$11*$D$9+$F$11*((CV1182+CN1182)/MAX(CV1182+CN1182+CW1182, 0.1)*$I$9+CW1182/MAX(CV1182+CN1182+CW1182, 0.1)*$J$9))/($B$11+$C$11+$F$11)</f>
        <v>0</v>
      </c>
      <c r="BA1182">
        <f>($B$11*$K$9+$C$11*$K$9+$F$11*((CV1182+CN1182)/MAX(CV1182+CN1182+CW1182, 0.1)*$P$9+CW1182/MAX(CV1182+CN1182+CW1182, 0.1)*$Q$9))/($B$11+$C$11+$F$11)</f>
        <v>0</v>
      </c>
      <c r="BB1182">
        <v>6</v>
      </c>
      <c r="BC1182">
        <v>0.5</v>
      </c>
      <c r="BD1182" t="s">
        <v>355</v>
      </c>
      <c r="BE1182">
        <v>2</v>
      </c>
      <c r="BF1182" t="b">
        <v>1</v>
      </c>
      <c r="BG1182">
        <v>1663700985.1</v>
      </c>
      <c r="BH1182">
        <v>251.078888888889</v>
      </c>
      <c r="BI1182">
        <v>242.907703703704</v>
      </c>
      <c r="BJ1182">
        <v>22.8812851851852</v>
      </c>
      <c r="BK1182">
        <v>18.9513555555556</v>
      </c>
      <c r="BL1182">
        <v>246.143888888889</v>
      </c>
      <c r="BM1182">
        <v>22.5765074074074</v>
      </c>
      <c r="BN1182">
        <v>500.035074074074</v>
      </c>
      <c r="BO1182">
        <v>90.4435222222222</v>
      </c>
      <c r="BP1182">
        <v>0.0480950740740741</v>
      </c>
      <c r="BQ1182">
        <v>24.3708592592593</v>
      </c>
      <c r="BR1182">
        <v>25.0160962962963</v>
      </c>
      <c r="BS1182">
        <v>999.9</v>
      </c>
      <c r="BT1182">
        <v>0</v>
      </c>
      <c r="BU1182">
        <v>0</v>
      </c>
      <c r="BV1182">
        <v>10002.2222222222</v>
      </c>
      <c r="BW1182">
        <v>0</v>
      </c>
      <c r="BX1182">
        <v>16.7147</v>
      </c>
      <c r="BY1182">
        <v>8.17132111111111</v>
      </c>
      <c r="BZ1182">
        <v>256.958555555556</v>
      </c>
      <c r="CA1182">
        <v>247.600148148148</v>
      </c>
      <c r="CB1182">
        <v>3.92993111111111</v>
      </c>
      <c r="CC1182">
        <v>242.907703703704</v>
      </c>
      <c r="CD1182">
        <v>18.9513555555556</v>
      </c>
      <c r="CE1182">
        <v>2.06946444444444</v>
      </c>
      <c r="CF1182">
        <v>1.71402740740741</v>
      </c>
      <c r="CG1182">
        <v>17.9860740740741</v>
      </c>
      <c r="CH1182">
        <v>15.0240518518519</v>
      </c>
      <c r="CI1182">
        <v>1999.97333333333</v>
      </c>
      <c r="CJ1182">
        <v>0.98</v>
      </c>
      <c r="CK1182">
        <v>0.0199999</v>
      </c>
      <c r="CL1182">
        <v>0</v>
      </c>
      <c r="CM1182">
        <v>823.740777777778</v>
      </c>
      <c r="CN1182">
        <v>5.00063</v>
      </c>
      <c r="CO1182">
        <v>16352.4259259259</v>
      </c>
      <c r="CP1182">
        <v>17256.6555555556</v>
      </c>
      <c r="CQ1182">
        <v>39.3446666666667</v>
      </c>
      <c r="CR1182">
        <v>39.437</v>
      </c>
      <c r="CS1182">
        <v>38.8213333333333</v>
      </c>
      <c r="CT1182">
        <v>38.875</v>
      </c>
      <c r="CU1182">
        <v>40.062</v>
      </c>
      <c r="CV1182">
        <v>1955.07333333333</v>
      </c>
      <c r="CW1182">
        <v>39.9</v>
      </c>
      <c r="CX1182">
        <v>0</v>
      </c>
      <c r="CY1182">
        <v>1663700989.7</v>
      </c>
      <c r="CZ1182">
        <v>0</v>
      </c>
      <c r="DA1182">
        <v>0</v>
      </c>
      <c r="DB1182" t="s">
        <v>356</v>
      </c>
      <c r="DC1182">
        <v>1660677648.1</v>
      </c>
      <c r="DD1182">
        <v>1660677649.1</v>
      </c>
      <c r="DE1182">
        <v>0</v>
      </c>
      <c r="DF1182">
        <v>-1.042</v>
      </c>
      <c r="DG1182">
        <v>0.003</v>
      </c>
      <c r="DH1182">
        <v>5.218</v>
      </c>
      <c r="DI1182">
        <v>0.344</v>
      </c>
      <c r="DJ1182">
        <v>417</v>
      </c>
      <c r="DK1182">
        <v>22</v>
      </c>
      <c r="DL1182">
        <v>1.24</v>
      </c>
      <c r="DM1182">
        <v>0.53</v>
      </c>
      <c r="DN1182">
        <v>7.6798575</v>
      </c>
      <c r="DO1182">
        <v>11.33987369606</v>
      </c>
      <c r="DP1182">
        <v>1.13904520757244</v>
      </c>
      <c r="DQ1182">
        <v>0</v>
      </c>
      <c r="DR1182">
        <v>3.92592825</v>
      </c>
      <c r="DS1182">
        <v>0.0939060787992451</v>
      </c>
      <c r="DT1182">
        <v>0.0167055122470848</v>
      </c>
      <c r="DU1182">
        <v>1</v>
      </c>
      <c r="DV1182">
        <v>1</v>
      </c>
      <c r="DW1182">
        <v>2</v>
      </c>
      <c r="DX1182" t="s">
        <v>395</v>
      </c>
      <c r="DY1182">
        <v>2.97238</v>
      </c>
      <c r="DZ1182">
        <v>2.7016</v>
      </c>
      <c r="EA1182">
        <v>0.0545062</v>
      </c>
      <c r="EB1182">
        <v>0.0536837</v>
      </c>
      <c r="EC1182">
        <v>0.100018</v>
      </c>
      <c r="ED1182">
        <v>0.0882847</v>
      </c>
      <c r="EE1182">
        <v>36802.4</v>
      </c>
      <c r="EF1182">
        <v>40151.6</v>
      </c>
      <c r="EG1182">
        <v>35278.1</v>
      </c>
      <c r="EH1182">
        <v>38485.9</v>
      </c>
      <c r="EI1182">
        <v>45027</v>
      </c>
      <c r="EJ1182">
        <v>50686</v>
      </c>
      <c r="EK1182">
        <v>55157.2</v>
      </c>
      <c r="EL1182">
        <v>61742.2</v>
      </c>
      <c r="EM1182">
        <v>1.9844</v>
      </c>
      <c r="EN1182">
        <v>1.7982</v>
      </c>
      <c r="EO1182">
        <v>0.0867546</v>
      </c>
      <c r="EP1182">
        <v>0</v>
      </c>
      <c r="EQ1182">
        <v>23.5959</v>
      </c>
      <c r="ER1182">
        <v>999.9</v>
      </c>
      <c r="ES1182">
        <v>41.271</v>
      </c>
      <c r="ET1182">
        <v>32.126</v>
      </c>
      <c r="EU1182">
        <v>21.9455</v>
      </c>
      <c r="EV1182">
        <v>56.4026</v>
      </c>
      <c r="EW1182">
        <v>46.4343</v>
      </c>
      <c r="EX1182">
        <v>1</v>
      </c>
      <c r="EY1182">
        <v>0.0228049</v>
      </c>
      <c r="EZ1182">
        <v>3.15704</v>
      </c>
      <c r="FA1182">
        <v>20.085</v>
      </c>
      <c r="FB1182">
        <v>5.19453</v>
      </c>
      <c r="FC1182">
        <v>12.0064</v>
      </c>
      <c r="FD1182">
        <v>4.974</v>
      </c>
      <c r="FE1182">
        <v>3.2934</v>
      </c>
      <c r="FF1182">
        <v>9999</v>
      </c>
      <c r="FG1182">
        <v>9999</v>
      </c>
      <c r="FH1182">
        <v>9999</v>
      </c>
      <c r="FI1182">
        <v>696.5</v>
      </c>
      <c r="FJ1182">
        <v>1.86356</v>
      </c>
      <c r="FK1182">
        <v>1.86829</v>
      </c>
      <c r="FL1182">
        <v>1.86801</v>
      </c>
      <c r="FM1182">
        <v>1.86932</v>
      </c>
      <c r="FN1182">
        <v>1.87012</v>
      </c>
      <c r="FO1182">
        <v>1.86615</v>
      </c>
      <c r="FP1182">
        <v>1.86713</v>
      </c>
      <c r="FQ1182">
        <v>1.86856</v>
      </c>
      <c r="FR1182">
        <v>5</v>
      </c>
      <c r="FS1182">
        <v>0</v>
      </c>
      <c r="FT1182">
        <v>0</v>
      </c>
      <c r="FU1182">
        <v>0</v>
      </c>
      <c r="FV1182" t="s">
        <v>358</v>
      </c>
      <c r="FW1182" t="s">
        <v>359</v>
      </c>
      <c r="FX1182" t="s">
        <v>360</v>
      </c>
      <c r="FY1182" t="s">
        <v>360</v>
      </c>
      <c r="FZ1182" t="s">
        <v>360</v>
      </c>
      <c r="GA1182" t="s">
        <v>360</v>
      </c>
      <c r="GB1182">
        <v>0</v>
      </c>
      <c r="GC1182">
        <v>100</v>
      </c>
      <c r="GD1182">
        <v>100</v>
      </c>
      <c r="GE1182">
        <v>4.806</v>
      </c>
      <c r="GF1182">
        <v>0.3048</v>
      </c>
      <c r="GG1182">
        <v>3.61927167264205</v>
      </c>
      <c r="GH1182">
        <v>0.00509506669552449</v>
      </c>
      <c r="GI1182">
        <v>1.17866753763249e-06</v>
      </c>
      <c r="GJ1182">
        <v>-6.62632595388568e-10</v>
      </c>
      <c r="GK1182">
        <v>0.304780318481584</v>
      </c>
      <c r="GL1182">
        <v>0</v>
      </c>
      <c r="GM1182">
        <v>0</v>
      </c>
      <c r="GN1182">
        <v>0</v>
      </c>
      <c r="GO1182">
        <v>-5</v>
      </c>
      <c r="GP1182">
        <v>1640</v>
      </c>
      <c r="GQ1182">
        <v>1</v>
      </c>
      <c r="GR1182">
        <v>20</v>
      </c>
      <c r="GS1182">
        <v>50389.1</v>
      </c>
      <c r="GT1182">
        <v>50389.1</v>
      </c>
      <c r="GU1182">
        <v>0.604248</v>
      </c>
      <c r="GV1182">
        <v>2.63916</v>
      </c>
      <c r="GW1182">
        <v>1.54785</v>
      </c>
      <c r="GX1182">
        <v>2.29858</v>
      </c>
      <c r="GY1182">
        <v>1.34644</v>
      </c>
      <c r="GZ1182">
        <v>2.4353</v>
      </c>
      <c r="HA1182">
        <v>37.0986</v>
      </c>
      <c r="HB1182">
        <v>23.9387</v>
      </c>
      <c r="HC1182">
        <v>18</v>
      </c>
      <c r="HD1182">
        <v>506.36</v>
      </c>
      <c r="HE1182">
        <v>389.429</v>
      </c>
      <c r="HF1182">
        <v>18.8214</v>
      </c>
      <c r="HG1182">
        <v>27.3477</v>
      </c>
      <c r="HH1182">
        <v>30.0001</v>
      </c>
      <c r="HI1182">
        <v>27.3335</v>
      </c>
      <c r="HJ1182">
        <v>27.2786</v>
      </c>
      <c r="HK1182">
        <v>12.0112</v>
      </c>
      <c r="HL1182">
        <v>15.341</v>
      </c>
      <c r="HM1182">
        <v>19.7901</v>
      </c>
      <c r="HN1182">
        <v>18.8256</v>
      </c>
      <c r="HO1182">
        <v>198.389</v>
      </c>
      <c r="HP1182">
        <v>18.8805</v>
      </c>
      <c r="HQ1182">
        <v>102.31</v>
      </c>
      <c r="HR1182">
        <v>102.763</v>
      </c>
    </row>
    <row r="1183" spans="1:226">
      <c r="A1183">
        <v>1167</v>
      </c>
      <c r="B1183">
        <v>1663700997.6</v>
      </c>
      <c r="C1183">
        <v>13222.5</v>
      </c>
      <c r="D1183" t="s">
        <v>2705</v>
      </c>
      <c r="E1183" t="s">
        <v>2706</v>
      </c>
      <c r="F1183">
        <v>5</v>
      </c>
      <c r="G1183" t="s">
        <v>2678</v>
      </c>
      <c r="H1183" t="s">
        <v>354</v>
      </c>
      <c r="I1183">
        <v>1663700989.81429</v>
      </c>
      <c r="J1183">
        <f>(K1183)/1000</f>
        <v>0</v>
      </c>
      <c r="K1183">
        <f>IF(BF1183, AN1183, AH1183)</f>
        <v>0</v>
      </c>
      <c r="L1183">
        <f>IF(BF1183, AI1183, AG1183)</f>
        <v>0</v>
      </c>
      <c r="M1183">
        <f>BH1183 - IF(AU1183&gt;1, L1183*BB1183*100.0/(AW1183*BV1183), 0)</f>
        <v>0</v>
      </c>
      <c r="N1183">
        <f>((T1183-J1183/2)*M1183-L1183)/(T1183+J1183/2)</f>
        <v>0</v>
      </c>
      <c r="O1183">
        <f>N1183*(BO1183+BP1183)/1000.0</f>
        <v>0</v>
      </c>
      <c r="P1183">
        <f>(BH1183 - IF(AU1183&gt;1, L1183*BB1183*100.0/(AW1183*BV1183), 0))*(BO1183+BP1183)/1000.0</f>
        <v>0</v>
      </c>
      <c r="Q1183">
        <f>2.0/((1/S1183-1/R1183)+SIGN(S1183)*SQRT((1/S1183-1/R1183)*(1/S1183-1/R1183) + 4*BC1183/((BC1183+1)*(BC1183+1))*(2*1/S1183*1/R1183-1/R1183*1/R1183)))</f>
        <v>0</v>
      </c>
      <c r="R1183">
        <f>IF(LEFT(BD1183,1)&lt;&gt;"0",IF(LEFT(BD1183,1)="1",3.0,BE1183),$D$5+$E$5*(BV1183*BO1183/($K$5*1000))+$F$5*(BV1183*BO1183/($K$5*1000))*MAX(MIN(BB1183,$J$5),$I$5)*MAX(MIN(BB1183,$J$5),$I$5)+$G$5*MAX(MIN(BB1183,$J$5),$I$5)*(BV1183*BO1183/($K$5*1000))+$H$5*(BV1183*BO1183/($K$5*1000))*(BV1183*BO1183/($K$5*1000)))</f>
        <v>0</v>
      </c>
      <c r="S1183">
        <f>J1183*(1000-(1000*0.61365*exp(17.502*W1183/(240.97+W1183))/(BO1183+BP1183)+BJ1183)/2)/(1000*0.61365*exp(17.502*W1183/(240.97+W1183))/(BO1183+BP1183)-BJ1183)</f>
        <v>0</v>
      </c>
      <c r="T1183">
        <f>1/((BC1183+1)/(Q1183/1.6)+1/(R1183/1.37)) + BC1183/((BC1183+1)/(Q1183/1.6) + BC1183/(R1183/1.37))</f>
        <v>0</v>
      </c>
      <c r="U1183">
        <f>(AX1183*BA1183)</f>
        <v>0</v>
      </c>
      <c r="V1183">
        <f>(BQ1183+(U1183+2*0.95*5.67E-8*(((BQ1183+$B$7)+273)^4-(BQ1183+273)^4)-44100*J1183)/(1.84*29.3*R1183+8*0.95*5.67E-8*(BQ1183+273)^3))</f>
        <v>0</v>
      </c>
      <c r="W1183">
        <f>($C$7*BR1183+$D$7*BS1183+$E$7*V1183)</f>
        <v>0</v>
      </c>
      <c r="X1183">
        <f>0.61365*exp(17.502*W1183/(240.97+W1183))</f>
        <v>0</v>
      </c>
      <c r="Y1183">
        <f>(Z1183/AA1183*100)</f>
        <v>0</v>
      </c>
      <c r="Z1183">
        <f>BJ1183*(BO1183+BP1183)/1000</f>
        <v>0</v>
      </c>
      <c r="AA1183">
        <f>0.61365*exp(17.502*BQ1183/(240.97+BQ1183))</f>
        <v>0</v>
      </c>
      <c r="AB1183">
        <f>(X1183-BJ1183*(BO1183+BP1183)/1000)</f>
        <v>0</v>
      </c>
      <c r="AC1183">
        <f>(-J1183*44100)</f>
        <v>0</v>
      </c>
      <c r="AD1183">
        <f>2*29.3*R1183*0.92*(BQ1183-W1183)</f>
        <v>0</v>
      </c>
      <c r="AE1183">
        <f>2*0.95*5.67E-8*(((BQ1183+$B$7)+273)^4-(W1183+273)^4)</f>
        <v>0</v>
      </c>
      <c r="AF1183">
        <f>U1183+AE1183+AC1183+AD1183</f>
        <v>0</v>
      </c>
      <c r="AG1183">
        <f>BN1183*AU1183*(BI1183-BH1183*(1000-AU1183*BK1183)/(1000-AU1183*BJ1183))/(100*BB1183)</f>
        <v>0</v>
      </c>
      <c r="AH1183">
        <f>1000*BN1183*AU1183*(BJ1183-BK1183)/(100*BB1183*(1000-AU1183*BJ1183))</f>
        <v>0</v>
      </c>
      <c r="AI1183">
        <f>(AJ1183 - AK1183 - BO1183*1E3/(8.314*(BQ1183+273.15)) * AM1183/BN1183 * AL1183) * BN1183/(100*BB1183) * (1000 - BK1183)/1000</f>
        <v>0</v>
      </c>
      <c r="AJ1183">
        <v>214.227883210619</v>
      </c>
      <c r="AK1183">
        <v>218.566121212121</v>
      </c>
      <c r="AL1183">
        <v>-3.20430815847639</v>
      </c>
      <c r="AM1183">
        <v>65.4576814348884</v>
      </c>
      <c r="AN1183">
        <f>(AP1183 - AO1183 + BO1183*1E3/(8.314*(BQ1183+273.15)) * AR1183/BN1183 * AQ1183) * BN1183/(100*BB1183) * 1000/(1000 - AP1183)</f>
        <v>0</v>
      </c>
      <c r="AO1183">
        <v>18.94443382601</v>
      </c>
      <c r="AP1183">
        <v>22.8654032967033</v>
      </c>
      <c r="AQ1183">
        <v>-0.000110136166319843</v>
      </c>
      <c r="AR1183">
        <v>121.626062050855</v>
      </c>
      <c r="AS1183">
        <v>0</v>
      </c>
      <c r="AT1183">
        <v>0</v>
      </c>
      <c r="AU1183">
        <f>IF(AS1183*$H$13&gt;=AW1183,1.0,(AW1183/(AW1183-AS1183*$H$13)))</f>
        <v>0</v>
      </c>
      <c r="AV1183">
        <f>(AU1183-1)*100</f>
        <v>0</v>
      </c>
      <c r="AW1183">
        <f>MAX(0,($B$13+$C$13*BV1183)/(1+$D$13*BV1183)*BO1183/(BQ1183+273)*$E$13)</f>
        <v>0</v>
      </c>
      <c r="AX1183">
        <f>$B$11*BW1183+$C$11*BX1183+$F$11*CI1183*(1-CL1183)</f>
        <v>0</v>
      </c>
      <c r="AY1183">
        <f>AX1183*AZ1183</f>
        <v>0</v>
      </c>
      <c r="AZ1183">
        <f>($B$11*$D$9+$C$11*$D$9+$F$11*((CV1183+CN1183)/MAX(CV1183+CN1183+CW1183, 0.1)*$I$9+CW1183/MAX(CV1183+CN1183+CW1183, 0.1)*$J$9))/($B$11+$C$11+$F$11)</f>
        <v>0</v>
      </c>
      <c r="BA1183">
        <f>($B$11*$K$9+$C$11*$K$9+$F$11*((CV1183+CN1183)/MAX(CV1183+CN1183+CW1183, 0.1)*$P$9+CW1183/MAX(CV1183+CN1183+CW1183, 0.1)*$Q$9))/($B$11+$C$11+$F$11)</f>
        <v>0</v>
      </c>
      <c r="BB1183">
        <v>6</v>
      </c>
      <c r="BC1183">
        <v>0.5</v>
      </c>
      <c r="BD1183" t="s">
        <v>355</v>
      </c>
      <c r="BE1183">
        <v>2</v>
      </c>
      <c r="BF1183" t="b">
        <v>1</v>
      </c>
      <c r="BG1183">
        <v>1663700989.81429</v>
      </c>
      <c r="BH1183">
        <v>236.357071428571</v>
      </c>
      <c r="BI1183">
        <v>227.189857142857</v>
      </c>
      <c r="BJ1183">
        <v>22.8755214285714</v>
      </c>
      <c r="BK1183">
        <v>18.9478214285714</v>
      </c>
      <c r="BL1183">
        <v>231.503214285714</v>
      </c>
      <c r="BM1183">
        <v>22.5707357142857</v>
      </c>
      <c r="BN1183">
        <v>500.00925</v>
      </c>
      <c r="BO1183">
        <v>90.4426142857143</v>
      </c>
      <c r="BP1183">
        <v>0.04825005</v>
      </c>
      <c r="BQ1183">
        <v>24.3669321428571</v>
      </c>
      <c r="BR1183">
        <v>25.0145857142857</v>
      </c>
      <c r="BS1183">
        <v>999.9</v>
      </c>
      <c r="BT1183">
        <v>0</v>
      </c>
      <c r="BU1183">
        <v>0</v>
      </c>
      <c r="BV1183">
        <v>9994.10714285714</v>
      </c>
      <c r="BW1183">
        <v>0</v>
      </c>
      <c r="BX1183">
        <v>16.7147</v>
      </c>
      <c r="BY1183">
        <v>9.16724678571429</v>
      </c>
      <c r="BZ1183">
        <v>241.890571428571</v>
      </c>
      <c r="CA1183">
        <v>231.577642857143</v>
      </c>
      <c r="CB1183">
        <v>3.92770142857143</v>
      </c>
      <c r="CC1183">
        <v>227.189857142857</v>
      </c>
      <c r="CD1183">
        <v>18.9478214285714</v>
      </c>
      <c r="CE1183">
        <v>2.06892214285714</v>
      </c>
      <c r="CF1183">
        <v>1.71369</v>
      </c>
      <c r="CG1183">
        <v>17.9819071428571</v>
      </c>
      <c r="CH1183">
        <v>15.0209964285714</v>
      </c>
      <c r="CI1183">
        <v>1999.97214285714</v>
      </c>
      <c r="CJ1183">
        <v>0.980000107142857</v>
      </c>
      <c r="CK1183">
        <v>0.0199997857142857</v>
      </c>
      <c r="CL1183">
        <v>0</v>
      </c>
      <c r="CM1183">
        <v>817.449392857143</v>
      </c>
      <c r="CN1183">
        <v>5.00063</v>
      </c>
      <c r="CO1183">
        <v>16227.5678571429</v>
      </c>
      <c r="CP1183">
        <v>17256.6464285714</v>
      </c>
      <c r="CQ1183">
        <v>39.339</v>
      </c>
      <c r="CR1183">
        <v>39.437</v>
      </c>
      <c r="CS1183">
        <v>38.8165</v>
      </c>
      <c r="CT1183">
        <v>38.875</v>
      </c>
      <c r="CU1183">
        <v>40.062</v>
      </c>
      <c r="CV1183">
        <v>1955.07214285714</v>
      </c>
      <c r="CW1183">
        <v>39.9</v>
      </c>
      <c r="CX1183">
        <v>0</v>
      </c>
      <c r="CY1183">
        <v>1663700995.1</v>
      </c>
      <c r="CZ1183">
        <v>0</v>
      </c>
      <c r="DA1183">
        <v>0</v>
      </c>
      <c r="DB1183" t="s">
        <v>356</v>
      </c>
      <c r="DC1183">
        <v>1660677648.1</v>
      </c>
      <c r="DD1183">
        <v>1660677649.1</v>
      </c>
      <c r="DE1183">
        <v>0</v>
      </c>
      <c r="DF1183">
        <v>-1.042</v>
      </c>
      <c r="DG1183">
        <v>0.003</v>
      </c>
      <c r="DH1183">
        <v>5.218</v>
      </c>
      <c r="DI1183">
        <v>0.344</v>
      </c>
      <c r="DJ1183">
        <v>417</v>
      </c>
      <c r="DK1183">
        <v>22</v>
      </c>
      <c r="DL1183">
        <v>1.24</v>
      </c>
      <c r="DM1183">
        <v>0.53</v>
      </c>
      <c r="DN1183">
        <v>8.46124875</v>
      </c>
      <c r="DO1183">
        <v>11.8348114446529</v>
      </c>
      <c r="DP1183">
        <v>1.18548291939021</v>
      </c>
      <c r="DQ1183">
        <v>0</v>
      </c>
      <c r="DR1183">
        <v>3.92493625</v>
      </c>
      <c r="DS1183">
        <v>0.0314781613508295</v>
      </c>
      <c r="DT1183">
        <v>0.0171286865648683</v>
      </c>
      <c r="DU1183">
        <v>1</v>
      </c>
      <c r="DV1183">
        <v>1</v>
      </c>
      <c r="DW1183">
        <v>2</v>
      </c>
      <c r="DX1183" t="s">
        <v>395</v>
      </c>
      <c r="DY1183">
        <v>2.97259</v>
      </c>
      <c r="DZ1183">
        <v>2.70213</v>
      </c>
      <c r="EA1183">
        <v>0.0511621</v>
      </c>
      <c r="EB1183">
        <v>0.0499557</v>
      </c>
      <c r="EC1183">
        <v>0.100001</v>
      </c>
      <c r="ED1183">
        <v>0.0883841</v>
      </c>
      <c r="EE1183">
        <v>36932.3</v>
      </c>
      <c r="EF1183">
        <v>40309.3</v>
      </c>
      <c r="EG1183">
        <v>35277.9</v>
      </c>
      <c r="EH1183">
        <v>38485.5</v>
      </c>
      <c r="EI1183">
        <v>45027.9</v>
      </c>
      <c r="EJ1183">
        <v>50679.9</v>
      </c>
      <c r="EK1183">
        <v>55157.4</v>
      </c>
      <c r="EL1183">
        <v>61741.7</v>
      </c>
      <c r="EM1183">
        <v>1.983</v>
      </c>
      <c r="EN1183">
        <v>1.7978</v>
      </c>
      <c r="EO1183">
        <v>0.0854433</v>
      </c>
      <c r="EP1183">
        <v>0</v>
      </c>
      <c r="EQ1183">
        <v>23.5959</v>
      </c>
      <c r="ER1183">
        <v>999.9</v>
      </c>
      <c r="ES1183">
        <v>41.295</v>
      </c>
      <c r="ET1183">
        <v>32.126</v>
      </c>
      <c r="EU1183">
        <v>21.9585</v>
      </c>
      <c r="EV1183">
        <v>56.7726</v>
      </c>
      <c r="EW1183">
        <v>46.3822</v>
      </c>
      <c r="EX1183">
        <v>1</v>
      </c>
      <c r="EY1183">
        <v>0.023252</v>
      </c>
      <c r="EZ1183">
        <v>3.14214</v>
      </c>
      <c r="FA1183">
        <v>20.0857</v>
      </c>
      <c r="FB1183">
        <v>5.19812</v>
      </c>
      <c r="FC1183">
        <v>12.0088</v>
      </c>
      <c r="FD1183">
        <v>4.9752</v>
      </c>
      <c r="FE1183">
        <v>3.294</v>
      </c>
      <c r="FF1183">
        <v>9999</v>
      </c>
      <c r="FG1183">
        <v>9999</v>
      </c>
      <c r="FH1183">
        <v>9999</v>
      </c>
      <c r="FI1183">
        <v>696.5</v>
      </c>
      <c r="FJ1183">
        <v>1.86356</v>
      </c>
      <c r="FK1183">
        <v>1.86829</v>
      </c>
      <c r="FL1183">
        <v>1.86807</v>
      </c>
      <c r="FM1183">
        <v>1.86935</v>
      </c>
      <c r="FN1183">
        <v>1.87012</v>
      </c>
      <c r="FO1183">
        <v>1.86615</v>
      </c>
      <c r="FP1183">
        <v>1.86719</v>
      </c>
      <c r="FQ1183">
        <v>1.86859</v>
      </c>
      <c r="FR1183">
        <v>5</v>
      </c>
      <c r="FS1183">
        <v>0</v>
      </c>
      <c r="FT1183">
        <v>0</v>
      </c>
      <c r="FU1183">
        <v>0</v>
      </c>
      <c r="FV1183" t="s">
        <v>358</v>
      </c>
      <c r="FW1183" t="s">
        <v>359</v>
      </c>
      <c r="FX1183" t="s">
        <v>360</v>
      </c>
      <c r="FY1183" t="s">
        <v>360</v>
      </c>
      <c r="FZ1183" t="s">
        <v>360</v>
      </c>
      <c r="GA1183" t="s">
        <v>360</v>
      </c>
      <c r="GB1183">
        <v>0</v>
      </c>
      <c r="GC1183">
        <v>100</v>
      </c>
      <c r="GD1183">
        <v>100</v>
      </c>
      <c r="GE1183">
        <v>4.721</v>
      </c>
      <c r="GF1183">
        <v>0.3048</v>
      </c>
      <c r="GG1183">
        <v>3.61927167264205</v>
      </c>
      <c r="GH1183">
        <v>0.00509506669552449</v>
      </c>
      <c r="GI1183">
        <v>1.17866753763249e-06</v>
      </c>
      <c r="GJ1183">
        <v>-6.62632595388568e-10</v>
      </c>
      <c r="GK1183">
        <v>0.304780318481584</v>
      </c>
      <c r="GL1183">
        <v>0</v>
      </c>
      <c r="GM1183">
        <v>0</v>
      </c>
      <c r="GN1183">
        <v>0</v>
      </c>
      <c r="GO1183">
        <v>-5</v>
      </c>
      <c r="GP1183">
        <v>1640</v>
      </c>
      <c r="GQ1183">
        <v>1</v>
      </c>
      <c r="GR1183">
        <v>20</v>
      </c>
      <c r="GS1183">
        <v>50389.2</v>
      </c>
      <c r="GT1183">
        <v>50389.1</v>
      </c>
      <c r="GU1183">
        <v>0.566406</v>
      </c>
      <c r="GV1183">
        <v>2.65625</v>
      </c>
      <c r="GW1183">
        <v>1.54785</v>
      </c>
      <c r="GX1183">
        <v>2.29858</v>
      </c>
      <c r="GY1183">
        <v>1.34644</v>
      </c>
      <c r="GZ1183">
        <v>2.30957</v>
      </c>
      <c r="HA1183">
        <v>37.0986</v>
      </c>
      <c r="HB1183">
        <v>23.9387</v>
      </c>
      <c r="HC1183">
        <v>18</v>
      </c>
      <c r="HD1183">
        <v>505.423</v>
      </c>
      <c r="HE1183">
        <v>389.212</v>
      </c>
      <c r="HF1183">
        <v>18.8079</v>
      </c>
      <c r="HG1183">
        <v>27.35</v>
      </c>
      <c r="HH1183">
        <v>30</v>
      </c>
      <c r="HI1183">
        <v>27.3335</v>
      </c>
      <c r="HJ1183">
        <v>27.2786</v>
      </c>
      <c r="HK1183">
        <v>11.3173</v>
      </c>
      <c r="HL1183">
        <v>15.6263</v>
      </c>
      <c r="HM1183">
        <v>19.7901</v>
      </c>
      <c r="HN1183">
        <v>18.8141</v>
      </c>
      <c r="HO1183">
        <v>184.948</v>
      </c>
      <c r="HP1183">
        <v>18.89</v>
      </c>
      <c r="HQ1183">
        <v>102.31</v>
      </c>
      <c r="HR1183">
        <v>102.762</v>
      </c>
    </row>
    <row r="1184" spans="1:226">
      <c r="A1184">
        <v>1168</v>
      </c>
      <c r="B1184">
        <v>1663701002.6</v>
      </c>
      <c r="C1184">
        <v>13227.5</v>
      </c>
      <c r="D1184" t="s">
        <v>2707</v>
      </c>
      <c r="E1184" t="s">
        <v>2708</v>
      </c>
      <c r="F1184">
        <v>5</v>
      </c>
      <c r="G1184" t="s">
        <v>2678</v>
      </c>
      <c r="H1184" t="s">
        <v>354</v>
      </c>
      <c r="I1184">
        <v>1663700995.1</v>
      </c>
      <c r="J1184">
        <f>(K1184)/1000</f>
        <v>0</v>
      </c>
      <c r="K1184">
        <f>IF(BF1184, AN1184, AH1184)</f>
        <v>0</v>
      </c>
      <c r="L1184">
        <f>IF(BF1184, AI1184, AG1184)</f>
        <v>0</v>
      </c>
      <c r="M1184">
        <f>BH1184 - IF(AU1184&gt;1, L1184*BB1184*100.0/(AW1184*BV1184), 0)</f>
        <v>0</v>
      </c>
      <c r="N1184">
        <f>((T1184-J1184/2)*M1184-L1184)/(T1184+J1184/2)</f>
        <v>0</v>
      </c>
      <c r="O1184">
        <f>N1184*(BO1184+BP1184)/1000.0</f>
        <v>0</v>
      </c>
      <c r="P1184">
        <f>(BH1184 - IF(AU1184&gt;1, L1184*BB1184*100.0/(AW1184*BV1184), 0))*(BO1184+BP1184)/1000.0</f>
        <v>0</v>
      </c>
      <c r="Q1184">
        <f>2.0/((1/S1184-1/R1184)+SIGN(S1184)*SQRT((1/S1184-1/R1184)*(1/S1184-1/R1184) + 4*BC1184/((BC1184+1)*(BC1184+1))*(2*1/S1184*1/R1184-1/R1184*1/R1184)))</f>
        <v>0</v>
      </c>
      <c r="R1184">
        <f>IF(LEFT(BD1184,1)&lt;&gt;"0",IF(LEFT(BD1184,1)="1",3.0,BE1184),$D$5+$E$5*(BV1184*BO1184/($K$5*1000))+$F$5*(BV1184*BO1184/($K$5*1000))*MAX(MIN(BB1184,$J$5),$I$5)*MAX(MIN(BB1184,$J$5),$I$5)+$G$5*MAX(MIN(BB1184,$J$5),$I$5)*(BV1184*BO1184/($K$5*1000))+$H$5*(BV1184*BO1184/($K$5*1000))*(BV1184*BO1184/($K$5*1000)))</f>
        <v>0</v>
      </c>
      <c r="S1184">
        <f>J1184*(1000-(1000*0.61365*exp(17.502*W1184/(240.97+W1184))/(BO1184+BP1184)+BJ1184)/2)/(1000*0.61365*exp(17.502*W1184/(240.97+W1184))/(BO1184+BP1184)-BJ1184)</f>
        <v>0</v>
      </c>
      <c r="T1184">
        <f>1/((BC1184+1)/(Q1184/1.6)+1/(R1184/1.37)) + BC1184/((BC1184+1)/(Q1184/1.6) + BC1184/(R1184/1.37))</f>
        <v>0</v>
      </c>
      <c r="U1184">
        <f>(AX1184*BA1184)</f>
        <v>0</v>
      </c>
      <c r="V1184">
        <f>(BQ1184+(U1184+2*0.95*5.67E-8*(((BQ1184+$B$7)+273)^4-(BQ1184+273)^4)-44100*J1184)/(1.84*29.3*R1184+8*0.95*5.67E-8*(BQ1184+273)^3))</f>
        <v>0</v>
      </c>
      <c r="W1184">
        <f>($C$7*BR1184+$D$7*BS1184+$E$7*V1184)</f>
        <v>0</v>
      </c>
      <c r="X1184">
        <f>0.61365*exp(17.502*W1184/(240.97+W1184))</f>
        <v>0</v>
      </c>
      <c r="Y1184">
        <f>(Z1184/AA1184*100)</f>
        <v>0</v>
      </c>
      <c r="Z1184">
        <f>BJ1184*(BO1184+BP1184)/1000</f>
        <v>0</v>
      </c>
      <c r="AA1184">
        <f>0.61365*exp(17.502*BQ1184/(240.97+BQ1184))</f>
        <v>0</v>
      </c>
      <c r="AB1184">
        <f>(X1184-BJ1184*(BO1184+BP1184)/1000)</f>
        <v>0</v>
      </c>
      <c r="AC1184">
        <f>(-J1184*44100)</f>
        <v>0</v>
      </c>
      <c r="AD1184">
        <f>2*29.3*R1184*0.92*(BQ1184-W1184)</f>
        <v>0</v>
      </c>
      <c r="AE1184">
        <f>2*0.95*5.67E-8*(((BQ1184+$B$7)+273)^4-(W1184+273)^4)</f>
        <v>0</v>
      </c>
      <c r="AF1184">
        <f>U1184+AE1184+AC1184+AD1184</f>
        <v>0</v>
      </c>
      <c r="AG1184">
        <f>BN1184*AU1184*(BI1184-BH1184*(1000-AU1184*BK1184)/(1000-AU1184*BJ1184))/(100*BB1184)</f>
        <v>0</v>
      </c>
      <c r="AH1184">
        <f>1000*BN1184*AU1184*(BJ1184-BK1184)/(100*BB1184*(1000-AU1184*BJ1184))</f>
        <v>0</v>
      </c>
      <c r="AI1184">
        <f>(AJ1184 - AK1184 - BO1184*1E3/(8.314*(BQ1184+273.15)) * AM1184/BN1184 * AL1184) * BN1184/(100*BB1184) * (1000 - BK1184)/1000</f>
        <v>0</v>
      </c>
      <c r="AJ1184">
        <v>197.054669556756</v>
      </c>
      <c r="AK1184">
        <v>202.389751515151</v>
      </c>
      <c r="AL1184">
        <v>-3.24255510630293</v>
      </c>
      <c r="AM1184">
        <v>65.4576814348884</v>
      </c>
      <c r="AN1184">
        <f>(AP1184 - AO1184 + BO1184*1E3/(8.314*(BQ1184+273.15)) * AR1184/BN1184 * AQ1184) * BN1184/(100*BB1184) * 1000/(1000 - AP1184)</f>
        <v>0</v>
      </c>
      <c r="AO1184">
        <v>18.9736712833574</v>
      </c>
      <c r="AP1184">
        <v>22.8652208791209</v>
      </c>
      <c r="AQ1184">
        <v>-4.39312309145551e-05</v>
      </c>
      <c r="AR1184">
        <v>121.626062050855</v>
      </c>
      <c r="AS1184">
        <v>0</v>
      </c>
      <c r="AT1184">
        <v>0</v>
      </c>
      <c r="AU1184">
        <f>IF(AS1184*$H$13&gt;=AW1184,1.0,(AW1184/(AW1184-AS1184*$H$13)))</f>
        <v>0</v>
      </c>
      <c r="AV1184">
        <f>(AU1184-1)*100</f>
        <v>0</v>
      </c>
      <c r="AW1184">
        <f>MAX(0,($B$13+$C$13*BV1184)/(1+$D$13*BV1184)*BO1184/(BQ1184+273)*$E$13)</f>
        <v>0</v>
      </c>
      <c r="AX1184">
        <f>$B$11*BW1184+$C$11*BX1184+$F$11*CI1184*(1-CL1184)</f>
        <v>0</v>
      </c>
      <c r="AY1184">
        <f>AX1184*AZ1184</f>
        <v>0</v>
      </c>
      <c r="AZ1184">
        <f>($B$11*$D$9+$C$11*$D$9+$F$11*((CV1184+CN1184)/MAX(CV1184+CN1184+CW1184, 0.1)*$I$9+CW1184/MAX(CV1184+CN1184+CW1184, 0.1)*$J$9))/($B$11+$C$11+$F$11)</f>
        <v>0</v>
      </c>
      <c r="BA1184">
        <f>($B$11*$K$9+$C$11*$K$9+$F$11*((CV1184+CN1184)/MAX(CV1184+CN1184+CW1184, 0.1)*$P$9+CW1184/MAX(CV1184+CN1184+CW1184, 0.1)*$Q$9))/($B$11+$C$11+$F$11)</f>
        <v>0</v>
      </c>
      <c r="BB1184">
        <v>6</v>
      </c>
      <c r="BC1184">
        <v>0.5</v>
      </c>
      <c r="BD1184" t="s">
        <v>355</v>
      </c>
      <c r="BE1184">
        <v>2</v>
      </c>
      <c r="BF1184" t="b">
        <v>1</v>
      </c>
      <c r="BG1184">
        <v>1663700995.1</v>
      </c>
      <c r="BH1184">
        <v>219.762111111111</v>
      </c>
      <c r="BI1184">
        <v>209.569703703704</v>
      </c>
      <c r="BJ1184">
        <v>22.868962962963</v>
      </c>
      <c r="BK1184">
        <v>18.9543592592593</v>
      </c>
      <c r="BL1184">
        <v>214.999259259259</v>
      </c>
      <c r="BM1184">
        <v>22.5641777777778</v>
      </c>
      <c r="BN1184">
        <v>500.036296296296</v>
      </c>
      <c r="BO1184">
        <v>90.4427222222222</v>
      </c>
      <c r="BP1184">
        <v>0.0483560666666667</v>
      </c>
      <c r="BQ1184">
        <v>24.3601333333333</v>
      </c>
      <c r="BR1184">
        <v>25.0126148148148</v>
      </c>
      <c r="BS1184">
        <v>999.9</v>
      </c>
      <c r="BT1184">
        <v>0</v>
      </c>
      <c r="BU1184">
        <v>0</v>
      </c>
      <c r="BV1184">
        <v>9994.62962962963</v>
      </c>
      <c r="BW1184">
        <v>0</v>
      </c>
      <c r="BX1184">
        <v>16.7147</v>
      </c>
      <c r="BY1184">
        <v>10.1924144444444</v>
      </c>
      <c r="BZ1184">
        <v>224.905407407407</v>
      </c>
      <c r="CA1184">
        <v>213.618518518518</v>
      </c>
      <c r="CB1184">
        <v>3.9146062962963</v>
      </c>
      <c r="CC1184">
        <v>209.569703703704</v>
      </c>
      <c r="CD1184">
        <v>18.9543592592593</v>
      </c>
      <c r="CE1184">
        <v>2.06833259259259</v>
      </c>
      <c r="CF1184">
        <v>1.71428333333333</v>
      </c>
      <c r="CG1184">
        <v>17.9773666666667</v>
      </c>
      <c r="CH1184">
        <v>15.0263814814815</v>
      </c>
      <c r="CI1184">
        <v>1999.9837037037</v>
      </c>
      <c r="CJ1184">
        <v>0.980000222222222</v>
      </c>
      <c r="CK1184">
        <v>0.019999662962963</v>
      </c>
      <c r="CL1184">
        <v>0</v>
      </c>
      <c r="CM1184">
        <v>811.28562962963</v>
      </c>
      <c r="CN1184">
        <v>5.00063</v>
      </c>
      <c r="CO1184">
        <v>16103.0518518519</v>
      </c>
      <c r="CP1184">
        <v>17256.7518518518</v>
      </c>
      <c r="CQ1184">
        <v>39.333</v>
      </c>
      <c r="CR1184">
        <v>39.437</v>
      </c>
      <c r="CS1184">
        <v>38.812</v>
      </c>
      <c r="CT1184">
        <v>38.875</v>
      </c>
      <c r="CU1184">
        <v>40.062</v>
      </c>
      <c r="CV1184">
        <v>1955.08333333333</v>
      </c>
      <c r="CW1184">
        <v>39.9</v>
      </c>
      <c r="CX1184">
        <v>0</v>
      </c>
      <c r="CY1184">
        <v>1663700999.9</v>
      </c>
      <c r="CZ1184">
        <v>0</v>
      </c>
      <c r="DA1184">
        <v>0</v>
      </c>
      <c r="DB1184" t="s">
        <v>356</v>
      </c>
      <c r="DC1184">
        <v>1660677648.1</v>
      </c>
      <c r="DD1184">
        <v>1660677649.1</v>
      </c>
      <c r="DE1184">
        <v>0</v>
      </c>
      <c r="DF1184">
        <v>-1.042</v>
      </c>
      <c r="DG1184">
        <v>0.003</v>
      </c>
      <c r="DH1184">
        <v>5.218</v>
      </c>
      <c r="DI1184">
        <v>0.344</v>
      </c>
      <c r="DJ1184">
        <v>417</v>
      </c>
      <c r="DK1184">
        <v>22</v>
      </c>
      <c r="DL1184">
        <v>1.24</v>
      </c>
      <c r="DM1184">
        <v>0.53</v>
      </c>
      <c r="DN1184">
        <v>9.48318125</v>
      </c>
      <c r="DO1184">
        <v>12.4754533958724</v>
      </c>
      <c r="DP1184">
        <v>1.2436640583236</v>
      </c>
      <c r="DQ1184">
        <v>0</v>
      </c>
      <c r="DR1184">
        <v>3.92304575</v>
      </c>
      <c r="DS1184">
        <v>-0.175096322701688</v>
      </c>
      <c r="DT1184">
        <v>0.0187368082777591</v>
      </c>
      <c r="DU1184">
        <v>0</v>
      </c>
      <c r="DV1184">
        <v>0</v>
      </c>
      <c r="DW1184">
        <v>2</v>
      </c>
      <c r="DX1184" t="s">
        <v>357</v>
      </c>
      <c r="DY1184">
        <v>2.97373</v>
      </c>
      <c r="DZ1184">
        <v>2.70156</v>
      </c>
      <c r="EA1184">
        <v>0.047731</v>
      </c>
      <c r="EB1184">
        <v>0.0464252</v>
      </c>
      <c r="EC1184">
        <v>0.0999923</v>
      </c>
      <c r="ED1184">
        <v>0.0883143</v>
      </c>
      <c r="EE1184">
        <v>37065.4</v>
      </c>
      <c r="EF1184">
        <v>40458.7</v>
      </c>
      <c r="EG1184">
        <v>35277.5</v>
      </c>
      <c r="EH1184">
        <v>38485.3</v>
      </c>
      <c r="EI1184">
        <v>45027.5</v>
      </c>
      <c r="EJ1184">
        <v>50684</v>
      </c>
      <c r="EK1184">
        <v>55156.4</v>
      </c>
      <c r="EL1184">
        <v>61742</v>
      </c>
      <c r="EM1184">
        <v>1.982</v>
      </c>
      <c r="EN1184">
        <v>1.7986</v>
      </c>
      <c r="EO1184">
        <v>0.0862479</v>
      </c>
      <c r="EP1184">
        <v>0</v>
      </c>
      <c r="EQ1184">
        <v>23.5939</v>
      </c>
      <c r="ER1184">
        <v>999.9</v>
      </c>
      <c r="ES1184">
        <v>41.32</v>
      </c>
      <c r="ET1184">
        <v>32.126</v>
      </c>
      <c r="EU1184">
        <v>21.9731</v>
      </c>
      <c r="EV1184">
        <v>56.4526</v>
      </c>
      <c r="EW1184">
        <v>45.7492</v>
      </c>
      <c r="EX1184">
        <v>1</v>
      </c>
      <c r="EY1184">
        <v>0.0231098</v>
      </c>
      <c r="EZ1184">
        <v>3.14078</v>
      </c>
      <c r="FA1184">
        <v>20.0851</v>
      </c>
      <c r="FB1184">
        <v>5.19573</v>
      </c>
      <c r="FC1184">
        <v>12.0088</v>
      </c>
      <c r="FD1184">
        <v>4.976</v>
      </c>
      <c r="FE1184">
        <v>3.294</v>
      </c>
      <c r="FF1184">
        <v>9999</v>
      </c>
      <c r="FG1184">
        <v>9999</v>
      </c>
      <c r="FH1184">
        <v>9999</v>
      </c>
      <c r="FI1184">
        <v>696.5</v>
      </c>
      <c r="FJ1184">
        <v>1.86356</v>
      </c>
      <c r="FK1184">
        <v>1.86829</v>
      </c>
      <c r="FL1184">
        <v>1.86807</v>
      </c>
      <c r="FM1184">
        <v>1.86935</v>
      </c>
      <c r="FN1184">
        <v>1.87012</v>
      </c>
      <c r="FO1184">
        <v>1.86615</v>
      </c>
      <c r="FP1184">
        <v>1.86722</v>
      </c>
      <c r="FQ1184">
        <v>1.86859</v>
      </c>
      <c r="FR1184">
        <v>5</v>
      </c>
      <c r="FS1184">
        <v>0</v>
      </c>
      <c r="FT1184">
        <v>0</v>
      </c>
      <c r="FU1184">
        <v>0</v>
      </c>
      <c r="FV1184" t="s">
        <v>358</v>
      </c>
      <c r="FW1184" t="s">
        <v>359</v>
      </c>
      <c r="FX1184" t="s">
        <v>360</v>
      </c>
      <c r="FY1184" t="s">
        <v>360</v>
      </c>
      <c r="FZ1184" t="s">
        <v>360</v>
      </c>
      <c r="GA1184" t="s">
        <v>360</v>
      </c>
      <c r="GB1184">
        <v>0</v>
      </c>
      <c r="GC1184">
        <v>100</v>
      </c>
      <c r="GD1184">
        <v>100</v>
      </c>
      <c r="GE1184">
        <v>4.634</v>
      </c>
      <c r="GF1184">
        <v>0.3048</v>
      </c>
      <c r="GG1184">
        <v>3.61927167264205</v>
      </c>
      <c r="GH1184">
        <v>0.00509506669552449</v>
      </c>
      <c r="GI1184">
        <v>1.17866753763249e-06</v>
      </c>
      <c r="GJ1184">
        <v>-6.62632595388568e-10</v>
      </c>
      <c r="GK1184">
        <v>0.304780318481584</v>
      </c>
      <c r="GL1184">
        <v>0</v>
      </c>
      <c r="GM1184">
        <v>0</v>
      </c>
      <c r="GN1184">
        <v>0</v>
      </c>
      <c r="GO1184">
        <v>-5</v>
      </c>
      <c r="GP1184">
        <v>1640</v>
      </c>
      <c r="GQ1184">
        <v>1</v>
      </c>
      <c r="GR1184">
        <v>20</v>
      </c>
      <c r="GS1184">
        <v>50389.2</v>
      </c>
      <c r="GT1184">
        <v>50389.2</v>
      </c>
      <c r="GU1184">
        <v>0.533447</v>
      </c>
      <c r="GV1184">
        <v>2.65015</v>
      </c>
      <c r="GW1184">
        <v>1.54785</v>
      </c>
      <c r="GX1184">
        <v>2.29736</v>
      </c>
      <c r="GY1184">
        <v>1.34644</v>
      </c>
      <c r="GZ1184">
        <v>2.42554</v>
      </c>
      <c r="HA1184">
        <v>37.0986</v>
      </c>
      <c r="HB1184">
        <v>23.9474</v>
      </c>
      <c r="HC1184">
        <v>18</v>
      </c>
      <c r="HD1184">
        <v>504.757</v>
      </c>
      <c r="HE1184">
        <v>389.646</v>
      </c>
      <c r="HF1184">
        <v>18.7967</v>
      </c>
      <c r="HG1184">
        <v>27.35</v>
      </c>
      <c r="HH1184">
        <v>30.0003</v>
      </c>
      <c r="HI1184">
        <v>27.3335</v>
      </c>
      <c r="HJ1184">
        <v>27.2786</v>
      </c>
      <c r="HK1184">
        <v>10.5855</v>
      </c>
      <c r="HL1184">
        <v>15.6263</v>
      </c>
      <c r="HM1184">
        <v>19.7901</v>
      </c>
      <c r="HN1184">
        <v>18.8021</v>
      </c>
      <c r="HO1184">
        <v>164.822</v>
      </c>
      <c r="HP1184">
        <v>18.8926</v>
      </c>
      <c r="HQ1184">
        <v>102.308</v>
      </c>
      <c r="HR1184">
        <v>102.762</v>
      </c>
    </row>
    <row r="1185" spans="1:226">
      <c r="A1185">
        <v>1169</v>
      </c>
      <c r="B1185">
        <v>1663701007.6</v>
      </c>
      <c r="C1185">
        <v>13232.5</v>
      </c>
      <c r="D1185" t="s">
        <v>2709</v>
      </c>
      <c r="E1185" t="s">
        <v>2710</v>
      </c>
      <c r="F1185">
        <v>5</v>
      </c>
      <c r="G1185" t="s">
        <v>2678</v>
      </c>
      <c r="H1185" t="s">
        <v>354</v>
      </c>
      <c r="I1185">
        <v>1663700999.81429</v>
      </c>
      <c r="J1185">
        <f>(K1185)/1000</f>
        <v>0</v>
      </c>
      <c r="K1185">
        <f>IF(BF1185, AN1185, AH1185)</f>
        <v>0</v>
      </c>
      <c r="L1185">
        <f>IF(BF1185, AI1185, AG1185)</f>
        <v>0</v>
      </c>
      <c r="M1185">
        <f>BH1185 - IF(AU1185&gt;1, L1185*BB1185*100.0/(AW1185*BV1185), 0)</f>
        <v>0</v>
      </c>
      <c r="N1185">
        <f>((T1185-J1185/2)*M1185-L1185)/(T1185+J1185/2)</f>
        <v>0</v>
      </c>
      <c r="O1185">
        <f>N1185*(BO1185+BP1185)/1000.0</f>
        <v>0</v>
      </c>
      <c r="P1185">
        <f>(BH1185 - IF(AU1185&gt;1, L1185*BB1185*100.0/(AW1185*BV1185), 0))*(BO1185+BP1185)/1000.0</f>
        <v>0</v>
      </c>
      <c r="Q1185">
        <f>2.0/((1/S1185-1/R1185)+SIGN(S1185)*SQRT((1/S1185-1/R1185)*(1/S1185-1/R1185) + 4*BC1185/((BC1185+1)*(BC1185+1))*(2*1/S1185*1/R1185-1/R1185*1/R1185)))</f>
        <v>0</v>
      </c>
      <c r="R1185">
        <f>IF(LEFT(BD1185,1)&lt;&gt;"0",IF(LEFT(BD1185,1)="1",3.0,BE1185),$D$5+$E$5*(BV1185*BO1185/($K$5*1000))+$F$5*(BV1185*BO1185/($K$5*1000))*MAX(MIN(BB1185,$J$5),$I$5)*MAX(MIN(BB1185,$J$5),$I$5)+$G$5*MAX(MIN(BB1185,$J$5),$I$5)*(BV1185*BO1185/($K$5*1000))+$H$5*(BV1185*BO1185/($K$5*1000))*(BV1185*BO1185/($K$5*1000)))</f>
        <v>0</v>
      </c>
      <c r="S1185">
        <f>J1185*(1000-(1000*0.61365*exp(17.502*W1185/(240.97+W1185))/(BO1185+BP1185)+BJ1185)/2)/(1000*0.61365*exp(17.502*W1185/(240.97+W1185))/(BO1185+BP1185)-BJ1185)</f>
        <v>0</v>
      </c>
      <c r="T1185">
        <f>1/((BC1185+1)/(Q1185/1.6)+1/(R1185/1.37)) + BC1185/((BC1185+1)/(Q1185/1.6) + BC1185/(R1185/1.37))</f>
        <v>0</v>
      </c>
      <c r="U1185">
        <f>(AX1185*BA1185)</f>
        <v>0</v>
      </c>
      <c r="V1185">
        <f>(BQ1185+(U1185+2*0.95*5.67E-8*(((BQ1185+$B$7)+273)^4-(BQ1185+273)^4)-44100*J1185)/(1.84*29.3*R1185+8*0.95*5.67E-8*(BQ1185+273)^3))</f>
        <v>0</v>
      </c>
      <c r="W1185">
        <f>($C$7*BR1185+$D$7*BS1185+$E$7*V1185)</f>
        <v>0</v>
      </c>
      <c r="X1185">
        <f>0.61365*exp(17.502*W1185/(240.97+W1185))</f>
        <v>0</v>
      </c>
      <c r="Y1185">
        <f>(Z1185/AA1185*100)</f>
        <v>0</v>
      </c>
      <c r="Z1185">
        <f>BJ1185*(BO1185+BP1185)/1000</f>
        <v>0</v>
      </c>
      <c r="AA1185">
        <f>0.61365*exp(17.502*BQ1185/(240.97+BQ1185))</f>
        <v>0</v>
      </c>
      <c r="AB1185">
        <f>(X1185-BJ1185*(BO1185+BP1185)/1000)</f>
        <v>0</v>
      </c>
      <c r="AC1185">
        <f>(-J1185*44100)</f>
        <v>0</v>
      </c>
      <c r="AD1185">
        <f>2*29.3*R1185*0.92*(BQ1185-W1185)</f>
        <v>0</v>
      </c>
      <c r="AE1185">
        <f>2*0.95*5.67E-8*(((BQ1185+$B$7)+273)^4-(W1185+273)^4)</f>
        <v>0</v>
      </c>
      <c r="AF1185">
        <f>U1185+AE1185+AC1185+AD1185</f>
        <v>0</v>
      </c>
      <c r="AG1185">
        <f>BN1185*AU1185*(BI1185-BH1185*(1000-AU1185*BK1185)/(1000-AU1185*BJ1185))/(100*BB1185)</f>
        <v>0</v>
      </c>
      <c r="AH1185">
        <f>1000*BN1185*AU1185*(BJ1185-BK1185)/(100*BB1185*(1000-AU1185*BJ1185))</f>
        <v>0</v>
      </c>
      <c r="AI1185">
        <f>(AJ1185 - AK1185 - BO1185*1E3/(8.314*(BQ1185+273.15)) * AM1185/BN1185 * AL1185) * BN1185/(100*BB1185) * (1000 - BK1185)/1000</f>
        <v>0</v>
      </c>
      <c r="AJ1185">
        <v>180.544948875304</v>
      </c>
      <c r="AK1185">
        <v>186.595212121212</v>
      </c>
      <c r="AL1185">
        <v>-3.17100176135103</v>
      </c>
      <c r="AM1185">
        <v>65.4576814348884</v>
      </c>
      <c r="AN1185">
        <f>(AP1185 - AO1185 + BO1185*1E3/(8.314*(BQ1185+273.15)) * AR1185/BN1185 * AQ1185) * BN1185/(100*BB1185) * 1000/(1000 - AP1185)</f>
        <v>0</v>
      </c>
      <c r="AO1185">
        <v>18.9557973804594</v>
      </c>
      <c r="AP1185">
        <v>22.8605659340659</v>
      </c>
      <c r="AQ1185">
        <v>2.38001594920179e-05</v>
      </c>
      <c r="AR1185">
        <v>121.626062050855</v>
      </c>
      <c r="AS1185">
        <v>0</v>
      </c>
      <c r="AT1185">
        <v>0</v>
      </c>
      <c r="AU1185">
        <f>IF(AS1185*$H$13&gt;=AW1185,1.0,(AW1185/(AW1185-AS1185*$H$13)))</f>
        <v>0</v>
      </c>
      <c r="AV1185">
        <f>(AU1185-1)*100</f>
        <v>0</v>
      </c>
      <c r="AW1185">
        <f>MAX(0,($B$13+$C$13*BV1185)/(1+$D$13*BV1185)*BO1185/(BQ1185+273)*$E$13)</f>
        <v>0</v>
      </c>
      <c r="AX1185">
        <f>$B$11*BW1185+$C$11*BX1185+$F$11*CI1185*(1-CL1185)</f>
        <v>0</v>
      </c>
      <c r="AY1185">
        <f>AX1185*AZ1185</f>
        <v>0</v>
      </c>
      <c r="AZ1185">
        <f>($B$11*$D$9+$C$11*$D$9+$F$11*((CV1185+CN1185)/MAX(CV1185+CN1185+CW1185, 0.1)*$I$9+CW1185/MAX(CV1185+CN1185+CW1185, 0.1)*$J$9))/($B$11+$C$11+$F$11)</f>
        <v>0</v>
      </c>
      <c r="BA1185">
        <f>($B$11*$K$9+$C$11*$K$9+$F$11*((CV1185+CN1185)/MAX(CV1185+CN1185+CW1185, 0.1)*$P$9+CW1185/MAX(CV1185+CN1185+CW1185, 0.1)*$Q$9))/($B$11+$C$11+$F$11)</f>
        <v>0</v>
      </c>
      <c r="BB1185">
        <v>6</v>
      </c>
      <c r="BC1185">
        <v>0.5</v>
      </c>
      <c r="BD1185" t="s">
        <v>355</v>
      </c>
      <c r="BE1185">
        <v>2</v>
      </c>
      <c r="BF1185" t="b">
        <v>1</v>
      </c>
      <c r="BG1185">
        <v>1663700999.81429</v>
      </c>
      <c r="BH1185">
        <v>205.036821428571</v>
      </c>
      <c r="BI1185">
        <v>193.900178571429</v>
      </c>
      <c r="BJ1185">
        <v>22.8652535714286</v>
      </c>
      <c r="BK1185">
        <v>18.958675</v>
      </c>
      <c r="BL1185">
        <v>200.354464285714</v>
      </c>
      <c r="BM1185">
        <v>22.5604678571429</v>
      </c>
      <c r="BN1185">
        <v>500.035714285714</v>
      </c>
      <c r="BO1185">
        <v>90.4422535714286</v>
      </c>
      <c r="BP1185">
        <v>0.0483174214285714</v>
      </c>
      <c r="BQ1185">
        <v>24.3557821428571</v>
      </c>
      <c r="BR1185">
        <v>25.0101035714286</v>
      </c>
      <c r="BS1185">
        <v>999.9</v>
      </c>
      <c r="BT1185">
        <v>0</v>
      </c>
      <c r="BU1185">
        <v>0</v>
      </c>
      <c r="BV1185">
        <v>10004.4642857143</v>
      </c>
      <c r="BW1185">
        <v>0</v>
      </c>
      <c r="BX1185">
        <v>16.7147</v>
      </c>
      <c r="BY1185">
        <v>11.1366310714286</v>
      </c>
      <c r="BZ1185">
        <v>209.834714285714</v>
      </c>
      <c r="CA1185">
        <v>197.647285714286</v>
      </c>
      <c r="CB1185">
        <v>3.9065825</v>
      </c>
      <c r="CC1185">
        <v>193.900178571429</v>
      </c>
      <c r="CD1185">
        <v>18.958675</v>
      </c>
      <c r="CE1185">
        <v>2.067985</v>
      </c>
      <c r="CF1185">
        <v>1.71466464285714</v>
      </c>
      <c r="CG1185">
        <v>17.9746964285714</v>
      </c>
      <c r="CH1185">
        <v>15.0298392857143</v>
      </c>
      <c r="CI1185">
        <v>1999.97964285714</v>
      </c>
      <c r="CJ1185">
        <v>0.980000321428572</v>
      </c>
      <c r="CK1185">
        <v>0.0199995571428571</v>
      </c>
      <c r="CL1185">
        <v>0</v>
      </c>
      <c r="CM1185">
        <v>806.469071428572</v>
      </c>
      <c r="CN1185">
        <v>5.00063</v>
      </c>
      <c r="CO1185">
        <v>16005.2892857143</v>
      </c>
      <c r="CP1185">
        <v>17256.7214285714</v>
      </c>
      <c r="CQ1185">
        <v>39.33675</v>
      </c>
      <c r="CR1185">
        <v>39.437</v>
      </c>
      <c r="CS1185">
        <v>38.812</v>
      </c>
      <c r="CT1185">
        <v>38.875</v>
      </c>
      <c r="CU1185">
        <v>40.062</v>
      </c>
      <c r="CV1185">
        <v>1955.07928571429</v>
      </c>
      <c r="CW1185">
        <v>39.9</v>
      </c>
      <c r="CX1185">
        <v>0</v>
      </c>
      <c r="CY1185">
        <v>1663701004.7</v>
      </c>
      <c r="CZ1185">
        <v>0</v>
      </c>
      <c r="DA1185">
        <v>0</v>
      </c>
      <c r="DB1185" t="s">
        <v>356</v>
      </c>
      <c r="DC1185">
        <v>1660677648.1</v>
      </c>
      <c r="DD1185">
        <v>1660677649.1</v>
      </c>
      <c r="DE1185">
        <v>0</v>
      </c>
      <c r="DF1185">
        <v>-1.042</v>
      </c>
      <c r="DG1185">
        <v>0.003</v>
      </c>
      <c r="DH1185">
        <v>5.218</v>
      </c>
      <c r="DI1185">
        <v>0.344</v>
      </c>
      <c r="DJ1185">
        <v>417</v>
      </c>
      <c r="DK1185">
        <v>22</v>
      </c>
      <c r="DL1185">
        <v>1.24</v>
      </c>
      <c r="DM1185">
        <v>0.53</v>
      </c>
      <c r="DN1185">
        <v>10.443288</v>
      </c>
      <c r="DO1185">
        <v>11.1933458161351</v>
      </c>
      <c r="DP1185">
        <v>1.12170576095338</v>
      </c>
      <c r="DQ1185">
        <v>0</v>
      </c>
      <c r="DR1185">
        <v>3.91465125</v>
      </c>
      <c r="DS1185">
        <v>-0.120462326454033</v>
      </c>
      <c r="DT1185">
        <v>0.0157427421670273</v>
      </c>
      <c r="DU1185">
        <v>0</v>
      </c>
      <c r="DV1185">
        <v>0</v>
      </c>
      <c r="DW1185">
        <v>2</v>
      </c>
      <c r="DX1185" t="s">
        <v>357</v>
      </c>
      <c r="DY1185">
        <v>2.97219</v>
      </c>
      <c r="DZ1185">
        <v>2.70271</v>
      </c>
      <c r="EA1185">
        <v>0.044275</v>
      </c>
      <c r="EB1185">
        <v>0.0424421</v>
      </c>
      <c r="EC1185">
        <v>0.0999853</v>
      </c>
      <c r="ED1185">
        <v>0.0883295</v>
      </c>
      <c r="EE1185">
        <v>37200.3</v>
      </c>
      <c r="EF1185">
        <v>40627.5</v>
      </c>
      <c r="EG1185">
        <v>35277.9</v>
      </c>
      <c r="EH1185">
        <v>38485.1</v>
      </c>
      <c r="EI1185">
        <v>45028.8</v>
      </c>
      <c r="EJ1185">
        <v>50682.6</v>
      </c>
      <c r="EK1185">
        <v>55157.7</v>
      </c>
      <c r="EL1185">
        <v>61741.6</v>
      </c>
      <c r="EM1185">
        <v>1.9832</v>
      </c>
      <c r="EN1185">
        <v>1.7984</v>
      </c>
      <c r="EO1185">
        <v>0.0856519</v>
      </c>
      <c r="EP1185">
        <v>0</v>
      </c>
      <c r="EQ1185">
        <v>23.5919</v>
      </c>
      <c r="ER1185">
        <v>999.9</v>
      </c>
      <c r="ES1185">
        <v>41.32</v>
      </c>
      <c r="ET1185">
        <v>32.126</v>
      </c>
      <c r="EU1185">
        <v>21.9712</v>
      </c>
      <c r="EV1185">
        <v>56.2826</v>
      </c>
      <c r="EW1185">
        <v>46.3061</v>
      </c>
      <c r="EX1185">
        <v>1</v>
      </c>
      <c r="EY1185">
        <v>0.023252</v>
      </c>
      <c r="EZ1185">
        <v>3.15595</v>
      </c>
      <c r="FA1185">
        <v>20.0855</v>
      </c>
      <c r="FB1185">
        <v>5.19812</v>
      </c>
      <c r="FC1185">
        <v>12.0064</v>
      </c>
      <c r="FD1185">
        <v>4.976</v>
      </c>
      <c r="FE1185">
        <v>3.294</v>
      </c>
      <c r="FF1185">
        <v>9999</v>
      </c>
      <c r="FG1185">
        <v>9999</v>
      </c>
      <c r="FH1185">
        <v>9999</v>
      </c>
      <c r="FI1185">
        <v>696.5</v>
      </c>
      <c r="FJ1185">
        <v>1.86359</v>
      </c>
      <c r="FK1185">
        <v>1.86829</v>
      </c>
      <c r="FL1185">
        <v>1.86807</v>
      </c>
      <c r="FM1185">
        <v>1.86929</v>
      </c>
      <c r="FN1185">
        <v>1.87012</v>
      </c>
      <c r="FO1185">
        <v>1.86615</v>
      </c>
      <c r="FP1185">
        <v>1.86722</v>
      </c>
      <c r="FQ1185">
        <v>1.86859</v>
      </c>
      <c r="FR1185">
        <v>5</v>
      </c>
      <c r="FS1185">
        <v>0</v>
      </c>
      <c r="FT1185">
        <v>0</v>
      </c>
      <c r="FU1185">
        <v>0</v>
      </c>
      <c r="FV1185" t="s">
        <v>358</v>
      </c>
      <c r="FW1185" t="s">
        <v>359</v>
      </c>
      <c r="FX1185" t="s">
        <v>360</v>
      </c>
      <c r="FY1185" t="s">
        <v>360</v>
      </c>
      <c r="FZ1185" t="s">
        <v>360</v>
      </c>
      <c r="GA1185" t="s">
        <v>360</v>
      </c>
      <c r="GB1185">
        <v>0</v>
      </c>
      <c r="GC1185">
        <v>100</v>
      </c>
      <c r="GD1185">
        <v>100</v>
      </c>
      <c r="GE1185">
        <v>4.55</v>
      </c>
      <c r="GF1185">
        <v>0.3048</v>
      </c>
      <c r="GG1185">
        <v>3.61927167264205</v>
      </c>
      <c r="GH1185">
        <v>0.00509506669552449</v>
      </c>
      <c r="GI1185">
        <v>1.17866753763249e-06</v>
      </c>
      <c r="GJ1185">
        <v>-6.62632595388568e-10</v>
      </c>
      <c r="GK1185">
        <v>0.304780318481584</v>
      </c>
      <c r="GL1185">
        <v>0</v>
      </c>
      <c r="GM1185">
        <v>0</v>
      </c>
      <c r="GN1185">
        <v>0</v>
      </c>
      <c r="GO1185">
        <v>-5</v>
      </c>
      <c r="GP1185">
        <v>1640</v>
      </c>
      <c r="GQ1185">
        <v>1</v>
      </c>
      <c r="GR1185">
        <v>20</v>
      </c>
      <c r="GS1185">
        <v>50389.3</v>
      </c>
      <c r="GT1185">
        <v>50389.3</v>
      </c>
      <c r="GU1185">
        <v>0.495605</v>
      </c>
      <c r="GV1185">
        <v>2.66235</v>
      </c>
      <c r="GW1185">
        <v>1.54785</v>
      </c>
      <c r="GX1185">
        <v>2.29858</v>
      </c>
      <c r="GY1185">
        <v>1.34644</v>
      </c>
      <c r="GZ1185">
        <v>2.27417</v>
      </c>
      <c r="HA1185">
        <v>37.0986</v>
      </c>
      <c r="HB1185">
        <v>23.9299</v>
      </c>
      <c r="HC1185">
        <v>18</v>
      </c>
      <c r="HD1185">
        <v>505.576</v>
      </c>
      <c r="HE1185">
        <v>389.538</v>
      </c>
      <c r="HF1185">
        <v>18.7854</v>
      </c>
      <c r="HG1185">
        <v>27.35</v>
      </c>
      <c r="HH1185">
        <v>30</v>
      </c>
      <c r="HI1185">
        <v>27.3358</v>
      </c>
      <c r="HJ1185">
        <v>27.2786</v>
      </c>
      <c r="HK1185">
        <v>9.90682</v>
      </c>
      <c r="HL1185">
        <v>15.6263</v>
      </c>
      <c r="HM1185">
        <v>19.7901</v>
      </c>
      <c r="HN1185">
        <v>18.7889</v>
      </c>
      <c r="HO1185">
        <v>151.368</v>
      </c>
      <c r="HP1185">
        <v>18.8981</v>
      </c>
      <c r="HQ1185">
        <v>102.31</v>
      </c>
      <c r="HR1185">
        <v>102.762</v>
      </c>
    </row>
    <row r="1186" spans="1:226">
      <c r="A1186">
        <v>1170</v>
      </c>
      <c r="B1186">
        <v>1663701012.6</v>
      </c>
      <c r="C1186">
        <v>13237.5</v>
      </c>
      <c r="D1186" t="s">
        <v>2711</v>
      </c>
      <c r="E1186" t="s">
        <v>2712</v>
      </c>
      <c r="F1186">
        <v>5</v>
      </c>
      <c r="G1186" t="s">
        <v>2678</v>
      </c>
      <c r="H1186" t="s">
        <v>354</v>
      </c>
      <c r="I1186">
        <v>1663701005.1</v>
      </c>
      <c r="J1186">
        <f>(K1186)/1000</f>
        <v>0</v>
      </c>
      <c r="K1186">
        <f>IF(BF1186, AN1186, AH1186)</f>
        <v>0</v>
      </c>
      <c r="L1186">
        <f>IF(BF1186, AI1186, AG1186)</f>
        <v>0</v>
      </c>
      <c r="M1186">
        <f>BH1186 - IF(AU1186&gt;1, L1186*BB1186*100.0/(AW1186*BV1186), 0)</f>
        <v>0</v>
      </c>
      <c r="N1186">
        <f>((T1186-J1186/2)*M1186-L1186)/(T1186+J1186/2)</f>
        <v>0</v>
      </c>
      <c r="O1186">
        <f>N1186*(BO1186+BP1186)/1000.0</f>
        <v>0</v>
      </c>
      <c r="P1186">
        <f>(BH1186 - IF(AU1186&gt;1, L1186*BB1186*100.0/(AW1186*BV1186), 0))*(BO1186+BP1186)/1000.0</f>
        <v>0</v>
      </c>
      <c r="Q1186">
        <f>2.0/((1/S1186-1/R1186)+SIGN(S1186)*SQRT((1/S1186-1/R1186)*(1/S1186-1/R1186) + 4*BC1186/((BC1186+1)*(BC1186+1))*(2*1/S1186*1/R1186-1/R1186*1/R1186)))</f>
        <v>0</v>
      </c>
      <c r="R1186">
        <f>IF(LEFT(BD1186,1)&lt;&gt;"0",IF(LEFT(BD1186,1)="1",3.0,BE1186),$D$5+$E$5*(BV1186*BO1186/($K$5*1000))+$F$5*(BV1186*BO1186/($K$5*1000))*MAX(MIN(BB1186,$J$5),$I$5)*MAX(MIN(BB1186,$J$5),$I$5)+$G$5*MAX(MIN(BB1186,$J$5),$I$5)*(BV1186*BO1186/($K$5*1000))+$H$5*(BV1186*BO1186/($K$5*1000))*(BV1186*BO1186/($K$5*1000)))</f>
        <v>0</v>
      </c>
      <c r="S1186">
        <f>J1186*(1000-(1000*0.61365*exp(17.502*W1186/(240.97+W1186))/(BO1186+BP1186)+BJ1186)/2)/(1000*0.61365*exp(17.502*W1186/(240.97+W1186))/(BO1186+BP1186)-BJ1186)</f>
        <v>0</v>
      </c>
      <c r="T1186">
        <f>1/((BC1186+1)/(Q1186/1.6)+1/(R1186/1.37)) + BC1186/((BC1186+1)/(Q1186/1.6) + BC1186/(R1186/1.37))</f>
        <v>0</v>
      </c>
      <c r="U1186">
        <f>(AX1186*BA1186)</f>
        <v>0</v>
      </c>
      <c r="V1186">
        <f>(BQ1186+(U1186+2*0.95*5.67E-8*(((BQ1186+$B$7)+273)^4-(BQ1186+273)^4)-44100*J1186)/(1.84*29.3*R1186+8*0.95*5.67E-8*(BQ1186+273)^3))</f>
        <v>0</v>
      </c>
      <c r="W1186">
        <f>($C$7*BR1186+$D$7*BS1186+$E$7*V1186)</f>
        <v>0</v>
      </c>
      <c r="X1186">
        <f>0.61365*exp(17.502*W1186/(240.97+W1186))</f>
        <v>0</v>
      </c>
      <c r="Y1186">
        <f>(Z1186/AA1186*100)</f>
        <v>0</v>
      </c>
      <c r="Z1186">
        <f>BJ1186*(BO1186+BP1186)/1000</f>
        <v>0</v>
      </c>
      <c r="AA1186">
        <f>0.61365*exp(17.502*BQ1186/(240.97+BQ1186))</f>
        <v>0</v>
      </c>
      <c r="AB1186">
        <f>(X1186-BJ1186*(BO1186+BP1186)/1000)</f>
        <v>0</v>
      </c>
      <c r="AC1186">
        <f>(-J1186*44100)</f>
        <v>0</v>
      </c>
      <c r="AD1186">
        <f>2*29.3*R1186*0.92*(BQ1186-W1186)</f>
        <v>0</v>
      </c>
      <c r="AE1186">
        <f>2*0.95*5.67E-8*(((BQ1186+$B$7)+273)^4-(W1186+273)^4)</f>
        <v>0</v>
      </c>
      <c r="AF1186">
        <f>U1186+AE1186+AC1186+AD1186</f>
        <v>0</v>
      </c>
      <c r="AG1186">
        <f>BN1186*AU1186*(BI1186-BH1186*(1000-AU1186*BK1186)/(1000-AU1186*BJ1186))/(100*BB1186)</f>
        <v>0</v>
      </c>
      <c r="AH1186">
        <f>1000*BN1186*AU1186*(BJ1186-BK1186)/(100*BB1186*(1000-AU1186*BJ1186))</f>
        <v>0</v>
      </c>
      <c r="AI1186">
        <f>(AJ1186 - AK1186 - BO1186*1E3/(8.314*(BQ1186+273.15)) * AM1186/BN1186 * AL1186) * BN1186/(100*BB1186) * (1000 - BK1186)/1000</f>
        <v>0</v>
      </c>
      <c r="AJ1186">
        <v>163.695354511701</v>
      </c>
      <c r="AK1186">
        <v>170.661060606061</v>
      </c>
      <c r="AL1186">
        <v>-3.1584239293465</v>
      </c>
      <c r="AM1186">
        <v>65.4576814348884</v>
      </c>
      <c r="AN1186">
        <f>(AP1186 - AO1186 + BO1186*1E3/(8.314*(BQ1186+273.15)) * AR1186/BN1186 * AQ1186) * BN1186/(100*BB1186) * 1000/(1000 - AP1186)</f>
        <v>0</v>
      </c>
      <c r="AO1186">
        <v>18.9591229392246</v>
      </c>
      <c r="AP1186">
        <v>22.9355175824176</v>
      </c>
      <c r="AQ1186">
        <v>-0.00975555708700733</v>
      </c>
      <c r="AR1186">
        <v>121.626062050855</v>
      </c>
      <c r="AS1186">
        <v>0</v>
      </c>
      <c r="AT1186">
        <v>0</v>
      </c>
      <c r="AU1186">
        <f>IF(AS1186*$H$13&gt;=AW1186,1.0,(AW1186/(AW1186-AS1186*$H$13)))</f>
        <v>0</v>
      </c>
      <c r="AV1186">
        <f>(AU1186-1)*100</f>
        <v>0</v>
      </c>
      <c r="AW1186">
        <f>MAX(0,($B$13+$C$13*BV1186)/(1+$D$13*BV1186)*BO1186/(BQ1186+273)*$E$13)</f>
        <v>0</v>
      </c>
      <c r="AX1186">
        <f>$B$11*BW1186+$C$11*BX1186+$F$11*CI1186*(1-CL1186)</f>
        <v>0</v>
      </c>
      <c r="AY1186">
        <f>AX1186*AZ1186</f>
        <v>0</v>
      </c>
      <c r="AZ1186">
        <f>($B$11*$D$9+$C$11*$D$9+$F$11*((CV1186+CN1186)/MAX(CV1186+CN1186+CW1186, 0.1)*$I$9+CW1186/MAX(CV1186+CN1186+CW1186, 0.1)*$J$9))/($B$11+$C$11+$F$11)</f>
        <v>0</v>
      </c>
      <c r="BA1186">
        <f>($B$11*$K$9+$C$11*$K$9+$F$11*((CV1186+CN1186)/MAX(CV1186+CN1186+CW1186, 0.1)*$P$9+CW1186/MAX(CV1186+CN1186+CW1186, 0.1)*$Q$9))/($B$11+$C$11+$F$11)</f>
        <v>0</v>
      </c>
      <c r="BB1186">
        <v>6</v>
      </c>
      <c r="BC1186">
        <v>0.5</v>
      </c>
      <c r="BD1186" t="s">
        <v>355</v>
      </c>
      <c r="BE1186">
        <v>2</v>
      </c>
      <c r="BF1186" t="b">
        <v>1</v>
      </c>
      <c r="BG1186">
        <v>1663701005.1</v>
      </c>
      <c r="BH1186">
        <v>188.499407407407</v>
      </c>
      <c r="BI1186">
        <v>176.383481481481</v>
      </c>
      <c r="BJ1186">
        <v>22.8702925925926</v>
      </c>
      <c r="BK1186">
        <v>18.9593555555556</v>
      </c>
      <c r="BL1186">
        <v>183.907148148148</v>
      </c>
      <c r="BM1186">
        <v>22.5655074074074</v>
      </c>
      <c r="BN1186">
        <v>500.069444444444</v>
      </c>
      <c r="BO1186">
        <v>90.4419592592593</v>
      </c>
      <c r="BP1186">
        <v>0.0482920888888889</v>
      </c>
      <c r="BQ1186">
        <v>24.3489703703704</v>
      </c>
      <c r="BR1186">
        <v>24.9989925925926</v>
      </c>
      <c r="BS1186">
        <v>999.9</v>
      </c>
      <c r="BT1186">
        <v>0</v>
      </c>
      <c r="BU1186">
        <v>0</v>
      </c>
      <c r="BV1186">
        <v>10009.2592592593</v>
      </c>
      <c r="BW1186">
        <v>0</v>
      </c>
      <c r="BX1186">
        <v>16.7147</v>
      </c>
      <c r="BY1186">
        <v>12.1158851851852</v>
      </c>
      <c r="BZ1186">
        <v>192.911185185185</v>
      </c>
      <c r="CA1186">
        <v>179.792222222222</v>
      </c>
      <c r="CB1186">
        <v>3.91094037037037</v>
      </c>
      <c r="CC1186">
        <v>176.383481481481</v>
      </c>
      <c r="CD1186">
        <v>18.9593555555556</v>
      </c>
      <c r="CE1186">
        <v>2.06843407407407</v>
      </c>
      <c r="CF1186">
        <v>1.71471962962963</v>
      </c>
      <c r="CG1186">
        <v>17.9781407407407</v>
      </c>
      <c r="CH1186">
        <v>15.0303481481481</v>
      </c>
      <c r="CI1186">
        <v>1999.99148148148</v>
      </c>
      <c r="CJ1186">
        <v>0.980000444444445</v>
      </c>
      <c r="CK1186">
        <v>0.0199994259259259</v>
      </c>
      <c r="CL1186">
        <v>0</v>
      </c>
      <c r="CM1186">
        <v>801.744888888889</v>
      </c>
      <c r="CN1186">
        <v>5.00063</v>
      </c>
      <c r="CO1186">
        <v>15910.5888888889</v>
      </c>
      <c r="CP1186">
        <v>17256.8259259259</v>
      </c>
      <c r="CQ1186">
        <v>39.347</v>
      </c>
      <c r="CR1186">
        <v>39.437</v>
      </c>
      <c r="CS1186">
        <v>38.812</v>
      </c>
      <c r="CT1186">
        <v>38.875</v>
      </c>
      <c r="CU1186">
        <v>40.062</v>
      </c>
      <c r="CV1186">
        <v>1955.09074074074</v>
      </c>
      <c r="CW1186">
        <v>39.9</v>
      </c>
      <c r="CX1186">
        <v>0</v>
      </c>
      <c r="CY1186">
        <v>1663701010.1</v>
      </c>
      <c r="CZ1186">
        <v>0</v>
      </c>
      <c r="DA1186">
        <v>0</v>
      </c>
      <c r="DB1186" t="s">
        <v>356</v>
      </c>
      <c r="DC1186">
        <v>1660677648.1</v>
      </c>
      <c r="DD1186">
        <v>1660677649.1</v>
      </c>
      <c r="DE1186">
        <v>0</v>
      </c>
      <c r="DF1186">
        <v>-1.042</v>
      </c>
      <c r="DG1186">
        <v>0.003</v>
      </c>
      <c r="DH1186">
        <v>5.218</v>
      </c>
      <c r="DI1186">
        <v>0.344</v>
      </c>
      <c r="DJ1186">
        <v>417</v>
      </c>
      <c r="DK1186">
        <v>22</v>
      </c>
      <c r="DL1186">
        <v>1.24</v>
      </c>
      <c r="DM1186">
        <v>0.53</v>
      </c>
      <c r="DN1186">
        <v>11.40530725</v>
      </c>
      <c r="DO1186">
        <v>11.7874269793621</v>
      </c>
      <c r="DP1186">
        <v>1.17985894051363</v>
      </c>
      <c r="DQ1186">
        <v>0</v>
      </c>
      <c r="DR1186">
        <v>3.9076205</v>
      </c>
      <c r="DS1186">
        <v>-0.0157834896810538</v>
      </c>
      <c r="DT1186">
        <v>0.012202391353747</v>
      </c>
      <c r="DU1186">
        <v>1</v>
      </c>
      <c r="DV1186">
        <v>1</v>
      </c>
      <c r="DW1186">
        <v>2</v>
      </c>
      <c r="DX1186" t="s">
        <v>395</v>
      </c>
      <c r="DY1186">
        <v>2.97332</v>
      </c>
      <c r="DZ1186">
        <v>2.70223</v>
      </c>
      <c r="EA1186">
        <v>0.0407383</v>
      </c>
      <c r="EB1186">
        <v>0.0388754</v>
      </c>
      <c r="EC1186">
        <v>0.100269</v>
      </c>
      <c r="ED1186">
        <v>0.088328</v>
      </c>
      <c r="EE1186">
        <v>37337.9</v>
      </c>
      <c r="EF1186">
        <v>40779</v>
      </c>
      <c r="EG1186">
        <v>35277.9</v>
      </c>
      <c r="EH1186">
        <v>38485.4</v>
      </c>
      <c r="EI1186">
        <v>45014.3</v>
      </c>
      <c r="EJ1186">
        <v>50682.7</v>
      </c>
      <c r="EK1186">
        <v>55157.7</v>
      </c>
      <c r="EL1186">
        <v>61741.6</v>
      </c>
      <c r="EM1186">
        <v>1.9824</v>
      </c>
      <c r="EN1186">
        <v>1.799</v>
      </c>
      <c r="EO1186">
        <v>0.0859201</v>
      </c>
      <c r="EP1186">
        <v>0</v>
      </c>
      <c r="EQ1186">
        <v>23.59</v>
      </c>
      <c r="ER1186">
        <v>999.9</v>
      </c>
      <c r="ES1186">
        <v>41.344</v>
      </c>
      <c r="ET1186">
        <v>32.126</v>
      </c>
      <c r="EU1186">
        <v>21.9843</v>
      </c>
      <c r="EV1186">
        <v>56.7126</v>
      </c>
      <c r="EW1186">
        <v>45.9696</v>
      </c>
      <c r="EX1186">
        <v>1</v>
      </c>
      <c r="EY1186">
        <v>0.0182317</v>
      </c>
      <c r="EZ1186">
        <v>1.94739</v>
      </c>
      <c r="FA1186">
        <v>20.1008</v>
      </c>
      <c r="FB1186">
        <v>5.19692</v>
      </c>
      <c r="FC1186">
        <v>12.0076</v>
      </c>
      <c r="FD1186">
        <v>4.976</v>
      </c>
      <c r="FE1186">
        <v>3.294</v>
      </c>
      <c r="FF1186">
        <v>9999</v>
      </c>
      <c r="FG1186">
        <v>9999</v>
      </c>
      <c r="FH1186">
        <v>9999</v>
      </c>
      <c r="FI1186">
        <v>696.5</v>
      </c>
      <c r="FJ1186">
        <v>1.86356</v>
      </c>
      <c r="FK1186">
        <v>1.86829</v>
      </c>
      <c r="FL1186">
        <v>1.86807</v>
      </c>
      <c r="FM1186">
        <v>1.86935</v>
      </c>
      <c r="FN1186">
        <v>1.87012</v>
      </c>
      <c r="FO1186">
        <v>1.86615</v>
      </c>
      <c r="FP1186">
        <v>1.86722</v>
      </c>
      <c r="FQ1186">
        <v>1.86859</v>
      </c>
      <c r="FR1186">
        <v>5</v>
      </c>
      <c r="FS1186">
        <v>0</v>
      </c>
      <c r="FT1186">
        <v>0</v>
      </c>
      <c r="FU1186">
        <v>0</v>
      </c>
      <c r="FV1186" t="s">
        <v>358</v>
      </c>
      <c r="FW1186" t="s">
        <v>359</v>
      </c>
      <c r="FX1186" t="s">
        <v>360</v>
      </c>
      <c r="FY1186" t="s">
        <v>360</v>
      </c>
      <c r="FZ1186" t="s">
        <v>360</v>
      </c>
      <c r="GA1186" t="s">
        <v>360</v>
      </c>
      <c r="GB1186">
        <v>0</v>
      </c>
      <c r="GC1186">
        <v>100</v>
      </c>
      <c r="GD1186">
        <v>100</v>
      </c>
      <c r="GE1186">
        <v>4.466</v>
      </c>
      <c r="GF1186">
        <v>0.3047</v>
      </c>
      <c r="GG1186">
        <v>3.61927167264205</v>
      </c>
      <c r="GH1186">
        <v>0.00509506669552449</v>
      </c>
      <c r="GI1186">
        <v>1.17866753763249e-06</v>
      </c>
      <c r="GJ1186">
        <v>-6.62632595388568e-10</v>
      </c>
      <c r="GK1186">
        <v>0.304780318481584</v>
      </c>
      <c r="GL1186">
        <v>0</v>
      </c>
      <c r="GM1186">
        <v>0</v>
      </c>
      <c r="GN1186">
        <v>0</v>
      </c>
      <c r="GO1186">
        <v>-5</v>
      </c>
      <c r="GP1186">
        <v>1640</v>
      </c>
      <c r="GQ1186">
        <v>1</v>
      </c>
      <c r="GR1186">
        <v>20</v>
      </c>
      <c r="GS1186">
        <v>50389.4</v>
      </c>
      <c r="GT1186">
        <v>50389.4</v>
      </c>
      <c r="GU1186">
        <v>0.462646</v>
      </c>
      <c r="GV1186">
        <v>2.66235</v>
      </c>
      <c r="GW1186">
        <v>1.54785</v>
      </c>
      <c r="GX1186">
        <v>2.29858</v>
      </c>
      <c r="GY1186">
        <v>1.34644</v>
      </c>
      <c r="GZ1186">
        <v>2.43042</v>
      </c>
      <c r="HA1186">
        <v>37.0986</v>
      </c>
      <c r="HB1186">
        <v>23.9474</v>
      </c>
      <c r="HC1186">
        <v>18</v>
      </c>
      <c r="HD1186">
        <v>505.042</v>
      </c>
      <c r="HE1186">
        <v>389.879</v>
      </c>
      <c r="HF1186">
        <v>19.1091</v>
      </c>
      <c r="HG1186">
        <v>27.3523</v>
      </c>
      <c r="HH1186">
        <v>29.9971</v>
      </c>
      <c r="HI1186">
        <v>27.3358</v>
      </c>
      <c r="HJ1186">
        <v>27.281</v>
      </c>
      <c r="HK1186">
        <v>9.24699</v>
      </c>
      <c r="HL1186">
        <v>15.6263</v>
      </c>
      <c r="HM1186">
        <v>19.7901</v>
      </c>
      <c r="HN1186">
        <v>19.1642</v>
      </c>
      <c r="HO1186">
        <v>131.002</v>
      </c>
      <c r="HP1186">
        <v>18.8839</v>
      </c>
      <c r="HQ1186">
        <v>102.31</v>
      </c>
      <c r="HR1186">
        <v>102.762</v>
      </c>
    </row>
    <row r="1187" spans="1:226">
      <c r="A1187">
        <v>1171</v>
      </c>
      <c r="B1187">
        <v>1663701017.6</v>
      </c>
      <c r="C1187">
        <v>13242.5</v>
      </c>
      <c r="D1187" t="s">
        <v>2713</v>
      </c>
      <c r="E1187" t="s">
        <v>2714</v>
      </c>
      <c r="F1187">
        <v>5</v>
      </c>
      <c r="G1187" t="s">
        <v>2678</v>
      </c>
      <c r="H1187" t="s">
        <v>354</v>
      </c>
      <c r="I1187">
        <v>1663701009.81429</v>
      </c>
      <c r="J1187">
        <f>(K1187)/1000</f>
        <v>0</v>
      </c>
      <c r="K1187">
        <f>IF(BF1187, AN1187, AH1187)</f>
        <v>0</v>
      </c>
      <c r="L1187">
        <f>IF(BF1187, AI1187, AG1187)</f>
        <v>0</v>
      </c>
      <c r="M1187">
        <f>BH1187 - IF(AU1187&gt;1, L1187*BB1187*100.0/(AW1187*BV1187), 0)</f>
        <v>0</v>
      </c>
      <c r="N1187">
        <f>((T1187-J1187/2)*M1187-L1187)/(T1187+J1187/2)</f>
        <v>0</v>
      </c>
      <c r="O1187">
        <f>N1187*(BO1187+BP1187)/1000.0</f>
        <v>0</v>
      </c>
      <c r="P1187">
        <f>(BH1187 - IF(AU1187&gt;1, L1187*BB1187*100.0/(AW1187*BV1187), 0))*(BO1187+BP1187)/1000.0</f>
        <v>0</v>
      </c>
      <c r="Q1187">
        <f>2.0/((1/S1187-1/R1187)+SIGN(S1187)*SQRT((1/S1187-1/R1187)*(1/S1187-1/R1187) + 4*BC1187/((BC1187+1)*(BC1187+1))*(2*1/S1187*1/R1187-1/R1187*1/R1187)))</f>
        <v>0</v>
      </c>
      <c r="R1187">
        <f>IF(LEFT(BD1187,1)&lt;&gt;"0",IF(LEFT(BD1187,1)="1",3.0,BE1187),$D$5+$E$5*(BV1187*BO1187/($K$5*1000))+$F$5*(BV1187*BO1187/($K$5*1000))*MAX(MIN(BB1187,$J$5),$I$5)*MAX(MIN(BB1187,$J$5),$I$5)+$G$5*MAX(MIN(BB1187,$J$5),$I$5)*(BV1187*BO1187/($K$5*1000))+$H$5*(BV1187*BO1187/($K$5*1000))*(BV1187*BO1187/($K$5*1000)))</f>
        <v>0</v>
      </c>
      <c r="S1187">
        <f>J1187*(1000-(1000*0.61365*exp(17.502*W1187/(240.97+W1187))/(BO1187+BP1187)+BJ1187)/2)/(1000*0.61365*exp(17.502*W1187/(240.97+W1187))/(BO1187+BP1187)-BJ1187)</f>
        <v>0</v>
      </c>
      <c r="T1187">
        <f>1/((BC1187+1)/(Q1187/1.6)+1/(R1187/1.37)) + BC1187/((BC1187+1)/(Q1187/1.6) + BC1187/(R1187/1.37))</f>
        <v>0</v>
      </c>
      <c r="U1187">
        <f>(AX1187*BA1187)</f>
        <v>0</v>
      </c>
      <c r="V1187">
        <f>(BQ1187+(U1187+2*0.95*5.67E-8*(((BQ1187+$B$7)+273)^4-(BQ1187+273)^4)-44100*J1187)/(1.84*29.3*R1187+8*0.95*5.67E-8*(BQ1187+273)^3))</f>
        <v>0</v>
      </c>
      <c r="W1187">
        <f>($C$7*BR1187+$D$7*BS1187+$E$7*V1187)</f>
        <v>0</v>
      </c>
      <c r="X1187">
        <f>0.61365*exp(17.502*W1187/(240.97+W1187))</f>
        <v>0</v>
      </c>
      <c r="Y1187">
        <f>(Z1187/AA1187*100)</f>
        <v>0</v>
      </c>
      <c r="Z1187">
        <f>BJ1187*(BO1187+BP1187)/1000</f>
        <v>0</v>
      </c>
      <c r="AA1187">
        <f>0.61365*exp(17.502*BQ1187/(240.97+BQ1187))</f>
        <v>0</v>
      </c>
      <c r="AB1187">
        <f>(X1187-BJ1187*(BO1187+BP1187)/1000)</f>
        <v>0</v>
      </c>
      <c r="AC1187">
        <f>(-J1187*44100)</f>
        <v>0</v>
      </c>
      <c r="AD1187">
        <f>2*29.3*R1187*0.92*(BQ1187-W1187)</f>
        <v>0</v>
      </c>
      <c r="AE1187">
        <f>2*0.95*5.67E-8*(((BQ1187+$B$7)+273)^4-(W1187+273)^4)</f>
        <v>0</v>
      </c>
      <c r="AF1187">
        <f>U1187+AE1187+AC1187+AD1187</f>
        <v>0</v>
      </c>
      <c r="AG1187">
        <f>BN1187*AU1187*(BI1187-BH1187*(1000-AU1187*BK1187)/(1000-AU1187*BJ1187))/(100*BB1187)</f>
        <v>0</v>
      </c>
      <c r="AH1187">
        <f>1000*BN1187*AU1187*(BJ1187-BK1187)/(100*BB1187*(1000-AU1187*BJ1187))</f>
        <v>0</v>
      </c>
      <c r="AI1187">
        <f>(AJ1187 - AK1187 - BO1187*1E3/(8.314*(BQ1187+273.15)) * AM1187/BN1187 * AL1187) * BN1187/(100*BB1187) * (1000 - BK1187)/1000</f>
        <v>0</v>
      </c>
      <c r="AJ1187">
        <v>147.235613542159</v>
      </c>
      <c r="AK1187">
        <v>154.990018181818</v>
      </c>
      <c r="AL1187">
        <v>-3.13474913907452</v>
      </c>
      <c r="AM1187">
        <v>65.4576814348884</v>
      </c>
      <c r="AN1187">
        <f>(AP1187 - AO1187 + BO1187*1E3/(8.314*(BQ1187+273.15)) * AR1187/BN1187 * AQ1187) * BN1187/(100*BB1187) * 1000/(1000 - AP1187)</f>
        <v>0</v>
      </c>
      <c r="AO1187">
        <v>18.9616834301932</v>
      </c>
      <c r="AP1187">
        <v>23.0603648351648</v>
      </c>
      <c r="AQ1187">
        <v>0.0302801679211508</v>
      </c>
      <c r="AR1187">
        <v>121.626062050855</v>
      </c>
      <c r="AS1187">
        <v>0</v>
      </c>
      <c r="AT1187">
        <v>0</v>
      </c>
      <c r="AU1187">
        <f>IF(AS1187*$H$13&gt;=AW1187,1.0,(AW1187/(AW1187-AS1187*$H$13)))</f>
        <v>0</v>
      </c>
      <c r="AV1187">
        <f>(AU1187-1)*100</f>
        <v>0</v>
      </c>
      <c r="AW1187">
        <f>MAX(0,($B$13+$C$13*BV1187)/(1+$D$13*BV1187)*BO1187/(BQ1187+273)*$E$13)</f>
        <v>0</v>
      </c>
      <c r="AX1187">
        <f>$B$11*BW1187+$C$11*BX1187+$F$11*CI1187*(1-CL1187)</f>
        <v>0</v>
      </c>
      <c r="AY1187">
        <f>AX1187*AZ1187</f>
        <v>0</v>
      </c>
      <c r="AZ1187">
        <f>($B$11*$D$9+$C$11*$D$9+$F$11*((CV1187+CN1187)/MAX(CV1187+CN1187+CW1187, 0.1)*$I$9+CW1187/MAX(CV1187+CN1187+CW1187, 0.1)*$J$9))/($B$11+$C$11+$F$11)</f>
        <v>0</v>
      </c>
      <c r="BA1187">
        <f>($B$11*$K$9+$C$11*$K$9+$F$11*((CV1187+CN1187)/MAX(CV1187+CN1187+CW1187, 0.1)*$P$9+CW1187/MAX(CV1187+CN1187+CW1187, 0.1)*$Q$9))/($B$11+$C$11+$F$11)</f>
        <v>0</v>
      </c>
      <c r="BB1187">
        <v>6</v>
      </c>
      <c r="BC1187">
        <v>0.5</v>
      </c>
      <c r="BD1187" t="s">
        <v>355</v>
      </c>
      <c r="BE1187">
        <v>2</v>
      </c>
      <c r="BF1187" t="b">
        <v>1</v>
      </c>
      <c r="BG1187">
        <v>1663701009.81429</v>
      </c>
      <c r="BH1187">
        <v>173.873607142857</v>
      </c>
      <c r="BI1187">
        <v>160.959821428571</v>
      </c>
      <c r="BJ1187">
        <v>22.9181785714286</v>
      </c>
      <c r="BK1187">
        <v>18.9530571428571</v>
      </c>
      <c r="BL1187">
        <v>169.360642857143</v>
      </c>
      <c r="BM1187">
        <v>22.6133964285714</v>
      </c>
      <c r="BN1187">
        <v>500.090571428571</v>
      </c>
      <c r="BO1187">
        <v>90.4417642857143</v>
      </c>
      <c r="BP1187">
        <v>0.0482115678571429</v>
      </c>
      <c r="BQ1187">
        <v>24.3487535714286</v>
      </c>
      <c r="BR1187">
        <v>24.9961142857143</v>
      </c>
      <c r="BS1187">
        <v>999.9</v>
      </c>
      <c r="BT1187">
        <v>0</v>
      </c>
      <c r="BU1187">
        <v>0</v>
      </c>
      <c r="BV1187">
        <v>10008.5714285714</v>
      </c>
      <c r="BW1187">
        <v>0</v>
      </c>
      <c r="BX1187">
        <v>16.7147</v>
      </c>
      <c r="BY1187">
        <v>12.91375</v>
      </c>
      <c r="BZ1187">
        <v>177.950964285714</v>
      </c>
      <c r="CA1187">
        <v>164.069607142857</v>
      </c>
      <c r="CB1187">
        <v>3.96513142857143</v>
      </c>
      <c r="CC1187">
        <v>160.959821428571</v>
      </c>
      <c r="CD1187">
        <v>18.9530571428571</v>
      </c>
      <c r="CE1187">
        <v>2.07276071428571</v>
      </c>
      <c r="CF1187">
        <v>1.71414642857143</v>
      </c>
      <c r="CG1187">
        <v>18.0113107142857</v>
      </c>
      <c r="CH1187">
        <v>15.0251392857143</v>
      </c>
      <c r="CI1187">
        <v>1999.99142857143</v>
      </c>
      <c r="CJ1187">
        <v>0.980000428571429</v>
      </c>
      <c r="CK1187">
        <v>0.0199994428571429</v>
      </c>
      <c r="CL1187">
        <v>0</v>
      </c>
      <c r="CM1187">
        <v>798.082607142857</v>
      </c>
      <c r="CN1187">
        <v>5.00063</v>
      </c>
      <c r="CO1187">
        <v>15838.2142857143</v>
      </c>
      <c r="CP1187">
        <v>17256.8214285714</v>
      </c>
      <c r="CQ1187">
        <v>39.348</v>
      </c>
      <c r="CR1187">
        <v>39.437</v>
      </c>
      <c r="CS1187">
        <v>38.812</v>
      </c>
      <c r="CT1187">
        <v>38.875</v>
      </c>
      <c r="CU1187">
        <v>40.062</v>
      </c>
      <c r="CV1187">
        <v>1955.09035714286</v>
      </c>
      <c r="CW1187">
        <v>39.9</v>
      </c>
      <c r="CX1187">
        <v>0</v>
      </c>
      <c r="CY1187">
        <v>1663701014.9</v>
      </c>
      <c r="CZ1187">
        <v>0</v>
      </c>
      <c r="DA1187">
        <v>0</v>
      </c>
      <c r="DB1187" t="s">
        <v>356</v>
      </c>
      <c r="DC1187">
        <v>1660677648.1</v>
      </c>
      <c r="DD1187">
        <v>1660677649.1</v>
      </c>
      <c r="DE1187">
        <v>0</v>
      </c>
      <c r="DF1187">
        <v>-1.042</v>
      </c>
      <c r="DG1187">
        <v>0.003</v>
      </c>
      <c r="DH1187">
        <v>5.218</v>
      </c>
      <c r="DI1187">
        <v>0.344</v>
      </c>
      <c r="DJ1187">
        <v>417</v>
      </c>
      <c r="DK1187">
        <v>22</v>
      </c>
      <c r="DL1187">
        <v>1.24</v>
      </c>
      <c r="DM1187">
        <v>0.53</v>
      </c>
      <c r="DN1187">
        <v>12.31448</v>
      </c>
      <c r="DO1187">
        <v>10.2458251407129</v>
      </c>
      <c r="DP1187">
        <v>1.03324701504529</v>
      </c>
      <c r="DQ1187">
        <v>0</v>
      </c>
      <c r="DR1187">
        <v>3.93543925</v>
      </c>
      <c r="DS1187">
        <v>0.48109879924953</v>
      </c>
      <c r="DT1187">
        <v>0.0591961138668536</v>
      </c>
      <c r="DU1187">
        <v>0</v>
      </c>
      <c r="DV1187">
        <v>0</v>
      </c>
      <c r="DW1187">
        <v>2</v>
      </c>
      <c r="DX1187" t="s">
        <v>357</v>
      </c>
      <c r="DY1187">
        <v>2.97197</v>
      </c>
      <c r="DZ1187">
        <v>2.70224</v>
      </c>
      <c r="EA1187">
        <v>0.0371956</v>
      </c>
      <c r="EB1187">
        <v>0.0348854</v>
      </c>
      <c r="EC1187">
        <v>0.100631</v>
      </c>
      <c r="ED1187">
        <v>0.0881574</v>
      </c>
      <c r="EE1187">
        <v>37476.4</v>
      </c>
      <c r="EF1187">
        <v>40948.5</v>
      </c>
      <c r="EG1187">
        <v>35278.5</v>
      </c>
      <c r="EH1187">
        <v>38485.7</v>
      </c>
      <c r="EI1187">
        <v>44995.9</v>
      </c>
      <c r="EJ1187">
        <v>50692.9</v>
      </c>
      <c r="EK1187">
        <v>55157.7</v>
      </c>
      <c r="EL1187">
        <v>61742.7</v>
      </c>
      <c r="EM1187">
        <v>1.9834</v>
      </c>
      <c r="EN1187">
        <v>1.7986</v>
      </c>
      <c r="EO1187">
        <v>0.0858605</v>
      </c>
      <c r="EP1187">
        <v>0</v>
      </c>
      <c r="EQ1187">
        <v>23.588</v>
      </c>
      <c r="ER1187">
        <v>999.9</v>
      </c>
      <c r="ES1187">
        <v>41.344</v>
      </c>
      <c r="ET1187">
        <v>32.126</v>
      </c>
      <c r="EU1187">
        <v>21.985</v>
      </c>
      <c r="EV1187">
        <v>56.2126</v>
      </c>
      <c r="EW1187">
        <v>46.0296</v>
      </c>
      <c r="EX1187">
        <v>1</v>
      </c>
      <c r="EY1187">
        <v>0.020122</v>
      </c>
      <c r="EZ1187">
        <v>2.42802</v>
      </c>
      <c r="FA1187">
        <v>20.0976</v>
      </c>
      <c r="FB1187">
        <v>5.19692</v>
      </c>
      <c r="FC1187">
        <v>12.0052</v>
      </c>
      <c r="FD1187">
        <v>4.9756</v>
      </c>
      <c r="FE1187">
        <v>3.2938</v>
      </c>
      <c r="FF1187">
        <v>9999</v>
      </c>
      <c r="FG1187">
        <v>9999</v>
      </c>
      <c r="FH1187">
        <v>9999</v>
      </c>
      <c r="FI1187">
        <v>696.5</v>
      </c>
      <c r="FJ1187">
        <v>1.86356</v>
      </c>
      <c r="FK1187">
        <v>1.86829</v>
      </c>
      <c r="FL1187">
        <v>1.86804</v>
      </c>
      <c r="FM1187">
        <v>1.86935</v>
      </c>
      <c r="FN1187">
        <v>1.87009</v>
      </c>
      <c r="FO1187">
        <v>1.86615</v>
      </c>
      <c r="FP1187">
        <v>1.86722</v>
      </c>
      <c r="FQ1187">
        <v>1.86859</v>
      </c>
      <c r="FR1187">
        <v>5</v>
      </c>
      <c r="FS1187">
        <v>0</v>
      </c>
      <c r="FT1187">
        <v>0</v>
      </c>
      <c r="FU1187">
        <v>0</v>
      </c>
      <c r="FV1187" t="s">
        <v>358</v>
      </c>
      <c r="FW1187" t="s">
        <v>359</v>
      </c>
      <c r="FX1187" t="s">
        <v>360</v>
      </c>
      <c r="FY1187" t="s">
        <v>360</v>
      </c>
      <c r="FZ1187" t="s">
        <v>360</v>
      </c>
      <c r="GA1187" t="s">
        <v>360</v>
      </c>
      <c r="GB1187">
        <v>0</v>
      </c>
      <c r="GC1187">
        <v>100</v>
      </c>
      <c r="GD1187">
        <v>100</v>
      </c>
      <c r="GE1187">
        <v>4.384</v>
      </c>
      <c r="GF1187">
        <v>0.3048</v>
      </c>
      <c r="GG1187">
        <v>3.61927167264205</v>
      </c>
      <c r="GH1187">
        <v>0.00509506669552449</v>
      </c>
      <c r="GI1187">
        <v>1.17866753763249e-06</v>
      </c>
      <c r="GJ1187">
        <v>-6.62632595388568e-10</v>
      </c>
      <c r="GK1187">
        <v>0.304780318481584</v>
      </c>
      <c r="GL1187">
        <v>0</v>
      </c>
      <c r="GM1187">
        <v>0</v>
      </c>
      <c r="GN1187">
        <v>0</v>
      </c>
      <c r="GO1187">
        <v>-5</v>
      </c>
      <c r="GP1187">
        <v>1640</v>
      </c>
      <c r="GQ1187">
        <v>1</v>
      </c>
      <c r="GR1187">
        <v>20</v>
      </c>
      <c r="GS1187">
        <v>50389.5</v>
      </c>
      <c r="GT1187">
        <v>50389.5</v>
      </c>
      <c r="GU1187">
        <v>0.424805</v>
      </c>
      <c r="GV1187">
        <v>2.66235</v>
      </c>
      <c r="GW1187">
        <v>1.54785</v>
      </c>
      <c r="GX1187">
        <v>2.29858</v>
      </c>
      <c r="GY1187">
        <v>1.34644</v>
      </c>
      <c r="GZ1187">
        <v>2.36572</v>
      </c>
      <c r="HA1187">
        <v>37.1225</v>
      </c>
      <c r="HB1187">
        <v>23.9387</v>
      </c>
      <c r="HC1187">
        <v>18</v>
      </c>
      <c r="HD1187">
        <v>505.72</v>
      </c>
      <c r="HE1187">
        <v>389.662</v>
      </c>
      <c r="HF1187">
        <v>19.2149</v>
      </c>
      <c r="HG1187">
        <v>27.3523</v>
      </c>
      <c r="HH1187">
        <v>29.9999</v>
      </c>
      <c r="HI1187">
        <v>27.3371</v>
      </c>
      <c r="HJ1187">
        <v>27.281</v>
      </c>
      <c r="HK1187">
        <v>8.48472</v>
      </c>
      <c r="HL1187">
        <v>16.2062</v>
      </c>
      <c r="HM1187">
        <v>19.7901</v>
      </c>
      <c r="HN1187">
        <v>19.1744</v>
      </c>
      <c r="HO1187">
        <v>117.484</v>
      </c>
      <c r="HP1187">
        <v>18.7744</v>
      </c>
      <c r="HQ1187">
        <v>102.311</v>
      </c>
      <c r="HR1187">
        <v>102.763</v>
      </c>
    </row>
    <row r="1188" spans="1:226">
      <c r="A1188">
        <v>1172</v>
      </c>
      <c r="B1188">
        <v>1663701022.6</v>
      </c>
      <c r="C1188">
        <v>13247.5</v>
      </c>
      <c r="D1188" t="s">
        <v>2715</v>
      </c>
      <c r="E1188" t="s">
        <v>2716</v>
      </c>
      <c r="F1188">
        <v>5</v>
      </c>
      <c r="G1188" t="s">
        <v>2678</v>
      </c>
      <c r="H1188" t="s">
        <v>354</v>
      </c>
      <c r="I1188">
        <v>1663701015.1</v>
      </c>
      <c r="J1188">
        <f>(K1188)/1000</f>
        <v>0</v>
      </c>
      <c r="K1188">
        <f>IF(BF1188, AN1188, AH1188)</f>
        <v>0</v>
      </c>
      <c r="L1188">
        <f>IF(BF1188, AI1188, AG1188)</f>
        <v>0</v>
      </c>
      <c r="M1188">
        <f>BH1188 - IF(AU1188&gt;1, L1188*BB1188*100.0/(AW1188*BV1188), 0)</f>
        <v>0</v>
      </c>
      <c r="N1188">
        <f>((T1188-J1188/2)*M1188-L1188)/(T1188+J1188/2)</f>
        <v>0</v>
      </c>
      <c r="O1188">
        <f>N1188*(BO1188+BP1188)/1000.0</f>
        <v>0</v>
      </c>
      <c r="P1188">
        <f>(BH1188 - IF(AU1188&gt;1, L1188*BB1188*100.0/(AW1188*BV1188), 0))*(BO1188+BP1188)/1000.0</f>
        <v>0</v>
      </c>
      <c r="Q1188">
        <f>2.0/((1/S1188-1/R1188)+SIGN(S1188)*SQRT((1/S1188-1/R1188)*(1/S1188-1/R1188) + 4*BC1188/((BC1188+1)*(BC1188+1))*(2*1/S1188*1/R1188-1/R1188*1/R1188)))</f>
        <v>0</v>
      </c>
      <c r="R1188">
        <f>IF(LEFT(BD1188,1)&lt;&gt;"0",IF(LEFT(BD1188,1)="1",3.0,BE1188),$D$5+$E$5*(BV1188*BO1188/($K$5*1000))+$F$5*(BV1188*BO1188/($K$5*1000))*MAX(MIN(BB1188,$J$5),$I$5)*MAX(MIN(BB1188,$J$5),$I$5)+$G$5*MAX(MIN(BB1188,$J$5),$I$5)*(BV1188*BO1188/($K$5*1000))+$H$5*(BV1188*BO1188/($K$5*1000))*(BV1188*BO1188/($K$5*1000)))</f>
        <v>0</v>
      </c>
      <c r="S1188">
        <f>J1188*(1000-(1000*0.61365*exp(17.502*W1188/(240.97+W1188))/(BO1188+BP1188)+BJ1188)/2)/(1000*0.61365*exp(17.502*W1188/(240.97+W1188))/(BO1188+BP1188)-BJ1188)</f>
        <v>0</v>
      </c>
      <c r="T1188">
        <f>1/((BC1188+1)/(Q1188/1.6)+1/(R1188/1.37)) + BC1188/((BC1188+1)/(Q1188/1.6) + BC1188/(R1188/1.37))</f>
        <v>0</v>
      </c>
      <c r="U1188">
        <f>(AX1188*BA1188)</f>
        <v>0</v>
      </c>
      <c r="V1188">
        <f>(BQ1188+(U1188+2*0.95*5.67E-8*(((BQ1188+$B$7)+273)^4-(BQ1188+273)^4)-44100*J1188)/(1.84*29.3*R1188+8*0.95*5.67E-8*(BQ1188+273)^3))</f>
        <v>0</v>
      </c>
      <c r="W1188">
        <f>($C$7*BR1188+$D$7*BS1188+$E$7*V1188)</f>
        <v>0</v>
      </c>
      <c r="X1188">
        <f>0.61365*exp(17.502*W1188/(240.97+W1188))</f>
        <v>0</v>
      </c>
      <c r="Y1188">
        <f>(Z1188/AA1188*100)</f>
        <v>0</v>
      </c>
      <c r="Z1188">
        <f>BJ1188*(BO1188+BP1188)/1000</f>
        <v>0</v>
      </c>
      <c r="AA1188">
        <f>0.61365*exp(17.502*BQ1188/(240.97+BQ1188))</f>
        <v>0</v>
      </c>
      <c r="AB1188">
        <f>(X1188-BJ1188*(BO1188+BP1188)/1000)</f>
        <v>0</v>
      </c>
      <c r="AC1188">
        <f>(-J1188*44100)</f>
        <v>0</v>
      </c>
      <c r="AD1188">
        <f>2*29.3*R1188*0.92*(BQ1188-W1188)</f>
        <v>0</v>
      </c>
      <c r="AE1188">
        <f>2*0.95*5.67E-8*(((BQ1188+$B$7)+273)^4-(W1188+273)^4)</f>
        <v>0</v>
      </c>
      <c r="AF1188">
        <f>U1188+AE1188+AC1188+AD1188</f>
        <v>0</v>
      </c>
      <c r="AG1188">
        <f>BN1188*AU1188*(BI1188-BH1188*(1000-AU1188*BK1188)/(1000-AU1188*BJ1188))/(100*BB1188)</f>
        <v>0</v>
      </c>
      <c r="AH1188">
        <f>1000*BN1188*AU1188*(BJ1188-BK1188)/(100*BB1188*(1000-AU1188*BJ1188))</f>
        <v>0</v>
      </c>
      <c r="AI1188">
        <f>(AJ1188 - AK1188 - BO1188*1E3/(8.314*(BQ1188+273.15)) * AM1188/BN1188 * AL1188) * BN1188/(100*BB1188) * (1000 - BK1188)/1000</f>
        <v>0</v>
      </c>
      <c r="AJ1188">
        <v>130.380968690841</v>
      </c>
      <c r="AK1188">
        <v>139.188042424242</v>
      </c>
      <c r="AL1188">
        <v>-3.15429126059575</v>
      </c>
      <c r="AM1188">
        <v>65.4576814348884</v>
      </c>
      <c r="AN1188">
        <f>(AP1188 - AO1188 + BO1188*1E3/(8.314*(BQ1188+273.15)) * AR1188/BN1188 * AQ1188) * BN1188/(100*BB1188) * 1000/(1000 - AP1188)</f>
        <v>0</v>
      </c>
      <c r="AO1188">
        <v>18.9039490770811</v>
      </c>
      <c r="AP1188">
        <v>23.1186175824176</v>
      </c>
      <c r="AQ1188">
        <v>0.0167606192440624</v>
      </c>
      <c r="AR1188">
        <v>121.626062050855</v>
      </c>
      <c r="AS1188">
        <v>0</v>
      </c>
      <c r="AT1188">
        <v>0</v>
      </c>
      <c r="AU1188">
        <f>IF(AS1188*$H$13&gt;=AW1188,1.0,(AW1188/(AW1188-AS1188*$H$13)))</f>
        <v>0</v>
      </c>
      <c r="AV1188">
        <f>(AU1188-1)*100</f>
        <v>0</v>
      </c>
      <c r="AW1188">
        <f>MAX(0,($B$13+$C$13*BV1188)/(1+$D$13*BV1188)*BO1188/(BQ1188+273)*$E$13)</f>
        <v>0</v>
      </c>
      <c r="AX1188">
        <f>$B$11*BW1188+$C$11*BX1188+$F$11*CI1188*(1-CL1188)</f>
        <v>0</v>
      </c>
      <c r="AY1188">
        <f>AX1188*AZ1188</f>
        <v>0</v>
      </c>
      <c r="AZ1188">
        <f>($B$11*$D$9+$C$11*$D$9+$F$11*((CV1188+CN1188)/MAX(CV1188+CN1188+CW1188, 0.1)*$I$9+CW1188/MAX(CV1188+CN1188+CW1188, 0.1)*$J$9))/($B$11+$C$11+$F$11)</f>
        <v>0</v>
      </c>
      <c r="BA1188">
        <f>($B$11*$K$9+$C$11*$K$9+$F$11*((CV1188+CN1188)/MAX(CV1188+CN1188+CW1188, 0.1)*$P$9+CW1188/MAX(CV1188+CN1188+CW1188, 0.1)*$Q$9))/($B$11+$C$11+$F$11)</f>
        <v>0</v>
      </c>
      <c r="BB1188">
        <v>6</v>
      </c>
      <c r="BC1188">
        <v>0.5</v>
      </c>
      <c r="BD1188" t="s">
        <v>355</v>
      </c>
      <c r="BE1188">
        <v>2</v>
      </c>
      <c r="BF1188" t="b">
        <v>1</v>
      </c>
      <c r="BG1188">
        <v>1663701015.1</v>
      </c>
      <c r="BH1188">
        <v>157.524592592593</v>
      </c>
      <c r="BI1188">
        <v>143.622333333333</v>
      </c>
      <c r="BJ1188">
        <v>22.9989296296296</v>
      </c>
      <c r="BK1188">
        <v>18.9271037037037</v>
      </c>
      <c r="BL1188">
        <v>153.099851851852</v>
      </c>
      <c r="BM1188">
        <v>22.6941481481481</v>
      </c>
      <c r="BN1188">
        <v>500.110259259259</v>
      </c>
      <c r="BO1188">
        <v>90.4400777777778</v>
      </c>
      <c r="BP1188">
        <v>0.0480592888888889</v>
      </c>
      <c r="BQ1188">
        <v>24.3541</v>
      </c>
      <c r="BR1188">
        <v>25.0001111111111</v>
      </c>
      <c r="BS1188">
        <v>999.9</v>
      </c>
      <c r="BT1188">
        <v>0</v>
      </c>
      <c r="BU1188">
        <v>0</v>
      </c>
      <c r="BV1188">
        <v>10013.3333333333</v>
      </c>
      <c r="BW1188">
        <v>0</v>
      </c>
      <c r="BX1188">
        <v>16.7147</v>
      </c>
      <c r="BY1188">
        <v>13.9021925925926</v>
      </c>
      <c r="BZ1188">
        <v>161.231444444444</v>
      </c>
      <c r="CA1188">
        <v>146.393740740741</v>
      </c>
      <c r="CB1188">
        <v>4.07183777777778</v>
      </c>
      <c r="CC1188">
        <v>143.622333333333</v>
      </c>
      <c r="CD1188">
        <v>18.9271037037037</v>
      </c>
      <c r="CE1188">
        <v>2.08002518518518</v>
      </c>
      <c r="CF1188">
        <v>1.71176703703704</v>
      </c>
      <c r="CG1188">
        <v>18.0669222222222</v>
      </c>
      <c r="CH1188">
        <v>15.0035259259259</v>
      </c>
      <c r="CI1188">
        <v>1999.97777777778</v>
      </c>
      <c r="CJ1188">
        <v>0.980000444444445</v>
      </c>
      <c r="CK1188">
        <v>0.0199994259259259</v>
      </c>
      <c r="CL1188">
        <v>0</v>
      </c>
      <c r="CM1188">
        <v>794.687444444445</v>
      </c>
      <c r="CN1188">
        <v>5.00063</v>
      </c>
      <c r="CO1188">
        <v>15769.5851851852</v>
      </c>
      <c r="CP1188">
        <v>17256.7037037037</v>
      </c>
      <c r="CQ1188">
        <v>39.3586666666667</v>
      </c>
      <c r="CR1188">
        <v>39.437</v>
      </c>
      <c r="CS1188">
        <v>38.812</v>
      </c>
      <c r="CT1188">
        <v>38.875</v>
      </c>
      <c r="CU1188">
        <v>40.062</v>
      </c>
      <c r="CV1188">
        <v>1955.07703703704</v>
      </c>
      <c r="CW1188">
        <v>39.9</v>
      </c>
      <c r="CX1188">
        <v>0</v>
      </c>
      <c r="CY1188">
        <v>1663701019.7</v>
      </c>
      <c r="CZ1188">
        <v>0</v>
      </c>
      <c r="DA1188">
        <v>0</v>
      </c>
      <c r="DB1188" t="s">
        <v>356</v>
      </c>
      <c r="DC1188">
        <v>1660677648.1</v>
      </c>
      <c r="DD1188">
        <v>1660677649.1</v>
      </c>
      <c r="DE1188">
        <v>0</v>
      </c>
      <c r="DF1188">
        <v>-1.042</v>
      </c>
      <c r="DG1188">
        <v>0.003</v>
      </c>
      <c r="DH1188">
        <v>5.218</v>
      </c>
      <c r="DI1188">
        <v>0.344</v>
      </c>
      <c r="DJ1188">
        <v>417</v>
      </c>
      <c r="DK1188">
        <v>22</v>
      </c>
      <c r="DL1188">
        <v>1.24</v>
      </c>
      <c r="DM1188">
        <v>0.53</v>
      </c>
      <c r="DN1188">
        <v>13.212725</v>
      </c>
      <c r="DO1188">
        <v>11.2076780487805</v>
      </c>
      <c r="DP1188">
        <v>1.11456141772224</v>
      </c>
      <c r="DQ1188">
        <v>0</v>
      </c>
      <c r="DR1188">
        <v>4.00871175</v>
      </c>
      <c r="DS1188">
        <v>1.14704589118198</v>
      </c>
      <c r="DT1188">
        <v>0.11969482070849</v>
      </c>
      <c r="DU1188">
        <v>0</v>
      </c>
      <c r="DV1188">
        <v>0</v>
      </c>
      <c r="DW1188">
        <v>2</v>
      </c>
      <c r="DX1188" t="s">
        <v>357</v>
      </c>
      <c r="DY1188">
        <v>2.97136</v>
      </c>
      <c r="DZ1188">
        <v>2.70179</v>
      </c>
      <c r="EA1188">
        <v>0.0335006</v>
      </c>
      <c r="EB1188">
        <v>0.0309427</v>
      </c>
      <c r="EC1188">
        <v>0.10079</v>
      </c>
      <c r="ED1188">
        <v>0.0879002</v>
      </c>
      <c r="EE1188">
        <v>37619</v>
      </c>
      <c r="EF1188">
        <v>41116.5</v>
      </c>
      <c r="EG1188">
        <v>35277.4</v>
      </c>
      <c r="EH1188">
        <v>38486.4</v>
      </c>
      <c r="EI1188">
        <v>44987.8</v>
      </c>
      <c r="EJ1188">
        <v>50707</v>
      </c>
      <c r="EK1188">
        <v>55157.9</v>
      </c>
      <c r="EL1188">
        <v>61742.5</v>
      </c>
      <c r="EM1188">
        <v>1.9832</v>
      </c>
      <c r="EN1188">
        <v>1.7982</v>
      </c>
      <c r="EO1188">
        <v>0.0886917</v>
      </c>
      <c r="EP1188">
        <v>0</v>
      </c>
      <c r="EQ1188">
        <v>23.588</v>
      </c>
      <c r="ER1188">
        <v>999.9</v>
      </c>
      <c r="ES1188">
        <v>41.369</v>
      </c>
      <c r="ET1188">
        <v>32.136</v>
      </c>
      <c r="EU1188">
        <v>22.0119</v>
      </c>
      <c r="EV1188">
        <v>55.6826</v>
      </c>
      <c r="EW1188">
        <v>46.3261</v>
      </c>
      <c r="EX1188">
        <v>1</v>
      </c>
      <c r="EY1188">
        <v>0.020935</v>
      </c>
      <c r="EZ1188">
        <v>2.65233</v>
      </c>
      <c r="FA1188">
        <v>20.0929</v>
      </c>
      <c r="FB1188">
        <v>5.19812</v>
      </c>
      <c r="FC1188">
        <v>12.0052</v>
      </c>
      <c r="FD1188">
        <v>4.976</v>
      </c>
      <c r="FE1188">
        <v>3.294</v>
      </c>
      <c r="FF1188">
        <v>9999</v>
      </c>
      <c r="FG1188">
        <v>9999</v>
      </c>
      <c r="FH1188">
        <v>9999</v>
      </c>
      <c r="FI1188">
        <v>696.5</v>
      </c>
      <c r="FJ1188">
        <v>1.86359</v>
      </c>
      <c r="FK1188">
        <v>1.86829</v>
      </c>
      <c r="FL1188">
        <v>1.86807</v>
      </c>
      <c r="FM1188">
        <v>1.86935</v>
      </c>
      <c r="FN1188">
        <v>1.87012</v>
      </c>
      <c r="FO1188">
        <v>1.86615</v>
      </c>
      <c r="FP1188">
        <v>1.86722</v>
      </c>
      <c r="FQ1188">
        <v>1.86853</v>
      </c>
      <c r="FR1188">
        <v>5</v>
      </c>
      <c r="FS1188">
        <v>0</v>
      </c>
      <c r="FT1188">
        <v>0</v>
      </c>
      <c r="FU1188">
        <v>0</v>
      </c>
      <c r="FV1188" t="s">
        <v>358</v>
      </c>
      <c r="FW1188" t="s">
        <v>359</v>
      </c>
      <c r="FX1188" t="s">
        <v>360</v>
      </c>
      <c r="FY1188" t="s">
        <v>360</v>
      </c>
      <c r="FZ1188" t="s">
        <v>360</v>
      </c>
      <c r="GA1188" t="s">
        <v>360</v>
      </c>
      <c r="GB1188">
        <v>0</v>
      </c>
      <c r="GC1188">
        <v>100</v>
      </c>
      <c r="GD1188">
        <v>100</v>
      </c>
      <c r="GE1188">
        <v>4.3</v>
      </c>
      <c r="GF1188">
        <v>0.3048</v>
      </c>
      <c r="GG1188">
        <v>3.61927167264205</v>
      </c>
      <c r="GH1188">
        <v>0.00509506669552449</v>
      </c>
      <c r="GI1188">
        <v>1.17866753763249e-06</v>
      </c>
      <c r="GJ1188">
        <v>-6.62632595388568e-10</v>
      </c>
      <c r="GK1188">
        <v>0.304780318481584</v>
      </c>
      <c r="GL1188">
        <v>0</v>
      </c>
      <c r="GM1188">
        <v>0</v>
      </c>
      <c r="GN1188">
        <v>0</v>
      </c>
      <c r="GO1188">
        <v>-5</v>
      </c>
      <c r="GP1188">
        <v>1640</v>
      </c>
      <c r="GQ1188">
        <v>1</v>
      </c>
      <c r="GR1188">
        <v>20</v>
      </c>
      <c r="GS1188">
        <v>50389.6</v>
      </c>
      <c r="GT1188">
        <v>50389.6</v>
      </c>
      <c r="GU1188">
        <v>0.390625</v>
      </c>
      <c r="GV1188">
        <v>2.67212</v>
      </c>
      <c r="GW1188">
        <v>1.54785</v>
      </c>
      <c r="GX1188">
        <v>2.29736</v>
      </c>
      <c r="GY1188">
        <v>1.34644</v>
      </c>
      <c r="GZ1188">
        <v>2.37671</v>
      </c>
      <c r="HA1188">
        <v>37.1225</v>
      </c>
      <c r="HB1188">
        <v>23.9387</v>
      </c>
      <c r="HC1188">
        <v>18</v>
      </c>
      <c r="HD1188">
        <v>505.598</v>
      </c>
      <c r="HE1188">
        <v>389.445</v>
      </c>
      <c r="HF1188">
        <v>19.2384</v>
      </c>
      <c r="HG1188">
        <v>27.3523</v>
      </c>
      <c r="HH1188">
        <v>30.0009</v>
      </c>
      <c r="HI1188">
        <v>27.3381</v>
      </c>
      <c r="HJ1188">
        <v>27.281</v>
      </c>
      <c r="HK1188">
        <v>7.79102</v>
      </c>
      <c r="HL1188">
        <v>16.794</v>
      </c>
      <c r="HM1188">
        <v>19.7901</v>
      </c>
      <c r="HN1188">
        <v>19.1912</v>
      </c>
      <c r="HO1188">
        <v>97.2993</v>
      </c>
      <c r="HP1188">
        <v>18.6804</v>
      </c>
      <c r="HQ1188">
        <v>102.31</v>
      </c>
      <c r="HR1188">
        <v>102.764</v>
      </c>
    </row>
    <row r="1189" spans="1:226">
      <c r="A1189">
        <v>1173</v>
      </c>
      <c r="B1189">
        <v>1663701027.6</v>
      </c>
      <c r="C1189">
        <v>13252.5</v>
      </c>
      <c r="D1189" t="s">
        <v>2717</v>
      </c>
      <c r="E1189" t="s">
        <v>2718</v>
      </c>
      <c r="F1189">
        <v>5</v>
      </c>
      <c r="G1189" t="s">
        <v>2678</v>
      </c>
      <c r="H1189" t="s">
        <v>354</v>
      </c>
      <c r="I1189">
        <v>1663701019.81429</v>
      </c>
      <c r="J1189">
        <f>(K1189)/1000</f>
        <v>0</v>
      </c>
      <c r="K1189">
        <f>IF(BF1189, AN1189, AH1189)</f>
        <v>0</v>
      </c>
      <c r="L1189">
        <f>IF(BF1189, AI1189, AG1189)</f>
        <v>0</v>
      </c>
      <c r="M1189">
        <f>BH1189 - IF(AU1189&gt;1, L1189*BB1189*100.0/(AW1189*BV1189), 0)</f>
        <v>0</v>
      </c>
      <c r="N1189">
        <f>((T1189-J1189/2)*M1189-L1189)/(T1189+J1189/2)</f>
        <v>0</v>
      </c>
      <c r="O1189">
        <f>N1189*(BO1189+BP1189)/1000.0</f>
        <v>0</v>
      </c>
      <c r="P1189">
        <f>(BH1189 - IF(AU1189&gt;1, L1189*BB1189*100.0/(AW1189*BV1189), 0))*(BO1189+BP1189)/1000.0</f>
        <v>0</v>
      </c>
      <c r="Q1189">
        <f>2.0/((1/S1189-1/R1189)+SIGN(S1189)*SQRT((1/S1189-1/R1189)*(1/S1189-1/R1189) + 4*BC1189/((BC1189+1)*(BC1189+1))*(2*1/S1189*1/R1189-1/R1189*1/R1189)))</f>
        <v>0</v>
      </c>
      <c r="R1189">
        <f>IF(LEFT(BD1189,1)&lt;&gt;"0",IF(LEFT(BD1189,1)="1",3.0,BE1189),$D$5+$E$5*(BV1189*BO1189/($K$5*1000))+$F$5*(BV1189*BO1189/($K$5*1000))*MAX(MIN(BB1189,$J$5),$I$5)*MAX(MIN(BB1189,$J$5),$I$5)+$G$5*MAX(MIN(BB1189,$J$5),$I$5)*(BV1189*BO1189/($K$5*1000))+$H$5*(BV1189*BO1189/($K$5*1000))*(BV1189*BO1189/($K$5*1000)))</f>
        <v>0</v>
      </c>
      <c r="S1189">
        <f>J1189*(1000-(1000*0.61365*exp(17.502*W1189/(240.97+W1189))/(BO1189+BP1189)+BJ1189)/2)/(1000*0.61365*exp(17.502*W1189/(240.97+W1189))/(BO1189+BP1189)-BJ1189)</f>
        <v>0</v>
      </c>
      <c r="T1189">
        <f>1/((BC1189+1)/(Q1189/1.6)+1/(R1189/1.37)) + BC1189/((BC1189+1)/(Q1189/1.6) + BC1189/(R1189/1.37))</f>
        <v>0</v>
      </c>
      <c r="U1189">
        <f>(AX1189*BA1189)</f>
        <v>0</v>
      </c>
      <c r="V1189">
        <f>(BQ1189+(U1189+2*0.95*5.67E-8*(((BQ1189+$B$7)+273)^4-(BQ1189+273)^4)-44100*J1189)/(1.84*29.3*R1189+8*0.95*5.67E-8*(BQ1189+273)^3))</f>
        <v>0</v>
      </c>
      <c r="W1189">
        <f>($C$7*BR1189+$D$7*BS1189+$E$7*V1189)</f>
        <v>0</v>
      </c>
      <c r="X1189">
        <f>0.61365*exp(17.502*W1189/(240.97+W1189))</f>
        <v>0</v>
      </c>
      <c r="Y1189">
        <f>(Z1189/AA1189*100)</f>
        <v>0</v>
      </c>
      <c r="Z1189">
        <f>BJ1189*(BO1189+BP1189)/1000</f>
        <v>0</v>
      </c>
      <c r="AA1189">
        <f>0.61365*exp(17.502*BQ1189/(240.97+BQ1189))</f>
        <v>0</v>
      </c>
      <c r="AB1189">
        <f>(X1189-BJ1189*(BO1189+BP1189)/1000)</f>
        <v>0</v>
      </c>
      <c r="AC1189">
        <f>(-J1189*44100)</f>
        <v>0</v>
      </c>
      <c r="AD1189">
        <f>2*29.3*R1189*0.92*(BQ1189-W1189)</f>
        <v>0</v>
      </c>
      <c r="AE1189">
        <f>2*0.95*5.67E-8*(((BQ1189+$B$7)+273)^4-(W1189+273)^4)</f>
        <v>0</v>
      </c>
      <c r="AF1189">
        <f>U1189+AE1189+AC1189+AD1189</f>
        <v>0</v>
      </c>
      <c r="AG1189">
        <f>BN1189*AU1189*(BI1189-BH1189*(1000-AU1189*BK1189)/(1000-AU1189*BJ1189))/(100*BB1189)</f>
        <v>0</v>
      </c>
      <c r="AH1189">
        <f>1000*BN1189*AU1189*(BJ1189-BK1189)/(100*BB1189*(1000-AU1189*BJ1189))</f>
        <v>0</v>
      </c>
      <c r="AI1189">
        <f>(AJ1189 - AK1189 - BO1189*1E3/(8.314*(BQ1189+273.15)) * AM1189/BN1189 * AL1189) * BN1189/(100*BB1189) * (1000 - BK1189)/1000</f>
        <v>0</v>
      </c>
      <c r="AJ1189">
        <v>113.168203854381</v>
      </c>
      <c r="AK1189">
        <v>123.235872727273</v>
      </c>
      <c r="AL1189">
        <v>-3.20060283955228</v>
      </c>
      <c r="AM1189">
        <v>65.4576814348884</v>
      </c>
      <c r="AN1189">
        <f>(AP1189 - AO1189 + BO1189*1E3/(8.314*(BQ1189+273.15)) * AR1189/BN1189 * AQ1189) * BN1189/(100*BB1189) * 1000/(1000 - AP1189)</f>
        <v>0</v>
      </c>
      <c r="AO1189">
        <v>18.8207601546053</v>
      </c>
      <c r="AP1189">
        <v>23.1085032967033</v>
      </c>
      <c r="AQ1189">
        <v>0.00546788064396721</v>
      </c>
      <c r="AR1189">
        <v>121.626062050855</v>
      </c>
      <c r="AS1189">
        <v>0</v>
      </c>
      <c r="AT1189">
        <v>0</v>
      </c>
      <c r="AU1189">
        <f>IF(AS1189*$H$13&gt;=AW1189,1.0,(AW1189/(AW1189-AS1189*$H$13)))</f>
        <v>0</v>
      </c>
      <c r="AV1189">
        <f>(AU1189-1)*100</f>
        <v>0</v>
      </c>
      <c r="AW1189">
        <f>MAX(0,($B$13+$C$13*BV1189)/(1+$D$13*BV1189)*BO1189/(BQ1189+273)*$E$13)</f>
        <v>0</v>
      </c>
      <c r="AX1189">
        <f>$B$11*BW1189+$C$11*BX1189+$F$11*CI1189*(1-CL1189)</f>
        <v>0</v>
      </c>
      <c r="AY1189">
        <f>AX1189*AZ1189</f>
        <v>0</v>
      </c>
      <c r="AZ1189">
        <f>($B$11*$D$9+$C$11*$D$9+$F$11*((CV1189+CN1189)/MAX(CV1189+CN1189+CW1189, 0.1)*$I$9+CW1189/MAX(CV1189+CN1189+CW1189, 0.1)*$J$9))/($B$11+$C$11+$F$11)</f>
        <v>0</v>
      </c>
      <c r="BA1189">
        <f>($B$11*$K$9+$C$11*$K$9+$F$11*((CV1189+CN1189)/MAX(CV1189+CN1189+CW1189, 0.1)*$P$9+CW1189/MAX(CV1189+CN1189+CW1189, 0.1)*$Q$9))/($B$11+$C$11+$F$11)</f>
        <v>0</v>
      </c>
      <c r="BB1189">
        <v>6</v>
      </c>
      <c r="BC1189">
        <v>0.5</v>
      </c>
      <c r="BD1189" t="s">
        <v>355</v>
      </c>
      <c r="BE1189">
        <v>2</v>
      </c>
      <c r="BF1189" t="b">
        <v>1</v>
      </c>
      <c r="BG1189">
        <v>1663701019.81429</v>
      </c>
      <c r="BH1189">
        <v>142.987214285714</v>
      </c>
      <c r="BI1189">
        <v>128.051642857143</v>
      </c>
      <c r="BJ1189">
        <v>23.07245</v>
      </c>
      <c r="BK1189">
        <v>18.8745607142857</v>
      </c>
      <c r="BL1189">
        <v>138.640357142857</v>
      </c>
      <c r="BM1189">
        <v>22.767675</v>
      </c>
      <c r="BN1189">
        <v>500.090392857143</v>
      </c>
      <c r="BO1189">
        <v>90.4387</v>
      </c>
      <c r="BP1189">
        <v>0.0480179821428571</v>
      </c>
      <c r="BQ1189">
        <v>24.3649607142857</v>
      </c>
      <c r="BR1189">
        <v>25.016425</v>
      </c>
      <c r="BS1189">
        <v>999.9</v>
      </c>
      <c r="BT1189">
        <v>0</v>
      </c>
      <c r="BU1189">
        <v>0</v>
      </c>
      <c r="BV1189">
        <v>10009.8214285714</v>
      </c>
      <c r="BW1189">
        <v>0</v>
      </c>
      <c r="BX1189">
        <v>16.7147</v>
      </c>
      <c r="BY1189">
        <v>14.9354678571429</v>
      </c>
      <c r="BZ1189">
        <v>146.363392857143</v>
      </c>
      <c r="CA1189">
        <v>130.516107142857</v>
      </c>
      <c r="CB1189">
        <v>4.19789928571429</v>
      </c>
      <c r="CC1189">
        <v>128.051642857143</v>
      </c>
      <c r="CD1189">
        <v>18.8745607142857</v>
      </c>
      <c r="CE1189">
        <v>2.0866425</v>
      </c>
      <c r="CF1189">
        <v>1.70699107142857</v>
      </c>
      <c r="CG1189">
        <v>18.1175392857143</v>
      </c>
      <c r="CH1189">
        <v>14.9600607142857</v>
      </c>
      <c r="CI1189">
        <v>1999.97142857143</v>
      </c>
      <c r="CJ1189">
        <v>0.980000535714286</v>
      </c>
      <c r="CK1189">
        <v>0.0199993285714286</v>
      </c>
      <c r="CL1189">
        <v>0</v>
      </c>
      <c r="CM1189">
        <v>792.365</v>
      </c>
      <c r="CN1189">
        <v>5.00063</v>
      </c>
      <c r="CO1189">
        <v>15720.5178571429</v>
      </c>
      <c r="CP1189">
        <v>17256.65</v>
      </c>
      <c r="CQ1189">
        <v>39.357</v>
      </c>
      <c r="CR1189">
        <v>39.437</v>
      </c>
      <c r="CS1189">
        <v>38.812</v>
      </c>
      <c r="CT1189">
        <v>38.875</v>
      </c>
      <c r="CU1189">
        <v>40.062</v>
      </c>
      <c r="CV1189">
        <v>1955.07107142857</v>
      </c>
      <c r="CW1189">
        <v>39.9</v>
      </c>
      <c r="CX1189">
        <v>0</v>
      </c>
      <c r="CY1189">
        <v>1663701025.1</v>
      </c>
      <c r="CZ1189">
        <v>0</v>
      </c>
      <c r="DA1189">
        <v>0</v>
      </c>
      <c r="DB1189" t="s">
        <v>356</v>
      </c>
      <c r="DC1189">
        <v>1660677648.1</v>
      </c>
      <c r="DD1189">
        <v>1660677649.1</v>
      </c>
      <c r="DE1189">
        <v>0</v>
      </c>
      <c r="DF1189">
        <v>-1.042</v>
      </c>
      <c r="DG1189">
        <v>0.003</v>
      </c>
      <c r="DH1189">
        <v>5.218</v>
      </c>
      <c r="DI1189">
        <v>0.344</v>
      </c>
      <c r="DJ1189">
        <v>417</v>
      </c>
      <c r="DK1189">
        <v>22</v>
      </c>
      <c r="DL1189">
        <v>1.24</v>
      </c>
      <c r="DM1189">
        <v>0.53</v>
      </c>
      <c r="DN1189">
        <v>14.25196</v>
      </c>
      <c r="DO1189">
        <v>12.0608690431519</v>
      </c>
      <c r="DP1189">
        <v>1.19844018056806</v>
      </c>
      <c r="DQ1189">
        <v>0</v>
      </c>
      <c r="DR1189">
        <v>4.108498</v>
      </c>
      <c r="DS1189">
        <v>1.6060781988743</v>
      </c>
      <c r="DT1189">
        <v>0.155854896108528</v>
      </c>
      <c r="DU1189">
        <v>0</v>
      </c>
      <c r="DV1189">
        <v>0</v>
      </c>
      <c r="DW1189">
        <v>2</v>
      </c>
      <c r="DX1189" t="s">
        <v>357</v>
      </c>
      <c r="DY1189">
        <v>2.97202</v>
      </c>
      <c r="DZ1189">
        <v>2.70218</v>
      </c>
      <c r="EA1189">
        <v>0.0297241</v>
      </c>
      <c r="EB1189">
        <v>0.0266939</v>
      </c>
      <c r="EC1189">
        <v>0.100743</v>
      </c>
      <c r="ED1189">
        <v>0.0876703</v>
      </c>
      <c r="EE1189">
        <v>37765.7</v>
      </c>
      <c r="EF1189">
        <v>41295.6</v>
      </c>
      <c r="EG1189">
        <v>35277.2</v>
      </c>
      <c r="EH1189">
        <v>38485.5</v>
      </c>
      <c r="EI1189">
        <v>44989.3</v>
      </c>
      <c r="EJ1189">
        <v>50719</v>
      </c>
      <c r="EK1189">
        <v>55156.9</v>
      </c>
      <c r="EL1189">
        <v>61741.6</v>
      </c>
      <c r="EM1189">
        <v>1.9826</v>
      </c>
      <c r="EN1189">
        <v>1.7984</v>
      </c>
      <c r="EO1189">
        <v>0.089705</v>
      </c>
      <c r="EP1189">
        <v>0</v>
      </c>
      <c r="EQ1189">
        <v>23.588</v>
      </c>
      <c r="ER1189">
        <v>999.9</v>
      </c>
      <c r="ES1189">
        <v>41.393</v>
      </c>
      <c r="ET1189">
        <v>32.156</v>
      </c>
      <c r="EU1189">
        <v>22.0507</v>
      </c>
      <c r="EV1189">
        <v>55.9626</v>
      </c>
      <c r="EW1189">
        <v>45.8734</v>
      </c>
      <c r="EX1189">
        <v>1</v>
      </c>
      <c r="EY1189">
        <v>0.0221951</v>
      </c>
      <c r="EZ1189">
        <v>2.87346</v>
      </c>
      <c r="FA1189">
        <v>20.09</v>
      </c>
      <c r="FB1189">
        <v>5.19812</v>
      </c>
      <c r="FC1189">
        <v>12.0052</v>
      </c>
      <c r="FD1189">
        <v>4.976</v>
      </c>
      <c r="FE1189">
        <v>3.294</v>
      </c>
      <c r="FF1189">
        <v>9999</v>
      </c>
      <c r="FG1189">
        <v>9999</v>
      </c>
      <c r="FH1189">
        <v>9999</v>
      </c>
      <c r="FI1189">
        <v>696.5</v>
      </c>
      <c r="FJ1189">
        <v>1.86356</v>
      </c>
      <c r="FK1189">
        <v>1.86829</v>
      </c>
      <c r="FL1189">
        <v>1.8681</v>
      </c>
      <c r="FM1189">
        <v>1.86935</v>
      </c>
      <c r="FN1189">
        <v>1.87012</v>
      </c>
      <c r="FO1189">
        <v>1.86615</v>
      </c>
      <c r="FP1189">
        <v>1.86719</v>
      </c>
      <c r="FQ1189">
        <v>1.86859</v>
      </c>
      <c r="FR1189">
        <v>5</v>
      </c>
      <c r="FS1189">
        <v>0</v>
      </c>
      <c r="FT1189">
        <v>0</v>
      </c>
      <c r="FU1189">
        <v>0</v>
      </c>
      <c r="FV1189" t="s">
        <v>358</v>
      </c>
      <c r="FW1189" t="s">
        <v>359</v>
      </c>
      <c r="FX1189" t="s">
        <v>360</v>
      </c>
      <c r="FY1189" t="s">
        <v>360</v>
      </c>
      <c r="FZ1189" t="s">
        <v>360</v>
      </c>
      <c r="GA1189" t="s">
        <v>360</v>
      </c>
      <c r="GB1189">
        <v>0</v>
      </c>
      <c r="GC1189">
        <v>100</v>
      </c>
      <c r="GD1189">
        <v>100</v>
      </c>
      <c r="GE1189">
        <v>4.218</v>
      </c>
      <c r="GF1189">
        <v>0.3048</v>
      </c>
      <c r="GG1189">
        <v>3.61927167264205</v>
      </c>
      <c r="GH1189">
        <v>0.00509506669552449</v>
      </c>
      <c r="GI1189">
        <v>1.17866753763249e-06</v>
      </c>
      <c r="GJ1189">
        <v>-6.62632595388568e-10</v>
      </c>
      <c r="GK1189">
        <v>0.304780318481584</v>
      </c>
      <c r="GL1189">
        <v>0</v>
      </c>
      <c r="GM1189">
        <v>0</v>
      </c>
      <c r="GN1189">
        <v>0</v>
      </c>
      <c r="GO1189">
        <v>-5</v>
      </c>
      <c r="GP1189">
        <v>1640</v>
      </c>
      <c r="GQ1189">
        <v>1</v>
      </c>
      <c r="GR1189">
        <v>20</v>
      </c>
      <c r="GS1189">
        <v>50389.7</v>
      </c>
      <c r="GT1189">
        <v>50389.6</v>
      </c>
      <c r="GU1189">
        <v>0.351562</v>
      </c>
      <c r="GV1189">
        <v>2.66846</v>
      </c>
      <c r="GW1189">
        <v>1.54785</v>
      </c>
      <c r="GX1189">
        <v>2.29736</v>
      </c>
      <c r="GY1189">
        <v>1.34644</v>
      </c>
      <c r="GZ1189">
        <v>2.41577</v>
      </c>
      <c r="HA1189">
        <v>37.1225</v>
      </c>
      <c r="HB1189">
        <v>23.9474</v>
      </c>
      <c r="HC1189">
        <v>18</v>
      </c>
      <c r="HD1189">
        <v>505.2</v>
      </c>
      <c r="HE1189">
        <v>389.553</v>
      </c>
      <c r="HF1189">
        <v>19.2074</v>
      </c>
      <c r="HG1189">
        <v>27.3546</v>
      </c>
      <c r="HH1189">
        <v>30.0011</v>
      </c>
      <c r="HI1189">
        <v>27.3381</v>
      </c>
      <c r="HJ1189">
        <v>27.281</v>
      </c>
      <c r="HK1189">
        <v>7.01683</v>
      </c>
      <c r="HL1189">
        <v>17.0642</v>
      </c>
      <c r="HM1189">
        <v>19.7901</v>
      </c>
      <c r="HN1189">
        <v>19.1685</v>
      </c>
      <c r="HO1189">
        <v>83.7249</v>
      </c>
      <c r="HP1189">
        <v>18.6262</v>
      </c>
      <c r="HQ1189">
        <v>102.308</v>
      </c>
      <c r="HR1189">
        <v>102.762</v>
      </c>
    </row>
    <row r="1190" spans="1:226">
      <c r="A1190">
        <v>1174</v>
      </c>
      <c r="B1190">
        <v>1663701032.6</v>
      </c>
      <c r="C1190">
        <v>13257.5</v>
      </c>
      <c r="D1190" t="s">
        <v>2719</v>
      </c>
      <c r="E1190" t="s">
        <v>2720</v>
      </c>
      <c r="F1190">
        <v>5</v>
      </c>
      <c r="G1190" t="s">
        <v>2678</v>
      </c>
      <c r="H1190" t="s">
        <v>354</v>
      </c>
      <c r="I1190">
        <v>1663701025.1</v>
      </c>
      <c r="J1190">
        <f>(K1190)/1000</f>
        <v>0</v>
      </c>
      <c r="K1190">
        <f>IF(BF1190, AN1190, AH1190)</f>
        <v>0</v>
      </c>
      <c r="L1190">
        <f>IF(BF1190, AI1190, AG1190)</f>
        <v>0</v>
      </c>
      <c r="M1190">
        <f>BH1190 - IF(AU1190&gt;1, L1190*BB1190*100.0/(AW1190*BV1190), 0)</f>
        <v>0</v>
      </c>
      <c r="N1190">
        <f>((T1190-J1190/2)*M1190-L1190)/(T1190+J1190/2)</f>
        <v>0</v>
      </c>
      <c r="O1190">
        <f>N1190*(BO1190+BP1190)/1000.0</f>
        <v>0</v>
      </c>
      <c r="P1190">
        <f>(BH1190 - IF(AU1190&gt;1, L1190*BB1190*100.0/(AW1190*BV1190), 0))*(BO1190+BP1190)/1000.0</f>
        <v>0</v>
      </c>
      <c r="Q1190">
        <f>2.0/((1/S1190-1/R1190)+SIGN(S1190)*SQRT((1/S1190-1/R1190)*(1/S1190-1/R1190) + 4*BC1190/((BC1190+1)*(BC1190+1))*(2*1/S1190*1/R1190-1/R1190*1/R1190)))</f>
        <v>0</v>
      </c>
      <c r="R1190">
        <f>IF(LEFT(BD1190,1)&lt;&gt;"0",IF(LEFT(BD1190,1)="1",3.0,BE1190),$D$5+$E$5*(BV1190*BO1190/($K$5*1000))+$F$5*(BV1190*BO1190/($K$5*1000))*MAX(MIN(BB1190,$J$5),$I$5)*MAX(MIN(BB1190,$J$5),$I$5)+$G$5*MAX(MIN(BB1190,$J$5),$I$5)*(BV1190*BO1190/($K$5*1000))+$H$5*(BV1190*BO1190/($K$5*1000))*(BV1190*BO1190/($K$5*1000)))</f>
        <v>0</v>
      </c>
      <c r="S1190">
        <f>J1190*(1000-(1000*0.61365*exp(17.502*W1190/(240.97+W1190))/(BO1190+BP1190)+BJ1190)/2)/(1000*0.61365*exp(17.502*W1190/(240.97+W1190))/(BO1190+BP1190)-BJ1190)</f>
        <v>0</v>
      </c>
      <c r="T1190">
        <f>1/((BC1190+1)/(Q1190/1.6)+1/(R1190/1.37)) + BC1190/((BC1190+1)/(Q1190/1.6) + BC1190/(R1190/1.37))</f>
        <v>0</v>
      </c>
      <c r="U1190">
        <f>(AX1190*BA1190)</f>
        <v>0</v>
      </c>
      <c r="V1190">
        <f>(BQ1190+(U1190+2*0.95*5.67E-8*(((BQ1190+$B$7)+273)^4-(BQ1190+273)^4)-44100*J1190)/(1.84*29.3*R1190+8*0.95*5.67E-8*(BQ1190+273)^3))</f>
        <v>0</v>
      </c>
      <c r="W1190">
        <f>($C$7*BR1190+$D$7*BS1190+$E$7*V1190)</f>
        <v>0</v>
      </c>
      <c r="X1190">
        <f>0.61365*exp(17.502*W1190/(240.97+W1190))</f>
        <v>0</v>
      </c>
      <c r="Y1190">
        <f>(Z1190/AA1190*100)</f>
        <v>0</v>
      </c>
      <c r="Z1190">
        <f>BJ1190*(BO1190+BP1190)/1000</f>
        <v>0</v>
      </c>
      <c r="AA1190">
        <f>0.61365*exp(17.502*BQ1190/(240.97+BQ1190))</f>
        <v>0</v>
      </c>
      <c r="AB1190">
        <f>(X1190-BJ1190*(BO1190+BP1190)/1000)</f>
        <v>0</v>
      </c>
      <c r="AC1190">
        <f>(-J1190*44100)</f>
        <v>0</v>
      </c>
      <c r="AD1190">
        <f>2*29.3*R1190*0.92*(BQ1190-W1190)</f>
        <v>0</v>
      </c>
      <c r="AE1190">
        <f>2*0.95*5.67E-8*(((BQ1190+$B$7)+273)^4-(W1190+273)^4)</f>
        <v>0</v>
      </c>
      <c r="AF1190">
        <f>U1190+AE1190+AC1190+AD1190</f>
        <v>0</v>
      </c>
      <c r="AG1190">
        <f>BN1190*AU1190*(BI1190-BH1190*(1000-AU1190*BK1190)/(1000-AU1190*BJ1190))/(100*BB1190)</f>
        <v>0</v>
      </c>
      <c r="AH1190">
        <f>1000*BN1190*AU1190*(BJ1190-BK1190)/(100*BB1190*(1000-AU1190*BJ1190))</f>
        <v>0</v>
      </c>
      <c r="AI1190">
        <f>(AJ1190 - AK1190 - BO1190*1E3/(8.314*(BQ1190+273.15)) * AM1190/BN1190 * AL1190) * BN1190/(100*BB1190) * (1000 - BK1190)/1000</f>
        <v>0</v>
      </c>
      <c r="AJ1190">
        <v>96.0326284793096</v>
      </c>
      <c r="AK1190">
        <v>107.156224242424</v>
      </c>
      <c r="AL1190">
        <v>-3.20021041013157</v>
      </c>
      <c r="AM1190">
        <v>65.4576814348884</v>
      </c>
      <c r="AN1190">
        <f>(AP1190 - AO1190 + BO1190*1E3/(8.314*(BQ1190+273.15)) * AR1190/BN1190 * AQ1190) * BN1190/(100*BB1190) * 1000/(1000 - AP1190)</f>
        <v>0</v>
      </c>
      <c r="AO1190">
        <v>18.7395768006918</v>
      </c>
      <c r="AP1190">
        <v>23.0547868131868</v>
      </c>
      <c r="AQ1190">
        <v>-0.00634582629531006</v>
      </c>
      <c r="AR1190">
        <v>121.626062050855</v>
      </c>
      <c r="AS1190">
        <v>0</v>
      </c>
      <c r="AT1190">
        <v>0</v>
      </c>
      <c r="AU1190">
        <f>IF(AS1190*$H$13&gt;=AW1190,1.0,(AW1190/(AW1190-AS1190*$H$13)))</f>
        <v>0</v>
      </c>
      <c r="AV1190">
        <f>(AU1190-1)*100</f>
        <v>0</v>
      </c>
      <c r="AW1190">
        <f>MAX(0,($B$13+$C$13*BV1190)/(1+$D$13*BV1190)*BO1190/(BQ1190+273)*$E$13)</f>
        <v>0</v>
      </c>
      <c r="AX1190">
        <f>$B$11*BW1190+$C$11*BX1190+$F$11*CI1190*(1-CL1190)</f>
        <v>0</v>
      </c>
      <c r="AY1190">
        <f>AX1190*AZ1190</f>
        <v>0</v>
      </c>
      <c r="AZ1190">
        <f>($B$11*$D$9+$C$11*$D$9+$F$11*((CV1190+CN1190)/MAX(CV1190+CN1190+CW1190, 0.1)*$I$9+CW1190/MAX(CV1190+CN1190+CW1190, 0.1)*$J$9))/($B$11+$C$11+$F$11)</f>
        <v>0</v>
      </c>
      <c r="BA1190">
        <f>($B$11*$K$9+$C$11*$K$9+$F$11*((CV1190+CN1190)/MAX(CV1190+CN1190+CW1190, 0.1)*$P$9+CW1190/MAX(CV1190+CN1190+CW1190, 0.1)*$Q$9))/($B$11+$C$11+$F$11)</f>
        <v>0</v>
      </c>
      <c r="BB1190">
        <v>6</v>
      </c>
      <c r="BC1190">
        <v>0.5</v>
      </c>
      <c r="BD1190" t="s">
        <v>355</v>
      </c>
      <c r="BE1190">
        <v>2</v>
      </c>
      <c r="BF1190" t="b">
        <v>1</v>
      </c>
      <c r="BG1190">
        <v>1663701025.1</v>
      </c>
      <c r="BH1190">
        <v>126.568444444444</v>
      </c>
      <c r="BI1190">
        <v>110.372296296296</v>
      </c>
      <c r="BJ1190">
        <v>23.0996703703704</v>
      </c>
      <c r="BK1190">
        <v>18.7953740740741</v>
      </c>
      <c r="BL1190">
        <v>122.309296296296</v>
      </c>
      <c r="BM1190">
        <v>22.7949</v>
      </c>
      <c r="BN1190">
        <v>500.076888888889</v>
      </c>
      <c r="BO1190">
        <v>90.4372222222222</v>
      </c>
      <c r="BP1190">
        <v>0.0481730962962963</v>
      </c>
      <c r="BQ1190">
        <v>24.3757296296296</v>
      </c>
      <c r="BR1190">
        <v>25.037662962963</v>
      </c>
      <c r="BS1190">
        <v>999.9</v>
      </c>
      <c r="BT1190">
        <v>0</v>
      </c>
      <c r="BU1190">
        <v>0</v>
      </c>
      <c r="BV1190">
        <v>10000.1851851852</v>
      </c>
      <c r="BW1190">
        <v>0</v>
      </c>
      <c r="BX1190">
        <v>16.7147</v>
      </c>
      <c r="BY1190">
        <v>16.1960888888889</v>
      </c>
      <c r="BZ1190">
        <v>129.56137037037</v>
      </c>
      <c r="CA1190">
        <v>112.487592592593</v>
      </c>
      <c r="CB1190">
        <v>4.30430222222222</v>
      </c>
      <c r="CC1190">
        <v>110.372296296296</v>
      </c>
      <c r="CD1190">
        <v>18.7953740740741</v>
      </c>
      <c r="CE1190">
        <v>2.08907037037037</v>
      </c>
      <c r="CF1190">
        <v>1.69980259259259</v>
      </c>
      <c r="CG1190">
        <v>18.1360888888889</v>
      </c>
      <c r="CH1190">
        <v>14.8945296296296</v>
      </c>
      <c r="CI1190">
        <v>1999.95888888889</v>
      </c>
      <c r="CJ1190">
        <v>0.980000555555556</v>
      </c>
      <c r="CK1190">
        <v>0.0199993074074074</v>
      </c>
      <c r="CL1190">
        <v>0</v>
      </c>
      <c r="CM1190">
        <v>790.365074074074</v>
      </c>
      <c r="CN1190">
        <v>5.00063</v>
      </c>
      <c r="CO1190">
        <v>15677.3592592593</v>
      </c>
      <c r="CP1190">
        <v>17256.5481481481</v>
      </c>
      <c r="CQ1190">
        <v>39.3563333333333</v>
      </c>
      <c r="CR1190">
        <v>39.437</v>
      </c>
      <c r="CS1190">
        <v>38.812</v>
      </c>
      <c r="CT1190">
        <v>38.875</v>
      </c>
      <c r="CU1190">
        <v>40.062</v>
      </c>
      <c r="CV1190">
        <v>1955.05888888889</v>
      </c>
      <c r="CW1190">
        <v>39.9</v>
      </c>
      <c r="CX1190">
        <v>0</v>
      </c>
      <c r="CY1190">
        <v>1663701029.9</v>
      </c>
      <c r="CZ1190">
        <v>0</v>
      </c>
      <c r="DA1190">
        <v>0</v>
      </c>
      <c r="DB1190" t="s">
        <v>356</v>
      </c>
      <c r="DC1190">
        <v>1660677648.1</v>
      </c>
      <c r="DD1190">
        <v>1660677649.1</v>
      </c>
      <c r="DE1190">
        <v>0</v>
      </c>
      <c r="DF1190">
        <v>-1.042</v>
      </c>
      <c r="DG1190">
        <v>0.003</v>
      </c>
      <c r="DH1190">
        <v>5.218</v>
      </c>
      <c r="DI1190">
        <v>0.344</v>
      </c>
      <c r="DJ1190">
        <v>417</v>
      </c>
      <c r="DK1190">
        <v>22</v>
      </c>
      <c r="DL1190">
        <v>1.24</v>
      </c>
      <c r="DM1190">
        <v>0.53</v>
      </c>
      <c r="DN1190">
        <v>15.540125</v>
      </c>
      <c r="DO1190">
        <v>14.4549703564728</v>
      </c>
      <c r="DP1190">
        <v>1.39964650014745</v>
      </c>
      <c r="DQ1190">
        <v>0</v>
      </c>
      <c r="DR1190">
        <v>4.241008</v>
      </c>
      <c r="DS1190">
        <v>1.20228787992494</v>
      </c>
      <c r="DT1190">
        <v>0.120662821080066</v>
      </c>
      <c r="DU1190">
        <v>0</v>
      </c>
      <c r="DV1190">
        <v>0</v>
      </c>
      <c r="DW1190">
        <v>2</v>
      </c>
      <c r="DX1190" t="s">
        <v>357</v>
      </c>
      <c r="DY1190">
        <v>2.97306</v>
      </c>
      <c r="DZ1190">
        <v>2.7018</v>
      </c>
      <c r="EA1190">
        <v>0.0258842</v>
      </c>
      <c r="EB1190">
        <v>0.0224891</v>
      </c>
      <c r="EC1190">
        <v>0.100568</v>
      </c>
      <c r="ED1190">
        <v>0.0874648</v>
      </c>
      <c r="EE1190">
        <v>37915.5</v>
      </c>
      <c r="EF1190">
        <v>41474.2</v>
      </c>
      <c r="EG1190">
        <v>35277.7</v>
      </c>
      <c r="EH1190">
        <v>38485.7</v>
      </c>
      <c r="EI1190">
        <v>44998.5</v>
      </c>
      <c r="EJ1190">
        <v>50730.3</v>
      </c>
      <c r="EK1190">
        <v>55157.4</v>
      </c>
      <c r="EL1190">
        <v>61741.6</v>
      </c>
      <c r="EM1190">
        <v>1.984</v>
      </c>
      <c r="EN1190">
        <v>1.7968</v>
      </c>
      <c r="EO1190">
        <v>0.0889003</v>
      </c>
      <c r="EP1190">
        <v>0</v>
      </c>
      <c r="EQ1190">
        <v>23.588</v>
      </c>
      <c r="ER1190">
        <v>999.9</v>
      </c>
      <c r="ES1190">
        <v>41.393</v>
      </c>
      <c r="ET1190">
        <v>32.136</v>
      </c>
      <c r="EU1190">
        <v>22.0244</v>
      </c>
      <c r="EV1190">
        <v>56.2126</v>
      </c>
      <c r="EW1190">
        <v>46.4103</v>
      </c>
      <c r="EX1190">
        <v>1</v>
      </c>
      <c r="EY1190">
        <v>0.0229675</v>
      </c>
      <c r="EZ1190">
        <v>3.0112</v>
      </c>
      <c r="FA1190">
        <v>20.0879</v>
      </c>
      <c r="FB1190">
        <v>5.19812</v>
      </c>
      <c r="FC1190">
        <v>12.0064</v>
      </c>
      <c r="FD1190">
        <v>4.9756</v>
      </c>
      <c r="FE1190">
        <v>3.294</v>
      </c>
      <c r="FF1190">
        <v>9999</v>
      </c>
      <c r="FG1190">
        <v>9999</v>
      </c>
      <c r="FH1190">
        <v>9999</v>
      </c>
      <c r="FI1190">
        <v>696.5</v>
      </c>
      <c r="FJ1190">
        <v>1.86356</v>
      </c>
      <c r="FK1190">
        <v>1.86829</v>
      </c>
      <c r="FL1190">
        <v>1.8681</v>
      </c>
      <c r="FM1190">
        <v>1.86935</v>
      </c>
      <c r="FN1190">
        <v>1.87012</v>
      </c>
      <c r="FO1190">
        <v>1.86615</v>
      </c>
      <c r="FP1190">
        <v>1.86719</v>
      </c>
      <c r="FQ1190">
        <v>1.86859</v>
      </c>
      <c r="FR1190">
        <v>5</v>
      </c>
      <c r="FS1190">
        <v>0</v>
      </c>
      <c r="FT1190">
        <v>0</v>
      </c>
      <c r="FU1190">
        <v>0</v>
      </c>
      <c r="FV1190" t="s">
        <v>358</v>
      </c>
      <c r="FW1190" t="s">
        <v>359</v>
      </c>
      <c r="FX1190" t="s">
        <v>360</v>
      </c>
      <c r="FY1190" t="s">
        <v>360</v>
      </c>
      <c r="FZ1190" t="s">
        <v>360</v>
      </c>
      <c r="GA1190" t="s">
        <v>360</v>
      </c>
      <c r="GB1190">
        <v>0</v>
      </c>
      <c r="GC1190">
        <v>100</v>
      </c>
      <c r="GD1190">
        <v>100</v>
      </c>
      <c r="GE1190">
        <v>4.135</v>
      </c>
      <c r="GF1190">
        <v>0.3048</v>
      </c>
      <c r="GG1190">
        <v>3.61927167264205</v>
      </c>
      <c r="GH1190">
        <v>0.00509506669552449</v>
      </c>
      <c r="GI1190">
        <v>1.17866753763249e-06</v>
      </c>
      <c r="GJ1190">
        <v>-6.62632595388568e-10</v>
      </c>
      <c r="GK1190">
        <v>0.304780318481584</v>
      </c>
      <c r="GL1190">
        <v>0</v>
      </c>
      <c r="GM1190">
        <v>0</v>
      </c>
      <c r="GN1190">
        <v>0</v>
      </c>
      <c r="GO1190">
        <v>-5</v>
      </c>
      <c r="GP1190">
        <v>1640</v>
      </c>
      <c r="GQ1190">
        <v>1</v>
      </c>
      <c r="GR1190">
        <v>20</v>
      </c>
      <c r="GS1190">
        <v>50389.7</v>
      </c>
      <c r="GT1190">
        <v>50389.7</v>
      </c>
      <c r="GU1190">
        <v>0.317383</v>
      </c>
      <c r="GV1190">
        <v>2.68555</v>
      </c>
      <c r="GW1190">
        <v>1.54785</v>
      </c>
      <c r="GX1190">
        <v>2.29858</v>
      </c>
      <c r="GY1190">
        <v>1.34644</v>
      </c>
      <c r="GZ1190">
        <v>2.35718</v>
      </c>
      <c r="HA1190">
        <v>37.1225</v>
      </c>
      <c r="HB1190">
        <v>23.9387</v>
      </c>
      <c r="HC1190">
        <v>18</v>
      </c>
      <c r="HD1190">
        <v>506.132</v>
      </c>
      <c r="HE1190">
        <v>388.687</v>
      </c>
      <c r="HF1190">
        <v>19.1518</v>
      </c>
      <c r="HG1190">
        <v>27.3546</v>
      </c>
      <c r="HH1190">
        <v>30.0011</v>
      </c>
      <c r="HI1190">
        <v>27.3381</v>
      </c>
      <c r="HJ1190">
        <v>27.281</v>
      </c>
      <c r="HK1190">
        <v>6.32288</v>
      </c>
      <c r="HL1190">
        <v>17.3431</v>
      </c>
      <c r="HM1190">
        <v>19.7901</v>
      </c>
      <c r="HN1190">
        <v>19.1299</v>
      </c>
      <c r="HO1190">
        <v>63.6441</v>
      </c>
      <c r="HP1190">
        <v>18.6162</v>
      </c>
      <c r="HQ1190">
        <v>102.309</v>
      </c>
      <c r="HR1190">
        <v>102.762</v>
      </c>
    </row>
    <row r="1191" spans="1:226">
      <c r="A1191">
        <v>1175</v>
      </c>
      <c r="B1191">
        <v>1663701037.6</v>
      </c>
      <c r="C1191">
        <v>13262.5</v>
      </c>
      <c r="D1191" t="s">
        <v>2721</v>
      </c>
      <c r="E1191" t="s">
        <v>2722</v>
      </c>
      <c r="F1191">
        <v>5</v>
      </c>
      <c r="G1191" t="s">
        <v>2678</v>
      </c>
      <c r="H1191" t="s">
        <v>354</v>
      </c>
      <c r="I1191">
        <v>1663701029.81429</v>
      </c>
      <c r="J1191">
        <f>(K1191)/1000</f>
        <v>0</v>
      </c>
      <c r="K1191">
        <f>IF(BF1191, AN1191, AH1191)</f>
        <v>0</v>
      </c>
      <c r="L1191">
        <f>IF(BF1191, AI1191, AG1191)</f>
        <v>0</v>
      </c>
      <c r="M1191">
        <f>BH1191 - IF(AU1191&gt;1, L1191*BB1191*100.0/(AW1191*BV1191), 0)</f>
        <v>0</v>
      </c>
      <c r="N1191">
        <f>((T1191-J1191/2)*M1191-L1191)/(T1191+J1191/2)</f>
        <v>0</v>
      </c>
      <c r="O1191">
        <f>N1191*(BO1191+BP1191)/1000.0</f>
        <v>0</v>
      </c>
      <c r="P1191">
        <f>(BH1191 - IF(AU1191&gt;1, L1191*BB1191*100.0/(AW1191*BV1191), 0))*(BO1191+BP1191)/1000.0</f>
        <v>0</v>
      </c>
      <c r="Q1191">
        <f>2.0/((1/S1191-1/R1191)+SIGN(S1191)*SQRT((1/S1191-1/R1191)*(1/S1191-1/R1191) + 4*BC1191/((BC1191+1)*(BC1191+1))*(2*1/S1191*1/R1191-1/R1191*1/R1191)))</f>
        <v>0</v>
      </c>
      <c r="R1191">
        <f>IF(LEFT(BD1191,1)&lt;&gt;"0",IF(LEFT(BD1191,1)="1",3.0,BE1191),$D$5+$E$5*(BV1191*BO1191/($K$5*1000))+$F$5*(BV1191*BO1191/($K$5*1000))*MAX(MIN(BB1191,$J$5),$I$5)*MAX(MIN(BB1191,$J$5),$I$5)+$G$5*MAX(MIN(BB1191,$J$5),$I$5)*(BV1191*BO1191/($K$5*1000))+$H$5*(BV1191*BO1191/($K$5*1000))*(BV1191*BO1191/($K$5*1000)))</f>
        <v>0</v>
      </c>
      <c r="S1191">
        <f>J1191*(1000-(1000*0.61365*exp(17.502*W1191/(240.97+W1191))/(BO1191+BP1191)+BJ1191)/2)/(1000*0.61365*exp(17.502*W1191/(240.97+W1191))/(BO1191+BP1191)-BJ1191)</f>
        <v>0</v>
      </c>
      <c r="T1191">
        <f>1/((BC1191+1)/(Q1191/1.6)+1/(R1191/1.37)) + BC1191/((BC1191+1)/(Q1191/1.6) + BC1191/(R1191/1.37))</f>
        <v>0</v>
      </c>
      <c r="U1191">
        <f>(AX1191*BA1191)</f>
        <v>0</v>
      </c>
      <c r="V1191">
        <f>(BQ1191+(U1191+2*0.95*5.67E-8*(((BQ1191+$B$7)+273)^4-(BQ1191+273)^4)-44100*J1191)/(1.84*29.3*R1191+8*0.95*5.67E-8*(BQ1191+273)^3))</f>
        <v>0</v>
      </c>
      <c r="W1191">
        <f>($C$7*BR1191+$D$7*BS1191+$E$7*V1191)</f>
        <v>0</v>
      </c>
      <c r="X1191">
        <f>0.61365*exp(17.502*W1191/(240.97+W1191))</f>
        <v>0</v>
      </c>
      <c r="Y1191">
        <f>(Z1191/AA1191*100)</f>
        <v>0</v>
      </c>
      <c r="Z1191">
        <f>BJ1191*(BO1191+BP1191)/1000</f>
        <v>0</v>
      </c>
      <c r="AA1191">
        <f>0.61365*exp(17.502*BQ1191/(240.97+BQ1191))</f>
        <v>0</v>
      </c>
      <c r="AB1191">
        <f>(X1191-BJ1191*(BO1191+BP1191)/1000)</f>
        <v>0</v>
      </c>
      <c r="AC1191">
        <f>(-J1191*44100)</f>
        <v>0</v>
      </c>
      <c r="AD1191">
        <f>2*29.3*R1191*0.92*(BQ1191-W1191)</f>
        <v>0</v>
      </c>
      <c r="AE1191">
        <f>2*0.95*5.67E-8*(((BQ1191+$B$7)+273)^4-(W1191+273)^4)</f>
        <v>0</v>
      </c>
      <c r="AF1191">
        <f>U1191+AE1191+AC1191+AD1191</f>
        <v>0</v>
      </c>
      <c r="AG1191">
        <f>BN1191*AU1191*(BI1191-BH1191*(1000-AU1191*BK1191)/(1000-AU1191*BJ1191))/(100*BB1191)</f>
        <v>0</v>
      </c>
      <c r="AH1191">
        <f>1000*BN1191*AU1191*(BJ1191-BK1191)/(100*BB1191*(1000-AU1191*BJ1191))</f>
        <v>0</v>
      </c>
      <c r="AI1191">
        <f>(AJ1191 - AK1191 - BO1191*1E3/(8.314*(BQ1191+273.15)) * AM1191/BN1191 * AL1191) * BN1191/(100*BB1191) * (1000 - BK1191)/1000</f>
        <v>0</v>
      </c>
      <c r="AJ1191">
        <v>78.7507787317812</v>
      </c>
      <c r="AK1191">
        <v>91.0198036363636</v>
      </c>
      <c r="AL1191">
        <v>-3.22611573974581</v>
      </c>
      <c r="AM1191">
        <v>65.4576814348884</v>
      </c>
      <c r="AN1191">
        <f>(AP1191 - AO1191 + BO1191*1E3/(8.314*(BQ1191+273.15)) * AR1191/BN1191 * AQ1191) * BN1191/(100*BB1191) * 1000/(1000 - AP1191)</f>
        <v>0</v>
      </c>
      <c r="AO1191">
        <v>18.6993354443047</v>
      </c>
      <c r="AP1191">
        <v>22.9794285714286</v>
      </c>
      <c r="AQ1191">
        <v>-0.0135166831438964</v>
      </c>
      <c r="AR1191">
        <v>121.626062050855</v>
      </c>
      <c r="AS1191">
        <v>0</v>
      </c>
      <c r="AT1191">
        <v>0</v>
      </c>
      <c r="AU1191">
        <f>IF(AS1191*$H$13&gt;=AW1191,1.0,(AW1191/(AW1191-AS1191*$H$13)))</f>
        <v>0</v>
      </c>
      <c r="AV1191">
        <f>(AU1191-1)*100</f>
        <v>0</v>
      </c>
      <c r="AW1191">
        <f>MAX(0,($B$13+$C$13*BV1191)/(1+$D$13*BV1191)*BO1191/(BQ1191+273)*$E$13)</f>
        <v>0</v>
      </c>
      <c r="AX1191">
        <f>$B$11*BW1191+$C$11*BX1191+$F$11*CI1191*(1-CL1191)</f>
        <v>0</v>
      </c>
      <c r="AY1191">
        <f>AX1191*AZ1191</f>
        <v>0</v>
      </c>
      <c r="AZ1191">
        <f>($B$11*$D$9+$C$11*$D$9+$F$11*((CV1191+CN1191)/MAX(CV1191+CN1191+CW1191, 0.1)*$I$9+CW1191/MAX(CV1191+CN1191+CW1191, 0.1)*$J$9))/($B$11+$C$11+$F$11)</f>
        <v>0</v>
      </c>
      <c r="BA1191">
        <f>($B$11*$K$9+$C$11*$K$9+$F$11*((CV1191+CN1191)/MAX(CV1191+CN1191+CW1191, 0.1)*$P$9+CW1191/MAX(CV1191+CN1191+CW1191, 0.1)*$Q$9))/($B$11+$C$11+$F$11)</f>
        <v>0</v>
      </c>
      <c r="BB1191">
        <v>6</v>
      </c>
      <c r="BC1191">
        <v>0.5</v>
      </c>
      <c r="BD1191" t="s">
        <v>355</v>
      </c>
      <c r="BE1191">
        <v>2</v>
      </c>
      <c r="BF1191" t="b">
        <v>1</v>
      </c>
      <c r="BG1191">
        <v>1663701029.81429</v>
      </c>
      <c r="BH1191">
        <v>111.830057142857</v>
      </c>
      <c r="BI1191">
        <v>94.4870821428571</v>
      </c>
      <c r="BJ1191">
        <v>23.0715785714286</v>
      </c>
      <c r="BK1191">
        <v>18.7336214285714</v>
      </c>
      <c r="BL1191">
        <v>107.649185714286</v>
      </c>
      <c r="BM1191">
        <v>22.7668142857143</v>
      </c>
      <c r="BN1191">
        <v>500.065071428571</v>
      </c>
      <c r="BO1191">
        <v>90.4377928571428</v>
      </c>
      <c r="BP1191">
        <v>0.0482597071428571</v>
      </c>
      <c r="BQ1191">
        <v>24.3794214285714</v>
      </c>
      <c r="BR1191">
        <v>25.0510321428571</v>
      </c>
      <c r="BS1191">
        <v>999.9</v>
      </c>
      <c r="BT1191">
        <v>0</v>
      </c>
      <c r="BU1191">
        <v>0</v>
      </c>
      <c r="BV1191">
        <v>9998.92857142857</v>
      </c>
      <c r="BW1191">
        <v>0</v>
      </c>
      <c r="BX1191">
        <v>16.7147</v>
      </c>
      <c r="BY1191">
        <v>17.3429214285714</v>
      </c>
      <c r="BZ1191">
        <v>114.471721428571</v>
      </c>
      <c r="CA1191">
        <v>96.2917785714286</v>
      </c>
      <c r="CB1191">
        <v>4.337955</v>
      </c>
      <c r="CC1191">
        <v>94.4870821428571</v>
      </c>
      <c r="CD1191">
        <v>18.7336214285714</v>
      </c>
      <c r="CE1191">
        <v>2.08654321428571</v>
      </c>
      <c r="CF1191">
        <v>1.69422964285714</v>
      </c>
      <c r="CG1191">
        <v>18.1167928571429</v>
      </c>
      <c r="CH1191">
        <v>14.8435964285714</v>
      </c>
      <c r="CI1191">
        <v>1999.96607142857</v>
      </c>
      <c r="CJ1191">
        <v>0.980000642857143</v>
      </c>
      <c r="CK1191">
        <v>0.0199992142857143</v>
      </c>
      <c r="CL1191">
        <v>0</v>
      </c>
      <c r="CM1191">
        <v>789.050357142857</v>
      </c>
      <c r="CN1191">
        <v>5.00063</v>
      </c>
      <c r="CO1191">
        <v>15650.3892857143</v>
      </c>
      <c r="CP1191">
        <v>17256.6142857143</v>
      </c>
      <c r="CQ1191">
        <v>39.35025</v>
      </c>
      <c r="CR1191">
        <v>39.437</v>
      </c>
      <c r="CS1191">
        <v>38.812</v>
      </c>
      <c r="CT1191">
        <v>38.875</v>
      </c>
      <c r="CU1191">
        <v>40.062</v>
      </c>
      <c r="CV1191">
        <v>1955.06607142857</v>
      </c>
      <c r="CW1191">
        <v>39.9</v>
      </c>
      <c r="CX1191">
        <v>0</v>
      </c>
      <c r="CY1191">
        <v>1663701034.7</v>
      </c>
      <c r="CZ1191">
        <v>0</v>
      </c>
      <c r="DA1191">
        <v>0</v>
      </c>
      <c r="DB1191" t="s">
        <v>356</v>
      </c>
      <c r="DC1191">
        <v>1660677648.1</v>
      </c>
      <c r="DD1191">
        <v>1660677649.1</v>
      </c>
      <c r="DE1191">
        <v>0</v>
      </c>
      <c r="DF1191">
        <v>-1.042</v>
      </c>
      <c r="DG1191">
        <v>0.003</v>
      </c>
      <c r="DH1191">
        <v>5.218</v>
      </c>
      <c r="DI1191">
        <v>0.344</v>
      </c>
      <c r="DJ1191">
        <v>417</v>
      </c>
      <c r="DK1191">
        <v>22</v>
      </c>
      <c r="DL1191">
        <v>1.24</v>
      </c>
      <c r="DM1191">
        <v>0.53</v>
      </c>
      <c r="DN1191">
        <v>16.5044675</v>
      </c>
      <c r="DO1191">
        <v>14.5834547842401</v>
      </c>
      <c r="DP1191">
        <v>1.41008337136275</v>
      </c>
      <c r="DQ1191">
        <v>0</v>
      </c>
      <c r="DR1191">
        <v>4.29911625</v>
      </c>
      <c r="DS1191">
        <v>0.599040562851775</v>
      </c>
      <c r="DT1191">
        <v>0.0695153820635224</v>
      </c>
      <c r="DU1191">
        <v>0</v>
      </c>
      <c r="DV1191">
        <v>0</v>
      </c>
      <c r="DW1191">
        <v>2</v>
      </c>
      <c r="DX1191" t="s">
        <v>357</v>
      </c>
      <c r="DY1191">
        <v>2.97315</v>
      </c>
      <c r="DZ1191">
        <v>2.70206</v>
      </c>
      <c r="EA1191">
        <v>0.0219259</v>
      </c>
      <c r="EB1191">
        <v>0.0181216</v>
      </c>
      <c r="EC1191">
        <v>0.100329</v>
      </c>
      <c r="ED1191">
        <v>0.0873515</v>
      </c>
      <c r="EE1191">
        <v>38069.2</v>
      </c>
      <c r="EF1191">
        <v>41658.9</v>
      </c>
      <c r="EG1191">
        <v>35277.4</v>
      </c>
      <c r="EH1191">
        <v>38485.2</v>
      </c>
      <c r="EI1191">
        <v>45010.5</v>
      </c>
      <c r="EJ1191">
        <v>50736.1</v>
      </c>
      <c r="EK1191">
        <v>55157.3</v>
      </c>
      <c r="EL1191">
        <v>61741.1</v>
      </c>
      <c r="EM1191">
        <v>1.983</v>
      </c>
      <c r="EN1191">
        <v>1.798</v>
      </c>
      <c r="EO1191">
        <v>0.0896752</v>
      </c>
      <c r="EP1191">
        <v>0</v>
      </c>
      <c r="EQ1191">
        <v>23.588</v>
      </c>
      <c r="ER1191">
        <v>999.9</v>
      </c>
      <c r="ES1191">
        <v>41.393</v>
      </c>
      <c r="ET1191">
        <v>32.136</v>
      </c>
      <c r="EU1191">
        <v>22.0226</v>
      </c>
      <c r="EV1191">
        <v>56.1926</v>
      </c>
      <c r="EW1191">
        <v>45.7853</v>
      </c>
      <c r="EX1191">
        <v>1</v>
      </c>
      <c r="EY1191">
        <v>0.0237195</v>
      </c>
      <c r="EZ1191">
        <v>3.13758</v>
      </c>
      <c r="FA1191">
        <v>20.0851</v>
      </c>
      <c r="FB1191">
        <v>5.19812</v>
      </c>
      <c r="FC1191">
        <v>12.0064</v>
      </c>
      <c r="FD1191">
        <v>4.9752</v>
      </c>
      <c r="FE1191">
        <v>3.294</v>
      </c>
      <c r="FF1191">
        <v>9999</v>
      </c>
      <c r="FG1191">
        <v>9999</v>
      </c>
      <c r="FH1191">
        <v>9999</v>
      </c>
      <c r="FI1191">
        <v>696.5</v>
      </c>
      <c r="FJ1191">
        <v>1.86362</v>
      </c>
      <c r="FK1191">
        <v>1.86829</v>
      </c>
      <c r="FL1191">
        <v>1.86801</v>
      </c>
      <c r="FM1191">
        <v>1.86932</v>
      </c>
      <c r="FN1191">
        <v>1.87012</v>
      </c>
      <c r="FO1191">
        <v>1.86615</v>
      </c>
      <c r="FP1191">
        <v>1.86722</v>
      </c>
      <c r="FQ1191">
        <v>1.86859</v>
      </c>
      <c r="FR1191">
        <v>5</v>
      </c>
      <c r="FS1191">
        <v>0</v>
      </c>
      <c r="FT1191">
        <v>0</v>
      </c>
      <c r="FU1191">
        <v>0</v>
      </c>
      <c r="FV1191" t="s">
        <v>358</v>
      </c>
      <c r="FW1191" t="s">
        <v>359</v>
      </c>
      <c r="FX1191" t="s">
        <v>360</v>
      </c>
      <c r="FY1191" t="s">
        <v>360</v>
      </c>
      <c r="FZ1191" t="s">
        <v>360</v>
      </c>
      <c r="GA1191" t="s">
        <v>360</v>
      </c>
      <c r="GB1191">
        <v>0</v>
      </c>
      <c r="GC1191">
        <v>100</v>
      </c>
      <c r="GD1191">
        <v>100</v>
      </c>
      <c r="GE1191">
        <v>4.052</v>
      </c>
      <c r="GF1191">
        <v>0.3048</v>
      </c>
      <c r="GG1191">
        <v>3.61927167264205</v>
      </c>
      <c r="GH1191">
        <v>0.00509506669552449</v>
      </c>
      <c r="GI1191">
        <v>1.17866753763249e-06</v>
      </c>
      <c r="GJ1191">
        <v>-6.62632595388568e-10</v>
      </c>
      <c r="GK1191">
        <v>0.304780318481584</v>
      </c>
      <c r="GL1191">
        <v>0</v>
      </c>
      <c r="GM1191">
        <v>0</v>
      </c>
      <c r="GN1191">
        <v>0</v>
      </c>
      <c r="GO1191">
        <v>-5</v>
      </c>
      <c r="GP1191">
        <v>1640</v>
      </c>
      <c r="GQ1191">
        <v>1</v>
      </c>
      <c r="GR1191">
        <v>20</v>
      </c>
      <c r="GS1191">
        <v>50389.8</v>
      </c>
      <c r="GT1191">
        <v>50389.8</v>
      </c>
      <c r="GU1191">
        <v>0.27832</v>
      </c>
      <c r="GV1191">
        <v>2.68311</v>
      </c>
      <c r="GW1191">
        <v>1.54785</v>
      </c>
      <c r="GX1191">
        <v>2.29858</v>
      </c>
      <c r="GY1191">
        <v>1.34644</v>
      </c>
      <c r="GZ1191">
        <v>2.41577</v>
      </c>
      <c r="HA1191">
        <v>37.1225</v>
      </c>
      <c r="HB1191">
        <v>23.9474</v>
      </c>
      <c r="HC1191">
        <v>18</v>
      </c>
      <c r="HD1191">
        <v>505.465</v>
      </c>
      <c r="HE1191">
        <v>389.352</v>
      </c>
      <c r="HF1191">
        <v>19.076</v>
      </c>
      <c r="HG1191">
        <v>27.3546</v>
      </c>
      <c r="HH1191">
        <v>30.0008</v>
      </c>
      <c r="HI1191">
        <v>27.3381</v>
      </c>
      <c r="HJ1191">
        <v>27.2833</v>
      </c>
      <c r="HK1191">
        <v>5.55198</v>
      </c>
      <c r="HL1191">
        <v>17.3431</v>
      </c>
      <c r="HM1191">
        <v>19.7901</v>
      </c>
      <c r="HN1191">
        <v>19.0682</v>
      </c>
      <c r="HO1191">
        <v>50.1703</v>
      </c>
      <c r="HP1191">
        <v>18.6459</v>
      </c>
      <c r="HQ1191">
        <v>102.309</v>
      </c>
      <c r="HR1191">
        <v>102.761</v>
      </c>
    </row>
    <row r="1192" spans="1:226">
      <c r="A1192">
        <v>1176</v>
      </c>
      <c r="B1192">
        <v>1663701042.6</v>
      </c>
      <c r="C1192">
        <v>13267.5</v>
      </c>
      <c r="D1192" t="s">
        <v>2723</v>
      </c>
      <c r="E1192" t="s">
        <v>2724</v>
      </c>
      <c r="F1192">
        <v>5</v>
      </c>
      <c r="G1192" t="s">
        <v>2678</v>
      </c>
      <c r="H1192" t="s">
        <v>354</v>
      </c>
      <c r="I1192">
        <v>1663701035.1</v>
      </c>
      <c r="J1192">
        <f>(K1192)/1000</f>
        <v>0</v>
      </c>
      <c r="K1192">
        <f>IF(BF1192, AN1192, AH1192)</f>
        <v>0</v>
      </c>
      <c r="L1192">
        <f>IF(BF1192, AI1192, AG1192)</f>
        <v>0</v>
      </c>
      <c r="M1192">
        <f>BH1192 - IF(AU1192&gt;1, L1192*BB1192*100.0/(AW1192*BV1192), 0)</f>
        <v>0</v>
      </c>
      <c r="N1192">
        <f>((T1192-J1192/2)*M1192-L1192)/(T1192+J1192/2)</f>
        <v>0</v>
      </c>
      <c r="O1192">
        <f>N1192*(BO1192+BP1192)/1000.0</f>
        <v>0</v>
      </c>
      <c r="P1192">
        <f>(BH1192 - IF(AU1192&gt;1, L1192*BB1192*100.0/(AW1192*BV1192), 0))*(BO1192+BP1192)/1000.0</f>
        <v>0</v>
      </c>
      <c r="Q1192">
        <f>2.0/((1/S1192-1/R1192)+SIGN(S1192)*SQRT((1/S1192-1/R1192)*(1/S1192-1/R1192) + 4*BC1192/((BC1192+1)*(BC1192+1))*(2*1/S1192*1/R1192-1/R1192*1/R1192)))</f>
        <v>0</v>
      </c>
      <c r="R1192">
        <f>IF(LEFT(BD1192,1)&lt;&gt;"0",IF(LEFT(BD1192,1)="1",3.0,BE1192),$D$5+$E$5*(BV1192*BO1192/($K$5*1000))+$F$5*(BV1192*BO1192/($K$5*1000))*MAX(MIN(BB1192,$J$5),$I$5)*MAX(MIN(BB1192,$J$5),$I$5)+$G$5*MAX(MIN(BB1192,$J$5),$I$5)*(BV1192*BO1192/($K$5*1000))+$H$5*(BV1192*BO1192/($K$5*1000))*(BV1192*BO1192/($K$5*1000)))</f>
        <v>0</v>
      </c>
      <c r="S1192">
        <f>J1192*(1000-(1000*0.61365*exp(17.502*W1192/(240.97+W1192))/(BO1192+BP1192)+BJ1192)/2)/(1000*0.61365*exp(17.502*W1192/(240.97+W1192))/(BO1192+BP1192)-BJ1192)</f>
        <v>0</v>
      </c>
      <c r="T1192">
        <f>1/((BC1192+1)/(Q1192/1.6)+1/(R1192/1.37)) + BC1192/((BC1192+1)/(Q1192/1.6) + BC1192/(R1192/1.37))</f>
        <v>0</v>
      </c>
      <c r="U1192">
        <f>(AX1192*BA1192)</f>
        <v>0</v>
      </c>
      <c r="V1192">
        <f>(BQ1192+(U1192+2*0.95*5.67E-8*(((BQ1192+$B$7)+273)^4-(BQ1192+273)^4)-44100*J1192)/(1.84*29.3*R1192+8*0.95*5.67E-8*(BQ1192+273)^3))</f>
        <v>0</v>
      </c>
      <c r="W1192">
        <f>($C$7*BR1192+$D$7*BS1192+$E$7*V1192)</f>
        <v>0</v>
      </c>
      <c r="X1192">
        <f>0.61365*exp(17.502*W1192/(240.97+W1192))</f>
        <v>0</v>
      </c>
      <c r="Y1192">
        <f>(Z1192/AA1192*100)</f>
        <v>0</v>
      </c>
      <c r="Z1192">
        <f>BJ1192*(BO1192+BP1192)/1000</f>
        <v>0</v>
      </c>
      <c r="AA1192">
        <f>0.61365*exp(17.502*BQ1192/(240.97+BQ1192))</f>
        <v>0</v>
      </c>
      <c r="AB1192">
        <f>(X1192-BJ1192*(BO1192+BP1192)/1000)</f>
        <v>0</v>
      </c>
      <c r="AC1192">
        <f>(-J1192*44100)</f>
        <v>0</v>
      </c>
      <c r="AD1192">
        <f>2*29.3*R1192*0.92*(BQ1192-W1192)</f>
        <v>0</v>
      </c>
      <c r="AE1192">
        <f>2*0.95*5.67E-8*(((BQ1192+$B$7)+273)^4-(W1192+273)^4)</f>
        <v>0</v>
      </c>
      <c r="AF1192">
        <f>U1192+AE1192+AC1192+AD1192</f>
        <v>0</v>
      </c>
      <c r="AG1192">
        <f>BN1192*AU1192*(BI1192-BH1192*(1000-AU1192*BK1192)/(1000-AU1192*BJ1192))/(100*BB1192)</f>
        <v>0</v>
      </c>
      <c r="AH1192">
        <f>1000*BN1192*AU1192*(BJ1192-BK1192)/(100*BB1192*(1000-AU1192*BJ1192))</f>
        <v>0</v>
      </c>
      <c r="AI1192">
        <f>(AJ1192 - AK1192 - BO1192*1E3/(8.314*(BQ1192+273.15)) * AM1192/BN1192 * AL1192) * BN1192/(100*BB1192) * (1000 - BK1192)/1000</f>
        <v>0</v>
      </c>
      <c r="AJ1192">
        <v>61.7709688341599</v>
      </c>
      <c r="AK1192">
        <v>75.0318981818182</v>
      </c>
      <c r="AL1192">
        <v>-3.19563565887882</v>
      </c>
      <c r="AM1192">
        <v>65.4576814348884</v>
      </c>
      <c r="AN1192">
        <f>(AP1192 - AO1192 + BO1192*1E3/(8.314*(BQ1192+273.15)) * AR1192/BN1192 * AQ1192) * BN1192/(100*BB1192) * 1000/(1000 - AP1192)</f>
        <v>0</v>
      </c>
      <c r="AO1192">
        <v>18.6634713217795</v>
      </c>
      <c r="AP1192">
        <v>22.8972285714286</v>
      </c>
      <c r="AQ1192">
        <v>-0.0158425391038342</v>
      </c>
      <c r="AR1192">
        <v>121.626062050855</v>
      </c>
      <c r="AS1192">
        <v>0</v>
      </c>
      <c r="AT1192">
        <v>0</v>
      </c>
      <c r="AU1192">
        <f>IF(AS1192*$H$13&gt;=AW1192,1.0,(AW1192/(AW1192-AS1192*$H$13)))</f>
        <v>0</v>
      </c>
      <c r="AV1192">
        <f>(AU1192-1)*100</f>
        <v>0</v>
      </c>
      <c r="AW1192">
        <f>MAX(0,($B$13+$C$13*BV1192)/(1+$D$13*BV1192)*BO1192/(BQ1192+273)*$E$13)</f>
        <v>0</v>
      </c>
      <c r="AX1192">
        <f>$B$11*BW1192+$C$11*BX1192+$F$11*CI1192*(1-CL1192)</f>
        <v>0</v>
      </c>
      <c r="AY1192">
        <f>AX1192*AZ1192</f>
        <v>0</v>
      </c>
      <c r="AZ1192">
        <f>($B$11*$D$9+$C$11*$D$9+$F$11*((CV1192+CN1192)/MAX(CV1192+CN1192+CW1192, 0.1)*$I$9+CW1192/MAX(CV1192+CN1192+CW1192, 0.1)*$J$9))/($B$11+$C$11+$F$11)</f>
        <v>0</v>
      </c>
      <c r="BA1192">
        <f>($B$11*$K$9+$C$11*$K$9+$F$11*((CV1192+CN1192)/MAX(CV1192+CN1192+CW1192, 0.1)*$P$9+CW1192/MAX(CV1192+CN1192+CW1192, 0.1)*$Q$9))/($B$11+$C$11+$F$11)</f>
        <v>0</v>
      </c>
      <c r="BB1192">
        <v>6</v>
      </c>
      <c r="BC1192">
        <v>0.5</v>
      </c>
      <c r="BD1192" t="s">
        <v>355</v>
      </c>
      <c r="BE1192">
        <v>2</v>
      </c>
      <c r="BF1192" t="b">
        <v>1</v>
      </c>
      <c r="BG1192">
        <v>1663701035.1</v>
      </c>
      <c r="BH1192">
        <v>95.2373037037037</v>
      </c>
      <c r="BI1192">
        <v>76.7089333333333</v>
      </c>
      <c r="BJ1192">
        <v>23.0070666666667</v>
      </c>
      <c r="BK1192">
        <v>18.6857777777778</v>
      </c>
      <c r="BL1192">
        <v>91.1441259259259</v>
      </c>
      <c r="BM1192">
        <v>22.7023</v>
      </c>
      <c r="BN1192">
        <v>500.076666666667</v>
      </c>
      <c r="BO1192">
        <v>90.4385444444444</v>
      </c>
      <c r="BP1192">
        <v>0.0484968148148148</v>
      </c>
      <c r="BQ1192">
        <v>24.3798481481481</v>
      </c>
      <c r="BR1192">
        <v>25.0564888888889</v>
      </c>
      <c r="BS1192">
        <v>999.9</v>
      </c>
      <c r="BT1192">
        <v>0</v>
      </c>
      <c r="BU1192">
        <v>0</v>
      </c>
      <c r="BV1192">
        <v>9995</v>
      </c>
      <c r="BW1192">
        <v>0</v>
      </c>
      <c r="BX1192">
        <v>16.708162962963</v>
      </c>
      <c r="BY1192">
        <v>18.5283555555556</v>
      </c>
      <c r="BZ1192">
        <v>97.4808666666667</v>
      </c>
      <c r="CA1192">
        <v>78.1699407407407</v>
      </c>
      <c r="CB1192">
        <v>4.32128925925926</v>
      </c>
      <c r="CC1192">
        <v>76.7089333333333</v>
      </c>
      <c r="CD1192">
        <v>18.6857777777778</v>
      </c>
      <c r="CE1192">
        <v>2.0807262962963</v>
      </c>
      <c r="CF1192">
        <v>1.68991592592593</v>
      </c>
      <c r="CG1192">
        <v>18.0723444444444</v>
      </c>
      <c r="CH1192">
        <v>14.8040925925926</v>
      </c>
      <c r="CI1192">
        <v>1999.98111111111</v>
      </c>
      <c r="CJ1192">
        <v>0.980000777777778</v>
      </c>
      <c r="CK1192">
        <v>0.0199990703703704</v>
      </c>
      <c r="CL1192">
        <v>0</v>
      </c>
      <c r="CM1192">
        <v>788.097814814815</v>
      </c>
      <c r="CN1192">
        <v>5.00063</v>
      </c>
      <c r="CO1192">
        <v>15629.7037037037</v>
      </c>
      <c r="CP1192">
        <v>17256.7407407407</v>
      </c>
      <c r="CQ1192">
        <v>39.3376666666667</v>
      </c>
      <c r="CR1192">
        <v>39.437</v>
      </c>
      <c r="CS1192">
        <v>38.812</v>
      </c>
      <c r="CT1192">
        <v>38.875</v>
      </c>
      <c r="CU1192">
        <v>40.062</v>
      </c>
      <c r="CV1192">
        <v>1955.08111111111</v>
      </c>
      <c r="CW1192">
        <v>39.9</v>
      </c>
      <c r="CX1192">
        <v>0</v>
      </c>
      <c r="CY1192">
        <v>1663701040.1</v>
      </c>
      <c r="CZ1192">
        <v>0</v>
      </c>
      <c r="DA1192">
        <v>0</v>
      </c>
      <c r="DB1192" t="s">
        <v>356</v>
      </c>
      <c r="DC1192">
        <v>1660677648.1</v>
      </c>
      <c r="DD1192">
        <v>1660677649.1</v>
      </c>
      <c r="DE1192">
        <v>0</v>
      </c>
      <c r="DF1192">
        <v>-1.042</v>
      </c>
      <c r="DG1192">
        <v>0.003</v>
      </c>
      <c r="DH1192">
        <v>5.218</v>
      </c>
      <c r="DI1192">
        <v>0.344</v>
      </c>
      <c r="DJ1192">
        <v>417</v>
      </c>
      <c r="DK1192">
        <v>22</v>
      </c>
      <c r="DL1192">
        <v>1.24</v>
      </c>
      <c r="DM1192">
        <v>0.53</v>
      </c>
      <c r="DN1192">
        <v>17.9012925</v>
      </c>
      <c r="DO1192">
        <v>13.6105879924953</v>
      </c>
      <c r="DP1192">
        <v>1.31719736038065</v>
      </c>
      <c r="DQ1192">
        <v>0</v>
      </c>
      <c r="DR1192">
        <v>4.32226475</v>
      </c>
      <c r="DS1192">
        <v>-0.213934896810514</v>
      </c>
      <c r="DT1192">
        <v>0.0363544029649435</v>
      </c>
      <c r="DU1192">
        <v>0</v>
      </c>
      <c r="DV1192">
        <v>0</v>
      </c>
      <c r="DW1192">
        <v>2</v>
      </c>
      <c r="DX1192" t="s">
        <v>357</v>
      </c>
      <c r="DY1192">
        <v>2.97398</v>
      </c>
      <c r="DZ1192">
        <v>2.70205</v>
      </c>
      <c r="EA1192">
        <v>0.017943</v>
      </c>
      <c r="EB1192">
        <v>0.013777</v>
      </c>
      <c r="EC1192">
        <v>0.100071</v>
      </c>
      <c r="ED1192">
        <v>0.0873358</v>
      </c>
      <c r="EE1192">
        <v>38224.2</v>
      </c>
      <c r="EF1192">
        <v>41843.3</v>
      </c>
      <c r="EG1192">
        <v>35277.4</v>
      </c>
      <c r="EH1192">
        <v>38485.4</v>
      </c>
      <c r="EI1192">
        <v>45023.3</v>
      </c>
      <c r="EJ1192">
        <v>50737</v>
      </c>
      <c r="EK1192">
        <v>55157.1</v>
      </c>
      <c r="EL1192">
        <v>61741.3</v>
      </c>
      <c r="EM1192">
        <v>1.983</v>
      </c>
      <c r="EN1192">
        <v>1.7974</v>
      </c>
      <c r="EO1192">
        <v>0.0902712</v>
      </c>
      <c r="EP1192">
        <v>0</v>
      </c>
      <c r="EQ1192">
        <v>23.586</v>
      </c>
      <c r="ER1192">
        <v>999.9</v>
      </c>
      <c r="ES1192">
        <v>41.393</v>
      </c>
      <c r="ET1192">
        <v>32.136</v>
      </c>
      <c r="EU1192">
        <v>22.0233</v>
      </c>
      <c r="EV1192">
        <v>56.2926</v>
      </c>
      <c r="EW1192">
        <v>45.9896</v>
      </c>
      <c r="EX1192">
        <v>1</v>
      </c>
      <c r="EY1192">
        <v>0.0241463</v>
      </c>
      <c r="EZ1192">
        <v>3.17769</v>
      </c>
      <c r="FA1192">
        <v>20.0848</v>
      </c>
      <c r="FB1192">
        <v>5.19812</v>
      </c>
      <c r="FC1192">
        <v>12.0064</v>
      </c>
      <c r="FD1192">
        <v>4.9756</v>
      </c>
      <c r="FE1192">
        <v>3.2938</v>
      </c>
      <c r="FF1192">
        <v>9999</v>
      </c>
      <c r="FG1192">
        <v>9999</v>
      </c>
      <c r="FH1192">
        <v>9999</v>
      </c>
      <c r="FI1192">
        <v>696.5</v>
      </c>
      <c r="FJ1192">
        <v>1.86356</v>
      </c>
      <c r="FK1192">
        <v>1.86829</v>
      </c>
      <c r="FL1192">
        <v>1.86807</v>
      </c>
      <c r="FM1192">
        <v>1.86932</v>
      </c>
      <c r="FN1192">
        <v>1.87012</v>
      </c>
      <c r="FO1192">
        <v>1.86615</v>
      </c>
      <c r="FP1192">
        <v>1.86722</v>
      </c>
      <c r="FQ1192">
        <v>1.86859</v>
      </c>
      <c r="FR1192">
        <v>5</v>
      </c>
      <c r="FS1192">
        <v>0</v>
      </c>
      <c r="FT1192">
        <v>0</v>
      </c>
      <c r="FU1192">
        <v>0</v>
      </c>
      <c r="FV1192" t="s">
        <v>358</v>
      </c>
      <c r="FW1192" t="s">
        <v>359</v>
      </c>
      <c r="FX1192" t="s">
        <v>360</v>
      </c>
      <c r="FY1192" t="s">
        <v>360</v>
      </c>
      <c r="FZ1192" t="s">
        <v>360</v>
      </c>
      <c r="GA1192" t="s">
        <v>360</v>
      </c>
      <c r="GB1192">
        <v>0</v>
      </c>
      <c r="GC1192">
        <v>100</v>
      </c>
      <c r="GD1192">
        <v>100</v>
      </c>
      <c r="GE1192">
        <v>3.97</v>
      </c>
      <c r="GF1192">
        <v>0.3047</v>
      </c>
      <c r="GG1192">
        <v>3.61927167264205</v>
      </c>
      <c r="GH1192">
        <v>0.00509506669552449</v>
      </c>
      <c r="GI1192">
        <v>1.17866753763249e-06</v>
      </c>
      <c r="GJ1192">
        <v>-6.62632595388568e-10</v>
      </c>
      <c r="GK1192">
        <v>0.304780318481584</v>
      </c>
      <c r="GL1192">
        <v>0</v>
      </c>
      <c r="GM1192">
        <v>0</v>
      </c>
      <c r="GN1192">
        <v>0</v>
      </c>
      <c r="GO1192">
        <v>-5</v>
      </c>
      <c r="GP1192">
        <v>1640</v>
      </c>
      <c r="GQ1192">
        <v>1</v>
      </c>
      <c r="GR1192">
        <v>20</v>
      </c>
      <c r="GS1192">
        <v>50389.9</v>
      </c>
      <c r="GT1192">
        <v>50389.9</v>
      </c>
      <c r="GU1192">
        <v>0.241699</v>
      </c>
      <c r="GV1192">
        <v>2.69653</v>
      </c>
      <c r="GW1192">
        <v>1.54785</v>
      </c>
      <c r="GX1192">
        <v>2.29858</v>
      </c>
      <c r="GY1192">
        <v>1.34644</v>
      </c>
      <c r="GZ1192">
        <v>2.3999</v>
      </c>
      <c r="HA1192">
        <v>37.1225</v>
      </c>
      <c r="HB1192">
        <v>23.9387</v>
      </c>
      <c r="HC1192">
        <v>18</v>
      </c>
      <c r="HD1192">
        <v>505.464</v>
      </c>
      <c r="HE1192">
        <v>389.027</v>
      </c>
      <c r="HF1192">
        <v>19.0046</v>
      </c>
      <c r="HG1192">
        <v>27.3546</v>
      </c>
      <c r="HH1192">
        <v>30.0007</v>
      </c>
      <c r="HI1192">
        <v>27.3381</v>
      </c>
      <c r="HJ1192">
        <v>27.2833</v>
      </c>
      <c r="HK1192">
        <v>4.85841</v>
      </c>
      <c r="HL1192">
        <v>17.3431</v>
      </c>
      <c r="HM1192">
        <v>19.7901</v>
      </c>
      <c r="HN1192">
        <v>19.0112</v>
      </c>
      <c r="HO1192">
        <v>30.015</v>
      </c>
      <c r="HP1192">
        <v>18.6716</v>
      </c>
      <c r="HQ1192">
        <v>102.309</v>
      </c>
      <c r="HR1192">
        <v>102.762</v>
      </c>
    </row>
    <row r="1193" spans="1:226">
      <c r="A1193">
        <v>1177</v>
      </c>
      <c r="B1193">
        <v>1663701139.6</v>
      </c>
      <c r="C1193">
        <v>13364.5</v>
      </c>
      <c r="D1193" t="s">
        <v>2725</v>
      </c>
      <c r="E1193" t="s">
        <v>2726</v>
      </c>
      <c r="F1193">
        <v>5</v>
      </c>
      <c r="G1193" t="s">
        <v>2678</v>
      </c>
      <c r="H1193" t="s">
        <v>354</v>
      </c>
      <c r="I1193">
        <v>1663701131.6</v>
      </c>
      <c r="J1193">
        <f>(K1193)/1000</f>
        <v>0</v>
      </c>
      <c r="K1193">
        <f>IF(BF1193, AN1193, AH1193)</f>
        <v>0</v>
      </c>
      <c r="L1193">
        <f>IF(BF1193, AI1193, AG1193)</f>
        <v>0</v>
      </c>
      <c r="M1193">
        <f>BH1193 - IF(AU1193&gt;1, L1193*BB1193*100.0/(AW1193*BV1193), 0)</f>
        <v>0</v>
      </c>
      <c r="N1193">
        <f>((T1193-J1193/2)*M1193-L1193)/(T1193+J1193/2)</f>
        <v>0</v>
      </c>
      <c r="O1193">
        <f>N1193*(BO1193+BP1193)/1000.0</f>
        <v>0</v>
      </c>
      <c r="P1193">
        <f>(BH1193 - IF(AU1193&gt;1, L1193*BB1193*100.0/(AW1193*BV1193), 0))*(BO1193+BP1193)/1000.0</f>
        <v>0</v>
      </c>
      <c r="Q1193">
        <f>2.0/((1/S1193-1/R1193)+SIGN(S1193)*SQRT((1/S1193-1/R1193)*(1/S1193-1/R1193) + 4*BC1193/((BC1193+1)*(BC1193+1))*(2*1/S1193*1/R1193-1/R1193*1/R1193)))</f>
        <v>0</v>
      </c>
      <c r="R1193">
        <f>IF(LEFT(BD1193,1)&lt;&gt;"0",IF(LEFT(BD1193,1)="1",3.0,BE1193),$D$5+$E$5*(BV1193*BO1193/($K$5*1000))+$F$5*(BV1193*BO1193/($K$5*1000))*MAX(MIN(BB1193,$J$5),$I$5)*MAX(MIN(BB1193,$J$5),$I$5)+$G$5*MAX(MIN(BB1193,$J$5),$I$5)*(BV1193*BO1193/($K$5*1000))+$H$5*(BV1193*BO1193/($K$5*1000))*(BV1193*BO1193/($K$5*1000)))</f>
        <v>0</v>
      </c>
      <c r="S1193">
        <f>J1193*(1000-(1000*0.61365*exp(17.502*W1193/(240.97+W1193))/(BO1193+BP1193)+BJ1193)/2)/(1000*0.61365*exp(17.502*W1193/(240.97+W1193))/(BO1193+BP1193)-BJ1193)</f>
        <v>0</v>
      </c>
      <c r="T1193">
        <f>1/((BC1193+1)/(Q1193/1.6)+1/(R1193/1.37)) + BC1193/((BC1193+1)/(Q1193/1.6) + BC1193/(R1193/1.37))</f>
        <v>0</v>
      </c>
      <c r="U1193">
        <f>(AX1193*BA1193)</f>
        <v>0</v>
      </c>
      <c r="V1193">
        <f>(BQ1193+(U1193+2*0.95*5.67E-8*(((BQ1193+$B$7)+273)^4-(BQ1193+273)^4)-44100*J1193)/(1.84*29.3*R1193+8*0.95*5.67E-8*(BQ1193+273)^3))</f>
        <v>0</v>
      </c>
      <c r="W1193">
        <f>($C$7*BR1193+$D$7*BS1193+$E$7*V1193)</f>
        <v>0</v>
      </c>
      <c r="X1193">
        <f>0.61365*exp(17.502*W1193/(240.97+W1193))</f>
        <v>0</v>
      </c>
      <c r="Y1193">
        <f>(Z1193/AA1193*100)</f>
        <v>0</v>
      </c>
      <c r="Z1193">
        <f>BJ1193*(BO1193+BP1193)/1000</f>
        <v>0</v>
      </c>
      <c r="AA1193">
        <f>0.61365*exp(17.502*BQ1193/(240.97+BQ1193))</f>
        <v>0</v>
      </c>
      <c r="AB1193">
        <f>(X1193-BJ1193*(BO1193+BP1193)/1000)</f>
        <v>0</v>
      </c>
      <c r="AC1193">
        <f>(-J1193*44100)</f>
        <v>0</v>
      </c>
      <c r="AD1193">
        <f>2*29.3*R1193*0.92*(BQ1193-W1193)</f>
        <v>0</v>
      </c>
      <c r="AE1193">
        <f>2*0.95*5.67E-8*(((BQ1193+$B$7)+273)^4-(W1193+273)^4)</f>
        <v>0</v>
      </c>
      <c r="AF1193">
        <f>U1193+AE1193+AC1193+AD1193</f>
        <v>0</v>
      </c>
      <c r="AG1193">
        <f>BN1193*AU1193*(BI1193-BH1193*(1000-AU1193*BK1193)/(1000-AU1193*BJ1193))/(100*BB1193)</f>
        <v>0</v>
      </c>
      <c r="AH1193">
        <f>1000*BN1193*AU1193*(BJ1193-BK1193)/(100*BB1193*(1000-AU1193*BJ1193))</f>
        <v>0</v>
      </c>
      <c r="AI1193">
        <f>(AJ1193 - AK1193 - BO1193*1E3/(8.314*(BQ1193+273.15)) * AM1193/BN1193 * AL1193) * BN1193/(100*BB1193) * (1000 - BK1193)/1000</f>
        <v>0</v>
      </c>
      <c r="AJ1193">
        <v>428.623000494129</v>
      </c>
      <c r="AK1193">
        <v>408.31076969697</v>
      </c>
      <c r="AL1193">
        <v>0.000862070407744683</v>
      </c>
      <c r="AM1193">
        <v>65.4576814348884</v>
      </c>
      <c r="AN1193">
        <f>(AP1193 - AO1193 + BO1193*1E3/(8.314*(BQ1193+273.15)) * AR1193/BN1193 * AQ1193) * BN1193/(100*BB1193) * 1000/(1000 - AP1193)</f>
        <v>0</v>
      </c>
      <c r="AO1193">
        <v>18.9264849381569</v>
      </c>
      <c r="AP1193">
        <v>22.9728274725275</v>
      </c>
      <c r="AQ1193">
        <v>-0.000182396376520422</v>
      </c>
      <c r="AR1193">
        <v>121.626062050855</v>
      </c>
      <c r="AS1193">
        <v>0</v>
      </c>
      <c r="AT1193">
        <v>0</v>
      </c>
      <c r="AU1193">
        <f>IF(AS1193*$H$13&gt;=AW1193,1.0,(AW1193/(AW1193-AS1193*$H$13)))</f>
        <v>0</v>
      </c>
      <c r="AV1193">
        <f>(AU1193-1)*100</f>
        <v>0</v>
      </c>
      <c r="AW1193">
        <f>MAX(0,($B$13+$C$13*BV1193)/(1+$D$13*BV1193)*BO1193/(BQ1193+273)*$E$13)</f>
        <v>0</v>
      </c>
      <c r="AX1193">
        <f>$B$11*BW1193+$C$11*BX1193+$F$11*CI1193*(1-CL1193)</f>
        <v>0</v>
      </c>
      <c r="AY1193">
        <f>AX1193*AZ1193</f>
        <v>0</v>
      </c>
      <c r="AZ1193">
        <f>($B$11*$D$9+$C$11*$D$9+$F$11*((CV1193+CN1193)/MAX(CV1193+CN1193+CW1193, 0.1)*$I$9+CW1193/MAX(CV1193+CN1193+CW1193, 0.1)*$J$9))/($B$11+$C$11+$F$11)</f>
        <v>0</v>
      </c>
      <c r="BA1193">
        <f>($B$11*$K$9+$C$11*$K$9+$F$11*((CV1193+CN1193)/MAX(CV1193+CN1193+CW1193, 0.1)*$P$9+CW1193/MAX(CV1193+CN1193+CW1193, 0.1)*$Q$9))/($B$11+$C$11+$F$11)</f>
        <v>0</v>
      </c>
      <c r="BB1193">
        <v>6</v>
      </c>
      <c r="BC1193">
        <v>0.5</v>
      </c>
      <c r="BD1193" t="s">
        <v>355</v>
      </c>
      <c r="BE1193">
        <v>2</v>
      </c>
      <c r="BF1193" t="b">
        <v>1</v>
      </c>
      <c r="BG1193">
        <v>1663701131.6</v>
      </c>
      <c r="BH1193">
        <v>398.962064516129</v>
      </c>
      <c r="BI1193">
        <v>420.55164516129</v>
      </c>
      <c r="BJ1193">
        <v>22.9760709677419</v>
      </c>
      <c r="BK1193">
        <v>18.9618806451613</v>
      </c>
      <c r="BL1193">
        <v>393.197451612903</v>
      </c>
      <c r="BM1193">
        <v>22.6712967741935</v>
      </c>
      <c r="BN1193">
        <v>500.053451612903</v>
      </c>
      <c r="BO1193">
        <v>90.4404258064516</v>
      </c>
      <c r="BP1193">
        <v>0.0482347838709678</v>
      </c>
      <c r="BQ1193">
        <v>24.3580419354839</v>
      </c>
      <c r="BR1193">
        <v>24.9859677419355</v>
      </c>
      <c r="BS1193">
        <v>999.9</v>
      </c>
      <c r="BT1193">
        <v>0</v>
      </c>
      <c r="BU1193">
        <v>0</v>
      </c>
      <c r="BV1193">
        <v>9997.74193548387</v>
      </c>
      <c r="BW1193">
        <v>0</v>
      </c>
      <c r="BX1193">
        <v>16.6730419354839</v>
      </c>
      <c r="BY1193">
        <v>-21.5895870967742</v>
      </c>
      <c r="BZ1193">
        <v>408.344193548387</v>
      </c>
      <c r="CA1193">
        <v>428.680290322581</v>
      </c>
      <c r="CB1193">
        <v>4.01419935483871</v>
      </c>
      <c r="CC1193">
        <v>420.55164516129</v>
      </c>
      <c r="CD1193">
        <v>18.9618806451613</v>
      </c>
      <c r="CE1193">
        <v>2.07796677419355</v>
      </c>
      <c r="CF1193">
        <v>1.71492064516129</v>
      </c>
      <c r="CG1193">
        <v>18.0512709677419</v>
      </c>
      <c r="CH1193">
        <v>15.0321193548387</v>
      </c>
      <c r="CI1193">
        <v>2000.00419354839</v>
      </c>
      <c r="CJ1193">
        <v>0.980000193548387</v>
      </c>
      <c r="CK1193">
        <v>0.0199996935483871</v>
      </c>
      <c r="CL1193">
        <v>0</v>
      </c>
      <c r="CM1193">
        <v>833.974580645161</v>
      </c>
      <c r="CN1193">
        <v>5.00063</v>
      </c>
      <c r="CO1193">
        <v>16563.2903225806</v>
      </c>
      <c r="CP1193">
        <v>17256.9451612903</v>
      </c>
      <c r="CQ1193">
        <v>39.3668709677419</v>
      </c>
      <c r="CR1193">
        <v>39.437</v>
      </c>
      <c r="CS1193">
        <v>38.812</v>
      </c>
      <c r="CT1193">
        <v>38.875</v>
      </c>
      <c r="CU1193">
        <v>40.062</v>
      </c>
      <c r="CV1193">
        <v>1955.1035483871</v>
      </c>
      <c r="CW1193">
        <v>39.9006451612903</v>
      </c>
      <c r="CX1193">
        <v>0</v>
      </c>
      <c r="CY1193">
        <v>1663701136.7</v>
      </c>
      <c r="CZ1193">
        <v>0</v>
      </c>
      <c r="DA1193">
        <v>0</v>
      </c>
      <c r="DB1193" t="s">
        <v>356</v>
      </c>
      <c r="DC1193">
        <v>1660677648.1</v>
      </c>
      <c r="DD1193">
        <v>1660677649.1</v>
      </c>
      <c r="DE1193">
        <v>0</v>
      </c>
      <c r="DF1193">
        <v>-1.042</v>
      </c>
      <c r="DG1193">
        <v>0.003</v>
      </c>
      <c r="DH1193">
        <v>5.218</v>
      </c>
      <c r="DI1193">
        <v>0.344</v>
      </c>
      <c r="DJ1193">
        <v>417</v>
      </c>
      <c r="DK1193">
        <v>22</v>
      </c>
      <c r="DL1193">
        <v>1.24</v>
      </c>
      <c r="DM1193">
        <v>0.53</v>
      </c>
      <c r="DN1193">
        <v>-21.55087</v>
      </c>
      <c r="DO1193">
        <v>-0.643422889305804</v>
      </c>
      <c r="DP1193">
        <v>0.114557791528992</v>
      </c>
      <c r="DQ1193">
        <v>0</v>
      </c>
      <c r="DR1193">
        <v>4.00217075</v>
      </c>
      <c r="DS1193">
        <v>0.383839136960589</v>
      </c>
      <c r="DT1193">
        <v>0.0402053826861218</v>
      </c>
      <c r="DU1193">
        <v>0</v>
      </c>
      <c r="DV1193">
        <v>0</v>
      </c>
      <c r="DW1193">
        <v>2</v>
      </c>
      <c r="DX1193" t="s">
        <v>357</v>
      </c>
      <c r="DY1193">
        <v>2.97176</v>
      </c>
      <c r="DZ1193">
        <v>2.70196</v>
      </c>
      <c r="EA1193">
        <v>0.0868478</v>
      </c>
      <c r="EB1193">
        <v>0.0915569</v>
      </c>
      <c r="EC1193">
        <v>0.100321</v>
      </c>
      <c r="ED1193">
        <v>0.0881447</v>
      </c>
      <c r="EE1193">
        <v>35543.2</v>
      </c>
      <c r="EF1193">
        <v>38543.4</v>
      </c>
      <c r="EG1193">
        <v>35277.2</v>
      </c>
      <c r="EH1193">
        <v>38484.1</v>
      </c>
      <c r="EI1193">
        <v>45012.2</v>
      </c>
      <c r="EJ1193">
        <v>50692.6</v>
      </c>
      <c r="EK1193">
        <v>55157</v>
      </c>
      <c r="EL1193">
        <v>61739.6</v>
      </c>
      <c r="EM1193">
        <v>1.983</v>
      </c>
      <c r="EN1193">
        <v>1.7992</v>
      </c>
      <c r="EO1193">
        <v>0.0851154</v>
      </c>
      <c r="EP1193">
        <v>0</v>
      </c>
      <c r="EQ1193">
        <v>23.5741</v>
      </c>
      <c r="ER1193">
        <v>999.9</v>
      </c>
      <c r="ES1193">
        <v>41.619</v>
      </c>
      <c r="ET1193">
        <v>32.196</v>
      </c>
      <c r="EU1193">
        <v>22.2203</v>
      </c>
      <c r="EV1193">
        <v>56.2826</v>
      </c>
      <c r="EW1193">
        <v>46.3822</v>
      </c>
      <c r="EX1193">
        <v>1</v>
      </c>
      <c r="EY1193">
        <v>0.022378</v>
      </c>
      <c r="EZ1193">
        <v>2.71725</v>
      </c>
      <c r="FA1193">
        <v>20.0922</v>
      </c>
      <c r="FB1193">
        <v>5.19692</v>
      </c>
      <c r="FC1193">
        <v>12.004</v>
      </c>
      <c r="FD1193">
        <v>4.9756</v>
      </c>
      <c r="FE1193">
        <v>3.294</v>
      </c>
      <c r="FF1193">
        <v>9999</v>
      </c>
      <c r="FG1193">
        <v>9999</v>
      </c>
      <c r="FH1193">
        <v>9999</v>
      </c>
      <c r="FI1193">
        <v>696.6</v>
      </c>
      <c r="FJ1193">
        <v>1.86356</v>
      </c>
      <c r="FK1193">
        <v>1.86829</v>
      </c>
      <c r="FL1193">
        <v>1.86801</v>
      </c>
      <c r="FM1193">
        <v>1.86929</v>
      </c>
      <c r="FN1193">
        <v>1.87009</v>
      </c>
      <c r="FO1193">
        <v>1.86615</v>
      </c>
      <c r="FP1193">
        <v>1.86716</v>
      </c>
      <c r="FQ1193">
        <v>1.86859</v>
      </c>
      <c r="FR1193">
        <v>5</v>
      </c>
      <c r="FS1193">
        <v>0</v>
      </c>
      <c r="FT1193">
        <v>0</v>
      </c>
      <c r="FU1193">
        <v>0</v>
      </c>
      <c r="FV1193" t="s">
        <v>358</v>
      </c>
      <c r="FW1193" t="s">
        <v>359</v>
      </c>
      <c r="FX1193" t="s">
        <v>360</v>
      </c>
      <c r="FY1193" t="s">
        <v>360</v>
      </c>
      <c r="FZ1193" t="s">
        <v>360</v>
      </c>
      <c r="GA1193" t="s">
        <v>360</v>
      </c>
      <c r="GB1193">
        <v>0</v>
      </c>
      <c r="GC1193">
        <v>100</v>
      </c>
      <c r="GD1193">
        <v>100</v>
      </c>
      <c r="GE1193">
        <v>5.764</v>
      </c>
      <c r="GF1193">
        <v>0.3048</v>
      </c>
      <c r="GG1193">
        <v>3.61927167264205</v>
      </c>
      <c r="GH1193">
        <v>0.00509506669552449</v>
      </c>
      <c r="GI1193">
        <v>1.17866753763249e-06</v>
      </c>
      <c r="GJ1193">
        <v>-6.62632595388568e-10</v>
      </c>
      <c r="GK1193">
        <v>0.304780318481584</v>
      </c>
      <c r="GL1193">
        <v>0</v>
      </c>
      <c r="GM1193">
        <v>0</v>
      </c>
      <c r="GN1193">
        <v>0</v>
      </c>
      <c r="GO1193">
        <v>-5</v>
      </c>
      <c r="GP1193">
        <v>1640</v>
      </c>
      <c r="GQ1193">
        <v>1</v>
      </c>
      <c r="GR1193">
        <v>20</v>
      </c>
      <c r="GS1193">
        <v>50391.5</v>
      </c>
      <c r="GT1193">
        <v>50391.5</v>
      </c>
      <c r="GU1193">
        <v>1.02905</v>
      </c>
      <c r="GV1193">
        <v>2.64771</v>
      </c>
      <c r="GW1193">
        <v>1.54785</v>
      </c>
      <c r="GX1193">
        <v>2.29858</v>
      </c>
      <c r="GY1193">
        <v>1.34644</v>
      </c>
      <c r="GZ1193">
        <v>2.45361</v>
      </c>
      <c r="HA1193">
        <v>37.1702</v>
      </c>
      <c r="HB1193">
        <v>23.9387</v>
      </c>
      <c r="HC1193">
        <v>18</v>
      </c>
      <c r="HD1193">
        <v>505.571</v>
      </c>
      <c r="HE1193">
        <v>390.066</v>
      </c>
      <c r="HF1193">
        <v>19.1931</v>
      </c>
      <c r="HG1193">
        <v>27.3616</v>
      </c>
      <c r="HH1193">
        <v>30.0002</v>
      </c>
      <c r="HI1193">
        <v>27.3497</v>
      </c>
      <c r="HJ1193">
        <v>27.2924</v>
      </c>
      <c r="HK1193">
        <v>20.6292</v>
      </c>
      <c r="HL1193">
        <v>17.0185</v>
      </c>
      <c r="HM1193">
        <v>21.305</v>
      </c>
      <c r="HN1193">
        <v>19.1992</v>
      </c>
      <c r="HO1193">
        <v>427.36</v>
      </c>
      <c r="HP1193">
        <v>18.8409</v>
      </c>
      <c r="HQ1193">
        <v>102.308</v>
      </c>
      <c r="HR1193">
        <v>102.759</v>
      </c>
    </row>
    <row r="1194" spans="1:226">
      <c r="A1194">
        <v>1178</v>
      </c>
      <c r="B1194">
        <v>1663701144.6</v>
      </c>
      <c r="C1194">
        <v>13369.5</v>
      </c>
      <c r="D1194" t="s">
        <v>2727</v>
      </c>
      <c r="E1194" t="s">
        <v>2728</v>
      </c>
      <c r="F1194">
        <v>5</v>
      </c>
      <c r="G1194" t="s">
        <v>2678</v>
      </c>
      <c r="H1194" t="s">
        <v>354</v>
      </c>
      <c r="I1194">
        <v>1663701136.75517</v>
      </c>
      <c r="J1194">
        <f>(K1194)/1000</f>
        <v>0</v>
      </c>
      <c r="K1194">
        <f>IF(BF1194, AN1194, AH1194)</f>
        <v>0</v>
      </c>
      <c r="L1194">
        <f>IF(BF1194, AI1194, AG1194)</f>
        <v>0</v>
      </c>
      <c r="M1194">
        <f>BH1194 - IF(AU1194&gt;1, L1194*BB1194*100.0/(AW1194*BV1194), 0)</f>
        <v>0</v>
      </c>
      <c r="N1194">
        <f>((T1194-J1194/2)*M1194-L1194)/(T1194+J1194/2)</f>
        <v>0</v>
      </c>
      <c r="O1194">
        <f>N1194*(BO1194+BP1194)/1000.0</f>
        <v>0</v>
      </c>
      <c r="P1194">
        <f>(BH1194 - IF(AU1194&gt;1, L1194*BB1194*100.0/(AW1194*BV1194), 0))*(BO1194+BP1194)/1000.0</f>
        <v>0</v>
      </c>
      <c r="Q1194">
        <f>2.0/((1/S1194-1/R1194)+SIGN(S1194)*SQRT((1/S1194-1/R1194)*(1/S1194-1/R1194) + 4*BC1194/((BC1194+1)*(BC1194+1))*(2*1/S1194*1/R1194-1/R1194*1/R1194)))</f>
        <v>0</v>
      </c>
      <c r="R1194">
        <f>IF(LEFT(BD1194,1)&lt;&gt;"0",IF(LEFT(BD1194,1)="1",3.0,BE1194),$D$5+$E$5*(BV1194*BO1194/($K$5*1000))+$F$5*(BV1194*BO1194/($K$5*1000))*MAX(MIN(BB1194,$J$5),$I$5)*MAX(MIN(BB1194,$J$5),$I$5)+$G$5*MAX(MIN(BB1194,$J$5),$I$5)*(BV1194*BO1194/($K$5*1000))+$H$5*(BV1194*BO1194/($K$5*1000))*(BV1194*BO1194/($K$5*1000)))</f>
        <v>0</v>
      </c>
      <c r="S1194">
        <f>J1194*(1000-(1000*0.61365*exp(17.502*W1194/(240.97+W1194))/(BO1194+BP1194)+BJ1194)/2)/(1000*0.61365*exp(17.502*W1194/(240.97+W1194))/(BO1194+BP1194)-BJ1194)</f>
        <v>0</v>
      </c>
      <c r="T1194">
        <f>1/((BC1194+1)/(Q1194/1.6)+1/(R1194/1.37)) + BC1194/((BC1194+1)/(Q1194/1.6) + BC1194/(R1194/1.37))</f>
        <v>0</v>
      </c>
      <c r="U1194">
        <f>(AX1194*BA1194)</f>
        <v>0</v>
      </c>
      <c r="V1194">
        <f>(BQ1194+(U1194+2*0.95*5.67E-8*(((BQ1194+$B$7)+273)^4-(BQ1194+273)^4)-44100*J1194)/(1.84*29.3*R1194+8*0.95*5.67E-8*(BQ1194+273)^3))</f>
        <v>0</v>
      </c>
      <c r="W1194">
        <f>($C$7*BR1194+$D$7*BS1194+$E$7*V1194)</f>
        <v>0</v>
      </c>
      <c r="X1194">
        <f>0.61365*exp(17.502*W1194/(240.97+W1194))</f>
        <v>0</v>
      </c>
      <c r="Y1194">
        <f>(Z1194/AA1194*100)</f>
        <v>0</v>
      </c>
      <c r="Z1194">
        <f>BJ1194*(BO1194+BP1194)/1000</f>
        <v>0</v>
      </c>
      <c r="AA1194">
        <f>0.61365*exp(17.502*BQ1194/(240.97+BQ1194))</f>
        <v>0</v>
      </c>
      <c r="AB1194">
        <f>(X1194-BJ1194*(BO1194+BP1194)/1000)</f>
        <v>0</v>
      </c>
      <c r="AC1194">
        <f>(-J1194*44100)</f>
        <v>0</v>
      </c>
      <c r="AD1194">
        <f>2*29.3*R1194*0.92*(BQ1194-W1194)</f>
        <v>0</v>
      </c>
      <c r="AE1194">
        <f>2*0.95*5.67E-8*(((BQ1194+$B$7)+273)^4-(W1194+273)^4)</f>
        <v>0</v>
      </c>
      <c r="AF1194">
        <f>U1194+AE1194+AC1194+AD1194</f>
        <v>0</v>
      </c>
      <c r="AG1194">
        <f>BN1194*AU1194*(BI1194-BH1194*(1000-AU1194*BK1194)/(1000-AU1194*BJ1194))/(100*BB1194)</f>
        <v>0</v>
      </c>
      <c r="AH1194">
        <f>1000*BN1194*AU1194*(BJ1194-BK1194)/(100*BB1194*(1000-AU1194*BJ1194))</f>
        <v>0</v>
      </c>
      <c r="AI1194">
        <f>(AJ1194 - AK1194 - BO1194*1E3/(8.314*(BQ1194+273.15)) * AM1194/BN1194 * AL1194) * BN1194/(100*BB1194) * (1000 - BK1194)/1000</f>
        <v>0</v>
      </c>
      <c r="AJ1194">
        <v>429.366215970047</v>
      </c>
      <c r="AK1194">
        <v>408.588090909091</v>
      </c>
      <c r="AL1194">
        <v>0.0979037016605636</v>
      </c>
      <c r="AM1194">
        <v>65.4576814348884</v>
      </c>
      <c r="AN1194">
        <f>(AP1194 - AO1194 + BO1194*1E3/(8.314*(BQ1194+273.15)) * AR1194/BN1194 * AQ1194) * BN1194/(100*BB1194) * 1000/(1000 - AP1194)</f>
        <v>0</v>
      </c>
      <c r="AO1194">
        <v>18.9016151171348</v>
      </c>
      <c r="AP1194">
        <v>22.9593648351648</v>
      </c>
      <c r="AQ1194">
        <v>-0.000232745978814896</v>
      </c>
      <c r="AR1194">
        <v>121.626062050855</v>
      </c>
      <c r="AS1194">
        <v>0</v>
      </c>
      <c r="AT1194">
        <v>0</v>
      </c>
      <c r="AU1194">
        <f>IF(AS1194*$H$13&gt;=AW1194,1.0,(AW1194/(AW1194-AS1194*$H$13)))</f>
        <v>0</v>
      </c>
      <c r="AV1194">
        <f>(AU1194-1)*100</f>
        <v>0</v>
      </c>
      <c r="AW1194">
        <f>MAX(0,($B$13+$C$13*BV1194)/(1+$D$13*BV1194)*BO1194/(BQ1194+273)*$E$13)</f>
        <v>0</v>
      </c>
      <c r="AX1194">
        <f>$B$11*BW1194+$C$11*BX1194+$F$11*CI1194*(1-CL1194)</f>
        <v>0</v>
      </c>
      <c r="AY1194">
        <f>AX1194*AZ1194</f>
        <v>0</v>
      </c>
      <c r="AZ1194">
        <f>($B$11*$D$9+$C$11*$D$9+$F$11*((CV1194+CN1194)/MAX(CV1194+CN1194+CW1194, 0.1)*$I$9+CW1194/MAX(CV1194+CN1194+CW1194, 0.1)*$J$9))/($B$11+$C$11+$F$11)</f>
        <v>0</v>
      </c>
      <c r="BA1194">
        <f>($B$11*$K$9+$C$11*$K$9+$F$11*((CV1194+CN1194)/MAX(CV1194+CN1194+CW1194, 0.1)*$P$9+CW1194/MAX(CV1194+CN1194+CW1194, 0.1)*$Q$9))/($B$11+$C$11+$F$11)</f>
        <v>0</v>
      </c>
      <c r="BB1194">
        <v>6</v>
      </c>
      <c r="BC1194">
        <v>0.5</v>
      </c>
      <c r="BD1194" t="s">
        <v>355</v>
      </c>
      <c r="BE1194">
        <v>2</v>
      </c>
      <c r="BF1194" t="b">
        <v>1</v>
      </c>
      <c r="BG1194">
        <v>1663701136.75517</v>
      </c>
      <c r="BH1194">
        <v>398.953137931034</v>
      </c>
      <c r="BI1194">
        <v>421.023793103448</v>
      </c>
      <c r="BJ1194">
        <v>22.9727068965517</v>
      </c>
      <c r="BK1194">
        <v>18.9238793103448</v>
      </c>
      <c r="BL1194">
        <v>393.188551724138</v>
      </c>
      <c r="BM1194">
        <v>22.667924137931</v>
      </c>
      <c r="BN1194">
        <v>500.069103448276</v>
      </c>
      <c r="BO1194">
        <v>90.4402965517241</v>
      </c>
      <c r="BP1194">
        <v>0.0480885275862069</v>
      </c>
      <c r="BQ1194">
        <v>24.3608413793103</v>
      </c>
      <c r="BR1194">
        <v>24.9796551724138</v>
      </c>
      <c r="BS1194">
        <v>999.9</v>
      </c>
      <c r="BT1194">
        <v>0</v>
      </c>
      <c r="BU1194">
        <v>0</v>
      </c>
      <c r="BV1194">
        <v>9994.48275862069</v>
      </c>
      <c r="BW1194">
        <v>0</v>
      </c>
      <c r="BX1194">
        <v>16.6796827586207</v>
      </c>
      <c r="BY1194">
        <v>-22.0706862068965</v>
      </c>
      <c r="BZ1194">
        <v>408.333586206897</v>
      </c>
      <c r="CA1194">
        <v>429.144862068965</v>
      </c>
      <c r="CB1194">
        <v>4.04882931034483</v>
      </c>
      <c r="CC1194">
        <v>421.023793103448</v>
      </c>
      <c r="CD1194">
        <v>18.9238793103448</v>
      </c>
      <c r="CE1194">
        <v>2.07765896551724</v>
      </c>
      <c r="CF1194">
        <v>1.71148172413793</v>
      </c>
      <c r="CG1194">
        <v>18.0489206896552</v>
      </c>
      <c r="CH1194">
        <v>15.0009413793103</v>
      </c>
      <c r="CI1194">
        <v>1999.98724137931</v>
      </c>
      <c r="CJ1194">
        <v>0.980000206896552</v>
      </c>
      <c r="CK1194">
        <v>0.0199996793103448</v>
      </c>
      <c r="CL1194">
        <v>0</v>
      </c>
      <c r="CM1194">
        <v>834.205344827586</v>
      </c>
      <c r="CN1194">
        <v>5.00063</v>
      </c>
      <c r="CO1194">
        <v>16569.3896551724</v>
      </c>
      <c r="CP1194">
        <v>17256.8034482759</v>
      </c>
      <c r="CQ1194">
        <v>39.3663103448276</v>
      </c>
      <c r="CR1194">
        <v>39.437</v>
      </c>
      <c r="CS1194">
        <v>38.812</v>
      </c>
      <c r="CT1194">
        <v>38.875</v>
      </c>
      <c r="CU1194">
        <v>40.062</v>
      </c>
      <c r="CV1194">
        <v>1955.08724137931</v>
      </c>
      <c r="CW1194">
        <v>39.9</v>
      </c>
      <c r="CX1194">
        <v>0</v>
      </c>
      <c r="CY1194">
        <v>1663701142.1</v>
      </c>
      <c r="CZ1194">
        <v>0</v>
      </c>
      <c r="DA1194">
        <v>0</v>
      </c>
      <c r="DB1194" t="s">
        <v>356</v>
      </c>
      <c r="DC1194">
        <v>1660677648.1</v>
      </c>
      <c r="DD1194">
        <v>1660677649.1</v>
      </c>
      <c r="DE1194">
        <v>0</v>
      </c>
      <c r="DF1194">
        <v>-1.042</v>
      </c>
      <c r="DG1194">
        <v>0.003</v>
      </c>
      <c r="DH1194">
        <v>5.218</v>
      </c>
      <c r="DI1194">
        <v>0.344</v>
      </c>
      <c r="DJ1194">
        <v>417</v>
      </c>
      <c r="DK1194">
        <v>22</v>
      </c>
      <c r="DL1194">
        <v>1.24</v>
      </c>
      <c r="DM1194">
        <v>0.53</v>
      </c>
      <c r="DN1194">
        <v>-21.7357675</v>
      </c>
      <c r="DO1194">
        <v>-2.6683733583489</v>
      </c>
      <c r="DP1194">
        <v>0.508395460929531</v>
      </c>
      <c r="DQ1194">
        <v>0</v>
      </c>
      <c r="DR1194">
        <v>4.0234115</v>
      </c>
      <c r="DS1194">
        <v>0.395227317073163</v>
      </c>
      <c r="DT1194">
        <v>0.040736938738079</v>
      </c>
      <c r="DU1194">
        <v>0</v>
      </c>
      <c r="DV1194">
        <v>0</v>
      </c>
      <c r="DW1194">
        <v>2</v>
      </c>
      <c r="DX1194" t="s">
        <v>357</v>
      </c>
      <c r="DY1194">
        <v>2.9727</v>
      </c>
      <c r="DZ1194">
        <v>2.7021</v>
      </c>
      <c r="EA1194">
        <v>0.0869527</v>
      </c>
      <c r="EB1194">
        <v>0.0925719</v>
      </c>
      <c r="EC1194">
        <v>0.100282</v>
      </c>
      <c r="ED1194">
        <v>0.0880929</v>
      </c>
      <c r="EE1194">
        <v>35539.1</v>
      </c>
      <c r="EF1194">
        <v>38500.6</v>
      </c>
      <c r="EG1194">
        <v>35277.2</v>
      </c>
      <c r="EH1194">
        <v>38484.4</v>
      </c>
      <c r="EI1194">
        <v>45014.1</v>
      </c>
      <c r="EJ1194">
        <v>50695.7</v>
      </c>
      <c r="EK1194">
        <v>55156.9</v>
      </c>
      <c r="EL1194">
        <v>61739.7</v>
      </c>
      <c r="EM1194">
        <v>1.9824</v>
      </c>
      <c r="EN1194">
        <v>1.799</v>
      </c>
      <c r="EO1194">
        <v>0.0851452</v>
      </c>
      <c r="EP1194">
        <v>0</v>
      </c>
      <c r="EQ1194">
        <v>23.5741</v>
      </c>
      <c r="ER1194">
        <v>999.9</v>
      </c>
      <c r="ES1194">
        <v>41.643</v>
      </c>
      <c r="ET1194">
        <v>32.206</v>
      </c>
      <c r="EU1194">
        <v>22.2429</v>
      </c>
      <c r="EV1194">
        <v>56.1126</v>
      </c>
      <c r="EW1194">
        <v>45.7412</v>
      </c>
      <c r="EX1194">
        <v>1</v>
      </c>
      <c r="EY1194">
        <v>0.0220732</v>
      </c>
      <c r="EZ1194">
        <v>2.66187</v>
      </c>
      <c r="FA1194">
        <v>20.0933</v>
      </c>
      <c r="FB1194">
        <v>5.19812</v>
      </c>
      <c r="FC1194">
        <v>12.004</v>
      </c>
      <c r="FD1194">
        <v>4.976</v>
      </c>
      <c r="FE1194">
        <v>3.294</v>
      </c>
      <c r="FF1194">
        <v>9999</v>
      </c>
      <c r="FG1194">
        <v>9999</v>
      </c>
      <c r="FH1194">
        <v>9999</v>
      </c>
      <c r="FI1194">
        <v>696.6</v>
      </c>
      <c r="FJ1194">
        <v>1.86359</v>
      </c>
      <c r="FK1194">
        <v>1.86829</v>
      </c>
      <c r="FL1194">
        <v>1.8681</v>
      </c>
      <c r="FM1194">
        <v>1.86932</v>
      </c>
      <c r="FN1194">
        <v>1.87012</v>
      </c>
      <c r="FO1194">
        <v>1.86615</v>
      </c>
      <c r="FP1194">
        <v>1.86719</v>
      </c>
      <c r="FQ1194">
        <v>1.86853</v>
      </c>
      <c r="FR1194">
        <v>5</v>
      </c>
      <c r="FS1194">
        <v>0</v>
      </c>
      <c r="FT1194">
        <v>0</v>
      </c>
      <c r="FU1194">
        <v>0</v>
      </c>
      <c r="FV1194" t="s">
        <v>358</v>
      </c>
      <c r="FW1194" t="s">
        <v>359</v>
      </c>
      <c r="FX1194" t="s">
        <v>360</v>
      </c>
      <c r="FY1194" t="s">
        <v>360</v>
      </c>
      <c r="FZ1194" t="s">
        <v>360</v>
      </c>
      <c r="GA1194" t="s">
        <v>360</v>
      </c>
      <c r="GB1194">
        <v>0</v>
      </c>
      <c r="GC1194">
        <v>100</v>
      </c>
      <c r="GD1194">
        <v>100</v>
      </c>
      <c r="GE1194">
        <v>5.767</v>
      </c>
      <c r="GF1194">
        <v>0.3048</v>
      </c>
      <c r="GG1194">
        <v>3.61927167264205</v>
      </c>
      <c r="GH1194">
        <v>0.00509506669552449</v>
      </c>
      <c r="GI1194">
        <v>1.17866753763249e-06</v>
      </c>
      <c r="GJ1194">
        <v>-6.62632595388568e-10</v>
      </c>
      <c r="GK1194">
        <v>0.304780318481584</v>
      </c>
      <c r="GL1194">
        <v>0</v>
      </c>
      <c r="GM1194">
        <v>0</v>
      </c>
      <c r="GN1194">
        <v>0</v>
      </c>
      <c r="GO1194">
        <v>-5</v>
      </c>
      <c r="GP1194">
        <v>1640</v>
      </c>
      <c r="GQ1194">
        <v>1</v>
      </c>
      <c r="GR1194">
        <v>20</v>
      </c>
      <c r="GS1194">
        <v>50391.6</v>
      </c>
      <c r="GT1194">
        <v>50391.6</v>
      </c>
      <c r="GU1194">
        <v>1.05347</v>
      </c>
      <c r="GV1194">
        <v>2.64893</v>
      </c>
      <c r="GW1194">
        <v>1.54785</v>
      </c>
      <c r="GX1194">
        <v>2.29858</v>
      </c>
      <c r="GY1194">
        <v>1.34644</v>
      </c>
      <c r="GZ1194">
        <v>2.31934</v>
      </c>
      <c r="HA1194">
        <v>37.1702</v>
      </c>
      <c r="HB1194">
        <v>23.9387</v>
      </c>
      <c r="HC1194">
        <v>18</v>
      </c>
      <c r="HD1194">
        <v>505.168</v>
      </c>
      <c r="HE1194">
        <v>389.973</v>
      </c>
      <c r="HF1194">
        <v>19.2055</v>
      </c>
      <c r="HG1194">
        <v>27.3616</v>
      </c>
      <c r="HH1194">
        <v>30</v>
      </c>
      <c r="HI1194">
        <v>27.3497</v>
      </c>
      <c r="HJ1194">
        <v>27.2948</v>
      </c>
      <c r="HK1194">
        <v>21.1729</v>
      </c>
      <c r="HL1194">
        <v>17.0185</v>
      </c>
      <c r="HM1194">
        <v>21.305</v>
      </c>
      <c r="HN1194">
        <v>19.2191</v>
      </c>
      <c r="HO1194">
        <v>440.786</v>
      </c>
      <c r="HP1194">
        <v>18.839</v>
      </c>
      <c r="HQ1194">
        <v>102.308</v>
      </c>
      <c r="HR1194">
        <v>102.759</v>
      </c>
    </row>
    <row r="1195" spans="1:226">
      <c r="A1195">
        <v>1179</v>
      </c>
      <c r="B1195">
        <v>1663701149.6</v>
      </c>
      <c r="C1195">
        <v>13374.5</v>
      </c>
      <c r="D1195" t="s">
        <v>2729</v>
      </c>
      <c r="E1195" t="s">
        <v>2730</v>
      </c>
      <c r="F1195">
        <v>5</v>
      </c>
      <c r="G1195" t="s">
        <v>2678</v>
      </c>
      <c r="H1195" t="s">
        <v>354</v>
      </c>
      <c r="I1195">
        <v>1663701141.83214</v>
      </c>
      <c r="J1195">
        <f>(K1195)/1000</f>
        <v>0</v>
      </c>
      <c r="K1195">
        <f>IF(BF1195, AN1195, AH1195)</f>
        <v>0</v>
      </c>
      <c r="L1195">
        <f>IF(BF1195, AI1195, AG1195)</f>
        <v>0</v>
      </c>
      <c r="M1195">
        <f>BH1195 - IF(AU1195&gt;1, L1195*BB1195*100.0/(AW1195*BV1195), 0)</f>
        <v>0</v>
      </c>
      <c r="N1195">
        <f>((T1195-J1195/2)*M1195-L1195)/(T1195+J1195/2)</f>
        <v>0</v>
      </c>
      <c r="O1195">
        <f>N1195*(BO1195+BP1195)/1000.0</f>
        <v>0</v>
      </c>
      <c r="P1195">
        <f>(BH1195 - IF(AU1195&gt;1, L1195*BB1195*100.0/(AW1195*BV1195), 0))*(BO1195+BP1195)/1000.0</f>
        <v>0</v>
      </c>
      <c r="Q1195">
        <f>2.0/((1/S1195-1/R1195)+SIGN(S1195)*SQRT((1/S1195-1/R1195)*(1/S1195-1/R1195) + 4*BC1195/((BC1195+1)*(BC1195+1))*(2*1/S1195*1/R1195-1/R1195*1/R1195)))</f>
        <v>0</v>
      </c>
      <c r="R1195">
        <f>IF(LEFT(BD1195,1)&lt;&gt;"0",IF(LEFT(BD1195,1)="1",3.0,BE1195),$D$5+$E$5*(BV1195*BO1195/($K$5*1000))+$F$5*(BV1195*BO1195/($K$5*1000))*MAX(MIN(BB1195,$J$5),$I$5)*MAX(MIN(BB1195,$J$5),$I$5)+$G$5*MAX(MIN(BB1195,$J$5),$I$5)*(BV1195*BO1195/($K$5*1000))+$H$5*(BV1195*BO1195/($K$5*1000))*(BV1195*BO1195/($K$5*1000)))</f>
        <v>0</v>
      </c>
      <c r="S1195">
        <f>J1195*(1000-(1000*0.61365*exp(17.502*W1195/(240.97+W1195))/(BO1195+BP1195)+BJ1195)/2)/(1000*0.61365*exp(17.502*W1195/(240.97+W1195))/(BO1195+BP1195)-BJ1195)</f>
        <v>0</v>
      </c>
      <c r="T1195">
        <f>1/((BC1195+1)/(Q1195/1.6)+1/(R1195/1.37)) + BC1195/((BC1195+1)/(Q1195/1.6) + BC1195/(R1195/1.37))</f>
        <v>0</v>
      </c>
      <c r="U1195">
        <f>(AX1195*BA1195)</f>
        <v>0</v>
      </c>
      <c r="V1195">
        <f>(BQ1195+(U1195+2*0.95*5.67E-8*(((BQ1195+$B$7)+273)^4-(BQ1195+273)^4)-44100*J1195)/(1.84*29.3*R1195+8*0.95*5.67E-8*(BQ1195+273)^3))</f>
        <v>0</v>
      </c>
      <c r="W1195">
        <f>($C$7*BR1195+$D$7*BS1195+$E$7*V1195)</f>
        <v>0</v>
      </c>
      <c r="X1195">
        <f>0.61365*exp(17.502*W1195/(240.97+W1195))</f>
        <v>0</v>
      </c>
      <c r="Y1195">
        <f>(Z1195/AA1195*100)</f>
        <v>0</v>
      </c>
      <c r="Z1195">
        <f>BJ1195*(BO1195+BP1195)/1000</f>
        <v>0</v>
      </c>
      <c r="AA1195">
        <f>0.61365*exp(17.502*BQ1195/(240.97+BQ1195))</f>
        <v>0</v>
      </c>
      <c r="AB1195">
        <f>(X1195-BJ1195*(BO1195+BP1195)/1000)</f>
        <v>0</v>
      </c>
      <c r="AC1195">
        <f>(-J1195*44100)</f>
        <v>0</v>
      </c>
      <c r="AD1195">
        <f>2*29.3*R1195*0.92*(BQ1195-W1195)</f>
        <v>0</v>
      </c>
      <c r="AE1195">
        <f>2*0.95*5.67E-8*(((BQ1195+$B$7)+273)^4-(W1195+273)^4)</f>
        <v>0</v>
      </c>
      <c r="AF1195">
        <f>U1195+AE1195+AC1195+AD1195</f>
        <v>0</v>
      </c>
      <c r="AG1195">
        <f>BN1195*AU1195*(BI1195-BH1195*(1000-AU1195*BK1195)/(1000-AU1195*BJ1195))/(100*BB1195)</f>
        <v>0</v>
      </c>
      <c r="AH1195">
        <f>1000*BN1195*AU1195*(BJ1195-BK1195)/(100*BB1195*(1000-AU1195*BJ1195))</f>
        <v>0</v>
      </c>
      <c r="AI1195">
        <f>(AJ1195 - AK1195 - BO1195*1E3/(8.314*(BQ1195+273.15)) * AM1195/BN1195 * AL1195) * BN1195/(100*BB1195) * (1000 - BK1195)/1000</f>
        <v>0</v>
      </c>
      <c r="AJ1195">
        <v>441.43582140118</v>
      </c>
      <c r="AK1195">
        <v>414.223381818182</v>
      </c>
      <c r="AL1195">
        <v>1.36796872784187</v>
      </c>
      <c r="AM1195">
        <v>65.4576814348884</v>
      </c>
      <c r="AN1195">
        <f>(AP1195 - AO1195 + BO1195*1E3/(8.314*(BQ1195+273.15)) * AR1195/BN1195 * AQ1195) * BN1195/(100*BB1195) * 1000/(1000 - AP1195)</f>
        <v>0</v>
      </c>
      <c r="AO1195">
        <v>18.8924406729216</v>
      </c>
      <c r="AP1195">
        <v>22.9578857142857</v>
      </c>
      <c r="AQ1195">
        <v>-0.000112897205050435</v>
      </c>
      <c r="AR1195">
        <v>121.626062050855</v>
      </c>
      <c r="AS1195">
        <v>0</v>
      </c>
      <c r="AT1195">
        <v>0</v>
      </c>
      <c r="AU1195">
        <f>IF(AS1195*$H$13&gt;=AW1195,1.0,(AW1195/(AW1195-AS1195*$H$13)))</f>
        <v>0</v>
      </c>
      <c r="AV1195">
        <f>(AU1195-1)*100</f>
        <v>0</v>
      </c>
      <c r="AW1195">
        <f>MAX(0,($B$13+$C$13*BV1195)/(1+$D$13*BV1195)*BO1195/(BQ1195+273)*$E$13)</f>
        <v>0</v>
      </c>
      <c r="AX1195">
        <f>$B$11*BW1195+$C$11*BX1195+$F$11*CI1195*(1-CL1195)</f>
        <v>0</v>
      </c>
      <c r="AY1195">
        <f>AX1195*AZ1195</f>
        <v>0</v>
      </c>
      <c r="AZ1195">
        <f>($B$11*$D$9+$C$11*$D$9+$F$11*((CV1195+CN1195)/MAX(CV1195+CN1195+CW1195, 0.1)*$I$9+CW1195/MAX(CV1195+CN1195+CW1195, 0.1)*$J$9))/($B$11+$C$11+$F$11)</f>
        <v>0</v>
      </c>
      <c r="BA1195">
        <f>($B$11*$K$9+$C$11*$K$9+$F$11*((CV1195+CN1195)/MAX(CV1195+CN1195+CW1195, 0.1)*$P$9+CW1195/MAX(CV1195+CN1195+CW1195, 0.1)*$Q$9))/($B$11+$C$11+$F$11)</f>
        <v>0</v>
      </c>
      <c r="BB1195">
        <v>6</v>
      </c>
      <c r="BC1195">
        <v>0.5</v>
      </c>
      <c r="BD1195" t="s">
        <v>355</v>
      </c>
      <c r="BE1195">
        <v>2</v>
      </c>
      <c r="BF1195" t="b">
        <v>1</v>
      </c>
      <c r="BG1195">
        <v>1663701141.83214</v>
      </c>
      <c r="BH1195">
        <v>399.896928571429</v>
      </c>
      <c r="BI1195">
        <v>425.305357142857</v>
      </c>
      <c r="BJ1195">
        <v>22.9650964285714</v>
      </c>
      <c r="BK1195">
        <v>18.9048892857143</v>
      </c>
      <c r="BL1195">
        <v>394.127</v>
      </c>
      <c r="BM1195">
        <v>22.6603178571429</v>
      </c>
      <c r="BN1195">
        <v>500.063857142857</v>
      </c>
      <c r="BO1195">
        <v>90.440575</v>
      </c>
      <c r="BP1195">
        <v>0.0480445571428571</v>
      </c>
      <c r="BQ1195">
        <v>24.3614821428571</v>
      </c>
      <c r="BR1195">
        <v>24.9767892857143</v>
      </c>
      <c r="BS1195">
        <v>999.9</v>
      </c>
      <c r="BT1195">
        <v>0</v>
      </c>
      <c r="BU1195">
        <v>0</v>
      </c>
      <c r="BV1195">
        <v>9993.21428571429</v>
      </c>
      <c r="BW1195">
        <v>0</v>
      </c>
      <c r="BX1195">
        <v>16.6863178571429</v>
      </c>
      <c r="BY1195">
        <v>-25.4084464285714</v>
      </c>
      <c r="BZ1195">
        <v>409.296357142857</v>
      </c>
      <c r="CA1195">
        <v>433.5005</v>
      </c>
      <c r="CB1195">
        <v>4.06021071428571</v>
      </c>
      <c r="CC1195">
        <v>425.305357142857</v>
      </c>
      <c r="CD1195">
        <v>18.9048892857143</v>
      </c>
      <c r="CE1195">
        <v>2.07697678571429</v>
      </c>
      <c r="CF1195">
        <v>1.70976821428571</v>
      </c>
      <c r="CG1195">
        <v>18.0436964285714</v>
      </c>
      <c r="CH1195">
        <v>14.9854</v>
      </c>
      <c r="CI1195">
        <v>1999.98428571429</v>
      </c>
      <c r="CJ1195">
        <v>0.980000107142857</v>
      </c>
      <c r="CK1195">
        <v>0.0199997857142857</v>
      </c>
      <c r="CL1195">
        <v>0</v>
      </c>
      <c r="CM1195">
        <v>834.54125</v>
      </c>
      <c r="CN1195">
        <v>5.00063</v>
      </c>
      <c r="CO1195">
        <v>16575.3642857143</v>
      </c>
      <c r="CP1195">
        <v>17256.7607142857</v>
      </c>
      <c r="CQ1195">
        <v>39.36825</v>
      </c>
      <c r="CR1195">
        <v>39.437</v>
      </c>
      <c r="CS1195">
        <v>38.812</v>
      </c>
      <c r="CT1195">
        <v>38.875</v>
      </c>
      <c r="CU1195">
        <v>40.062</v>
      </c>
      <c r="CV1195">
        <v>1955.08428571429</v>
      </c>
      <c r="CW1195">
        <v>39.9</v>
      </c>
      <c r="CX1195">
        <v>0</v>
      </c>
      <c r="CY1195">
        <v>1663701146.9</v>
      </c>
      <c r="CZ1195">
        <v>0</v>
      </c>
      <c r="DA1195">
        <v>0</v>
      </c>
      <c r="DB1195" t="s">
        <v>356</v>
      </c>
      <c r="DC1195">
        <v>1660677648.1</v>
      </c>
      <c r="DD1195">
        <v>1660677649.1</v>
      </c>
      <c r="DE1195">
        <v>0</v>
      </c>
      <c r="DF1195">
        <v>-1.042</v>
      </c>
      <c r="DG1195">
        <v>0.003</v>
      </c>
      <c r="DH1195">
        <v>5.218</v>
      </c>
      <c r="DI1195">
        <v>0.344</v>
      </c>
      <c r="DJ1195">
        <v>417</v>
      </c>
      <c r="DK1195">
        <v>22</v>
      </c>
      <c r="DL1195">
        <v>1.24</v>
      </c>
      <c r="DM1195">
        <v>0.53</v>
      </c>
      <c r="DN1195">
        <v>-24.39614</v>
      </c>
      <c r="DO1195">
        <v>-37.3062529080675</v>
      </c>
      <c r="DP1195">
        <v>4.36239968852007</v>
      </c>
      <c r="DQ1195">
        <v>0</v>
      </c>
      <c r="DR1195">
        <v>4.0537625</v>
      </c>
      <c r="DS1195">
        <v>0.147215009380858</v>
      </c>
      <c r="DT1195">
        <v>0.0167181057165577</v>
      </c>
      <c r="DU1195">
        <v>0</v>
      </c>
      <c r="DV1195">
        <v>0</v>
      </c>
      <c r="DW1195">
        <v>2</v>
      </c>
      <c r="DX1195" t="s">
        <v>357</v>
      </c>
      <c r="DY1195">
        <v>2.97226</v>
      </c>
      <c r="DZ1195">
        <v>2.7011</v>
      </c>
      <c r="EA1195">
        <v>0.0879715</v>
      </c>
      <c r="EB1195">
        <v>0.0950148</v>
      </c>
      <c r="EC1195">
        <v>0.10027</v>
      </c>
      <c r="ED1195">
        <v>0.0880931</v>
      </c>
      <c r="EE1195">
        <v>35499.1</v>
      </c>
      <c r="EF1195">
        <v>38396.9</v>
      </c>
      <c r="EG1195">
        <v>35276.8</v>
      </c>
      <c r="EH1195">
        <v>38484.3</v>
      </c>
      <c r="EI1195">
        <v>45014.4</v>
      </c>
      <c r="EJ1195">
        <v>50695.8</v>
      </c>
      <c r="EK1195">
        <v>55156.4</v>
      </c>
      <c r="EL1195">
        <v>61739.8</v>
      </c>
      <c r="EM1195">
        <v>1.9826</v>
      </c>
      <c r="EN1195">
        <v>1.7994</v>
      </c>
      <c r="EO1195">
        <v>0.0849366</v>
      </c>
      <c r="EP1195">
        <v>0</v>
      </c>
      <c r="EQ1195">
        <v>23.5741</v>
      </c>
      <c r="ER1195">
        <v>999.9</v>
      </c>
      <c r="ES1195">
        <v>41.643</v>
      </c>
      <c r="ET1195">
        <v>32.196</v>
      </c>
      <c r="EU1195">
        <v>22.2323</v>
      </c>
      <c r="EV1195">
        <v>55.9726</v>
      </c>
      <c r="EW1195">
        <v>46.246</v>
      </c>
      <c r="EX1195">
        <v>1</v>
      </c>
      <c r="EY1195">
        <v>0.0222561</v>
      </c>
      <c r="EZ1195">
        <v>2.65427</v>
      </c>
      <c r="FA1195">
        <v>20.0937</v>
      </c>
      <c r="FB1195">
        <v>5.19812</v>
      </c>
      <c r="FC1195">
        <v>12.0052</v>
      </c>
      <c r="FD1195">
        <v>4.976</v>
      </c>
      <c r="FE1195">
        <v>3.294</v>
      </c>
      <c r="FF1195">
        <v>9999</v>
      </c>
      <c r="FG1195">
        <v>9999</v>
      </c>
      <c r="FH1195">
        <v>9999</v>
      </c>
      <c r="FI1195">
        <v>696.6</v>
      </c>
      <c r="FJ1195">
        <v>1.86362</v>
      </c>
      <c r="FK1195">
        <v>1.86829</v>
      </c>
      <c r="FL1195">
        <v>1.8681</v>
      </c>
      <c r="FM1195">
        <v>1.86929</v>
      </c>
      <c r="FN1195">
        <v>1.87006</v>
      </c>
      <c r="FO1195">
        <v>1.86615</v>
      </c>
      <c r="FP1195">
        <v>1.86713</v>
      </c>
      <c r="FQ1195">
        <v>1.86856</v>
      </c>
      <c r="FR1195">
        <v>5</v>
      </c>
      <c r="FS1195">
        <v>0</v>
      </c>
      <c r="FT1195">
        <v>0</v>
      </c>
      <c r="FU1195">
        <v>0</v>
      </c>
      <c r="FV1195" t="s">
        <v>358</v>
      </c>
      <c r="FW1195" t="s">
        <v>359</v>
      </c>
      <c r="FX1195" t="s">
        <v>360</v>
      </c>
      <c r="FY1195" t="s">
        <v>360</v>
      </c>
      <c r="FZ1195" t="s">
        <v>360</v>
      </c>
      <c r="GA1195" t="s">
        <v>360</v>
      </c>
      <c r="GB1195">
        <v>0</v>
      </c>
      <c r="GC1195">
        <v>100</v>
      </c>
      <c r="GD1195">
        <v>100</v>
      </c>
      <c r="GE1195">
        <v>5.802</v>
      </c>
      <c r="GF1195">
        <v>0.3048</v>
      </c>
      <c r="GG1195">
        <v>3.61927167264205</v>
      </c>
      <c r="GH1195">
        <v>0.00509506669552449</v>
      </c>
      <c r="GI1195">
        <v>1.17866753763249e-06</v>
      </c>
      <c r="GJ1195">
        <v>-6.62632595388568e-10</v>
      </c>
      <c r="GK1195">
        <v>0.304780318481584</v>
      </c>
      <c r="GL1195">
        <v>0</v>
      </c>
      <c r="GM1195">
        <v>0</v>
      </c>
      <c r="GN1195">
        <v>0</v>
      </c>
      <c r="GO1195">
        <v>-5</v>
      </c>
      <c r="GP1195">
        <v>1640</v>
      </c>
      <c r="GQ1195">
        <v>1</v>
      </c>
      <c r="GR1195">
        <v>20</v>
      </c>
      <c r="GS1195">
        <v>50391.7</v>
      </c>
      <c r="GT1195">
        <v>50391.7</v>
      </c>
      <c r="GU1195">
        <v>1.08398</v>
      </c>
      <c r="GV1195">
        <v>2.64648</v>
      </c>
      <c r="GW1195">
        <v>1.54785</v>
      </c>
      <c r="GX1195">
        <v>2.29858</v>
      </c>
      <c r="GY1195">
        <v>1.34644</v>
      </c>
      <c r="GZ1195">
        <v>2.43408</v>
      </c>
      <c r="HA1195">
        <v>37.1941</v>
      </c>
      <c r="HB1195">
        <v>23.9387</v>
      </c>
      <c r="HC1195">
        <v>18</v>
      </c>
      <c r="HD1195">
        <v>505.302</v>
      </c>
      <c r="HE1195">
        <v>390.19</v>
      </c>
      <c r="HF1195">
        <v>19.2247</v>
      </c>
      <c r="HG1195">
        <v>27.3616</v>
      </c>
      <c r="HH1195">
        <v>30.0001</v>
      </c>
      <c r="HI1195">
        <v>27.3497</v>
      </c>
      <c r="HJ1195">
        <v>27.2948</v>
      </c>
      <c r="HK1195">
        <v>21.7696</v>
      </c>
      <c r="HL1195">
        <v>17.0185</v>
      </c>
      <c r="HM1195">
        <v>21.305</v>
      </c>
      <c r="HN1195">
        <v>19.2344</v>
      </c>
      <c r="HO1195">
        <v>460.979</v>
      </c>
      <c r="HP1195">
        <v>18.8364</v>
      </c>
      <c r="HQ1195">
        <v>102.307</v>
      </c>
      <c r="HR1195">
        <v>102.759</v>
      </c>
    </row>
    <row r="1196" spans="1:226">
      <c r="A1196">
        <v>1180</v>
      </c>
      <c r="B1196">
        <v>1663701154.6</v>
      </c>
      <c r="C1196">
        <v>13379.5</v>
      </c>
      <c r="D1196" t="s">
        <v>2731</v>
      </c>
      <c r="E1196" t="s">
        <v>2732</v>
      </c>
      <c r="F1196">
        <v>5</v>
      </c>
      <c r="G1196" t="s">
        <v>2678</v>
      </c>
      <c r="H1196" t="s">
        <v>354</v>
      </c>
      <c r="I1196">
        <v>1663701147.1</v>
      </c>
      <c r="J1196">
        <f>(K1196)/1000</f>
        <v>0</v>
      </c>
      <c r="K1196">
        <f>IF(BF1196, AN1196, AH1196)</f>
        <v>0</v>
      </c>
      <c r="L1196">
        <f>IF(BF1196, AI1196, AG1196)</f>
        <v>0</v>
      </c>
      <c r="M1196">
        <f>BH1196 - IF(AU1196&gt;1, L1196*BB1196*100.0/(AW1196*BV1196), 0)</f>
        <v>0</v>
      </c>
      <c r="N1196">
        <f>((T1196-J1196/2)*M1196-L1196)/(T1196+J1196/2)</f>
        <v>0</v>
      </c>
      <c r="O1196">
        <f>N1196*(BO1196+BP1196)/1000.0</f>
        <v>0</v>
      </c>
      <c r="P1196">
        <f>(BH1196 - IF(AU1196&gt;1, L1196*BB1196*100.0/(AW1196*BV1196), 0))*(BO1196+BP1196)/1000.0</f>
        <v>0</v>
      </c>
      <c r="Q1196">
        <f>2.0/((1/S1196-1/R1196)+SIGN(S1196)*SQRT((1/S1196-1/R1196)*(1/S1196-1/R1196) + 4*BC1196/((BC1196+1)*(BC1196+1))*(2*1/S1196*1/R1196-1/R1196*1/R1196)))</f>
        <v>0</v>
      </c>
      <c r="R1196">
        <f>IF(LEFT(BD1196,1)&lt;&gt;"0",IF(LEFT(BD1196,1)="1",3.0,BE1196),$D$5+$E$5*(BV1196*BO1196/($K$5*1000))+$F$5*(BV1196*BO1196/($K$5*1000))*MAX(MIN(BB1196,$J$5),$I$5)*MAX(MIN(BB1196,$J$5),$I$5)+$G$5*MAX(MIN(BB1196,$J$5),$I$5)*(BV1196*BO1196/($K$5*1000))+$H$5*(BV1196*BO1196/($K$5*1000))*(BV1196*BO1196/($K$5*1000)))</f>
        <v>0</v>
      </c>
      <c r="S1196">
        <f>J1196*(1000-(1000*0.61365*exp(17.502*W1196/(240.97+W1196))/(BO1196+BP1196)+BJ1196)/2)/(1000*0.61365*exp(17.502*W1196/(240.97+W1196))/(BO1196+BP1196)-BJ1196)</f>
        <v>0</v>
      </c>
      <c r="T1196">
        <f>1/((BC1196+1)/(Q1196/1.6)+1/(R1196/1.37)) + BC1196/((BC1196+1)/(Q1196/1.6) + BC1196/(R1196/1.37))</f>
        <v>0</v>
      </c>
      <c r="U1196">
        <f>(AX1196*BA1196)</f>
        <v>0</v>
      </c>
      <c r="V1196">
        <f>(BQ1196+(U1196+2*0.95*5.67E-8*(((BQ1196+$B$7)+273)^4-(BQ1196+273)^4)-44100*J1196)/(1.84*29.3*R1196+8*0.95*5.67E-8*(BQ1196+273)^3))</f>
        <v>0</v>
      </c>
      <c r="W1196">
        <f>($C$7*BR1196+$D$7*BS1196+$E$7*V1196)</f>
        <v>0</v>
      </c>
      <c r="X1196">
        <f>0.61365*exp(17.502*W1196/(240.97+W1196))</f>
        <v>0</v>
      </c>
      <c r="Y1196">
        <f>(Z1196/AA1196*100)</f>
        <v>0</v>
      </c>
      <c r="Z1196">
        <f>BJ1196*(BO1196+BP1196)/1000</f>
        <v>0</v>
      </c>
      <c r="AA1196">
        <f>0.61365*exp(17.502*BQ1196/(240.97+BQ1196))</f>
        <v>0</v>
      </c>
      <c r="AB1196">
        <f>(X1196-BJ1196*(BO1196+BP1196)/1000)</f>
        <v>0</v>
      </c>
      <c r="AC1196">
        <f>(-J1196*44100)</f>
        <v>0</v>
      </c>
      <c r="AD1196">
        <f>2*29.3*R1196*0.92*(BQ1196-W1196)</f>
        <v>0</v>
      </c>
      <c r="AE1196">
        <f>2*0.95*5.67E-8*(((BQ1196+$B$7)+273)^4-(W1196+273)^4)</f>
        <v>0</v>
      </c>
      <c r="AF1196">
        <f>U1196+AE1196+AC1196+AD1196</f>
        <v>0</v>
      </c>
      <c r="AG1196">
        <f>BN1196*AU1196*(BI1196-BH1196*(1000-AU1196*BK1196)/(1000-AU1196*BJ1196))/(100*BB1196)</f>
        <v>0</v>
      </c>
      <c r="AH1196">
        <f>1000*BN1196*AU1196*(BJ1196-BK1196)/(100*BB1196*(1000-AU1196*BJ1196))</f>
        <v>0</v>
      </c>
      <c r="AI1196">
        <f>(AJ1196 - AK1196 - BO1196*1E3/(8.314*(BQ1196+273.15)) * AM1196/BN1196 * AL1196) * BN1196/(100*BB1196) * (1000 - BK1196)/1000</f>
        <v>0</v>
      </c>
      <c r="AJ1196">
        <v>458.110716692154</v>
      </c>
      <c r="AK1196">
        <v>425.346684848485</v>
      </c>
      <c r="AL1196">
        <v>2.36451311261651</v>
      </c>
      <c r="AM1196">
        <v>65.4576814348884</v>
      </c>
      <c r="AN1196">
        <f>(AP1196 - AO1196 + BO1196*1E3/(8.314*(BQ1196+273.15)) * AR1196/BN1196 * AQ1196) * BN1196/(100*BB1196) * 1000/(1000 - AP1196)</f>
        <v>0</v>
      </c>
      <c r="AO1196">
        <v>18.8903907301319</v>
      </c>
      <c r="AP1196">
        <v>22.9505747252747</v>
      </c>
      <c r="AQ1196">
        <v>-0.000117142817776796</v>
      </c>
      <c r="AR1196">
        <v>121.626062050855</v>
      </c>
      <c r="AS1196">
        <v>0</v>
      </c>
      <c r="AT1196">
        <v>0</v>
      </c>
      <c r="AU1196">
        <f>IF(AS1196*$H$13&gt;=AW1196,1.0,(AW1196/(AW1196-AS1196*$H$13)))</f>
        <v>0</v>
      </c>
      <c r="AV1196">
        <f>(AU1196-1)*100</f>
        <v>0</v>
      </c>
      <c r="AW1196">
        <f>MAX(0,($B$13+$C$13*BV1196)/(1+$D$13*BV1196)*BO1196/(BQ1196+273)*$E$13)</f>
        <v>0</v>
      </c>
      <c r="AX1196">
        <f>$B$11*BW1196+$C$11*BX1196+$F$11*CI1196*(1-CL1196)</f>
        <v>0</v>
      </c>
      <c r="AY1196">
        <f>AX1196*AZ1196</f>
        <v>0</v>
      </c>
      <c r="AZ1196">
        <f>($B$11*$D$9+$C$11*$D$9+$F$11*((CV1196+CN1196)/MAX(CV1196+CN1196+CW1196, 0.1)*$I$9+CW1196/MAX(CV1196+CN1196+CW1196, 0.1)*$J$9))/($B$11+$C$11+$F$11)</f>
        <v>0</v>
      </c>
      <c r="BA1196">
        <f>($B$11*$K$9+$C$11*$K$9+$F$11*((CV1196+CN1196)/MAX(CV1196+CN1196+CW1196, 0.1)*$P$9+CW1196/MAX(CV1196+CN1196+CW1196, 0.1)*$Q$9))/($B$11+$C$11+$F$11)</f>
        <v>0</v>
      </c>
      <c r="BB1196">
        <v>6</v>
      </c>
      <c r="BC1196">
        <v>0.5</v>
      </c>
      <c r="BD1196" t="s">
        <v>355</v>
      </c>
      <c r="BE1196">
        <v>2</v>
      </c>
      <c r="BF1196" t="b">
        <v>1</v>
      </c>
      <c r="BG1196">
        <v>1663701147.1</v>
      </c>
      <c r="BH1196">
        <v>403.920111111111</v>
      </c>
      <c r="BI1196">
        <v>435.33637037037</v>
      </c>
      <c r="BJ1196">
        <v>22.9576851851852</v>
      </c>
      <c r="BK1196">
        <v>18.8915148148148</v>
      </c>
      <c r="BL1196">
        <v>398.127296296296</v>
      </c>
      <c r="BM1196">
        <v>22.6529</v>
      </c>
      <c r="BN1196">
        <v>500.069851851852</v>
      </c>
      <c r="BO1196">
        <v>90.4408592592593</v>
      </c>
      <c r="BP1196">
        <v>0.0478675777777778</v>
      </c>
      <c r="BQ1196">
        <v>24.3649481481481</v>
      </c>
      <c r="BR1196">
        <v>24.9736148148148</v>
      </c>
      <c r="BS1196">
        <v>999.9</v>
      </c>
      <c r="BT1196">
        <v>0</v>
      </c>
      <c r="BU1196">
        <v>0</v>
      </c>
      <c r="BV1196">
        <v>9998.14814814815</v>
      </c>
      <c r="BW1196">
        <v>0</v>
      </c>
      <c r="BX1196">
        <v>16.6885444444444</v>
      </c>
      <c r="BY1196">
        <v>-31.4162555555556</v>
      </c>
      <c r="BZ1196">
        <v>413.411037037037</v>
      </c>
      <c r="CA1196">
        <v>443.718740740741</v>
      </c>
      <c r="CB1196">
        <v>4.06615851851852</v>
      </c>
      <c r="CC1196">
        <v>435.33637037037</v>
      </c>
      <c r="CD1196">
        <v>18.8915148148148</v>
      </c>
      <c r="CE1196">
        <v>2.07631111111111</v>
      </c>
      <c r="CF1196">
        <v>1.7085637037037</v>
      </c>
      <c r="CG1196">
        <v>18.0386037037037</v>
      </c>
      <c r="CH1196">
        <v>14.9744666666667</v>
      </c>
      <c r="CI1196">
        <v>2000.01444444444</v>
      </c>
      <c r="CJ1196">
        <v>0.980000333333333</v>
      </c>
      <c r="CK1196">
        <v>0.0199995444444444</v>
      </c>
      <c r="CL1196">
        <v>0</v>
      </c>
      <c r="CM1196">
        <v>835.111518518518</v>
      </c>
      <c r="CN1196">
        <v>5.00063</v>
      </c>
      <c r="CO1196">
        <v>16586.2</v>
      </c>
      <c r="CP1196">
        <v>17257.0185185185</v>
      </c>
      <c r="CQ1196">
        <v>39.3633333333333</v>
      </c>
      <c r="CR1196">
        <v>39.437</v>
      </c>
      <c r="CS1196">
        <v>38.812</v>
      </c>
      <c r="CT1196">
        <v>38.875</v>
      </c>
      <c r="CU1196">
        <v>40.062</v>
      </c>
      <c r="CV1196">
        <v>1955.11444444444</v>
      </c>
      <c r="CW1196">
        <v>39.9</v>
      </c>
      <c r="CX1196">
        <v>0</v>
      </c>
      <c r="CY1196">
        <v>1663701151.7</v>
      </c>
      <c r="CZ1196">
        <v>0</v>
      </c>
      <c r="DA1196">
        <v>0</v>
      </c>
      <c r="DB1196" t="s">
        <v>356</v>
      </c>
      <c r="DC1196">
        <v>1660677648.1</v>
      </c>
      <c r="DD1196">
        <v>1660677649.1</v>
      </c>
      <c r="DE1196">
        <v>0</v>
      </c>
      <c r="DF1196">
        <v>-1.042</v>
      </c>
      <c r="DG1196">
        <v>0.003</v>
      </c>
      <c r="DH1196">
        <v>5.218</v>
      </c>
      <c r="DI1196">
        <v>0.344</v>
      </c>
      <c r="DJ1196">
        <v>417</v>
      </c>
      <c r="DK1196">
        <v>22</v>
      </c>
      <c r="DL1196">
        <v>1.24</v>
      </c>
      <c r="DM1196">
        <v>0.53</v>
      </c>
      <c r="DN1196">
        <v>-28.0751</v>
      </c>
      <c r="DO1196">
        <v>-66.8565700348432</v>
      </c>
      <c r="DP1196">
        <v>6.97719506203306</v>
      </c>
      <c r="DQ1196">
        <v>0</v>
      </c>
      <c r="DR1196">
        <v>4.06054317073171</v>
      </c>
      <c r="DS1196">
        <v>0.0634708013937425</v>
      </c>
      <c r="DT1196">
        <v>0.00912673810750833</v>
      </c>
      <c r="DU1196">
        <v>1</v>
      </c>
      <c r="DV1196">
        <v>1</v>
      </c>
      <c r="DW1196">
        <v>2</v>
      </c>
      <c r="DX1196" t="s">
        <v>395</v>
      </c>
      <c r="DY1196">
        <v>2.97159</v>
      </c>
      <c r="DZ1196">
        <v>2.70141</v>
      </c>
      <c r="EA1196">
        <v>0.089872</v>
      </c>
      <c r="EB1196">
        <v>0.0977142</v>
      </c>
      <c r="EC1196">
        <v>0.10027</v>
      </c>
      <c r="ED1196">
        <v>0.0880809</v>
      </c>
      <c r="EE1196">
        <v>35425.5</v>
      </c>
      <c r="EF1196">
        <v>38282.5</v>
      </c>
      <c r="EG1196">
        <v>35277.2</v>
      </c>
      <c r="EH1196">
        <v>38484.4</v>
      </c>
      <c r="EI1196">
        <v>45014.6</v>
      </c>
      <c r="EJ1196">
        <v>50697.1</v>
      </c>
      <c r="EK1196">
        <v>55156.6</v>
      </c>
      <c r="EL1196">
        <v>61740.4</v>
      </c>
      <c r="EM1196">
        <v>1.9822</v>
      </c>
      <c r="EN1196">
        <v>1.7996</v>
      </c>
      <c r="EO1196">
        <v>0.0848174</v>
      </c>
      <c r="EP1196">
        <v>0</v>
      </c>
      <c r="EQ1196">
        <v>23.5721</v>
      </c>
      <c r="ER1196">
        <v>999.9</v>
      </c>
      <c r="ES1196">
        <v>41.643</v>
      </c>
      <c r="ET1196">
        <v>32.196</v>
      </c>
      <c r="EU1196">
        <v>22.2345</v>
      </c>
      <c r="EV1196">
        <v>56.4626</v>
      </c>
      <c r="EW1196">
        <v>46.2179</v>
      </c>
      <c r="EX1196">
        <v>1</v>
      </c>
      <c r="EY1196">
        <v>0.0220732</v>
      </c>
      <c r="EZ1196">
        <v>2.62087</v>
      </c>
      <c r="FA1196">
        <v>20.0933</v>
      </c>
      <c r="FB1196">
        <v>5.19213</v>
      </c>
      <c r="FC1196">
        <v>12.0064</v>
      </c>
      <c r="FD1196">
        <v>4.9736</v>
      </c>
      <c r="FE1196">
        <v>3.2924</v>
      </c>
      <c r="FF1196">
        <v>9999</v>
      </c>
      <c r="FG1196">
        <v>9999</v>
      </c>
      <c r="FH1196">
        <v>9999</v>
      </c>
      <c r="FI1196">
        <v>696.6</v>
      </c>
      <c r="FJ1196">
        <v>1.86356</v>
      </c>
      <c r="FK1196">
        <v>1.86829</v>
      </c>
      <c r="FL1196">
        <v>1.86804</v>
      </c>
      <c r="FM1196">
        <v>1.86935</v>
      </c>
      <c r="FN1196">
        <v>1.87012</v>
      </c>
      <c r="FO1196">
        <v>1.86615</v>
      </c>
      <c r="FP1196">
        <v>1.86716</v>
      </c>
      <c r="FQ1196">
        <v>1.86856</v>
      </c>
      <c r="FR1196">
        <v>5</v>
      </c>
      <c r="FS1196">
        <v>0</v>
      </c>
      <c r="FT1196">
        <v>0</v>
      </c>
      <c r="FU1196">
        <v>0</v>
      </c>
      <c r="FV1196" t="s">
        <v>358</v>
      </c>
      <c r="FW1196" t="s">
        <v>359</v>
      </c>
      <c r="FX1196" t="s">
        <v>360</v>
      </c>
      <c r="FY1196" t="s">
        <v>360</v>
      </c>
      <c r="FZ1196" t="s">
        <v>360</v>
      </c>
      <c r="GA1196" t="s">
        <v>360</v>
      </c>
      <c r="GB1196">
        <v>0</v>
      </c>
      <c r="GC1196">
        <v>100</v>
      </c>
      <c r="GD1196">
        <v>100</v>
      </c>
      <c r="GE1196">
        <v>5.867</v>
      </c>
      <c r="GF1196">
        <v>0.3047</v>
      </c>
      <c r="GG1196">
        <v>3.61927167264205</v>
      </c>
      <c r="GH1196">
        <v>0.00509506669552449</v>
      </c>
      <c r="GI1196">
        <v>1.17866753763249e-06</v>
      </c>
      <c r="GJ1196">
        <v>-6.62632595388568e-10</v>
      </c>
      <c r="GK1196">
        <v>0.304780318481584</v>
      </c>
      <c r="GL1196">
        <v>0</v>
      </c>
      <c r="GM1196">
        <v>0</v>
      </c>
      <c r="GN1196">
        <v>0</v>
      </c>
      <c r="GO1196">
        <v>-5</v>
      </c>
      <c r="GP1196">
        <v>1640</v>
      </c>
      <c r="GQ1196">
        <v>1</v>
      </c>
      <c r="GR1196">
        <v>20</v>
      </c>
      <c r="GS1196">
        <v>50391.8</v>
      </c>
      <c r="GT1196">
        <v>50391.8</v>
      </c>
      <c r="GU1196">
        <v>1.11206</v>
      </c>
      <c r="GV1196">
        <v>2.63916</v>
      </c>
      <c r="GW1196">
        <v>1.54785</v>
      </c>
      <c r="GX1196">
        <v>2.29858</v>
      </c>
      <c r="GY1196">
        <v>1.34644</v>
      </c>
      <c r="GZ1196">
        <v>2.39746</v>
      </c>
      <c r="HA1196">
        <v>37.1941</v>
      </c>
      <c r="HB1196">
        <v>23.9474</v>
      </c>
      <c r="HC1196">
        <v>18</v>
      </c>
      <c r="HD1196">
        <v>505.035</v>
      </c>
      <c r="HE1196">
        <v>390.299</v>
      </c>
      <c r="HF1196">
        <v>19.2419</v>
      </c>
      <c r="HG1196">
        <v>27.3616</v>
      </c>
      <c r="HH1196">
        <v>30</v>
      </c>
      <c r="HI1196">
        <v>27.3497</v>
      </c>
      <c r="HJ1196">
        <v>27.2948</v>
      </c>
      <c r="HK1196">
        <v>22.4548</v>
      </c>
      <c r="HL1196">
        <v>17.0185</v>
      </c>
      <c r="HM1196">
        <v>21.305</v>
      </c>
      <c r="HN1196">
        <v>19.2535</v>
      </c>
      <c r="HO1196">
        <v>474.482</v>
      </c>
      <c r="HP1196">
        <v>18.8306</v>
      </c>
      <c r="HQ1196">
        <v>102.308</v>
      </c>
      <c r="HR1196">
        <v>102.76</v>
      </c>
    </row>
    <row r="1197" spans="1:226">
      <c r="A1197">
        <v>1181</v>
      </c>
      <c r="B1197">
        <v>1663701159.6</v>
      </c>
      <c r="C1197">
        <v>13384.5</v>
      </c>
      <c r="D1197" t="s">
        <v>2733</v>
      </c>
      <c r="E1197" t="s">
        <v>2734</v>
      </c>
      <c r="F1197">
        <v>5</v>
      </c>
      <c r="G1197" t="s">
        <v>2678</v>
      </c>
      <c r="H1197" t="s">
        <v>354</v>
      </c>
      <c r="I1197">
        <v>1663701151.81429</v>
      </c>
      <c r="J1197">
        <f>(K1197)/1000</f>
        <v>0</v>
      </c>
      <c r="K1197">
        <f>IF(BF1197, AN1197, AH1197)</f>
        <v>0</v>
      </c>
      <c r="L1197">
        <f>IF(BF1197, AI1197, AG1197)</f>
        <v>0</v>
      </c>
      <c r="M1197">
        <f>BH1197 - IF(AU1197&gt;1, L1197*BB1197*100.0/(AW1197*BV1197), 0)</f>
        <v>0</v>
      </c>
      <c r="N1197">
        <f>((T1197-J1197/2)*M1197-L1197)/(T1197+J1197/2)</f>
        <v>0</v>
      </c>
      <c r="O1197">
        <f>N1197*(BO1197+BP1197)/1000.0</f>
        <v>0</v>
      </c>
      <c r="P1197">
        <f>(BH1197 - IF(AU1197&gt;1, L1197*BB1197*100.0/(AW1197*BV1197), 0))*(BO1197+BP1197)/1000.0</f>
        <v>0</v>
      </c>
      <c r="Q1197">
        <f>2.0/((1/S1197-1/R1197)+SIGN(S1197)*SQRT((1/S1197-1/R1197)*(1/S1197-1/R1197) + 4*BC1197/((BC1197+1)*(BC1197+1))*(2*1/S1197*1/R1197-1/R1197*1/R1197)))</f>
        <v>0</v>
      </c>
      <c r="R1197">
        <f>IF(LEFT(BD1197,1)&lt;&gt;"0",IF(LEFT(BD1197,1)="1",3.0,BE1197),$D$5+$E$5*(BV1197*BO1197/($K$5*1000))+$F$5*(BV1197*BO1197/($K$5*1000))*MAX(MIN(BB1197,$J$5),$I$5)*MAX(MIN(BB1197,$J$5),$I$5)+$G$5*MAX(MIN(BB1197,$J$5),$I$5)*(BV1197*BO1197/($K$5*1000))+$H$5*(BV1197*BO1197/($K$5*1000))*(BV1197*BO1197/($K$5*1000)))</f>
        <v>0</v>
      </c>
      <c r="S1197">
        <f>J1197*(1000-(1000*0.61365*exp(17.502*W1197/(240.97+W1197))/(BO1197+BP1197)+BJ1197)/2)/(1000*0.61365*exp(17.502*W1197/(240.97+W1197))/(BO1197+BP1197)-BJ1197)</f>
        <v>0</v>
      </c>
      <c r="T1197">
        <f>1/((BC1197+1)/(Q1197/1.6)+1/(R1197/1.37)) + BC1197/((BC1197+1)/(Q1197/1.6) + BC1197/(R1197/1.37))</f>
        <v>0</v>
      </c>
      <c r="U1197">
        <f>(AX1197*BA1197)</f>
        <v>0</v>
      </c>
      <c r="V1197">
        <f>(BQ1197+(U1197+2*0.95*5.67E-8*(((BQ1197+$B$7)+273)^4-(BQ1197+273)^4)-44100*J1197)/(1.84*29.3*R1197+8*0.95*5.67E-8*(BQ1197+273)^3))</f>
        <v>0</v>
      </c>
      <c r="W1197">
        <f>($C$7*BR1197+$D$7*BS1197+$E$7*V1197)</f>
        <v>0</v>
      </c>
      <c r="X1197">
        <f>0.61365*exp(17.502*W1197/(240.97+W1197))</f>
        <v>0</v>
      </c>
      <c r="Y1197">
        <f>(Z1197/AA1197*100)</f>
        <v>0</v>
      </c>
      <c r="Z1197">
        <f>BJ1197*(BO1197+BP1197)/1000</f>
        <v>0</v>
      </c>
      <c r="AA1197">
        <f>0.61365*exp(17.502*BQ1197/(240.97+BQ1197))</f>
        <v>0</v>
      </c>
      <c r="AB1197">
        <f>(X1197-BJ1197*(BO1197+BP1197)/1000)</f>
        <v>0</v>
      </c>
      <c r="AC1197">
        <f>(-J1197*44100)</f>
        <v>0</v>
      </c>
      <c r="AD1197">
        <f>2*29.3*R1197*0.92*(BQ1197-W1197)</f>
        <v>0</v>
      </c>
      <c r="AE1197">
        <f>2*0.95*5.67E-8*(((BQ1197+$B$7)+273)^4-(W1197+273)^4)</f>
        <v>0</v>
      </c>
      <c r="AF1197">
        <f>U1197+AE1197+AC1197+AD1197</f>
        <v>0</v>
      </c>
      <c r="AG1197">
        <f>BN1197*AU1197*(BI1197-BH1197*(1000-AU1197*BK1197)/(1000-AU1197*BJ1197))/(100*BB1197)</f>
        <v>0</v>
      </c>
      <c r="AH1197">
        <f>1000*BN1197*AU1197*(BJ1197-BK1197)/(100*BB1197*(1000-AU1197*BJ1197))</f>
        <v>0</v>
      </c>
      <c r="AI1197">
        <f>(AJ1197 - AK1197 - BO1197*1E3/(8.314*(BQ1197+273.15)) * AM1197/BN1197 * AL1197) * BN1197/(100*BB1197) * (1000 - BK1197)/1000</f>
        <v>0</v>
      </c>
      <c r="AJ1197">
        <v>474.398677921416</v>
      </c>
      <c r="AK1197">
        <v>439.209012121212</v>
      </c>
      <c r="AL1197">
        <v>2.79681209713702</v>
      </c>
      <c r="AM1197">
        <v>65.4576814348884</v>
      </c>
      <c r="AN1197">
        <f>(AP1197 - AO1197 + BO1197*1E3/(8.314*(BQ1197+273.15)) * AR1197/BN1197 * AQ1197) * BN1197/(100*BB1197) * 1000/(1000 - AP1197)</f>
        <v>0</v>
      </c>
      <c r="AO1197">
        <v>18.8897517843682</v>
      </c>
      <c r="AP1197">
        <v>22.9511538461539</v>
      </c>
      <c r="AQ1197">
        <v>8.73413531082635e-05</v>
      </c>
      <c r="AR1197">
        <v>121.626062050855</v>
      </c>
      <c r="AS1197">
        <v>0</v>
      </c>
      <c r="AT1197">
        <v>0</v>
      </c>
      <c r="AU1197">
        <f>IF(AS1197*$H$13&gt;=AW1197,1.0,(AW1197/(AW1197-AS1197*$H$13)))</f>
        <v>0</v>
      </c>
      <c r="AV1197">
        <f>(AU1197-1)*100</f>
        <v>0</v>
      </c>
      <c r="AW1197">
        <f>MAX(0,($B$13+$C$13*BV1197)/(1+$D$13*BV1197)*BO1197/(BQ1197+273)*$E$13)</f>
        <v>0</v>
      </c>
      <c r="AX1197">
        <f>$B$11*BW1197+$C$11*BX1197+$F$11*CI1197*(1-CL1197)</f>
        <v>0</v>
      </c>
      <c r="AY1197">
        <f>AX1197*AZ1197</f>
        <v>0</v>
      </c>
      <c r="AZ1197">
        <f>($B$11*$D$9+$C$11*$D$9+$F$11*((CV1197+CN1197)/MAX(CV1197+CN1197+CW1197, 0.1)*$I$9+CW1197/MAX(CV1197+CN1197+CW1197, 0.1)*$J$9))/($B$11+$C$11+$F$11)</f>
        <v>0</v>
      </c>
      <c r="BA1197">
        <f>($B$11*$K$9+$C$11*$K$9+$F$11*((CV1197+CN1197)/MAX(CV1197+CN1197+CW1197, 0.1)*$P$9+CW1197/MAX(CV1197+CN1197+CW1197, 0.1)*$Q$9))/($B$11+$C$11+$F$11)</f>
        <v>0</v>
      </c>
      <c r="BB1197">
        <v>6</v>
      </c>
      <c r="BC1197">
        <v>0.5</v>
      </c>
      <c r="BD1197" t="s">
        <v>355</v>
      </c>
      <c r="BE1197">
        <v>2</v>
      </c>
      <c r="BF1197" t="b">
        <v>1</v>
      </c>
      <c r="BG1197">
        <v>1663701151.81429</v>
      </c>
      <c r="BH1197">
        <v>411.686821428571</v>
      </c>
      <c r="BI1197">
        <v>449.136392857143</v>
      </c>
      <c r="BJ1197">
        <v>22.9543678571429</v>
      </c>
      <c r="BK1197">
        <v>18.8895392857143</v>
      </c>
      <c r="BL1197">
        <v>405.849785714286</v>
      </c>
      <c r="BM1197">
        <v>22.6495857142857</v>
      </c>
      <c r="BN1197">
        <v>500.064</v>
      </c>
      <c r="BO1197">
        <v>90.4402607142857</v>
      </c>
      <c r="BP1197">
        <v>0.047921975</v>
      </c>
      <c r="BQ1197">
        <v>24.3675928571429</v>
      </c>
      <c r="BR1197">
        <v>24.9701178571429</v>
      </c>
      <c r="BS1197">
        <v>999.9</v>
      </c>
      <c r="BT1197">
        <v>0</v>
      </c>
      <c r="BU1197">
        <v>0</v>
      </c>
      <c r="BV1197">
        <v>10011.7857142857</v>
      </c>
      <c r="BW1197">
        <v>0</v>
      </c>
      <c r="BX1197">
        <v>16.6839571428571</v>
      </c>
      <c r="BY1197">
        <v>-37.4495178571429</v>
      </c>
      <c r="BZ1197">
        <v>421.358785714286</v>
      </c>
      <c r="CA1197">
        <v>457.783571428571</v>
      </c>
      <c r="CB1197">
        <v>4.06482035714286</v>
      </c>
      <c r="CC1197">
        <v>449.136392857143</v>
      </c>
      <c r="CD1197">
        <v>18.8895392857143</v>
      </c>
      <c r="CE1197">
        <v>2.0759975</v>
      </c>
      <c r="CF1197">
        <v>1.70837392857143</v>
      </c>
      <c r="CG1197">
        <v>18.0362035714286</v>
      </c>
      <c r="CH1197">
        <v>14.9727392857143</v>
      </c>
      <c r="CI1197">
        <v>2000.00964285714</v>
      </c>
      <c r="CJ1197">
        <v>0.980000214285714</v>
      </c>
      <c r="CK1197">
        <v>0.0199996714285714</v>
      </c>
      <c r="CL1197">
        <v>0</v>
      </c>
      <c r="CM1197">
        <v>836.240964285714</v>
      </c>
      <c r="CN1197">
        <v>5.00063</v>
      </c>
      <c r="CO1197">
        <v>16607.8964285714</v>
      </c>
      <c r="CP1197">
        <v>17256.975</v>
      </c>
      <c r="CQ1197">
        <v>39.35475</v>
      </c>
      <c r="CR1197">
        <v>39.437</v>
      </c>
      <c r="CS1197">
        <v>38.812</v>
      </c>
      <c r="CT1197">
        <v>38.875</v>
      </c>
      <c r="CU1197">
        <v>40.062</v>
      </c>
      <c r="CV1197">
        <v>1955.10964285714</v>
      </c>
      <c r="CW1197">
        <v>39.9</v>
      </c>
      <c r="CX1197">
        <v>0</v>
      </c>
      <c r="CY1197">
        <v>1663701157.1</v>
      </c>
      <c r="CZ1197">
        <v>0</v>
      </c>
      <c r="DA1197">
        <v>0</v>
      </c>
      <c r="DB1197" t="s">
        <v>356</v>
      </c>
      <c r="DC1197">
        <v>1660677648.1</v>
      </c>
      <c r="DD1197">
        <v>1660677649.1</v>
      </c>
      <c r="DE1197">
        <v>0</v>
      </c>
      <c r="DF1197">
        <v>-1.042</v>
      </c>
      <c r="DG1197">
        <v>0.003</v>
      </c>
      <c r="DH1197">
        <v>5.218</v>
      </c>
      <c r="DI1197">
        <v>0.344</v>
      </c>
      <c r="DJ1197">
        <v>417</v>
      </c>
      <c r="DK1197">
        <v>22</v>
      </c>
      <c r="DL1197">
        <v>1.24</v>
      </c>
      <c r="DM1197">
        <v>0.53</v>
      </c>
      <c r="DN1197">
        <v>-33.0998219512195</v>
      </c>
      <c r="DO1197">
        <v>-78.4101240418119</v>
      </c>
      <c r="DP1197">
        <v>7.86884733556915</v>
      </c>
      <c r="DQ1197">
        <v>0</v>
      </c>
      <c r="DR1197">
        <v>4.06479756097561</v>
      </c>
      <c r="DS1197">
        <v>-0.00283735191637782</v>
      </c>
      <c r="DT1197">
        <v>0.00419767809249742</v>
      </c>
      <c r="DU1197">
        <v>1</v>
      </c>
      <c r="DV1197">
        <v>1</v>
      </c>
      <c r="DW1197">
        <v>2</v>
      </c>
      <c r="DX1197" t="s">
        <v>395</v>
      </c>
      <c r="DY1197">
        <v>2.97227</v>
      </c>
      <c r="DZ1197">
        <v>2.70168</v>
      </c>
      <c r="EA1197">
        <v>0.0921324</v>
      </c>
      <c r="EB1197">
        <v>0.100152</v>
      </c>
      <c r="EC1197">
        <v>0.100276</v>
      </c>
      <c r="ED1197">
        <v>0.0880772</v>
      </c>
      <c r="EE1197">
        <v>35338.1</v>
      </c>
      <c r="EF1197">
        <v>38178.9</v>
      </c>
      <c r="EG1197">
        <v>35277.7</v>
      </c>
      <c r="EH1197">
        <v>38484.2</v>
      </c>
      <c r="EI1197">
        <v>45015.3</v>
      </c>
      <c r="EJ1197">
        <v>50696.8</v>
      </c>
      <c r="EK1197">
        <v>55157.8</v>
      </c>
      <c r="EL1197">
        <v>61739.7</v>
      </c>
      <c r="EM1197">
        <v>1.982</v>
      </c>
      <c r="EN1197">
        <v>1.7988</v>
      </c>
      <c r="EO1197">
        <v>0.0840127</v>
      </c>
      <c r="EP1197">
        <v>0</v>
      </c>
      <c r="EQ1197">
        <v>23.5721</v>
      </c>
      <c r="ER1197">
        <v>999.9</v>
      </c>
      <c r="ES1197">
        <v>41.643</v>
      </c>
      <c r="ET1197">
        <v>32.206</v>
      </c>
      <c r="EU1197">
        <v>22.2466</v>
      </c>
      <c r="EV1197">
        <v>55.8126</v>
      </c>
      <c r="EW1197">
        <v>46.1899</v>
      </c>
      <c r="EX1197">
        <v>1</v>
      </c>
      <c r="EY1197">
        <v>0.0219715</v>
      </c>
      <c r="EZ1197">
        <v>2.56325</v>
      </c>
      <c r="FA1197">
        <v>20.0946</v>
      </c>
      <c r="FB1197">
        <v>5.19812</v>
      </c>
      <c r="FC1197">
        <v>12.0052</v>
      </c>
      <c r="FD1197">
        <v>4.9756</v>
      </c>
      <c r="FE1197">
        <v>3.294</v>
      </c>
      <c r="FF1197">
        <v>9999</v>
      </c>
      <c r="FG1197">
        <v>9999</v>
      </c>
      <c r="FH1197">
        <v>9999</v>
      </c>
      <c r="FI1197">
        <v>696.6</v>
      </c>
      <c r="FJ1197">
        <v>1.86356</v>
      </c>
      <c r="FK1197">
        <v>1.86829</v>
      </c>
      <c r="FL1197">
        <v>1.8681</v>
      </c>
      <c r="FM1197">
        <v>1.86935</v>
      </c>
      <c r="FN1197">
        <v>1.87012</v>
      </c>
      <c r="FO1197">
        <v>1.86615</v>
      </c>
      <c r="FP1197">
        <v>1.86722</v>
      </c>
      <c r="FQ1197">
        <v>1.86859</v>
      </c>
      <c r="FR1197">
        <v>5</v>
      </c>
      <c r="FS1197">
        <v>0</v>
      </c>
      <c r="FT1197">
        <v>0</v>
      </c>
      <c r="FU1197">
        <v>0</v>
      </c>
      <c r="FV1197" t="s">
        <v>358</v>
      </c>
      <c r="FW1197" t="s">
        <v>359</v>
      </c>
      <c r="FX1197" t="s">
        <v>360</v>
      </c>
      <c r="FY1197" t="s">
        <v>360</v>
      </c>
      <c r="FZ1197" t="s">
        <v>360</v>
      </c>
      <c r="GA1197" t="s">
        <v>360</v>
      </c>
      <c r="GB1197">
        <v>0</v>
      </c>
      <c r="GC1197">
        <v>100</v>
      </c>
      <c r="GD1197">
        <v>100</v>
      </c>
      <c r="GE1197">
        <v>5.944</v>
      </c>
      <c r="GF1197">
        <v>0.3048</v>
      </c>
      <c r="GG1197">
        <v>3.61927167264205</v>
      </c>
      <c r="GH1197">
        <v>0.00509506669552449</v>
      </c>
      <c r="GI1197">
        <v>1.17866753763249e-06</v>
      </c>
      <c r="GJ1197">
        <v>-6.62632595388568e-10</v>
      </c>
      <c r="GK1197">
        <v>0.304780318481584</v>
      </c>
      <c r="GL1197">
        <v>0</v>
      </c>
      <c r="GM1197">
        <v>0</v>
      </c>
      <c r="GN1197">
        <v>0</v>
      </c>
      <c r="GO1197">
        <v>-5</v>
      </c>
      <c r="GP1197">
        <v>1640</v>
      </c>
      <c r="GQ1197">
        <v>1</v>
      </c>
      <c r="GR1197">
        <v>20</v>
      </c>
      <c r="GS1197">
        <v>50391.9</v>
      </c>
      <c r="GT1197">
        <v>50391.8</v>
      </c>
      <c r="GU1197">
        <v>1.14868</v>
      </c>
      <c r="GV1197">
        <v>2.64893</v>
      </c>
      <c r="GW1197">
        <v>1.54785</v>
      </c>
      <c r="GX1197">
        <v>2.29858</v>
      </c>
      <c r="GY1197">
        <v>1.34644</v>
      </c>
      <c r="GZ1197">
        <v>2.38892</v>
      </c>
      <c r="HA1197">
        <v>37.1941</v>
      </c>
      <c r="HB1197">
        <v>23.9387</v>
      </c>
      <c r="HC1197">
        <v>18</v>
      </c>
      <c r="HD1197">
        <v>504.902</v>
      </c>
      <c r="HE1197">
        <v>389.864</v>
      </c>
      <c r="HF1197">
        <v>19.263</v>
      </c>
      <c r="HG1197">
        <v>27.3616</v>
      </c>
      <c r="HH1197">
        <v>29.9999</v>
      </c>
      <c r="HI1197">
        <v>27.3497</v>
      </c>
      <c r="HJ1197">
        <v>27.2948</v>
      </c>
      <c r="HK1197">
        <v>23.0469</v>
      </c>
      <c r="HL1197">
        <v>17.0185</v>
      </c>
      <c r="HM1197">
        <v>21.305</v>
      </c>
      <c r="HN1197">
        <v>19.2802</v>
      </c>
      <c r="HO1197">
        <v>487.969</v>
      </c>
      <c r="HP1197">
        <v>18.8227</v>
      </c>
      <c r="HQ1197">
        <v>102.31</v>
      </c>
      <c r="HR1197">
        <v>102.759</v>
      </c>
    </row>
    <row r="1198" spans="1:226">
      <c r="A1198">
        <v>1182</v>
      </c>
      <c r="B1198">
        <v>1663701164.6</v>
      </c>
      <c r="C1198">
        <v>13389.5</v>
      </c>
      <c r="D1198" t="s">
        <v>2735</v>
      </c>
      <c r="E1198" t="s">
        <v>2736</v>
      </c>
      <c r="F1198">
        <v>5</v>
      </c>
      <c r="G1198" t="s">
        <v>2678</v>
      </c>
      <c r="H1198" t="s">
        <v>354</v>
      </c>
      <c r="I1198">
        <v>1663701157.1</v>
      </c>
      <c r="J1198">
        <f>(K1198)/1000</f>
        <v>0</v>
      </c>
      <c r="K1198">
        <f>IF(BF1198, AN1198, AH1198)</f>
        <v>0</v>
      </c>
      <c r="L1198">
        <f>IF(BF1198, AI1198, AG1198)</f>
        <v>0</v>
      </c>
      <c r="M1198">
        <f>BH1198 - IF(AU1198&gt;1, L1198*BB1198*100.0/(AW1198*BV1198), 0)</f>
        <v>0</v>
      </c>
      <c r="N1198">
        <f>((T1198-J1198/2)*M1198-L1198)/(T1198+J1198/2)</f>
        <v>0</v>
      </c>
      <c r="O1198">
        <f>N1198*(BO1198+BP1198)/1000.0</f>
        <v>0</v>
      </c>
      <c r="P1198">
        <f>(BH1198 - IF(AU1198&gt;1, L1198*BB1198*100.0/(AW1198*BV1198), 0))*(BO1198+BP1198)/1000.0</f>
        <v>0</v>
      </c>
      <c r="Q1198">
        <f>2.0/((1/S1198-1/R1198)+SIGN(S1198)*SQRT((1/S1198-1/R1198)*(1/S1198-1/R1198) + 4*BC1198/((BC1198+1)*(BC1198+1))*(2*1/S1198*1/R1198-1/R1198*1/R1198)))</f>
        <v>0</v>
      </c>
      <c r="R1198">
        <f>IF(LEFT(BD1198,1)&lt;&gt;"0",IF(LEFT(BD1198,1)="1",3.0,BE1198),$D$5+$E$5*(BV1198*BO1198/($K$5*1000))+$F$5*(BV1198*BO1198/($K$5*1000))*MAX(MIN(BB1198,$J$5),$I$5)*MAX(MIN(BB1198,$J$5),$I$5)+$G$5*MAX(MIN(BB1198,$J$5),$I$5)*(BV1198*BO1198/($K$5*1000))+$H$5*(BV1198*BO1198/($K$5*1000))*(BV1198*BO1198/($K$5*1000)))</f>
        <v>0</v>
      </c>
      <c r="S1198">
        <f>J1198*(1000-(1000*0.61365*exp(17.502*W1198/(240.97+W1198))/(BO1198+BP1198)+BJ1198)/2)/(1000*0.61365*exp(17.502*W1198/(240.97+W1198))/(BO1198+BP1198)-BJ1198)</f>
        <v>0</v>
      </c>
      <c r="T1198">
        <f>1/((BC1198+1)/(Q1198/1.6)+1/(R1198/1.37)) + BC1198/((BC1198+1)/(Q1198/1.6) + BC1198/(R1198/1.37))</f>
        <v>0</v>
      </c>
      <c r="U1198">
        <f>(AX1198*BA1198)</f>
        <v>0</v>
      </c>
      <c r="V1198">
        <f>(BQ1198+(U1198+2*0.95*5.67E-8*(((BQ1198+$B$7)+273)^4-(BQ1198+273)^4)-44100*J1198)/(1.84*29.3*R1198+8*0.95*5.67E-8*(BQ1198+273)^3))</f>
        <v>0</v>
      </c>
      <c r="W1198">
        <f>($C$7*BR1198+$D$7*BS1198+$E$7*V1198)</f>
        <v>0</v>
      </c>
      <c r="X1198">
        <f>0.61365*exp(17.502*W1198/(240.97+W1198))</f>
        <v>0</v>
      </c>
      <c r="Y1198">
        <f>(Z1198/AA1198*100)</f>
        <v>0</v>
      </c>
      <c r="Z1198">
        <f>BJ1198*(BO1198+BP1198)/1000</f>
        <v>0</v>
      </c>
      <c r="AA1198">
        <f>0.61365*exp(17.502*BQ1198/(240.97+BQ1198))</f>
        <v>0</v>
      </c>
      <c r="AB1198">
        <f>(X1198-BJ1198*(BO1198+BP1198)/1000)</f>
        <v>0</v>
      </c>
      <c r="AC1198">
        <f>(-J1198*44100)</f>
        <v>0</v>
      </c>
      <c r="AD1198">
        <f>2*29.3*R1198*0.92*(BQ1198-W1198)</f>
        <v>0</v>
      </c>
      <c r="AE1198">
        <f>2*0.95*5.67E-8*(((BQ1198+$B$7)+273)^4-(W1198+273)^4)</f>
        <v>0</v>
      </c>
      <c r="AF1198">
        <f>U1198+AE1198+AC1198+AD1198</f>
        <v>0</v>
      </c>
      <c r="AG1198">
        <f>BN1198*AU1198*(BI1198-BH1198*(1000-AU1198*BK1198)/(1000-AU1198*BJ1198))/(100*BB1198)</f>
        <v>0</v>
      </c>
      <c r="AH1198">
        <f>1000*BN1198*AU1198*(BJ1198-BK1198)/(100*BB1198*(1000-AU1198*BJ1198))</f>
        <v>0</v>
      </c>
      <c r="AI1198">
        <f>(AJ1198 - AK1198 - BO1198*1E3/(8.314*(BQ1198+273.15)) * AM1198/BN1198 * AL1198) * BN1198/(100*BB1198) * (1000 - BK1198)/1000</f>
        <v>0</v>
      </c>
      <c r="AJ1198">
        <v>491.976484491377</v>
      </c>
      <c r="AK1198">
        <v>454.348569696969</v>
      </c>
      <c r="AL1198">
        <v>3.09207227142557</v>
      </c>
      <c r="AM1198">
        <v>65.4576814348884</v>
      </c>
      <c r="AN1198">
        <f>(AP1198 - AO1198 + BO1198*1E3/(8.314*(BQ1198+273.15)) * AR1198/BN1198 * AQ1198) * BN1198/(100*BB1198) * 1000/(1000 - AP1198)</f>
        <v>0</v>
      </c>
      <c r="AO1198">
        <v>18.8878698602512</v>
      </c>
      <c r="AP1198">
        <v>22.9588912087912</v>
      </c>
      <c r="AQ1198">
        <v>0.00013653533062721</v>
      </c>
      <c r="AR1198">
        <v>121.626062050855</v>
      </c>
      <c r="AS1198">
        <v>0</v>
      </c>
      <c r="AT1198">
        <v>0</v>
      </c>
      <c r="AU1198">
        <f>IF(AS1198*$H$13&gt;=AW1198,1.0,(AW1198/(AW1198-AS1198*$H$13)))</f>
        <v>0</v>
      </c>
      <c r="AV1198">
        <f>(AU1198-1)*100</f>
        <v>0</v>
      </c>
      <c r="AW1198">
        <f>MAX(0,($B$13+$C$13*BV1198)/(1+$D$13*BV1198)*BO1198/(BQ1198+273)*$E$13)</f>
        <v>0</v>
      </c>
      <c r="AX1198">
        <f>$B$11*BW1198+$C$11*BX1198+$F$11*CI1198*(1-CL1198)</f>
        <v>0</v>
      </c>
      <c r="AY1198">
        <f>AX1198*AZ1198</f>
        <v>0</v>
      </c>
      <c r="AZ1198">
        <f>($B$11*$D$9+$C$11*$D$9+$F$11*((CV1198+CN1198)/MAX(CV1198+CN1198+CW1198, 0.1)*$I$9+CW1198/MAX(CV1198+CN1198+CW1198, 0.1)*$J$9))/($B$11+$C$11+$F$11)</f>
        <v>0</v>
      </c>
      <c r="BA1198">
        <f>($B$11*$K$9+$C$11*$K$9+$F$11*((CV1198+CN1198)/MAX(CV1198+CN1198+CW1198, 0.1)*$P$9+CW1198/MAX(CV1198+CN1198+CW1198, 0.1)*$Q$9))/($B$11+$C$11+$F$11)</f>
        <v>0</v>
      </c>
      <c r="BB1198">
        <v>6</v>
      </c>
      <c r="BC1198">
        <v>0.5</v>
      </c>
      <c r="BD1198" t="s">
        <v>355</v>
      </c>
      <c r="BE1198">
        <v>2</v>
      </c>
      <c r="BF1198" t="b">
        <v>1</v>
      </c>
      <c r="BG1198">
        <v>1663701157.1</v>
      </c>
      <c r="BH1198">
        <v>424.123962962963</v>
      </c>
      <c r="BI1198">
        <v>466.497185185185</v>
      </c>
      <c r="BJ1198">
        <v>22.9546481481482</v>
      </c>
      <c r="BK1198">
        <v>18.8890481481481</v>
      </c>
      <c r="BL1198">
        <v>418.216074074074</v>
      </c>
      <c r="BM1198">
        <v>22.6498592592593</v>
      </c>
      <c r="BN1198">
        <v>500.001777777778</v>
      </c>
      <c r="BO1198">
        <v>90.4391666666667</v>
      </c>
      <c r="BP1198">
        <v>0.0480999888888889</v>
      </c>
      <c r="BQ1198">
        <v>24.370337037037</v>
      </c>
      <c r="BR1198">
        <v>24.9586555555556</v>
      </c>
      <c r="BS1198">
        <v>999.9</v>
      </c>
      <c r="BT1198">
        <v>0</v>
      </c>
      <c r="BU1198">
        <v>0</v>
      </c>
      <c r="BV1198">
        <v>9993.7037037037</v>
      </c>
      <c r="BW1198">
        <v>0</v>
      </c>
      <c r="BX1198">
        <v>16.6766814814815</v>
      </c>
      <c r="BY1198">
        <v>-42.3732148148148</v>
      </c>
      <c r="BZ1198">
        <v>434.08837037037</v>
      </c>
      <c r="CA1198">
        <v>475.478444444444</v>
      </c>
      <c r="CB1198">
        <v>4.06559296296296</v>
      </c>
      <c r="CC1198">
        <v>466.497185185185</v>
      </c>
      <c r="CD1198">
        <v>18.8890481481481</v>
      </c>
      <c r="CE1198">
        <v>2.07599777777778</v>
      </c>
      <c r="CF1198">
        <v>1.70830888888889</v>
      </c>
      <c r="CG1198">
        <v>18.0362037037037</v>
      </c>
      <c r="CH1198">
        <v>14.9721444444444</v>
      </c>
      <c r="CI1198">
        <v>2000.01666666667</v>
      </c>
      <c r="CJ1198">
        <v>0.980000222222222</v>
      </c>
      <c r="CK1198">
        <v>0.019999662962963</v>
      </c>
      <c r="CL1198">
        <v>0</v>
      </c>
      <c r="CM1198">
        <v>838.55762962963</v>
      </c>
      <c r="CN1198">
        <v>5.00063</v>
      </c>
      <c r="CO1198">
        <v>16653.5518518519</v>
      </c>
      <c r="CP1198">
        <v>17257.0444444444</v>
      </c>
      <c r="CQ1198">
        <v>39.347</v>
      </c>
      <c r="CR1198">
        <v>39.437</v>
      </c>
      <c r="CS1198">
        <v>38.812</v>
      </c>
      <c r="CT1198">
        <v>38.875</v>
      </c>
      <c r="CU1198">
        <v>40.062</v>
      </c>
      <c r="CV1198">
        <v>1955.11666666667</v>
      </c>
      <c r="CW1198">
        <v>39.9</v>
      </c>
      <c r="CX1198">
        <v>0</v>
      </c>
      <c r="CY1198">
        <v>1663701161.9</v>
      </c>
      <c r="CZ1198">
        <v>0</v>
      </c>
      <c r="DA1198">
        <v>0</v>
      </c>
      <c r="DB1198" t="s">
        <v>356</v>
      </c>
      <c r="DC1198">
        <v>1660677648.1</v>
      </c>
      <c r="DD1198">
        <v>1660677649.1</v>
      </c>
      <c r="DE1198">
        <v>0</v>
      </c>
      <c r="DF1198">
        <v>-1.042</v>
      </c>
      <c r="DG1198">
        <v>0.003</v>
      </c>
      <c r="DH1198">
        <v>5.218</v>
      </c>
      <c r="DI1198">
        <v>0.344</v>
      </c>
      <c r="DJ1198">
        <v>417</v>
      </c>
      <c r="DK1198">
        <v>22</v>
      </c>
      <c r="DL1198">
        <v>1.24</v>
      </c>
      <c r="DM1198">
        <v>0.53</v>
      </c>
      <c r="DN1198">
        <v>-38.44813</v>
      </c>
      <c r="DO1198">
        <v>-59.8315181988742</v>
      </c>
      <c r="DP1198">
        <v>5.98773108527763</v>
      </c>
      <c r="DQ1198">
        <v>0</v>
      </c>
      <c r="DR1198">
        <v>4.065958</v>
      </c>
      <c r="DS1198">
        <v>0.00587414634145716</v>
      </c>
      <c r="DT1198">
        <v>0.00373899933137197</v>
      </c>
      <c r="DU1198">
        <v>1</v>
      </c>
      <c r="DV1198">
        <v>1</v>
      </c>
      <c r="DW1198">
        <v>2</v>
      </c>
      <c r="DX1198" t="s">
        <v>395</v>
      </c>
      <c r="DY1198">
        <v>2.97353</v>
      </c>
      <c r="DZ1198">
        <v>2.70233</v>
      </c>
      <c r="EA1198">
        <v>0.0945686</v>
      </c>
      <c r="EB1198">
        <v>0.103014</v>
      </c>
      <c r="EC1198">
        <v>0.100283</v>
      </c>
      <c r="ED1198">
        <v>0.0880939</v>
      </c>
      <c r="EE1198">
        <v>35242.9</v>
      </c>
      <c r="EF1198">
        <v>38058</v>
      </c>
      <c r="EG1198">
        <v>35277.3</v>
      </c>
      <c r="EH1198">
        <v>38484.6</v>
      </c>
      <c r="EI1198">
        <v>45014</v>
      </c>
      <c r="EJ1198">
        <v>50696.4</v>
      </c>
      <c r="EK1198">
        <v>55156.5</v>
      </c>
      <c r="EL1198">
        <v>61740.3</v>
      </c>
      <c r="EM1198">
        <v>1.9834</v>
      </c>
      <c r="EN1198">
        <v>1.7992</v>
      </c>
      <c r="EO1198">
        <v>0.0835657</v>
      </c>
      <c r="EP1198">
        <v>0</v>
      </c>
      <c r="EQ1198">
        <v>23.5721</v>
      </c>
      <c r="ER1198">
        <v>999.9</v>
      </c>
      <c r="ES1198">
        <v>41.643</v>
      </c>
      <c r="ET1198">
        <v>32.206</v>
      </c>
      <c r="EU1198">
        <v>22.2446</v>
      </c>
      <c r="EV1198">
        <v>56.6926</v>
      </c>
      <c r="EW1198">
        <v>45.9415</v>
      </c>
      <c r="EX1198">
        <v>1</v>
      </c>
      <c r="EY1198">
        <v>0.0220732</v>
      </c>
      <c r="EZ1198">
        <v>2.47898</v>
      </c>
      <c r="FA1198">
        <v>20.0957</v>
      </c>
      <c r="FB1198">
        <v>5.19812</v>
      </c>
      <c r="FC1198">
        <v>12.0064</v>
      </c>
      <c r="FD1198">
        <v>4.9756</v>
      </c>
      <c r="FE1198">
        <v>3.2938</v>
      </c>
      <c r="FF1198">
        <v>9999</v>
      </c>
      <c r="FG1198">
        <v>9999</v>
      </c>
      <c r="FH1198">
        <v>9999</v>
      </c>
      <c r="FI1198">
        <v>696.6</v>
      </c>
      <c r="FJ1198">
        <v>1.86356</v>
      </c>
      <c r="FK1198">
        <v>1.86829</v>
      </c>
      <c r="FL1198">
        <v>1.86807</v>
      </c>
      <c r="FM1198">
        <v>1.86935</v>
      </c>
      <c r="FN1198">
        <v>1.87012</v>
      </c>
      <c r="FO1198">
        <v>1.86615</v>
      </c>
      <c r="FP1198">
        <v>1.86722</v>
      </c>
      <c r="FQ1198">
        <v>1.86859</v>
      </c>
      <c r="FR1198">
        <v>5</v>
      </c>
      <c r="FS1198">
        <v>0</v>
      </c>
      <c r="FT1198">
        <v>0</v>
      </c>
      <c r="FU1198">
        <v>0</v>
      </c>
      <c r="FV1198" t="s">
        <v>358</v>
      </c>
      <c r="FW1198" t="s">
        <v>359</v>
      </c>
      <c r="FX1198" t="s">
        <v>360</v>
      </c>
      <c r="FY1198" t="s">
        <v>360</v>
      </c>
      <c r="FZ1198" t="s">
        <v>360</v>
      </c>
      <c r="GA1198" t="s">
        <v>360</v>
      </c>
      <c r="GB1198">
        <v>0</v>
      </c>
      <c r="GC1198">
        <v>100</v>
      </c>
      <c r="GD1198">
        <v>100</v>
      </c>
      <c r="GE1198">
        <v>6.03</v>
      </c>
      <c r="GF1198">
        <v>0.3048</v>
      </c>
      <c r="GG1198">
        <v>3.61927167264205</v>
      </c>
      <c r="GH1198">
        <v>0.00509506669552449</v>
      </c>
      <c r="GI1198">
        <v>1.17866753763249e-06</v>
      </c>
      <c r="GJ1198">
        <v>-6.62632595388568e-10</v>
      </c>
      <c r="GK1198">
        <v>0.304780318481584</v>
      </c>
      <c r="GL1198">
        <v>0</v>
      </c>
      <c r="GM1198">
        <v>0</v>
      </c>
      <c r="GN1198">
        <v>0</v>
      </c>
      <c r="GO1198">
        <v>-5</v>
      </c>
      <c r="GP1198">
        <v>1640</v>
      </c>
      <c r="GQ1198">
        <v>1</v>
      </c>
      <c r="GR1198">
        <v>20</v>
      </c>
      <c r="GS1198">
        <v>50391.9</v>
      </c>
      <c r="GT1198">
        <v>50391.9</v>
      </c>
      <c r="GU1198">
        <v>1.18286</v>
      </c>
      <c r="GV1198">
        <v>2.63306</v>
      </c>
      <c r="GW1198">
        <v>1.54785</v>
      </c>
      <c r="GX1198">
        <v>2.29858</v>
      </c>
      <c r="GY1198">
        <v>1.34644</v>
      </c>
      <c r="GZ1198">
        <v>2.41577</v>
      </c>
      <c r="HA1198">
        <v>37.1941</v>
      </c>
      <c r="HB1198">
        <v>23.9474</v>
      </c>
      <c r="HC1198">
        <v>18</v>
      </c>
      <c r="HD1198">
        <v>505.836</v>
      </c>
      <c r="HE1198">
        <v>390.081</v>
      </c>
      <c r="HF1198">
        <v>19.2918</v>
      </c>
      <c r="HG1198">
        <v>27.3616</v>
      </c>
      <c r="HH1198">
        <v>30</v>
      </c>
      <c r="HI1198">
        <v>27.3497</v>
      </c>
      <c r="HJ1198">
        <v>27.2948</v>
      </c>
      <c r="HK1198">
        <v>23.7416</v>
      </c>
      <c r="HL1198">
        <v>17.3002</v>
      </c>
      <c r="HM1198">
        <v>21.305</v>
      </c>
      <c r="HN1198">
        <v>19.3162</v>
      </c>
      <c r="HO1198">
        <v>508.047</v>
      </c>
      <c r="HP1198">
        <v>18.8104</v>
      </c>
      <c r="HQ1198">
        <v>102.308</v>
      </c>
      <c r="HR1198">
        <v>102.76</v>
      </c>
    </row>
    <row r="1199" spans="1:226">
      <c r="A1199">
        <v>1183</v>
      </c>
      <c r="B1199">
        <v>1663701169.6</v>
      </c>
      <c r="C1199">
        <v>13394.5</v>
      </c>
      <c r="D1199" t="s">
        <v>2737</v>
      </c>
      <c r="E1199" t="s">
        <v>2738</v>
      </c>
      <c r="F1199">
        <v>5</v>
      </c>
      <c r="G1199" t="s">
        <v>2678</v>
      </c>
      <c r="H1199" t="s">
        <v>354</v>
      </c>
      <c r="I1199">
        <v>1663701161.81429</v>
      </c>
      <c r="J1199">
        <f>(K1199)/1000</f>
        <v>0</v>
      </c>
      <c r="K1199">
        <f>IF(BF1199, AN1199, AH1199)</f>
        <v>0</v>
      </c>
      <c r="L1199">
        <f>IF(BF1199, AI1199, AG1199)</f>
        <v>0</v>
      </c>
      <c r="M1199">
        <f>BH1199 - IF(AU1199&gt;1, L1199*BB1199*100.0/(AW1199*BV1199), 0)</f>
        <v>0</v>
      </c>
      <c r="N1199">
        <f>((T1199-J1199/2)*M1199-L1199)/(T1199+J1199/2)</f>
        <v>0</v>
      </c>
      <c r="O1199">
        <f>N1199*(BO1199+BP1199)/1000.0</f>
        <v>0</v>
      </c>
      <c r="P1199">
        <f>(BH1199 - IF(AU1199&gt;1, L1199*BB1199*100.0/(AW1199*BV1199), 0))*(BO1199+BP1199)/1000.0</f>
        <v>0</v>
      </c>
      <c r="Q1199">
        <f>2.0/((1/S1199-1/R1199)+SIGN(S1199)*SQRT((1/S1199-1/R1199)*(1/S1199-1/R1199) + 4*BC1199/((BC1199+1)*(BC1199+1))*(2*1/S1199*1/R1199-1/R1199*1/R1199)))</f>
        <v>0</v>
      </c>
      <c r="R1199">
        <f>IF(LEFT(BD1199,1)&lt;&gt;"0",IF(LEFT(BD1199,1)="1",3.0,BE1199),$D$5+$E$5*(BV1199*BO1199/($K$5*1000))+$F$5*(BV1199*BO1199/($K$5*1000))*MAX(MIN(BB1199,$J$5),$I$5)*MAX(MIN(BB1199,$J$5),$I$5)+$G$5*MAX(MIN(BB1199,$J$5),$I$5)*(BV1199*BO1199/($K$5*1000))+$H$5*(BV1199*BO1199/($K$5*1000))*(BV1199*BO1199/($K$5*1000)))</f>
        <v>0</v>
      </c>
      <c r="S1199">
        <f>J1199*(1000-(1000*0.61365*exp(17.502*W1199/(240.97+W1199))/(BO1199+BP1199)+BJ1199)/2)/(1000*0.61365*exp(17.502*W1199/(240.97+W1199))/(BO1199+BP1199)-BJ1199)</f>
        <v>0</v>
      </c>
      <c r="T1199">
        <f>1/((BC1199+1)/(Q1199/1.6)+1/(R1199/1.37)) + BC1199/((BC1199+1)/(Q1199/1.6) + BC1199/(R1199/1.37))</f>
        <v>0</v>
      </c>
      <c r="U1199">
        <f>(AX1199*BA1199)</f>
        <v>0</v>
      </c>
      <c r="V1199">
        <f>(BQ1199+(U1199+2*0.95*5.67E-8*(((BQ1199+$B$7)+273)^4-(BQ1199+273)^4)-44100*J1199)/(1.84*29.3*R1199+8*0.95*5.67E-8*(BQ1199+273)^3))</f>
        <v>0</v>
      </c>
      <c r="W1199">
        <f>($C$7*BR1199+$D$7*BS1199+$E$7*V1199)</f>
        <v>0</v>
      </c>
      <c r="X1199">
        <f>0.61365*exp(17.502*W1199/(240.97+W1199))</f>
        <v>0</v>
      </c>
      <c r="Y1199">
        <f>(Z1199/AA1199*100)</f>
        <v>0</v>
      </c>
      <c r="Z1199">
        <f>BJ1199*(BO1199+BP1199)/1000</f>
        <v>0</v>
      </c>
      <c r="AA1199">
        <f>0.61365*exp(17.502*BQ1199/(240.97+BQ1199))</f>
        <v>0</v>
      </c>
      <c r="AB1199">
        <f>(X1199-BJ1199*(BO1199+BP1199)/1000)</f>
        <v>0</v>
      </c>
      <c r="AC1199">
        <f>(-J1199*44100)</f>
        <v>0</v>
      </c>
      <c r="AD1199">
        <f>2*29.3*R1199*0.92*(BQ1199-W1199)</f>
        <v>0</v>
      </c>
      <c r="AE1199">
        <f>2*0.95*5.67E-8*(((BQ1199+$B$7)+273)^4-(W1199+273)^4)</f>
        <v>0</v>
      </c>
      <c r="AF1199">
        <f>U1199+AE1199+AC1199+AD1199</f>
        <v>0</v>
      </c>
      <c r="AG1199">
        <f>BN1199*AU1199*(BI1199-BH1199*(1000-AU1199*BK1199)/(1000-AU1199*BJ1199))/(100*BB1199)</f>
        <v>0</v>
      </c>
      <c r="AH1199">
        <f>1000*BN1199*AU1199*(BJ1199-BK1199)/(100*BB1199*(1000-AU1199*BJ1199))</f>
        <v>0</v>
      </c>
      <c r="AI1199">
        <f>(AJ1199 - AK1199 - BO1199*1E3/(8.314*(BQ1199+273.15)) * AM1199/BN1199 * AL1199) * BN1199/(100*BB1199) * (1000 - BK1199)/1000</f>
        <v>0</v>
      </c>
      <c r="AJ1199">
        <v>509.565598479958</v>
      </c>
      <c r="AK1199">
        <v>470.606866666667</v>
      </c>
      <c r="AL1199">
        <v>3.24340100383015</v>
      </c>
      <c r="AM1199">
        <v>65.4576814348884</v>
      </c>
      <c r="AN1199">
        <f>(AP1199 - AO1199 + BO1199*1E3/(8.314*(BQ1199+273.15)) * AR1199/BN1199 * AQ1199) * BN1199/(100*BB1199) * 1000/(1000 - AP1199)</f>
        <v>0</v>
      </c>
      <c r="AO1199">
        <v>18.8778328892967</v>
      </c>
      <c r="AP1199">
        <v>22.9620054945055</v>
      </c>
      <c r="AQ1199">
        <v>8.26990269119473e-05</v>
      </c>
      <c r="AR1199">
        <v>121.626062050855</v>
      </c>
      <c r="AS1199">
        <v>0</v>
      </c>
      <c r="AT1199">
        <v>0</v>
      </c>
      <c r="AU1199">
        <f>IF(AS1199*$H$13&gt;=AW1199,1.0,(AW1199/(AW1199-AS1199*$H$13)))</f>
        <v>0</v>
      </c>
      <c r="AV1199">
        <f>(AU1199-1)*100</f>
        <v>0</v>
      </c>
      <c r="AW1199">
        <f>MAX(0,($B$13+$C$13*BV1199)/(1+$D$13*BV1199)*BO1199/(BQ1199+273)*$E$13)</f>
        <v>0</v>
      </c>
      <c r="AX1199">
        <f>$B$11*BW1199+$C$11*BX1199+$F$11*CI1199*(1-CL1199)</f>
        <v>0</v>
      </c>
      <c r="AY1199">
        <f>AX1199*AZ1199</f>
        <v>0</v>
      </c>
      <c r="AZ1199">
        <f>($B$11*$D$9+$C$11*$D$9+$F$11*((CV1199+CN1199)/MAX(CV1199+CN1199+CW1199, 0.1)*$I$9+CW1199/MAX(CV1199+CN1199+CW1199, 0.1)*$J$9))/($B$11+$C$11+$F$11)</f>
        <v>0</v>
      </c>
      <c r="BA1199">
        <f>($B$11*$K$9+$C$11*$K$9+$F$11*((CV1199+CN1199)/MAX(CV1199+CN1199+CW1199, 0.1)*$P$9+CW1199/MAX(CV1199+CN1199+CW1199, 0.1)*$Q$9))/($B$11+$C$11+$F$11)</f>
        <v>0</v>
      </c>
      <c r="BB1199">
        <v>6</v>
      </c>
      <c r="BC1199">
        <v>0.5</v>
      </c>
      <c r="BD1199" t="s">
        <v>355</v>
      </c>
      <c r="BE1199">
        <v>2</v>
      </c>
      <c r="BF1199" t="b">
        <v>1</v>
      </c>
      <c r="BG1199">
        <v>1663701161.81429</v>
      </c>
      <c r="BH1199">
        <v>437.505214285714</v>
      </c>
      <c r="BI1199">
        <v>482.407142857143</v>
      </c>
      <c r="BJ1199">
        <v>22.9575357142857</v>
      </c>
      <c r="BK1199">
        <v>18.8747678571429</v>
      </c>
      <c r="BL1199">
        <v>431.521071428571</v>
      </c>
      <c r="BM1199">
        <v>22.65275</v>
      </c>
      <c r="BN1199">
        <v>500.0285</v>
      </c>
      <c r="BO1199">
        <v>90.4393535714286</v>
      </c>
      <c r="BP1199">
        <v>0.0479469678571429</v>
      </c>
      <c r="BQ1199">
        <v>24.3708571428571</v>
      </c>
      <c r="BR1199">
        <v>24.9565785714286</v>
      </c>
      <c r="BS1199">
        <v>999.9</v>
      </c>
      <c r="BT1199">
        <v>0</v>
      </c>
      <c r="BU1199">
        <v>0</v>
      </c>
      <c r="BV1199">
        <v>10010.7142857143</v>
      </c>
      <c r="BW1199">
        <v>0</v>
      </c>
      <c r="BX1199">
        <v>16.6796107142857</v>
      </c>
      <c r="BY1199">
        <v>-44.90185</v>
      </c>
      <c r="BZ1199">
        <v>447.785357142857</v>
      </c>
      <c r="CA1199">
        <v>491.687321428571</v>
      </c>
      <c r="CB1199">
        <v>4.08276678571429</v>
      </c>
      <c r="CC1199">
        <v>482.407142857143</v>
      </c>
      <c r="CD1199">
        <v>18.8747678571429</v>
      </c>
      <c r="CE1199">
        <v>2.07626321428571</v>
      </c>
      <c r="CF1199">
        <v>1.70702142857143</v>
      </c>
      <c r="CG1199">
        <v>18.0382357142857</v>
      </c>
      <c r="CH1199">
        <v>14.9604178571429</v>
      </c>
      <c r="CI1199">
        <v>2000.0025</v>
      </c>
      <c r="CJ1199">
        <v>0.98</v>
      </c>
      <c r="CK1199">
        <v>0.0199999</v>
      </c>
      <c r="CL1199">
        <v>0</v>
      </c>
      <c r="CM1199">
        <v>841.777214285714</v>
      </c>
      <c r="CN1199">
        <v>5.00063</v>
      </c>
      <c r="CO1199">
        <v>16717.1464285714</v>
      </c>
      <c r="CP1199">
        <v>17256.925</v>
      </c>
      <c r="CQ1199">
        <v>39.3345</v>
      </c>
      <c r="CR1199">
        <v>39.437</v>
      </c>
      <c r="CS1199">
        <v>38.812</v>
      </c>
      <c r="CT1199">
        <v>38.875</v>
      </c>
      <c r="CU1199">
        <v>40.062</v>
      </c>
      <c r="CV1199">
        <v>1955.1025</v>
      </c>
      <c r="CW1199">
        <v>39.9</v>
      </c>
      <c r="CX1199">
        <v>0</v>
      </c>
      <c r="CY1199">
        <v>1663701166.7</v>
      </c>
      <c r="CZ1199">
        <v>0</v>
      </c>
      <c r="DA1199">
        <v>0</v>
      </c>
      <c r="DB1199" t="s">
        <v>356</v>
      </c>
      <c r="DC1199">
        <v>1660677648.1</v>
      </c>
      <c r="DD1199">
        <v>1660677649.1</v>
      </c>
      <c r="DE1199">
        <v>0</v>
      </c>
      <c r="DF1199">
        <v>-1.042</v>
      </c>
      <c r="DG1199">
        <v>0.003</v>
      </c>
      <c r="DH1199">
        <v>5.218</v>
      </c>
      <c r="DI1199">
        <v>0.344</v>
      </c>
      <c r="DJ1199">
        <v>417</v>
      </c>
      <c r="DK1199">
        <v>22</v>
      </c>
      <c r="DL1199">
        <v>1.24</v>
      </c>
      <c r="DM1199">
        <v>0.53</v>
      </c>
      <c r="DN1199">
        <v>-42.7960575</v>
      </c>
      <c r="DO1199">
        <v>-36.6544581613506</v>
      </c>
      <c r="DP1199">
        <v>3.61894147430485</v>
      </c>
      <c r="DQ1199">
        <v>0</v>
      </c>
      <c r="DR1199">
        <v>4.073846</v>
      </c>
      <c r="DS1199">
        <v>0.141355497185727</v>
      </c>
      <c r="DT1199">
        <v>0.0198685083486406</v>
      </c>
      <c r="DU1199">
        <v>0</v>
      </c>
      <c r="DV1199">
        <v>0</v>
      </c>
      <c r="DW1199">
        <v>2</v>
      </c>
      <c r="DX1199" t="s">
        <v>357</v>
      </c>
      <c r="DY1199">
        <v>2.97093</v>
      </c>
      <c r="DZ1199">
        <v>2.70194</v>
      </c>
      <c r="EA1199">
        <v>0.0971222</v>
      </c>
      <c r="EB1199">
        <v>0.105513</v>
      </c>
      <c r="EC1199">
        <v>0.100305</v>
      </c>
      <c r="ED1199">
        <v>0.0878819</v>
      </c>
      <c r="EE1199">
        <v>35144.1</v>
      </c>
      <c r="EF1199">
        <v>37952</v>
      </c>
      <c r="EG1199">
        <v>35277.9</v>
      </c>
      <c r="EH1199">
        <v>38484.6</v>
      </c>
      <c r="EI1199">
        <v>45013.7</v>
      </c>
      <c r="EJ1199">
        <v>50708.6</v>
      </c>
      <c r="EK1199">
        <v>55157.4</v>
      </c>
      <c r="EL1199">
        <v>61740.7</v>
      </c>
      <c r="EM1199">
        <v>1.9826</v>
      </c>
      <c r="EN1199">
        <v>1.7996</v>
      </c>
      <c r="EO1199">
        <v>0.0857711</v>
      </c>
      <c r="EP1199">
        <v>0</v>
      </c>
      <c r="EQ1199">
        <v>23.5701</v>
      </c>
      <c r="ER1199">
        <v>999.9</v>
      </c>
      <c r="ES1199">
        <v>41.643</v>
      </c>
      <c r="ET1199">
        <v>32.206</v>
      </c>
      <c r="EU1199">
        <v>22.2444</v>
      </c>
      <c r="EV1199">
        <v>56.2826</v>
      </c>
      <c r="EW1199">
        <v>46.1659</v>
      </c>
      <c r="EX1199">
        <v>1</v>
      </c>
      <c r="EY1199">
        <v>0.0219512</v>
      </c>
      <c r="EZ1199">
        <v>2.45403</v>
      </c>
      <c r="FA1199">
        <v>20.0964</v>
      </c>
      <c r="FB1199">
        <v>5.19812</v>
      </c>
      <c r="FC1199">
        <v>12.0052</v>
      </c>
      <c r="FD1199">
        <v>4.976</v>
      </c>
      <c r="FE1199">
        <v>3.294</v>
      </c>
      <c r="FF1199">
        <v>9999</v>
      </c>
      <c r="FG1199">
        <v>9999</v>
      </c>
      <c r="FH1199">
        <v>9999</v>
      </c>
      <c r="FI1199">
        <v>696.6</v>
      </c>
      <c r="FJ1199">
        <v>1.86356</v>
      </c>
      <c r="FK1199">
        <v>1.86829</v>
      </c>
      <c r="FL1199">
        <v>1.8681</v>
      </c>
      <c r="FM1199">
        <v>1.86935</v>
      </c>
      <c r="FN1199">
        <v>1.87012</v>
      </c>
      <c r="FO1199">
        <v>1.86615</v>
      </c>
      <c r="FP1199">
        <v>1.86719</v>
      </c>
      <c r="FQ1199">
        <v>1.86859</v>
      </c>
      <c r="FR1199">
        <v>5</v>
      </c>
      <c r="FS1199">
        <v>0</v>
      </c>
      <c r="FT1199">
        <v>0</v>
      </c>
      <c r="FU1199">
        <v>0</v>
      </c>
      <c r="FV1199" t="s">
        <v>358</v>
      </c>
      <c r="FW1199" t="s">
        <v>359</v>
      </c>
      <c r="FX1199" t="s">
        <v>360</v>
      </c>
      <c r="FY1199" t="s">
        <v>360</v>
      </c>
      <c r="FZ1199" t="s">
        <v>360</v>
      </c>
      <c r="GA1199" t="s">
        <v>360</v>
      </c>
      <c r="GB1199">
        <v>0</v>
      </c>
      <c r="GC1199">
        <v>100</v>
      </c>
      <c r="GD1199">
        <v>100</v>
      </c>
      <c r="GE1199">
        <v>6.122</v>
      </c>
      <c r="GF1199">
        <v>0.3048</v>
      </c>
      <c r="GG1199">
        <v>3.61927167264205</v>
      </c>
      <c r="GH1199">
        <v>0.00509506669552449</v>
      </c>
      <c r="GI1199">
        <v>1.17866753763249e-06</v>
      </c>
      <c r="GJ1199">
        <v>-6.62632595388568e-10</v>
      </c>
      <c r="GK1199">
        <v>0.304780318481584</v>
      </c>
      <c r="GL1199">
        <v>0</v>
      </c>
      <c r="GM1199">
        <v>0</v>
      </c>
      <c r="GN1199">
        <v>0</v>
      </c>
      <c r="GO1199">
        <v>-5</v>
      </c>
      <c r="GP1199">
        <v>1640</v>
      </c>
      <c r="GQ1199">
        <v>1</v>
      </c>
      <c r="GR1199">
        <v>20</v>
      </c>
      <c r="GS1199">
        <v>50392</v>
      </c>
      <c r="GT1199">
        <v>50392</v>
      </c>
      <c r="GU1199">
        <v>1.21216</v>
      </c>
      <c r="GV1199">
        <v>2.64771</v>
      </c>
      <c r="GW1199">
        <v>1.54785</v>
      </c>
      <c r="GX1199">
        <v>2.29736</v>
      </c>
      <c r="GY1199">
        <v>1.34644</v>
      </c>
      <c r="GZ1199">
        <v>2.34741</v>
      </c>
      <c r="HA1199">
        <v>37.1941</v>
      </c>
      <c r="HB1199">
        <v>23.9474</v>
      </c>
      <c r="HC1199">
        <v>18</v>
      </c>
      <c r="HD1199">
        <v>505.303</v>
      </c>
      <c r="HE1199">
        <v>390.299</v>
      </c>
      <c r="HF1199">
        <v>19.3292</v>
      </c>
      <c r="HG1199">
        <v>27.3616</v>
      </c>
      <c r="HH1199">
        <v>29.9999</v>
      </c>
      <c r="HI1199">
        <v>27.3497</v>
      </c>
      <c r="HJ1199">
        <v>27.2948</v>
      </c>
      <c r="HK1199">
        <v>24.3159</v>
      </c>
      <c r="HL1199">
        <v>17.3002</v>
      </c>
      <c r="HM1199">
        <v>21.305</v>
      </c>
      <c r="HN1199">
        <v>19.3484</v>
      </c>
      <c r="HO1199">
        <v>521.698</v>
      </c>
      <c r="HP1199">
        <v>18.8015</v>
      </c>
      <c r="HQ1199">
        <v>102.31</v>
      </c>
      <c r="HR1199">
        <v>102.76</v>
      </c>
    </row>
    <row r="1200" spans="1:226">
      <c r="A1200">
        <v>1184</v>
      </c>
      <c r="B1200">
        <v>1663701174.6</v>
      </c>
      <c r="C1200">
        <v>13399.5</v>
      </c>
      <c r="D1200" t="s">
        <v>2739</v>
      </c>
      <c r="E1200" t="s">
        <v>2740</v>
      </c>
      <c r="F1200">
        <v>5</v>
      </c>
      <c r="G1200" t="s">
        <v>2678</v>
      </c>
      <c r="H1200" t="s">
        <v>354</v>
      </c>
      <c r="I1200">
        <v>1663701167.1</v>
      </c>
      <c r="J1200">
        <f>(K1200)/1000</f>
        <v>0</v>
      </c>
      <c r="K1200">
        <f>IF(BF1200, AN1200, AH1200)</f>
        <v>0</v>
      </c>
      <c r="L1200">
        <f>IF(BF1200, AI1200, AG1200)</f>
        <v>0</v>
      </c>
      <c r="M1200">
        <f>BH1200 - IF(AU1200&gt;1, L1200*BB1200*100.0/(AW1200*BV1200), 0)</f>
        <v>0</v>
      </c>
      <c r="N1200">
        <f>((T1200-J1200/2)*M1200-L1200)/(T1200+J1200/2)</f>
        <v>0</v>
      </c>
      <c r="O1200">
        <f>N1200*(BO1200+BP1200)/1000.0</f>
        <v>0</v>
      </c>
      <c r="P1200">
        <f>(BH1200 - IF(AU1200&gt;1, L1200*BB1200*100.0/(AW1200*BV1200), 0))*(BO1200+BP1200)/1000.0</f>
        <v>0</v>
      </c>
      <c r="Q1200">
        <f>2.0/((1/S1200-1/R1200)+SIGN(S1200)*SQRT((1/S1200-1/R1200)*(1/S1200-1/R1200) + 4*BC1200/((BC1200+1)*(BC1200+1))*(2*1/S1200*1/R1200-1/R1200*1/R1200)))</f>
        <v>0</v>
      </c>
      <c r="R1200">
        <f>IF(LEFT(BD1200,1)&lt;&gt;"0",IF(LEFT(BD1200,1)="1",3.0,BE1200),$D$5+$E$5*(BV1200*BO1200/($K$5*1000))+$F$5*(BV1200*BO1200/($K$5*1000))*MAX(MIN(BB1200,$J$5),$I$5)*MAX(MIN(BB1200,$J$5),$I$5)+$G$5*MAX(MIN(BB1200,$J$5),$I$5)*(BV1200*BO1200/($K$5*1000))+$H$5*(BV1200*BO1200/($K$5*1000))*(BV1200*BO1200/($K$5*1000)))</f>
        <v>0</v>
      </c>
      <c r="S1200">
        <f>J1200*(1000-(1000*0.61365*exp(17.502*W1200/(240.97+W1200))/(BO1200+BP1200)+BJ1200)/2)/(1000*0.61365*exp(17.502*W1200/(240.97+W1200))/(BO1200+BP1200)-BJ1200)</f>
        <v>0</v>
      </c>
      <c r="T1200">
        <f>1/((BC1200+1)/(Q1200/1.6)+1/(R1200/1.37)) + BC1200/((BC1200+1)/(Q1200/1.6) + BC1200/(R1200/1.37))</f>
        <v>0</v>
      </c>
      <c r="U1200">
        <f>(AX1200*BA1200)</f>
        <v>0</v>
      </c>
      <c r="V1200">
        <f>(BQ1200+(U1200+2*0.95*5.67E-8*(((BQ1200+$B$7)+273)^4-(BQ1200+273)^4)-44100*J1200)/(1.84*29.3*R1200+8*0.95*5.67E-8*(BQ1200+273)^3))</f>
        <v>0</v>
      </c>
      <c r="W1200">
        <f>($C$7*BR1200+$D$7*BS1200+$E$7*V1200)</f>
        <v>0</v>
      </c>
      <c r="X1200">
        <f>0.61365*exp(17.502*W1200/(240.97+W1200))</f>
        <v>0</v>
      </c>
      <c r="Y1200">
        <f>(Z1200/AA1200*100)</f>
        <v>0</v>
      </c>
      <c r="Z1200">
        <f>BJ1200*(BO1200+BP1200)/1000</f>
        <v>0</v>
      </c>
      <c r="AA1200">
        <f>0.61365*exp(17.502*BQ1200/(240.97+BQ1200))</f>
        <v>0</v>
      </c>
      <c r="AB1200">
        <f>(X1200-BJ1200*(BO1200+BP1200)/1000)</f>
        <v>0</v>
      </c>
      <c r="AC1200">
        <f>(-J1200*44100)</f>
        <v>0</v>
      </c>
      <c r="AD1200">
        <f>2*29.3*R1200*0.92*(BQ1200-W1200)</f>
        <v>0</v>
      </c>
      <c r="AE1200">
        <f>2*0.95*5.67E-8*(((BQ1200+$B$7)+273)^4-(W1200+273)^4)</f>
        <v>0</v>
      </c>
      <c r="AF1200">
        <f>U1200+AE1200+AC1200+AD1200</f>
        <v>0</v>
      </c>
      <c r="AG1200">
        <f>BN1200*AU1200*(BI1200-BH1200*(1000-AU1200*BK1200)/(1000-AU1200*BJ1200))/(100*BB1200)</f>
        <v>0</v>
      </c>
      <c r="AH1200">
        <f>1000*BN1200*AU1200*(BJ1200-BK1200)/(100*BB1200*(1000-AU1200*BJ1200))</f>
        <v>0</v>
      </c>
      <c r="AI1200">
        <f>(AJ1200 - AK1200 - BO1200*1E3/(8.314*(BQ1200+273.15)) * AM1200/BN1200 * AL1200) * BN1200/(100*BB1200) * (1000 - BK1200)/1000</f>
        <v>0</v>
      </c>
      <c r="AJ1200">
        <v>525.636875370585</v>
      </c>
      <c r="AK1200">
        <v>486.659503030303</v>
      </c>
      <c r="AL1200">
        <v>3.16253444403989</v>
      </c>
      <c r="AM1200">
        <v>65.4576814348884</v>
      </c>
      <c r="AN1200">
        <f>(AP1200 - AO1200 + BO1200*1E3/(8.314*(BQ1200+273.15)) * AR1200/BN1200 * AQ1200) * BN1200/(100*BB1200) * 1000/(1000 - AP1200)</f>
        <v>0</v>
      </c>
      <c r="AO1200">
        <v>18.8245027519487</v>
      </c>
      <c r="AP1200">
        <v>22.9650945054945</v>
      </c>
      <c r="AQ1200">
        <v>1.4642502345456e-05</v>
      </c>
      <c r="AR1200">
        <v>121.626062050855</v>
      </c>
      <c r="AS1200">
        <v>0</v>
      </c>
      <c r="AT1200">
        <v>0</v>
      </c>
      <c r="AU1200">
        <f>IF(AS1200*$H$13&gt;=AW1200,1.0,(AW1200/(AW1200-AS1200*$H$13)))</f>
        <v>0</v>
      </c>
      <c r="AV1200">
        <f>(AU1200-1)*100</f>
        <v>0</v>
      </c>
      <c r="AW1200">
        <f>MAX(0,($B$13+$C$13*BV1200)/(1+$D$13*BV1200)*BO1200/(BQ1200+273)*$E$13)</f>
        <v>0</v>
      </c>
      <c r="AX1200">
        <f>$B$11*BW1200+$C$11*BX1200+$F$11*CI1200*(1-CL1200)</f>
        <v>0</v>
      </c>
      <c r="AY1200">
        <f>AX1200*AZ1200</f>
        <v>0</v>
      </c>
      <c r="AZ1200">
        <f>($B$11*$D$9+$C$11*$D$9+$F$11*((CV1200+CN1200)/MAX(CV1200+CN1200+CW1200, 0.1)*$I$9+CW1200/MAX(CV1200+CN1200+CW1200, 0.1)*$J$9))/($B$11+$C$11+$F$11)</f>
        <v>0</v>
      </c>
      <c r="BA1200">
        <f>($B$11*$K$9+$C$11*$K$9+$F$11*((CV1200+CN1200)/MAX(CV1200+CN1200+CW1200, 0.1)*$P$9+CW1200/MAX(CV1200+CN1200+CW1200, 0.1)*$Q$9))/($B$11+$C$11+$F$11)</f>
        <v>0</v>
      </c>
      <c r="BB1200">
        <v>6</v>
      </c>
      <c r="BC1200">
        <v>0.5</v>
      </c>
      <c r="BD1200" t="s">
        <v>355</v>
      </c>
      <c r="BE1200">
        <v>2</v>
      </c>
      <c r="BF1200" t="b">
        <v>1</v>
      </c>
      <c r="BG1200">
        <v>1663701167.1</v>
      </c>
      <c r="BH1200">
        <v>453.549</v>
      </c>
      <c r="BI1200">
        <v>500.070296296296</v>
      </c>
      <c r="BJ1200">
        <v>22.9614814814815</v>
      </c>
      <c r="BK1200">
        <v>18.8522333333333</v>
      </c>
      <c r="BL1200">
        <v>447.473333333333</v>
      </c>
      <c r="BM1200">
        <v>22.6566962962963</v>
      </c>
      <c r="BN1200">
        <v>500.033740740741</v>
      </c>
      <c r="BO1200">
        <v>90.4395259259259</v>
      </c>
      <c r="BP1200">
        <v>0.0479577296296296</v>
      </c>
      <c r="BQ1200">
        <v>24.374</v>
      </c>
      <c r="BR1200">
        <v>24.9581222222222</v>
      </c>
      <c r="BS1200">
        <v>999.9</v>
      </c>
      <c r="BT1200">
        <v>0</v>
      </c>
      <c r="BU1200">
        <v>0</v>
      </c>
      <c r="BV1200">
        <v>10006.2962962963</v>
      </c>
      <c r="BW1200">
        <v>0</v>
      </c>
      <c r="BX1200">
        <v>16.6766740740741</v>
      </c>
      <c r="BY1200">
        <v>-46.5210777777778</v>
      </c>
      <c r="BZ1200">
        <v>464.208111111111</v>
      </c>
      <c r="CA1200">
        <v>509.678481481482</v>
      </c>
      <c r="CB1200">
        <v>4.10924518518519</v>
      </c>
      <c r="CC1200">
        <v>500.070296296296</v>
      </c>
      <c r="CD1200">
        <v>18.8522333333333</v>
      </c>
      <c r="CE1200">
        <v>2.07662407407407</v>
      </c>
      <c r="CF1200">
        <v>1.7049862962963</v>
      </c>
      <c r="CG1200">
        <v>18.0409925925926</v>
      </c>
      <c r="CH1200">
        <v>14.9418962962963</v>
      </c>
      <c r="CI1200">
        <v>2000.01148148148</v>
      </c>
      <c r="CJ1200">
        <v>0.98</v>
      </c>
      <c r="CK1200">
        <v>0.0199999</v>
      </c>
      <c r="CL1200">
        <v>0</v>
      </c>
      <c r="CM1200">
        <v>846.337962962963</v>
      </c>
      <c r="CN1200">
        <v>5.00063</v>
      </c>
      <c r="CO1200">
        <v>16806.6296296296</v>
      </c>
      <c r="CP1200">
        <v>17256.9962962963</v>
      </c>
      <c r="CQ1200">
        <v>39.3306666666667</v>
      </c>
      <c r="CR1200">
        <v>39.437</v>
      </c>
      <c r="CS1200">
        <v>38.812</v>
      </c>
      <c r="CT1200">
        <v>38.875</v>
      </c>
      <c r="CU1200">
        <v>40.062</v>
      </c>
      <c r="CV1200">
        <v>1955.11148148148</v>
      </c>
      <c r="CW1200">
        <v>39.9</v>
      </c>
      <c r="CX1200">
        <v>0</v>
      </c>
      <c r="CY1200">
        <v>1663701172.1</v>
      </c>
      <c r="CZ1200">
        <v>0</v>
      </c>
      <c r="DA1200">
        <v>0</v>
      </c>
      <c r="DB1200" t="s">
        <v>356</v>
      </c>
      <c r="DC1200">
        <v>1660677648.1</v>
      </c>
      <c r="DD1200">
        <v>1660677649.1</v>
      </c>
      <c r="DE1200">
        <v>0</v>
      </c>
      <c r="DF1200">
        <v>-1.042</v>
      </c>
      <c r="DG1200">
        <v>0.003</v>
      </c>
      <c r="DH1200">
        <v>5.218</v>
      </c>
      <c r="DI1200">
        <v>0.344</v>
      </c>
      <c r="DJ1200">
        <v>417</v>
      </c>
      <c r="DK1200">
        <v>22</v>
      </c>
      <c r="DL1200">
        <v>1.24</v>
      </c>
      <c r="DM1200">
        <v>0.53</v>
      </c>
      <c r="DN1200">
        <v>-45.1624925</v>
      </c>
      <c r="DO1200">
        <v>-21.5057639774859</v>
      </c>
      <c r="DP1200">
        <v>2.24896411080607</v>
      </c>
      <c r="DQ1200">
        <v>0</v>
      </c>
      <c r="DR1200">
        <v>4.0923465</v>
      </c>
      <c r="DS1200">
        <v>0.305791744840517</v>
      </c>
      <c r="DT1200">
        <v>0.0326598898153377</v>
      </c>
      <c r="DU1200">
        <v>0</v>
      </c>
      <c r="DV1200">
        <v>0</v>
      </c>
      <c r="DW1200">
        <v>2</v>
      </c>
      <c r="DX1200" t="s">
        <v>357</v>
      </c>
      <c r="DY1200">
        <v>2.97371</v>
      </c>
      <c r="DZ1200">
        <v>2.70266</v>
      </c>
      <c r="EA1200">
        <v>0.0995499</v>
      </c>
      <c r="EB1200">
        <v>0.10779</v>
      </c>
      <c r="EC1200">
        <v>0.100308</v>
      </c>
      <c r="ED1200">
        <v>0.0878734</v>
      </c>
      <c r="EE1200">
        <v>35049.5</v>
      </c>
      <c r="EF1200">
        <v>37856.3</v>
      </c>
      <c r="EG1200">
        <v>35277.7</v>
      </c>
      <c r="EH1200">
        <v>38485.6</v>
      </c>
      <c r="EI1200">
        <v>45013.8</v>
      </c>
      <c r="EJ1200">
        <v>50709.9</v>
      </c>
      <c r="EK1200">
        <v>55157.7</v>
      </c>
      <c r="EL1200">
        <v>61741.6</v>
      </c>
      <c r="EM1200">
        <v>1.9832</v>
      </c>
      <c r="EN1200">
        <v>1.799</v>
      </c>
      <c r="EO1200">
        <v>0.0852346</v>
      </c>
      <c r="EP1200">
        <v>0</v>
      </c>
      <c r="EQ1200">
        <v>23.5701</v>
      </c>
      <c r="ER1200">
        <v>999.9</v>
      </c>
      <c r="ES1200">
        <v>41.643</v>
      </c>
      <c r="ET1200">
        <v>32.227</v>
      </c>
      <c r="EU1200">
        <v>22.2684</v>
      </c>
      <c r="EV1200">
        <v>56.1726</v>
      </c>
      <c r="EW1200">
        <v>46.0938</v>
      </c>
      <c r="EX1200">
        <v>1</v>
      </c>
      <c r="EY1200">
        <v>0.0215244</v>
      </c>
      <c r="EZ1200">
        <v>2.49041</v>
      </c>
      <c r="FA1200">
        <v>20.0958</v>
      </c>
      <c r="FB1200">
        <v>5.19812</v>
      </c>
      <c r="FC1200">
        <v>12.004</v>
      </c>
      <c r="FD1200">
        <v>4.9756</v>
      </c>
      <c r="FE1200">
        <v>3.294</v>
      </c>
      <c r="FF1200">
        <v>9999</v>
      </c>
      <c r="FG1200">
        <v>9999</v>
      </c>
      <c r="FH1200">
        <v>9999</v>
      </c>
      <c r="FI1200">
        <v>696.6</v>
      </c>
      <c r="FJ1200">
        <v>1.86359</v>
      </c>
      <c r="FK1200">
        <v>1.86829</v>
      </c>
      <c r="FL1200">
        <v>1.86807</v>
      </c>
      <c r="FM1200">
        <v>1.86935</v>
      </c>
      <c r="FN1200">
        <v>1.87012</v>
      </c>
      <c r="FO1200">
        <v>1.86615</v>
      </c>
      <c r="FP1200">
        <v>1.86722</v>
      </c>
      <c r="FQ1200">
        <v>1.86859</v>
      </c>
      <c r="FR1200">
        <v>5</v>
      </c>
      <c r="FS1200">
        <v>0</v>
      </c>
      <c r="FT1200">
        <v>0</v>
      </c>
      <c r="FU1200">
        <v>0</v>
      </c>
      <c r="FV1200" t="s">
        <v>358</v>
      </c>
      <c r="FW1200" t="s">
        <v>359</v>
      </c>
      <c r="FX1200" t="s">
        <v>360</v>
      </c>
      <c r="FY1200" t="s">
        <v>360</v>
      </c>
      <c r="FZ1200" t="s">
        <v>360</v>
      </c>
      <c r="GA1200" t="s">
        <v>360</v>
      </c>
      <c r="GB1200">
        <v>0</v>
      </c>
      <c r="GC1200">
        <v>100</v>
      </c>
      <c r="GD1200">
        <v>100</v>
      </c>
      <c r="GE1200">
        <v>6.21</v>
      </c>
      <c r="GF1200">
        <v>0.3048</v>
      </c>
      <c r="GG1200">
        <v>3.61927167264205</v>
      </c>
      <c r="GH1200">
        <v>0.00509506669552449</v>
      </c>
      <c r="GI1200">
        <v>1.17866753763249e-06</v>
      </c>
      <c r="GJ1200">
        <v>-6.62632595388568e-10</v>
      </c>
      <c r="GK1200">
        <v>0.304780318481584</v>
      </c>
      <c r="GL1200">
        <v>0</v>
      </c>
      <c r="GM1200">
        <v>0</v>
      </c>
      <c r="GN1200">
        <v>0</v>
      </c>
      <c r="GO1200">
        <v>-5</v>
      </c>
      <c r="GP1200">
        <v>1640</v>
      </c>
      <c r="GQ1200">
        <v>1</v>
      </c>
      <c r="GR1200">
        <v>20</v>
      </c>
      <c r="GS1200">
        <v>50392.1</v>
      </c>
      <c r="GT1200">
        <v>50392.1</v>
      </c>
      <c r="GU1200">
        <v>1.24023</v>
      </c>
      <c r="GV1200">
        <v>2.6355</v>
      </c>
      <c r="GW1200">
        <v>1.54785</v>
      </c>
      <c r="GX1200">
        <v>2.29858</v>
      </c>
      <c r="GY1200">
        <v>1.34644</v>
      </c>
      <c r="GZ1200">
        <v>2.44385</v>
      </c>
      <c r="HA1200">
        <v>37.1941</v>
      </c>
      <c r="HB1200">
        <v>23.9474</v>
      </c>
      <c r="HC1200">
        <v>18</v>
      </c>
      <c r="HD1200">
        <v>505.706</v>
      </c>
      <c r="HE1200">
        <v>389.973</v>
      </c>
      <c r="HF1200">
        <v>19.363</v>
      </c>
      <c r="HG1200">
        <v>27.3616</v>
      </c>
      <c r="HH1200">
        <v>30.0001</v>
      </c>
      <c r="HI1200">
        <v>27.3497</v>
      </c>
      <c r="HJ1200">
        <v>27.2948</v>
      </c>
      <c r="HK1200">
        <v>24.9618</v>
      </c>
      <c r="HL1200">
        <v>17.3002</v>
      </c>
      <c r="HM1200">
        <v>21.305</v>
      </c>
      <c r="HN1200">
        <v>19.3707</v>
      </c>
      <c r="HO1200">
        <v>541.975</v>
      </c>
      <c r="HP1200">
        <v>18.7882</v>
      </c>
      <c r="HQ1200">
        <v>102.31</v>
      </c>
      <c r="HR1200">
        <v>102.762</v>
      </c>
    </row>
    <row r="1201" spans="1:226">
      <c r="A1201">
        <v>1185</v>
      </c>
      <c r="B1201">
        <v>1663701179.6</v>
      </c>
      <c r="C1201">
        <v>13404.5</v>
      </c>
      <c r="D1201" t="s">
        <v>2741</v>
      </c>
      <c r="E1201" t="s">
        <v>2742</v>
      </c>
      <c r="F1201">
        <v>5</v>
      </c>
      <c r="G1201" t="s">
        <v>2678</v>
      </c>
      <c r="H1201" t="s">
        <v>354</v>
      </c>
      <c r="I1201">
        <v>1663701171.81429</v>
      </c>
      <c r="J1201">
        <f>(K1201)/1000</f>
        <v>0</v>
      </c>
      <c r="K1201">
        <f>IF(BF1201, AN1201, AH1201)</f>
        <v>0</v>
      </c>
      <c r="L1201">
        <f>IF(BF1201, AI1201, AG1201)</f>
        <v>0</v>
      </c>
      <c r="M1201">
        <f>BH1201 - IF(AU1201&gt;1, L1201*BB1201*100.0/(AW1201*BV1201), 0)</f>
        <v>0</v>
      </c>
      <c r="N1201">
        <f>((T1201-J1201/2)*M1201-L1201)/(T1201+J1201/2)</f>
        <v>0</v>
      </c>
      <c r="O1201">
        <f>N1201*(BO1201+BP1201)/1000.0</f>
        <v>0</v>
      </c>
      <c r="P1201">
        <f>(BH1201 - IF(AU1201&gt;1, L1201*BB1201*100.0/(AW1201*BV1201), 0))*(BO1201+BP1201)/1000.0</f>
        <v>0</v>
      </c>
      <c r="Q1201">
        <f>2.0/((1/S1201-1/R1201)+SIGN(S1201)*SQRT((1/S1201-1/R1201)*(1/S1201-1/R1201) + 4*BC1201/((BC1201+1)*(BC1201+1))*(2*1/S1201*1/R1201-1/R1201*1/R1201)))</f>
        <v>0</v>
      </c>
      <c r="R1201">
        <f>IF(LEFT(BD1201,1)&lt;&gt;"0",IF(LEFT(BD1201,1)="1",3.0,BE1201),$D$5+$E$5*(BV1201*BO1201/($K$5*1000))+$F$5*(BV1201*BO1201/($K$5*1000))*MAX(MIN(BB1201,$J$5),$I$5)*MAX(MIN(BB1201,$J$5),$I$5)+$G$5*MAX(MIN(BB1201,$J$5),$I$5)*(BV1201*BO1201/($K$5*1000))+$H$5*(BV1201*BO1201/($K$5*1000))*(BV1201*BO1201/($K$5*1000)))</f>
        <v>0</v>
      </c>
      <c r="S1201">
        <f>J1201*(1000-(1000*0.61365*exp(17.502*W1201/(240.97+W1201))/(BO1201+BP1201)+BJ1201)/2)/(1000*0.61365*exp(17.502*W1201/(240.97+W1201))/(BO1201+BP1201)-BJ1201)</f>
        <v>0</v>
      </c>
      <c r="T1201">
        <f>1/((BC1201+1)/(Q1201/1.6)+1/(R1201/1.37)) + BC1201/((BC1201+1)/(Q1201/1.6) + BC1201/(R1201/1.37))</f>
        <v>0</v>
      </c>
      <c r="U1201">
        <f>(AX1201*BA1201)</f>
        <v>0</v>
      </c>
      <c r="V1201">
        <f>(BQ1201+(U1201+2*0.95*5.67E-8*(((BQ1201+$B$7)+273)^4-(BQ1201+273)^4)-44100*J1201)/(1.84*29.3*R1201+8*0.95*5.67E-8*(BQ1201+273)^3))</f>
        <v>0</v>
      </c>
      <c r="W1201">
        <f>($C$7*BR1201+$D$7*BS1201+$E$7*V1201)</f>
        <v>0</v>
      </c>
      <c r="X1201">
        <f>0.61365*exp(17.502*W1201/(240.97+W1201))</f>
        <v>0</v>
      </c>
      <c r="Y1201">
        <f>(Z1201/AA1201*100)</f>
        <v>0</v>
      </c>
      <c r="Z1201">
        <f>BJ1201*(BO1201+BP1201)/1000</f>
        <v>0</v>
      </c>
      <c r="AA1201">
        <f>0.61365*exp(17.502*BQ1201/(240.97+BQ1201))</f>
        <v>0</v>
      </c>
      <c r="AB1201">
        <f>(X1201-BJ1201*(BO1201+BP1201)/1000)</f>
        <v>0</v>
      </c>
      <c r="AC1201">
        <f>(-J1201*44100)</f>
        <v>0</v>
      </c>
      <c r="AD1201">
        <f>2*29.3*R1201*0.92*(BQ1201-W1201)</f>
        <v>0</v>
      </c>
      <c r="AE1201">
        <f>2*0.95*5.67E-8*(((BQ1201+$B$7)+273)^4-(W1201+273)^4)</f>
        <v>0</v>
      </c>
      <c r="AF1201">
        <f>U1201+AE1201+AC1201+AD1201</f>
        <v>0</v>
      </c>
      <c r="AG1201">
        <f>BN1201*AU1201*(BI1201-BH1201*(1000-AU1201*BK1201)/(1000-AU1201*BJ1201))/(100*BB1201)</f>
        <v>0</v>
      </c>
      <c r="AH1201">
        <f>1000*BN1201*AU1201*(BJ1201-BK1201)/(100*BB1201*(1000-AU1201*BJ1201))</f>
        <v>0</v>
      </c>
      <c r="AI1201">
        <f>(AJ1201 - AK1201 - BO1201*1E3/(8.314*(BQ1201+273.15)) * AM1201/BN1201 * AL1201) * BN1201/(100*BB1201) * (1000 - BK1201)/1000</f>
        <v>0</v>
      </c>
      <c r="AJ1201">
        <v>542.621891185541</v>
      </c>
      <c r="AK1201">
        <v>502.545109090909</v>
      </c>
      <c r="AL1201">
        <v>3.24480606484667</v>
      </c>
      <c r="AM1201">
        <v>65.4576814348884</v>
      </c>
      <c r="AN1201">
        <f>(AP1201 - AO1201 + BO1201*1E3/(8.314*(BQ1201+273.15)) * AR1201/BN1201 * AQ1201) * BN1201/(100*BB1201) * 1000/(1000 - AP1201)</f>
        <v>0</v>
      </c>
      <c r="AO1201">
        <v>18.8230738888646</v>
      </c>
      <c r="AP1201">
        <v>22.9648032967033</v>
      </c>
      <c r="AQ1201">
        <v>-1.17389041269397e-05</v>
      </c>
      <c r="AR1201">
        <v>121.626062050855</v>
      </c>
      <c r="AS1201">
        <v>0</v>
      </c>
      <c r="AT1201">
        <v>0</v>
      </c>
      <c r="AU1201">
        <f>IF(AS1201*$H$13&gt;=AW1201,1.0,(AW1201/(AW1201-AS1201*$H$13)))</f>
        <v>0</v>
      </c>
      <c r="AV1201">
        <f>(AU1201-1)*100</f>
        <v>0</v>
      </c>
      <c r="AW1201">
        <f>MAX(0,($B$13+$C$13*BV1201)/(1+$D$13*BV1201)*BO1201/(BQ1201+273)*$E$13)</f>
        <v>0</v>
      </c>
      <c r="AX1201">
        <f>$B$11*BW1201+$C$11*BX1201+$F$11*CI1201*(1-CL1201)</f>
        <v>0</v>
      </c>
      <c r="AY1201">
        <f>AX1201*AZ1201</f>
        <v>0</v>
      </c>
      <c r="AZ1201">
        <f>($B$11*$D$9+$C$11*$D$9+$F$11*((CV1201+CN1201)/MAX(CV1201+CN1201+CW1201, 0.1)*$I$9+CW1201/MAX(CV1201+CN1201+CW1201, 0.1)*$J$9))/($B$11+$C$11+$F$11)</f>
        <v>0</v>
      </c>
      <c r="BA1201">
        <f>($B$11*$K$9+$C$11*$K$9+$F$11*((CV1201+CN1201)/MAX(CV1201+CN1201+CW1201, 0.1)*$P$9+CW1201/MAX(CV1201+CN1201+CW1201, 0.1)*$Q$9))/($B$11+$C$11+$F$11)</f>
        <v>0</v>
      </c>
      <c r="BB1201">
        <v>6</v>
      </c>
      <c r="BC1201">
        <v>0.5</v>
      </c>
      <c r="BD1201" t="s">
        <v>355</v>
      </c>
      <c r="BE1201">
        <v>2</v>
      </c>
      <c r="BF1201" t="b">
        <v>1</v>
      </c>
      <c r="BG1201">
        <v>1663701171.81429</v>
      </c>
      <c r="BH1201">
        <v>468.247178571429</v>
      </c>
      <c r="BI1201">
        <v>515.715821428571</v>
      </c>
      <c r="BJ1201">
        <v>22.9635071428571</v>
      </c>
      <c r="BK1201">
        <v>18.8323035714286</v>
      </c>
      <c r="BL1201">
        <v>462.087428571429</v>
      </c>
      <c r="BM1201">
        <v>22.6587214285714</v>
      </c>
      <c r="BN1201">
        <v>500.090785714286</v>
      </c>
      <c r="BO1201">
        <v>90.4400392857143</v>
      </c>
      <c r="BP1201">
        <v>0.0479826928571429</v>
      </c>
      <c r="BQ1201">
        <v>24.3778142857143</v>
      </c>
      <c r="BR1201">
        <v>24.9638928571429</v>
      </c>
      <c r="BS1201">
        <v>999.9</v>
      </c>
      <c r="BT1201">
        <v>0</v>
      </c>
      <c r="BU1201">
        <v>0</v>
      </c>
      <c r="BV1201">
        <v>10006.9642857143</v>
      </c>
      <c r="BW1201">
        <v>0</v>
      </c>
      <c r="BX1201">
        <v>16.6752714285714</v>
      </c>
      <c r="BY1201">
        <v>-47.4684464285714</v>
      </c>
      <c r="BZ1201">
        <v>479.252607142857</v>
      </c>
      <c r="CA1201">
        <v>525.614214285714</v>
      </c>
      <c r="CB1201">
        <v>4.13120035714286</v>
      </c>
      <c r="CC1201">
        <v>515.715821428571</v>
      </c>
      <c r="CD1201">
        <v>18.8323035714286</v>
      </c>
      <c r="CE1201">
        <v>2.07681892857143</v>
      </c>
      <c r="CF1201">
        <v>1.70319428571429</v>
      </c>
      <c r="CG1201">
        <v>18.0424928571429</v>
      </c>
      <c r="CH1201">
        <v>14.9255785714286</v>
      </c>
      <c r="CI1201">
        <v>2000.01178571429</v>
      </c>
      <c r="CJ1201">
        <v>0.979999892857143</v>
      </c>
      <c r="CK1201">
        <v>0.0200000142857143</v>
      </c>
      <c r="CL1201">
        <v>0</v>
      </c>
      <c r="CM1201">
        <v>850.932214285714</v>
      </c>
      <c r="CN1201">
        <v>5.00063</v>
      </c>
      <c r="CO1201">
        <v>16896.9678571429</v>
      </c>
      <c r="CP1201">
        <v>17257.0071428571</v>
      </c>
      <c r="CQ1201">
        <v>39.33</v>
      </c>
      <c r="CR1201">
        <v>39.4347857142857</v>
      </c>
      <c r="CS1201">
        <v>38.812</v>
      </c>
      <c r="CT1201">
        <v>38.875</v>
      </c>
      <c r="CU1201">
        <v>40.062</v>
      </c>
      <c r="CV1201">
        <v>1955.11178571429</v>
      </c>
      <c r="CW1201">
        <v>39.9</v>
      </c>
      <c r="CX1201">
        <v>0</v>
      </c>
      <c r="CY1201">
        <v>1663701176.9</v>
      </c>
      <c r="CZ1201">
        <v>0</v>
      </c>
      <c r="DA1201">
        <v>0</v>
      </c>
      <c r="DB1201" t="s">
        <v>356</v>
      </c>
      <c r="DC1201">
        <v>1660677648.1</v>
      </c>
      <c r="DD1201">
        <v>1660677649.1</v>
      </c>
      <c r="DE1201">
        <v>0</v>
      </c>
      <c r="DF1201">
        <v>-1.042</v>
      </c>
      <c r="DG1201">
        <v>0.003</v>
      </c>
      <c r="DH1201">
        <v>5.218</v>
      </c>
      <c r="DI1201">
        <v>0.344</v>
      </c>
      <c r="DJ1201">
        <v>417</v>
      </c>
      <c r="DK1201">
        <v>22</v>
      </c>
      <c r="DL1201">
        <v>1.24</v>
      </c>
      <c r="DM1201">
        <v>0.53</v>
      </c>
      <c r="DN1201">
        <v>-46.628355</v>
      </c>
      <c r="DO1201">
        <v>-12.3169666041273</v>
      </c>
      <c r="DP1201">
        <v>1.43084227833644</v>
      </c>
      <c r="DQ1201">
        <v>0</v>
      </c>
      <c r="DR1201">
        <v>4.11220325</v>
      </c>
      <c r="DS1201">
        <v>0.314311632270162</v>
      </c>
      <c r="DT1201">
        <v>0.0332262406380484</v>
      </c>
      <c r="DU1201">
        <v>0</v>
      </c>
      <c r="DV1201">
        <v>0</v>
      </c>
      <c r="DW1201">
        <v>2</v>
      </c>
      <c r="DX1201" t="s">
        <v>357</v>
      </c>
      <c r="DY1201">
        <v>2.97157</v>
      </c>
      <c r="DZ1201">
        <v>2.70254</v>
      </c>
      <c r="EA1201">
        <v>0.101962</v>
      </c>
      <c r="EB1201">
        <v>0.110338</v>
      </c>
      <c r="EC1201">
        <v>0.100308</v>
      </c>
      <c r="ED1201">
        <v>0.0878656</v>
      </c>
      <c r="EE1201">
        <v>34955.8</v>
      </c>
      <c r="EF1201">
        <v>37747.8</v>
      </c>
      <c r="EG1201">
        <v>35277.9</v>
      </c>
      <c r="EH1201">
        <v>38485.1</v>
      </c>
      <c r="EI1201">
        <v>45014.4</v>
      </c>
      <c r="EJ1201">
        <v>50710.5</v>
      </c>
      <c r="EK1201">
        <v>55158.4</v>
      </c>
      <c r="EL1201">
        <v>61741.7</v>
      </c>
      <c r="EM1201">
        <v>1.9828</v>
      </c>
      <c r="EN1201">
        <v>1.8002</v>
      </c>
      <c r="EO1201">
        <v>0.084281</v>
      </c>
      <c r="EP1201">
        <v>0</v>
      </c>
      <c r="EQ1201">
        <v>23.5701</v>
      </c>
      <c r="ER1201">
        <v>999.9</v>
      </c>
      <c r="ES1201">
        <v>41.643</v>
      </c>
      <c r="ET1201">
        <v>32.206</v>
      </c>
      <c r="EU1201">
        <v>22.2456</v>
      </c>
      <c r="EV1201">
        <v>56.1826</v>
      </c>
      <c r="EW1201">
        <v>45.9135</v>
      </c>
      <c r="EX1201">
        <v>1</v>
      </c>
      <c r="EY1201">
        <v>0.0217073</v>
      </c>
      <c r="EZ1201">
        <v>2.49708</v>
      </c>
      <c r="FA1201">
        <v>20.0958</v>
      </c>
      <c r="FB1201">
        <v>5.19692</v>
      </c>
      <c r="FC1201">
        <v>12.004</v>
      </c>
      <c r="FD1201">
        <v>4.9748</v>
      </c>
      <c r="FE1201">
        <v>3.2938</v>
      </c>
      <c r="FF1201">
        <v>9999</v>
      </c>
      <c r="FG1201">
        <v>9999</v>
      </c>
      <c r="FH1201">
        <v>9999</v>
      </c>
      <c r="FI1201">
        <v>696.6</v>
      </c>
      <c r="FJ1201">
        <v>1.86359</v>
      </c>
      <c r="FK1201">
        <v>1.86829</v>
      </c>
      <c r="FL1201">
        <v>1.86807</v>
      </c>
      <c r="FM1201">
        <v>1.86935</v>
      </c>
      <c r="FN1201">
        <v>1.87009</v>
      </c>
      <c r="FO1201">
        <v>1.86615</v>
      </c>
      <c r="FP1201">
        <v>1.86719</v>
      </c>
      <c r="FQ1201">
        <v>1.86859</v>
      </c>
      <c r="FR1201">
        <v>5</v>
      </c>
      <c r="FS1201">
        <v>0</v>
      </c>
      <c r="FT1201">
        <v>0</v>
      </c>
      <c r="FU1201">
        <v>0</v>
      </c>
      <c r="FV1201" t="s">
        <v>358</v>
      </c>
      <c r="FW1201" t="s">
        <v>359</v>
      </c>
      <c r="FX1201" t="s">
        <v>360</v>
      </c>
      <c r="FY1201" t="s">
        <v>360</v>
      </c>
      <c r="FZ1201" t="s">
        <v>360</v>
      </c>
      <c r="GA1201" t="s">
        <v>360</v>
      </c>
      <c r="GB1201">
        <v>0</v>
      </c>
      <c r="GC1201">
        <v>100</v>
      </c>
      <c r="GD1201">
        <v>100</v>
      </c>
      <c r="GE1201">
        <v>6.298</v>
      </c>
      <c r="GF1201">
        <v>0.3048</v>
      </c>
      <c r="GG1201">
        <v>3.61927167264205</v>
      </c>
      <c r="GH1201">
        <v>0.00509506669552449</v>
      </c>
      <c r="GI1201">
        <v>1.17866753763249e-06</v>
      </c>
      <c r="GJ1201">
        <v>-6.62632595388568e-10</v>
      </c>
      <c r="GK1201">
        <v>0.304780318481584</v>
      </c>
      <c r="GL1201">
        <v>0</v>
      </c>
      <c r="GM1201">
        <v>0</v>
      </c>
      <c r="GN1201">
        <v>0</v>
      </c>
      <c r="GO1201">
        <v>-5</v>
      </c>
      <c r="GP1201">
        <v>1640</v>
      </c>
      <c r="GQ1201">
        <v>1</v>
      </c>
      <c r="GR1201">
        <v>20</v>
      </c>
      <c r="GS1201">
        <v>50392.2</v>
      </c>
      <c r="GT1201">
        <v>50392.2</v>
      </c>
      <c r="GU1201">
        <v>1.27441</v>
      </c>
      <c r="GV1201">
        <v>2.64526</v>
      </c>
      <c r="GW1201">
        <v>1.54785</v>
      </c>
      <c r="GX1201">
        <v>2.29858</v>
      </c>
      <c r="GY1201">
        <v>1.34644</v>
      </c>
      <c r="GZ1201">
        <v>2.31689</v>
      </c>
      <c r="HA1201">
        <v>37.1941</v>
      </c>
      <c r="HB1201">
        <v>23.9387</v>
      </c>
      <c r="HC1201">
        <v>18</v>
      </c>
      <c r="HD1201">
        <v>505.436</v>
      </c>
      <c r="HE1201">
        <v>390.624</v>
      </c>
      <c r="HF1201">
        <v>19.3858</v>
      </c>
      <c r="HG1201">
        <v>27.3593</v>
      </c>
      <c r="HH1201">
        <v>30.0002</v>
      </c>
      <c r="HI1201">
        <v>27.3497</v>
      </c>
      <c r="HJ1201">
        <v>27.2948</v>
      </c>
      <c r="HK1201">
        <v>25.5646</v>
      </c>
      <c r="HL1201">
        <v>17.3002</v>
      </c>
      <c r="HM1201">
        <v>21.305</v>
      </c>
      <c r="HN1201">
        <v>19.3929</v>
      </c>
      <c r="HO1201">
        <v>555.443</v>
      </c>
      <c r="HP1201">
        <v>18.7779</v>
      </c>
      <c r="HQ1201">
        <v>102.311</v>
      </c>
      <c r="HR1201">
        <v>102.762</v>
      </c>
    </row>
    <row r="1202" spans="1:226">
      <c r="A1202">
        <v>1186</v>
      </c>
      <c r="B1202">
        <v>1663701184.6</v>
      </c>
      <c r="C1202">
        <v>13409.5</v>
      </c>
      <c r="D1202" t="s">
        <v>2743</v>
      </c>
      <c r="E1202" t="s">
        <v>2744</v>
      </c>
      <c r="F1202">
        <v>5</v>
      </c>
      <c r="G1202" t="s">
        <v>2678</v>
      </c>
      <c r="H1202" t="s">
        <v>354</v>
      </c>
      <c r="I1202">
        <v>1663701177.1</v>
      </c>
      <c r="J1202">
        <f>(K1202)/1000</f>
        <v>0</v>
      </c>
      <c r="K1202">
        <f>IF(BF1202, AN1202, AH1202)</f>
        <v>0</v>
      </c>
      <c r="L1202">
        <f>IF(BF1202, AI1202, AG1202)</f>
        <v>0</v>
      </c>
      <c r="M1202">
        <f>BH1202 - IF(AU1202&gt;1, L1202*BB1202*100.0/(AW1202*BV1202), 0)</f>
        <v>0</v>
      </c>
      <c r="N1202">
        <f>((T1202-J1202/2)*M1202-L1202)/(T1202+J1202/2)</f>
        <v>0</v>
      </c>
      <c r="O1202">
        <f>N1202*(BO1202+BP1202)/1000.0</f>
        <v>0</v>
      </c>
      <c r="P1202">
        <f>(BH1202 - IF(AU1202&gt;1, L1202*BB1202*100.0/(AW1202*BV1202), 0))*(BO1202+BP1202)/1000.0</f>
        <v>0</v>
      </c>
      <c r="Q1202">
        <f>2.0/((1/S1202-1/R1202)+SIGN(S1202)*SQRT((1/S1202-1/R1202)*(1/S1202-1/R1202) + 4*BC1202/((BC1202+1)*(BC1202+1))*(2*1/S1202*1/R1202-1/R1202*1/R1202)))</f>
        <v>0</v>
      </c>
      <c r="R1202">
        <f>IF(LEFT(BD1202,1)&lt;&gt;"0",IF(LEFT(BD1202,1)="1",3.0,BE1202),$D$5+$E$5*(BV1202*BO1202/($K$5*1000))+$F$5*(BV1202*BO1202/($K$5*1000))*MAX(MIN(BB1202,$J$5),$I$5)*MAX(MIN(BB1202,$J$5),$I$5)+$G$5*MAX(MIN(BB1202,$J$5),$I$5)*(BV1202*BO1202/($K$5*1000))+$H$5*(BV1202*BO1202/($K$5*1000))*(BV1202*BO1202/($K$5*1000)))</f>
        <v>0</v>
      </c>
      <c r="S1202">
        <f>J1202*(1000-(1000*0.61365*exp(17.502*W1202/(240.97+W1202))/(BO1202+BP1202)+BJ1202)/2)/(1000*0.61365*exp(17.502*W1202/(240.97+W1202))/(BO1202+BP1202)-BJ1202)</f>
        <v>0</v>
      </c>
      <c r="T1202">
        <f>1/((BC1202+1)/(Q1202/1.6)+1/(R1202/1.37)) + BC1202/((BC1202+1)/(Q1202/1.6) + BC1202/(R1202/1.37))</f>
        <v>0</v>
      </c>
      <c r="U1202">
        <f>(AX1202*BA1202)</f>
        <v>0</v>
      </c>
      <c r="V1202">
        <f>(BQ1202+(U1202+2*0.95*5.67E-8*(((BQ1202+$B$7)+273)^4-(BQ1202+273)^4)-44100*J1202)/(1.84*29.3*R1202+8*0.95*5.67E-8*(BQ1202+273)^3))</f>
        <v>0</v>
      </c>
      <c r="W1202">
        <f>($C$7*BR1202+$D$7*BS1202+$E$7*V1202)</f>
        <v>0</v>
      </c>
      <c r="X1202">
        <f>0.61365*exp(17.502*W1202/(240.97+W1202))</f>
        <v>0</v>
      </c>
      <c r="Y1202">
        <f>(Z1202/AA1202*100)</f>
        <v>0</v>
      </c>
      <c r="Z1202">
        <f>BJ1202*(BO1202+BP1202)/1000</f>
        <v>0</v>
      </c>
      <c r="AA1202">
        <f>0.61365*exp(17.502*BQ1202/(240.97+BQ1202))</f>
        <v>0</v>
      </c>
      <c r="AB1202">
        <f>(X1202-BJ1202*(BO1202+BP1202)/1000)</f>
        <v>0</v>
      </c>
      <c r="AC1202">
        <f>(-J1202*44100)</f>
        <v>0</v>
      </c>
      <c r="AD1202">
        <f>2*29.3*R1202*0.92*(BQ1202-W1202)</f>
        <v>0</v>
      </c>
      <c r="AE1202">
        <f>2*0.95*5.67E-8*(((BQ1202+$B$7)+273)^4-(W1202+273)^4)</f>
        <v>0</v>
      </c>
      <c r="AF1202">
        <f>U1202+AE1202+AC1202+AD1202</f>
        <v>0</v>
      </c>
      <c r="AG1202">
        <f>BN1202*AU1202*(BI1202-BH1202*(1000-AU1202*BK1202)/(1000-AU1202*BJ1202))/(100*BB1202)</f>
        <v>0</v>
      </c>
      <c r="AH1202">
        <f>1000*BN1202*AU1202*(BJ1202-BK1202)/(100*BB1202*(1000-AU1202*BJ1202))</f>
        <v>0</v>
      </c>
      <c r="AI1202">
        <f>(AJ1202 - AK1202 - BO1202*1E3/(8.314*(BQ1202+273.15)) * AM1202/BN1202 * AL1202) * BN1202/(100*BB1202) * (1000 - BK1202)/1000</f>
        <v>0</v>
      </c>
      <c r="AJ1202">
        <v>559.563425353937</v>
      </c>
      <c r="AK1202">
        <v>518.830963636364</v>
      </c>
      <c r="AL1202">
        <v>3.25462836759505</v>
      </c>
      <c r="AM1202">
        <v>65.4576814348884</v>
      </c>
      <c r="AN1202">
        <f>(AP1202 - AO1202 + BO1202*1E3/(8.314*(BQ1202+273.15)) * AR1202/BN1202 * AQ1202) * BN1202/(100*BB1202) * 1000/(1000 - AP1202)</f>
        <v>0</v>
      </c>
      <c r="AO1202">
        <v>18.8222558414621</v>
      </c>
      <c r="AP1202">
        <v>22.9612472527473</v>
      </c>
      <c r="AQ1202">
        <v>4.22551735017195e-05</v>
      </c>
      <c r="AR1202">
        <v>121.626062050855</v>
      </c>
      <c r="AS1202">
        <v>0</v>
      </c>
      <c r="AT1202">
        <v>0</v>
      </c>
      <c r="AU1202">
        <f>IF(AS1202*$H$13&gt;=AW1202,1.0,(AW1202/(AW1202-AS1202*$H$13)))</f>
        <v>0</v>
      </c>
      <c r="AV1202">
        <f>(AU1202-1)*100</f>
        <v>0</v>
      </c>
      <c r="AW1202">
        <f>MAX(0,($B$13+$C$13*BV1202)/(1+$D$13*BV1202)*BO1202/(BQ1202+273)*$E$13)</f>
        <v>0</v>
      </c>
      <c r="AX1202">
        <f>$B$11*BW1202+$C$11*BX1202+$F$11*CI1202*(1-CL1202)</f>
        <v>0</v>
      </c>
      <c r="AY1202">
        <f>AX1202*AZ1202</f>
        <v>0</v>
      </c>
      <c r="AZ1202">
        <f>($B$11*$D$9+$C$11*$D$9+$F$11*((CV1202+CN1202)/MAX(CV1202+CN1202+CW1202, 0.1)*$I$9+CW1202/MAX(CV1202+CN1202+CW1202, 0.1)*$J$9))/($B$11+$C$11+$F$11)</f>
        <v>0</v>
      </c>
      <c r="BA1202">
        <f>($B$11*$K$9+$C$11*$K$9+$F$11*((CV1202+CN1202)/MAX(CV1202+CN1202+CW1202, 0.1)*$P$9+CW1202/MAX(CV1202+CN1202+CW1202, 0.1)*$Q$9))/($B$11+$C$11+$F$11)</f>
        <v>0</v>
      </c>
      <c r="BB1202">
        <v>6</v>
      </c>
      <c r="BC1202">
        <v>0.5</v>
      </c>
      <c r="BD1202" t="s">
        <v>355</v>
      </c>
      <c r="BE1202">
        <v>2</v>
      </c>
      <c r="BF1202" t="b">
        <v>1</v>
      </c>
      <c r="BG1202">
        <v>1663701177.1</v>
      </c>
      <c r="BH1202">
        <v>484.85162962963</v>
      </c>
      <c r="BI1202">
        <v>532.933814814815</v>
      </c>
      <c r="BJ1202">
        <v>22.9645222222222</v>
      </c>
      <c r="BK1202">
        <v>18.8228407407407</v>
      </c>
      <c r="BL1202">
        <v>478.59662962963</v>
      </c>
      <c r="BM1202">
        <v>22.6597444444444</v>
      </c>
      <c r="BN1202">
        <v>500.11037037037</v>
      </c>
      <c r="BO1202">
        <v>90.4405555555555</v>
      </c>
      <c r="BP1202">
        <v>0.0479942037037037</v>
      </c>
      <c r="BQ1202">
        <v>24.3846592592593</v>
      </c>
      <c r="BR1202">
        <v>24.9660851851852</v>
      </c>
      <c r="BS1202">
        <v>999.9</v>
      </c>
      <c r="BT1202">
        <v>0</v>
      </c>
      <c r="BU1202">
        <v>0</v>
      </c>
      <c r="BV1202">
        <v>10008.1481481481</v>
      </c>
      <c r="BW1202">
        <v>0</v>
      </c>
      <c r="BX1202">
        <v>16.6676777777778</v>
      </c>
      <c r="BY1202">
        <v>-48.0821259259259</v>
      </c>
      <c r="BZ1202">
        <v>496.247703703704</v>
      </c>
      <c r="CA1202">
        <v>543.157666666667</v>
      </c>
      <c r="CB1202">
        <v>4.14168185185185</v>
      </c>
      <c r="CC1202">
        <v>532.933814814815</v>
      </c>
      <c r="CD1202">
        <v>18.8228407407407</v>
      </c>
      <c r="CE1202">
        <v>2.07692333333333</v>
      </c>
      <c r="CF1202">
        <v>1.70234851851852</v>
      </c>
      <c r="CG1202">
        <v>18.0432888888889</v>
      </c>
      <c r="CH1202">
        <v>14.9178740740741</v>
      </c>
      <c r="CI1202">
        <v>2000.01333333333</v>
      </c>
      <c r="CJ1202">
        <v>0.979999666666667</v>
      </c>
      <c r="CK1202">
        <v>0.0200002555555556</v>
      </c>
      <c r="CL1202">
        <v>0</v>
      </c>
      <c r="CM1202">
        <v>856.37</v>
      </c>
      <c r="CN1202">
        <v>5.00063</v>
      </c>
      <c r="CO1202">
        <v>17003.8037037037</v>
      </c>
      <c r="CP1202">
        <v>17257.0111111111</v>
      </c>
      <c r="CQ1202">
        <v>39.3283333333333</v>
      </c>
      <c r="CR1202">
        <v>39.4347037037037</v>
      </c>
      <c r="CS1202">
        <v>38.812</v>
      </c>
      <c r="CT1202">
        <v>38.8656666666667</v>
      </c>
      <c r="CU1202">
        <v>40.062</v>
      </c>
      <c r="CV1202">
        <v>1955.11296296296</v>
      </c>
      <c r="CW1202">
        <v>39.9003703703704</v>
      </c>
      <c r="CX1202">
        <v>0</v>
      </c>
      <c r="CY1202">
        <v>1663701181.7</v>
      </c>
      <c r="CZ1202">
        <v>0</v>
      </c>
      <c r="DA1202">
        <v>0</v>
      </c>
      <c r="DB1202" t="s">
        <v>356</v>
      </c>
      <c r="DC1202">
        <v>1660677648.1</v>
      </c>
      <c r="DD1202">
        <v>1660677649.1</v>
      </c>
      <c r="DE1202">
        <v>0</v>
      </c>
      <c r="DF1202">
        <v>-1.042</v>
      </c>
      <c r="DG1202">
        <v>0.003</v>
      </c>
      <c r="DH1202">
        <v>5.218</v>
      </c>
      <c r="DI1202">
        <v>0.344</v>
      </c>
      <c r="DJ1202">
        <v>417</v>
      </c>
      <c r="DK1202">
        <v>22</v>
      </c>
      <c r="DL1202">
        <v>1.24</v>
      </c>
      <c r="DM1202">
        <v>0.53</v>
      </c>
      <c r="DN1202">
        <v>-47.8426925</v>
      </c>
      <c r="DO1202">
        <v>-7.3622150093809</v>
      </c>
      <c r="DP1202">
        <v>0.894912125123886</v>
      </c>
      <c r="DQ1202">
        <v>0</v>
      </c>
      <c r="DR1202">
        <v>4.13429275</v>
      </c>
      <c r="DS1202">
        <v>0.117571069418387</v>
      </c>
      <c r="DT1202">
        <v>0.0176291085973596</v>
      </c>
      <c r="DU1202">
        <v>0</v>
      </c>
      <c r="DV1202">
        <v>0</v>
      </c>
      <c r="DW1202">
        <v>2</v>
      </c>
      <c r="DX1202" t="s">
        <v>357</v>
      </c>
      <c r="DY1202">
        <v>2.973</v>
      </c>
      <c r="DZ1202">
        <v>2.70167</v>
      </c>
      <c r="EA1202">
        <v>0.104406</v>
      </c>
      <c r="EB1202">
        <v>0.112709</v>
      </c>
      <c r="EC1202">
        <v>0.100291</v>
      </c>
      <c r="ED1202">
        <v>0.0878738</v>
      </c>
      <c r="EE1202">
        <v>34860.9</v>
      </c>
      <c r="EF1202">
        <v>37647.9</v>
      </c>
      <c r="EG1202">
        <v>35278</v>
      </c>
      <c r="EH1202">
        <v>38485.7</v>
      </c>
      <c r="EI1202">
        <v>45014.7</v>
      </c>
      <c r="EJ1202">
        <v>50710.1</v>
      </c>
      <c r="EK1202">
        <v>55157.6</v>
      </c>
      <c r="EL1202">
        <v>61741.7</v>
      </c>
      <c r="EM1202">
        <v>1.983</v>
      </c>
      <c r="EN1202">
        <v>1.7996</v>
      </c>
      <c r="EO1202">
        <v>0.0853837</v>
      </c>
      <c r="EP1202">
        <v>0</v>
      </c>
      <c r="EQ1202">
        <v>23.5681</v>
      </c>
      <c r="ER1202">
        <v>999.9</v>
      </c>
      <c r="ES1202">
        <v>41.643</v>
      </c>
      <c r="ET1202">
        <v>32.206</v>
      </c>
      <c r="EU1202">
        <v>22.2434</v>
      </c>
      <c r="EV1202">
        <v>56.0726</v>
      </c>
      <c r="EW1202">
        <v>46.1699</v>
      </c>
      <c r="EX1202">
        <v>1</v>
      </c>
      <c r="EY1202">
        <v>0.0216057</v>
      </c>
      <c r="EZ1202">
        <v>2.47205</v>
      </c>
      <c r="FA1202">
        <v>20.0957</v>
      </c>
      <c r="FB1202">
        <v>5.19692</v>
      </c>
      <c r="FC1202">
        <v>12.0076</v>
      </c>
      <c r="FD1202">
        <v>4.9752</v>
      </c>
      <c r="FE1202">
        <v>3.294</v>
      </c>
      <c r="FF1202">
        <v>9999</v>
      </c>
      <c r="FG1202">
        <v>9999</v>
      </c>
      <c r="FH1202">
        <v>9999</v>
      </c>
      <c r="FI1202">
        <v>696.6</v>
      </c>
      <c r="FJ1202">
        <v>1.86359</v>
      </c>
      <c r="FK1202">
        <v>1.86829</v>
      </c>
      <c r="FL1202">
        <v>1.86807</v>
      </c>
      <c r="FM1202">
        <v>1.86935</v>
      </c>
      <c r="FN1202">
        <v>1.87006</v>
      </c>
      <c r="FO1202">
        <v>1.86615</v>
      </c>
      <c r="FP1202">
        <v>1.86722</v>
      </c>
      <c r="FQ1202">
        <v>1.86859</v>
      </c>
      <c r="FR1202">
        <v>5</v>
      </c>
      <c r="FS1202">
        <v>0</v>
      </c>
      <c r="FT1202">
        <v>0</v>
      </c>
      <c r="FU1202">
        <v>0</v>
      </c>
      <c r="FV1202" t="s">
        <v>358</v>
      </c>
      <c r="FW1202" t="s">
        <v>359</v>
      </c>
      <c r="FX1202" t="s">
        <v>360</v>
      </c>
      <c r="FY1202" t="s">
        <v>360</v>
      </c>
      <c r="FZ1202" t="s">
        <v>360</v>
      </c>
      <c r="GA1202" t="s">
        <v>360</v>
      </c>
      <c r="GB1202">
        <v>0</v>
      </c>
      <c r="GC1202">
        <v>100</v>
      </c>
      <c r="GD1202">
        <v>100</v>
      </c>
      <c r="GE1202">
        <v>6.391</v>
      </c>
      <c r="GF1202">
        <v>0.3048</v>
      </c>
      <c r="GG1202">
        <v>3.61927167264205</v>
      </c>
      <c r="GH1202">
        <v>0.00509506669552449</v>
      </c>
      <c r="GI1202">
        <v>1.17866753763249e-06</v>
      </c>
      <c r="GJ1202">
        <v>-6.62632595388568e-10</v>
      </c>
      <c r="GK1202">
        <v>0.304780318481584</v>
      </c>
      <c r="GL1202">
        <v>0</v>
      </c>
      <c r="GM1202">
        <v>0</v>
      </c>
      <c r="GN1202">
        <v>0</v>
      </c>
      <c r="GO1202">
        <v>-5</v>
      </c>
      <c r="GP1202">
        <v>1640</v>
      </c>
      <c r="GQ1202">
        <v>1</v>
      </c>
      <c r="GR1202">
        <v>20</v>
      </c>
      <c r="GS1202">
        <v>50392.3</v>
      </c>
      <c r="GT1202">
        <v>50392.3</v>
      </c>
      <c r="GU1202">
        <v>1.30249</v>
      </c>
      <c r="GV1202">
        <v>2.63184</v>
      </c>
      <c r="GW1202">
        <v>1.54785</v>
      </c>
      <c r="GX1202">
        <v>2.29858</v>
      </c>
      <c r="GY1202">
        <v>1.34644</v>
      </c>
      <c r="GZ1202">
        <v>2.44751</v>
      </c>
      <c r="HA1202">
        <v>37.1941</v>
      </c>
      <c r="HB1202">
        <v>23.9474</v>
      </c>
      <c r="HC1202">
        <v>18</v>
      </c>
      <c r="HD1202">
        <v>505.587</v>
      </c>
      <c r="HE1202">
        <v>390.299</v>
      </c>
      <c r="HF1202">
        <v>19.4058</v>
      </c>
      <c r="HG1202">
        <v>27.3593</v>
      </c>
      <c r="HH1202">
        <v>30.0001</v>
      </c>
      <c r="HI1202">
        <v>27.351</v>
      </c>
      <c r="HJ1202">
        <v>27.2948</v>
      </c>
      <c r="HK1202">
        <v>26.2176</v>
      </c>
      <c r="HL1202">
        <v>17.3002</v>
      </c>
      <c r="HM1202">
        <v>21.305</v>
      </c>
      <c r="HN1202">
        <v>19.4173</v>
      </c>
      <c r="HO1202">
        <v>575.547</v>
      </c>
      <c r="HP1202">
        <v>18.7706</v>
      </c>
      <c r="HQ1202">
        <v>102.31</v>
      </c>
      <c r="HR1202">
        <v>102.762</v>
      </c>
    </row>
    <row r="1203" spans="1:226">
      <c r="A1203">
        <v>1187</v>
      </c>
      <c r="B1203">
        <v>1663701189.6</v>
      </c>
      <c r="C1203">
        <v>13414.5</v>
      </c>
      <c r="D1203" t="s">
        <v>2745</v>
      </c>
      <c r="E1203" t="s">
        <v>2746</v>
      </c>
      <c r="F1203">
        <v>5</v>
      </c>
      <c r="G1203" t="s">
        <v>2678</v>
      </c>
      <c r="H1203" t="s">
        <v>354</v>
      </c>
      <c r="I1203">
        <v>1663701181.81429</v>
      </c>
      <c r="J1203">
        <f>(K1203)/1000</f>
        <v>0</v>
      </c>
      <c r="K1203">
        <f>IF(BF1203, AN1203, AH1203)</f>
        <v>0</v>
      </c>
      <c r="L1203">
        <f>IF(BF1203, AI1203, AG1203)</f>
        <v>0</v>
      </c>
      <c r="M1203">
        <f>BH1203 - IF(AU1203&gt;1, L1203*BB1203*100.0/(AW1203*BV1203), 0)</f>
        <v>0</v>
      </c>
      <c r="N1203">
        <f>((T1203-J1203/2)*M1203-L1203)/(T1203+J1203/2)</f>
        <v>0</v>
      </c>
      <c r="O1203">
        <f>N1203*(BO1203+BP1203)/1000.0</f>
        <v>0</v>
      </c>
      <c r="P1203">
        <f>(BH1203 - IF(AU1203&gt;1, L1203*BB1203*100.0/(AW1203*BV1203), 0))*(BO1203+BP1203)/1000.0</f>
        <v>0</v>
      </c>
      <c r="Q1203">
        <f>2.0/((1/S1203-1/R1203)+SIGN(S1203)*SQRT((1/S1203-1/R1203)*(1/S1203-1/R1203) + 4*BC1203/((BC1203+1)*(BC1203+1))*(2*1/S1203*1/R1203-1/R1203*1/R1203)))</f>
        <v>0</v>
      </c>
      <c r="R1203">
        <f>IF(LEFT(BD1203,1)&lt;&gt;"0",IF(LEFT(BD1203,1)="1",3.0,BE1203),$D$5+$E$5*(BV1203*BO1203/($K$5*1000))+$F$5*(BV1203*BO1203/($K$5*1000))*MAX(MIN(BB1203,$J$5),$I$5)*MAX(MIN(BB1203,$J$5),$I$5)+$G$5*MAX(MIN(BB1203,$J$5),$I$5)*(BV1203*BO1203/($K$5*1000))+$H$5*(BV1203*BO1203/($K$5*1000))*(BV1203*BO1203/($K$5*1000)))</f>
        <v>0</v>
      </c>
      <c r="S1203">
        <f>J1203*(1000-(1000*0.61365*exp(17.502*W1203/(240.97+W1203))/(BO1203+BP1203)+BJ1203)/2)/(1000*0.61365*exp(17.502*W1203/(240.97+W1203))/(BO1203+BP1203)-BJ1203)</f>
        <v>0</v>
      </c>
      <c r="T1203">
        <f>1/((BC1203+1)/(Q1203/1.6)+1/(R1203/1.37)) + BC1203/((BC1203+1)/(Q1203/1.6) + BC1203/(R1203/1.37))</f>
        <v>0</v>
      </c>
      <c r="U1203">
        <f>(AX1203*BA1203)</f>
        <v>0</v>
      </c>
      <c r="V1203">
        <f>(BQ1203+(U1203+2*0.95*5.67E-8*(((BQ1203+$B$7)+273)^4-(BQ1203+273)^4)-44100*J1203)/(1.84*29.3*R1203+8*0.95*5.67E-8*(BQ1203+273)^3))</f>
        <v>0</v>
      </c>
      <c r="W1203">
        <f>($C$7*BR1203+$D$7*BS1203+$E$7*V1203)</f>
        <v>0</v>
      </c>
      <c r="X1203">
        <f>0.61365*exp(17.502*W1203/(240.97+W1203))</f>
        <v>0</v>
      </c>
      <c r="Y1203">
        <f>(Z1203/AA1203*100)</f>
        <v>0</v>
      </c>
      <c r="Z1203">
        <f>BJ1203*(BO1203+BP1203)/1000</f>
        <v>0</v>
      </c>
      <c r="AA1203">
        <f>0.61365*exp(17.502*BQ1203/(240.97+BQ1203))</f>
        <v>0</v>
      </c>
      <c r="AB1203">
        <f>(X1203-BJ1203*(BO1203+BP1203)/1000)</f>
        <v>0</v>
      </c>
      <c r="AC1203">
        <f>(-J1203*44100)</f>
        <v>0</v>
      </c>
      <c r="AD1203">
        <f>2*29.3*R1203*0.92*(BQ1203-W1203)</f>
        <v>0</v>
      </c>
      <c r="AE1203">
        <f>2*0.95*5.67E-8*(((BQ1203+$B$7)+273)^4-(W1203+273)^4)</f>
        <v>0</v>
      </c>
      <c r="AF1203">
        <f>U1203+AE1203+AC1203+AD1203</f>
        <v>0</v>
      </c>
      <c r="AG1203">
        <f>BN1203*AU1203*(BI1203-BH1203*(1000-AU1203*BK1203)/(1000-AU1203*BJ1203))/(100*BB1203)</f>
        <v>0</v>
      </c>
      <c r="AH1203">
        <f>1000*BN1203*AU1203*(BJ1203-BK1203)/(100*BB1203*(1000-AU1203*BJ1203))</f>
        <v>0</v>
      </c>
      <c r="AI1203">
        <f>(AJ1203 - AK1203 - BO1203*1E3/(8.314*(BQ1203+273.15)) * AM1203/BN1203 * AL1203) * BN1203/(100*BB1203) * (1000 - BK1203)/1000</f>
        <v>0</v>
      </c>
      <c r="AJ1203">
        <v>576.907041436698</v>
      </c>
      <c r="AK1203">
        <v>535.245993939394</v>
      </c>
      <c r="AL1203">
        <v>3.32882166143851</v>
      </c>
      <c r="AM1203">
        <v>65.4576814348884</v>
      </c>
      <c r="AN1203">
        <f>(AP1203 - AO1203 + BO1203*1E3/(8.314*(BQ1203+273.15)) * AR1203/BN1203 * AQ1203) * BN1203/(100*BB1203) * 1000/(1000 - AP1203)</f>
        <v>0</v>
      </c>
      <c r="AO1203">
        <v>18.8206363263152</v>
      </c>
      <c r="AP1203">
        <v>22.9620318681319</v>
      </c>
      <c r="AQ1203">
        <v>-2.170540143499e-05</v>
      </c>
      <c r="AR1203">
        <v>121.626062050855</v>
      </c>
      <c r="AS1203">
        <v>0</v>
      </c>
      <c r="AT1203">
        <v>0</v>
      </c>
      <c r="AU1203">
        <f>IF(AS1203*$H$13&gt;=AW1203,1.0,(AW1203/(AW1203-AS1203*$H$13)))</f>
        <v>0</v>
      </c>
      <c r="AV1203">
        <f>(AU1203-1)*100</f>
        <v>0</v>
      </c>
      <c r="AW1203">
        <f>MAX(0,($B$13+$C$13*BV1203)/(1+$D$13*BV1203)*BO1203/(BQ1203+273)*$E$13)</f>
        <v>0</v>
      </c>
      <c r="AX1203">
        <f>$B$11*BW1203+$C$11*BX1203+$F$11*CI1203*(1-CL1203)</f>
        <v>0</v>
      </c>
      <c r="AY1203">
        <f>AX1203*AZ1203</f>
        <v>0</v>
      </c>
      <c r="AZ1203">
        <f>($B$11*$D$9+$C$11*$D$9+$F$11*((CV1203+CN1203)/MAX(CV1203+CN1203+CW1203, 0.1)*$I$9+CW1203/MAX(CV1203+CN1203+CW1203, 0.1)*$J$9))/($B$11+$C$11+$F$11)</f>
        <v>0</v>
      </c>
      <c r="BA1203">
        <f>($B$11*$K$9+$C$11*$K$9+$F$11*((CV1203+CN1203)/MAX(CV1203+CN1203+CW1203, 0.1)*$P$9+CW1203/MAX(CV1203+CN1203+CW1203, 0.1)*$Q$9))/($B$11+$C$11+$F$11)</f>
        <v>0</v>
      </c>
      <c r="BB1203">
        <v>6</v>
      </c>
      <c r="BC1203">
        <v>0.5</v>
      </c>
      <c r="BD1203" t="s">
        <v>355</v>
      </c>
      <c r="BE1203">
        <v>2</v>
      </c>
      <c r="BF1203" t="b">
        <v>1</v>
      </c>
      <c r="BG1203">
        <v>1663701181.81429</v>
      </c>
      <c r="BH1203">
        <v>499.659785714286</v>
      </c>
      <c r="BI1203">
        <v>548.765142857143</v>
      </c>
      <c r="BJ1203">
        <v>22.9635678571429</v>
      </c>
      <c r="BK1203">
        <v>18.8222857142857</v>
      </c>
      <c r="BL1203">
        <v>493.319678571429</v>
      </c>
      <c r="BM1203">
        <v>22.6587892857143</v>
      </c>
      <c r="BN1203">
        <v>500.145</v>
      </c>
      <c r="BO1203">
        <v>90.4419</v>
      </c>
      <c r="BP1203">
        <v>0.0480893107142857</v>
      </c>
      <c r="BQ1203">
        <v>24.389725</v>
      </c>
      <c r="BR1203">
        <v>24.9707035714286</v>
      </c>
      <c r="BS1203">
        <v>999.9</v>
      </c>
      <c r="BT1203">
        <v>0</v>
      </c>
      <c r="BU1203">
        <v>0</v>
      </c>
      <c r="BV1203">
        <v>9996.60714285714</v>
      </c>
      <c r="BW1203">
        <v>0</v>
      </c>
      <c r="BX1203">
        <v>16.6626535714286</v>
      </c>
      <c r="BY1203">
        <v>-49.1054035714286</v>
      </c>
      <c r="BZ1203">
        <v>511.403321428571</v>
      </c>
      <c r="CA1203">
        <v>559.292392857143</v>
      </c>
      <c r="CB1203">
        <v>4.14128321428571</v>
      </c>
      <c r="CC1203">
        <v>548.765142857143</v>
      </c>
      <c r="CD1203">
        <v>18.8222857142857</v>
      </c>
      <c r="CE1203">
        <v>2.07686785714286</v>
      </c>
      <c r="CF1203">
        <v>1.70232357142857</v>
      </c>
      <c r="CG1203">
        <v>18.0428678571429</v>
      </c>
      <c r="CH1203">
        <v>14.91765</v>
      </c>
      <c r="CI1203">
        <v>2000.01678571429</v>
      </c>
      <c r="CJ1203">
        <v>0.979999464285714</v>
      </c>
      <c r="CK1203">
        <v>0.0200004714285714</v>
      </c>
      <c r="CL1203">
        <v>0</v>
      </c>
      <c r="CM1203">
        <v>861.224535714286</v>
      </c>
      <c r="CN1203">
        <v>5.00063</v>
      </c>
      <c r="CO1203">
        <v>17099.7535714286</v>
      </c>
      <c r="CP1203">
        <v>17257.0428571429</v>
      </c>
      <c r="CQ1203">
        <v>39.3255</v>
      </c>
      <c r="CR1203">
        <v>39.4347857142857</v>
      </c>
      <c r="CS1203">
        <v>38.812</v>
      </c>
      <c r="CT1203">
        <v>38.8615</v>
      </c>
      <c r="CU1203">
        <v>40.062</v>
      </c>
      <c r="CV1203">
        <v>1955.11607142857</v>
      </c>
      <c r="CW1203">
        <v>39.9007142857143</v>
      </c>
      <c r="CX1203">
        <v>0</v>
      </c>
      <c r="CY1203">
        <v>1663701187.1</v>
      </c>
      <c r="CZ1203">
        <v>0</v>
      </c>
      <c r="DA1203">
        <v>0</v>
      </c>
      <c r="DB1203" t="s">
        <v>356</v>
      </c>
      <c r="DC1203">
        <v>1660677648.1</v>
      </c>
      <c r="DD1203">
        <v>1660677649.1</v>
      </c>
      <c r="DE1203">
        <v>0</v>
      </c>
      <c r="DF1203">
        <v>-1.042</v>
      </c>
      <c r="DG1203">
        <v>0.003</v>
      </c>
      <c r="DH1203">
        <v>5.218</v>
      </c>
      <c r="DI1203">
        <v>0.344</v>
      </c>
      <c r="DJ1203">
        <v>417</v>
      </c>
      <c r="DK1203">
        <v>22</v>
      </c>
      <c r="DL1203">
        <v>1.24</v>
      </c>
      <c r="DM1203">
        <v>0.53</v>
      </c>
      <c r="DN1203">
        <v>-48.42934</v>
      </c>
      <c r="DO1203">
        <v>-10.6404923076922</v>
      </c>
      <c r="DP1203">
        <v>1.15890565811027</v>
      </c>
      <c r="DQ1203">
        <v>0</v>
      </c>
      <c r="DR1203">
        <v>4.140666</v>
      </c>
      <c r="DS1203">
        <v>0.00250041275796639</v>
      </c>
      <c r="DT1203">
        <v>0.00343440373281882</v>
      </c>
      <c r="DU1203">
        <v>1</v>
      </c>
      <c r="DV1203">
        <v>1</v>
      </c>
      <c r="DW1203">
        <v>2</v>
      </c>
      <c r="DX1203" t="s">
        <v>395</v>
      </c>
      <c r="DY1203">
        <v>2.97201</v>
      </c>
      <c r="DZ1203">
        <v>2.70255</v>
      </c>
      <c r="EA1203">
        <v>0.106824</v>
      </c>
      <c r="EB1203">
        <v>0.115233</v>
      </c>
      <c r="EC1203">
        <v>0.100296</v>
      </c>
      <c r="ED1203">
        <v>0.0878656</v>
      </c>
      <c r="EE1203">
        <v>34766.5</v>
      </c>
      <c r="EF1203">
        <v>37540.9</v>
      </c>
      <c r="EG1203">
        <v>35277.7</v>
      </c>
      <c r="EH1203">
        <v>38485.9</v>
      </c>
      <c r="EI1203">
        <v>45014.6</v>
      </c>
      <c r="EJ1203">
        <v>50711</v>
      </c>
      <c r="EK1203">
        <v>55157.7</v>
      </c>
      <c r="EL1203">
        <v>61742.2</v>
      </c>
      <c r="EM1203">
        <v>1.983</v>
      </c>
      <c r="EN1203">
        <v>1.7996</v>
      </c>
      <c r="EO1203">
        <v>0.0854731</v>
      </c>
      <c r="EP1203">
        <v>0</v>
      </c>
      <c r="EQ1203">
        <v>23.5681</v>
      </c>
      <c r="ER1203">
        <v>999.9</v>
      </c>
      <c r="ES1203">
        <v>41.643</v>
      </c>
      <c r="ET1203">
        <v>32.227</v>
      </c>
      <c r="EU1203">
        <v>22.2699</v>
      </c>
      <c r="EV1203">
        <v>56.5626</v>
      </c>
      <c r="EW1203">
        <v>45.8413</v>
      </c>
      <c r="EX1203">
        <v>1</v>
      </c>
      <c r="EY1203">
        <v>0.0215244</v>
      </c>
      <c r="EZ1203">
        <v>2.5051</v>
      </c>
      <c r="FA1203">
        <v>20.0956</v>
      </c>
      <c r="FB1203">
        <v>5.19812</v>
      </c>
      <c r="FC1203">
        <v>12.0052</v>
      </c>
      <c r="FD1203">
        <v>4.9756</v>
      </c>
      <c r="FE1203">
        <v>3.294</v>
      </c>
      <c r="FF1203">
        <v>9999</v>
      </c>
      <c r="FG1203">
        <v>9999</v>
      </c>
      <c r="FH1203">
        <v>9999</v>
      </c>
      <c r="FI1203">
        <v>696.6</v>
      </c>
      <c r="FJ1203">
        <v>1.86356</v>
      </c>
      <c r="FK1203">
        <v>1.86829</v>
      </c>
      <c r="FL1203">
        <v>1.86807</v>
      </c>
      <c r="FM1203">
        <v>1.86935</v>
      </c>
      <c r="FN1203">
        <v>1.87012</v>
      </c>
      <c r="FO1203">
        <v>1.86615</v>
      </c>
      <c r="FP1203">
        <v>1.86722</v>
      </c>
      <c r="FQ1203">
        <v>1.86859</v>
      </c>
      <c r="FR1203">
        <v>5</v>
      </c>
      <c r="FS1203">
        <v>0</v>
      </c>
      <c r="FT1203">
        <v>0</v>
      </c>
      <c r="FU1203">
        <v>0</v>
      </c>
      <c r="FV1203" t="s">
        <v>358</v>
      </c>
      <c r="FW1203" t="s">
        <v>359</v>
      </c>
      <c r="FX1203" t="s">
        <v>360</v>
      </c>
      <c r="FY1203" t="s">
        <v>360</v>
      </c>
      <c r="FZ1203" t="s">
        <v>360</v>
      </c>
      <c r="GA1203" t="s">
        <v>360</v>
      </c>
      <c r="GB1203">
        <v>0</v>
      </c>
      <c r="GC1203">
        <v>100</v>
      </c>
      <c r="GD1203">
        <v>100</v>
      </c>
      <c r="GE1203">
        <v>6.483</v>
      </c>
      <c r="GF1203">
        <v>0.3048</v>
      </c>
      <c r="GG1203">
        <v>3.61927167264205</v>
      </c>
      <c r="GH1203">
        <v>0.00509506669552449</v>
      </c>
      <c r="GI1203">
        <v>1.17866753763249e-06</v>
      </c>
      <c r="GJ1203">
        <v>-6.62632595388568e-10</v>
      </c>
      <c r="GK1203">
        <v>0.304780318481584</v>
      </c>
      <c r="GL1203">
        <v>0</v>
      </c>
      <c r="GM1203">
        <v>0</v>
      </c>
      <c r="GN1203">
        <v>0</v>
      </c>
      <c r="GO1203">
        <v>-5</v>
      </c>
      <c r="GP1203">
        <v>1640</v>
      </c>
      <c r="GQ1203">
        <v>1</v>
      </c>
      <c r="GR1203">
        <v>20</v>
      </c>
      <c r="GS1203">
        <v>50392.4</v>
      </c>
      <c r="GT1203">
        <v>50392.3</v>
      </c>
      <c r="GU1203">
        <v>1.33667</v>
      </c>
      <c r="GV1203">
        <v>2.64404</v>
      </c>
      <c r="GW1203">
        <v>1.54785</v>
      </c>
      <c r="GX1203">
        <v>2.29858</v>
      </c>
      <c r="GY1203">
        <v>1.34644</v>
      </c>
      <c r="GZ1203">
        <v>2.30347</v>
      </c>
      <c r="HA1203">
        <v>37.1941</v>
      </c>
      <c r="HB1203">
        <v>23.9387</v>
      </c>
      <c r="HC1203">
        <v>18</v>
      </c>
      <c r="HD1203">
        <v>505.591</v>
      </c>
      <c r="HE1203">
        <v>390.298</v>
      </c>
      <c r="HF1203">
        <v>19.4288</v>
      </c>
      <c r="HG1203">
        <v>27.3593</v>
      </c>
      <c r="HH1203">
        <v>30.0001</v>
      </c>
      <c r="HI1203">
        <v>27.352</v>
      </c>
      <c r="HJ1203">
        <v>27.2948</v>
      </c>
      <c r="HK1203">
        <v>26.8118</v>
      </c>
      <c r="HL1203">
        <v>17.3002</v>
      </c>
      <c r="HM1203">
        <v>21.305</v>
      </c>
      <c r="HN1203">
        <v>19.4329</v>
      </c>
      <c r="HO1203">
        <v>589.04</v>
      </c>
      <c r="HP1203">
        <v>18.7636</v>
      </c>
      <c r="HQ1203">
        <v>102.31</v>
      </c>
      <c r="HR1203">
        <v>102.763</v>
      </c>
    </row>
    <row r="1204" spans="1:226">
      <c r="A1204">
        <v>1188</v>
      </c>
      <c r="B1204">
        <v>1663701194.6</v>
      </c>
      <c r="C1204">
        <v>13419.5</v>
      </c>
      <c r="D1204" t="s">
        <v>2747</v>
      </c>
      <c r="E1204" t="s">
        <v>2748</v>
      </c>
      <c r="F1204">
        <v>5</v>
      </c>
      <c r="G1204" t="s">
        <v>2678</v>
      </c>
      <c r="H1204" t="s">
        <v>354</v>
      </c>
      <c r="I1204">
        <v>1663701187.1</v>
      </c>
      <c r="J1204">
        <f>(K1204)/1000</f>
        <v>0</v>
      </c>
      <c r="K1204">
        <f>IF(BF1204, AN1204, AH1204)</f>
        <v>0</v>
      </c>
      <c r="L1204">
        <f>IF(BF1204, AI1204, AG1204)</f>
        <v>0</v>
      </c>
      <c r="M1204">
        <f>BH1204 - IF(AU1204&gt;1, L1204*BB1204*100.0/(AW1204*BV1204), 0)</f>
        <v>0</v>
      </c>
      <c r="N1204">
        <f>((T1204-J1204/2)*M1204-L1204)/(T1204+J1204/2)</f>
        <v>0</v>
      </c>
      <c r="O1204">
        <f>N1204*(BO1204+BP1204)/1000.0</f>
        <v>0</v>
      </c>
      <c r="P1204">
        <f>(BH1204 - IF(AU1204&gt;1, L1204*BB1204*100.0/(AW1204*BV1204), 0))*(BO1204+BP1204)/1000.0</f>
        <v>0</v>
      </c>
      <c r="Q1204">
        <f>2.0/((1/S1204-1/R1204)+SIGN(S1204)*SQRT((1/S1204-1/R1204)*(1/S1204-1/R1204) + 4*BC1204/((BC1204+1)*(BC1204+1))*(2*1/S1204*1/R1204-1/R1204*1/R1204)))</f>
        <v>0</v>
      </c>
      <c r="R1204">
        <f>IF(LEFT(BD1204,1)&lt;&gt;"0",IF(LEFT(BD1204,1)="1",3.0,BE1204),$D$5+$E$5*(BV1204*BO1204/($K$5*1000))+$F$5*(BV1204*BO1204/($K$5*1000))*MAX(MIN(BB1204,$J$5),$I$5)*MAX(MIN(BB1204,$J$5),$I$5)+$G$5*MAX(MIN(BB1204,$J$5),$I$5)*(BV1204*BO1204/($K$5*1000))+$H$5*(BV1204*BO1204/($K$5*1000))*(BV1204*BO1204/($K$5*1000)))</f>
        <v>0</v>
      </c>
      <c r="S1204">
        <f>J1204*(1000-(1000*0.61365*exp(17.502*W1204/(240.97+W1204))/(BO1204+BP1204)+BJ1204)/2)/(1000*0.61365*exp(17.502*W1204/(240.97+W1204))/(BO1204+BP1204)-BJ1204)</f>
        <v>0</v>
      </c>
      <c r="T1204">
        <f>1/((BC1204+1)/(Q1204/1.6)+1/(R1204/1.37)) + BC1204/((BC1204+1)/(Q1204/1.6) + BC1204/(R1204/1.37))</f>
        <v>0</v>
      </c>
      <c r="U1204">
        <f>(AX1204*BA1204)</f>
        <v>0</v>
      </c>
      <c r="V1204">
        <f>(BQ1204+(U1204+2*0.95*5.67E-8*(((BQ1204+$B$7)+273)^4-(BQ1204+273)^4)-44100*J1204)/(1.84*29.3*R1204+8*0.95*5.67E-8*(BQ1204+273)^3))</f>
        <v>0</v>
      </c>
      <c r="W1204">
        <f>($C$7*BR1204+$D$7*BS1204+$E$7*V1204)</f>
        <v>0</v>
      </c>
      <c r="X1204">
        <f>0.61365*exp(17.502*W1204/(240.97+W1204))</f>
        <v>0</v>
      </c>
      <c r="Y1204">
        <f>(Z1204/AA1204*100)</f>
        <v>0</v>
      </c>
      <c r="Z1204">
        <f>BJ1204*(BO1204+BP1204)/1000</f>
        <v>0</v>
      </c>
      <c r="AA1204">
        <f>0.61365*exp(17.502*BQ1204/(240.97+BQ1204))</f>
        <v>0</v>
      </c>
      <c r="AB1204">
        <f>(X1204-BJ1204*(BO1204+BP1204)/1000)</f>
        <v>0</v>
      </c>
      <c r="AC1204">
        <f>(-J1204*44100)</f>
        <v>0</v>
      </c>
      <c r="AD1204">
        <f>2*29.3*R1204*0.92*(BQ1204-W1204)</f>
        <v>0</v>
      </c>
      <c r="AE1204">
        <f>2*0.95*5.67E-8*(((BQ1204+$B$7)+273)^4-(W1204+273)^4)</f>
        <v>0</v>
      </c>
      <c r="AF1204">
        <f>U1204+AE1204+AC1204+AD1204</f>
        <v>0</v>
      </c>
      <c r="AG1204">
        <f>BN1204*AU1204*(BI1204-BH1204*(1000-AU1204*BK1204)/(1000-AU1204*BJ1204))/(100*BB1204)</f>
        <v>0</v>
      </c>
      <c r="AH1204">
        <f>1000*BN1204*AU1204*(BJ1204-BK1204)/(100*BB1204*(1000-AU1204*BJ1204))</f>
        <v>0</v>
      </c>
      <c r="AI1204">
        <f>(AJ1204 - AK1204 - BO1204*1E3/(8.314*(BQ1204+273.15)) * AM1204/BN1204 * AL1204) * BN1204/(100*BB1204) * (1000 - BK1204)/1000</f>
        <v>0</v>
      </c>
      <c r="AJ1204">
        <v>594.043520993376</v>
      </c>
      <c r="AK1204">
        <v>551.888387878788</v>
      </c>
      <c r="AL1204">
        <v>3.30865689321576</v>
      </c>
      <c r="AM1204">
        <v>65.4576814348884</v>
      </c>
      <c r="AN1204">
        <f>(AP1204 - AO1204 + BO1204*1E3/(8.314*(BQ1204+273.15)) * AR1204/BN1204 * AQ1204) * BN1204/(100*BB1204) * 1000/(1000 - AP1204)</f>
        <v>0</v>
      </c>
      <c r="AO1204">
        <v>18.8236219268353</v>
      </c>
      <c r="AP1204">
        <v>22.9602626373626</v>
      </c>
      <c r="AQ1204">
        <v>-7.39128626930943e-05</v>
      </c>
      <c r="AR1204">
        <v>121.626062050855</v>
      </c>
      <c r="AS1204">
        <v>0</v>
      </c>
      <c r="AT1204">
        <v>0</v>
      </c>
      <c r="AU1204">
        <f>IF(AS1204*$H$13&gt;=AW1204,1.0,(AW1204/(AW1204-AS1204*$H$13)))</f>
        <v>0</v>
      </c>
      <c r="AV1204">
        <f>(AU1204-1)*100</f>
        <v>0</v>
      </c>
      <c r="AW1204">
        <f>MAX(0,($B$13+$C$13*BV1204)/(1+$D$13*BV1204)*BO1204/(BQ1204+273)*$E$13)</f>
        <v>0</v>
      </c>
      <c r="AX1204">
        <f>$B$11*BW1204+$C$11*BX1204+$F$11*CI1204*(1-CL1204)</f>
        <v>0</v>
      </c>
      <c r="AY1204">
        <f>AX1204*AZ1204</f>
        <v>0</v>
      </c>
      <c r="AZ1204">
        <f>($B$11*$D$9+$C$11*$D$9+$F$11*((CV1204+CN1204)/MAX(CV1204+CN1204+CW1204, 0.1)*$I$9+CW1204/MAX(CV1204+CN1204+CW1204, 0.1)*$J$9))/($B$11+$C$11+$F$11)</f>
        <v>0</v>
      </c>
      <c r="BA1204">
        <f>($B$11*$K$9+$C$11*$K$9+$F$11*((CV1204+CN1204)/MAX(CV1204+CN1204+CW1204, 0.1)*$P$9+CW1204/MAX(CV1204+CN1204+CW1204, 0.1)*$Q$9))/($B$11+$C$11+$F$11)</f>
        <v>0</v>
      </c>
      <c r="BB1204">
        <v>6</v>
      </c>
      <c r="BC1204">
        <v>0.5</v>
      </c>
      <c r="BD1204" t="s">
        <v>355</v>
      </c>
      <c r="BE1204">
        <v>2</v>
      </c>
      <c r="BF1204" t="b">
        <v>1</v>
      </c>
      <c r="BG1204">
        <v>1663701187.1</v>
      </c>
      <c r="BH1204">
        <v>516.60362962963</v>
      </c>
      <c r="BI1204">
        <v>566.560592592593</v>
      </c>
      <c r="BJ1204">
        <v>22.9614962962963</v>
      </c>
      <c r="BK1204">
        <v>18.8230851851852</v>
      </c>
      <c r="BL1204">
        <v>510.166222222222</v>
      </c>
      <c r="BM1204">
        <v>22.6567148148148</v>
      </c>
      <c r="BN1204">
        <v>500.179222222222</v>
      </c>
      <c r="BO1204">
        <v>90.4417777777778</v>
      </c>
      <c r="BP1204">
        <v>0.0480512851851852</v>
      </c>
      <c r="BQ1204">
        <v>24.3954481481481</v>
      </c>
      <c r="BR1204">
        <v>24.9735592592593</v>
      </c>
      <c r="BS1204">
        <v>999.9</v>
      </c>
      <c r="BT1204">
        <v>0</v>
      </c>
      <c r="BU1204">
        <v>0</v>
      </c>
      <c r="BV1204">
        <v>10014.2592592593</v>
      </c>
      <c r="BW1204">
        <v>0</v>
      </c>
      <c r="BX1204">
        <v>16.664</v>
      </c>
      <c r="BY1204">
        <v>-49.9569555555556</v>
      </c>
      <c r="BZ1204">
        <v>528.744296296296</v>
      </c>
      <c r="CA1204">
        <v>577.429555555556</v>
      </c>
      <c r="CB1204">
        <v>4.13841148148148</v>
      </c>
      <c r="CC1204">
        <v>566.560592592593</v>
      </c>
      <c r="CD1204">
        <v>18.8230851851852</v>
      </c>
      <c r="CE1204">
        <v>2.07667814814815</v>
      </c>
      <c r="CF1204">
        <v>1.7023937037037</v>
      </c>
      <c r="CG1204">
        <v>18.0414111111111</v>
      </c>
      <c r="CH1204">
        <v>14.9182851851852</v>
      </c>
      <c r="CI1204">
        <v>2000.01518518519</v>
      </c>
      <c r="CJ1204">
        <v>0.979999333333333</v>
      </c>
      <c r="CK1204">
        <v>0.0200006111111111</v>
      </c>
      <c r="CL1204">
        <v>0</v>
      </c>
      <c r="CM1204">
        <v>866.651074074074</v>
      </c>
      <c r="CN1204">
        <v>5.00063</v>
      </c>
      <c r="CO1204">
        <v>17206.3555555556</v>
      </c>
      <c r="CP1204">
        <v>17257.0222222222</v>
      </c>
      <c r="CQ1204">
        <v>39.326</v>
      </c>
      <c r="CR1204">
        <v>39.437</v>
      </c>
      <c r="CS1204">
        <v>38.812</v>
      </c>
      <c r="CT1204">
        <v>38.861</v>
      </c>
      <c r="CU1204">
        <v>40.062</v>
      </c>
      <c r="CV1204">
        <v>1955.11444444444</v>
      </c>
      <c r="CW1204">
        <v>39.9007407407407</v>
      </c>
      <c r="CX1204">
        <v>0</v>
      </c>
      <c r="CY1204">
        <v>1663701191.9</v>
      </c>
      <c r="CZ1204">
        <v>0</v>
      </c>
      <c r="DA1204">
        <v>0</v>
      </c>
      <c r="DB1204" t="s">
        <v>356</v>
      </c>
      <c r="DC1204">
        <v>1660677648.1</v>
      </c>
      <c r="DD1204">
        <v>1660677649.1</v>
      </c>
      <c r="DE1204">
        <v>0</v>
      </c>
      <c r="DF1204">
        <v>-1.042</v>
      </c>
      <c r="DG1204">
        <v>0.003</v>
      </c>
      <c r="DH1204">
        <v>5.218</v>
      </c>
      <c r="DI1204">
        <v>0.344</v>
      </c>
      <c r="DJ1204">
        <v>417</v>
      </c>
      <c r="DK1204">
        <v>22</v>
      </c>
      <c r="DL1204">
        <v>1.24</v>
      </c>
      <c r="DM1204">
        <v>0.53</v>
      </c>
      <c r="DN1204">
        <v>-49.5066825</v>
      </c>
      <c r="DO1204">
        <v>-9.92807842401496</v>
      </c>
      <c r="DP1204">
        <v>1.04396132085617</v>
      </c>
      <c r="DQ1204">
        <v>0</v>
      </c>
      <c r="DR1204">
        <v>4.1395395</v>
      </c>
      <c r="DS1204">
        <v>-0.0311279549718621</v>
      </c>
      <c r="DT1204">
        <v>0.00405564665004237</v>
      </c>
      <c r="DU1204">
        <v>1</v>
      </c>
      <c r="DV1204">
        <v>1</v>
      </c>
      <c r="DW1204">
        <v>2</v>
      </c>
      <c r="DX1204" t="s">
        <v>395</v>
      </c>
      <c r="DY1204">
        <v>2.97176</v>
      </c>
      <c r="DZ1204">
        <v>2.70143</v>
      </c>
      <c r="EA1204">
        <v>0.109224</v>
      </c>
      <c r="EB1204">
        <v>0.117517</v>
      </c>
      <c r="EC1204">
        <v>0.100285</v>
      </c>
      <c r="ED1204">
        <v>0.0878714</v>
      </c>
      <c r="EE1204">
        <v>34673.4</v>
      </c>
      <c r="EF1204">
        <v>37444.1</v>
      </c>
      <c r="EG1204">
        <v>35278.1</v>
      </c>
      <c r="EH1204">
        <v>38485.9</v>
      </c>
      <c r="EI1204">
        <v>45015.2</v>
      </c>
      <c r="EJ1204">
        <v>50710.9</v>
      </c>
      <c r="EK1204">
        <v>55157.7</v>
      </c>
      <c r="EL1204">
        <v>61742.4</v>
      </c>
      <c r="EM1204">
        <v>1.9826</v>
      </c>
      <c r="EN1204">
        <v>1.7992</v>
      </c>
      <c r="EO1204">
        <v>0.0852942</v>
      </c>
      <c r="EP1204">
        <v>0</v>
      </c>
      <c r="EQ1204">
        <v>23.5701</v>
      </c>
      <c r="ER1204">
        <v>999.9</v>
      </c>
      <c r="ES1204">
        <v>41.643</v>
      </c>
      <c r="ET1204">
        <v>32.227</v>
      </c>
      <c r="EU1204">
        <v>22.27</v>
      </c>
      <c r="EV1204">
        <v>55.7626</v>
      </c>
      <c r="EW1204">
        <v>46.3582</v>
      </c>
      <c r="EX1204">
        <v>1</v>
      </c>
      <c r="EY1204">
        <v>0.0216057</v>
      </c>
      <c r="EZ1204">
        <v>2.49582</v>
      </c>
      <c r="FA1204">
        <v>20.0954</v>
      </c>
      <c r="FB1204">
        <v>5.19573</v>
      </c>
      <c r="FC1204">
        <v>12.0052</v>
      </c>
      <c r="FD1204">
        <v>4.9748</v>
      </c>
      <c r="FE1204">
        <v>3.2938</v>
      </c>
      <c r="FF1204">
        <v>9999</v>
      </c>
      <c r="FG1204">
        <v>9999</v>
      </c>
      <c r="FH1204">
        <v>9999</v>
      </c>
      <c r="FI1204">
        <v>696.6</v>
      </c>
      <c r="FJ1204">
        <v>1.86359</v>
      </c>
      <c r="FK1204">
        <v>1.86829</v>
      </c>
      <c r="FL1204">
        <v>1.86807</v>
      </c>
      <c r="FM1204">
        <v>1.86935</v>
      </c>
      <c r="FN1204">
        <v>1.87012</v>
      </c>
      <c r="FO1204">
        <v>1.86615</v>
      </c>
      <c r="FP1204">
        <v>1.86719</v>
      </c>
      <c r="FQ1204">
        <v>1.86859</v>
      </c>
      <c r="FR1204">
        <v>5</v>
      </c>
      <c r="FS1204">
        <v>0</v>
      </c>
      <c r="FT1204">
        <v>0</v>
      </c>
      <c r="FU1204">
        <v>0</v>
      </c>
      <c r="FV1204" t="s">
        <v>358</v>
      </c>
      <c r="FW1204" t="s">
        <v>359</v>
      </c>
      <c r="FX1204" t="s">
        <v>360</v>
      </c>
      <c r="FY1204" t="s">
        <v>360</v>
      </c>
      <c r="FZ1204" t="s">
        <v>360</v>
      </c>
      <c r="GA1204" t="s">
        <v>360</v>
      </c>
      <c r="GB1204">
        <v>0</v>
      </c>
      <c r="GC1204">
        <v>100</v>
      </c>
      <c r="GD1204">
        <v>100</v>
      </c>
      <c r="GE1204">
        <v>6.577</v>
      </c>
      <c r="GF1204">
        <v>0.3048</v>
      </c>
      <c r="GG1204">
        <v>3.61927167264205</v>
      </c>
      <c r="GH1204">
        <v>0.00509506669552449</v>
      </c>
      <c r="GI1204">
        <v>1.17866753763249e-06</v>
      </c>
      <c r="GJ1204">
        <v>-6.62632595388568e-10</v>
      </c>
      <c r="GK1204">
        <v>0.304780318481584</v>
      </c>
      <c r="GL1204">
        <v>0</v>
      </c>
      <c r="GM1204">
        <v>0</v>
      </c>
      <c r="GN1204">
        <v>0</v>
      </c>
      <c r="GO1204">
        <v>-5</v>
      </c>
      <c r="GP1204">
        <v>1640</v>
      </c>
      <c r="GQ1204">
        <v>1</v>
      </c>
      <c r="GR1204">
        <v>20</v>
      </c>
      <c r="GS1204">
        <v>50392.4</v>
      </c>
      <c r="GT1204">
        <v>50392.4</v>
      </c>
      <c r="GU1204">
        <v>1.36475</v>
      </c>
      <c r="GV1204">
        <v>2.63916</v>
      </c>
      <c r="GW1204">
        <v>1.54785</v>
      </c>
      <c r="GX1204">
        <v>2.29858</v>
      </c>
      <c r="GY1204">
        <v>1.34644</v>
      </c>
      <c r="GZ1204">
        <v>2.44873</v>
      </c>
      <c r="HA1204">
        <v>37.1941</v>
      </c>
      <c r="HB1204">
        <v>23.9474</v>
      </c>
      <c r="HC1204">
        <v>18</v>
      </c>
      <c r="HD1204">
        <v>505.324</v>
      </c>
      <c r="HE1204">
        <v>390.097</v>
      </c>
      <c r="HF1204">
        <v>19.4444</v>
      </c>
      <c r="HG1204">
        <v>27.3593</v>
      </c>
      <c r="HH1204">
        <v>30.0001</v>
      </c>
      <c r="HI1204">
        <v>27.352</v>
      </c>
      <c r="HJ1204">
        <v>27.297</v>
      </c>
      <c r="HK1204">
        <v>27.4535</v>
      </c>
      <c r="HL1204">
        <v>17.3002</v>
      </c>
      <c r="HM1204">
        <v>21.305</v>
      </c>
      <c r="HN1204">
        <v>19.4512</v>
      </c>
      <c r="HO1204">
        <v>609.183</v>
      </c>
      <c r="HP1204">
        <v>18.7571</v>
      </c>
      <c r="HQ1204">
        <v>102.31</v>
      </c>
      <c r="HR1204">
        <v>102.763</v>
      </c>
    </row>
    <row r="1205" spans="1:226">
      <c r="A1205">
        <v>1189</v>
      </c>
      <c r="B1205">
        <v>1663701199.6</v>
      </c>
      <c r="C1205">
        <v>13424.5</v>
      </c>
      <c r="D1205" t="s">
        <v>2749</v>
      </c>
      <c r="E1205" t="s">
        <v>2750</v>
      </c>
      <c r="F1205">
        <v>5</v>
      </c>
      <c r="G1205" t="s">
        <v>2678</v>
      </c>
      <c r="H1205" t="s">
        <v>354</v>
      </c>
      <c r="I1205">
        <v>1663701191.81429</v>
      </c>
      <c r="J1205">
        <f>(K1205)/1000</f>
        <v>0</v>
      </c>
      <c r="K1205">
        <f>IF(BF1205, AN1205, AH1205)</f>
        <v>0</v>
      </c>
      <c r="L1205">
        <f>IF(BF1205, AI1205, AG1205)</f>
        <v>0</v>
      </c>
      <c r="M1205">
        <f>BH1205 - IF(AU1205&gt;1, L1205*BB1205*100.0/(AW1205*BV1205), 0)</f>
        <v>0</v>
      </c>
      <c r="N1205">
        <f>((T1205-J1205/2)*M1205-L1205)/(T1205+J1205/2)</f>
        <v>0</v>
      </c>
      <c r="O1205">
        <f>N1205*(BO1205+BP1205)/1000.0</f>
        <v>0</v>
      </c>
      <c r="P1205">
        <f>(BH1205 - IF(AU1205&gt;1, L1205*BB1205*100.0/(AW1205*BV1205), 0))*(BO1205+BP1205)/1000.0</f>
        <v>0</v>
      </c>
      <c r="Q1205">
        <f>2.0/((1/S1205-1/R1205)+SIGN(S1205)*SQRT((1/S1205-1/R1205)*(1/S1205-1/R1205) + 4*BC1205/((BC1205+1)*(BC1205+1))*(2*1/S1205*1/R1205-1/R1205*1/R1205)))</f>
        <v>0</v>
      </c>
      <c r="R1205">
        <f>IF(LEFT(BD1205,1)&lt;&gt;"0",IF(LEFT(BD1205,1)="1",3.0,BE1205),$D$5+$E$5*(BV1205*BO1205/($K$5*1000))+$F$5*(BV1205*BO1205/($K$5*1000))*MAX(MIN(BB1205,$J$5),$I$5)*MAX(MIN(BB1205,$J$5),$I$5)+$G$5*MAX(MIN(BB1205,$J$5),$I$5)*(BV1205*BO1205/($K$5*1000))+$H$5*(BV1205*BO1205/($K$5*1000))*(BV1205*BO1205/($K$5*1000)))</f>
        <v>0</v>
      </c>
      <c r="S1205">
        <f>J1205*(1000-(1000*0.61365*exp(17.502*W1205/(240.97+W1205))/(BO1205+BP1205)+BJ1205)/2)/(1000*0.61365*exp(17.502*W1205/(240.97+W1205))/(BO1205+BP1205)-BJ1205)</f>
        <v>0</v>
      </c>
      <c r="T1205">
        <f>1/((BC1205+1)/(Q1205/1.6)+1/(R1205/1.37)) + BC1205/((BC1205+1)/(Q1205/1.6) + BC1205/(R1205/1.37))</f>
        <v>0</v>
      </c>
      <c r="U1205">
        <f>(AX1205*BA1205)</f>
        <v>0</v>
      </c>
      <c r="V1205">
        <f>(BQ1205+(U1205+2*0.95*5.67E-8*(((BQ1205+$B$7)+273)^4-(BQ1205+273)^4)-44100*J1205)/(1.84*29.3*R1205+8*0.95*5.67E-8*(BQ1205+273)^3))</f>
        <v>0</v>
      </c>
      <c r="W1205">
        <f>($C$7*BR1205+$D$7*BS1205+$E$7*V1205)</f>
        <v>0</v>
      </c>
      <c r="X1205">
        <f>0.61365*exp(17.502*W1205/(240.97+W1205))</f>
        <v>0</v>
      </c>
      <c r="Y1205">
        <f>(Z1205/AA1205*100)</f>
        <v>0</v>
      </c>
      <c r="Z1205">
        <f>BJ1205*(BO1205+BP1205)/1000</f>
        <v>0</v>
      </c>
      <c r="AA1205">
        <f>0.61365*exp(17.502*BQ1205/(240.97+BQ1205))</f>
        <v>0</v>
      </c>
      <c r="AB1205">
        <f>(X1205-BJ1205*(BO1205+BP1205)/1000)</f>
        <v>0</v>
      </c>
      <c r="AC1205">
        <f>(-J1205*44100)</f>
        <v>0</v>
      </c>
      <c r="AD1205">
        <f>2*29.3*R1205*0.92*(BQ1205-W1205)</f>
        <v>0</v>
      </c>
      <c r="AE1205">
        <f>2*0.95*5.67E-8*(((BQ1205+$B$7)+273)^4-(W1205+273)^4)</f>
        <v>0</v>
      </c>
      <c r="AF1205">
        <f>U1205+AE1205+AC1205+AD1205</f>
        <v>0</v>
      </c>
      <c r="AG1205">
        <f>BN1205*AU1205*(BI1205-BH1205*(1000-AU1205*BK1205)/(1000-AU1205*BJ1205))/(100*BB1205)</f>
        <v>0</v>
      </c>
      <c r="AH1205">
        <f>1000*BN1205*AU1205*(BJ1205-BK1205)/(100*BB1205*(1000-AU1205*BJ1205))</f>
        <v>0</v>
      </c>
      <c r="AI1205">
        <f>(AJ1205 - AK1205 - BO1205*1E3/(8.314*(BQ1205+273.15)) * AM1205/BN1205 * AL1205) * BN1205/(100*BB1205) * (1000 - BK1205)/1000</f>
        <v>0</v>
      </c>
      <c r="AJ1205">
        <v>611.266498100588</v>
      </c>
      <c r="AK1205">
        <v>568.186654545455</v>
      </c>
      <c r="AL1205">
        <v>3.27628131055195</v>
      </c>
      <c r="AM1205">
        <v>65.4576814348884</v>
      </c>
      <c r="AN1205">
        <f>(AP1205 - AO1205 + BO1205*1E3/(8.314*(BQ1205+273.15)) * AR1205/BN1205 * AQ1205) * BN1205/(100*BB1205) * 1000/(1000 - AP1205)</f>
        <v>0</v>
      </c>
      <c r="AO1205">
        <v>18.8225268976484</v>
      </c>
      <c r="AP1205">
        <v>22.9565714285715</v>
      </c>
      <c r="AQ1205">
        <v>-1.96775654105774e-05</v>
      </c>
      <c r="AR1205">
        <v>121.626062050855</v>
      </c>
      <c r="AS1205">
        <v>0</v>
      </c>
      <c r="AT1205">
        <v>0</v>
      </c>
      <c r="AU1205">
        <f>IF(AS1205*$H$13&gt;=AW1205,1.0,(AW1205/(AW1205-AS1205*$H$13)))</f>
        <v>0</v>
      </c>
      <c r="AV1205">
        <f>(AU1205-1)*100</f>
        <v>0</v>
      </c>
      <c r="AW1205">
        <f>MAX(0,($B$13+$C$13*BV1205)/(1+$D$13*BV1205)*BO1205/(BQ1205+273)*$E$13)</f>
        <v>0</v>
      </c>
      <c r="AX1205">
        <f>$B$11*BW1205+$C$11*BX1205+$F$11*CI1205*(1-CL1205)</f>
        <v>0</v>
      </c>
      <c r="AY1205">
        <f>AX1205*AZ1205</f>
        <v>0</v>
      </c>
      <c r="AZ1205">
        <f>($B$11*$D$9+$C$11*$D$9+$F$11*((CV1205+CN1205)/MAX(CV1205+CN1205+CW1205, 0.1)*$I$9+CW1205/MAX(CV1205+CN1205+CW1205, 0.1)*$J$9))/($B$11+$C$11+$F$11)</f>
        <v>0</v>
      </c>
      <c r="BA1205">
        <f>($B$11*$K$9+$C$11*$K$9+$F$11*((CV1205+CN1205)/MAX(CV1205+CN1205+CW1205, 0.1)*$P$9+CW1205/MAX(CV1205+CN1205+CW1205, 0.1)*$Q$9))/($B$11+$C$11+$F$11)</f>
        <v>0</v>
      </c>
      <c r="BB1205">
        <v>6</v>
      </c>
      <c r="BC1205">
        <v>0.5</v>
      </c>
      <c r="BD1205" t="s">
        <v>355</v>
      </c>
      <c r="BE1205">
        <v>2</v>
      </c>
      <c r="BF1205" t="b">
        <v>1</v>
      </c>
      <c r="BG1205">
        <v>1663701191.81429</v>
      </c>
      <c r="BH1205">
        <v>531.744107142857</v>
      </c>
      <c r="BI1205">
        <v>582.542928571429</v>
      </c>
      <c r="BJ1205">
        <v>22.9592321428571</v>
      </c>
      <c r="BK1205">
        <v>18.823425</v>
      </c>
      <c r="BL1205">
        <v>525.219607142857</v>
      </c>
      <c r="BM1205">
        <v>22.6544392857143</v>
      </c>
      <c r="BN1205">
        <v>500.20025</v>
      </c>
      <c r="BO1205">
        <v>90.4427</v>
      </c>
      <c r="BP1205">
        <v>0.0479987214285714</v>
      </c>
      <c r="BQ1205">
        <v>24.3996535714286</v>
      </c>
      <c r="BR1205">
        <v>24.9776857142857</v>
      </c>
      <c r="BS1205">
        <v>999.9</v>
      </c>
      <c r="BT1205">
        <v>0</v>
      </c>
      <c r="BU1205">
        <v>0</v>
      </c>
      <c r="BV1205">
        <v>10011.9642857143</v>
      </c>
      <c r="BW1205">
        <v>0</v>
      </c>
      <c r="BX1205">
        <v>16.6855107142857</v>
      </c>
      <c r="BY1205">
        <v>-50.7987642857143</v>
      </c>
      <c r="BZ1205">
        <v>544.239392857143</v>
      </c>
      <c r="CA1205">
        <v>593.718642857143</v>
      </c>
      <c r="CB1205">
        <v>4.13580142857143</v>
      </c>
      <c r="CC1205">
        <v>582.542928571429</v>
      </c>
      <c r="CD1205">
        <v>18.823425</v>
      </c>
      <c r="CE1205">
        <v>2.07649428571429</v>
      </c>
      <c r="CF1205">
        <v>1.70244178571429</v>
      </c>
      <c r="CG1205">
        <v>18.0400071428571</v>
      </c>
      <c r="CH1205">
        <v>14.9187178571429</v>
      </c>
      <c r="CI1205">
        <v>2000.00178571429</v>
      </c>
      <c r="CJ1205">
        <v>0.979998928571429</v>
      </c>
      <c r="CK1205">
        <v>0.0200010428571429</v>
      </c>
      <c r="CL1205">
        <v>0</v>
      </c>
      <c r="CM1205">
        <v>871.342892857143</v>
      </c>
      <c r="CN1205">
        <v>5.00063</v>
      </c>
      <c r="CO1205">
        <v>17299.2607142857</v>
      </c>
      <c r="CP1205">
        <v>17256.9107142857</v>
      </c>
      <c r="CQ1205">
        <v>39.32775</v>
      </c>
      <c r="CR1205">
        <v>39.4303571428571</v>
      </c>
      <c r="CS1205">
        <v>38.812</v>
      </c>
      <c r="CT1205">
        <v>38.8705</v>
      </c>
      <c r="CU1205">
        <v>40.062</v>
      </c>
      <c r="CV1205">
        <v>1955.10035714286</v>
      </c>
      <c r="CW1205">
        <v>39.9014285714286</v>
      </c>
      <c r="CX1205">
        <v>0</v>
      </c>
      <c r="CY1205">
        <v>1663701196.7</v>
      </c>
      <c r="CZ1205">
        <v>0</v>
      </c>
      <c r="DA1205">
        <v>0</v>
      </c>
      <c r="DB1205" t="s">
        <v>356</v>
      </c>
      <c r="DC1205">
        <v>1660677648.1</v>
      </c>
      <c r="DD1205">
        <v>1660677649.1</v>
      </c>
      <c r="DE1205">
        <v>0</v>
      </c>
      <c r="DF1205">
        <v>-1.042</v>
      </c>
      <c r="DG1205">
        <v>0.003</v>
      </c>
      <c r="DH1205">
        <v>5.218</v>
      </c>
      <c r="DI1205">
        <v>0.344</v>
      </c>
      <c r="DJ1205">
        <v>417</v>
      </c>
      <c r="DK1205">
        <v>22</v>
      </c>
      <c r="DL1205">
        <v>1.24</v>
      </c>
      <c r="DM1205">
        <v>0.53</v>
      </c>
      <c r="DN1205">
        <v>-50.174505</v>
      </c>
      <c r="DO1205">
        <v>-9.51543939962478</v>
      </c>
      <c r="DP1205">
        <v>0.996891464992553</v>
      </c>
      <c r="DQ1205">
        <v>0</v>
      </c>
      <c r="DR1205">
        <v>4.13772875</v>
      </c>
      <c r="DS1205">
        <v>-0.035378273921209</v>
      </c>
      <c r="DT1205">
        <v>0.00428390778816493</v>
      </c>
      <c r="DU1205">
        <v>1</v>
      </c>
      <c r="DV1205">
        <v>1</v>
      </c>
      <c r="DW1205">
        <v>2</v>
      </c>
      <c r="DX1205" t="s">
        <v>395</v>
      </c>
      <c r="DY1205">
        <v>2.97284</v>
      </c>
      <c r="DZ1205">
        <v>2.70218</v>
      </c>
      <c r="EA1205">
        <v>0.111575</v>
      </c>
      <c r="EB1205">
        <v>0.119946</v>
      </c>
      <c r="EC1205">
        <v>0.100283</v>
      </c>
      <c r="ED1205">
        <v>0.0878763</v>
      </c>
      <c r="EE1205">
        <v>34581.5</v>
      </c>
      <c r="EF1205">
        <v>37341</v>
      </c>
      <c r="EG1205">
        <v>35277.5</v>
      </c>
      <c r="EH1205">
        <v>38485.8</v>
      </c>
      <c r="EI1205">
        <v>45015.1</v>
      </c>
      <c r="EJ1205">
        <v>50710.7</v>
      </c>
      <c r="EK1205">
        <v>55157.4</v>
      </c>
      <c r="EL1205">
        <v>61742.4</v>
      </c>
      <c r="EM1205">
        <v>1.9836</v>
      </c>
      <c r="EN1205">
        <v>1.7994</v>
      </c>
      <c r="EO1205">
        <v>0.0856221</v>
      </c>
      <c r="EP1205">
        <v>0</v>
      </c>
      <c r="EQ1205">
        <v>23.5701</v>
      </c>
      <c r="ER1205">
        <v>999.9</v>
      </c>
      <c r="ES1205">
        <v>41.643</v>
      </c>
      <c r="ET1205">
        <v>32.227</v>
      </c>
      <c r="EU1205">
        <v>22.2721</v>
      </c>
      <c r="EV1205">
        <v>55.7726</v>
      </c>
      <c r="EW1205">
        <v>45.7212</v>
      </c>
      <c r="EX1205">
        <v>1</v>
      </c>
      <c r="EY1205">
        <v>0.0215854</v>
      </c>
      <c r="EZ1205">
        <v>2.50468</v>
      </c>
      <c r="FA1205">
        <v>20.0956</v>
      </c>
      <c r="FB1205">
        <v>5.19692</v>
      </c>
      <c r="FC1205">
        <v>12.004</v>
      </c>
      <c r="FD1205">
        <v>4.976</v>
      </c>
      <c r="FE1205">
        <v>3.294</v>
      </c>
      <c r="FF1205">
        <v>9999</v>
      </c>
      <c r="FG1205">
        <v>9999</v>
      </c>
      <c r="FH1205">
        <v>9999</v>
      </c>
      <c r="FI1205">
        <v>696.6</v>
      </c>
      <c r="FJ1205">
        <v>1.86356</v>
      </c>
      <c r="FK1205">
        <v>1.86829</v>
      </c>
      <c r="FL1205">
        <v>1.86804</v>
      </c>
      <c r="FM1205">
        <v>1.86935</v>
      </c>
      <c r="FN1205">
        <v>1.87012</v>
      </c>
      <c r="FO1205">
        <v>1.86615</v>
      </c>
      <c r="FP1205">
        <v>1.86713</v>
      </c>
      <c r="FQ1205">
        <v>1.86859</v>
      </c>
      <c r="FR1205">
        <v>5</v>
      </c>
      <c r="FS1205">
        <v>0</v>
      </c>
      <c r="FT1205">
        <v>0</v>
      </c>
      <c r="FU1205">
        <v>0</v>
      </c>
      <c r="FV1205" t="s">
        <v>358</v>
      </c>
      <c r="FW1205" t="s">
        <v>359</v>
      </c>
      <c r="FX1205" t="s">
        <v>360</v>
      </c>
      <c r="FY1205" t="s">
        <v>360</v>
      </c>
      <c r="FZ1205" t="s">
        <v>360</v>
      </c>
      <c r="GA1205" t="s">
        <v>360</v>
      </c>
      <c r="GB1205">
        <v>0</v>
      </c>
      <c r="GC1205">
        <v>100</v>
      </c>
      <c r="GD1205">
        <v>100</v>
      </c>
      <c r="GE1205">
        <v>6.669</v>
      </c>
      <c r="GF1205">
        <v>0.3048</v>
      </c>
      <c r="GG1205">
        <v>3.61927167264205</v>
      </c>
      <c r="GH1205">
        <v>0.00509506669552449</v>
      </c>
      <c r="GI1205">
        <v>1.17866753763249e-06</v>
      </c>
      <c r="GJ1205">
        <v>-6.62632595388568e-10</v>
      </c>
      <c r="GK1205">
        <v>0.304780318481584</v>
      </c>
      <c r="GL1205">
        <v>0</v>
      </c>
      <c r="GM1205">
        <v>0</v>
      </c>
      <c r="GN1205">
        <v>0</v>
      </c>
      <c r="GO1205">
        <v>-5</v>
      </c>
      <c r="GP1205">
        <v>1640</v>
      </c>
      <c r="GQ1205">
        <v>1</v>
      </c>
      <c r="GR1205">
        <v>20</v>
      </c>
      <c r="GS1205">
        <v>50392.5</v>
      </c>
      <c r="GT1205">
        <v>50392.5</v>
      </c>
      <c r="GU1205">
        <v>1.39771</v>
      </c>
      <c r="GV1205">
        <v>2.64038</v>
      </c>
      <c r="GW1205">
        <v>1.54785</v>
      </c>
      <c r="GX1205">
        <v>2.29858</v>
      </c>
      <c r="GY1205">
        <v>1.34644</v>
      </c>
      <c r="GZ1205">
        <v>2.27539</v>
      </c>
      <c r="HA1205">
        <v>37.2181</v>
      </c>
      <c r="HB1205">
        <v>23.9387</v>
      </c>
      <c r="HC1205">
        <v>18</v>
      </c>
      <c r="HD1205">
        <v>505.99</v>
      </c>
      <c r="HE1205">
        <v>390.206</v>
      </c>
      <c r="HF1205">
        <v>19.4606</v>
      </c>
      <c r="HG1205">
        <v>27.3593</v>
      </c>
      <c r="HH1205">
        <v>30.0001</v>
      </c>
      <c r="HI1205">
        <v>27.352</v>
      </c>
      <c r="HJ1205">
        <v>27.297</v>
      </c>
      <c r="HK1205">
        <v>28.0456</v>
      </c>
      <c r="HL1205">
        <v>17.5711</v>
      </c>
      <c r="HM1205">
        <v>21.305</v>
      </c>
      <c r="HN1205">
        <v>19.4652</v>
      </c>
      <c r="HO1205">
        <v>622.627</v>
      </c>
      <c r="HP1205">
        <v>18.7471</v>
      </c>
      <c r="HQ1205">
        <v>102.309</v>
      </c>
      <c r="HR1205">
        <v>102.763</v>
      </c>
    </row>
    <row r="1206" spans="1:226">
      <c r="A1206">
        <v>1190</v>
      </c>
      <c r="B1206">
        <v>1663701204.6</v>
      </c>
      <c r="C1206">
        <v>13429.5</v>
      </c>
      <c r="D1206" t="s">
        <v>2751</v>
      </c>
      <c r="E1206" t="s">
        <v>2752</v>
      </c>
      <c r="F1206">
        <v>5</v>
      </c>
      <c r="G1206" t="s">
        <v>2678</v>
      </c>
      <c r="H1206" t="s">
        <v>354</v>
      </c>
      <c r="I1206">
        <v>1663701197.1</v>
      </c>
      <c r="J1206">
        <f>(K1206)/1000</f>
        <v>0</v>
      </c>
      <c r="K1206">
        <f>IF(BF1206, AN1206, AH1206)</f>
        <v>0</v>
      </c>
      <c r="L1206">
        <f>IF(BF1206, AI1206, AG1206)</f>
        <v>0</v>
      </c>
      <c r="M1206">
        <f>BH1206 - IF(AU1206&gt;1, L1206*BB1206*100.0/(AW1206*BV1206), 0)</f>
        <v>0</v>
      </c>
      <c r="N1206">
        <f>((T1206-J1206/2)*M1206-L1206)/(T1206+J1206/2)</f>
        <v>0</v>
      </c>
      <c r="O1206">
        <f>N1206*(BO1206+BP1206)/1000.0</f>
        <v>0</v>
      </c>
      <c r="P1206">
        <f>(BH1206 - IF(AU1206&gt;1, L1206*BB1206*100.0/(AW1206*BV1206), 0))*(BO1206+BP1206)/1000.0</f>
        <v>0</v>
      </c>
      <c r="Q1206">
        <f>2.0/((1/S1206-1/R1206)+SIGN(S1206)*SQRT((1/S1206-1/R1206)*(1/S1206-1/R1206) + 4*BC1206/((BC1206+1)*(BC1206+1))*(2*1/S1206*1/R1206-1/R1206*1/R1206)))</f>
        <v>0</v>
      </c>
      <c r="R1206">
        <f>IF(LEFT(BD1206,1)&lt;&gt;"0",IF(LEFT(BD1206,1)="1",3.0,BE1206),$D$5+$E$5*(BV1206*BO1206/($K$5*1000))+$F$5*(BV1206*BO1206/($K$5*1000))*MAX(MIN(BB1206,$J$5),$I$5)*MAX(MIN(BB1206,$J$5),$I$5)+$G$5*MAX(MIN(BB1206,$J$5),$I$5)*(BV1206*BO1206/($K$5*1000))+$H$5*(BV1206*BO1206/($K$5*1000))*(BV1206*BO1206/($K$5*1000)))</f>
        <v>0</v>
      </c>
      <c r="S1206">
        <f>J1206*(1000-(1000*0.61365*exp(17.502*W1206/(240.97+W1206))/(BO1206+BP1206)+BJ1206)/2)/(1000*0.61365*exp(17.502*W1206/(240.97+W1206))/(BO1206+BP1206)-BJ1206)</f>
        <v>0</v>
      </c>
      <c r="T1206">
        <f>1/((BC1206+1)/(Q1206/1.6)+1/(R1206/1.37)) + BC1206/((BC1206+1)/(Q1206/1.6) + BC1206/(R1206/1.37))</f>
        <v>0</v>
      </c>
      <c r="U1206">
        <f>(AX1206*BA1206)</f>
        <v>0</v>
      </c>
      <c r="V1206">
        <f>(BQ1206+(U1206+2*0.95*5.67E-8*(((BQ1206+$B$7)+273)^4-(BQ1206+273)^4)-44100*J1206)/(1.84*29.3*R1206+8*0.95*5.67E-8*(BQ1206+273)^3))</f>
        <v>0</v>
      </c>
      <c r="W1206">
        <f>($C$7*BR1206+$D$7*BS1206+$E$7*V1206)</f>
        <v>0</v>
      </c>
      <c r="X1206">
        <f>0.61365*exp(17.502*W1206/(240.97+W1206))</f>
        <v>0</v>
      </c>
      <c r="Y1206">
        <f>(Z1206/AA1206*100)</f>
        <v>0</v>
      </c>
      <c r="Z1206">
        <f>BJ1206*(BO1206+BP1206)/1000</f>
        <v>0</v>
      </c>
      <c r="AA1206">
        <f>0.61365*exp(17.502*BQ1206/(240.97+BQ1206))</f>
        <v>0</v>
      </c>
      <c r="AB1206">
        <f>(X1206-BJ1206*(BO1206+BP1206)/1000)</f>
        <v>0</v>
      </c>
      <c r="AC1206">
        <f>(-J1206*44100)</f>
        <v>0</v>
      </c>
      <c r="AD1206">
        <f>2*29.3*R1206*0.92*(BQ1206-W1206)</f>
        <v>0</v>
      </c>
      <c r="AE1206">
        <f>2*0.95*5.67E-8*(((BQ1206+$B$7)+273)^4-(W1206+273)^4)</f>
        <v>0</v>
      </c>
      <c r="AF1206">
        <f>U1206+AE1206+AC1206+AD1206</f>
        <v>0</v>
      </c>
      <c r="AG1206">
        <f>BN1206*AU1206*(BI1206-BH1206*(1000-AU1206*BK1206)/(1000-AU1206*BJ1206))/(100*BB1206)</f>
        <v>0</v>
      </c>
      <c r="AH1206">
        <f>1000*BN1206*AU1206*(BJ1206-BK1206)/(100*BB1206*(1000-AU1206*BJ1206))</f>
        <v>0</v>
      </c>
      <c r="AI1206">
        <f>(AJ1206 - AK1206 - BO1206*1E3/(8.314*(BQ1206+273.15)) * AM1206/BN1206 * AL1206) * BN1206/(100*BB1206) * (1000 - BK1206)/1000</f>
        <v>0</v>
      </c>
      <c r="AJ1206">
        <v>628.455123596955</v>
      </c>
      <c r="AK1206">
        <v>584.949175757576</v>
      </c>
      <c r="AL1206">
        <v>3.30218241894404</v>
      </c>
      <c r="AM1206">
        <v>65.4576814348884</v>
      </c>
      <c r="AN1206">
        <f>(AP1206 - AO1206 + BO1206*1E3/(8.314*(BQ1206+273.15)) * AR1206/BN1206 * AQ1206) * BN1206/(100*BB1206) * 1000/(1000 - AP1206)</f>
        <v>0</v>
      </c>
      <c r="AO1206">
        <v>18.8280224977828</v>
      </c>
      <c r="AP1206">
        <v>22.951889010989</v>
      </c>
      <c r="AQ1206">
        <v>1.25190119556408e-05</v>
      </c>
      <c r="AR1206">
        <v>121.626062050855</v>
      </c>
      <c r="AS1206">
        <v>0</v>
      </c>
      <c r="AT1206">
        <v>0</v>
      </c>
      <c r="AU1206">
        <f>IF(AS1206*$H$13&gt;=AW1206,1.0,(AW1206/(AW1206-AS1206*$H$13)))</f>
        <v>0</v>
      </c>
      <c r="AV1206">
        <f>(AU1206-1)*100</f>
        <v>0</v>
      </c>
      <c r="AW1206">
        <f>MAX(0,($B$13+$C$13*BV1206)/(1+$D$13*BV1206)*BO1206/(BQ1206+273)*$E$13)</f>
        <v>0</v>
      </c>
      <c r="AX1206">
        <f>$B$11*BW1206+$C$11*BX1206+$F$11*CI1206*(1-CL1206)</f>
        <v>0</v>
      </c>
      <c r="AY1206">
        <f>AX1206*AZ1206</f>
        <v>0</v>
      </c>
      <c r="AZ1206">
        <f>($B$11*$D$9+$C$11*$D$9+$F$11*((CV1206+CN1206)/MAX(CV1206+CN1206+CW1206, 0.1)*$I$9+CW1206/MAX(CV1206+CN1206+CW1206, 0.1)*$J$9))/($B$11+$C$11+$F$11)</f>
        <v>0</v>
      </c>
      <c r="BA1206">
        <f>($B$11*$K$9+$C$11*$K$9+$F$11*((CV1206+CN1206)/MAX(CV1206+CN1206+CW1206, 0.1)*$P$9+CW1206/MAX(CV1206+CN1206+CW1206, 0.1)*$Q$9))/($B$11+$C$11+$F$11)</f>
        <v>0</v>
      </c>
      <c r="BB1206">
        <v>6</v>
      </c>
      <c r="BC1206">
        <v>0.5</v>
      </c>
      <c r="BD1206" t="s">
        <v>355</v>
      </c>
      <c r="BE1206">
        <v>2</v>
      </c>
      <c r="BF1206" t="b">
        <v>1</v>
      </c>
      <c r="BG1206">
        <v>1663701197.1</v>
      </c>
      <c r="BH1206">
        <v>548.880851851852</v>
      </c>
      <c r="BI1206">
        <v>600.332555555556</v>
      </c>
      <c r="BJ1206">
        <v>22.9569888888889</v>
      </c>
      <c r="BK1206">
        <v>18.8193925925926</v>
      </c>
      <c r="BL1206">
        <v>542.257925925926</v>
      </c>
      <c r="BM1206">
        <v>22.6521962962963</v>
      </c>
      <c r="BN1206">
        <v>500.180037037037</v>
      </c>
      <c r="BO1206">
        <v>90.4416740740741</v>
      </c>
      <c r="BP1206">
        <v>0.0480475074074074</v>
      </c>
      <c r="BQ1206">
        <v>24.4030148148148</v>
      </c>
      <c r="BR1206">
        <v>24.9792592592593</v>
      </c>
      <c r="BS1206">
        <v>999.9</v>
      </c>
      <c r="BT1206">
        <v>0</v>
      </c>
      <c r="BU1206">
        <v>0</v>
      </c>
      <c r="BV1206">
        <v>10002.037037037</v>
      </c>
      <c r="BW1206">
        <v>0</v>
      </c>
      <c r="BX1206">
        <v>16.7028222222222</v>
      </c>
      <c r="BY1206">
        <v>-51.4515296296296</v>
      </c>
      <c r="BZ1206">
        <v>561.77762962963</v>
      </c>
      <c r="CA1206">
        <v>611.846888888889</v>
      </c>
      <c r="CB1206">
        <v>4.13758703703704</v>
      </c>
      <c r="CC1206">
        <v>600.332555555556</v>
      </c>
      <c r="CD1206">
        <v>18.8193925925926</v>
      </c>
      <c r="CE1206">
        <v>2.07626777777778</v>
      </c>
      <c r="CF1206">
        <v>1.70205851851852</v>
      </c>
      <c r="CG1206">
        <v>18.0382740740741</v>
      </c>
      <c r="CH1206">
        <v>14.9152111111111</v>
      </c>
      <c r="CI1206">
        <v>1999.99407407407</v>
      </c>
      <c r="CJ1206">
        <v>0.979999</v>
      </c>
      <c r="CK1206">
        <v>0.0200009666666667</v>
      </c>
      <c r="CL1206">
        <v>0</v>
      </c>
      <c r="CM1206">
        <v>876.521555555556</v>
      </c>
      <c r="CN1206">
        <v>5.00063</v>
      </c>
      <c r="CO1206">
        <v>17400.8851851852</v>
      </c>
      <c r="CP1206">
        <v>17256.8444444444</v>
      </c>
      <c r="CQ1206">
        <v>39.3306666666667</v>
      </c>
      <c r="CR1206">
        <v>39.4301111111111</v>
      </c>
      <c r="CS1206">
        <v>38.812</v>
      </c>
      <c r="CT1206">
        <v>38.875</v>
      </c>
      <c r="CU1206">
        <v>40.062</v>
      </c>
      <c r="CV1206">
        <v>1955.09333333333</v>
      </c>
      <c r="CW1206">
        <v>39.9007407407407</v>
      </c>
      <c r="CX1206">
        <v>0</v>
      </c>
      <c r="CY1206">
        <v>1663701202.1</v>
      </c>
      <c r="CZ1206">
        <v>0</v>
      </c>
      <c r="DA1206">
        <v>0</v>
      </c>
      <c r="DB1206" t="s">
        <v>356</v>
      </c>
      <c r="DC1206">
        <v>1660677648.1</v>
      </c>
      <c r="DD1206">
        <v>1660677649.1</v>
      </c>
      <c r="DE1206">
        <v>0</v>
      </c>
      <c r="DF1206">
        <v>-1.042</v>
      </c>
      <c r="DG1206">
        <v>0.003</v>
      </c>
      <c r="DH1206">
        <v>5.218</v>
      </c>
      <c r="DI1206">
        <v>0.344</v>
      </c>
      <c r="DJ1206">
        <v>417</v>
      </c>
      <c r="DK1206">
        <v>22</v>
      </c>
      <c r="DL1206">
        <v>1.24</v>
      </c>
      <c r="DM1206">
        <v>0.53</v>
      </c>
      <c r="DN1206">
        <v>-51.115565</v>
      </c>
      <c r="DO1206">
        <v>-7.5941358348966</v>
      </c>
      <c r="DP1206">
        <v>0.827678991381924</v>
      </c>
      <c r="DQ1206">
        <v>0</v>
      </c>
      <c r="DR1206">
        <v>4.137653</v>
      </c>
      <c r="DS1206">
        <v>0.0205528705440847</v>
      </c>
      <c r="DT1206">
        <v>0.00680069525857466</v>
      </c>
      <c r="DU1206">
        <v>1</v>
      </c>
      <c r="DV1206">
        <v>1</v>
      </c>
      <c r="DW1206">
        <v>2</v>
      </c>
      <c r="DX1206" t="s">
        <v>395</v>
      </c>
      <c r="DY1206">
        <v>2.9714</v>
      </c>
      <c r="DZ1206">
        <v>2.70205</v>
      </c>
      <c r="EA1206">
        <v>0.113906</v>
      </c>
      <c r="EB1206">
        <v>0.122159</v>
      </c>
      <c r="EC1206">
        <v>0.100272</v>
      </c>
      <c r="ED1206">
        <v>0.0877804</v>
      </c>
      <c r="EE1206">
        <v>34491.3</v>
      </c>
      <c r="EF1206">
        <v>37246.6</v>
      </c>
      <c r="EG1206">
        <v>35278.1</v>
      </c>
      <c r="EH1206">
        <v>38485.3</v>
      </c>
      <c r="EI1206">
        <v>45016.5</v>
      </c>
      <c r="EJ1206">
        <v>50715.6</v>
      </c>
      <c r="EK1206">
        <v>55158.4</v>
      </c>
      <c r="EL1206">
        <v>61741.8</v>
      </c>
      <c r="EM1206">
        <v>1.9826</v>
      </c>
      <c r="EN1206">
        <v>1.7996</v>
      </c>
      <c r="EO1206">
        <v>0.0848174</v>
      </c>
      <c r="EP1206">
        <v>0</v>
      </c>
      <c r="EQ1206">
        <v>23.5701</v>
      </c>
      <c r="ER1206">
        <v>999.9</v>
      </c>
      <c r="ES1206">
        <v>41.643</v>
      </c>
      <c r="ET1206">
        <v>32.237</v>
      </c>
      <c r="EU1206">
        <v>22.2826</v>
      </c>
      <c r="EV1206">
        <v>56.2926</v>
      </c>
      <c r="EW1206">
        <v>46.3381</v>
      </c>
      <c r="EX1206">
        <v>1</v>
      </c>
      <c r="EY1206">
        <v>0.0214634</v>
      </c>
      <c r="EZ1206">
        <v>2.51305</v>
      </c>
      <c r="FA1206">
        <v>20.0951</v>
      </c>
      <c r="FB1206">
        <v>5.19692</v>
      </c>
      <c r="FC1206">
        <v>12.0076</v>
      </c>
      <c r="FD1206">
        <v>4.9748</v>
      </c>
      <c r="FE1206">
        <v>3.2936</v>
      </c>
      <c r="FF1206">
        <v>9999</v>
      </c>
      <c r="FG1206">
        <v>9999</v>
      </c>
      <c r="FH1206">
        <v>9999</v>
      </c>
      <c r="FI1206">
        <v>696.6</v>
      </c>
      <c r="FJ1206">
        <v>1.86359</v>
      </c>
      <c r="FK1206">
        <v>1.86829</v>
      </c>
      <c r="FL1206">
        <v>1.8681</v>
      </c>
      <c r="FM1206">
        <v>1.86935</v>
      </c>
      <c r="FN1206">
        <v>1.87012</v>
      </c>
      <c r="FO1206">
        <v>1.86615</v>
      </c>
      <c r="FP1206">
        <v>1.86719</v>
      </c>
      <c r="FQ1206">
        <v>1.86856</v>
      </c>
      <c r="FR1206">
        <v>5</v>
      </c>
      <c r="FS1206">
        <v>0</v>
      </c>
      <c r="FT1206">
        <v>0</v>
      </c>
      <c r="FU1206">
        <v>0</v>
      </c>
      <c r="FV1206" t="s">
        <v>358</v>
      </c>
      <c r="FW1206" t="s">
        <v>359</v>
      </c>
      <c r="FX1206" t="s">
        <v>360</v>
      </c>
      <c r="FY1206" t="s">
        <v>360</v>
      </c>
      <c r="FZ1206" t="s">
        <v>360</v>
      </c>
      <c r="GA1206" t="s">
        <v>360</v>
      </c>
      <c r="GB1206">
        <v>0</v>
      </c>
      <c r="GC1206">
        <v>100</v>
      </c>
      <c r="GD1206">
        <v>100</v>
      </c>
      <c r="GE1206">
        <v>6.762</v>
      </c>
      <c r="GF1206">
        <v>0.3048</v>
      </c>
      <c r="GG1206">
        <v>3.61927167264205</v>
      </c>
      <c r="GH1206">
        <v>0.00509506669552449</v>
      </c>
      <c r="GI1206">
        <v>1.17866753763249e-06</v>
      </c>
      <c r="GJ1206">
        <v>-6.62632595388568e-10</v>
      </c>
      <c r="GK1206">
        <v>0.304780318481584</v>
      </c>
      <c r="GL1206">
        <v>0</v>
      </c>
      <c r="GM1206">
        <v>0</v>
      </c>
      <c r="GN1206">
        <v>0</v>
      </c>
      <c r="GO1206">
        <v>-5</v>
      </c>
      <c r="GP1206">
        <v>1640</v>
      </c>
      <c r="GQ1206">
        <v>1</v>
      </c>
      <c r="GR1206">
        <v>20</v>
      </c>
      <c r="GS1206">
        <v>50392.6</v>
      </c>
      <c r="GT1206">
        <v>50392.6</v>
      </c>
      <c r="GU1206">
        <v>1.42578</v>
      </c>
      <c r="GV1206">
        <v>2.63306</v>
      </c>
      <c r="GW1206">
        <v>1.54785</v>
      </c>
      <c r="GX1206">
        <v>2.29858</v>
      </c>
      <c r="GY1206">
        <v>1.34644</v>
      </c>
      <c r="GZ1206">
        <v>2.41455</v>
      </c>
      <c r="HA1206">
        <v>37.1941</v>
      </c>
      <c r="HB1206">
        <v>23.9474</v>
      </c>
      <c r="HC1206">
        <v>18</v>
      </c>
      <c r="HD1206">
        <v>505.323</v>
      </c>
      <c r="HE1206">
        <v>390.314</v>
      </c>
      <c r="HF1206">
        <v>19.4745</v>
      </c>
      <c r="HG1206">
        <v>27.3593</v>
      </c>
      <c r="HH1206">
        <v>30</v>
      </c>
      <c r="HI1206">
        <v>27.352</v>
      </c>
      <c r="HJ1206">
        <v>27.297</v>
      </c>
      <c r="HK1206">
        <v>28.6797</v>
      </c>
      <c r="HL1206">
        <v>17.5711</v>
      </c>
      <c r="HM1206">
        <v>21.305</v>
      </c>
      <c r="HN1206">
        <v>19.478</v>
      </c>
      <c r="HO1206">
        <v>642.688</v>
      </c>
      <c r="HP1206">
        <v>18.7445</v>
      </c>
      <c r="HQ1206">
        <v>102.311</v>
      </c>
      <c r="HR1206">
        <v>102.762</v>
      </c>
    </row>
    <row r="1207" spans="1:226">
      <c r="A1207">
        <v>1191</v>
      </c>
      <c r="B1207">
        <v>1663701209.6</v>
      </c>
      <c r="C1207">
        <v>13434.5</v>
      </c>
      <c r="D1207" t="s">
        <v>2753</v>
      </c>
      <c r="E1207" t="s">
        <v>2754</v>
      </c>
      <c r="F1207">
        <v>5</v>
      </c>
      <c r="G1207" t="s">
        <v>2678</v>
      </c>
      <c r="H1207" t="s">
        <v>354</v>
      </c>
      <c r="I1207">
        <v>1663701201.81429</v>
      </c>
      <c r="J1207">
        <f>(K1207)/1000</f>
        <v>0</v>
      </c>
      <c r="K1207">
        <f>IF(BF1207, AN1207, AH1207)</f>
        <v>0</v>
      </c>
      <c r="L1207">
        <f>IF(BF1207, AI1207, AG1207)</f>
        <v>0</v>
      </c>
      <c r="M1207">
        <f>BH1207 - IF(AU1207&gt;1, L1207*BB1207*100.0/(AW1207*BV1207), 0)</f>
        <v>0</v>
      </c>
      <c r="N1207">
        <f>((T1207-J1207/2)*M1207-L1207)/(T1207+J1207/2)</f>
        <v>0</v>
      </c>
      <c r="O1207">
        <f>N1207*(BO1207+BP1207)/1000.0</f>
        <v>0</v>
      </c>
      <c r="P1207">
        <f>(BH1207 - IF(AU1207&gt;1, L1207*BB1207*100.0/(AW1207*BV1207), 0))*(BO1207+BP1207)/1000.0</f>
        <v>0</v>
      </c>
      <c r="Q1207">
        <f>2.0/((1/S1207-1/R1207)+SIGN(S1207)*SQRT((1/S1207-1/R1207)*(1/S1207-1/R1207) + 4*BC1207/((BC1207+1)*(BC1207+1))*(2*1/S1207*1/R1207-1/R1207*1/R1207)))</f>
        <v>0</v>
      </c>
      <c r="R1207">
        <f>IF(LEFT(BD1207,1)&lt;&gt;"0",IF(LEFT(BD1207,1)="1",3.0,BE1207),$D$5+$E$5*(BV1207*BO1207/($K$5*1000))+$F$5*(BV1207*BO1207/($K$5*1000))*MAX(MIN(BB1207,$J$5),$I$5)*MAX(MIN(BB1207,$J$5),$I$5)+$G$5*MAX(MIN(BB1207,$J$5),$I$5)*(BV1207*BO1207/($K$5*1000))+$H$5*(BV1207*BO1207/($K$5*1000))*(BV1207*BO1207/($K$5*1000)))</f>
        <v>0</v>
      </c>
      <c r="S1207">
        <f>J1207*(1000-(1000*0.61365*exp(17.502*W1207/(240.97+W1207))/(BO1207+BP1207)+BJ1207)/2)/(1000*0.61365*exp(17.502*W1207/(240.97+W1207))/(BO1207+BP1207)-BJ1207)</f>
        <v>0</v>
      </c>
      <c r="T1207">
        <f>1/((BC1207+1)/(Q1207/1.6)+1/(R1207/1.37)) + BC1207/((BC1207+1)/(Q1207/1.6) + BC1207/(R1207/1.37))</f>
        <v>0</v>
      </c>
      <c r="U1207">
        <f>(AX1207*BA1207)</f>
        <v>0</v>
      </c>
      <c r="V1207">
        <f>(BQ1207+(U1207+2*0.95*5.67E-8*(((BQ1207+$B$7)+273)^4-(BQ1207+273)^4)-44100*J1207)/(1.84*29.3*R1207+8*0.95*5.67E-8*(BQ1207+273)^3))</f>
        <v>0</v>
      </c>
      <c r="W1207">
        <f>($C$7*BR1207+$D$7*BS1207+$E$7*V1207)</f>
        <v>0</v>
      </c>
      <c r="X1207">
        <f>0.61365*exp(17.502*W1207/(240.97+W1207))</f>
        <v>0</v>
      </c>
      <c r="Y1207">
        <f>(Z1207/AA1207*100)</f>
        <v>0</v>
      </c>
      <c r="Z1207">
        <f>BJ1207*(BO1207+BP1207)/1000</f>
        <v>0</v>
      </c>
      <c r="AA1207">
        <f>0.61365*exp(17.502*BQ1207/(240.97+BQ1207))</f>
        <v>0</v>
      </c>
      <c r="AB1207">
        <f>(X1207-BJ1207*(BO1207+BP1207)/1000)</f>
        <v>0</v>
      </c>
      <c r="AC1207">
        <f>(-J1207*44100)</f>
        <v>0</v>
      </c>
      <c r="AD1207">
        <f>2*29.3*R1207*0.92*(BQ1207-W1207)</f>
        <v>0</v>
      </c>
      <c r="AE1207">
        <f>2*0.95*5.67E-8*(((BQ1207+$B$7)+273)^4-(W1207+273)^4)</f>
        <v>0</v>
      </c>
      <c r="AF1207">
        <f>U1207+AE1207+AC1207+AD1207</f>
        <v>0</v>
      </c>
      <c r="AG1207">
        <f>BN1207*AU1207*(BI1207-BH1207*(1000-AU1207*BK1207)/(1000-AU1207*BJ1207))/(100*BB1207)</f>
        <v>0</v>
      </c>
      <c r="AH1207">
        <f>1000*BN1207*AU1207*(BJ1207-BK1207)/(100*BB1207*(1000-AU1207*BJ1207))</f>
        <v>0</v>
      </c>
      <c r="AI1207">
        <f>(AJ1207 - AK1207 - BO1207*1E3/(8.314*(BQ1207+273.15)) * AM1207/BN1207 * AL1207) * BN1207/(100*BB1207) * (1000 - BK1207)/1000</f>
        <v>0</v>
      </c>
      <c r="AJ1207">
        <v>645.702703436111</v>
      </c>
      <c r="AK1207">
        <v>601.446709090909</v>
      </c>
      <c r="AL1207">
        <v>3.33571305681254</v>
      </c>
      <c r="AM1207">
        <v>65.4576814348884</v>
      </c>
      <c r="AN1207">
        <f>(AP1207 - AO1207 + BO1207*1E3/(8.314*(BQ1207+273.15)) * AR1207/BN1207 * AQ1207) * BN1207/(100*BB1207) * 1000/(1000 - AP1207)</f>
        <v>0</v>
      </c>
      <c r="AO1207">
        <v>18.7944814474281</v>
      </c>
      <c r="AP1207">
        <v>22.9445032967033</v>
      </c>
      <c r="AQ1207">
        <v>-1.59150359820432e-05</v>
      </c>
      <c r="AR1207">
        <v>121.626062050855</v>
      </c>
      <c r="AS1207">
        <v>0</v>
      </c>
      <c r="AT1207">
        <v>0</v>
      </c>
      <c r="AU1207">
        <f>IF(AS1207*$H$13&gt;=AW1207,1.0,(AW1207/(AW1207-AS1207*$H$13)))</f>
        <v>0</v>
      </c>
      <c r="AV1207">
        <f>(AU1207-1)*100</f>
        <v>0</v>
      </c>
      <c r="AW1207">
        <f>MAX(0,($B$13+$C$13*BV1207)/(1+$D$13*BV1207)*BO1207/(BQ1207+273)*$E$13)</f>
        <v>0</v>
      </c>
      <c r="AX1207">
        <f>$B$11*BW1207+$C$11*BX1207+$F$11*CI1207*(1-CL1207)</f>
        <v>0</v>
      </c>
      <c r="AY1207">
        <f>AX1207*AZ1207</f>
        <v>0</v>
      </c>
      <c r="AZ1207">
        <f>($B$11*$D$9+$C$11*$D$9+$F$11*((CV1207+CN1207)/MAX(CV1207+CN1207+CW1207, 0.1)*$I$9+CW1207/MAX(CV1207+CN1207+CW1207, 0.1)*$J$9))/($B$11+$C$11+$F$11)</f>
        <v>0</v>
      </c>
      <c r="BA1207">
        <f>($B$11*$K$9+$C$11*$K$9+$F$11*((CV1207+CN1207)/MAX(CV1207+CN1207+CW1207, 0.1)*$P$9+CW1207/MAX(CV1207+CN1207+CW1207, 0.1)*$Q$9))/($B$11+$C$11+$F$11)</f>
        <v>0</v>
      </c>
      <c r="BB1207">
        <v>6</v>
      </c>
      <c r="BC1207">
        <v>0.5</v>
      </c>
      <c r="BD1207" t="s">
        <v>355</v>
      </c>
      <c r="BE1207">
        <v>2</v>
      </c>
      <c r="BF1207" t="b">
        <v>1</v>
      </c>
      <c r="BG1207">
        <v>1663701201.81429</v>
      </c>
      <c r="BH1207">
        <v>564.076821428571</v>
      </c>
      <c r="BI1207">
        <v>616.289464285714</v>
      </c>
      <c r="BJ1207">
        <v>22.95365</v>
      </c>
      <c r="BK1207">
        <v>18.80985</v>
      </c>
      <c r="BL1207">
        <v>557.366357142857</v>
      </c>
      <c r="BM1207">
        <v>22.6488607142857</v>
      </c>
      <c r="BN1207">
        <v>500.172321428571</v>
      </c>
      <c r="BO1207">
        <v>90.4417892857143</v>
      </c>
      <c r="BP1207">
        <v>0.0479211071428571</v>
      </c>
      <c r="BQ1207">
        <v>24.4061392857143</v>
      </c>
      <c r="BR1207">
        <v>24.979625</v>
      </c>
      <c r="BS1207">
        <v>999.9</v>
      </c>
      <c r="BT1207">
        <v>0</v>
      </c>
      <c r="BU1207">
        <v>0</v>
      </c>
      <c r="BV1207">
        <v>10003.2142857143</v>
      </c>
      <c r="BW1207">
        <v>0</v>
      </c>
      <c r="BX1207">
        <v>16.6969357142857</v>
      </c>
      <c r="BY1207">
        <v>-52.2125892857143</v>
      </c>
      <c r="BZ1207">
        <v>577.328571428571</v>
      </c>
      <c r="CA1207">
        <v>628.103785714286</v>
      </c>
      <c r="CB1207">
        <v>4.14378571428571</v>
      </c>
      <c r="CC1207">
        <v>616.289464285714</v>
      </c>
      <c r="CD1207">
        <v>18.80985</v>
      </c>
      <c r="CE1207">
        <v>2.07596821428571</v>
      </c>
      <c r="CF1207">
        <v>1.7011975</v>
      </c>
      <c r="CG1207">
        <v>18.0359821428571</v>
      </c>
      <c r="CH1207">
        <v>14.9073571428571</v>
      </c>
      <c r="CI1207">
        <v>2000.00428571429</v>
      </c>
      <c r="CJ1207">
        <v>0.979998821428572</v>
      </c>
      <c r="CK1207">
        <v>0.0200011571428571</v>
      </c>
      <c r="CL1207">
        <v>0</v>
      </c>
      <c r="CM1207">
        <v>880.96475</v>
      </c>
      <c r="CN1207">
        <v>5.00063</v>
      </c>
      <c r="CO1207">
        <v>17488.325</v>
      </c>
      <c r="CP1207">
        <v>17256.9285714286</v>
      </c>
      <c r="CQ1207">
        <v>39.33225</v>
      </c>
      <c r="CR1207">
        <v>39.4281428571429</v>
      </c>
      <c r="CS1207">
        <v>38.812</v>
      </c>
      <c r="CT1207">
        <v>38.875</v>
      </c>
      <c r="CU1207">
        <v>40.062</v>
      </c>
      <c r="CV1207">
        <v>1955.10285714286</v>
      </c>
      <c r="CW1207">
        <v>39.9014285714286</v>
      </c>
      <c r="CX1207">
        <v>0</v>
      </c>
      <c r="CY1207">
        <v>1663701206.9</v>
      </c>
      <c r="CZ1207">
        <v>0</v>
      </c>
      <c r="DA1207">
        <v>0</v>
      </c>
      <c r="DB1207" t="s">
        <v>356</v>
      </c>
      <c r="DC1207">
        <v>1660677648.1</v>
      </c>
      <c r="DD1207">
        <v>1660677649.1</v>
      </c>
      <c r="DE1207">
        <v>0</v>
      </c>
      <c r="DF1207">
        <v>-1.042</v>
      </c>
      <c r="DG1207">
        <v>0.003</v>
      </c>
      <c r="DH1207">
        <v>5.218</v>
      </c>
      <c r="DI1207">
        <v>0.344</v>
      </c>
      <c r="DJ1207">
        <v>417</v>
      </c>
      <c r="DK1207">
        <v>22</v>
      </c>
      <c r="DL1207">
        <v>1.24</v>
      </c>
      <c r="DM1207">
        <v>0.53</v>
      </c>
      <c r="DN1207">
        <v>-51.68561</v>
      </c>
      <c r="DO1207">
        <v>-8.04655159474659</v>
      </c>
      <c r="DP1207">
        <v>0.869830757906387</v>
      </c>
      <c r="DQ1207">
        <v>0</v>
      </c>
      <c r="DR1207">
        <v>4.14094325</v>
      </c>
      <c r="DS1207">
        <v>0.0745642401500779</v>
      </c>
      <c r="DT1207">
        <v>0.00979423335118675</v>
      </c>
      <c r="DU1207">
        <v>1</v>
      </c>
      <c r="DV1207">
        <v>1</v>
      </c>
      <c r="DW1207">
        <v>2</v>
      </c>
      <c r="DX1207" t="s">
        <v>395</v>
      </c>
      <c r="DY1207">
        <v>2.97406</v>
      </c>
      <c r="DZ1207">
        <v>2.70193</v>
      </c>
      <c r="EA1207">
        <v>0.116198</v>
      </c>
      <c r="EB1207">
        <v>0.124557</v>
      </c>
      <c r="EC1207">
        <v>0.100251</v>
      </c>
      <c r="ED1207">
        <v>0.087772</v>
      </c>
      <c r="EE1207">
        <v>34402.2</v>
      </c>
      <c r="EF1207">
        <v>37146</v>
      </c>
      <c r="EG1207">
        <v>35278.2</v>
      </c>
      <c r="EH1207">
        <v>38486.4</v>
      </c>
      <c r="EI1207">
        <v>45018.1</v>
      </c>
      <c r="EJ1207">
        <v>50716.4</v>
      </c>
      <c r="EK1207">
        <v>55159</v>
      </c>
      <c r="EL1207">
        <v>61742.2</v>
      </c>
      <c r="EM1207">
        <v>1.9838</v>
      </c>
      <c r="EN1207">
        <v>1.7994</v>
      </c>
      <c r="EO1207">
        <v>0.0861883</v>
      </c>
      <c r="EP1207">
        <v>0</v>
      </c>
      <c r="EQ1207">
        <v>23.5701</v>
      </c>
      <c r="ER1207">
        <v>999.9</v>
      </c>
      <c r="ES1207">
        <v>41.643</v>
      </c>
      <c r="ET1207">
        <v>32.227</v>
      </c>
      <c r="EU1207">
        <v>22.2708</v>
      </c>
      <c r="EV1207">
        <v>56.3026</v>
      </c>
      <c r="EW1207">
        <v>45.7812</v>
      </c>
      <c r="EX1207">
        <v>1</v>
      </c>
      <c r="EY1207">
        <v>0.0215854</v>
      </c>
      <c r="EZ1207">
        <v>2.48349</v>
      </c>
      <c r="FA1207">
        <v>20.0959</v>
      </c>
      <c r="FB1207">
        <v>5.19812</v>
      </c>
      <c r="FC1207">
        <v>12.004</v>
      </c>
      <c r="FD1207">
        <v>4.976</v>
      </c>
      <c r="FE1207">
        <v>3.294</v>
      </c>
      <c r="FF1207">
        <v>9999</v>
      </c>
      <c r="FG1207">
        <v>9999</v>
      </c>
      <c r="FH1207">
        <v>9999</v>
      </c>
      <c r="FI1207">
        <v>696.6</v>
      </c>
      <c r="FJ1207">
        <v>1.86356</v>
      </c>
      <c r="FK1207">
        <v>1.86829</v>
      </c>
      <c r="FL1207">
        <v>1.86801</v>
      </c>
      <c r="FM1207">
        <v>1.86935</v>
      </c>
      <c r="FN1207">
        <v>1.87012</v>
      </c>
      <c r="FO1207">
        <v>1.86615</v>
      </c>
      <c r="FP1207">
        <v>1.8671</v>
      </c>
      <c r="FQ1207">
        <v>1.86859</v>
      </c>
      <c r="FR1207">
        <v>5</v>
      </c>
      <c r="FS1207">
        <v>0</v>
      </c>
      <c r="FT1207">
        <v>0</v>
      </c>
      <c r="FU1207">
        <v>0</v>
      </c>
      <c r="FV1207" t="s">
        <v>358</v>
      </c>
      <c r="FW1207" t="s">
        <v>359</v>
      </c>
      <c r="FX1207" t="s">
        <v>360</v>
      </c>
      <c r="FY1207" t="s">
        <v>360</v>
      </c>
      <c r="FZ1207" t="s">
        <v>360</v>
      </c>
      <c r="GA1207" t="s">
        <v>360</v>
      </c>
      <c r="GB1207">
        <v>0</v>
      </c>
      <c r="GC1207">
        <v>100</v>
      </c>
      <c r="GD1207">
        <v>100</v>
      </c>
      <c r="GE1207">
        <v>6.856</v>
      </c>
      <c r="GF1207">
        <v>0.3048</v>
      </c>
      <c r="GG1207">
        <v>3.61927167264205</v>
      </c>
      <c r="GH1207">
        <v>0.00509506669552449</v>
      </c>
      <c r="GI1207">
        <v>1.17866753763249e-06</v>
      </c>
      <c r="GJ1207">
        <v>-6.62632595388568e-10</v>
      </c>
      <c r="GK1207">
        <v>0.304780318481584</v>
      </c>
      <c r="GL1207">
        <v>0</v>
      </c>
      <c r="GM1207">
        <v>0</v>
      </c>
      <c r="GN1207">
        <v>0</v>
      </c>
      <c r="GO1207">
        <v>-5</v>
      </c>
      <c r="GP1207">
        <v>1640</v>
      </c>
      <c r="GQ1207">
        <v>1</v>
      </c>
      <c r="GR1207">
        <v>20</v>
      </c>
      <c r="GS1207">
        <v>50392.7</v>
      </c>
      <c r="GT1207">
        <v>50392.7</v>
      </c>
      <c r="GU1207">
        <v>1.45874</v>
      </c>
      <c r="GV1207">
        <v>2.6355</v>
      </c>
      <c r="GW1207">
        <v>1.54785</v>
      </c>
      <c r="GX1207">
        <v>2.29858</v>
      </c>
      <c r="GY1207">
        <v>1.34644</v>
      </c>
      <c r="GZ1207">
        <v>2.34619</v>
      </c>
      <c r="HA1207">
        <v>37.2181</v>
      </c>
      <c r="HB1207">
        <v>23.9387</v>
      </c>
      <c r="HC1207">
        <v>18</v>
      </c>
      <c r="HD1207">
        <v>506.123</v>
      </c>
      <c r="HE1207">
        <v>390.206</v>
      </c>
      <c r="HF1207">
        <v>19.4864</v>
      </c>
      <c r="HG1207">
        <v>27.3593</v>
      </c>
      <c r="HH1207">
        <v>30.0001</v>
      </c>
      <c r="HI1207">
        <v>27.352</v>
      </c>
      <c r="HJ1207">
        <v>27.297</v>
      </c>
      <c r="HK1207">
        <v>29.2611</v>
      </c>
      <c r="HL1207">
        <v>17.5711</v>
      </c>
      <c r="HM1207">
        <v>21.305</v>
      </c>
      <c r="HN1207">
        <v>19.4964</v>
      </c>
      <c r="HO1207">
        <v>656.203</v>
      </c>
      <c r="HP1207">
        <v>18.7439</v>
      </c>
      <c r="HQ1207">
        <v>102.312</v>
      </c>
      <c r="HR1207">
        <v>102.764</v>
      </c>
    </row>
    <row r="1208" spans="1:226">
      <c r="A1208">
        <v>1192</v>
      </c>
      <c r="B1208">
        <v>1663701214.1</v>
      </c>
      <c r="C1208">
        <v>13439</v>
      </c>
      <c r="D1208" t="s">
        <v>2755</v>
      </c>
      <c r="E1208" t="s">
        <v>2756</v>
      </c>
      <c r="F1208">
        <v>5</v>
      </c>
      <c r="G1208" t="s">
        <v>2678</v>
      </c>
      <c r="H1208" t="s">
        <v>354</v>
      </c>
      <c r="I1208">
        <v>1663701206.26071</v>
      </c>
      <c r="J1208">
        <f>(K1208)/1000</f>
        <v>0</v>
      </c>
      <c r="K1208">
        <f>IF(BF1208, AN1208, AH1208)</f>
        <v>0</v>
      </c>
      <c r="L1208">
        <f>IF(BF1208, AI1208, AG1208)</f>
        <v>0</v>
      </c>
      <c r="M1208">
        <f>BH1208 - IF(AU1208&gt;1, L1208*BB1208*100.0/(AW1208*BV1208), 0)</f>
        <v>0</v>
      </c>
      <c r="N1208">
        <f>((T1208-J1208/2)*M1208-L1208)/(T1208+J1208/2)</f>
        <v>0</v>
      </c>
      <c r="O1208">
        <f>N1208*(BO1208+BP1208)/1000.0</f>
        <v>0</v>
      </c>
      <c r="P1208">
        <f>(BH1208 - IF(AU1208&gt;1, L1208*BB1208*100.0/(AW1208*BV1208), 0))*(BO1208+BP1208)/1000.0</f>
        <v>0</v>
      </c>
      <c r="Q1208">
        <f>2.0/((1/S1208-1/R1208)+SIGN(S1208)*SQRT((1/S1208-1/R1208)*(1/S1208-1/R1208) + 4*BC1208/((BC1208+1)*(BC1208+1))*(2*1/S1208*1/R1208-1/R1208*1/R1208)))</f>
        <v>0</v>
      </c>
      <c r="R1208">
        <f>IF(LEFT(BD1208,1)&lt;&gt;"0",IF(LEFT(BD1208,1)="1",3.0,BE1208),$D$5+$E$5*(BV1208*BO1208/($K$5*1000))+$F$5*(BV1208*BO1208/($K$5*1000))*MAX(MIN(BB1208,$J$5),$I$5)*MAX(MIN(BB1208,$J$5),$I$5)+$G$5*MAX(MIN(BB1208,$J$5),$I$5)*(BV1208*BO1208/($K$5*1000))+$H$5*(BV1208*BO1208/($K$5*1000))*(BV1208*BO1208/($K$5*1000)))</f>
        <v>0</v>
      </c>
      <c r="S1208">
        <f>J1208*(1000-(1000*0.61365*exp(17.502*W1208/(240.97+W1208))/(BO1208+BP1208)+BJ1208)/2)/(1000*0.61365*exp(17.502*W1208/(240.97+W1208))/(BO1208+BP1208)-BJ1208)</f>
        <v>0</v>
      </c>
      <c r="T1208">
        <f>1/((BC1208+1)/(Q1208/1.6)+1/(R1208/1.37)) + BC1208/((BC1208+1)/(Q1208/1.6) + BC1208/(R1208/1.37))</f>
        <v>0</v>
      </c>
      <c r="U1208">
        <f>(AX1208*BA1208)</f>
        <v>0</v>
      </c>
      <c r="V1208">
        <f>(BQ1208+(U1208+2*0.95*5.67E-8*(((BQ1208+$B$7)+273)^4-(BQ1208+273)^4)-44100*J1208)/(1.84*29.3*R1208+8*0.95*5.67E-8*(BQ1208+273)^3))</f>
        <v>0</v>
      </c>
      <c r="W1208">
        <f>($C$7*BR1208+$D$7*BS1208+$E$7*V1208)</f>
        <v>0</v>
      </c>
      <c r="X1208">
        <f>0.61365*exp(17.502*W1208/(240.97+W1208))</f>
        <v>0</v>
      </c>
      <c r="Y1208">
        <f>(Z1208/AA1208*100)</f>
        <v>0</v>
      </c>
      <c r="Z1208">
        <f>BJ1208*(BO1208+BP1208)/1000</f>
        <v>0</v>
      </c>
      <c r="AA1208">
        <f>0.61365*exp(17.502*BQ1208/(240.97+BQ1208))</f>
        <v>0</v>
      </c>
      <c r="AB1208">
        <f>(X1208-BJ1208*(BO1208+BP1208)/1000)</f>
        <v>0</v>
      </c>
      <c r="AC1208">
        <f>(-J1208*44100)</f>
        <v>0</v>
      </c>
      <c r="AD1208">
        <f>2*29.3*R1208*0.92*(BQ1208-W1208)</f>
        <v>0</v>
      </c>
      <c r="AE1208">
        <f>2*0.95*5.67E-8*(((BQ1208+$B$7)+273)^4-(W1208+273)^4)</f>
        <v>0</v>
      </c>
      <c r="AF1208">
        <f>U1208+AE1208+AC1208+AD1208</f>
        <v>0</v>
      </c>
      <c r="AG1208">
        <f>BN1208*AU1208*(BI1208-BH1208*(1000-AU1208*BK1208)/(1000-AU1208*BJ1208))/(100*BB1208)</f>
        <v>0</v>
      </c>
      <c r="AH1208">
        <f>1000*BN1208*AU1208*(BJ1208-BK1208)/(100*BB1208*(1000-AU1208*BJ1208))</f>
        <v>0</v>
      </c>
      <c r="AI1208">
        <f>(AJ1208 - AK1208 - BO1208*1E3/(8.314*(BQ1208+273.15)) * AM1208/BN1208 * AL1208) * BN1208/(100*BB1208) * (1000 - BK1208)/1000</f>
        <v>0</v>
      </c>
      <c r="AJ1208">
        <v>661.074942020529</v>
      </c>
      <c r="AK1208">
        <v>616.588151515152</v>
      </c>
      <c r="AL1208">
        <v>3.35792810037837</v>
      </c>
      <c r="AM1208">
        <v>65.4576814348884</v>
      </c>
      <c r="AN1208">
        <f>(AP1208 - AO1208 + BO1208*1E3/(8.314*(BQ1208+273.15)) * AR1208/BN1208 * AQ1208) * BN1208/(100*BB1208) * 1000/(1000 - AP1208)</f>
        <v>0</v>
      </c>
      <c r="AO1208">
        <v>18.7913787688231</v>
      </c>
      <c r="AP1208">
        <v>22.9444967032967</v>
      </c>
      <c r="AQ1208">
        <v>-4.3483161405208e-05</v>
      </c>
      <c r="AR1208">
        <v>121.626062050855</v>
      </c>
      <c r="AS1208">
        <v>0</v>
      </c>
      <c r="AT1208">
        <v>0</v>
      </c>
      <c r="AU1208">
        <f>IF(AS1208*$H$13&gt;=AW1208,1.0,(AW1208/(AW1208-AS1208*$H$13)))</f>
        <v>0</v>
      </c>
      <c r="AV1208">
        <f>(AU1208-1)*100</f>
        <v>0</v>
      </c>
      <c r="AW1208">
        <f>MAX(0,($B$13+$C$13*BV1208)/(1+$D$13*BV1208)*BO1208/(BQ1208+273)*$E$13)</f>
        <v>0</v>
      </c>
      <c r="AX1208">
        <f>$B$11*BW1208+$C$11*BX1208+$F$11*CI1208*(1-CL1208)</f>
        <v>0</v>
      </c>
      <c r="AY1208">
        <f>AX1208*AZ1208</f>
        <v>0</v>
      </c>
      <c r="AZ1208">
        <f>($B$11*$D$9+$C$11*$D$9+$F$11*((CV1208+CN1208)/MAX(CV1208+CN1208+CW1208, 0.1)*$I$9+CW1208/MAX(CV1208+CN1208+CW1208, 0.1)*$J$9))/($B$11+$C$11+$F$11)</f>
        <v>0</v>
      </c>
      <c r="BA1208">
        <f>($B$11*$K$9+$C$11*$K$9+$F$11*((CV1208+CN1208)/MAX(CV1208+CN1208+CW1208, 0.1)*$P$9+CW1208/MAX(CV1208+CN1208+CW1208, 0.1)*$Q$9))/($B$11+$C$11+$F$11)</f>
        <v>0</v>
      </c>
      <c r="BB1208">
        <v>6</v>
      </c>
      <c r="BC1208">
        <v>0.5</v>
      </c>
      <c r="BD1208" t="s">
        <v>355</v>
      </c>
      <c r="BE1208">
        <v>2</v>
      </c>
      <c r="BF1208" t="b">
        <v>1</v>
      </c>
      <c r="BG1208">
        <v>1663701206.26071</v>
      </c>
      <c r="BH1208">
        <v>578.519535714286</v>
      </c>
      <c r="BI1208">
        <v>631.228392857143</v>
      </c>
      <c r="BJ1208">
        <v>22.9496642857143</v>
      </c>
      <c r="BK1208">
        <v>18.801</v>
      </c>
      <c r="BL1208">
        <v>571.725928571428</v>
      </c>
      <c r="BM1208">
        <v>22.6448821428571</v>
      </c>
      <c r="BN1208">
        <v>500.109321428571</v>
      </c>
      <c r="BO1208">
        <v>90.4421</v>
      </c>
      <c r="BP1208">
        <v>0.0479324107142857</v>
      </c>
      <c r="BQ1208">
        <v>24.4099071428571</v>
      </c>
      <c r="BR1208">
        <v>24.9817</v>
      </c>
      <c r="BS1208">
        <v>999.9</v>
      </c>
      <c r="BT1208">
        <v>0</v>
      </c>
      <c r="BU1208">
        <v>0</v>
      </c>
      <c r="BV1208">
        <v>10014.1071428571</v>
      </c>
      <c r="BW1208">
        <v>0</v>
      </c>
      <c r="BX1208">
        <v>16.6969357142857</v>
      </c>
      <c r="BY1208">
        <v>-52.7088392857143</v>
      </c>
      <c r="BZ1208">
        <v>592.108107142857</v>
      </c>
      <c r="CA1208">
        <v>643.323321428571</v>
      </c>
      <c r="CB1208">
        <v>4.14865428571429</v>
      </c>
      <c r="CC1208">
        <v>631.228392857143</v>
      </c>
      <c r="CD1208">
        <v>18.801</v>
      </c>
      <c r="CE1208">
        <v>2.07561535714286</v>
      </c>
      <c r="CF1208">
        <v>1.7004025</v>
      </c>
      <c r="CG1208">
        <v>18.0332785714286</v>
      </c>
      <c r="CH1208">
        <v>14.9001035714286</v>
      </c>
      <c r="CI1208">
        <v>1999.98857142857</v>
      </c>
      <c r="CJ1208">
        <v>0.979998607142857</v>
      </c>
      <c r="CK1208">
        <v>0.0200013857142857</v>
      </c>
      <c r="CL1208">
        <v>0</v>
      </c>
      <c r="CM1208">
        <v>884.981214285714</v>
      </c>
      <c r="CN1208">
        <v>5.00063</v>
      </c>
      <c r="CO1208">
        <v>17567.7428571429</v>
      </c>
      <c r="CP1208">
        <v>17256.7928571429</v>
      </c>
      <c r="CQ1208">
        <v>39.32775</v>
      </c>
      <c r="CR1208">
        <v>39.4281428571429</v>
      </c>
      <c r="CS1208">
        <v>38.812</v>
      </c>
      <c r="CT1208">
        <v>38.875</v>
      </c>
      <c r="CU1208">
        <v>40.062</v>
      </c>
      <c r="CV1208">
        <v>1955.08714285714</v>
      </c>
      <c r="CW1208">
        <v>39.9014285714286</v>
      </c>
      <c r="CX1208">
        <v>0</v>
      </c>
      <c r="CY1208">
        <v>1663701211.7</v>
      </c>
      <c r="CZ1208">
        <v>0</v>
      </c>
      <c r="DA1208">
        <v>0</v>
      </c>
      <c r="DB1208" t="s">
        <v>356</v>
      </c>
      <c r="DC1208">
        <v>1660677648.1</v>
      </c>
      <c r="DD1208">
        <v>1660677649.1</v>
      </c>
      <c r="DE1208">
        <v>0</v>
      </c>
      <c r="DF1208">
        <v>-1.042</v>
      </c>
      <c r="DG1208">
        <v>0.003</v>
      </c>
      <c r="DH1208">
        <v>5.218</v>
      </c>
      <c r="DI1208">
        <v>0.344</v>
      </c>
      <c r="DJ1208">
        <v>417</v>
      </c>
      <c r="DK1208">
        <v>22</v>
      </c>
      <c r="DL1208">
        <v>1.24</v>
      </c>
      <c r="DM1208">
        <v>0.53</v>
      </c>
      <c r="DN1208">
        <v>-52.3393</v>
      </c>
      <c r="DO1208">
        <v>-8.03198048780487</v>
      </c>
      <c r="DP1208">
        <v>0.883641247339666</v>
      </c>
      <c r="DQ1208">
        <v>0</v>
      </c>
      <c r="DR1208">
        <v>4.1450015</v>
      </c>
      <c r="DS1208">
        <v>0.0810371482176251</v>
      </c>
      <c r="DT1208">
        <v>0.00998414531895439</v>
      </c>
      <c r="DU1208">
        <v>1</v>
      </c>
      <c r="DV1208">
        <v>1</v>
      </c>
      <c r="DW1208">
        <v>2</v>
      </c>
      <c r="DX1208" t="s">
        <v>395</v>
      </c>
      <c r="DY1208">
        <v>2.97322</v>
      </c>
      <c r="DZ1208">
        <v>2.701</v>
      </c>
      <c r="EA1208">
        <v>0.118263</v>
      </c>
      <c r="EB1208">
        <v>0.126415</v>
      </c>
      <c r="EC1208">
        <v>0.100243</v>
      </c>
      <c r="ED1208">
        <v>0.0877748</v>
      </c>
      <c r="EE1208">
        <v>34321.7</v>
      </c>
      <c r="EF1208">
        <v>37066.3</v>
      </c>
      <c r="EG1208">
        <v>35278</v>
      </c>
      <c r="EH1208">
        <v>38485.6</v>
      </c>
      <c r="EI1208">
        <v>45017.6</v>
      </c>
      <c r="EJ1208">
        <v>50715.9</v>
      </c>
      <c r="EK1208">
        <v>55157.8</v>
      </c>
      <c r="EL1208">
        <v>61741.6</v>
      </c>
      <c r="EM1208">
        <v>1.9834</v>
      </c>
      <c r="EN1208">
        <v>1.7986</v>
      </c>
      <c r="EO1208">
        <v>0.0853837</v>
      </c>
      <c r="EP1208">
        <v>0</v>
      </c>
      <c r="EQ1208">
        <v>23.5701</v>
      </c>
      <c r="ER1208">
        <v>999.9</v>
      </c>
      <c r="ES1208">
        <v>41.643</v>
      </c>
      <c r="ET1208">
        <v>32.227</v>
      </c>
      <c r="EU1208">
        <v>22.2697</v>
      </c>
      <c r="EV1208">
        <v>56.4326</v>
      </c>
      <c r="EW1208">
        <v>46.1418</v>
      </c>
      <c r="EX1208">
        <v>1</v>
      </c>
      <c r="EY1208">
        <v>0.0214837</v>
      </c>
      <c r="EZ1208">
        <v>2.51185</v>
      </c>
      <c r="FA1208">
        <v>20.0949</v>
      </c>
      <c r="FB1208">
        <v>5.19812</v>
      </c>
      <c r="FC1208">
        <v>12.0076</v>
      </c>
      <c r="FD1208">
        <v>4.9756</v>
      </c>
      <c r="FE1208">
        <v>3.294</v>
      </c>
      <c r="FF1208">
        <v>9999</v>
      </c>
      <c r="FG1208">
        <v>9999</v>
      </c>
      <c r="FH1208">
        <v>9999</v>
      </c>
      <c r="FI1208">
        <v>696.6</v>
      </c>
      <c r="FJ1208">
        <v>1.86359</v>
      </c>
      <c r="FK1208">
        <v>1.86829</v>
      </c>
      <c r="FL1208">
        <v>1.86807</v>
      </c>
      <c r="FM1208">
        <v>1.86935</v>
      </c>
      <c r="FN1208">
        <v>1.87009</v>
      </c>
      <c r="FO1208">
        <v>1.86615</v>
      </c>
      <c r="FP1208">
        <v>1.86716</v>
      </c>
      <c r="FQ1208">
        <v>1.86859</v>
      </c>
      <c r="FR1208">
        <v>5</v>
      </c>
      <c r="FS1208">
        <v>0</v>
      </c>
      <c r="FT1208">
        <v>0</v>
      </c>
      <c r="FU1208">
        <v>0</v>
      </c>
      <c r="FV1208" t="s">
        <v>358</v>
      </c>
      <c r="FW1208" t="s">
        <v>359</v>
      </c>
      <c r="FX1208" t="s">
        <v>360</v>
      </c>
      <c r="FY1208" t="s">
        <v>360</v>
      </c>
      <c r="FZ1208" t="s">
        <v>360</v>
      </c>
      <c r="GA1208" t="s">
        <v>360</v>
      </c>
      <c r="GB1208">
        <v>0</v>
      </c>
      <c r="GC1208">
        <v>100</v>
      </c>
      <c r="GD1208">
        <v>100</v>
      </c>
      <c r="GE1208">
        <v>6.94</v>
      </c>
      <c r="GF1208">
        <v>0.3048</v>
      </c>
      <c r="GG1208">
        <v>3.61927167264205</v>
      </c>
      <c r="GH1208">
        <v>0.00509506669552449</v>
      </c>
      <c r="GI1208">
        <v>1.17866753763249e-06</v>
      </c>
      <c r="GJ1208">
        <v>-6.62632595388568e-10</v>
      </c>
      <c r="GK1208">
        <v>0.304780318481584</v>
      </c>
      <c r="GL1208">
        <v>0</v>
      </c>
      <c r="GM1208">
        <v>0</v>
      </c>
      <c r="GN1208">
        <v>0</v>
      </c>
      <c r="GO1208">
        <v>-5</v>
      </c>
      <c r="GP1208">
        <v>1640</v>
      </c>
      <c r="GQ1208">
        <v>1</v>
      </c>
      <c r="GR1208">
        <v>20</v>
      </c>
      <c r="GS1208">
        <v>50392.8</v>
      </c>
      <c r="GT1208">
        <v>50392.8</v>
      </c>
      <c r="GU1208">
        <v>1.48682</v>
      </c>
      <c r="GV1208">
        <v>2.6355</v>
      </c>
      <c r="GW1208">
        <v>1.54785</v>
      </c>
      <c r="GX1208">
        <v>2.29858</v>
      </c>
      <c r="GY1208">
        <v>1.34644</v>
      </c>
      <c r="GZ1208">
        <v>2.40845</v>
      </c>
      <c r="HA1208">
        <v>37.2181</v>
      </c>
      <c r="HB1208">
        <v>23.9387</v>
      </c>
      <c r="HC1208">
        <v>18</v>
      </c>
      <c r="HD1208">
        <v>505.857</v>
      </c>
      <c r="HE1208">
        <v>389.772</v>
      </c>
      <c r="HF1208">
        <v>19.503</v>
      </c>
      <c r="HG1208">
        <v>27.3593</v>
      </c>
      <c r="HH1208">
        <v>30</v>
      </c>
      <c r="HI1208">
        <v>27.352</v>
      </c>
      <c r="HJ1208">
        <v>27.297</v>
      </c>
      <c r="HK1208">
        <v>29.7841</v>
      </c>
      <c r="HL1208">
        <v>17.5711</v>
      </c>
      <c r="HM1208">
        <v>21.305</v>
      </c>
      <c r="HN1208">
        <v>19.5048</v>
      </c>
      <c r="HO1208">
        <v>676.299</v>
      </c>
      <c r="HP1208">
        <v>18.7434</v>
      </c>
      <c r="HQ1208">
        <v>102.31</v>
      </c>
      <c r="HR1208">
        <v>102.762</v>
      </c>
    </row>
    <row r="1209" spans="1:226">
      <c r="A1209">
        <v>1193</v>
      </c>
      <c r="B1209">
        <v>1663701219.6</v>
      </c>
      <c r="C1209">
        <v>13444.5</v>
      </c>
      <c r="D1209" t="s">
        <v>2757</v>
      </c>
      <c r="E1209" t="s">
        <v>2758</v>
      </c>
      <c r="F1209">
        <v>5</v>
      </c>
      <c r="G1209" t="s">
        <v>2678</v>
      </c>
      <c r="H1209" t="s">
        <v>354</v>
      </c>
      <c r="I1209">
        <v>1663701211.83214</v>
      </c>
      <c r="J1209">
        <f>(K1209)/1000</f>
        <v>0</v>
      </c>
      <c r="K1209">
        <f>IF(BF1209, AN1209, AH1209)</f>
        <v>0</v>
      </c>
      <c r="L1209">
        <f>IF(BF1209, AI1209, AG1209)</f>
        <v>0</v>
      </c>
      <c r="M1209">
        <f>BH1209 - IF(AU1209&gt;1, L1209*BB1209*100.0/(AW1209*BV1209), 0)</f>
        <v>0</v>
      </c>
      <c r="N1209">
        <f>((T1209-J1209/2)*M1209-L1209)/(T1209+J1209/2)</f>
        <v>0</v>
      </c>
      <c r="O1209">
        <f>N1209*(BO1209+BP1209)/1000.0</f>
        <v>0</v>
      </c>
      <c r="P1209">
        <f>(BH1209 - IF(AU1209&gt;1, L1209*BB1209*100.0/(AW1209*BV1209), 0))*(BO1209+BP1209)/1000.0</f>
        <v>0</v>
      </c>
      <c r="Q1209">
        <f>2.0/((1/S1209-1/R1209)+SIGN(S1209)*SQRT((1/S1209-1/R1209)*(1/S1209-1/R1209) + 4*BC1209/((BC1209+1)*(BC1209+1))*(2*1/S1209*1/R1209-1/R1209*1/R1209)))</f>
        <v>0</v>
      </c>
      <c r="R1209">
        <f>IF(LEFT(BD1209,1)&lt;&gt;"0",IF(LEFT(BD1209,1)="1",3.0,BE1209),$D$5+$E$5*(BV1209*BO1209/($K$5*1000))+$F$5*(BV1209*BO1209/($K$5*1000))*MAX(MIN(BB1209,$J$5),$I$5)*MAX(MIN(BB1209,$J$5),$I$5)+$G$5*MAX(MIN(BB1209,$J$5),$I$5)*(BV1209*BO1209/($K$5*1000))+$H$5*(BV1209*BO1209/($K$5*1000))*(BV1209*BO1209/($K$5*1000)))</f>
        <v>0</v>
      </c>
      <c r="S1209">
        <f>J1209*(1000-(1000*0.61365*exp(17.502*W1209/(240.97+W1209))/(BO1209+BP1209)+BJ1209)/2)/(1000*0.61365*exp(17.502*W1209/(240.97+W1209))/(BO1209+BP1209)-BJ1209)</f>
        <v>0</v>
      </c>
      <c r="T1209">
        <f>1/((BC1209+1)/(Q1209/1.6)+1/(R1209/1.37)) + BC1209/((BC1209+1)/(Q1209/1.6) + BC1209/(R1209/1.37))</f>
        <v>0</v>
      </c>
      <c r="U1209">
        <f>(AX1209*BA1209)</f>
        <v>0</v>
      </c>
      <c r="V1209">
        <f>(BQ1209+(U1209+2*0.95*5.67E-8*(((BQ1209+$B$7)+273)^4-(BQ1209+273)^4)-44100*J1209)/(1.84*29.3*R1209+8*0.95*5.67E-8*(BQ1209+273)^3))</f>
        <v>0</v>
      </c>
      <c r="W1209">
        <f>($C$7*BR1209+$D$7*BS1209+$E$7*V1209)</f>
        <v>0</v>
      </c>
      <c r="X1209">
        <f>0.61365*exp(17.502*W1209/(240.97+W1209))</f>
        <v>0</v>
      </c>
      <c r="Y1209">
        <f>(Z1209/AA1209*100)</f>
        <v>0</v>
      </c>
      <c r="Z1209">
        <f>BJ1209*(BO1209+BP1209)/1000</f>
        <v>0</v>
      </c>
      <c r="AA1209">
        <f>0.61365*exp(17.502*BQ1209/(240.97+BQ1209))</f>
        <v>0</v>
      </c>
      <c r="AB1209">
        <f>(X1209-BJ1209*(BO1209+BP1209)/1000)</f>
        <v>0</v>
      </c>
      <c r="AC1209">
        <f>(-J1209*44100)</f>
        <v>0</v>
      </c>
      <c r="AD1209">
        <f>2*29.3*R1209*0.92*(BQ1209-W1209)</f>
        <v>0</v>
      </c>
      <c r="AE1209">
        <f>2*0.95*5.67E-8*(((BQ1209+$B$7)+273)^4-(W1209+273)^4)</f>
        <v>0</v>
      </c>
      <c r="AF1209">
        <f>U1209+AE1209+AC1209+AD1209</f>
        <v>0</v>
      </c>
      <c r="AG1209">
        <f>BN1209*AU1209*(BI1209-BH1209*(1000-AU1209*BK1209)/(1000-AU1209*BJ1209))/(100*BB1209)</f>
        <v>0</v>
      </c>
      <c r="AH1209">
        <f>1000*BN1209*AU1209*(BJ1209-BK1209)/(100*BB1209*(1000-AU1209*BJ1209))</f>
        <v>0</v>
      </c>
      <c r="AI1209">
        <f>(AJ1209 - AK1209 - BO1209*1E3/(8.314*(BQ1209+273.15)) * AM1209/BN1209 * AL1209) * BN1209/(100*BB1209) * (1000 - BK1209)/1000</f>
        <v>0</v>
      </c>
      <c r="AJ1209">
        <v>680.198566936433</v>
      </c>
      <c r="AK1209">
        <v>634.968733333333</v>
      </c>
      <c r="AL1209">
        <v>3.41298247009326</v>
      </c>
      <c r="AM1209">
        <v>65.4576814348884</v>
      </c>
      <c r="AN1209">
        <f>(AP1209 - AO1209 + BO1209*1E3/(8.314*(BQ1209+273.15)) * AR1209/BN1209 * AQ1209) * BN1209/(100*BB1209) * 1000/(1000 - AP1209)</f>
        <v>0</v>
      </c>
      <c r="AO1209">
        <v>18.7960133207431</v>
      </c>
      <c r="AP1209">
        <v>22.9391208791209</v>
      </c>
      <c r="AQ1209">
        <v>-2.12022605174827e-05</v>
      </c>
      <c r="AR1209">
        <v>121.626062050855</v>
      </c>
      <c r="AS1209">
        <v>0</v>
      </c>
      <c r="AT1209">
        <v>0</v>
      </c>
      <c r="AU1209">
        <f>IF(AS1209*$H$13&gt;=AW1209,1.0,(AW1209/(AW1209-AS1209*$H$13)))</f>
        <v>0</v>
      </c>
      <c r="AV1209">
        <f>(AU1209-1)*100</f>
        <v>0</v>
      </c>
      <c r="AW1209">
        <f>MAX(0,($B$13+$C$13*BV1209)/(1+$D$13*BV1209)*BO1209/(BQ1209+273)*$E$13)</f>
        <v>0</v>
      </c>
      <c r="AX1209">
        <f>$B$11*BW1209+$C$11*BX1209+$F$11*CI1209*(1-CL1209)</f>
        <v>0</v>
      </c>
      <c r="AY1209">
        <f>AX1209*AZ1209</f>
        <v>0</v>
      </c>
      <c r="AZ1209">
        <f>($B$11*$D$9+$C$11*$D$9+$F$11*((CV1209+CN1209)/MAX(CV1209+CN1209+CW1209, 0.1)*$I$9+CW1209/MAX(CV1209+CN1209+CW1209, 0.1)*$J$9))/($B$11+$C$11+$F$11)</f>
        <v>0</v>
      </c>
      <c r="BA1209">
        <f>($B$11*$K$9+$C$11*$K$9+$F$11*((CV1209+CN1209)/MAX(CV1209+CN1209+CW1209, 0.1)*$P$9+CW1209/MAX(CV1209+CN1209+CW1209, 0.1)*$Q$9))/($B$11+$C$11+$F$11)</f>
        <v>0</v>
      </c>
      <c r="BB1209">
        <v>6</v>
      </c>
      <c r="BC1209">
        <v>0.5</v>
      </c>
      <c r="BD1209" t="s">
        <v>355</v>
      </c>
      <c r="BE1209">
        <v>2</v>
      </c>
      <c r="BF1209" t="b">
        <v>1</v>
      </c>
      <c r="BG1209">
        <v>1663701211.83214</v>
      </c>
      <c r="BH1209">
        <v>596.582464285714</v>
      </c>
      <c r="BI1209">
        <v>650.072285714286</v>
      </c>
      <c r="BJ1209">
        <v>22.9445785714286</v>
      </c>
      <c r="BK1209">
        <v>18.7944392857143</v>
      </c>
      <c r="BL1209">
        <v>589.684678571429</v>
      </c>
      <c r="BM1209">
        <v>22.6397928571429</v>
      </c>
      <c r="BN1209">
        <v>500.072714285714</v>
      </c>
      <c r="BO1209">
        <v>90.4425392857143</v>
      </c>
      <c r="BP1209">
        <v>0.0479807678571429</v>
      </c>
      <c r="BQ1209">
        <v>24.4150464285714</v>
      </c>
      <c r="BR1209">
        <v>24.9813964285714</v>
      </c>
      <c r="BS1209">
        <v>999.9</v>
      </c>
      <c r="BT1209">
        <v>0</v>
      </c>
      <c r="BU1209">
        <v>0</v>
      </c>
      <c r="BV1209">
        <v>10013.9285714286</v>
      </c>
      <c r="BW1209">
        <v>0</v>
      </c>
      <c r="BX1209">
        <v>16.6595</v>
      </c>
      <c r="BY1209">
        <v>-53.4899464285714</v>
      </c>
      <c r="BZ1209">
        <v>610.592142857143</v>
      </c>
      <c r="CA1209">
        <v>662.524142857143</v>
      </c>
      <c r="CB1209">
        <v>4.150125</v>
      </c>
      <c r="CC1209">
        <v>650.072285714286</v>
      </c>
      <c r="CD1209">
        <v>18.7944392857143</v>
      </c>
      <c r="CE1209">
        <v>2.07516607142857</v>
      </c>
      <c r="CF1209">
        <v>1.69981714285714</v>
      </c>
      <c r="CG1209">
        <v>18.0298321428571</v>
      </c>
      <c r="CH1209">
        <v>14.8947642857143</v>
      </c>
      <c r="CI1209">
        <v>1999.99392857143</v>
      </c>
      <c r="CJ1209">
        <v>0.979998607142857</v>
      </c>
      <c r="CK1209">
        <v>0.0200013857142857</v>
      </c>
      <c r="CL1209">
        <v>0</v>
      </c>
      <c r="CM1209">
        <v>889.751964285714</v>
      </c>
      <c r="CN1209">
        <v>5.00063</v>
      </c>
      <c r="CO1209">
        <v>17662.3142857143</v>
      </c>
      <c r="CP1209">
        <v>17256.8464285714</v>
      </c>
      <c r="CQ1209">
        <v>39.3255</v>
      </c>
      <c r="CR1209">
        <v>39.4237142857143</v>
      </c>
      <c r="CS1209">
        <v>38.812</v>
      </c>
      <c r="CT1209">
        <v>38.875</v>
      </c>
      <c r="CU1209">
        <v>40.062</v>
      </c>
      <c r="CV1209">
        <v>1955.0925</v>
      </c>
      <c r="CW1209">
        <v>39.9014285714286</v>
      </c>
      <c r="CX1209">
        <v>0</v>
      </c>
      <c r="CY1209">
        <v>1663701217.1</v>
      </c>
      <c r="CZ1209">
        <v>0</v>
      </c>
      <c r="DA1209">
        <v>0</v>
      </c>
      <c r="DB1209" t="s">
        <v>356</v>
      </c>
      <c r="DC1209">
        <v>1660677648.1</v>
      </c>
      <c r="DD1209">
        <v>1660677649.1</v>
      </c>
      <c r="DE1209">
        <v>0</v>
      </c>
      <c r="DF1209">
        <v>-1.042</v>
      </c>
      <c r="DG1209">
        <v>0.003</v>
      </c>
      <c r="DH1209">
        <v>5.218</v>
      </c>
      <c r="DI1209">
        <v>0.344</v>
      </c>
      <c r="DJ1209">
        <v>417</v>
      </c>
      <c r="DK1209">
        <v>22</v>
      </c>
      <c r="DL1209">
        <v>1.24</v>
      </c>
      <c r="DM1209">
        <v>0.53</v>
      </c>
      <c r="DN1209">
        <v>-52.993305</v>
      </c>
      <c r="DO1209">
        <v>-7.3210986866791</v>
      </c>
      <c r="DP1209">
        <v>0.845475474496452</v>
      </c>
      <c r="DQ1209">
        <v>0</v>
      </c>
      <c r="DR1209">
        <v>4.1481795</v>
      </c>
      <c r="DS1209">
        <v>0.0243928705440799</v>
      </c>
      <c r="DT1209">
        <v>0.00776464421271188</v>
      </c>
      <c r="DU1209">
        <v>1</v>
      </c>
      <c r="DV1209">
        <v>1</v>
      </c>
      <c r="DW1209">
        <v>2</v>
      </c>
      <c r="DX1209" t="s">
        <v>395</v>
      </c>
      <c r="DY1209">
        <v>2.97321</v>
      </c>
      <c r="DZ1209">
        <v>2.70226</v>
      </c>
      <c r="EA1209">
        <v>0.120729</v>
      </c>
      <c r="EB1209">
        <v>0.129023</v>
      </c>
      <c r="EC1209">
        <v>0.100238</v>
      </c>
      <c r="ED1209">
        <v>0.0877819</v>
      </c>
      <c r="EE1209">
        <v>34225.7</v>
      </c>
      <c r="EF1209">
        <v>36955.3</v>
      </c>
      <c r="EG1209">
        <v>35278</v>
      </c>
      <c r="EH1209">
        <v>38485.1</v>
      </c>
      <c r="EI1209">
        <v>45018.7</v>
      </c>
      <c r="EJ1209">
        <v>50715</v>
      </c>
      <c r="EK1209">
        <v>55158.7</v>
      </c>
      <c r="EL1209">
        <v>61740.9</v>
      </c>
      <c r="EM1209">
        <v>1.9838</v>
      </c>
      <c r="EN1209">
        <v>1.7998</v>
      </c>
      <c r="EO1209">
        <v>0.085324</v>
      </c>
      <c r="EP1209">
        <v>0</v>
      </c>
      <c r="EQ1209">
        <v>23.5721</v>
      </c>
      <c r="ER1209">
        <v>999.9</v>
      </c>
      <c r="ES1209">
        <v>41.643</v>
      </c>
      <c r="ET1209">
        <v>32.237</v>
      </c>
      <c r="EU1209">
        <v>22.2818</v>
      </c>
      <c r="EV1209">
        <v>56.4726</v>
      </c>
      <c r="EW1209">
        <v>45.9856</v>
      </c>
      <c r="EX1209">
        <v>1</v>
      </c>
      <c r="EY1209">
        <v>0.0214228</v>
      </c>
      <c r="EZ1209">
        <v>2.50022</v>
      </c>
      <c r="FA1209">
        <v>20.0956</v>
      </c>
      <c r="FB1209">
        <v>5.19932</v>
      </c>
      <c r="FC1209">
        <v>12.0076</v>
      </c>
      <c r="FD1209">
        <v>4.9756</v>
      </c>
      <c r="FE1209">
        <v>3.294</v>
      </c>
      <c r="FF1209">
        <v>9999</v>
      </c>
      <c r="FG1209">
        <v>9999</v>
      </c>
      <c r="FH1209">
        <v>9999</v>
      </c>
      <c r="FI1209">
        <v>696.6</v>
      </c>
      <c r="FJ1209">
        <v>1.86359</v>
      </c>
      <c r="FK1209">
        <v>1.86829</v>
      </c>
      <c r="FL1209">
        <v>1.86804</v>
      </c>
      <c r="FM1209">
        <v>1.86935</v>
      </c>
      <c r="FN1209">
        <v>1.87009</v>
      </c>
      <c r="FO1209">
        <v>1.86615</v>
      </c>
      <c r="FP1209">
        <v>1.86722</v>
      </c>
      <c r="FQ1209">
        <v>1.86859</v>
      </c>
      <c r="FR1209">
        <v>5</v>
      </c>
      <c r="FS1209">
        <v>0</v>
      </c>
      <c r="FT1209">
        <v>0</v>
      </c>
      <c r="FU1209">
        <v>0</v>
      </c>
      <c r="FV1209" t="s">
        <v>358</v>
      </c>
      <c r="FW1209" t="s">
        <v>359</v>
      </c>
      <c r="FX1209" t="s">
        <v>360</v>
      </c>
      <c r="FY1209" t="s">
        <v>360</v>
      </c>
      <c r="FZ1209" t="s">
        <v>360</v>
      </c>
      <c r="GA1209" t="s">
        <v>360</v>
      </c>
      <c r="GB1209">
        <v>0</v>
      </c>
      <c r="GC1209">
        <v>100</v>
      </c>
      <c r="GD1209">
        <v>100</v>
      </c>
      <c r="GE1209">
        <v>7.043</v>
      </c>
      <c r="GF1209">
        <v>0.3048</v>
      </c>
      <c r="GG1209">
        <v>3.61927167264205</v>
      </c>
      <c r="GH1209">
        <v>0.00509506669552449</v>
      </c>
      <c r="GI1209">
        <v>1.17866753763249e-06</v>
      </c>
      <c r="GJ1209">
        <v>-6.62632595388568e-10</v>
      </c>
      <c r="GK1209">
        <v>0.304780318481584</v>
      </c>
      <c r="GL1209">
        <v>0</v>
      </c>
      <c r="GM1209">
        <v>0</v>
      </c>
      <c r="GN1209">
        <v>0</v>
      </c>
      <c r="GO1209">
        <v>-5</v>
      </c>
      <c r="GP1209">
        <v>1640</v>
      </c>
      <c r="GQ1209">
        <v>1</v>
      </c>
      <c r="GR1209">
        <v>20</v>
      </c>
      <c r="GS1209">
        <v>50392.9</v>
      </c>
      <c r="GT1209">
        <v>50392.8</v>
      </c>
      <c r="GU1209">
        <v>1.51855</v>
      </c>
      <c r="GV1209">
        <v>2.63184</v>
      </c>
      <c r="GW1209">
        <v>1.54785</v>
      </c>
      <c r="GX1209">
        <v>2.29858</v>
      </c>
      <c r="GY1209">
        <v>1.34644</v>
      </c>
      <c r="GZ1209">
        <v>2.33521</v>
      </c>
      <c r="HA1209">
        <v>37.2181</v>
      </c>
      <c r="HB1209">
        <v>23.9474</v>
      </c>
      <c r="HC1209">
        <v>18</v>
      </c>
      <c r="HD1209">
        <v>506.124</v>
      </c>
      <c r="HE1209">
        <v>390.423</v>
      </c>
      <c r="HF1209">
        <v>19.5129</v>
      </c>
      <c r="HG1209">
        <v>27.3593</v>
      </c>
      <c r="HH1209">
        <v>30</v>
      </c>
      <c r="HI1209">
        <v>27.352</v>
      </c>
      <c r="HJ1209">
        <v>27.297</v>
      </c>
      <c r="HK1209">
        <v>30.4682</v>
      </c>
      <c r="HL1209">
        <v>17.5711</v>
      </c>
      <c r="HM1209">
        <v>21.305</v>
      </c>
      <c r="HN1209">
        <v>19.5182</v>
      </c>
      <c r="HO1209">
        <v>689.77</v>
      </c>
      <c r="HP1209">
        <v>18.7428</v>
      </c>
      <c r="HQ1209">
        <v>102.311</v>
      </c>
      <c r="HR1209">
        <v>102.761</v>
      </c>
    </row>
    <row r="1210" spans="1:226">
      <c r="A1210">
        <v>1194</v>
      </c>
      <c r="B1210">
        <v>1663701224.6</v>
      </c>
      <c r="C1210">
        <v>13449.5</v>
      </c>
      <c r="D1210" t="s">
        <v>2759</v>
      </c>
      <c r="E1210" t="s">
        <v>2760</v>
      </c>
      <c r="F1210">
        <v>5</v>
      </c>
      <c r="G1210" t="s">
        <v>2678</v>
      </c>
      <c r="H1210" t="s">
        <v>354</v>
      </c>
      <c r="I1210">
        <v>1663701217.11852</v>
      </c>
      <c r="J1210">
        <f>(K1210)/1000</f>
        <v>0</v>
      </c>
      <c r="K1210">
        <f>IF(BF1210, AN1210, AH1210)</f>
        <v>0</v>
      </c>
      <c r="L1210">
        <f>IF(BF1210, AI1210, AG1210)</f>
        <v>0</v>
      </c>
      <c r="M1210">
        <f>BH1210 - IF(AU1210&gt;1, L1210*BB1210*100.0/(AW1210*BV1210), 0)</f>
        <v>0</v>
      </c>
      <c r="N1210">
        <f>((T1210-J1210/2)*M1210-L1210)/(T1210+J1210/2)</f>
        <v>0</v>
      </c>
      <c r="O1210">
        <f>N1210*(BO1210+BP1210)/1000.0</f>
        <v>0</v>
      </c>
      <c r="P1210">
        <f>(BH1210 - IF(AU1210&gt;1, L1210*BB1210*100.0/(AW1210*BV1210), 0))*(BO1210+BP1210)/1000.0</f>
        <v>0</v>
      </c>
      <c r="Q1210">
        <f>2.0/((1/S1210-1/R1210)+SIGN(S1210)*SQRT((1/S1210-1/R1210)*(1/S1210-1/R1210) + 4*BC1210/((BC1210+1)*(BC1210+1))*(2*1/S1210*1/R1210-1/R1210*1/R1210)))</f>
        <v>0</v>
      </c>
      <c r="R1210">
        <f>IF(LEFT(BD1210,1)&lt;&gt;"0",IF(LEFT(BD1210,1)="1",3.0,BE1210),$D$5+$E$5*(BV1210*BO1210/($K$5*1000))+$F$5*(BV1210*BO1210/($K$5*1000))*MAX(MIN(BB1210,$J$5),$I$5)*MAX(MIN(BB1210,$J$5),$I$5)+$G$5*MAX(MIN(BB1210,$J$5),$I$5)*(BV1210*BO1210/($K$5*1000))+$H$5*(BV1210*BO1210/($K$5*1000))*(BV1210*BO1210/($K$5*1000)))</f>
        <v>0</v>
      </c>
      <c r="S1210">
        <f>J1210*(1000-(1000*0.61365*exp(17.502*W1210/(240.97+W1210))/(BO1210+BP1210)+BJ1210)/2)/(1000*0.61365*exp(17.502*W1210/(240.97+W1210))/(BO1210+BP1210)-BJ1210)</f>
        <v>0</v>
      </c>
      <c r="T1210">
        <f>1/((BC1210+1)/(Q1210/1.6)+1/(R1210/1.37)) + BC1210/((BC1210+1)/(Q1210/1.6) + BC1210/(R1210/1.37))</f>
        <v>0</v>
      </c>
      <c r="U1210">
        <f>(AX1210*BA1210)</f>
        <v>0</v>
      </c>
      <c r="V1210">
        <f>(BQ1210+(U1210+2*0.95*5.67E-8*(((BQ1210+$B$7)+273)^4-(BQ1210+273)^4)-44100*J1210)/(1.84*29.3*R1210+8*0.95*5.67E-8*(BQ1210+273)^3))</f>
        <v>0</v>
      </c>
      <c r="W1210">
        <f>($C$7*BR1210+$D$7*BS1210+$E$7*V1210)</f>
        <v>0</v>
      </c>
      <c r="X1210">
        <f>0.61365*exp(17.502*W1210/(240.97+W1210))</f>
        <v>0</v>
      </c>
      <c r="Y1210">
        <f>(Z1210/AA1210*100)</f>
        <v>0</v>
      </c>
      <c r="Z1210">
        <f>BJ1210*(BO1210+BP1210)/1000</f>
        <v>0</v>
      </c>
      <c r="AA1210">
        <f>0.61365*exp(17.502*BQ1210/(240.97+BQ1210))</f>
        <v>0</v>
      </c>
      <c r="AB1210">
        <f>(X1210-BJ1210*(BO1210+BP1210)/1000)</f>
        <v>0</v>
      </c>
      <c r="AC1210">
        <f>(-J1210*44100)</f>
        <v>0</v>
      </c>
      <c r="AD1210">
        <f>2*29.3*R1210*0.92*(BQ1210-W1210)</f>
        <v>0</v>
      </c>
      <c r="AE1210">
        <f>2*0.95*5.67E-8*(((BQ1210+$B$7)+273)^4-(W1210+273)^4)</f>
        <v>0</v>
      </c>
      <c r="AF1210">
        <f>U1210+AE1210+AC1210+AD1210</f>
        <v>0</v>
      </c>
      <c r="AG1210">
        <f>BN1210*AU1210*(BI1210-BH1210*(1000-AU1210*BK1210)/(1000-AU1210*BJ1210))/(100*BB1210)</f>
        <v>0</v>
      </c>
      <c r="AH1210">
        <f>1000*BN1210*AU1210*(BJ1210-BK1210)/(100*BB1210*(1000-AU1210*BJ1210))</f>
        <v>0</v>
      </c>
      <c r="AI1210">
        <f>(AJ1210 - AK1210 - BO1210*1E3/(8.314*(BQ1210+273.15)) * AM1210/BN1210 * AL1210) * BN1210/(100*BB1210) * (1000 - BK1210)/1000</f>
        <v>0</v>
      </c>
      <c r="AJ1210">
        <v>697.186719170327</v>
      </c>
      <c r="AK1210">
        <v>651.70576969697</v>
      </c>
      <c r="AL1210">
        <v>3.35422415243409</v>
      </c>
      <c r="AM1210">
        <v>65.4576814348884</v>
      </c>
      <c r="AN1210">
        <f>(AP1210 - AO1210 + BO1210*1E3/(8.314*(BQ1210+273.15)) * AR1210/BN1210 * AQ1210) * BN1210/(100*BB1210) * 1000/(1000 - AP1210)</f>
        <v>0</v>
      </c>
      <c r="AO1210">
        <v>18.7965058065134</v>
      </c>
      <c r="AP1210">
        <v>22.938089010989</v>
      </c>
      <c r="AQ1210">
        <v>9.33419428203159e-06</v>
      </c>
      <c r="AR1210">
        <v>121.626062050855</v>
      </c>
      <c r="AS1210">
        <v>0</v>
      </c>
      <c r="AT1210">
        <v>0</v>
      </c>
      <c r="AU1210">
        <f>IF(AS1210*$H$13&gt;=AW1210,1.0,(AW1210/(AW1210-AS1210*$H$13)))</f>
        <v>0</v>
      </c>
      <c r="AV1210">
        <f>(AU1210-1)*100</f>
        <v>0</v>
      </c>
      <c r="AW1210">
        <f>MAX(0,($B$13+$C$13*BV1210)/(1+$D$13*BV1210)*BO1210/(BQ1210+273)*$E$13)</f>
        <v>0</v>
      </c>
      <c r="AX1210">
        <f>$B$11*BW1210+$C$11*BX1210+$F$11*CI1210*(1-CL1210)</f>
        <v>0</v>
      </c>
      <c r="AY1210">
        <f>AX1210*AZ1210</f>
        <v>0</v>
      </c>
      <c r="AZ1210">
        <f>($B$11*$D$9+$C$11*$D$9+$F$11*((CV1210+CN1210)/MAX(CV1210+CN1210+CW1210, 0.1)*$I$9+CW1210/MAX(CV1210+CN1210+CW1210, 0.1)*$J$9))/($B$11+$C$11+$F$11)</f>
        <v>0</v>
      </c>
      <c r="BA1210">
        <f>($B$11*$K$9+$C$11*$K$9+$F$11*((CV1210+CN1210)/MAX(CV1210+CN1210+CW1210, 0.1)*$P$9+CW1210/MAX(CV1210+CN1210+CW1210, 0.1)*$Q$9))/($B$11+$C$11+$F$11)</f>
        <v>0</v>
      </c>
      <c r="BB1210">
        <v>6</v>
      </c>
      <c r="BC1210">
        <v>0.5</v>
      </c>
      <c r="BD1210" t="s">
        <v>355</v>
      </c>
      <c r="BE1210">
        <v>2</v>
      </c>
      <c r="BF1210" t="b">
        <v>1</v>
      </c>
      <c r="BG1210">
        <v>1663701217.11852</v>
      </c>
      <c r="BH1210">
        <v>613.867444444444</v>
      </c>
      <c r="BI1210">
        <v>667.853259259259</v>
      </c>
      <c r="BJ1210">
        <v>22.9415703703704</v>
      </c>
      <c r="BK1210">
        <v>18.7946888888889</v>
      </c>
      <c r="BL1210">
        <v>606.87</v>
      </c>
      <c r="BM1210">
        <v>22.6367851851852</v>
      </c>
      <c r="BN1210">
        <v>500.03562962963</v>
      </c>
      <c r="BO1210">
        <v>90.4436259259259</v>
      </c>
      <c r="BP1210">
        <v>0.0480783703703704</v>
      </c>
      <c r="BQ1210">
        <v>24.4201814814815</v>
      </c>
      <c r="BR1210">
        <v>24.984262962963</v>
      </c>
      <c r="BS1210">
        <v>999.9</v>
      </c>
      <c r="BT1210">
        <v>0</v>
      </c>
      <c r="BU1210">
        <v>0</v>
      </c>
      <c r="BV1210">
        <v>10019.0740740741</v>
      </c>
      <c r="BW1210">
        <v>0</v>
      </c>
      <c r="BX1210">
        <v>16.6595</v>
      </c>
      <c r="BY1210">
        <v>-53.9860148148148</v>
      </c>
      <c r="BZ1210">
        <v>628.281111111111</v>
      </c>
      <c r="CA1210">
        <v>680.645851851852</v>
      </c>
      <c r="CB1210">
        <v>4.14686888888889</v>
      </c>
      <c r="CC1210">
        <v>667.853259259259</v>
      </c>
      <c r="CD1210">
        <v>18.7946888888889</v>
      </c>
      <c r="CE1210">
        <v>2.07491851851852</v>
      </c>
      <c r="CF1210">
        <v>1.69986037037037</v>
      </c>
      <c r="CG1210">
        <v>18.027937037037</v>
      </c>
      <c r="CH1210">
        <v>14.8951555555556</v>
      </c>
      <c r="CI1210">
        <v>1999.95777777778</v>
      </c>
      <c r="CJ1210">
        <v>0.979998444444445</v>
      </c>
      <c r="CK1210">
        <v>0.0200015592592593</v>
      </c>
      <c r="CL1210">
        <v>0</v>
      </c>
      <c r="CM1210">
        <v>894.006703703704</v>
      </c>
      <c r="CN1210">
        <v>5.00063</v>
      </c>
      <c r="CO1210">
        <v>17746.7333333333</v>
      </c>
      <c r="CP1210">
        <v>17256.537037037</v>
      </c>
      <c r="CQ1210">
        <v>39.326</v>
      </c>
      <c r="CR1210">
        <v>39.4232222222222</v>
      </c>
      <c r="CS1210">
        <v>38.812</v>
      </c>
      <c r="CT1210">
        <v>38.8703333333333</v>
      </c>
      <c r="CU1210">
        <v>40.062</v>
      </c>
      <c r="CV1210">
        <v>1955.05703703704</v>
      </c>
      <c r="CW1210">
        <v>39.9007407407407</v>
      </c>
      <c r="CX1210">
        <v>0</v>
      </c>
      <c r="CY1210">
        <v>1663701221.9</v>
      </c>
      <c r="CZ1210">
        <v>0</v>
      </c>
      <c r="DA1210">
        <v>0</v>
      </c>
      <c r="DB1210" t="s">
        <v>356</v>
      </c>
      <c r="DC1210">
        <v>1660677648.1</v>
      </c>
      <c r="DD1210">
        <v>1660677649.1</v>
      </c>
      <c r="DE1210">
        <v>0</v>
      </c>
      <c r="DF1210">
        <v>-1.042</v>
      </c>
      <c r="DG1210">
        <v>0.003</v>
      </c>
      <c r="DH1210">
        <v>5.218</v>
      </c>
      <c r="DI1210">
        <v>0.344</v>
      </c>
      <c r="DJ1210">
        <v>417</v>
      </c>
      <c r="DK1210">
        <v>22</v>
      </c>
      <c r="DL1210">
        <v>1.24</v>
      </c>
      <c r="DM1210">
        <v>0.53</v>
      </c>
      <c r="DN1210">
        <v>-53.6033875</v>
      </c>
      <c r="DO1210">
        <v>-7.45225778611629</v>
      </c>
      <c r="DP1210">
        <v>0.84870273069771</v>
      </c>
      <c r="DQ1210">
        <v>0</v>
      </c>
      <c r="DR1210">
        <v>4.14963325</v>
      </c>
      <c r="DS1210">
        <v>-0.0403714446529164</v>
      </c>
      <c r="DT1210">
        <v>0.00450631800226083</v>
      </c>
      <c r="DU1210">
        <v>1</v>
      </c>
      <c r="DV1210">
        <v>1</v>
      </c>
      <c r="DW1210">
        <v>2</v>
      </c>
      <c r="DX1210" t="s">
        <v>395</v>
      </c>
      <c r="DY1210">
        <v>2.97147</v>
      </c>
      <c r="DZ1210">
        <v>2.70226</v>
      </c>
      <c r="EA1210">
        <v>0.122956</v>
      </c>
      <c r="EB1210">
        <v>0.131028</v>
      </c>
      <c r="EC1210">
        <v>0.100232</v>
      </c>
      <c r="ED1210">
        <v>0.0877884</v>
      </c>
      <c r="EE1210">
        <v>34139.3</v>
      </c>
      <c r="EF1210">
        <v>36871</v>
      </c>
      <c r="EG1210">
        <v>35278.2</v>
      </c>
      <c r="EH1210">
        <v>38485.9</v>
      </c>
      <c r="EI1210">
        <v>45018.7</v>
      </c>
      <c r="EJ1210">
        <v>50715.3</v>
      </c>
      <c r="EK1210">
        <v>55158.2</v>
      </c>
      <c r="EL1210">
        <v>61741.7</v>
      </c>
      <c r="EM1210">
        <v>1.9826</v>
      </c>
      <c r="EN1210">
        <v>1.7996</v>
      </c>
      <c r="EO1210">
        <v>0.0865757</v>
      </c>
      <c r="EP1210">
        <v>0</v>
      </c>
      <c r="EQ1210">
        <v>23.5721</v>
      </c>
      <c r="ER1210">
        <v>999.9</v>
      </c>
      <c r="ES1210">
        <v>41.643</v>
      </c>
      <c r="ET1210">
        <v>32.237</v>
      </c>
      <c r="EU1210">
        <v>22.2826</v>
      </c>
      <c r="EV1210">
        <v>56.5126</v>
      </c>
      <c r="EW1210">
        <v>46.1418</v>
      </c>
      <c r="EX1210">
        <v>1</v>
      </c>
      <c r="EY1210">
        <v>0.0218293</v>
      </c>
      <c r="EZ1210">
        <v>2.49233</v>
      </c>
      <c r="FA1210">
        <v>20.0949</v>
      </c>
      <c r="FB1210">
        <v>5.19453</v>
      </c>
      <c r="FC1210">
        <v>12.0076</v>
      </c>
      <c r="FD1210">
        <v>4.9752</v>
      </c>
      <c r="FE1210">
        <v>3.2936</v>
      </c>
      <c r="FF1210">
        <v>9999</v>
      </c>
      <c r="FG1210">
        <v>9999</v>
      </c>
      <c r="FH1210">
        <v>9999</v>
      </c>
      <c r="FI1210">
        <v>696.6</v>
      </c>
      <c r="FJ1210">
        <v>1.86365</v>
      </c>
      <c r="FK1210">
        <v>1.86829</v>
      </c>
      <c r="FL1210">
        <v>1.86807</v>
      </c>
      <c r="FM1210">
        <v>1.86935</v>
      </c>
      <c r="FN1210">
        <v>1.87012</v>
      </c>
      <c r="FO1210">
        <v>1.86615</v>
      </c>
      <c r="FP1210">
        <v>1.86713</v>
      </c>
      <c r="FQ1210">
        <v>1.86859</v>
      </c>
      <c r="FR1210">
        <v>5</v>
      </c>
      <c r="FS1210">
        <v>0</v>
      </c>
      <c r="FT1210">
        <v>0</v>
      </c>
      <c r="FU1210">
        <v>0</v>
      </c>
      <c r="FV1210" t="s">
        <v>358</v>
      </c>
      <c r="FW1210" t="s">
        <v>359</v>
      </c>
      <c r="FX1210" t="s">
        <v>360</v>
      </c>
      <c r="FY1210" t="s">
        <v>360</v>
      </c>
      <c r="FZ1210" t="s">
        <v>360</v>
      </c>
      <c r="GA1210" t="s">
        <v>360</v>
      </c>
      <c r="GB1210">
        <v>0</v>
      </c>
      <c r="GC1210">
        <v>100</v>
      </c>
      <c r="GD1210">
        <v>100</v>
      </c>
      <c r="GE1210">
        <v>7.138</v>
      </c>
      <c r="GF1210">
        <v>0.3048</v>
      </c>
      <c r="GG1210">
        <v>3.61927167264205</v>
      </c>
      <c r="GH1210">
        <v>0.00509506669552449</v>
      </c>
      <c r="GI1210">
        <v>1.17866753763249e-06</v>
      </c>
      <c r="GJ1210">
        <v>-6.62632595388568e-10</v>
      </c>
      <c r="GK1210">
        <v>0.304780318481584</v>
      </c>
      <c r="GL1210">
        <v>0</v>
      </c>
      <c r="GM1210">
        <v>0</v>
      </c>
      <c r="GN1210">
        <v>0</v>
      </c>
      <c r="GO1210">
        <v>-5</v>
      </c>
      <c r="GP1210">
        <v>1640</v>
      </c>
      <c r="GQ1210">
        <v>1</v>
      </c>
      <c r="GR1210">
        <v>20</v>
      </c>
      <c r="GS1210">
        <v>50392.9</v>
      </c>
      <c r="GT1210">
        <v>50392.9</v>
      </c>
      <c r="GU1210">
        <v>1.54541</v>
      </c>
      <c r="GV1210">
        <v>2.63428</v>
      </c>
      <c r="GW1210">
        <v>1.54785</v>
      </c>
      <c r="GX1210">
        <v>2.29858</v>
      </c>
      <c r="GY1210">
        <v>1.34644</v>
      </c>
      <c r="GZ1210">
        <v>2.41089</v>
      </c>
      <c r="HA1210">
        <v>37.2181</v>
      </c>
      <c r="HB1210">
        <v>23.9474</v>
      </c>
      <c r="HC1210">
        <v>18</v>
      </c>
      <c r="HD1210">
        <v>505.323</v>
      </c>
      <c r="HE1210">
        <v>390.314</v>
      </c>
      <c r="HF1210">
        <v>19.526</v>
      </c>
      <c r="HG1210">
        <v>27.3593</v>
      </c>
      <c r="HH1210">
        <v>30.0003</v>
      </c>
      <c r="HI1210">
        <v>27.352</v>
      </c>
      <c r="HJ1210">
        <v>27.297</v>
      </c>
      <c r="HK1210">
        <v>30.9895</v>
      </c>
      <c r="HL1210">
        <v>17.5711</v>
      </c>
      <c r="HM1210">
        <v>21.305</v>
      </c>
      <c r="HN1210">
        <v>19.5319</v>
      </c>
      <c r="HO1210">
        <v>710.049</v>
      </c>
      <c r="HP1210">
        <v>18.7421</v>
      </c>
      <c r="HQ1210">
        <v>102.311</v>
      </c>
      <c r="HR1210">
        <v>102.763</v>
      </c>
    </row>
    <row r="1211" spans="1:226">
      <c r="A1211">
        <v>1195</v>
      </c>
      <c r="B1211">
        <v>1663701229.6</v>
      </c>
      <c r="C1211">
        <v>13454.5</v>
      </c>
      <c r="D1211" t="s">
        <v>2761</v>
      </c>
      <c r="E1211" t="s">
        <v>2762</v>
      </c>
      <c r="F1211">
        <v>5</v>
      </c>
      <c r="G1211" t="s">
        <v>2678</v>
      </c>
      <c r="H1211" t="s">
        <v>354</v>
      </c>
      <c r="I1211">
        <v>1663701221.83214</v>
      </c>
      <c r="J1211">
        <f>(K1211)/1000</f>
        <v>0</v>
      </c>
      <c r="K1211">
        <f>IF(BF1211, AN1211, AH1211)</f>
        <v>0</v>
      </c>
      <c r="L1211">
        <f>IF(BF1211, AI1211, AG1211)</f>
        <v>0</v>
      </c>
      <c r="M1211">
        <f>BH1211 - IF(AU1211&gt;1, L1211*BB1211*100.0/(AW1211*BV1211), 0)</f>
        <v>0</v>
      </c>
      <c r="N1211">
        <f>((T1211-J1211/2)*M1211-L1211)/(T1211+J1211/2)</f>
        <v>0</v>
      </c>
      <c r="O1211">
        <f>N1211*(BO1211+BP1211)/1000.0</f>
        <v>0</v>
      </c>
      <c r="P1211">
        <f>(BH1211 - IF(AU1211&gt;1, L1211*BB1211*100.0/(AW1211*BV1211), 0))*(BO1211+BP1211)/1000.0</f>
        <v>0</v>
      </c>
      <c r="Q1211">
        <f>2.0/((1/S1211-1/R1211)+SIGN(S1211)*SQRT((1/S1211-1/R1211)*(1/S1211-1/R1211) + 4*BC1211/((BC1211+1)*(BC1211+1))*(2*1/S1211*1/R1211-1/R1211*1/R1211)))</f>
        <v>0</v>
      </c>
      <c r="R1211">
        <f>IF(LEFT(BD1211,1)&lt;&gt;"0",IF(LEFT(BD1211,1)="1",3.0,BE1211),$D$5+$E$5*(BV1211*BO1211/($K$5*1000))+$F$5*(BV1211*BO1211/($K$5*1000))*MAX(MIN(BB1211,$J$5),$I$5)*MAX(MIN(BB1211,$J$5),$I$5)+$G$5*MAX(MIN(BB1211,$J$5),$I$5)*(BV1211*BO1211/($K$5*1000))+$H$5*(BV1211*BO1211/($K$5*1000))*(BV1211*BO1211/($K$5*1000)))</f>
        <v>0</v>
      </c>
      <c r="S1211">
        <f>J1211*(1000-(1000*0.61365*exp(17.502*W1211/(240.97+W1211))/(BO1211+BP1211)+BJ1211)/2)/(1000*0.61365*exp(17.502*W1211/(240.97+W1211))/(BO1211+BP1211)-BJ1211)</f>
        <v>0</v>
      </c>
      <c r="T1211">
        <f>1/((BC1211+1)/(Q1211/1.6)+1/(R1211/1.37)) + BC1211/((BC1211+1)/(Q1211/1.6) + BC1211/(R1211/1.37))</f>
        <v>0</v>
      </c>
      <c r="U1211">
        <f>(AX1211*BA1211)</f>
        <v>0</v>
      </c>
      <c r="V1211">
        <f>(BQ1211+(U1211+2*0.95*5.67E-8*(((BQ1211+$B$7)+273)^4-(BQ1211+273)^4)-44100*J1211)/(1.84*29.3*R1211+8*0.95*5.67E-8*(BQ1211+273)^3))</f>
        <v>0</v>
      </c>
      <c r="W1211">
        <f>($C$7*BR1211+$D$7*BS1211+$E$7*V1211)</f>
        <v>0</v>
      </c>
      <c r="X1211">
        <f>0.61365*exp(17.502*W1211/(240.97+W1211))</f>
        <v>0</v>
      </c>
      <c r="Y1211">
        <f>(Z1211/AA1211*100)</f>
        <v>0</v>
      </c>
      <c r="Z1211">
        <f>BJ1211*(BO1211+BP1211)/1000</f>
        <v>0</v>
      </c>
      <c r="AA1211">
        <f>0.61365*exp(17.502*BQ1211/(240.97+BQ1211))</f>
        <v>0</v>
      </c>
      <c r="AB1211">
        <f>(X1211-BJ1211*(BO1211+BP1211)/1000)</f>
        <v>0</v>
      </c>
      <c r="AC1211">
        <f>(-J1211*44100)</f>
        <v>0</v>
      </c>
      <c r="AD1211">
        <f>2*29.3*R1211*0.92*(BQ1211-W1211)</f>
        <v>0</v>
      </c>
      <c r="AE1211">
        <f>2*0.95*5.67E-8*(((BQ1211+$B$7)+273)^4-(W1211+273)^4)</f>
        <v>0</v>
      </c>
      <c r="AF1211">
        <f>U1211+AE1211+AC1211+AD1211</f>
        <v>0</v>
      </c>
      <c r="AG1211">
        <f>BN1211*AU1211*(BI1211-BH1211*(1000-AU1211*BK1211)/(1000-AU1211*BJ1211))/(100*BB1211)</f>
        <v>0</v>
      </c>
      <c r="AH1211">
        <f>1000*BN1211*AU1211*(BJ1211-BK1211)/(100*BB1211*(1000-AU1211*BJ1211))</f>
        <v>0</v>
      </c>
      <c r="AI1211">
        <f>(AJ1211 - AK1211 - BO1211*1E3/(8.314*(BQ1211+273.15)) * AM1211/BN1211 * AL1211) * BN1211/(100*BB1211) * (1000 - BK1211)/1000</f>
        <v>0</v>
      </c>
      <c r="AJ1211">
        <v>713.274849337155</v>
      </c>
      <c r="AK1211">
        <v>667.725339393939</v>
      </c>
      <c r="AL1211">
        <v>3.19788231903665</v>
      </c>
      <c r="AM1211">
        <v>65.4576814348884</v>
      </c>
      <c r="AN1211">
        <f>(AP1211 - AO1211 + BO1211*1E3/(8.314*(BQ1211+273.15)) * AR1211/BN1211 * AQ1211) * BN1211/(100*BB1211) * 1000/(1000 - AP1211)</f>
        <v>0</v>
      </c>
      <c r="AO1211">
        <v>18.794779928741</v>
      </c>
      <c r="AP1211">
        <v>22.9392098901099</v>
      </c>
      <c r="AQ1211">
        <v>-1.3157602913723e-05</v>
      </c>
      <c r="AR1211">
        <v>121.626062050855</v>
      </c>
      <c r="AS1211">
        <v>0</v>
      </c>
      <c r="AT1211">
        <v>0</v>
      </c>
      <c r="AU1211">
        <f>IF(AS1211*$H$13&gt;=AW1211,1.0,(AW1211/(AW1211-AS1211*$H$13)))</f>
        <v>0</v>
      </c>
      <c r="AV1211">
        <f>(AU1211-1)*100</f>
        <v>0</v>
      </c>
      <c r="AW1211">
        <f>MAX(0,($B$13+$C$13*BV1211)/(1+$D$13*BV1211)*BO1211/(BQ1211+273)*$E$13)</f>
        <v>0</v>
      </c>
      <c r="AX1211">
        <f>$B$11*BW1211+$C$11*BX1211+$F$11*CI1211*(1-CL1211)</f>
        <v>0</v>
      </c>
      <c r="AY1211">
        <f>AX1211*AZ1211</f>
        <v>0</v>
      </c>
      <c r="AZ1211">
        <f>($B$11*$D$9+$C$11*$D$9+$F$11*((CV1211+CN1211)/MAX(CV1211+CN1211+CW1211, 0.1)*$I$9+CW1211/MAX(CV1211+CN1211+CW1211, 0.1)*$J$9))/($B$11+$C$11+$F$11)</f>
        <v>0</v>
      </c>
      <c r="BA1211">
        <f>($B$11*$K$9+$C$11*$K$9+$F$11*((CV1211+CN1211)/MAX(CV1211+CN1211+CW1211, 0.1)*$P$9+CW1211/MAX(CV1211+CN1211+CW1211, 0.1)*$Q$9))/($B$11+$C$11+$F$11)</f>
        <v>0</v>
      </c>
      <c r="BB1211">
        <v>6</v>
      </c>
      <c r="BC1211">
        <v>0.5</v>
      </c>
      <c r="BD1211" t="s">
        <v>355</v>
      </c>
      <c r="BE1211">
        <v>2</v>
      </c>
      <c r="BF1211" t="b">
        <v>1</v>
      </c>
      <c r="BG1211">
        <v>1663701221.83214</v>
      </c>
      <c r="BH1211">
        <v>629.152285714286</v>
      </c>
      <c r="BI1211">
        <v>683.497821428571</v>
      </c>
      <c r="BJ1211">
        <v>22.9401607142857</v>
      </c>
      <c r="BK1211">
        <v>18.7951964285714</v>
      </c>
      <c r="BL1211">
        <v>622.066857142857</v>
      </c>
      <c r="BM1211">
        <v>22.635375</v>
      </c>
      <c r="BN1211">
        <v>500.081607142857</v>
      </c>
      <c r="BO1211">
        <v>90.4436857142857</v>
      </c>
      <c r="BP1211">
        <v>0.0482393035714286</v>
      </c>
      <c r="BQ1211">
        <v>24.423525</v>
      </c>
      <c r="BR1211">
        <v>24.9817571428571</v>
      </c>
      <c r="BS1211">
        <v>999.9</v>
      </c>
      <c r="BT1211">
        <v>0</v>
      </c>
      <c r="BU1211">
        <v>0</v>
      </c>
      <c r="BV1211">
        <v>10009.1071428571</v>
      </c>
      <c r="BW1211">
        <v>0</v>
      </c>
      <c r="BX1211">
        <v>16.6654142857143</v>
      </c>
      <c r="BY1211">
        <v>-54.3456535714286</v>
      </c>
      <c r="BZ1211">
        <v>643.923964285714</v>
      </c>
      <c r="CA1211">
        <v>696.590392857143</v>
      </c>
      <c r="CB1211">
        <v>4.14495178571429</v>
      </c>
      <c r="CC1211">
        <v>683.497821428571</v>
      </c>
      <c r="CD1211">
        <v>18.7951964285714</v>
      </c>
      <c r="CE1211">
        <v>2.07479285714286</v>
      </c>
      <c r="CF1211">
        <v>1.6999075</v>
      </c>
      <c r="CG1211">
        <v>18.0269678571429</v>
      </c>
      <c r="CH1211">
        <v>14.8955857142857</v>
      </c>
      <c r="CI1211">
        <v>1999.94357142857</v>
      </c>
      <c r="CJ1211">
        <v>0.9799985</v>
      </c>
      <c r="CK1211">
        <v>0.0200015</v>
      </c>
      <c r="CL1211">
        <v>0</v>
      </c>
      <c r="CM1211">
        <v>897.536821428571</v>
      </c>
      <c r="CN1211">
        <v>5.00063</v>
      </c>
      <c r="CO1211">
        <v>17816.7214285714</v>
      </c>
      <c r="CP1211">
        <v>17256.4107142857</v>
      </c>
      <c r="CQ1211">
        <v>39.34125</v>
      </c>
      <c r="CR1211">
        <v>39.4148571428571</v>
      </c>
      <c r="CS1211">
        <v>38.812</v>
      </c>
      <c r="CT1211">
        <v>38.8705</v>
      </c>
      <c r="CU1211">
        <v>40.062</v>
      </c>
      <c r="CV1211">
        <v>1955.04357142857</v>
      </c>
      <c r="CW1211">
        <v>39.9</v>
      </c>
      <c r="CX1211">
        <v>0</v>
      </c>
      <c r="CY1211">
        <v>1663701226.7</v>
      </c>
      <c r="CZ1211">
        <v>0</v>
      </c>
      <c r="DA1211">
        <v>0</v>
      </c>
      <c r="DB1211" t="s">
        <v>356</v>
      </c>
      <c r="DC1211">
        <v>1660677648.1</v>
      </c>
      <c r="DD1211">
        <v>1660677649.1</v>
      </c>
      <c r="DE1211">
        <v>0</v>
      </c>
      <c r="DF1211">
        <v>-1.042</v>
      </c>
      <c r="DG1211">
        <v>0.003</v>
      </c>
      <c r="DH1211">
        <v>5.218</v>
      </c>
      <c r="DI1211">
        <v>0.344</v>
      </c>
      <c r="DJ1211">
        <v>417</v>
      </c>
      <c r="DK1211">
        <v>22</v>
      </c>
      <c r="DL1211">
        <v>1.24</v>
      </c>
      <c r="DM1211">
        <v>0.53</v>
      </c>
      <c r="DN1211">
        <v>-53.984955</v>
      </c>
      <c r="DO1211">
        <v>-3.98999774859292</v>
      </c>
      <c r="DP1211">
        <v>0.620308627196978</v>
      </c>
      <c r="DQ1211">
        <v>0</v>
      </c>
      <c r="DR1211">
        <v>4.14682275</v>
      </c>
      <c r="DS1211">
        <v>-0.029114183864926</v>
      </c>
      <c r="DT1211">
        <v>0.0036698344564163</v>
      </c>
      <c r="DU1211">
        <v>1</v>
      </c>
      <c r="DV1211">
        <v>1</v>
      </c>
      <c r="DW1211">
        <v>2</v>
      </c>
      <c r="DX1211" t="s">
        <v>395</v>
      </c>
      <c r="DY1211">
        <v>2.97321</v>
      </c>
      <c r="DZ1211">
        <v>2.70205</v>
      </c>
      <c r="EA1211">
        <v>0.125074</v>
      </c>
      <c r="EB1211">
        <v>0.133218</v>
      </c>
      <c r="EC1211">
        <v>0.100234</v>
      </c>
      <c r="ED1211">
        <v>0.0877851</v>
      </c>
      <c r="EE1211">
        <v>34056.2</v>
      </c>
      <c r="EF1211">
        <v>36777.5</v>
      </c>
      <c r="EG1211">
        <v>35277.6</v>
      </c>
      <c r="EH1211">
        <v>38485.2</v>
      </c>
      <c r="EI1211">
        <v>45018</v>
      </c>
      <c r="EJ1211">
        <v>50714.7</v>
      </c>
      <c r="EK1211">
        <v>55157.5</v>
      </c>
      <c r="EL1211">
        <v>61740.7</v>
      </c>
      <c r="EM1211">
        <v>1.984</v>
      </c>
      <c r="EN1211">
        <v>1.7992</v>
      </c>
      <c r="EO1211">
        <v>0.0854135</v>
      </c>
      <c r="EP1211">
        <v>0</v>
      </c>
      <c r="EQ1211">
        <v>23.5741</v>
      </c>
      <c r="ER1211">
        <v>999.9</v>
      </c>
      <c r="ES1211">
        <v>41.643</v>
      </c>
      <c r="ET1211">
        <v>32.227</v>
      </c>
      <c r="EU1211">
        <v>22.2721</v>
      </c>
      <c r="EV1211">
        <v>55.9526</v>
      </c>
      <c r="EW1211">
        <v>46.1298</v>
      </c>
      <c r="EX1211">
        <v>1</v>
      </c>
      <c r="EY1211">
        <v>0.0214634</v>
      </c>
      <c r="EZ1211">
        <v>2.48767</v>
      </c>
      <c r="FA1211">
        <v>20.0958</v>
      </c>
      <c r="FB1211">
        <v>5.19692</v>
      </c>
      <c r="FC1211">
        <v>12.004</v>
      </c>
      <c r="FD1211">
        <v>4.9756</v>
      </c>
      <c r="FE1211">
        <v>3.294</v>
      </c>
      <c r="FF1211">
        <v>9999</v>
      </c>
      <c r="FG1211">
        <v>9999</v>
      </c>
      <c r="FH1211">
        <v>9999</v>
      </c>
      <c r="FI1211">
        <v>696.6</v>
      </c>
      <c r="FJ1211">
        <v>1.86356</v>
      </c>
      <c r="FK1211">
        <v>1.86832</v>
      </c>
      <c r="FL1211">
        <v>1.86813</v>
      </c>
      <c r="FM1211">
        <v>1.86929</v>
      </c>
      <c r="FN1211">
        <v>1.87009</v>
      </c>
      <c r="FO1211">
        <v>1.86615</v>
      </c>
      <c r="FP1211">
        <v>1.86722</v>
      </c>
      <c r="FQ1211">
        <v>1.86859</v>
      </c>
      <c r="FR1211">
        <v>5</v>
      </c>
      <c r="FS1211">
        <v>0</v>
      </c>
      <c r="FT1211">
        <v>0</v>
      </c>
      <c r="FU1211">
        <v>0</v>
      </c>
      <c r="FV1211" t="s">
        <v>358</v>
      </c>
      <c r="FW1211" t="s">
        <v>359</v>
      </c>
      <c r="FX1211" t="s">
        <v>360</v>
      </c>
      <c r="FY1211" t="s">
        <v>360</v>
      </c>
      <c r="FZ1211" t="s">
        <v>360</v>
      </c>
      <c r="GA1211" t="s">
        <v>360</v>
      </c>
      <c r="GB1211">
        <v>0</v>
      </c>
      <c r="GC1211">
        <v>100</v>
      </c>
      <c r="GD1211">
        <v>100</v>
      </c>
      <c r="GE1211">
        <v>7.229</v>
      </c>
      <c r="GF1211">
        <v>0.3048</v>
      </c>
      <c r="GG1211">
        <v>3.61927167264205</v>
      </c>
      <c r="GH1211">
        <v>0.00509506669552449</v>
      </c>
      <c r="GI1211">
        <v>1.17866753763249e-06</v>
      </c>
      <c r="GJ1211">
        <v>-6.62632595388568e-10</v>
      </c>
      <c r="GK1211">
        <v>0.304780318481584</v>
      </c>
      <c r="GL1211">
        <v>0</v>
      </c>
      <c r="GM1211">
        <v>0</v>
      </c>
      <c r="GN1211">
        <v>0</v>
      </c>
      <c r="GO1211">
        <v>-5</v>
      </c>
      <c r="GP1211">
        <v>1640</v>
      </c>
      <c r="GQ1211">
        <v>1</v>
      </c>
      <c r="GR1211">
        <v>20</v>
      </c>
      <c r="GS1211">
        <v>50393</v>
      </c>
      <c r="GT1211">
        <v>50393</v>
      </c>
      <c r="GU1211">
        <v>1.57715</v>
      </c>
      <c r="GV1211">
        <v>2.62573</v>
      </c>
      <c r="GW1211">
        <v>1.54785</v>
      </c>
      <c r="GX1211">
        <v>2.29858</v>
      </c>
      <c r="GY1211">
        <v>1.34644</v>
      </c>
      <c r="GZ1211">
        <v>2.37061</v>
      </c>
      <c r="HA1211">
        <v>37.2181</v>
      </c>
      <c r="HB1211">
        <v>23.9474</v>
      </c>
      <c r="HC1211">
        <v>18</v>
      </c>
      <c r="HD1211">
        <v>506.259</v>
      </c>
      <c r="HE1211">
        <v>390.097</v>
      </c>
      <c r="HF1211">
        <v>19.5382</v>
      </c>
      <c r="HG1211">
        <v>27.3593</v>
      </c>
      <c r="HH1211">
        <v>30</v>
      </c>
      <c r="HI1211">
        <v>27.352</v>
      </c>
      <c r="HJ1211">
        <v>27.297</v>
      </c>
      <c r="HK1211">
        <v>31.6227</v>
      </c>
      <c r="HL1211">
        <v>17.5711</v>
      </c>
      <c r="HM1211">
        <v>21.305</v>
      </c>
      <c r="HN1211">
        <v>19.5436</v>
      </c>
      <c r="HO1211">
        <v>723.618</v>
      </c>
      <c r="HP1211">
        <v>18.7379</v>
      </c>
      <c r="HQ1211">
        <v>102.31</v>
      </c>
      <c r="HR1211">
        <v>102.761</v>
      </c>
    </row>
    <row r="1212" spans="1:226">
      <c r="A1212">
        <v>1196</v>
      </c>
      <c r="B1212">
        <v>1663701234.6</v>
      </c>
      <c r="C1212">
        <v>13459.5</v>
      </c>
      <c r="D1212" t="s">
        <v>2763</v>
      </c>
      <c r="E1212" t="s">
        <v>2764</v>
      </c>
      <c r="F1212">
        <v>5</v>
      </c>
      <c r="G1212" t="s">
        <v>2678</v>
      </c>
      <c r="H1212" t="s">
        <v>354</v>
      </c>
      <c r="I1212">
        <v>1663701227.1</v>
      </c>
      <c r="J1212">
        <f>(K1212)/1000</f>
        <v>0</v>
      </c>
      <c r="K1212">
        <f>IF(BF1212, AN1212, AH1212)</f>
        <v>0</v>
      </c>
      <c r="L1212">
        <f>IF(BF1212, AI1212, AG1212)</f>
        <v>0</v>
      </c>
      <c r="M1212">
        <f>BH1212 - IF(AU1212&gt;1, L1212*BB1212*100.0/(AW1212*BV1212), 0)</f>
        <v>0</v>
      </c>
      <c r="N1212">
        <f>((T1212-J1212/2)*M1212-L1212)/(T1212+J1212/2)</f>
        <v>0</v>
      </c>
      <c r="O1212">
        <f>N1212*(BO1212+BP1212)/1000.0</f>
        <v>0</v>
      </c>
      <c r="P1212">
        <f>(BH1212 - IF(AU1212&gt;1, L1212*BB1212*100.0/(AW1212*BV1212), 0))*(BO1212+BP1212)/1000.0</f>
        <v>0</v>
      </c>
      <c r="Q1212">
        <f>2.0/((1/S1212-1/R1212)+SIGN(S1212)*SQRT((1/S1212-1/R1212)*(1/S1212-1/R1212) + 4*BC1212/((BC1212+1)*(BC1212+1))*(2*1/S1212*1/R1212-1/R1212*1/R1212)))</f>
        <v>0</v>
      </c>
      <c r="R1212">
        <f>IF(LEFT(BD1212,1)&lt;&gt;"0",IF(LEFT(BD1212,1)="1",3.0,BE1212),$D$5+$E$5*(BV1212*BO1212/($K$5*1000))+$F$5*(BV1212*BO1212/($K$5*1000))*MAX(MIN(BB1212,$J$5),$I$5)*MAX(MIN(BB1212,$J$5),$I$5)+$G$5*MAX(MIN(BB1212,$J$5),$I$5)*(BV1212*BO1212/($K$5*1000))+$H$5*(BV1212*BO1212/($K$5*1000))*(BV1212*BO1212/($K$5*1000)))</f>
        <v>0</v>
      </c>
      <c r="S1212">
        <f>J1212*(1000-(1000*0.61365*exp(17.502*W1212/(240.97+W1212))/(BO1212+BP1212)+BJ1212)/2)/(1000*0.61365*exp(17.502*W1212/(240.97+W1212))/(BO1212+BP1212)-BJ1212)</f>
        <v>0</v>
      </c>
      <c r="T1212">
        <f>1/((BC1212+1)/(Q1212/1.6)+1/(R1212/1.37)) + BC1212/((BC1212+1)/(Q1212/1.6) + BC1212/(R1212/1.37))</f>
        <v>0</v>
      </c>
      <c r="U1212">
        <f>(AX1212*BA1212)</f>
        <v>0</v>
      </c>
      <c r="V1212">
        <f>(BQ1212+(U1212+2*0.95*5.67E-8*(((BQ1212+$B$7)+273)^4-(BQ1212+273)^4)-44100*J1212)/(1.84*29.3*R1212+8*0.95*5.67E-8*(BQ1212+273)^3))</f>
        <v>0</v>
      </c>
      <c r="W1212">
        <f>($C$7*BR1212+$D$7*BS1212+$E$7*V1212)</f>
        <v>0</v>
      </c>
      <c r="X1212">
        <f>0.61365*exp(17.502*W1212/(240.97+W1212))</f>
        <v>0</v>
      </c>
      <c r="Y1212">
        <f>(Z1212/AA1212*100)</f>
        <v>0</v>
      </c>
      <c r="Z1212">
        <f>BJ1212*(BO1212+BP1212)/1000</f>
        <v>0</v>
      </c>
      <c r="AA1212">
        <f>0.61365*exp(17.502*BQ1212/(240.97+BQ1212))</f>
        <v>0</v>
      </c>
      <c r="AB1212">
        <f>(X1212-BJ1212*(BO1212+BP1212)/1000)</f>
        <v>0</v>
      </c>
      <c r="AC1212">
        <f>(-J1212*44100)</f>
        <v>0</v>
      </c>
      <c r="AD1212">
        <f>2*29.3*R1212*0.92*(BQ1212-W1212)</f>
        <v>0</v>
      </c>
      <c r="AE1212">
        <f>2*0.95*5.67E-8*(((BQ1212+$B$7)+273)^4-(W1212+273)^4)</f>
        <v>0</v>
      </c>
      <c r="AF1212">
        <f>U1212+AE1212+AC1212+AD1212</f>
        <v>0</v>
      </c>
      <c r="AG1212">
        <f>BN1212*AU1212*(BI1212-BH1212*(1000-AU1212*BK1212)/(1000-AU1212*BJ1212))/(100*BB1212)</f>
        <v>0</v>
      </c>
      <c r="AH1212">
        <f>1000*BN1212*AU1212*(BJ1212-BK1212)/(100*BB1212*(1000-AU1212*BJ1212))</f>
        <v>0</v>
      </c>
      <c r="AI1212">
        <f>(AJ1212 - AK1212 - BO1212*1E3/(8.314*(BQ1212+273.15)) * AM1212/BN1212 * AL1212) * BN1212/(100*BB1212) * (1000 - BK1212)/1000</f>
        <v>0</v>
      </c>
      <c r="AJ1212">
        <v>730.309481718368</v>
      </c>
      <c r="AK1212">
        <v>684.339109090909</v>
      </c>
      <c r="AL1212">
        <v>3.28868169629413</v>
      </c>
      <c r="AM1212">
        <v>65.4576814348884</v>
      </c>
      <c r="AN1212">
        <f>(AP1212 - AO1212 + BO1212*1E3/(8.314*(BQ1212+273.15)) * AR1212/BN1212 * AQ1212) * BN1212/(100*BB1212) * 1000/(1000 - AP1212)</f>
        <v>0</v>
      </c>
      <c r="AO1212">
        <v>18.7975146112163</v>
      </c>
      <c r="AP1212">
        <v>22.9412164835165</v>
      </c>
      <c r="AQ1212">
        <v>-1.42047181245869e-05</v>
      </c>
      <c r="AR1212">
        <v>121.626062050855</v>
      </c>
      <c r="AS1212">
        <v>0</v>
      </c>
      <c r="AT1212">
        <v>0</v>
      </c>
      <c r="AU1212">
        <f>IF(AS1212*$H$13&gt;=AW1212,1.0,(AW1212/(AW1212-AS1212*$H$13)))</f>
        <v>0</v>
      </c>
      <c r="AV1212">
        <f>(AU1212-1)*100</f>
        <v>0</v>
      </c>
      <c r="AW1212">
        <f>MAX(0,($B$13+$C$13*BV1212)/(1+$D$13*BV1212)*BO1212/(BQ1212+273)*$E$13)</f>
        <v>0</v>
      </c>
      <c r="AX1212">
        <f>$B$11*BW1212+$C$11*BX1212+$F$11*CI1212*(1-CL1212)</f>
        <v>0</v>
      </c>
      <c r="AY1212">
        <f>AX1212*AZ1212</f>
        <v>0</v>
      </c>
      <c r="AZ1212">
        <f>($B$11*$D$9+$C$11*$D$9+$F$11*((CV1212+CN1212)/MAX(CV1212+CN1212+CW1212, 0.1)*$I$9+CW1212/MAX(CV1212+CN1212+CW1212, 0.1)*$J$9))/($B$11+$C$11+$F$11)</f>
        <v>0</v>
      </c>
      <c r="BA1212">
        <f>($B$11*$K$9+$C$11*$K$9+$F$11*((CV1212+CN1212)/MAX(CV1212+CN1212+CW1212, 0.1)*$P$9+CW1212/MAX(CV1212+CN1212+CW1212, 0.1)*$Q$9))/($B$11+$C$11+$F$11)</f>
        <v>0</v>
      </c>
      <c r="BB1212">
        <v>6</v>
      </c>
      <c r="BC1212">
        <v>0.5</v>
      </c>
      <c r="BD1212" t="s">
        <v>355</v>
      </c>
      <c r="BE1212">
        <v>2</v>
      </c>
      <c r="BF1212" t="b">
        <v>1</v>
      </c>
      <c r="BG1212">
        <v>1663701227.1</v>
      </c>
      <c r="BH1212">
        <v>646.195444444444</v>
      </c>
      <c r="BI1212">
        <v>700.810851851852</v>
      </c>
      <c r="BJ1212">
        <v>22.9395888888889</v>
      </c>
      <c r="BK1212">
        <v>18.7957444444444</v>
      </c>
      <c r="BL1212">
        <v>639.011888888889</v>
      </c>
      <c r="BM1212">
        <v>22.6348074074074</v>
      </c>
      <c r="BN1212">
        <v>500.136074074074</v>
      </c>
      <c r="BO1212">
        <v>90.4444666666667</v>
      </c>
      <c r="BP1212">
        <v>0.048400862962963</v>
      </c>
      <c r="BQ1212">
        <v>24.4291814814815</v>
      </c>
      <c r="BR1212">
        <v>24.9788037037037</v>
      </c>
      <c r="BS1212">
        <v>999.9</v>
      </c>
      <c r="BT1212">
        <v>0</v>
      </c>
      <c r="BU1212">
        <v>0</v>
      </c>
      <c r="BV1212">
        <v>9997.96296296296</v>
      </c>
      <c r="BW1212">
        <v>0</v>
      </c>
      <c r="BX1212">
        <v>16.6799444444444</v>
      </c>
      <c r="BY1212">
        <v>-54.6154777777778</v>
      </c>
      <c r="BZ1212">
        <v>661.366888888889</v>
      </c>
      <c r="CA1212">
        <v>714.235333333333</v>
      </c>
      <c r="CB1212">
        <v>4.14384185185185</v>
      </c>
      <c r="CC1212">
        <v>700.810851851852</v>
      </c>
      <c r="CD1212">
        <v>18.7957444444444</v>
      </c>
      <c r="CE1212">
        <v>2.07475925925926</v>
      </c>
      <c r="CF1212">
        <v>1.69997148148148</v>
      </c>
      <c r="CG1212">
        <v>18.0267074074074</v>
      </c>
      <c r="CH1212">
        <v>14.8961666666667</v>
      </c>
      <c r="CI1212">
        <v>1999.93444444444</v>
      </c>
      <c r="CJ1212">
        <v>0.979998333333333</v>
      </c>
      <c r="CK1212">
        <v>0.0200016777777778</v>
      </c>
      <c r="CL1212">
        <v>0</v>
      </c>
      <c r="CM1212">
        <v>901.251740740741</v>
      </c>
      <c r="CN1212">
        <v>5.00063</v>
      </c>
      <c r="CO1212">
        <v>17889.9888888889</v>
      </c>
      <c r="CP1212">
        <v>17256.3111111111</v>
      </c>
      <c r="CQ1212">
        <v>39.3376666666667</v>
      </c>
      <c r="CR1212">
        <v>39.4117407407407</v>
      </c>
      <c r="CS1212">
        <v>38.812</v>
      </c>
      <c r="CT1212">
        <v>38.8703333333333</v>
      </c>
      <c r="CU1212">
        <v>40.062</v>
      </c>
      <c r="CV1212">
        <v>1955.03444444444</v>
      </c>
      <c r="CW1212">
        <v>39.9</v>
      </c>
      <c r="CX1212">
        <v>0</v>
      </c>
      <c r="CY1212">
        <v>1663701232.1</v>
      </c>
      <c r="CZ1212">
        <v>0</v>
      </c>
      <c r="DA1212">
        <v>0</v>
      </c>
      <c r="DB1212" t="s">
        <v>356</v>
      </c>
      <c r="DC1212">
        <v>1660677648.1</v>
      </c>
      <c r="DD1212">
        <v>1660677649.1</v>
      </c>
      <c r="DE1212">
        <v>0</v>
      </c>
      <c r="DF1212">
        <v>-1.042</v>
      </c>
      <c r="DG1212">
        <v>0.003</v>
      </c>
      <c r="DH1212">
        <v>5.218</v>
      </c>
      <c r="DI1212">
        <v>0.344</v>
      </c>
      <c r="DJ1212">
        <v>417</v>
      </c>
      <c r="DK1212">
        <v>22</v>
      </c>
      <c r="DL1212">
        <v>1.24</v>
      </c>
      <c r="DM1212">
        <v>0.53</v>
      </c>
      <c r="DN1212">
        <v>-54.386925</v>
      </c>
      <c r="DO1212">
        <v>-3.67424240150089</v>
      </c>
      <c r="DP1212">
        <v>0.561632088982636</v>
      </c>
      <c r="DQ1212">
        <v>0</v>
      </c>
      <c r="DR1212">
        <v>4.1445325</v>
      </c>
      <c r="DS1212">
        <v>-0.0162432270169007</v>
      </c>
      <c r="DT1212">
        <v>0.00260132442228952</v>
      </c>
      <c r="DU1212">
        <v>1</v>
      </c>
      <c r="DV1212">
        <v>1</v>
      </c>
      <c r="DW1212">
        <v>2</v>
      </c>
      <c r="DX1212" t="s">
        <v>395</v>
      </c>
      <c r="DY1212">
        <v>2.97315</v>
      </c>
      <c r="DZ1212">
        <v>2.70202</v>
      </c>
      <c r="EA1212">
        <v>0.127216</v>
      </c>
      <c r="EB1212">
        <v>0.135274</v>
      </c>
      <c r="EC1212">
        <v>0.100237</v>
      </c>
      <c r="ED1212">
        <v>0.0877842</v>
      </c>
      <c r="EE1212">
        <v>33973.6</v>
      </c>
      <c r="EF1212">
        <v>36690.9</v>
      </c>
      <c r="EG1212">
        <v>35278.3</v>
      </c>
      <c r="EH1212">
        <v>38485.9</v>
      </c>
      <c r="EI1212">
        <v>45018.7</v>
      </c>
      <c r="EJ1212">
        <v>50715.2</v>
      </c>
      <c r="EK1212">
        <v>55158.4</v>
      </c>
      <c r="EL1212">
        <v>61741.1</v>
      </c>
      <c r="EM1212">
        <v>1.9832</v>
      </c>
      <c r="EN1212">
        <v>1.799</v>
      </c>
      <c r="EO1212">
        <v>0.0849366</v>
      </c>
      <c r="EP1212">
        <v>0</v>
      </c>
      <c r="EQ1212">
        <v>23.5761</v>
      </c>
      <c r="ER1212">
        <v>999.9</v>
      </c>
      <c r="ES1212">
        <v>41.643</v>
      </c>
      <c r="ET1212">
        <v>32.237</v>
      </c>
      <c r="EU1212">
        <v>22.2843</v>
      </c>
      <c r="EV1212">
        <v>56.4726</v>
      </c>
      <c r="EW1212">
        <v>46.0056</v>
      </c>
      <c r="EX1212">
        <v>1</v>
      </c>
      <c r="EY1212">
        <v>0.0215447</v>
      </c>
      <c r="EZ1212">
        <v>2.45595</v>
      </c>
      <c r="FA1212">
        <v>20.0955</v>
      </c>
      <c r="FB1212">
        <v>5.19812</v>
      </c>
      <c r="FC1212">
        <v>12.004</v>
      </c>
      <c r="FD1212">
        <v>4.9756</v>
      </c>
      <c r="FE1212">
        <v>3.294</v>
      </c>
      <c r="FF1212">
        <v>9999</v>
      </c>
      <c r="FG1212">
        <v>9999</v>
      </c>
      <c r="FH1212">
        <v>9999</v>
      </c>
      <c r="FI1212">
        <v>696.6</v>
      </c>
      <c r="FJ1212">
        <v>1.86359</v>
      </c>
      <c r="FK1212">
        <v>1.86829</v>
      </c>
      <c r="FL1212">
        <v>1.86813</v>
      </c>
      <c r="FM1212">
        <v>1.86935</v>
      </c>
      <c r="FN1212">
        <v>1.87009</v>
      </c>
      <c r="FO1212">
        <v>1.86615</v>
      </c>
      <c r="FP1212">
        <v>1.86707</v>
      </c>
      <c r="FQ1212">
        <v>1.86859</v>
      </c>
      <c r="FR1212">
        <v>5</v>
      </c>
      <c r="FS1212">
        <v>0</v>
      </c>
      <c r="FT1212">
        <v>0</v>
      </c>
      <c r="FU1212">
        <v>0</v>
      </c>
      <c r="FV1212" t="s">
        <v>358</v>
      </c>
      <c r="FW1212" t="s">
        <v>359</v>
      </c>
      <c r="FX1212" t="s">
        <v>360</v>
      </c>
      <c r="FY1212" t="s">
        <v>360</v>
      </c>
      <c r="FZ1212" t="s">
        <v>360</v>
      </c>
      <c r="GA1212" t="s">
        <v>360</v>
      </c>
      <c r="GB1212">
        <v>0</v>
      </c>
      <c r="GC1212">
        <v>100</v>
      </c>
      <c r="GD1212">
        <v>100</v>
      </c>
      <c r="GE1212">
        <v>7.322</v>
      </c>
      <c r="GF1212">
        <v>0.3048</v>
      </c>
      <c r="GG1212">
        <v>3.61927167264205</v>
      </c>
      <c r="GH1212">
        <v>0.00509506669552449</v>
      </c>
      <c r="GI1212">
        <v>1.17866753763249e-06</v>
      </c>
      <c r="GJ1212">
        <v>-6.62632595388568e-10</v>
      </c>
      <c r="GK1212">
        <v>0.304780318481584</v>
      </c>
      <c r="GL1212">
        <v>0</v>
      </c>
      <c r="GM1212">
        <v>0</v>
      </c>
      <c r="GN1212">
        <v>0</v>
      </c>
      <c r="GO1212">
        <v>-5</v>
      </c>
      <c r="GP1212">
        <v>1640</v>
      </c>
      <c r="GQ1212">
        <v>1</v>
      </c>
      <c r="GR1212">
        <v>20</v>
      </c>
      <c r="GS1212">
        <v>50393.1</v>
      </c>
      <c r="GT1212">
        <v>50393.1</v>
      </c>
      <c r="GU1212">
        <v>1.60522</v>
      </c>
      <c r="GV1212">
        <v>2.63794</v>
      </c>
      <c r="GW1212">
        <v>1.54785</v>
      </c>
      <c r="GX1212">
        <v>2.29858</v>
      </c>
      <c r="GY1212">
        <v>1.34644</v>
      </c>
      <c r="GZ1212">
        <v>2.38403</v>
      </c>
      <c r="HA1212">
        <v>37.2181</v>
      </c>
      <c r="HB1212">
        <v>23.9387</v>
      </c>
      <c r="HC1212">
        <v>18</v>
      </c>
      <c r="HD1212">
        <v>505.723</v>
      </c>
      <c r="HE1212">
        <v>389.988</v>
      </c>
      <c r="HF1212">
        <v>19.5515</v>
      </c>
      <c r="HG1212">
        <v>27.3593</v>
      </c>
      <c r="HH1212">
        <v>30.0001</v>
      </c>
      <c r="HI1212">
        <v>27.352</v>
      </c>
      <c r="HJ1212">
        <v>27.297</v>
      </c>
      <c r="HK1212">
        <v>32.1833</v>
      </c>
      <c r="HL1212">
        <v>17.5711</v>
      </c>
      <c r="HM1212">
        <v>21.305</v>
      </c>
      <c r="HN1212">
        <v>19.5612</v>
      </c>
      <c r="HO1212">
        <v>743.756</v>
      </c>
      <c r="HP1212">
        <v>18.7344</v>
      </c>
      <c r="HQ1212">
        <v>102.311</v>
      </c>
      <c r="HR1212">
        <v>102.762</v>
      </c>
    </row>
    <row r="1213" spans="1:226">
      <c r="A1213">
        <v>1197</v>
      </c>
      <c r="B1213">
        <v>1663701239.6</v>
      </c>
      <c r="C1213">
        <v>13464.5</v>
      </c>
      <c r="D1213" t="s">
        <v>2765</v>
      </c>
      <c r="E1213" t="s">
        <v>2766</v>
      </c>
      <c r="F1213">
        <v>5</v>
      </c>
      <c r="G1213" t="s">
        <v>2678</v>
      </c>
      <c r="H1213" t="s">
        <v>354</v>
      </c>
      <c r="I1213">
        <v>1663701231.81429</v>
      </c>
      <c r="J1213">
        <f>(K1213)/1000</f>
        <v>0</v>
      </c>
      <c r="K1213">
        <f>IF(BF1213, AN1213, AH1213)</f>
        <v>0</v>
      </c>
      <c r="L1213">
        <f>IF(BF1213, AI1213, AG1213)</f>
        <v>0</v>
      </c>
      <c r="M1213">
        <f>BH1213 - IF(AU1213&gt;1, L1213*BB1213*100.0/(AW1213*BV1213), 0)</f>
        <v>0</v>
      </c>
      <c r="N1213">
        <f>((T1213-J1213/2)*M1213-L1213)/(T1213+J1213/2)</f>
        <v>0</v>
      </c>
      <c r="O1213">
        <f>N1213*(BO1213+BP1213)/1000.0</f>
        <v>0</v>
      </c>
      <c r="P1213">
        <f>(BH1213 - IF(AU1213&gt;1, L1213*BB1213*100.0/(AW1213*BV1213), 0))*(BO1213+BP1213)/1000.0</f>
        <v>0</v>
      </c>
      <c r="Q1213">
        <f>2.0/((1/S1213-1/R1213)+SIGN(S1213)*SQRT((1/S1213-1/R1213)*(1/S1213-1/R1213) + 4*BC1213/((BC1213+1)*(BC1213+1))*(2*1/S1213*1/R1213-1/R1213*1/R1213)))</f>
        <v>0</v>
      </c>
      <c r="R1213">
        <f>IF(LEFT(BD1213,1)&lt;&gt;"0",IF(LEFT(BD1213,1)="1",3.0,BE1213),$D$5+$E$5*(BV1213*BO1213/($K$5*1000))+$F$5*(BV1213*BO1213/($K$5*1000))*MAX(MIN(BB1213,$J$5),$I$5)*MAX(MIN(BB1213,$J$5),$I$5)+$G$5*MAX(MIN(BB1213,$J$5),$I$5)*(BV1213*BO1213/($K$5*1000))+$H$5*(BV1213*BO1213/($K$5*1000))*(BV1213*BO1213/($K$5*1000)))</f>
        <v>0</v>
      </c>
      <c r="S1213">
        <f>J1213*(1000-(1000*0.61365*exp(17.502*W1213/(240.97+W1213))/(BO1213+BP1213)+BJ1213)/2)/(1000*0.61365*exp(17.502*W1213/(240.97+W1213))/(BO1213+BP1213)-BJ1213)</f>
        <v>0</v>
      </c>
      <c r="T1213">
        <f>1/((BC1213+1)/(Q1213/1.6)+1/(R1213/1.37)) + BC1213/((BC1213+1)/(Q1213/1.6) + BC1213/(R1213/1.37))</f>
        <v>0</v>
      </c>
      <c r="U1213">
        <f>(AX1213*BA1213)</f>
        <v>0</v>
      </c>
      <c r="V1213">
        <f>(BQ1213+(U1213+2*0.95*5.67E-8*(((BQ1213+$B$7)+273)^4-(BQ1213+273)^4)-44100*J1213)/(1.84*29.3*R1213+8*0.95*5.67E-8*(BQ1213+273)^3))</f>
        <v>0</v>
      </c>
      <c r="W1213">
        <f>($C$7*BR1213+$D$7*BS1213+$E$7*V1213)</f>
        <v>0</v>
      </c>
      <c r="X1213">
        <f>0.61365*exp(17.502*W1213/(240.97+W1213))</f>
        <v>0</v>
      </c>
      <c r="Y1213">
        <f>(Z1213/AA1213*100)</f>
        <v>0</v>
      </c>
      <c r="Z1213">
        <f>BJ1213*(BO1213+BP1213)/1000</f>
        <v>0</v>
      </c>
      <c r="AA1213">
        <f>0.61365*exp(17.502*BQ1213/(240.97+BQ1213))</f>
        <v>0</v>
      </c>
      <c r="AB1213">
        <f>(X1213-BJ1213*(BO1213+BP1213)/1000)</f>
        <v>0</v>
      </c>
      <c r="AC1213">
        <f>(-J1213*44100)</f>
        <v>0</v>
      </c>
      <c r="AD1213">
        <f>2*29.3*R1213*0.92*(BQ1213-W1213)</f>
        <v>0</v>
      </c>
      <c r="AE1213">
        <f>2*0.95*5.67E-8*(((BQ1213+$B$7)+273)^4-(W1213+273)^4)</f>
        <v>0</v>
      </c>
      <c r="AF1213">
        <f>U1213+AE1213+AC1213+AD1213</f>
        <v>0</v>
      </c>
      <c r="AG1213">
        <f>BN1213*AU1213*(BI1213-BH1213*(1000-AU1213*BK1213)/(1000-AU1213*BJ1213))/(100*BB1213)</f>
        <v>0</v>
      </c>
      <c r="AH1213">
        <f>1000*BN1213*AU1213*(BJ1213-BK1213)/(100*BB1213*(1000-AU1213*BJ1213))</f>
        <v>0</v>
      </c>
      <c r="AI1213">
        <f>(AJ1213 - AK1213 - BO1213*1E3/(8.314*(BQ1213+273.15)) * AM1213/BN1213 * AL1213) * BN1213/(100*BB1213) * (1000 - BK1213)/1000</f>
        <v>0</v>
      </c>
      <c r="AJ1213">
        <v>747.79771491836</v>
      </c>
      <c r="AK1213">
        <v>700.953436363636</v>
      </c>
      <c r="AL1213">
        <v>3.34929839433448</v>
      </c>
      <c r="AM1213">
        <v>65.4576814348884</v>
      </c>
      <c r="AN1213">
        <f>(AP1213 - AO1213 + BO1213*1E3/(8.314*(BQ1213+273.15)) * AR1213/BN1213 * AQ1213) * BN1213/(100*BB1213) * 1000/(1000 - AP1213)</f>
        <v>0</v>
      </c>
      <c r="AO1213">
        <v>18.7969312612118</v>
      </c>
      <c r="AP1213">
        <v>22.9400835164835</v>
      </c>
      <c r="AQ1213">
        <v>1.35947367761285e-05</v>
      </c>
      <c r="AR1213">
        <v>121.626062050855</v>
      </c>
      <c r="AS1213">
        <v>0</v>
      </c>
      <c r="AT1213">
        <v>0</v>
      </c>
      <c r="AU1213">
        <f>IF(AS1213*$H$13&gt;=AW1213,1.0,(AW1213/(AW1213-AS1213*$H$13)))</f>
        <v>0</v>
      </c>
      <c r="AV1213">
        <f>(AU1213-1)*100</f>
        <v>0</v>
      </c>
      <c r="AW1213">
        <f>MAX(0,($B$13+$C$13*BV1213)/(1+$D$13*BV1213)*BO1213/(BQ1213+273)*$E$13)</f>
        <v>0</v>
      </c>
      <c r="AX1213">
        <f>$B$11*BW1213+$C$11*BX1213+$F$11*CI1213*(1-CL1213)</f>
        <v>0</v>
      </c>
      <c r="AY1213">
        <f>AX1213*AZ1213</f>
        <v>0</v>
      </c>
      <c r="AZ1213">
        <f>($B$11*$D$9+$C$11*$D$9+$F$11*((CV1213+CN1213)/MAX(CV1213+CN1213+CW1213, 0.1)*$I$9+CW1213/MAX(CV1213+CN1213+CW1213, 0.1)*$J$9))/($B$11+$C$11+$F$11)</f>
        <v>0</v>
      </c>
      <c r="BA1213">
        <f>($B$11*$K$9+$C$11*$K$9+$F$11*((CV1213+CN1213)/MAX(CV1213+CN1213+CW1213, 0.1)*$P$9+CW1213/MAX(CV1213+CN1213+CW1213, 0.1)*$Q$9))/($B$11+$C$11+$F$11)</f>
        <v>0</v>
      </c>
      <c r="BB1213">
        <v>6</v>
      </c>
      <c r="BC1213">
        <v>0.5</v>
      </c>
      <c r="BD1213" t="s">
        <v>355</v>
      </c>
      <c r="BE1213">
        <v>2</v>
      </c>
      <c r="BF1213" t="b">
        <v>1</v>
      </c>
      <c r="BG1213">
        <v>1663701231.81429</v>
      </c>
      <c r="BH1213">
        <v>661.324678571429</v>
      </c>
      <c r="BI1213">
        <v>716.44175</v>
      </c>
      <c r="BJ1213">
        <v>22.9398607142857</v>
      </c>
      <c r="BK1213">
        <v>18.7961071428571</v>
      </c>
      <c r="BL1213">
        <v>654.054142857143</v>
      </c>
      <c r="BM1213">
        <v>22.6350785714286</v>
      </c>
      <c r="BN1213">
        <v>500.160535714286</v>
      </c>
      <c r="BO1213">
        <v>90.4437107142857</v>
      </c>
      <c r="BP1213">
        <v>0.0484011178571429</v>
      </c>
      <c r="BQ1213">
        <v>24.4335607142857</v>
      </c>
      <c r="BR1213">
        <v>24.9789</v>
      </c>
      <c r="BS1213">
        <v>999.9</v>
      </c>
      <c r="BT1213">
        <v>0</v>
      </c>
      <c r="BU1213">
        <v>0</v>
      </c>
      <c r="BV1213">
        <v>9983.57142857143</v>
      </c>
      <c r="BW1213">
        <v>0</v>
      </c>
      <c r="BX1213">
        <v>16.6910428571429</v>
      </c>
      <c r="BY1213">
        <v>-55.1170321428571</v>
      </c>
      <c r="BZ1213">
        <v>676.851642857143</v>
      </c>
      <c r="CA1213">
        <v>730.166</v>
      </c>
      <c r="CB1213">
        <v>4.14375428571429</v>
      </c>
      <c r="CC1213">
        <v>716.44175</v>
      </c>
      <c r="CD1213">
        <v>18.7961071428571</v>
      </c>
      <c r="CE1213">
        <v>2.07476607142857</v>
      </c>
      <c r="CF1213">
        <v>1.69998928571429</v>
      </c>
      <c r="CG1213">
        <v>18.0267607142857</v>
      </c>
      <c r="CH1213">
        <v>14.8963321428571</v>
      </c>
      <c r="CI1213">
        <v>1999.9825</v>
      </c>
      <c r="CJ1213">
        <v>0.9799985</v>
      </c>
      <c r="CK1213">
        <v>0.0200015</v>
      </c>
      <c r="CL1213">
        <v>0</v>
      </c>
      <c r="CM1213">
        <v>904.248071428572</v>
      </c>
      <c r="CN1213">
        <v>5.00063</v>
      </c>
      <c r="CO1213">
        <v>17949.6535714286</v>
      </c>
      <c r="CP1213">
        <v>17256.7357142857</v>
      </c>
      <c r="CQ1213">
        <v>39.33</v>
      </c>
      <c r="CR1213">
        <v>39.3993571428571</v>
      </c>
      <c r="CS1213">
        <v>38.812</v>
      </c>
      <c r="CT1213">
        <v>38.875</v>
      </c>
      <c r="CU1213">
        <v>40.062</v>
      </c>
      <c r="CV1213">
        <v>1955.08178571429</v>
      </c>
      <c r="CW1213">
        <v>39.9007142857143</v>
      </c>
      <c r="CX1213">
        <v>0</v>
      </c>
      <c r="CY1213">
        <v>1663701236.9</v>
      </c>
      <c r="CZ1213">
        <v>0</v>
      </c>
      <c r="DA1213">
        <v>0</v>
      </c>
      <c r="DB1213" t="s">
        <v>356</v>
      </c>
      <c r="DC1213">
        <v>1660677648.1</v>
      </c>
      <c r="DD1213">
        <v>1660677649.1</v>
      </c>
      <c r="DE1213">
        <v>0</v>
      </c>
      <c r="DF1213">
        <v>-1.042</v>
      </c>
      <c r="DG1213">
        <v>0.003</v>
      </c>
      <c r="DH1213">
        <v>5.218</v>
      </c>
      <c r="DI1213">
        <v>0.344</v>
      </c>
      <c r="DJ1213">
        <v>417</v>
      </c>
      <c r="DK1213">
        <v>22</v>
      </c>
      <c r="DL1213">
        <v>1.24</v>
      </c>
      <c r="DM1213">
        <v>0.53</v>
      </c>
      <c r="DN1213">
        <v>-54.861695</v>
      </c>
      <c r="DO1213">
        <v>-5.38072795497171</v>
      </c>
      <c r="DP1213">
        <v>0.663109550508059</v>
      </c>
      <c r="DQ1213">
        <v>0</v>
      </c>
      <c r="DR1213">
        <v>4.144118</v>
      </c>
      <c r="DS1213">
        <v>-0.00130626641651087</v>
      </c>
      <c r="DT1213">
        <v>0.00211371024504305</v>
      </c>
      <c r="DU1213">
        <v>1</v>
      </c>
      <c r="DV1213">
        <v>1</v>
      </c>
      <c r="DW1213">
        <v>2</v>
      </c>
      <c r="DX1213" t="s">
        <v>395</v>
      </c>
      <c r="DY1213">
        <v>2.97185</v>
      </c>
      <c r="DZ1213">
        <v>2.70164</v>
      </c>
      <c r="EA1213">
        <v>0.129363</v>
      </c>
      <c r="EB1213">
        <v>0.137469</v>
      </c>
      <c r="EC1213">
        <v>0.100229</v>
      </c>
      <c r="ED1213">
        <v>0.0877861</v>
      </c>
      <c r="EE1213">
        <v>33890.7</v>
      </c>
      <c r="EF1213">
        <v>36598.2</v>
      </c>
      <c r="EG1213">
        <v>35278.9</v>
      </c>
      <c r="EH1213">
        <v>38486.3</v>
      </c>
      <c r="EI1213">
        <v>45019.3</v>
      </c>
      <c r="EJ1213">
        <v>50716</v>
      </c>
      <c r="EK1213">
        <v>55158.7</v>
      </c>
      <c r="EL1213">
        <v>61742.1</v>
      </c>
      <c r="EM1213">
        <v>1.9826</v>
      </c>
      <c r="EN1213">
        <v>1.7996</v>
      </c>
      <c r="EO1213">
        <v>0.0856519</v>
      </c>
      <c r="EP1213">
        <v>0</v>
      </c>
      <c r="EQ1213">
        <v>23.5781</v>
      </c>
      <c r="ER1213">
        <v>999.9</v>
      </c>
      <c r="ES1213">
        <v>41.643</v>
      </c>
      <c r="ET1213">
        <v>32.257</v>
      </c>
      <c r="EU1213">
        <v>22.3079</v>
      </c>
      <c r="EV1213">
        <v>56.5726</v>
      </c>
      <c r="EW1213">
        <v>46.2821</v>
      </c>
      <c r="EX1213">
        <v>1</v>
      </c>
      <c r="EY1213">
        <v>0.0213415</v>
      </c>
      <c r="EZ1213">
        <v>2.45869</v>
      </c>
      <c r="FA1213">
        <v>20.0957</v>
      </c>
      <c r="FB1213">
        <v>5.19812</v>
      </c>
      <c r="FC1213">
        <v>12.004</v>
      </c>
      <c r="FD1213">
        <v>4.9756</v>
      </c>
      <c r="FE1213">
        <v>3.294</v>
      </c>
      <c r="FF1213">
        <v>9999</v>
      </c>
      <c r="FG1213">
        <v>9999</v>
      </c>
      <c r="FH1213">
        <v>9999</v>
      </c>
      <c r="FI1213">
        <v>696.6</v>
      </c>
      <c r="FJ1213">
        <v>1.86359</v>
      </c>
      <c r="FK1213">
        <v>1.86829</v>
      </c>
      <c r="FL1213">
        <v>1.86813</v>
      </c>
      <c r="FM1213">
        <v>1.86935</v>
      </c>
      <c r="FN1213">
        <v>1.87009</v>
      </c>
      <c r="FO1213">
        <v>1.86615</v>
      </c>
      <c r="FP1213">
        <v>1.86722</v>
      </c>
      <c r="FQ1213">
        <v>1.86859</v>
      </c>
      <c r="FR1213">
        <v>5</v>
      </c>
      <c r="FS1213">
        <v>0</v>
      </c>
      <c r="FT1213">
        <v>0</v>
      </c>
      <c r="FU1213">
        <v>0</v>
      </c>
      <c r="FV1213" t="s">
        <v>358</v>
      </c>
      <c r="FW1213" t="s">
        <v>359</v>
      </c>
      <c r="FX1213" t="s">
        <v>360</v>
      </c>
      <c r="FY1213" t="s">
        <v>360</v>
      </c>
      <c r="FZ1213" t="s">
        <v>360</v>
      </c>
      <c r="GA1213" t="s">
        <v>360</v>
      </c>
      <c r="GB1213">
        <v>0</v>
      </c>
      <c r="GC1213">
        <v>100</v>
      </c>
      <c r="GD1213">
        <v>100</v>
      </c>
      <c r="GE1213">
        <v>7.416</v>
      </c>
      <c r="GF1213">
        <v>0.3047</v>
      </c>
      <c r="GG1213">
        <v>3.61927167264205</v>
      </c>
      <c r="GH1213">
        <v>0.00509506669552449</v>
      </c>
      <c r="GI1213">
        <v>1.17866753763249e-06</v>
      </c>
      <c r="GJ1213">
        <v>-6.62632595388568e-10</v>
      </c>
      <c r="GK1213">
        <v>0.304780318481584</v>
      </c>
      <c r="GL1213">
        <v>0</v>
      </c>
      <c r="GM1213">
        <v>0</v>
      </c>
      <c r="GN1213">
        <v>0</v>
      </c>
      <c r="GO1213">
        <v>-5</v>
      </c>
      <c r="GP1213">
        <v>1640</v>
      </c>
      <c r="GQ1213">
        <v>1</v>
      </c>
      <c r="GR1213">
        <v>20</v>
      </c>
      <c r="GS1213">
        <v>50393.2</v>
      </c>
      <c r="GT1213">
        <v>50393.2</v>
      </c>
      <c r="GU1213">
        <v>1.63574</v>
      </c>
      <c r="GV1213">
        <v>2.62573</v>
      </c>
      <c r="GW1213">
        <v>1.54785</v>
      </c>
      <c r="GX1213">
        <v>2.29858</v>
      </c>
      <c r="GY1213">
        <v>1.34644</v>
      </c>
      <c r="GZ1213">
        <v>2.41821</v>
      </c>
      <c r="HA1213">
        <v>37.2181</v>
      </c>
      <c r="HB1213">
        <v>23.9474</v>
      </c>
      <c r="HC1213">
        <v>18</v>
      </c>
      <c r="HD1213">
        <v>505.323</v>
      </c>
      <c r="HE1213">
        <v>390.315</v>
      </c>
      <c r="HF1213">
        <v>19.5689</v>
      </c>
      <c r="HG1213">
        <v>27.357</v>
      </c>
      <c r="HH1213">
        <v>29.9999</v>
      </c>
      <c r="HI1213">
        <v>27.352</v>
      </c>
      <c r="HJ1213">
        <v>27.297</v>
      </c>
      <c r="HK1213">
        <v>32.808</v>
      </c>
      <c r="HL1213">
        <v>17.5711</v>
      </c>
      <c r="HM1213">
        <v>21.305</v>
      </c>
      <c r="HN1213">
        <v>19.5752</v>
      </c>
      <c r="HO1213">
        <v>757.337</v>
      </c>
      <c r="HP1213">
        <v>18.7337</v>
      </c>
      <c r="HQ1213">
        <v>102.312</v>
      </c>
      <c r="HR1213">
        <v>102.763</v>
      </c>
    </row>
    <row r="1214" spans="1:226">
      <c r="A1214">
        <v>1198</v>
      </c>
      <c r="B1214">
        <v>1663701244.6</v>
      </c>
      <c r="C1214">
        <v>13469.5</v>
      </c>
      <c r="D1214" t="s">
        <v>2767</v>
      </c>
      <c r="E1214" t="s">
        <v>2768</v>
      </c>
      <c r="F1214">
        <v>5</v>
      </c>
      <c r="G1214" t="s">
        <v>2678</v>
      </c>
      <c r="H1214" t="s">
        <v>354</v>
      </c>
      <c r="I1214">
        <v>1663701237.1</v>
      </c>
      <c r="J1214">
        <f>(K1214)/1000</f>
        <v>0</v>
      </c>
      <c r="K1214">
        <f>IF(BF1214, AN1214, AH1214)</f>
        <v>0</v>
      </c>
      <c r="L1214">
        <f>IF(BF1214, AI1214, AG1214)</f>
        <v>0</v>
      </c>
      <c r="M1214">
        <f>BH1214 - IF(AU1214&gt;1, L1214*BB1214*100.0/(AW1214*BV1214), 0)</f>
        <v>0</v>
      </c>
      <c r="N1214">
        <f>((T1214-J1214/2)*M1214-L1214)/(T1214+J1214/2)</f>
        <v>0</v>
      </c>
      <c r="O1214">
        <f>N1214*(BO1214+BP1214)/1000.0</f>
        <v>0</v>
      </c>
      <c r="P1214">
        <f>(BH1214 - IF(AU1214&gt;1, L1214*BB1214*100.0/(AW1214*BV1214), 0))*(BO1214+BP1214)/1000.0</f>
        <v>0</v>
      </c>
      <c r="Q1214">
        <f>2.0/((1/S1214-1/R1214)+SIGN(S1214)*SQRT((1/S1214-1/R1214)*(1/S1214-1/R1214) + 4*BC1214/((BC1214+1)*(BC1214+1))*(2*1/S1214*1/R1214-1/R1214*1/R1214)))</f>
        <v>0</v>
      </c>
      <c r="R1214">
        <f>IF(LEFT(BD1214,1)&lt;&gt;"0",IF(LEFT(BD1214,1)="1",3.0,BE1214),$D$5+$E$5*(BV1214*BO1214/($K$5*1000))+$F$5*(BV1214*BO1214/($K$5*1000))*MAX(MIN(BB1214,$J$5),$I$5)*MAX(MIN(BB1214,$J$5),$I$5)+$G$5*MAX(MIN(BB1214,$J$5),$I$5)*(BV1214*BO1214/($K$5*1000))+$H$5*(BV1214*BO1214/($K$5*1000))*(BV1214*BO1214/($K$5*1000)))</f>
        <v>0</v>
      </c>
      <c r="S1214">
        <f>J1214*(1000-(1000*0.61365*exp(17.502*W1214/(240.97+W1214))/(BO1214+BP1214)+BJ1214)/2)/(1000*0.61365*exp(17.502*W1214/(240.97+W1214))/(BO1214+BP1214)-BJ1214)</f>
        <v>0</v>
      </c>
      <c r="T1214">
        <f>1/((BC1214+1)/(Q1214/1.6)+1/(R1214/1.37)) + BC1214/((BC1214+1)/(Q1214/1.6) + BC1214/(R1214/1.37))</f>
        <v>0</v>
      </c>
      <c r="U1214">
        <f>(AX1214*BA1214)</f>
        <v>0</v>
      </c>
      <c r="V1214">
        <f>(BQ1214+(U1214+2*0.95*5.67E-8*(((BQ1214+$B$7)+273)^4-(BQ1214+273)^4)-44100*J1214)/(1.84*29.3*R1214+8*0.95*5.67E-8*(BQ1214+273)^3))</f>
        <v>0</v>
      </c>
      <c r="W1214">
        <f>($C$7*BR1214+$D$7*BS1214+$E$7*V1214)</f>
        <v>0</v>
      </c>
      <c r="X1214">
        <f>0.61365*exp(17.502*W1214/(240.97+W1214))</f>
        <v>0</v>
      </c>
      <c r="Y1214">
        <f>(Z1214/AA1214*100)</f>
        <v>0</v>
      </c>
      <c r="Z1214">
        <f>BJ1214*(BO1214+BP1214)/1000</f>
        <v>0</v>
      </c>
      <c r="AA1214">
        <f>0.61365*exp(17.502*BQ1214/(240.97+BQ1214))</f>
        <v>0</v>
      </c>
      <c r="AB1214">
        <f>(X1214-BJ1214*(BO1214+BP1214)/1000)</f>
        <v>0</v>
      </c>
      <c r="AC1214">
        <f>(-J1214*44100)</f>
        <v>0</v>
      </c>
      <c r="AD1214">
        <f>2*29.3*R1214*0.92*(BQ1214-W1214)</f>
        <v>0</v>
      </c>
      <c r="AE1214">
        <f>2*0.95*5.67E-8*(((BQ1214+$B$7)+273)^4-(W1214+273)^4)</f>
        <v>0</v>
      </c>
      <c r="AF1214">
        <f>U1214+AE1214+AC1214+AD1214</f>
        <v>0</v>
      </c>
      <c r="AG1214">
        <f>BN1214*AU1214*(BI1214-BH1214*(1000-AU1214*BK1214)/(1000-AU1214*BJ1214))/(100*BB1214)</f>
        <v>0</v>
      </c>
      <c r="AH1214">
        <f>1000*BN1214*AU1214*(BJ1214-BK1214)/(100*BB1214*(1000-AU1214*BJ1214))</f>
        <v>0</v>
      </c>
      <c r="AI1214">
        <f>(AJ1214 - AK1214 - BO1214*1E3/(8.314*(BQ1214+273.15)) * AM1214/BN1214 * AL1214) * BN1214/(100*BB1214) * (1000 - BK1214)/1000</f>
        <v>0</v>
      </c>
      <c r="AJ1214">
        <v>764.802280882319</v>
      </c>
      <c r="AK1214">
        <v>717.840842424242</v>
      </c>
      <c r="AL1214">
        <v>3.39431535262243</v>
      </c>
      <c r="AM1214">
        <v>65.4576814348884</v>
      </c>
      <c r="AN1214">
        <f>(AP1214 - AO1214 + BO1214*1E3/(8.314*(BQ1214+273.15)) * AR1214/BN1214 * AQ1214) * BN1214/(100*BB1214) * 1000/(1000 - AP1214)</f>
        <v>0</v>
      </c>
      <c r="AO1214">
        <v>18.7920093400468</v>
      </c>
      <c r="AP1214">
        <v>22.9484989010989</v>
      </c>
      <c r="AQ1214">
        <v>3.02645455330486e-05</v>
      </c>
      <c r="AR1214">
        <v>121.626062050855</v>
      </c>
      <c r="AS1214">
        <v>0</v>
      </c>
      <c r="AT1214">
        <v>0</v>
      </c>
      <c r="AU1214">
        <f>IF(AS1214*$H$13&gt;=AW1214,1.0,(AW1214/(AW1214-AS1214*$H$13)))</f>
        <v>0</v>
      </c>
      <c r="AV1214">
        <f>(AU1214-1)*100</f>
        <v>0</v>
      </c>
      <c r="AW1214">
        <f>MAX(0,($B$13+$C$13*BV1214)/(1+$D$13*BV1214)*BO1214/(BQ1214+273)*$E$13)</f>
        <v>0</v>
      </c>
      <c r="AX1214">
        <f>$B$11*BW1214+$C$11*BX1214+$F$11*CI1214*(1-CL1214)</f>
        <v>0</v>
      </c>
      <c r="AY1214">
        <f>AX1214*AZ1214</f>
        <v>0</v>
      </c>
      <c r="AZ1214">
        <f>($B$11*$D$9+$C$11*$D$9+$F$11*((CV1214+CN1214)/MAX(CV1214+CN1214+CW1214, 0.1)*$I$9+CW1214/MAX(CV1214+CN1214+CW1214, 0.1)*$J$9))/($B$11+$C$11+$F$11)</f>
        <v>0</v>
      </c>
      <c r="BA1214">
        <f>($B$11*$K$9+$C$11*$K$9+$F$11*((CV1214+CN1214)/MAX(CV1214+CN1214+CW1214, 0.1)*$P$9+CW1214/MAX(CV1214+CN1214+CW1214, 0.1)*$Q$9))/($B$11+$C$11+$F$11)</f>
        <v>0</v>
      </c>
      <c r="BB1214">
        <v>6</v>
      </c>
      <c r="BC1214">
        <v>0.5</v>
      </c>
      <c r="BD1214" t="s">
        <v>355</v>
      </c>
      <c r="BE1214">
        <v>2</v>
      </c>
      <c r="BF1214" t="b">
        <v>1</v>
      </c>
      <c r="BG1214">
        <v>1663701237.1</v>
      </c>
      <c r="BH1214">
        <v>678.420555555556</v>
      </c>
      <c r="BI1214">
        <v>734.229333333333</v>
      </c>
      <c r="BJ1214">
        <v>22.9422666666667</v>
      </c>
      <c r="BK1214">
        <v>18.7943037037037</v>
      </c>
      <c r="BL1214">
        <v>671.051777777778</v>
      </c>
      <c r="BM1214">
        <v>22.6374740740741</v>
      </c>
      <c r="BN1214">
        <v>500.176777777778</v>
      </c>
      <c r="BO1214">
        <v>90.4423925925926</v>
      </c>
      <c r="BP1214">
        <v>0.048309762962963</v>
      </c>
      <c r="BQ1214">
        <v>24.4377074074074</v>
      </c>
      <c r="BR1214">
        <v>24.9780111111111</v>
      </c>
      <c r="BS1214">
        <v>999.9</v>
      </c>
      <c r="BT1214">
        <v>0</v>
      </c>
      <c r="BU1214">
        <v>0</v>
      </c>
      <c r="BV1214">
        <v>9987.96296296296</v>
      </c>
      <c r="BW1214">
        <v>0</v>
      </c>
      <c r="BX1214">
        <v>16.6860777777778</v>
      </c>
      <c r="BY1214">
        <v>-55.8086777777778</v>
      </c>
      <c r="BZ1214">
        <v>694.350703703704</v>
      </c>
      <c r="CA1214">
        <v>748.292925925926</v>
      </c>
      <c r="CB1214">
        <v>4.14796222222222</v>
      </c>
      <c r="CC1214">
        <v>734.229333333333</v>
      </c>
      <c r="CD1214">
        <v>18.7943037037037</v>
      </c>
      <c r="CE1214">
        <v>2.07495296296296</v>
      </c>
      <c r="CF1214">
        <v>1.69980185185185</v>
      </c>
      <c r="CG1214">
        <v>18.0281962962963</v>
      </c>
      <c r="CH1214">
        <v>14.8946185185185</v>
      </c>
      <c r="CI1214">
        <v>1999.97740740741</v>
      </c>
      <c r="CJ1214">
        <v>0.979998333333334</v>
      </c>
      <c r="CK1214">
        <v>0.0200016777777778</v>
      </c>
      <c r="CL1214">
        <v>0</v>
      </c>
      <c r="CM1214">
        <v>907.297592592592</v>
      </c>
      <c r="CN1214">
        <v>5.00063</v>
      </c>
      <c r="CO1214">
        <v>18009.8037037037</v>
      </c>
      <c r="CP1214">
        <v>17256.6888888889</v>
      </c>
      <c r="CQ1214">
        <v>39.3213333333333</v>
      </c>
      <c r="CR1214">
        <v>39.4094444444444</v>
      </c>
      <c r="CS1214">
        <v>38.812</v>
      </c>
      <c r="CT1214">
        <v>38.875</v>
      </c>
      <c r="CU1214">
        <v>40.062</v>
      </c>
      <c r="CV1214">
        <v>1955.07666666667</v>
      </c>
      <c r="CW1214">
        <v>39.9007407407407</v>
      </c>
      <c r="CX1214">
        <v>0</v>
      </c>
      <c r="CY1214">
        <v>1663701241.7</v>
      </c>
      <c r="CZ1214">
        <v>0</v>
      </c>
      <c r="DA1214">
        <v>0</v>
      </c>
      <c r="DB1214" t="s">
        <v>356</v>
      </c>
      <c r="DC1214">
        <v>1660677648.1</v>
      </c>
      <c r="DD1214">
        <v>1660677649.1</v>
      </c>
      <c r="DE1214">
        <v>0</v>
      </c>
      <c r="DF1214">
        <v>-1.042</v>
      </c>
      <c r="DG1214">
        <v>0.003</v>
      </c>
      <c r="DH1214">
        <v>5.218</v>
      </c>
      <c r="DI1214">
        <v>0.344</v>
      </c>
      <c r="DJ1214">
        <v>417</v>
      </c>
      <c r="DK1214">
        <v>22</v>
      </c>
      <c r="DL1214">
        <v>1.24</v>
      </c>
      <c r="DM1214">
        <v>0.53</v>
      </c>
      <c r="DN1214">
        <v>-55.413605</v>
      </c>
      <c r="DO1214">
        <v>-8.30223039399608</v>
      </c>
      <c r="DP1214">
        <v>0.8352684328855</v>
      </c>
      <c r="DQ1214">
        <v>0</v>
      </c>
      <c r="DR1214">
        <v>4.1467255</v>
      </c>
      <c r="DS1214">
        <v>0.0468839774859145</v>
      </c>
      <c r="DT1214">
        <v>0.00814250942584657</v>
      </c>
      <c r="DU1214">
        <v>1</v>
      </c>
      <c r="DV1214">
        <v>1</v>
      </c>
      <c r="DW1214">
        <v>2</v>
      </c>
      <c r="DX1214" t="s">
        <v>395</v>
      </c>
      <c r="DY1214">
        <v>2.97419</v>
      </c>
      <c r="DZ1214">
        <v>2.70193</v>
      </c>
      <c r="EA1214">
        <v>0.131478</v>
      </c>
      <c r="EB1214">
        <v>0.139501</v>
      </c>
      <c r="EC1214">
        <v>0.100248</v>
      </c>
      <c r="ED1214">
        <v>0.0876274</v>
      </c>
      <c r="EE1214">
        <v>33807.5</v>
      </c>
      <c r="EF1214">
        <v>36511.2</v>
      </c>
      <c r="EG1214">
        <v>35278</v>
      </c>
      <c r="EH1214">
        <v>38485.4</v>
      </c>
      <c r="EI1214">
        <v>45017.5</v>
      </c>
      <c r="EJ1214">
        <v>50724.2</v>
      </c>
      <c r="EK1214">
        <v>55157.6</v>
      </c>
      <c r="EL1214">
        <v>61741.3</v>
      </c>
      <c r="EM1214">
        <v>1.9846</v>
      </c>
      <c r="EN1214">
        <v>1.7982</v>
      </c>
      <c r="EO1214">
        <v>0.0851154</v>
      </c>
      <c r="EP1214">
        <v>0</v>
      </c>
      <c r="EQ1214">
        <v>23.5801</v>
      </c>
      <c r="ER1214">
        <v>999.9</v>
      </c>
      <c r="ES1214">
        <v>41.643</v>
      </c>
      <c r="ET1214">
        <v>32.237</v>
      </c>
      <c r="EU1214">
        <v>22.2837</v>
      </c>
      <c r="EV1214">
        <v>56.0726</v>
      </c>
      <c r="EW1214">
        <v>45.7091</v>
      </c>
      <c r="EX1214">
        <v>1</v>
      </c>
      <c r="EY1214">
        <v>0.0214228</v>
      </c>
      <c r="EZ1214">
        <v>2.44558</v>
      </c>
      <c r="FA1214">
        <v>20.0963</v>
      </c>
      <c r="FB1214">
        <v>5.19812</v>
      </c>
      <c r="FC1214">
        <v>12.0052</v>
      </c>
      <c r="FD1214">
        <v>4.9752</v>
      </c>
      <c r="FE1214">
        <v>3.294</v>
      </c>
      <c r="FF1214">
        <v>9999</v>
      </c>
      <c r="FG1214">
        <v>9999</v>
      </c>
      <c r="FH1214">
        <v>9999</v>
      </c>
      <c r="FI1214">
        <v>696.6</v>
      </c>
      <c r="FJ1214">
        <v>1.86359</v>
      </c>
      <c r="FK1214">
        <v>1.86829</v>
      </c>
      <c r="FL1214">
        <v>1.86801</v>
      </c>
      <c r="FM1214">
        <v>1.86935</v>
      </c>
      <c r="FN1214">
        <v>1.87012</v>
      </c>
      <c r="FO1214">
        <v>1.86615</v>
      </c>
      <c r="FP1214">
        <v>1.86713</v>
      </c>
      <c r="FQ1214">
        <v>1.86859</v>
      </c>
      <c r="FR1214">
        <v>5</v>
      </c>
      <c r="FS1214">
        <v>0</v>
      </c>
      <c r="FT1214">
        <v>0</v>
      </c>
      <c r="FU1214">
        <v>0</v>
      </c>
      <c r="FV1214" t="s">
        <v>358</v>
      </c>
      <c r="FW1214" t="s">
        <v>359</v>
      </c>
      <c r="FX1214" t="s">
        <v>360</v>
      </c>
      <c r="FY1214" t="s">
        <v>360</v>
      </c>
      <c r="FZ1214" t="s">
        <v>360</v>
      </c>
      <c r="GA1214" t="s">
        <v>360</v>
      </c>
      <c r="GB1214">
        <v>0</v>
      </c>
      <c r="GC1214">
        <v>100</v>
      </c>
      <c r="GD1214">
        <v>100</v>
      </c>
      <c r="GE1214">
        <v>7.51</v>
      </c>
      <c r="GF1214">
        <v>0.3048</v>
      </c>
      <c r="GG1214">
        <v>3.61927167264205</v>
      </c>
      <c r="GH1214">
        <v>0.00509506669552449</v>
      </c>
      <c r="GI1214">
        <v>1.17866753763249e-06</v>
      </c>
      <c r="GJ1214">
        <v>-6.62632595388568e-10</v>
      </c>
      <c r="GK1214">
        <v>0.304780318481584</v>
      </c>
      <c r="GL1214">
        <v>0</v>
      </c>
      <c r="GM1214">
        <v>0</v>
      </c>
      <c r="GN1214">
        <v>0</v>
      </c>
      <c r="GO1214">
        <v>-5</v>
      </c>
      <c r="GP1214">
        <v>1640</v>
      </c>
      <c r="GQ1214">
        <v>1</v>
      </c>
      <c r="GR1214">
        <v>20</v>
      </c>
      <c r="GS1214">
        <v>50393.3</v>
      </c>
      <c r="GT1214">
        <v>50393.3</v>
      </c>
      <c r="GU1214">
        <v>1.66382</v>
      </c>
      <c r="GV1214">
        <v>2.63306</v>
      </c>
      <c r="GW1214">
        <v>1.54785</v>
      </c>
      <c r="GX1214">
        <v>2.29736</v>
      </c>
      <c r="GY1214">
        <v>1.34644</v>
      </c>
      <c r="GZ1214">
        <v>2.36328</v>
      </c>
      <c r="HA1214">
        <v>37.2181</v>
      </c>
      <c r="HB1214">
        <v>23.9387</v>
      </c>
      <c r="HC1214">
        <v>18</v>
      </c>
      <c r="HD1214">
        <v>506.66</v>
      </c>
      <c r="HE1214">
        <v>389.554</v>
      </c>
      <c r="HF1214">
        <v>19.5818</v>
      </c>
      <c r="HG1214">
        <v>27.357</v>
      </c>
      <c r="HH1214">
        <v>30</v>
      </c>
      <c r="HI1214">
        <v>27.352</v>
      </c>
      <c r="HJ1214">
        <v>27.297</v>
      </c>
      <c r="HK1214">
        <v>33.3634</v>
      </c>
      <c r="HL1214">
        <v>17.8448</v>
      </c>
      <c r="HM1214">
        <v>21.305</v>
      </c>
      <c r="HN1214">
        <v>19.5892</v>
      </c>
      <c r="HO1214">
        <v>777.447</v>
      </c>
      <c r="HP1214">
        <v>18.7227</v>
      </c>
      <c r="HQ1214">
        <v>102.31</v>
      </c>
      <c r="HR1214">
        <v>102.762</v>
      </c>
    </row>
    <row r="1215" spans="1:226">
      <c r="A1215">
        <v>1199</v>
      </c>
      <c r="B1215">
        <v>1663701249.6</v>
      </c>
      <c r="C1215">
        <v>13474.5</v>
      </c>
      <c r="D1215" t="s">
        <v>2769</v>
      </c>
      <c r="E1215" t="s">
        <v>2770</v>
      </c>
      <c r="F1215">
        <v>5</v>
      </c>
      <c r="G1215" t="s">
        <v>2678</v>
      </c>
      <c r="H1215" t="s">
        <v>354</v>
      </c>
      <c r="I1215">
        <v>1663701241.81429</v>
      </c>
      <c r="J1215">
        <f>(K1215)/1000</f>
        <v>0</v>
      </c>
      <c r="K1215">
        <f>IF(BF1215, AN1215, AH1215)</f>
        <v>0</v>
      </c>
      <c r="L1215">
        <f>IF(BF1215, AI1215, AG1215)</f>
        <v>0</v>
      </c>
      <c r="M1215">
        <f>BH1215 - IF(AU1215&gt;1, L1215*BB1215*100.0/(AW1215*BV1215), 0)</f>
        <v>0</v>
      </c>
      <c r="N1215">
        <f>((T1215-J1215/2)*M1215-L1215)/(T1215+J1215/2)</f>
        <v>0</v>
      </c>
      <c r="O1215">
        <f>N1215*(BO1215+BP1215)/1000.0</f>
        <v>0</v>
      </c>
      <c r="P1215">
        <f>(BH1215 - IF(AU1215&gt;1, L1215*BB1215*100.0/(AW1215*BV1215), 0))*(BO1215+BP1215)/1000.0</f>
        <v>0</v>
      </c>
      <c r="Q1215">
        <f>2.0/((1/S1215-1/R1215)+SIGN(S1215)*SQRT((1/S1215-1/R1215)*(1/S1215-1/R1215) + 4*BC1215/((BC1215+1)*(BC1215+1))*(2*1/S1215*1/R1215-1/R1215*1/R1215)))</f>
        <v>0</v>
      </c>
      <c r="R1215">
        <f>IF(LEFT(BD1215,1)&lt;&gt;"0",IF(LEFT(BD1215,1)="1",3.0,BE1215),$D$5+$E$5*(BV1215*BO1215/($K$5*1000))+$F$5*(BV1215*BO1215/($K$5*1000))*MAX(MIN(BB1215,$J$5),$I$5)*MAX(MIN(BB1215,$J$5),$I$5)+$G$5*MAX(MIN(BB1215,$J$5),$I$5)*(BV1215*BO1215/($K$5*1000))+$H$5*(BV1215*BO1215/($K$5*1000))*(BV1215*BO1215/($K$5*1000)))</f>
        <v>0</v>
      </c>
      <c r="S1215">
        <f>J1215*(1000-(1000*0.61365*exp(17.502*W1215/(240.97+W1215))/(BO1215+BP1215)+BJ1215)/2)/(1000*0.61365*exp(17.502*W1215/(240.97+W1215))/(BO1215+BP1215)-BJ1215)</f>
        <v>0</v>
      </c>
      <c r="T1215">
        <f>1/((BC1215+1)/(Q1215/1.6)+1/(R1215/1.37)) + BC1215/((BC1215+1)/(Q1215/1.6) + BC1215/(R1215/1.37))</f>
        <v>0</v>
      </c>
      <c r="U1215">
        <f>(AX1215*BA1215)</f>
        <v>0</v>
      </c>
      <c r="V1215">
        <f>(BQ1215+(U1215+2*0.95*5.67E-8*(((BQ1215+$B$7)+273)^4-(BQ1215+273)^4)-44100*J1215)/(1.84*29.3*R1215+8*0.95*5.67E-8*(BQ1215+273)^3))</f>
        <v>0</v>
      </c>
      <c r="W1215">
        <f>($C$7*BR1215+$D$7*BS1215+$E$7*V1215)</f>
        <v>0</v>
      </c>
      <c r="X1215">
        <f>0.61365*exp(17.502*W1215/(240.97+W1215))</f>
        <v>0</v>
      </c>
      <c r="Y1215">
        <f>(Z1215/AA1215*100)</f>
        <v>0</v>
      </c>
      <c r="Z1215">
        <f>BJ1215*(BO1215+BP1215)/1000</f>
        <v>0</v>
      </c>
      <c r="AA1215">
        <f>0.61365*exp(17.502*BQ1215/(240.97+BQ1215))</f>
        <v>0</v>
      </c>
      <c r="AB1215">
        <f>(X1215-BJ1215*(BO1215+BP1215)/1000)</f>
        <v>0</v>
      </c>
      <c r="AC1215">
        <f>(-J1215*44100)</f>
        <v>0</v>
      </c>
      <c r="AD1215">
        <f>2*29.3*R1215*0.92*(BQ1215-W1215)</f>
        <v>0</v>
      </c>
      <c r="AE1215">
        <f>2*0.95*5.67E-8*(((BQ1215+$B$7)+273)^4-(W1215+273)^4)</f>
        <v>0</v>
      </c>
      <c r="AF1215">
        <f>U1215+AE1215+AC1215+AD1215</f>
        <v>0</v>
      </c>
      <c r="AG1215">
        <f>BN1215*AU1215*(BI1215-BH1215*(1000-AU1215*BK1215)/(1000-AU1215*BJ1215))/(100*BB1215)</f>
        <v>0</v>
      </c>
      <c r="AH1215">
        <f>1000*BN1215*AU1215*(BJ1215-BK1215)/(100*BB1215*(1000-AU1215*BJ1215))</f>
        <v>0</v>
      </c>
      <c r="AI1215">
        <f>(AJ1215 - AK1215 - BO1215*1E3/(8.314*(BQ1215+273.15)) * AM1215/BN1215 * AL1215) * BN1215/(100*BB1215) * (1000 - BK1215)/1000</f>
        <v>0</v>
      </c>
      <c r="AJ1215">
        <v>782.125891280204</v>
      </c>
      <c r="AK1215">
        <v>734.711515151515</v>
      </c>
      <c r="AL1215">
        <v>3.37216334146468</v>
      </c>
      <c r="AM1215">
        <v>65.4576814348884</v>
      </c>
      <c r="AN1215">
        <f>(AP1215 - AO1215 + BO1215*1E3/(8.314*(BQ1215+273.15)) * AR1215/BN1215 * AQ1215) * BN1215/(100*BB1215) * 1000/(1000 - AP1215)</f>
        <v>0</v>
      </c>
      <c r="AO1215">
        <v>18.7380932224327</v>
      </c>
      <c r="AP1215">
        <v>22.9392758241758</v>
      </c>
      <c r="AQ1215">
        <v>-9.72174413567655e-06</v>
      </c>
      <c r="AR1215">
        <v>121.626062050855</v>
      </c>
      <c r="AS1215">
        <v>0</v>
      </c>
      <c r="AT1215">
        <v>0</v>
      </c>
      <c r="AU1215">
        <f>IF(AS1215*$H$13&gt;=AW1215,1.0,(AW1215/(AW1215-AS1215*$H$13)))</f>
        <v>0</v>
      </c>
      <c r="AV1215">
        <f>(AU1215-1)*100</f>
        <v>0</v>
      </c>
      <c r="AW1215">
        <f>MAX(0,($B$13+$C$13*BV1215)/(1+$D$13*BV1215)*BO1215/(BQ1215+273)*$E$13)</f>
        <v>0</v>
      </c>
      <c r="AX1215">
        <f>$B$11*BW1215+$C$11*BX1215+$F$11*CI1215*(1-CL1215)</f>
        <v>0</v>
      </c>
      <c r="AY1215">
        <f>AX1215*AZ1215</f>
        <v>0</v>
      </c>
      <c r="AZ1215">
        <f>($B$11*$D$9+$C$11*$D$9+$F$11*((CV1215+CN1215)/MAX(CV1215+CN1215+CW1215, 0.1)*$I$9+CW1215/MAX(CV1215+CN1215+CW1215, 0.1)*$J$9))/($B$11+$C$11+$F$11)</f>
        <v>0</v>
      </c>
      <c r="BA1215">
        <f>($B$11*$K$9+$C$11*$K$9+$F$11*((CV1215+CN1215)/MAX(CV1215+CN1215+CW1215, 0.1)*$P$9+CW1215/MAX(CV1215+CN1215+CW1215, 0.1)*$Q$9))/($B$11+$C$11+$F$11)</f>
        <v>0</v>
      </c>
      <c r="BB1215">
        <v>6</v>
      </c>
      <c r="BC1215">
        <v>0.5</v>
      </c>
      <c r="BD1215" t="s">
        <v>355</v>
      </c>
      <c r="BE1215">
        <v>2</v>
      </c>
      <c r="BF1215" t="b">
        <v>1</v>
      </c>
      <c r="BG1215">
        <v>1663701241.81429</v>
      </c>
      <c r="BH1215">
        <v>693.839678571428</v>
      </c>
      <c r="BI1215">
        <v>750.190928571428</v>
      </c>
      <c r="BJ1215">
        <v>22.9434464285714</v>
      </c>
      <c r="BK1215">
        <v>18.7732571428571</v>
      </c>
      <c r="BL1215">
        <v>686.382357142857</v>
      </c>
      <c r="BM1215">
        <v>22.6386571428571</v>
      </c>
      <c r="BN1215">
        <v>500.164535714286</v>
      </c>
      <c r="BO1215">
        <v>90.4408071428571</v>
      </c>
      <c r="BP1215">
        <v>0.0483376535714286</v>
      </c>
      <c r="BQ1215">
        <v>24.4412464285714</v>
      </c>
      <c r="BR1215">
        <v>24.9866964285714</v>
      </c>
      <c r="BS1215">
        <v>999.9</v>
      </c>
      <c r="BT1215">
        <v>0</v>
      </c>
      <c r="BU1215">
        <v>0</v>
      </c>
      <c r="BV1215">
        <v>9988.21428571429</v>
      </c>
      <c r="BW1215">
        <v>0</v>
      </c>
      <c r="BX1215">
        <v>16.6831571428571</v>
      </c>
      <c r="BY1215">
        <v>-56.3510678571428</v>
      </c>
      <c r="BZ1215">
        <v>710.132678571428</v>
      </c>
      <c r="CA1215">
        <v>764.543535714286</v>
      </c>
      <c r="CB1215">
        <v>4.17018892857143</v>
      </c>
      <c r="CC1215">
        <v>750.190928571428</v>
      </c>
      <c r="CD1215">
        <v>18.7732571428571</v>
      </c>
      <c r="CE1215">
        <v>2.07502392857143</v>
      </c>
      <c r="CF1215">
        <v>1.69786821428571</v>
      </c>
      <c r="CG1215">
        <v>18.0287285714286</v>
      </c>
      <c r="CH1215">
        <v>14.8769464285714</v>
      </c>
      <c r="CI1215">
        <v>2000.00107142857</v>
      </c>
      <c r="CJ1215">
        <v>0.9799985</v>
      </c>
      <c r="CK1215">
        <v>0.0200015</v>
      </c>
      <c r="CL1215">
        <v>0</v>
      </c>
      <c r="CM1215">
        <v>909.735464285714</v>
      </c>
      <c r="CN1215">
        <v>5.00063</v>
      </c>
      <c r="CO1215">
        <v>18057.6357142857</v>
      </c>
      <c r="CP1215">
        <v>17256.9035714286</v>
      </c>
      <c r="CQ1215">
        <v>39.3255</v>
      </c>
      <c r="CR1215">
        <v>39.4104285714286</v>
      </c>
      <c r="CS1215">
        <v>38.812</v>
      </c>
      <c r="CT1215">
        <v>38.875</v>
      </c>
      <c r="CU1215">
        <v>40.062</v>
      </c>
      <c r="CV1215">
        <v>1955.10035714286</v>
      </c>
      <c r="CW1215">
        <v>39.9007142857143</v>
      </c>
      <c r="CX1215">
        <v>0</v>
      </c>
      <c r="CY1215">
        <v>1663701247.1</v>
      </c>
      <c r="CZ1215">
        <v>0</v>
      </c>
      <c r="DA1215">
        <v>0</v>
      </c>
      <c r="DB1215" t="s">
        <v>356</v>
      </c>
      <c r="DC1215">
        <v>1660677648.1</v>
      </c>
      <c r="DD1215">
        <v>1660677649.1</v>
      </c>
      <c r="DE1215">
        <v>0</v>
      </c>
      <c r="DF1215">
        <v>-1.042</v>
      </c>
      <c r="DG1215">
        <v>0.003</v>
      </c>
      <c r="DH1215">
        <v>5.218</v>
      </c>
      <c r="DI1215">
        <v>0.344</v>
      </c>
      <c r="DJ1215">
        <v>417</v>
      </c>
      <c r="DK1215">
        <v>22</v>
      </c>
      <c r="DL1215">
        <v>1.24</v>
      </c>
      <c r="DM1215">
        <v>0.53</v>
      </c>
      <c r="DN1215">
        <v>-55.92156</v>
      </c>
      <c r="DO1215">
        <v>-6.94905816135072</v>
      </c>
      <c r="DP1215">
        <v>0.710511510744196</v>
      </c>
      <c r="DQ1215">
        <v>0</v>
      </c>
      <c r="DR1215">
        <v>4.159836</v>
      </c>
      <c r="DS1215">
        <v>0.219126303939955</v>
      </c>
      <c r="DT1215">
        <v>0.0263104103730824</v>
      </c>
      <c r="DU1215">
        <v>0</v>
      </c>
      <c r="DV1215">
        <v>0</v>
      </c>
      <c r="DW1215">
        <v>2</v>
      </c>
      <c r="DX1215" t="s">
        <v>357</v>
      </c>
      <c r="DY1215">
        <v>2.97274</v>
      </c>
      <c r="DZ1215">
        <v>2.70219</v>
      </c>
      <c r="EA1215">
        <v>0.133597</v>
      </c>
      <c r="EB1215">
        <v>0.141604</v>
      </c>
      <c r="EC1215">
        <v>0.100226</v>
      </c>
      <c r="ED1215">
        <v>0.0875479</v>
      </c>
      <c r="EE1215">
        <v>33724.9</v>
      </c>
      <c r="EF1215">
        <v>36422.1</v>
      </c>
      <c r="EG1215">
        <v>35277.9</v>
      </c>
      <c r="EH1215">
        <v>38485.5</v>
      </c>
      <c r="EI1215">
        <v>45018.8</v>
      </c>
      <c r="EJ1215">
        <v>50728.5</v>
      </c>
      <c r="EK1215">
        <v>55157.8</v>
      </c>
      <c r="EL1215">
        <v>61741</v>
      </c>
      <c r="EM1215">
        <v>1.9828</v>
      </c>
      <c r="EN1215">
        <v>1.799</v>
      </c>
      <c r="EO1215">
        <v>0.0871122</v>
      </c>
      <c r="EP1215">
        <v>0</v>
      </c>
      <c r="EQ1215">
        <v>23.584</v>
      </c>
      <c r="ER1215">
        <v>999.9</v>
      </c>
      <c r="ES1215">
        <v>41.643</v>
      </c>
      <c r="ET1215">
        <v>32.257</v>
      </c>
      <c r="EU1215">
        <v>22.3084</v>
      </c>
      <c r="EV1215">
        <v>56.4426</v>
      </c>
      <c r="EW1215">
        <v>46.3021</v>
      </c>
      <c r="EX1215">
        <v>1</v>
      </c>
      <c r="EY1215">
        <v>0.0207927</v>
      </c>
      <c r="EZ1215">
        <v>2.48717</v>
      </c>
      <c r="FA1215">
        <v>20.0954</v>
      </c>
      <c r="FB1215">
        <v>5.19812</v>
      </c>
      <c r="FC1215">
        <v>12.004</v>
      </c>
      <c r="FD1215">
        <v>4.9756</v>
      </c>
      <c r="FE1215">
        <v>3.294</v>
      </c>
      <c r="FF1215">
        <v>9999</v>
      </c>
      <c r="FG1215">
        <v>9999</v>
      </c>
      <c r="FH1215">
        <v>9999</v>
      </c>
      <c r="FI1215">
        <v>696.6</v>
      </c>
      <c r="FJ1215">
        <v>1.86356</v>
      </c>
      <c r="FK1215">
        <v>1.86829</v>
      </c>
      <c r="FL1215">
        <v>1.86804</v>
      </c>
      <c r="FM1215">
        <v>1.86935</v>
      </c>
      <c r="FN1215">
        <v>1.87006</v>
      </c>
      <c r="FO1215">
        <v>1.86615</v>
      </c>
      <c r="FP1215">
        <v>1.86713</v>
      </c>
      <c r="FQ1215">
        <v>1.86859</v>
      </c>
      <c r="FR1215">
        <v>5</v>
      </c>
      <c r="FS1215">
        <v>0</v>
      </c>
      <c r="FT1215">
        <v>0</v>
      </c>
      <c r="FU1215">
        <v>0</v>
      </c>
      <c r="FV1215" t="s">
        <v>358</v>
      </c>
      <c r="FW1215" t="s">
        <v>359</v>
      </c>
      <c r="FX1215" t="s">
        <v>360</v>
      </c>
      <c r="FY1215" t="s">
        <v>360</v>
      </c>
      <c r="FZ1215" t="s">
        <v>360</v>
      </c>
      <c r="GA1215" t="s">
        <v>360</v>
      </c>
      <c r="GB1215">
        <v>0</v>
      </c>
      <c r="GC1215">
        <v>100</v>
      </c>
      <c r="GD1215">
        <v>100</v>
      </c>
      <c r="GE1215">
        <v>7.605</v>
      </c>
      <c r="GF1215">
        <v>0.3048</v>
      </c>
      <c r="GG1215">
        <v>3.61927167264205</v>
      </c>
      <c r="GH1215">
        <v>0.00509506669552449</v>
      </c>
      <c r="GI1215">
        <v>1.17866753763249e-06</v>
      </c>
      <c r="GJ1215">
        <v>-6.62632595388568e-10</v>
      </c>
      <c r="GK1215">
        <v>0.304780318481584</v>
      </c>
      <c r="GL1215">
        <v>0</v>
      </c>
      <c r="GM1215">
        <v>0</v>
      </c>
      <c r="GN1215">
        <v>0</v>
      </c>
      <c r="GO1215">
        <v>-5</v>
      </c>
      <c r="GP1215">
        <v>1640</v>
      </c>
      <c r="GQ1215">
        <v>1</v>
      </c>
      <c r="GR1215">
        <v>20</v>
      </c>
      <c r="GS1215">
        <v>50393.4</v>
      </c>
      <c r="GT1215">
        <v>50393.3</v>
      </c>
      <c r="GU1215">
        <v>1.69434</v>
      </c>
      <c r="GV1215">
        <v>2.62695</v>
      </c>
      <c r="GW1215">
        <v>1.54785</v>
      </c>
      <c r="GX1215">
        <v>2.29858</v>
      </c>
      <c r="GY1215">
        <v>1.34644</v>
      </c>
      <c r="GZ1215">
        <v>2.43408</v>
      </c>
      <c r="HA1215">
        <v>37.2181</v>
      </c>
      <c r="HB1215">
        <v>23.9474</v>
      </c>
      <c r="HC1215">
        <v>18</v>
      </c>
      <c r="HD1215">
        <v>505.456</v>
      </c>
      <c r="HE1215">
        <v>389.989</v>
      </c>
      <c r="HF1215">
        <v>19.5964</v>
      </c>
      <c r="HG1215">
        <v>27.357</v>
      </c>
      <c r="HH1215">
        <v>30</v>
      </c>
      <c r="HI1215">
        <v>27.352</v>
      </c>
      <c r="HJ1215">
        <v>27.297</v>
      </c>
      <c r="HK1215">
        <v>33.9847</v>
      </c>
      <c r="HL1215">
        <v>17.8448</v>
      </c>
      <c r="HM1215">
        <v>21.305</v>
      </c>
      <c r="HN1215">
        <v>19.5955</v>
      </c>
      <c r="HO1215">
        <v>790.863</v>
      </c>
      <c r="HP1215">
        <v>18.7273</v>
      </c>
      <c r="HQ1215">
        <v>102.31</v>
      </c>
      <c r="HR1215">
        <v>102.761</v>
      </c>
    </row>
    <row r="1216" spans="1:226">
      <c r="A1216">
        <v>1200</v>
      </c>
      <c r="B1216">
        <v>1663701254.6</v>
      </c>
      <c r="C1216">
        <v>13479.5</v>
      </c>
      <c r="D1216" t="s">
        <v>2771</v>
      </c>
      <c r="E1216" t="s">
        <v>2772</v>
      </c>
      <c r="F1216">
        <v>5</v>
      </c>
      <c r="G1216" t="s">
        <v>2678</v>
      </c>
      <c r="H1216" t="s">
        <v>354</v>
      </c>
      <c r="I1216">
        <v>1663701247.1</v>
      </c>
      <c r="J1216">
        <f>(K1216)/1000</f>
        <v>0</v>
      </c>
      <c r="K1216">
        <f>IF(BF1216, AN1216, AH1216)</f>
        <v>0</v>
      </c>
      <c r="L1216">
        <f>IF(BF1216, AI1216, AG1216)</f>
        <v>0</v>
      </c>
      <c r="M1216">
        <f>BH1216 - IF(AU1216&gt;1, L1216*BB1216*100.0/(AW1216*BV1216), 0)</f>
        <v>0</v>
      </c>
      <c r="N1216">
        <f>((T1216-J1216/2)*M1216-L1216)/(T1216+J1216/2)</f>
        <v>0</v>
      </c>
      <c r="O1216">
        <f>N1216*(BO1216+BP1216)/1000.0</f>
        <v>0</v>
      </c>
      <c r="P1216">
        <f>(BH1216 - IF(AU1216&gt;1, L1216*BB1216*100.0/(AW1216*BV1216), 0))*(BO1216+BP1216)/1000.0</f>
        <v>0</v>
      </c>
      <c r="Q1216">
        <f>2.0/((1/S1216-1/R1216)+SIGN(S1216)*SQRT((1/S1216-1/R1216)*(1/S1216-1/R1216) + 4*BC1216/((BC1216+1)*(BC1216+1))*(2*1/S1216*1/R1216-1/R1216*1/R1216)))</f>
        <v>0</v>
      </c>
      <c r="R1216">
        <f>IF(LEFT(BD1216,1)&lt;&gt;"0",IF(LEFT(BD1216,1)="1",3.0,BE1216),$D$5+$E$5*(BV1216*BO1216/($K$5*1000))+$F$5*(BV1216*BO1216/($K$5*1000))*MAX(MIN(BB1216,$J$5),$I$5)*MAX(MIN(BB1216,$J$5),$I$5)+$G$5*MAX(MIN(BB1216,$J$5),$I$5)*(BV1216*BO1216/($K$5*1000))+$H$5*(BV1216*BO1216/($K$5*1000))*(BV1216*BO1216/($K$5*1000)))</f>
        <v>0</v>
      </c>
      <c r="S1216">
        <f>J1216*(1000-(1000*0.61365*exp(17.502*W1216/(240.97+W1216))/(BO1216+BP1216)+BJ1216)/2)/(1000*0.61365*exp(17.502*W1216/(240.97+W1216))/(BO1216+BP1216)-BJ1216)</f>
        <v>0</v>
      </c>
      <c r="T1216">
        <f>1/((BC1216+1)/(Q1216/1.6)+1/(R1216/1.37)) + BC1216/((BC1216+1)/(Q1216/1.6) + BC1216/(R1216/1.37))</f>
        <v>0</v>
      </c>
      <c r="U1216">
        <f>(AX1216*BA1216)</f>
        <v>0</v>
      </c>
      <c r="V1216">
        <f>(BQ1216+(U1216+2*0.95*5.67E-8*(((BQ1216+$B$7)+273)^4-(BQ1216+273)^4)-44100*J1216)/(1.84*29.3*R1216+8*0.95*5.67E-8*(BQ1216+273)^3))</f>
        <v>0</v>
      </c>
      <c r="W1216">
        <f>($C$7*BR1216+$D$7*BS1216+$E$7*V1216)</f>
        <v>0</v>
      </c>
      <c r="X1216">
        <f>0.61365*exp(17.502*W1216/(240.97+W1216))</f>
        <v>0</v>
      </c>
      <c r="Y1216">
        <f>(Z1216/AA1216*100)</f>
        <v>0</v>
      </c>
      <c r="Z1216">
        <f>BJ1216*(BO1216+BP1216)/1000</f>
        <v>0</v>
      </c>
      <c r="AA1216">
        <f>0.61365*exp(17.502*BQ1216/(240.97+BQ1216))</f>
        <v>0</v>
      </c>
      <c r="AB1216">
        <f>(X1216-BJ1216*(BO1216+BP1216)/1000)</f>
        <v>0</v>
      </c>
      <c r="AC1216">
        <f>(-J1216*44100)</f>
        <v>0</v>
      </c>
      <c r="AD1216">
        <f>2*29.3*R1216*0.92*(BQ1216-W1216)</f>
        <v>0</v>
      </c>
      <c r="AE1216">
        <f>2*0.95*5.67E-8*(((BQ1216+$B$7)+273)^4-(W1216+273)^4)</f>
        <v>0</v>
      </c>
      <c r="AF1216">
        <f>U1216+AE1216+AC1216+AD1216</f>
        <v>0</v>
      </c>
      <c r="AG1216">
        <f>BN1216*AU1216*(BI1216-BH1216*(1000-AU1216*BK1216)/(1000-AU1216*BJ1216))/(100*BB1216)</f>
        <v>0</v>
      </c>
      <c r="AH1216">
        <f>1000*BN1216*AU1216*(BJ1216-BK1216)/(100*BB1216*(1000-AU1216*BJ1216))</f>
        <v>0</v>
      </c>
      <c r="AI1216">
        <f>(AJ1216 - AK1216 - BO1216*1E3/(8.314*(BQ1216+273.15)) * AM1216/BN1216 * AL1216) * BN1216/(100*BB1216) * (1000 - BK1216)/1000</f>
        <v>0</v>
      </c>
      <c r="AJ1216">
        <v>798.917434704639</v>
      </c>
      <c r="AK1216">
        <v>751.685581818182</v>
      </c>
      <c r="AL1216">
        <v>3.39342933426516</v>
      </c>
      <c r="AM1216">
        <v>65.4576814348884</v>
      </c>
      <c r="AN1216">
        <f>(AP1216 - AO1216 + BO1216*1E3/(8.314*(BQ1216+273.15)) * AR1216/BN1216 * AQ1216) * BN1216/(100*BB1216) * 1000/(1000 - AP1216)</f>
        <v>0</v>
      </c>
      <c r="AO1216">
        <v>18.7268628760409</v>
      </c>
      <c r="AP1216">
        <v>22.9328406593407</v>
      </c>
      <c r="AQ1216">
        <v>-1.75974985587248e-05</v>
      </c>
      <c r="AR1216">
        <v>121.626062050855</v>
      </c>
      <c r="AS1216">
        <v>0</v>
      </c>
      <c r="AT1216">
        <v>0</v>
      </c>
      <c r="AU1216">
        <f>IF(AS1216*$H$13&gt;=AW1216,1.0,(AW1216/(AW1216-AS1216*$H$13)))</f>
        <v>0</v>
      </c>
      <c r="AV1216">
        <f>(AU1216-1)*100</f>
        <v>0</v>
      </c>
      <c r="AW1216">
        <f>MAX(0,($B$13+$C$13*BV1216)/(1+$D$13*BV1216)*BO1216/(BQ1216+273)*$E$13)</f>
        <v>0</v>
      </c>
      <c r="AX1216">
        <f>$B$11*BW1216+$C$11*BX1216+$F$11*CI1216*(1-CL1216)</f>
        <v>0</v>
      </c>
      <c r="AY1216">
        <f>AX1216*AZ1216</f>
        <v>0</v>
      </c>
      <c r="AZ1216">
        <f>($B$11*$D$9+$C$11*$D$9+$F$11*((CV1216+CN1216)/MAX(CV1216+CN1216+CW1216, 0.1)*$I$9+CW1216/MAX(CV1216+CN1216+CW1216, 0.1)*$J$9))/($B$11+$C$11+$F$11)</f>
        <v>0</v>
      </c>
      <c r="BA1216">
        <f>($B$11*$K$9+$C$11*$K$9+$F$11*((CV1216+CN1216)/MAX(CV1216+CN1216+CW1216, 0.1)*$P$9+CW1216/MAX(CV1216+CN1216+CW1216, 0.1)*$Q$9))/($B$11+$C$11+$F$11)</f>
        <v>0</v>
      </c>
      <c r="BB1216">
        <v>6</v>
      </c>
      <c r="BC1216">
        <v>0.5</v>
      </c>
      <c r="BD1216" t="s">
        <v>355</v>
      </c>
      <c r="BE1216">
        <v>2</v>
      </c>
      <c r="BF1216" t="b">
        <v>1</v>
      </c>
      <c r="BG1216">
        <v>1663701247.1</v>
      </c>
      <c r="BH1216">
        <v>711.269111111111</v>
      </c>
      <c r="BI1216">
        <v>767.942518518518</v>
      </c>
      <c r="BJ1216">
        <v>22.9419148148148</v>
      </c>
      <c r="BK1216">
        <v>18.7486703703704</v>
      </c>
      <c r="BL1216">
        <v>703.711592592593</v>
      </c>
      <c r="BM1216">
        <v>22.6371222222222</v>
      </c>
      <c r="BN1216">
        <v>500.114703703704</v>
      </c>
      <c r="BO1216">
        <v>90.4391481481481</v>
      </c>
      <c r="BP1216">
        <v>0.0484615148148148</v>
      </c>
      <c r="BQ1216">
        <v>24.4463777777778</v>
      </c>
      <c r="BR1216">
        <v>24.9927777777778</v>
      </c>
      <c r="BS1216">
        <v>999.9</v>
      </c>
      <c r="BT1216">
        <v>0</v>
      </c>
      <c r="BU1216">
        <v>0</v>
      </c>
      <c r="BV1216">
        <v>9995.92592592593</v>
      </c>
      <c r="BW1216">
        <v>0</v>
      </c>
      <c r="BX1216">
        <v>16.6881222222222</v>
      </c>
      <c r="BY1216">
        <v>-56.6733407407407</v>
      </c>
      <c r="BZ1216">
        <v>727.970074074074</v>
      </c>
      <c r="CA1216">
        <v>782.615074074074</v>
      </c>
      <c r="CB1216">
        <v>4.1932437037037</v>
      </c>
      <c r="CC1216">
        <v>767.942518518518</v>
      </c>
      <c r="CD1216">
        <v>18.7486703703704</v>
      </c>
      <c r="CE1216">
        <v>2.07484814814815</v>
      </c>
      <c r="CF1216">
        <v>1.6956137037037</v>
      </c>
      <c r="CG1216">
        <v>18.0273777777778</v>
      </c>
      <c r="CH1216">
        <v>14.8563222222222</v>
      </c>
      <c r="CI1216">
        <v>1999.97888888889</v>
      </c>
      <c r="CJ1216">
        <v>0.979998222222222</v>
      </c>
      <c r="CK1216">
        <v>0.0200017962962963</v>
      </c>
      <c r="CL1216">
        <v>0</v>
      </c>
      <c r="CM1216">
        <v>912.158555555555</v>
      </c>
      <c r="CN1216">
        <v>5.00063</v>
      </c>
      <c r="CO1216">
        <v>18104.8333333333</v>
      </c>
      <c r="CP1216">
        <v>17256.7037037037</v>
      </c>
      <c r="CQ1216">
        <v>39.3306666666667</v>
      </c>
      <c r="CR1216">
        <v>39.4163333333333</v>
      </c>
      <c r="CS1216">
        <v>38.812</v>
      </c>
      <c r="CT1216">
        <v>38.875</v>
      </c>
      <c r="CU1216">
        <v>40.062</v>
      </c>
      <c r="CV1216">
        <v>1955.07814814815</v>
      </c>
      <c r="CW1216">
        <v>39.9007407407407</v>
      </c>
      <c r="CX1216">
        <v>0</v>
      </c>
      <c r="CY1216">
        <v>1663701251.9</v>
      </c>
      <c r="CZ1216">
        <v>0</v>
      </c>
      <c r="DA1216">
        <v>0</v>
      </c>
      <c r="DB1216" t="s">
        <v>356</v>
      </c>
      <c r="DC1216">
        <v>1660677648.1</v>
      </c>
      <c r="DD1216">
        <v>1660677649.1</v>
      </c>
      <c r="DE1216">
        <v>0</v>
      </c>
      <c r="DF1216">
        <v>-1.042</v>
      </c>
      <c r="DG1216">
        <v>0.003</v>
      </c>
      <c r="DH1216">
        <v>5.218</v>
      </c>
      <c r="DI1216">
        <v>0.344</v>
      </c>
      <c r="DJ1216">
        <v>417</v>
      </c>
      <c r="DK1216">
        <v>22</v>
      </c>
      <c r="DL1216">
        <v>1.24</v>
      </c>
      <c r="DM1216">
        <v>0.53</v>
      </c>
      <c r="DN1216">
        <v>-56.476515</v>
      </c>
      <c r="DO1216">
        <v>-3.92092457786089</v>
      </c>
      <c r="DP1216">
        <v>0.443169219683632</v>
      </c>
      <c r="DQ1216">
        <v>0</v>
      </c>
      <c r="DR1216">
        <v>4.1805225</v>
      </c>
      <c r="DS1216">
        <v>0.294031744840518</v>
      </c>
      <c r="DT1216">
        <v>0.0313937456948037</v>
      </c>
      <c r="DU1216">
        <v>0</v>
      </c>
      <c r="DV1216">
        <v>0</v>
      </c>
      <c r="DW1216">
        <v>2</v>
      </c>
      <c r="DX1216" t="s">
        <v>357</v>
      </c>
      <c r="DY1216">
        <v>2.97336</v>
      </c>
      <c r="DZ1216">
        <v>2.70224</v>
      </c>
      <c r="EA1216">
        <v>0.13567</v>
      </c>
      <c r="EB1216">
        <v>0.143586</v>
      </c>
      <c r="EC1216">
        <v>0.10021</v>
      </c>
      <c r="ED1216">
        <v>0.0875356</v>
      </c>
      <c r="EE1216">
        <v>33644.5</v>
      </c>
      <c r="EF1216">
        <v>36337.3</v>
      </c>
      <c r="EG1216">
        <v>35278.1</v>
      </c>
      <c r="EH1216">
        <v>38484.7</v>
      </c>
      <c r="EI1216">
        <v>45020.3</v>
      </c>
      <c r="EJ1216">
        <v>50729.1</v>
      </c>
      <c r="EK1216">
        <v>55158.6</v>
      </c>
      <c r="EL1216">
        <v>61740.9</v>
      </c>
      <c r="EM1216">
        <v>1.983</v>
      </c>
      <c r="EN1216">
        <v>1.7994</v>
      </c>
      <c r="EO1216">
        <v>0.0867844</v>
      </c>
      <c r="EP1216">
        <v>0</v>
      </c>
      <c r="EQ1216">
        <v>23.586</v>
      </c>
      <c r="ER1216">
        <v>999.9</v>
      </c>
      <c r="ES1216">
        <v>41.643</v>
      </c>
      <c r="ET1216">
        <v>32.257</v>
      </c>
      <c r="EU1216">
        <v>22.3094</v>
      </c>
      <c r="EV1216">
        <v>56.3626</v>
      </c>
      <c r="EW1216">
        <v>46.1218</v>
      </c>
      <c r="EX1216">
        <v>1</v>
      </c>
      <c r="EY1216">
        <v>0.0225203</v>
      </c>
      <c r="EZ1216">
        <v>4.13017</v>
      </c>
      <c r="FA1216">
        <v>20.0625</v>
      </c>
      <c r="FB1216">
        <v>5.19812</v>
      </c>
      <c r="FC1216">
        <v>12.0076</v>
      </c>
      <c r="FD1216">
        <v>4.9752</v>
      </c>
      <c r="FE1216">
        <v>3.2938</v>
      </c>
      <c r="FF1216">
        <v>9999</v>
      </c>
      <c r="FG1216">
        <v>9999</v>
      </c>
      <c r="FH1216">
        <v>9999</v>
      </c>
      <c r="FI1216">
        <v>696.6</v>
      </c>
      <c r="FJ1216">
        <v>1.86356</v>
      </c>
      <c r="FK1216">
        <v>1.86829</v>
      </c>
      <c r="FL1216">
        <v>1.86804</v>
      </c>
      <c r="FM1216">
        <v>1.86935</v>
      </c>
      <c r="FN1216">
        <v>1.87006</v>
      </c>
      <c r="FO1216">
        <v>1.86615</v>
      </c>
      <c r="FP1216">
        <v>1.8671</v>
      </c>
      <c r="FQ1216">
        <v>1.86859</v>
      </c>
      <c r="FR1216">
        <v>5</v>
      </c>
      <c r="FS1216">
        <v>0</v>
      </c>
      <c r="FT1216">
        <v>0</v>
      </c>
      <c r="FU1216">
        <v>0</v>
      </c>
      <c r="FV1216" t="s">
        <v>358</v>
      </c>
      <c r="FW1216" t="s">
        <v>359</v>
      </c>
      <c r="FX1216" t="s">
        <v>360</v>
      </c>
      <c r="FY1216" t="s">
        <v>360</v>
      </c>
      <c r="FZ1216" t="s">
        <v>360</v>
      </c>
      <c r="GA1216" t="s">
        <v>360</v>
      </c>
      <c r="GB1216">
        <v>0</v>
      </c>
      <c r="GC1216">
        <v>100</v>
      </c>
      <c r="GD1216">
        <v>100</v>
      </c>
      <c r="GE1216">
        <v>7.699</v>
      </c>
      <c r="GF1216">
        <v>0.3048</v>
      </c>
      <c r="GG1216">
        <v>3.61927167264205</v>
      </c>
      <c r="GH1216">
        <v>0.00509506669552449</v>
      </c>
      <c r="GI1216">
        <v>1.17866753763249e-06</v>
      </c>
      <c r="GJ1216">
        <v>-6.62632595388568e-10</v>
      </c>
      <c r="GK1216">
        <v>0.304780318481584</v>
      </c>
      <c r="GL1216">
        <v>0</v>
      </c>
      <c r="GM1216">
        <v>0</v>
      </c>
      <c r="GN1216">
        <v>0</v>
      </c>
      <c r="GO1216">
        <v>-5</v>
      </c>
      <c r="GP1216">
        <v>1640</v>
      </c>
      <c r="GQ1216">
        <v>1</v>
      </c>
      <c r="GR1216">
        <v>20</v>
      </c>
      <c r="GS1216">
        <v>50393.4</v>
      </c>
      <c r="GT1216">
        <v>50393.4</v>
      </c>
      <c r="GU1216">
        <v>1.72485</v>
      </c>
      <c r="GV1216">
        <v>2.62817</v>
      </c>
      <c r="GW1216">
        <v>1.54785</v>
      </c>
      <c r="GX1216">
        <v>2.29858</v>
      </c>
      <c r="GY1216">
        <v>1.34644</v>
      </c>
      <c r="GZ1216">
        <v>2.43286</v>
      </c>
      <c r="HA1216">
        <v>37.2181</v>
      </c>
      <c r="HB1216">
        <v>23.9299</v>
      </c>
      <c r="HC1216">
        <v>18</v>
      </c>
      <c r="HD1216">
        <v>505.59</v>
      </c>
      <c r="HE1216">
        <v>390.206</v>
      </c>
      <c r="HF1216">
        <v>19.57</v>
      </c>
      <c r="HG1216">
        <v>27.357</v>
      </c>
      <c r="HH1216">
        <v>30.0013</v>
      </c>
      <c r="HI1216">
        <v>27.352</v>
      </c>
      <c r="HJ1216">
        <v>27.297</v>
      </c>
      <c r="HK1216">
        <v>34.5379</v>
      </c>
      <c r="HL1216">
        <v>17.8448</v>
      </c>
      <c r="HM1216">
        <v>21.305</v>
      </c>
      <c r="HN1216">
        <v>19.2986</v>
      </c>
      <c r="HO1216">
        <v>811.103</v>
      </c>
      <c r="HP1216">
        <v>18.7296</v>
      </c>
      <c r="HQ1216">
        <v>102.311</v>
      </c>
      <c r="HR1216">
        <v>102.761</v>
      </c>
    </row>
    <row r="1217" spans="1:226">
      <c r="A1217">
        <v>1201</v>
      </c>
      <c r="B1217">
        <v>1663701259.6</v>
      </c>
      <c r="C1217">
        <v>13484.5</v>
      </c>
      <c r="D1217" t="s">
        <v>2773</v>
      </c>
      <c r="E1217" t="s">
        <v>2774</v>
      </c>
      <c r="F1217">
        <v>5</v>
      </c>
      <c r="G1217" t="s">
        <v>2678</v>
      </c>
      <c r="H1217" t="s">
        <v>354</v>
      </c>
      <c r="I1217">
        <v>1663701251.81429</v>
      </c>
      <c r="J1217">
        <f>(K1217)/1000</f>
        <v>0</v>
      </c>
      <c r="K1217">
        <f>IF(BF1217, AN1217, AH1217)</f>
        <v>0</v>
      </c>
      <c r="L1217">
        <f>IF(BF1217, AI1217, AG1217)</f>
        <v>0</v>
      </c>
      <c r="M1217">
        <f>BH1217 - IF(AU1217&gt;1, L1217*BB1217*100.0/(AW1217*BV1217), 0)</f>
        <v>0</v>
      </c>
      <c r="N1217">
        <f>((T1217-J1217/2)*M1217-L1217)/(T1217+J1217/2)</f>
        <v>0</v>
      </c>
      <c r="O1217">
        <f>N1217*(BO1217+BP1217)/1000.0</f>
        <v>0</v>
      </c>
      <c r="P1217">
        <f>(BH1217 - IF(AU1217&gt;1, L1217*BB1217*100.0/(AW1217*BV1217), 0))*(BO1217+BP1217)/1000.0</f>
        <v>0</v>
      </c>
      <c r="Q1217">
        <f>2.0/((1/S1217-1/R1217)+SIGN(S1217)*SQRT((1/S1217-1/R1217)*(1/S1217-1/R1217) + 4*BC1217/((BC1217+1)*(BC1217+1))*(2*1/S1217*1/R1217-1/R1217*1/R1217)))</f>
        <v>0</v>
      </c>
      <c r="R1217">
        <f>IF(LEFT(BD1217,1)&lt;&gt;"0",IF(LEFT(BD1217,1)="1",3.0,BE1217),$D$5+$E$5*(BV1217*BO1217/($K$5*1000))+$F$5*(BV1217*BO1217/($K$5*1000))*MAX(MIN(BB1217,$J$5),$I$5)*MAX(MIN(BB1217,$J$5),$I$5)+$G$5*MAX(MIN(BB1217,$J$5),$I$5)*(BV1217*BO1217/($K$5*1000))+$H$5*(BV1217*BO1217/($K$5*1000))*(BV1217*BO1217/($K$5*1000)))</f>
        <v>0</v>
      </c>
      <c r="S1217">
        <f>J1217*(1000-(1000*0.61365*exp(17.502*W1217/(240.97+W1217))/(BO1217+BP1217)+BJ1217)/2)/(1000*0.61365*exp(17.502*W1217/(240.97+W1217))/(BO1217+BP1217)-BJ1217)</f>
        <v>0</v>
      </c>
      <c r="T1217">
        <f>1/((BC1217+1)/(Q1217/1.6)+1/(R1217/1.37)) + BC1217/((BC1217+1)/(Q1217/1.6) + BC1217/(R1217/1.37))</f>
        <v>0</v>
      </c>
      <c r="U1217">
        <f>(AX1217*BA1217)</f>
        <v>0</v>
      </c>
      <c r="V1217">
        <f>(BQ1217+(U1217+2*0.95*5.67E-8*(((BQ1217+$B$7)+273)^4-(BQ1217+273)^4)-44100*J1217)/(1.84*29.3*R1217+8*0.95*5.67E-8*(BQ1217+273)^3))</f>
        <v>0</v>
      </c>
      <c r="W1217">
        <f>($C$7*BR1217+$D$7*BS1217+$E$7*V1217)</f>
        <v>0</v>
      </c>
      <c r="X1217">
        <f>0.61365*exp(17.502*W1217/(240.97+W1217))</f>
        <v>0</v>
      </c>
      <c r="Y1217">
        <f>(Z1217/AA1217*100)</f>
        <v>0</v>
      </c>
      <c r="Z1217">
        <f>BJ1217*(BO1217+BP1217)/1000</f>
        <v>0</v>
      </c>
      <c r="AA1217">
        <f>0.61365*exp(17.502*BQ1217/(240.97+BQ1217))</f>
        <v>0</v>
      </c>
      <c r="AB1217">
        <f>(X1217-BJ1217*(BO1217+BP1217)/1000)</f>
        <v>0</v>
      </c>
      <c r="AC1217">
        <f>(-J1217*44100)</f>
        <v>0</v>
      </c>
      <c r="AD1217">
        <f>2*29.3*R1217*0.92*(BQ1217-W1217)</f>
        <v>0</v>
      </c>
      <c r="AE1217">
        <f>2*0.95*5.67E-8*(((BQ1217+$B$7)+273)^4-(W1217+273)^4)</f>
        <v>0</v>
      </c>
      <c r="AF1217">
        <f>U1217+AE1217+AC1217+AD1217</f>
        <v>0</v>
      </c>
      <c r="AG1217">
        <f>BN1217*AU1217*(BI1217-BH1217*(1000-AU1217*BK1217)/(1000-AU1217*BJ1217))/(100*BB1217)</f>
        <v>0</v>
      </c>
      <c r="AH1217">
        <f>1000*BN1217*AU1217*(BJ1217-BK1217)/(100*BB1217*(1000-AU1217*BJ1217))</f>
        <v>0</v>
      </c>
      <c r="AI1217">
        <f>(AJ1217 - AK1217 - BO1217*1E3/(8.314*(BQ1217+273.15)) * AM1217/BN1217 * AL1217) * BN1217/(100*BB1217) * (1000 - BK1217)/1000</f>
        <v>0</v>
      </c>
      <c r="AJ1217">
        <v>816.594610440081</v>
      </c>
      <c r="AK1217">
        <v>768.729315151515</v>
      </c>
      <c r="AL1217">
        <v>3.42719834552527</v>
      </c>
      <c r="AM1217">
        <v>65.4576814348884</v>
      </c>
      <c r="AN1217">
        <f>(AP1217 - AO1217 + BO1217*1E3/(8.314*(BQ1217+273.15)) * AR1217/BN1217 * AQ1217) * BN1217/(100*BB1217) * 1000/(1000 - AP1217)</f>
        <v>0</v>
      </c>
      <c r="AO1217">
        <v>18.7252107760645</v>
      </c>
      <c r="AP1217">
        <v>22.8583098901099</v>
      </c>
      <c r="AQ1217">
        <v>-0.00656019040453768</v>
      </c>
      <c r="AR1217">
        <v>121.626062050855</v>
      </c>
      <c r="AS1217">
        <v>0</v>
      </c>
      <c r="AT1217">
        <v>0</v>
      </c>
      <c r="AU1217">
        <f>IF(AS1217*$H$13&gt;=AW1217,1.0,(AW1217/(AW1217-AS1217*$H$13)))</f>
        <v>0</v>
      </c>
      <c r="AV1217">
        <f>(AU1217-1)*100</f>
        <v>0</v>
      </c>
      <c r="AW1217">
        <f>MAX(0,($B$13+$C$13*BV1217)/(1+$D$13*BV1217)*BO1217/(BQ1217+273)*$E$13)</f>
        <v>0</v>
      </c>
      <c r="AX1217">
        <f>$B$11*BW1217+$C$11*BX1217+$F$11*CI1217*(1-CL1217)</f>
        <v>0</v>
      </c>
      <c r="AY1217">
        <f>AX1217*AZ1217</f>
        <v>0</v>
      </c>
      <c r="AZ1217">
        <f>($B$11*$D$9+$C$11*$D$9+$F$11*((CV1217+CN1217)/MAX(CV1217+CN1217+CW1217, 0.1)*$I$9+CW1217/MAX(CV1217+CN1217+CW1217, 0.1)*$J$9))/($B$11+$C$11+$F$11)</f>
        <v>0</v>
      </c>
      <c r="BA1217">
        <f>($B$11*$K$9+$C$11*$K$9+$F$11*((CV1217+CN1217)/MAX(CV1217+CN1217+CW1217, 0.1)*$P$9+CW1217/MAX(CV1217+CN1217+CW1217, 0.1)*$Q$9))/($B$11+$C$11+$F$11)</f>
        <v>0</v>
      </c>
      <c r="BB1217">
        <v>6</v>
      </c>
      <c r="BC1217">
        <v>0.5</v>
      </c>
      <c r="BD1217" t="s">
        <v>355</v>
      </c>
      <c r="BE1217">
        <v>2</v>
      </c>
      <c r="BF1217" t="b">
        <v>1</v>
      </c>
      <c r="BG1217">
        <v>1663701251.81429</v>
      </c>
      <c r="BH1217">
        <v>726.895642857143</v>
      </c>
      <c r="BI1217">
        <v>783.896642857143</v>
      </c>
      <c r="BJ1217">
        <v>22.9255928571429</v>
      </c>
      <c r="BK1217">
        <v>18.7282964285714</v>
      </c>
      <c r="BL1217">
        <v>719.248571428571</v>
      </c>
      <c r="BM1217">
        <v>22.6208035714286</v>
      </c>
      <c r="BN1217">
        <v>500.04325</v>
      </c>
      <c r="BO1217">
        <v>90.4376357142857</v>
      </c>
      <c r="BP1217">
        <v>0.0485201464285714</v>
      </c>
      <c r="BQ1217">
        <v>24.4513714285714</v>
      </c>
      <c r="BR1217">
        <v>25.0026857142857</v>
      </c>
      <c r="BS1217">
        <v>999.9</v>
      </c>
      <c r="BT1217">
        <v>0</v>
      </c>
      <c r="BU1217">
        <v>0</v>
      </c>
      <c r="BV1217">
        <v>9983.75</v>
      </c>
      <c r="BW1217">
        <v>0</v>
      </c>
      <c r="BX1217">
        <v>16.7048428571429</v>
      </c>
      <c r="BY1217">
        <v>-57.0009714285714</v>
      </c>
      <c r="BZ1217">
        <v>743.950821428572</v>
      </c>
      <c r="CA1217">
        <v>798.857642857143</v>
      </c>
      <c r="CB1217">
        <v>4.19729785714286</v>
      </c>
      <c r="CC1217">
        <v>783.896642857143</v>
      </c>
      <c r="CD1217">
        <v>18.7282964285714</v>
      </c>
      <c r="CE1217">
        <v>2.0733375</v>
      </c>
      <c r="CF1217">
        <v>1.69374178571429</v>
      </c>
      <c r="CG1217">
        <v>18.0157821428571</v>
      </c>
      <c r="CH1217">
        <v>14.8392035714286</v>
      </c>
      <c r="CI1217">
        <v>2000.01107142857</v>
      </c>
      <c r="CJ1217">
        <v>0.979998285714286</v>
      </c>
      <c r="CK1217">
        <v>0.0200017285714286</v>
      </c>
      <c r="CL1217">
        <v>0</v>
      </c>
      <c r="CM1217">
        <v>914.095607142857</v>
      </c>
      <c r="CN1217">
        <v>5.00063</v>
      </c>
      <c r="CO1217">
        <v>18142.125</v>
      </c>
      <c r="CP1217">
        <v>17256.9857142857</v>
      </c>
      <c r="CQ1217">
        <v>39.321</v>
      </c>
      <c r="CR1217">
        <v>39.4192857142857</v>
      </c>
      <c r="CS1217">
        <v>38.812</v>
      </c>
      <c r="CT1217">
        <v>38.875</v>
      </c>
      <c r="CU1217">
        <v>40.062</v>
      </c>
      <c r="CV1217">
        <v>1955.10964285714</v>
      </c>
      <c r="CW1217">
        <v>39.9014285714286</v>
      </c>
      <c r="CX1217">
        <v>0</v>
      </c>
      <c r="CY1217">
        <v>1663701256.7</v>
      </c>
      <c r="CZ1217">
        <v>0</v>
      </c>
      <c r="DA1217">
        <v>0</v>
      </c>
      <c r="DB1217" t="s">
        <v>356</v>
      </c>
      <c r="DC1217">
        <v>1660677648.1</v>
      </c>
      <c r="DD1217">
        <v>1660677649.1</v>
      </c>
      <c r="DE1217">
        <v>0</v>
      </c>
      <c r="DF1217">
        <v>-1.042</v>
      </c>
      <c r="DG1217">
        <v>0.003</v>
      </c>
      <c r="DH1217">
        <v>5.218</v>
      </c>
      <c r="DI1217">
        <v>0.344</v>
      </c>
      <c r="DJ1217">
        <v>417</v>
      </c>
      <c r="DK1217">
        <v>22</v>
      </c>
      <c r="DL1217">
        <v>1.24</v>
      </c>
      <c r="DM1217">
        <v>0.53</v>
      </c>
      <c r="DN1217">
        <v>-56.7755525</v>
      </c>
      <c r="DO1217">
        <v>-3.95132195121941</v>
      </c>
      <c r="DP1217">
        <v>0.433890140466167</v>
      </c>
      <c r="DQ1217">
        <v>0</v>
      </c>
      <c r="DR1217">
        <v>4.187869</v>
      </c>
      <c r="DS1217">
        <v>0.137587317073155</v>
      </c>
      <c r="DT1217">
        <v>0.0275529630711472</v>
      </c>
      <c r="DU1217">
        <v>0</v>
      </c>
      <c r="DV1217">
        <v>0</v>
      </c>
      <c r="DW1217">
        <v>2</v>
      </c>
      <c r="DX1217" t="s">
        <v>357</v>
      </c>
      <c r="DY1217">
        <v>2.9722</v>
      </c>
      <c r="DZ1217">
        <v>2.70225</v>
      </c>
      <c r="EA1217">
        <v>0.137776</v>
      </c>
      <c r="EB1217">
        <v>0.145651</v>
      </c>
      <c r="EC1217">
        <v>0.099957</v>
      </c>
      <c r="ED1217">
        <v>0.087543</v>
      </c>
      <c r="EE1217">
        <v>33562</v>
      </c>
      <c r="EF1217">
        <v>36249.7</v>
      </c>
      <c r="EG1217">
        <v>35277.6</v>
      </c>
      <c r="EH1217">
        <v>38484.7</v>
      </c>
      <c r="EI1217">
        <v>45032.6</v>
      </c>
      <c r="EJ1217">
        <v>50728.4</v>
      </c>
      <c r="EK1217">
        <v>55157.8</v>
      </c>
      <c r="EL1217">
        <v>61740.5</v>
      </c>
      <c r="EM1217">
        <v>1.9828</v>
      </c>
      <c r="EN1217">
        <v>1.799</v>
      </c>
      <c r="EO1217">
        <v>0.0863671</v>
      </c>
      <c r="EP1217">
        <v>0</v>
      </c>
      <c r="EQ1217">
        <v>23.59</v>
      </c>
      <c r="ER1217">
        <v>999.9</v>
      </c>
      <c r="ES1217">
        <v>41.643</v>
      </c>
      <c r="ET1217">
        <v>32.257</v>
      </c>
      <c r="EU1217">
        <v>22.3103</v>
      </c>
      <c r="EV1217">
        <v>55.8626</v>
      </c>
      <c r="EW1217">
        <v>46.3942</v>
      </c>
      <c r="EX1217">
        <v>1</v>
      </c>
      <c r="EY1217">
        <v>0.0256504</v>
      </c>
      <c r="EZ1217">
        <v>3.35281</v>
      </c>
      <c r="FA1217">
        <v>20.0804</v>
      </c>
      <c r="FB1217">
        <v>5.19932</v>
      </c>
      <c r="FC1217">
        <v>12.0064</v>
      </c>
      <c r="FD1217">
        <v>4.9756</v>
      </c>
      <c r="FE1217">
        <v>3.294</v>
      </c>
      <c r="FF1217">
        <v>9999</v>
      </c>
      <c r="FG1217">
        <v>9999</v>
      </c>
      <c r="FH1217">
        <v>9999</v>
      </c>
      <c r="FI1217">
        <v>696.6</v>
      </c>
      <c r="FJ1217">
        <v>1.86356</v>
      </c>
      <c r="FK1217">
        <v>1.86829</v>
      </c>
      <c r="FL1217">
        <v>1.86804</v>
      </c>
      <c r="FM1217">
        <v>1.86932</v>
      </c>
      <c r="FN1217">
        <v>1.86999</v>
      </c>
      <c r="FO1217">
        <v>1.86612</v>
      </c>
      <c r="FP1217">
        <v>1.86716</v>
      </c>
      <c r="FQ1217">
        <v>1.86856</v>
      </c>
      <c r="FR1217">
        <v>5</v>
      </c>
      <c r="FS1217">
        <v>0</v>
      </c>
      <c r="FT1217">
        <v>0</v>
      </c>
      <c r="FU1217">
        <v>0</v>
      </c>
      <c r="FV1217" t="s">
        <v>358</v>
      </c>
      <c r="FW1217" t="s">
        <v>359</v>
      </c>
      <c r="FX1217" t="s">
        <v>360</v>
      </c>
      <c r="FY1217" t="s">
        <v>360</v>
      </c>
      <c r="FZ1217" t="s">
        <v>360</v>
      </c>
      <c r="GA1217" t="s">
        <v>360</v>
      </c>
      <c r="GB1217">
        <v>0</v>
      </c>
      <c r="GC1217">
        <v>100</v>
      </c>
      <c r="GD1217">
        <v>100</v>
      </c>
      <c r="GE1217">
        <v>7.796</v>
      </c>
      <c r="GF1217">
        <v>0.3048</v>
      </c>
      <c r="GG1217">
        <v>3.61927167264205</v>
      </c>
      <c r="GH1217">
        <v>0.00509506669552449</v>
      </c>
      <c r="GI1217">
        <v>1.17866753763249e-06</v>
      </c>
      <c r="GJ1217">
        <v>-6.62632595388568e-10</v>
      </c>
      <c r="GK1217">
        <v>0.304780318481584</v>
      </c>
      <c r="GL1217">
        <v>0</v>
      </c>
      <c r="GM1217">
        <v>0</v>
      </c>
      <c r="GN1217">
        <v>0</v>
      </c>
      <c r="GO1217">
        <v>-5</v>
      </c>
      <c r="GP1217">
        <v>1640</v>
      </c>
      <c r="GQ1217">
        <v>1</v>
      </c>
      <c r="GR1217">
        <v>20</v>
      </c>
      <c r="GS1217">
        <v>50393.5</v>
      </c>
      <c r="GT1217">
        <v>50393.5</v>
      </c>
      <c r="GU1217">
        <v>1.75293</v>
      </c>
      <c r="GV1217">
        <v>2.62329</v>
      </c>
      <c r="GW1217">
        <v>1.54785</v>
      </c>
      <c r="GX1217">
        <v>2.29858</v>
      </c>
      <c r="GY1217">
        <v>1.34644</v>
      </c>
      <c r="GZ1217">
        <v>2.43774</v>
      </c>
      <c r="HA1217">
        <v>37.2181</v>
      </c>
      <c r="HB1217">
        <v>23.9387</v>
      </c>
      <c r="HC1217">
        <v>18</v>
      </c>
      <c r="HD1217">
        <v>505.456</v>
      </c>
      <c r="HE1217">
        <v>390.004</v>
      </c>
      <c r="HF1217">
        <v>19.2937</v>
      </c>
      <c r="HG1217">
        <v>27.357</v>
      </c>
      <c r="HH1217">
        <v>30.0014</v>
      </c>
      <c r="HI1217">
        <v>27.352</v>
      </c>
      <c r="HJ1217">
        <v>27.2993</v>
      </c>
      <c r="HK1217">
        <v>35.1548</v>
      </c>
      <c r="HL1217">
        <v>17.8448</v>
      </c>
      <c r="HM1217">
        <v>21.305</v>
      </c>
      <c r="HN1217">
        <v>19.2879</v>
      </c>
      <c r="HO1217">
        <v>824.501</v>
      </c>
      <c r="HP1217">
        <v>18.7396</v>
      </c>
      <c r="HQ1217">
        <v>102.31</v>
      </c>
      <c r="HR1217">
        <v>102.76</v>
      </c>
    </row>
    <row r="1218" spans="1:226">
      <c r="A1218">
        <v>1202</v>
      </c>
      <c r="B1218">
        <v>1663701264.6</v>
      </c>
      <c r="C1218">
        <v>13489.5</v>
      </c>
      <c r="D1218" t="s">
        <v>2775</v>
      </c>
      <c r="E1218" t="s">
        <v>2776</v>
      </c>
      <c r="F1218">
        <v>5</v>
      </c>
      <c r="G1218" t="s">
        <v>2678</v>
      </c>
      <c r="H1218" t="s">
        <v>354</v>
      </c>
      <c r="I1218">
        <v>1663701257.1</v>
      </c>
      <c r="J1218">
        <f>(K1218)/1000</f>
        <v>0</v>
      </c>
      <c r="K1218">
        <f>IF(BF1218, AN1218, AH1218)</f>
        <v>0</v>
      </c>
      <c r="L1218">
        <f>IF(BF1218, AI1218, AG1218)</f>
        <v>0</v>
      </c>
      <c r="M1218">
        <f>BH1218 - IF(AU1218&gt;1, L1218*BB1218*100.0/(AW1218*BV1218), 0)</f>
        <v>0</v>
      </c>
      <c r="N1218">
        <f>((T1218-J1218/2)*M1218-L1218)/(T1218+J1218/2)</f>
        <v>0</v>
      </c>
      <c r="O1218">
        <f>N1218*(BO1218+BP1218)/1000.0</f>
        <v>0</v>
      </c>
      <c r="P1218">
        <f>(BH1218 - IF(AU1218&gt;1, L1218*BB1218*100.0/(AW1218*BV1218), 0))*(BO1218+BP1218)/1000.0</f>
        <v>0</v>
      </c>
      <c r="Q1218">
        <f>2.0/((1/S1218-1/R1218)+SIGN(S1218)*SQRT((1/S1218-1/R1218)*(1/S1218-1/R1218) + 4*BC1218/((BC1218+1)*(BC1218+1))*(2*1/S1218*1/R1218-1/R1218*1/R1218)))</f>
        <v>0</v>
      </c>
      <c r="R1218">
        <f>IF(LEFT(BD1218,1)&lt;&gt;"0",IF(LEFT(BD1218,1)="1",3.0,BE1218),$D$5+$E$5*(BV1218*BO1218/($K$5*1000))+$F$5*(BV1218*BO1218/($K$5*1000))*MAX(MIN(BB1218,$J$5),$I$5)*MAX(MIN(BB1218,$J$5),$I$5)+$G$5*MAX(MIN(BB1218,$J$5),$I$5)*(BV1218*BO1218/($K$5*1000))+$H$5*(BV1218*BO1218/($K$5*1000))*(BV1218*BO1218/($K$5*1000)))</f>
        <v>0</v>
      </c>
      <c r="S1218">
        <f>J1218*(1000-(1000*0.61365*exp(17.502*W1218/(240.97+W1218))/(BO1218+BP1218)+BJ1218)/2)/(1000*0.61365*exp(17.502*W1218/(240.97+W1218))/(BO1218+BP1218)-BJ1218)</f>
        <v>0</v>
      </c>
      <c r="T1218">
        <f>1/((BC1218+1)/(Q1218/1.6)+1/(R1218/1.37)) + BC1218/((BC1218+1)/(Q1218/1.6) + BC1218/(R1218/1.37))</f>
        <v>0</v>
      </c>
      <c r="U1218">
        <f>(AX1218*BA1218)</f>
        <v>0</v>
      </c>
      <c r="V1218">
        <f>(BQ1218+(U1218+2*0.95*5.67E-8*(((BQ1218+$B$7)+273)^4-(BQ1218+273)^4)-44100*J1218)/(1.84*29.3*R1218+8*0.95*5.67E-8*(BQ1218+273)^3))</f>
        <v>0</v>
      </c>
      <c r="W1218">
        <f>($C$7*BR1218+$D$7*BS1218+$E$7*V1218)</f>
        <v>0</v>
      </c>
      <c r="X1218">
        <f>0.61365*exp(17.502*W1218/(240.97+W1218))</f>
        <v>0</v>
      </c>
      <c r="Y1218">
        <f>(Z1218/AA1218*100)</f>
        <v>0</v>
      </c>
      <c r="Z1218">
        <f>BJ1218*(BO1218+BP1218)/1000</f>
        <v>0</v>
      </c>
      <c r="AA1218">
        <f>0.61365*exp(17.502*BQ1218/(240.97+BQ1218))</f>
        <v>0</v>
      </c>
      <c r="AB1218">
        <f>(X1218-BJ1218*(BO1218+BP1218)/1000)</f>
        <v>0</v>
      </c>
      <c r="AC1218">
        <f>(-J1218*44100)</f>
        <v>0</v>
      </c>
      <c r="AD1218">
        <f>2*29.3*R1218*0.92*(BQ1218-W1218)</f>
        <v>0</v>
      </c>
      <c r="AE1218">
        <f>2*0.95*5.67E-8*(((BQ1218+$B$7)+273)^4-(W1218+273)^4)</f>
        <v>0</v>
      </c>
      <c r="AF1218">
        <f>U1218+AE1218+AC1218+AD1218</f>
        <v>0</v>
      </c>
      <c r="AG1218">
        <f>BN1218*AU1218*(BI1218-BH1218*(1000-AU1218*BK1218)/(1000-AU1218*BJ1218))/(100*BB1218)</f>
        <v>0</v>
      </c>
      <c r="AH1218">
        <f>1000*BN1218*AU1218*(BJ1218-BK1218)/(100*BB1218*(1000-AU1218*BJ1218))</f>
        <v>0</v>
      </c>
      <c r="AI1218">
        <f>(AJ1218 - AK1218 - BO1218*1E3/(8.314*(BQ1218+273.15)) * AM1218/BN1218 * AL1218) * BN1218/(100*BB1218) * (1000 - BK1218)/1000</f>
        <v>0</v>
      </c>
      <c r="AJ1218">
        <v>833.465899469043</v>
      </c>
      <c r="AK1218">
        <v>785.753236363636</v>
      </c>
      <c r="AL1218">
        <v>3.41516048331956</v>
      </c>
      <c r="AM1218">
        <v>65.4576814348884</v>
      </c>
      <c r="AN1218">
        <f>(AP1218 - AO1218 + BO1218*1E3/(8.314*(BQ1218+273.15)) * AR1218/BN1218 * AQ1218) * BN1218/(100*BB1218) * 1000/(1000 - AP1218)</f>
        <v>0</v>
      </c>
      <c r="AO1218">
        <v>18.7215421697208</v>
      </c>
      <c r="AP1218">
        <v>22.7898252747253</v>
      </c>
      <c r="AQ1218">
        <v>-0.0178467140878043</v>
      </c>
      <c r="AR1218">
        <v>121.626062050855</v>
      </c>
      <c r="AS1218">
        <v>0</v>
      </c>
      <c r="AT1218">
        <v>0</v>
      </c>
      <c r="AU1218">
        <f>IF(AS1218*$H$13&gt;=AW1218,1.0,(AW1218/(AW1218-AS1218*$H$13)))</f>
        <v>0</v>
      </c>
      <c r="AV1218">
        <f>(AU1218-1)*100</f>
        <v>0</v>
      </c>
      <c r="AW1218">
        <f>MAX(0,($B$13+$C$13*BV1218)/(1+$D$13*BV1218)*BO1218/(BQ1218+273)*$E$13)</f>
        <v>0</v>
      </c>
      <c r="AX1218">
        <f>$B$11*BW1218+$C$11*BX1218+$F$11*CI1218*(1-CL1218)</f>
        <v>0</v>
      </c>
      <c r="AY1218">
        <f>AX1218*AZ1218</f>
        <v>0</v>
      </c>
      <c r="AZ1218">
        <f>($B$11*$D$9+$C$11*$D$9+$F$11*((CV1218+CN1218)/MAX(CV1218+CN1218+CW1218, 0.1)*$I$9+CW1218/MAX(CV1218+CN1218+CW1218, 0.1)*$J$9))/($B$11+$C$11+$F$11)</f>
        <v>0</v>
      </c>
      <c r="BA1218">
        <f>($B$11*$K$9+$C$11*$K$9+$F$11*((CV1218+CN1218)/MAX(CV1218+CN1218+CW1218, 0.1)*$P$9+CW1218/MAX(CV1218+CN1218+CW1218, 0.1)*$Q$9))/($B$11+$C$11+$F$11)</f>
        <v>0</v>
      </c>
      <c r="BB1218">
        <v>6</v>
      </c>
      <c r="BC1218">
        <v>0.5</v>
      </c>
      <c r="BD1218" t="s">
        <v>355</v>
      </c>
      <c r="BE1218">
        <v>2</v>
      </c>
      <c r="BF1218" t="b">
        <v>1</v>
      </c>
      <c r="BG1218">
        <v>1663701257.1</v>
      </c>
      <c r="BH1218">
        <v>744.475333333333</v>
      </c>
      <c r="BI1218">
        <v>801.705666666667</v>
      </c>
      <c r="BJ1218">
        <v>22.8815407407407</v>
      </c>
      <c r="BK1218">
        <v>18.7247703703704</v>
      </c>
      <c r="BL1218">
        <v>736.72762962963</v>
      </c>
      <c r="BM1218">
        <v>22.5767555555556</v>
      </c>
      <c r="BN1218">
        <v>499.993555555556</v>
      </c>
      <c r="BO1218">
        <v>90.4362296296296</v>
      </c>
      <c r="BP1218">
        <v>0.048383137037037</v>
      </c>
      <c r="BQ1218">
        <v>24.450562962963</v>
      </c>
      <c r="BR1218">
        <v>25.0020925925926</v>
      </c>
      <c r="BS1218">
        <v>999.9</v>
      </c>
      <c r="BT1218">
        <v>0</v>
      </c>
      <c r="BU1218">
        <v>0</v>
      </c>
      <c r="BV1218">
        <v>9996.48148148148</v>
      </c>
      <c r="BW1218">
        <v>0</v>
      </c>
      <c r="BX1218">
        <v>16.7147</v>
      </c>
      <c r="BY1218">
        <v>-57.2304111111111</v>
      </c>
      <c r="BZ1218">
        <v>761.908222222222</v>
      </c>
      <c r="CA1218">
        <v>817.003777777778</v>
      </c>
      <c r="CB1218">
        <v>4.15677222222222</v>
      </c>
      <c r="CC1218">
        <v>801.705666666667</v>
      </c>
      <c r="CD1218">
        <v>18.7247703703704</v>
      </c>
      <c r="CE1218">
        <v>2.06932185185185</v>
      </c>
      <c r="CF1218">
        <v>1.6933962962963</v>
      </c>
      <c r="CG1218">
        <v>17.9849333333333</v>
      </c>
      <c r="CH1218">
        <v>14.8360444444444</v>
      </c>
      <c r="CI1218">
        <v>1999.98814814815</v>
      </c>
      <c r="CJ1218">
        <v>0.979997888888889</v>
      </c>
      <c r="CK1218">
        <v>0.0200021518518519</v>
      </c>
      <c r="CL1218">
        <v>0</v>
      </c>
      <c r="CM1218">
        <v>915.920814814815</v>
      </c>
      <c r="CN1218">
        <v>5.00063</v>
      </c>
      <c r="CO1218">
        <v>18178.4111111111</v>
      </c>
      <c r="CP1218">
        <v>17256.7888888889</v>
      </c>
      <c r="CQ1218">
        <v>39.319</v>
      </c>
      <c r="CR1218">
        <v>39.4278148148148</v>
      </c>
      <c r="CS1218">
        <v>38.812</v>
      </c>
      <c r="CT1218">
        <v>38.875</v>
      </c>
      <c r="CU1218">
        <v>40.062</v>
      </c>
      <c r="CV1218">
        <v>1955.0862962963</v>
      </c>
      <c r="CW1218">
        <v>39.9018518518519</v>
      </c>
      <c r="CX1218">
        <v>0</v>
      </c>
      <c r="CY1218">
        <v>1663701262.1</v>
      </c>
      <c r="CZ1218">
        <v>0</v>
      </c>
      <c r="DA1218">
        <v>0</v>
      </c>
      <c r="DB1218" t="s">
        <v>356</v>
      </c>
      <c r="DC1218">
        <v>1660677648.1</v>
      </c>
      <c r="DD1218">
        <v>1660677649.1</v>
      </c>
      <c r="DE1218">
        <v>0</v>
      </c>
      <c r="DF1218">
        <v>-1.042</v>
      </c>
      <c r="DG1218">
        <v>0.003</v>
      </c>
      <c r="DH1218">
        <v>5.218</v>
      </c>
      <c r="DI1218">
        <v>0.344</v>
      </c>
      <c r="DJ1218">
        <v>417</v>
      </c>
      <c r="DK1218">
        <v>22</v>
      </c>
      <c r="DL1218">
        <v>1.24</v>
      </c>
      <c r="DM1218">
        <v>0.53</v>
      </c>
      <c r="DN1218">
        <v>-57.09301</v>
      </c>
      <c r="DO1218">
        <v>-2.84132532833</v>
      </c>
      <c r="DP1218">
        <v>0.368730507823804</v>
      </c>
      <c r="DQ1218">
        <v>0</v>
      </c>
      <c r="DR1218">
        <v>4.172348</v>
      </c>
      <c r="DS1218">
        <v>-0.464467992495317</v>
      </c>
      <c r="DT1218">
        <v>0.0505639187168083</v>
      </c>
      <c r="DU1218">
        <v>0</v>
      </c>
      <c r="DV1218">
        <v>0</v>
      </c>
      <c r="DW1218">
        <v>2</v>
      </c>
      <c r="DX1218" t="s">
        <v>357</v>
      </c>
      <c r="DY1218">
        <v>2.97382</v>
      </c>
      <c r="DZ1218">
        <v>2.70244</v>
      </c>
      <c r="EA1218">
        <v>0.139806</v>
      </c>
      <c r="EB1218">
        <v>0.147608</v>
      </c>
      <c r="EC1218">
        <v>0.0997435</v>
      </c>
      <c r="ED1218">
        <v>0.0875369</v>
      </c>
      <c r="EE1218">
        <v>33482.9</v>
      </c>
      <c r="EF1218">
        <v>36166.5</v>
      </c>
      <c r="EG1218">
        <v>35277.5</v>
      </c>
      <c r="EH1218">
        <v>38484.5</v>
      </c>
      <c r="EI1218">
        <v>45042.9</v>
      </c>
      <c r="EJ1218">
        <v>50727.9</v>
      </c>
      <c r="EK1218">
        <v>55157.1</v>
      </c>
      <c r="EL1218">
        <v>61739.4</v>
      </c>
      <c r="EM1218">
        <v>1.9822</v>
      </c>
      <c r="EN1218">
        <v>1.7992</v>
      </c>
      <c r="EO1218">
        <v>0.0848472</v>
      </c>
      <c r="EP1218">
        <v>0</v>
      </c>
      <c r="EQ1218">
        <v>23.5919</v>
      </c>
      <c r="ER1218">
        <v>999.9</v>
      </c>
      <c r="ES1218">
        <v>41.643</v>
      </c>
      <c r="ET1218">
        <v>32.257</v>
      </c>
      <c r="EU1218">
        <v>22.3109</v>
      </c>
      <c r="EV1218">
        <v>55.8726</v>
      </c>
      <c r="EW1218">
        <v>45.7332</v>
      </c>
      <c r="EX1218">
        <v>1</v>
      </c>
      <c r="EY1218">
        <v>0.0242073</v>
      </c>
      <c r="EZ1218">
        <v>3.01159</v>
      </c>
      <c r="FA1218">
        <v>20.0877</v>
      </c>
      <c r="FB1218">
        <v>5.19812</v>
      </c>
      <c r="FC1218">
        <v>12.0064</v>
      </c>
      <c r="FD1218">
        <v>4.976</v>
      </c>
      <c r="FE1218">
        <v>3.294</v>
      </c>
      <c r="FF1218">
        <v>9999</v>
      </c>
      <c r="FG1218">
        <v>9999</v>
      </c>
      <c r="FH1218">
        <v>9999</v>
      </c>
      <c r="FI1218">
        <v>696.6</v>
      </c>
      <c r="FJ1218">
        <v>1.86356</v>
      </c>
      <c r="FK1218">
        <v>1.86829</v>
      </c>
      <c r="FL1218">
        <v>1.86813</v>
      </c>
      <c r="FM1218">
        <v>1.86935</v>
      </c>
      <c r="FN1218">
        <v>1.87009</v>
      </c>
      <c r="FO1218">
        <v>1.86612</v>
      </c>
      <c r="FP1218">
        <v>1.86719</v>
      </c>
      <c r="FQ1218">
        <v>1.86856</v>
      </c>
      <c r="FR1218">
        <v>5</v>
      </c>
      <c r="FS1218">
        <v>0</v>
      </c>
      <c r="FT1218">
        <v>0</v>
      </c>
      <c r="FU1218">
        <v>0</v>
      </c>
      <c r="FV1218" t="s">
        <v>358</v>
      </c>
      <c r="FW1218" t="s">
        <v>359</v>
      </c>
      <c r="FX1218" t="s">
        <v>360</v>
      </c>
      <c r="FY1218" t="s">
        <v>360</v>
      </c>
      <c r="FZ1218" t="s">
        <v>360</v>
      </c>
      <c r="GA1218" t="s">
        <v>360</v>
      </c>
      <c r="GB1218">
        <v>0</v>
      </c>
      <c r="GC1218">
        <v>100</v>
      </c>
      <c r="GD1218">
        <v>100</v>
      </c>
      <c r="GE1218">
        <v>7.89</v>
      </c>
      <c r="GF1218">
        <v>0.3048</v>
      </c>
      <c r="GG1218">
        <v>3.61927167264205</v>
      </c>
      <c r="GH1218">
        <v>0.00509506669552449</v>
      </c>
      <c r="GI1218">
        <v>1.17866753763249e-06</v>
      </c>
      <c r="GJ1218">
        <v>-6.62632595388568e-10</v>
      </c>
      <c r="GK1218">
        <v>0.304780318481584</v>
      </c>
      <c r="GL1218">
        <v>0</v>
      </c>
      <c r="GM1218">
        <v>0</v>
      </c>
      <c r="GN1218">
        <v>0</v>
      </c>
      <c r="GO1218">
        <v>-5</v>
      </c>
      <c r="GP1218">
        <v>1640</v>
      </c>
      <c r="GQ1218">
        <v>1</v>
      </c>
      <c r="GR1218">
        <v>20</v>
      </c>
      <c r="GS1218">
        <v>50393.6</v>
      </c>
      <c r="GT1218">
        <v>50393.6</v>
      </c>
      <c r="GU1218">
        <v>1.78101</v>
      </c>
      <c r="GV1218">
        <v>2.62695</v>
      </c>
      <c r="GW1218">
        <v>1.54785</v>
      </c>
      <c r="GX1218">
        <v>2.29736</v>
      </c>
      <c r="GY1218">
        <v>1.34644</v>
      </c>
      <c r="GZ1218">
        <v>2.32788</v>
      </c>
      <c r="HA1218">
        <v>37.2181</v>
      </c>
      <c r="HB1218">
        <v>23.9387</v>
      </c>
      <c r="HC1218">
        <v>18</v>
      </c>
      <c r="HD1218">
        <v>505.056</v>
      </c>
      <c r="HE1218">
        <v>390.112</v>
      </c>
      <c r="HF1218">
        <v>19.2465</v>
      </c>
      <c r="HG1218">
        <v>27.357</v>
      </c>
      <c r="HH1218">
        <v>29.9998</v>
      </c>
      <c r="HI1218">
        <v>27.352</v>
      </c>
      <c r="HJ1218">
        <v>27.2993</v>
      </c>
      <c r="HK1218">
        <v>35.6953</v>
      </c>
      <c r="HL1218">
        <v>17.8448</v>
      </c>
      <c r="HM1218">
        <v>21.305</v>
      </c>
      <c r="HN1218">
        <v>19.2875</v>
      </c>
      <c r="HO1218">
        <v>837.973</v>
      </c>
      <c r="HP1218">
        <v>18.8081</v>
      </c>
      <c r="HQ1218">
        <v>102.309</v>
      </c>
      <c r="HR1218">
        <v>102.759</v>
      </c>
    </row>
    <row r="1219" spans="1:226">
      <c r="A1219">
        <v>1203</v>
      </c>
      <c r="B1219">
        <v>1663701269.6</v>
      </c>
      <c r="C1219">
        <v>13494.5</v>
      </c>
      <c r="D1219" t="s">
        <v>2777</v>
      </c>
      <c r="E1219" t="s">
        <v>2778</v>
      </c>
      <c r="F1219">
        <v>5</v>
      </c>
      <c r="G1219" t="s">
        <v>2678</v>
      </c>
      <c r="H1219" t="s">
        <v>354</v>
      </c>
      <c r="I1219">
        <v>1663701261.81429</v>
      </c>
      <c r="J1219">
        <f>(K1219)/1000</f>
        <v>0</v>
      </c>
      <c r="K1219">
        <f>IF(BF1219, AN1219, AH1219)</f>
        <v>0</v>
      </c>
      <c r="L1219">
        <f>IF(BF1219, AI1219, AG1219)</f>
        <v>0</v>
      </c>
      <c r="M1219">
        <f>BH1219 - IF(AU1219&gt;1, L1219*BB1219*100.0/(AW1219*BV1219), 0)</f>
        <v>0</v>
      </c>
      <c r="N1219">
        <f>((T1219-J1219/2)*M1219-L1219)/(T1219+J1219/2)</f>
        <v>0</v>
      </c>
      <c r="O1219">
        <f>N1219*(BO1219+BP1219)/1000.0</f>
        <v>0</v>
      </c>
      <c r="P1219">
        <f>(BH1219 - IF(AU1219&gt;1, L1219*BB1219*100.0/(AW1219*BV1219), 0))*(BO1219+BP1219)/1000.0</f>
        <v>0</v>
      </c>
      <c r="Q1219">
        <f>2.0/((1/S1219-1/R1219)+SIGN(S1219)*SQRT((1/S1219-1/R1219)*(1/S1219-1/R1219) + 4*BC1219/((BC1219+1)*(BC1219+1))*(2*1/S1219*1/R1219-1/R1219*1/R1219)))</f>
        <v>0</v>
      </c>
      <c r="R1219">
        <f>IF(LEFT(BD1219,1)&lt;&gt;"0",IF(LEFT(BD1219,1)="1",3.0,BE1219),$D$5+$E$5*(BV1219*BO1219/($K$5*1000))+$F$5*(BV1219*BO1219/($K$5*1000))*MAX(MIN(BB1219,$J$5),$I$5)*MAX(MIN(BB1219,$J$5),$I$5)+$G$5*MAX(MIN(BB1219,$J$5),$I$5)*(BV1219*BO1219/($K$5*1000))+$H$5*(BV1219*BO1219/($K$5*1000))*(BV1219*BO1219/($K$5*1000)))</f>
        <v>0</v>
      </c>
      <c r="S1219">
        <f>J1219*(1000-(1000*0.61365*exp(17.502*W1219/(240.97+W1219))/(BO1219+BP1219)+BJ1219)/2)/(1000*0.61365*exp(17.502*W1219/(240.97+W1219))/(BO1219+BP1219)-BJ1219)</f>
        <v>0</v>
      </c>
      <c r="T1219">
        <f>1/((BC1219+1)/(Q1219/1.6)+1/(R1219/1.37)) + BC1219/((BC1219+1)/(Q1219/1.6) + BC1219/(R1219/1.37))</f>
        <v>0</v>
      </c>
      <c r="U1219">
        <f>(AX1219*BA1219)</f>
        <v>0</v>
      </c>
      <c r="V1219">
        <f>(BQ1219+(U1219+2*0.95*5.67E-8*(((BQ1219+$B$7)+273)^4-(BQ1219+273)^4)-44100*J1219)/(1.84*29.3*R1219+8*0.95*5.67E-8*(BQ1219+273)^3))</f>
        <v>0</v>
      </c>
      <c r="W1219">
        <f>($C$7*BR1219+$D$7*BS1219+$E$7*V1219)</f>
        <v>0</v>
      </c>
      <c r="X1219">
        <f>0.61365*exp(17.502*W1219/(240.97+W1219))</f>
        <v>0</v>
      </c>
      <c r="Y1219">
        <f>(Z1219/AA1219*100)</f>
        <v>0</v>
      </c>
      <c r="Z1219">
        <f>BJ1219*(BO1219+BP1219)/1000</f>
        <v>0</v>
      </c>
      <c r="AA1219">
        <f>0.61365*exp(17.502*BQ1219/(240.97+BQ1219))</f>
        <v>0</v>
      </c>
      <c r="AB1219">
        <f>(X1219-BJ1219*(BO1219+BP1219)/1000)</f>
        <v>0</v>
      </c>
      <c r="AC1219">
        <f>(-J1219*44100)</f>
        <v>0</v>
      </c>
      <c r="AD1219">
        <f>2*29.3*R1219*0.92*(BQ1219-W1219)</f>
        <v>0</v>
      </c>
      <c r="AE1219">
        <f>2*0.95*5.67E-8*(((BQ1219+$B$7)+273)^4-(W1219+273)^4)</f>
        <v>0</v>
      </c>
      <c r="AF1219">
        <f>U1219+AE1219+AC1219+AD1219</f>
        <v>0</v>
      </c>
      <c r="AG1219">
        <f>BN1219*AU1219*(BI1219-BH1219*(1000-AU1219*BK1219)/(1000-AU1219*BJ1219))/(100*BB1219)</f>
        <v>0</v>
      </c>
      <c r="AH1219">
        <f>1000*BN1219*AU1219*(BJ1219-BK1219)/(100*BB1219*(1000-AU1219*BJ1219))</f>
        <v>0</v>
      </c>
      <c r="AI1219">
        <f>(AJ1219 - AK1219 - BO1219*1E3/(8.314*(BQ1219+273.15)) * AM1219/BN1219 * AL1219) * BN1219/(100*BB1219) * (1000 - BK1219)/1000</f>
        <v>0</v>
      </c>
      <c r="AJ1219">
        <v>850.846337990464</v>
      </c>
      <c r="AK1219">
        <v>802.787024242424</v>
      </c>
      <c r="AL1219">
        <v>3.42454798652767</v>
      </c>
      <c r="AM1219">
        <v>65.4576814348884</v>
      </c>
      <c r="AN1219">
        <f>(AP1219 - AO1219 + BO1219*1E3/(8.314*(BQ1219+273.15)) * AR1219/BN1219 * AQ1219) * BN1219/(100*BB1219) * 1000/(1000 - AP1219)</f>
        <v>0</v>
      </c>
      <c r="AO1219">
        <v>18.7242681704226</v>
      </c>
      <c r="AP1219">
        <v>22.7693021978022</v>
      </c>
      <c r="AQ1219">
        <v>-0.00978439643692426</v>
      </c>
      <c r="AR1219">
        <v>121.626062050855</v>
      </c>
      <c r="AS1219">
        <v>0</v>
      </c>
      <c r="AT1219">
        <v>0</v>
      </c>
      <c r="AU1219">
        <f>IF(AS1219*$H$13&gt;=AW1219,1.0,(AW1219/(AW1219-AS1219*$H$13)))</f>
        <v>0</v>
      </c>
      <c r="AV1219">
        <f>(AU1219-1)*100</f>
        <v>0</v>
      </c>
      <c r="AW1219">
        <f>MAX(0,($B$13+$C$13*BV1219)/(1+$D$13*BV1219)*BO1219/(BQ1219+273)*$E$13)</f>
        <v>0</v>
      </c>
      <c r="AX1219">
        <f>$B$11*BW1219+$C$11*BX1219+$F$11*CI1219*(1-CL1219)</f>
        <v>0</v>
      </c>
      <c r="AY1219">
        <f>AX1219*AZ1219</f>
        <v>0</v>
      </c>
      <c r="AZ1219">
        <f>($B$11*$D$9+$C$11*$D$9+$F$11*((CV1219+CN1219)/MAX(CV1219+CN1219+CW1219, 0.1)*$I$9+CW1219/MAX(CV1219+CN1219+CW1219, 0.1)*$J$9))/($B$11+$C$11+$F$11)</f>
        <v>0</v>
      </c>
      <c r="BA1219">
        <f>($B$11*$K$9+$C$11*$K$9+$F$11*((CV1219+CN1219)/MAX(CV1219+CN1219+CW1219, 0.1)*$P$9+CW1219/MAX(CV1219+CN1219+CW1219, 0.1)*$Q$9))/($B$11+$C$11+$F$11)</f>
        <v>0</v>
      </c>
      <c r="BB1219">
        <v>6</v>
      </c>
      <c r="BC1219">
        <v>0.5</v>
      </c>
      <c r="BD1219" t="s">
        <v>355</v>
      </c>
      <c r="BE1219">
        <v>2</v>
      </c>
      <c r="BF1219" t="b">
        <v>1</v>
      </c>
      <c r="BG1219">
        <v>1663701261.81429</v>
      </c>
      <c r="BH1219">
        <v>760.184178571429</v>
      </c>
      <c r="BI1219">
        <v>817.672928571428</v>
      </c>
      <c r="BJ1219">
        <v>22.8311285714286</v>
      </c>
      <c r="BK1219">
        <v>18.7246571428571</v>
      </c>
      <c r="BL1219">
        <v>752.346857142857</v>
      </c>
      <c r="BM1219">
        <v>22.52635</v>
      </c>
      <c r="BN1219">
        <v>500.00525</v>
      </c>
      <c r="BO1219">
        <v>90.4366964285714</v>
      </c>
      <c r="BP1219">
        <v>0.0483903071428571</v>
      </c>
      <c r="BQ1219">
        <v>24.44575</v>
      </c>
      <c r="BR1219">
        <v>24.9977</v>
      </c>
      <c r="BS1219">
        <v>999.9</v>
      </c>
      <c r="BT1219">
        <v>0</v>
      </c>
      <c r="BU1219">
        <v>0</v>
      </c>
      <c r="BV1219">
        <v>9991.96428571429</v>
      </c>
      <c r="BW1219">
        <v>0</v>
      </c>
      <c r="BX1219">
        <v>16.7147</v>
      </c>
      <c r="BY1219">
        <v>-57.488725</v>
      </c>
      <c r="BZ1219">
        <v>777.944857142857</v>
      </c>
      <c r="CA1219">
        <v>833.275678571429</v>
      </c>
      <c r="CB1219">
        <v>4.10646821428571</v>
      </c>
      <c r="CC1219">
        <v>817.672928571428</v>
      </c>
      <c r="CD1219">
        <v>18.7246571428571</v>
      </c>
      <c r="CE1219">
        <v>2.06477285714286</v>
      </c>
      <c r="CF1219">
        <v>1.69339571428571</v>
      </c>
      <c r="CG1219">
        <v>17.9499464285714</v>
      </c>
      <c r="CH1219">
        <v>14.8360321428571</v>
      </c>
      <c r="CI1219">
        <v>2000.00071428571</v>
      </c>
      <c r="CJ1219">
        <v>0.979997964285714</v>
      </c>
      <c r="CK1219">
        <v>0.0200020714285714</v>
      </c>
      <c r="CL1219">
        <v>0</v>
      </c>
      <c r="CM1219">
        <v>917.26475</v>
      </c>
      <c r="CN1219">
        <v>5.00063</v>
      </c>
      <c r="CO1219">
        <v>18205.925</v>
      </c>
      <c r="CP1219">
        <v>17256.9</v>
      </c>
      <c r="CQ1219">
        <v>39.31425</v>
      </c>
      <c r="CR1219">
        <v>39.4347857142857</v>
      </c>
      <c r="CS1219">
        <v>38.812</v>
      </c>
      <c r="CT1219">
        <v>38.875</v>
      </c>
      <c r="CU1219">
        <v>40.062</v>
      </c>
      <c r="CV1219">
        <v>1955.09892857143</v>
      </c>
      <c r="CW1219">
        <v>39.9017857142857</v>
      </c>
      <c r="CX1219">
        <v>0</v>
      </c>
      <c r="CY1219">
        <v>1663701266.9</v>
      </c>
      <c r="CZ1219">
        <v>0</v>
      </c>
      <c r="DA1219">
        <v>0</v>
      </c>
      <c r="DB1219" t="s">
        <v>356</v>
      </c>
      <c r="DC1219">
        <v>1660677648.1</v>
      </c>
      <c r="DD1219">
        <v>1660677649.1</v>
      </c>
      <c r="DE1219">
        <v>0</v>
      </c>
      <c r="DF1219">
        <v>-1.042</v>
      </c>
      <c r="DG1219">
        <v>0.003</v>
      </c>
      <c r="DH1219">
        <v>5.218</v>
      </c>
      <c r="DI1219">
        <v>0.344</v>
      </c>
      <c r="DJ1219">
        <v>417</v>
      </c>
      <c r="DK1219">
        <v>22</v>
      </c>
      <c r="DL1219">
        <v>1.24</v>
      </c>
      <c r="DM1219">
        <v>0.53</v>
      </c>
      <c r="DN1219">
        <v>-57.3218125</v>
      </c>
      <c r="DO1219">
        <v>-2.74009868667905</v>
      </c>
      <c r="DP1219">
        <v>0.358078950922489</v>
      </c>
      <c r="DQ1219">
        <v>0</v>
      </c>
      <c r="DR1219">
        <v>4.13223775</v>
      </c>
      <c r="DS1219">
        <v>-0.669025553470916</v>
      </c>
      <c r="DT1219">
        <v>0.0657713285363577</v>
      </c>
      <c r="DU1219">
        <v>0</v>
      </c>
      <c r="DV1219">
        <v>0</v>
      </c>
      <c r="DW1219">
        <v>2</v>
      </c>
      <c r="DX1219" t="s">
        <v>357</v>
      </c>
      <c r="DY1219">
        <v>2.97188</v>
      </c>
      <c r="DZ1219">
        <v>2.70238</v>
      </c>
      <c r="EA1219">
        <v>0.141848</v>
      </c>
      <c r="EB1219">
        <v>0.149648</v>
      </c>
      <c r="EC1219">
        <v>0.0996731</v>
      </c>
      <c r="ED1219">
        <v>0.0875658</v>
      </c>
      <c r="EE1219">
        <v>33403.6</v>
      </c>
      <c r="EF1219">
        <v>36080.6</v>
      </c>
      <c r="EG1219">
        <v>35277.6</v>
      </c>
      <c r="EH1219">
        <v>38485.2</v>
      </c>
      <c r="EI1219">
        <v>45046.6</v>
      </c>
      <c r="EJ1219">
        <v>50726.9</v>
      </c>
      <c r="EK1219">
        <v>55157.1</v>
      </c>
      <c r="EL1219">
        <v>61740.1</v>
      </c>
      <c r="EM1219">
        <v>1.982</v>
      </c>
      <c r="EN1219">
        <v>1.7994</v>
      </c>
      <c r="EO1219">
        <v>0.0858903</v>
      </c>
      <c r="EP1219">
        <v>0</v>
      </c>
      <c r="EQ1219">
        <v>23.5939</v>
      </c>
      <c r="ER1219">
        <v>999.9</v>
      </c>
      <c r="ES1219">
        <v>41.643</v>
      </c>
      <c r="ET1219">
        <v>32.267</v>
      </c>
      <c r="EU1219">
        <v>22.3191</v>
      </c>
      <c r="EV1219">
        <v>56.6326</v>
      </c>
      <c r="EW1219">
        <v>46.222</v>
      </c>
      <c r="EX1219">
        <v>1</v>
      </c>
      <c r="EY1219">
        <v>0.0229268</v>
      </c>
      <c r="EZ1219">
        <v>2.90895</v>
      </c>
      <c r="FA1219">
        <v>20.0891</v>
      </c>
      <c r="FB1219">
        <v>5.19812</v>
      </c>
      <c r="FC1219">
        <v>12.004</v>
      </c>
      <c r="FD1219">
        <v>4.9756</v>
      </c>
      <c r="FE1219">
        <v>3.294</v>
      </c>
      <c r="FF1219">
        <v>9999</v>
      </c>
      <c r="FG1219">
        <v>9999</v>
      </c>
      <c r="FH1219">
        <v>9999</v>
      </c>
      <c r="FI1219">
        <v>696.6</v>
      </c>
      <c r="FJ1219">
        <v>1.86356</v>
      </c>
      <c r="FK1219">
        <v>1.86829</v>
      </c>
      <c r="FL1219">
        <v>1.8681</v>
      </c>
      <c r="FM1219">
        <v>1.86932</v>
      </c>
      <c r="FN1219">
        <v>1.87006</v>
      </c>
      <c r="FO1219">
        <v>1.86615</v>
      </c>
      <c r="FP1219">
        <v>1.86722</v>
      </c>
      <c r="FQ1219">
        <v>1.86856</v>
      </c>
      <c r="FR1219">
        <v>5</v>
      </c>
      <c r="FS1219">
        <v>0</v>
      </c>
      <c r="FT1219">
        <v>0</v>
      </c>
      <c r="FU1219">
        <v>0</v>
      </c>
      <c r="FV1219" t="s">
        <v>358</v>
      </c>
      <c r="FW1219" t="s">
        <v>359</v>
      </c>
      <c r="FX1219" t="s">
        <v>360</v>
      </c>
      <c r="FY1219" t="s">
        <v>360</v>
      </c>
      <c r="FZ1219" t="s">
        <v>360</v>
      </c>
      <c r="GA1219" t="s">
        <v>360</v>
      </c>
      <c r="GB1219">
        <v>0</v>
      </c>
      <c r="GC1219">
        <v>100</v>
      </c>
      <c r="GD1219">
        <v>100</v>
      </c>
      <c r="GE1219">
        <v>7.985</v>
      </c>
      <c r="GF1219">
        <v>0.3048</v>
      </c>
      <c r="GG1219">
        <v>3.61927167264205</v>
      </c>
      <c r="GH1219">
        <v>0.00509506669552449</v>
      </c>
      <c r="GI1219">
        <v>1.17866753763249e-06</v>
      </c>
      <c r="GJ1219">
        <v>-6.62632595388568e-10</v>
      </c>
      <c r="GK1219">
        <v>0.304780318481584</v>
      </c>
      <c r="GL1219">
        <v>0</v>
      </c>
      <c r="GM1219">
        <v>0</v>
      </c>
      <c r="GN1219">
        <v>0</v>
      </c>
      <c r="GO1219">
        <v>-5</v>
      </c>
      <c r="GP1219">
        <v>1640</v>
      </c>
      <c r="GQ1219">
        <v>1</v>
      </c>
      <c r="GR1219">
        <v>20</v>
      </c>
      <c r="GS1219">
        <v>50393.7</v>
      </c>
      <c r="GT1219">
        <v>50393.7</v>
      </c>
      <c r="GU1219">
        <v>1.81152</v>
      </c>
      <c r="GV1219">
        <v>2.62329</v>
      </c>
      <c r="GW1219">
        <v>1.54785</v>
      </c>
      <c r="GX1219">
        <v>2.29858</v>
      </c>
      <c r="GY1219">
        <v>1.34644</v>
      </c>
      <c r="GZ1219">
        <v>2.44995</v>
      </c>
      <c r="HA1219">
        <v>37.242</v>
      </c>
      <c r="HB1219">
        <v>23.9387</v>
      </c>
      <c r="HC1219">
        <v>18</v>
      </c>
      <c r="HD1219">
        <v>504.924</v>
      </c>
      <c r="HE1219">
        <v>390.221</v>
      </c>
      <c r="HF1219">
        <v>19.2479</v>
      </c>
      <c r="HG1219">
        <v>27.357</v>
      </c>
      <c r="HH1219">
        <v>29.9993</v>
      </c>
      <c r="HI1219">
        <v>27.352</v>
      </c>
      <c r="HJ1219">
        <v>27.2993</v>
      </c>
      <c r="HK1219">
        <v>36.3111</v>
      </c>
      <c r="HL1219">
        <v>17.571</v>
      </c>
      <c r="HM1219">
        <v>21.305</v>
      </c>
      <c r="HN1219">
        <v>19.2726</v>
      </c>
      <c r="HO1219">
        <v>858.122</v>
      </c>
      <c r="HP1219">
        <v>18.8593</v>
      </c>
      <c r="HQ1219">
        <v>102.309</v>
      </c>
      <c r="HR1219">
        <v>102.76</v>
      </c>
    </row>
    <row r="1220" spans="1:226">
      <c r="A1220">
        <v>1204</v>
      </c>
      <c r="B1220">
        <v>1663701274.6</v>
      </c>
      <c r="C1220">
        <v>13499.5</v>
      </c>
      <c r="D1220" t="s">
        <v>2779</v>
      </c>
      <c r="E1220" t="s">
        <v>2780</v>
      </c>
      <c r="F1220">
        <v>5</v>
      </c>
      <c r="G1220" t="s">
        <v>2678</v>
      </c>
      <c r="H1220" t="s">
        <v>354</v>
      </c>
      <c r="I1220">
        <v>1663701267.1</v>
      </c>
      <c r="J1220">
        <f>(K1220)/1000</f>
        <v>0</v>
      </c>
      <c r="K1220">
        <f>IF(BF1220, AN1220, AH1220)</f>
        <v>0</v>
      </c>
      <c r="L1220">
        <f>IF(BF1220, AI1220, AG1220)</f>
        <v>0</v>
      </c>
      <c r="M1220">
        <f>BH1220 - IF(AU1220&gt;1, L1220*BB1220*100.0/(AW1220*BV1220), 0)</f>
        <v>0</v>
      </c>
      <c r="N1220">
        <f>((T1220-J1220/2)*M1220-L1220)/(T1220+J1220/2)</f>
        <v>0</v>
      </c>
      <c r="O1220">
        <f>N1220*(BO1220+BP1220)/1000.0</f>
        <v>0</v>
      </c>
      <c r="P1220">
        <f>(BH1220 - IF(AU1220&gt;1, L1220*BB1220*100.0/(AW1220*BV1220), 0))*(BO1220+BP1220)/1000.0</f>
        <v>0</v>
      </c>
      <c r="Q1220">
        <f>2.0/((1/S1220-1/R1220)+SIGN(S1220)*SQRT((1/S1220-1/R1220)*(1/S1220-1/R1220) + 4*BC1220/((BC1220+1)*(BC1220+1))*(2*1/S1220*1/R1220-1/R1220*1/R1220)))</f>
        <v>0</v>
      </c>
      <c r="R1220">
        <f>IF(LEFT(BD1220,1)&lt;&gt;"0",IF(LEFT(BD1220,1)="1",3.0,BE1220),$D$5+$E$5*(BV1220*BO1220/($K$5*1000))+$F$5*(BV1220*BO1220/($K$5*1000))*MAX(MIN(BB1220,$J$5),$I$5)*MAX(MIN(BB1220,$J$5),$I$5)+$G$5*MAX(MIN(BB1220,$J$5),$I$5)*(BV1220*BO1220/($K$5*1000))+$H$5*(BV1220*BO1220/($K$5*1000))*(BV1220*BO1220/($K$5*1000)))</f>
        <v>0</v>
      </c>
      <c r="S1220">
        <f>J1220*(1000-(1000*0.61365*exp(17.502*W1220/(240.97+W1220))/(BO1220+BP1220)+BJ1220)/2)/(1000*0.61365*exp(17.502*W1220/(240.97+W1220))/(BO1220+BP1220)-BJ1220)</f>
        <v>0</v>
      </c>
      <c r="T1220">
        <f>1/((BC1220+1)/(Q1220/1.6)+1/(R1220/1.37)) + BC1220/((BC1220+1)/(Q1220/1.6) + BC1220/(R1220/1.37))</f>
        <v>0</v>
      </c>
      <c r="U1220">
        <f>(AX1220*BA1220)</f>
        <v>0</v>
      </c>
      <c r="V1220">
        <f>(BQ1220+(U1220+2*0.95*5.67E-8*(((BQ1220+$B$7)+273)^4-(BQ1220+273)^4)-44100*J1220)/(1.84*29.3*R1220+8*0.95*5.67E-8*(BQ1220+273)^3))</f>
        <v>0</v>
      </c>
      <c r="W1220">
        <f>($C$7*BR1220+$D$7*BS1220+$E$7*V1220)</f>
        <v>0</v>
      </c>
      <c r="X1220">
        <f>0.61365*exp(17.502*W1220/(240.97+W1220))</f>
        <v>0</v>
      </c>
      <c r="Y1220">
        <f>(Z1220/AA1220*100)</f>
        <v>0</v>
      </c>
      <c r="Z1220">
        <f>BJ1220*(BO1220+BP1220)/1000</f>
        <v>0</v>
      </c>
      <c r="AA1220">
        <f>0.61365*exp(17.502*BQ1220/(240.97+BQ1220))</f>
        <v>0</v>
      </c>
      <c r="AB1220">
        <f>(X1220-BJ1220*(BO1220+BP1220)/1000)</f>
        <v>0</v>
      </c>
      <c r="AC1220">
        <f>(-J1220*44100)</f>
        <v>0</v>
      </c>
      <c r="AD1220">
        <f>2*29.3*R1220*0.92*(BQ1220-W1220)</f>
        <v>0</v>
      </c>
      <c r="AE1220">
        <f>2*0.95*5.67E-8*(((BQ1220+$B$7)+273)^4-(W1220+273)^4)</f>
        <v>0</v>
      </c>
      <c r="AF1220">
        <f>U1220+AE1220+AC1220+AD1220</f>
        <v>0</v>
      </c>
      <c r="AG1220">
        <f>BN1220*AU1220*(BI1220-BH1220*(1000-AU1220*BK1220)/(1000-AU1220*BJ1220))/(100*BB1220)</f>
        <v>0</v>
      </c>
      <c r="AH1220">
        <f>1000*BN1220*AU1220*(BJ1220-BK1220)/(100*BB1220*(1000-AU1220*BJ1220))</f>
        <v>0</v>
      </c>
      <c r="AI1220">
        <f>(AJ1220 - AK1220 - BO1220*1E3/(8.314*(BQ1220+273.15)) * AM1220/BN1220 * AL1220) * BN1220/(100*BB1220) * (1000 - BK1220)/1000</f>
        <v>0</v>
      </c>
      <c r="AJ1220">
        <v>867.821249013559</v>
      </c>
      <c r="AK1220">
        <v>819.745490909091</v>
      </c>
      <c r="AL1220">
        <v>3.40548329964496</v>
      </c>
      <c r="AM1220">
        <v>65.4576814348884</v>
      </c>
      <c r="AN1220">
        <f>(AP1220 - AO1220 + BO1220*1E3/(8.314*(BQ1220+273.15)) * AR1220/BN1220 * AQ1220) * BN1220/(100*BB1220) * 1000/(1000 - AP1220)</f>
        <v>0</v>
      </c>
      <c r="AO1220">
        <v>18.7441343333213</v>
      </c>
      <c r="AP1220">
        <v>22.7739813186813</v>
      </c>
      <c r="AQ1220">
        <v>-0.000843309167548223</v>
      </c>
      <c r="AR1220">
        <v>121.626062050855</v>
      </c>
      <c r="AS1220">
        <v>0</v>
      </c>
      <c r="AT1220">
        <v>0</v>
      </c>
      <c r="AU1220">
        <f>IF(AS1220*$H$13&gt;=AW1220,1.0,(AW1220/(AW1220-AS1220*$H$13)))</f>
        <v>0</v>
      </c>
      <c r="AV1220">
        <f>(AU1220-1)*100</f>
        <v>0</v>
      </c>
      <c r="AW1220">
        <f>MAX(0,($B$13+$C$13*BV1220)/(1+$D$13*BV1220)*BO1220/(BQ1220+273)*$E$13)</f>
        <v>0</v>
      </c>
      <c r="AX1220">
        <f>$B$11*BW1220+$C$11*BX1220+$F$11*CI1220*(1-CL1220)</f>
        <v>0</v>
      </c>
      <c r="AY1220">
        <f>AX1220*AZ1220</f>
        <v>0</v>
      </c>
      <c r="AZ1220">
        <f>($B$11*$D$9+$C$11*$D$9+$F$11*((CV1220+CN1220)/MAX(CV1220+CN1220+CW1220, 0.1)*$I$9+CW1220/MAX(CV1220+CN1220+CW1220, 0.1)*$J$9))/($B$11+$C$11+$F$11)</f>
        <v>0</v>
      </c>
      <c r="BA1220">
        <f>($B$11*$K$9+$C$11*$K$9+$F$11*((CV1220+CN1220)/MAX(CV1220+CN1220+CW1220, 0.1)*$P$9+CW1220/MAX(CV1220+CN1220+CW1220, 0.1)*$Q$9))/($B$11+$C$11+$F$11)</f>
        <v>0</v>
      </c>
      <c r="BB1220">
        <v>6</v>
      </c>
      <c r="BC1220">
        <v>0.5</v>
      </c>
      <c r="BD1220" t="s">
        <v>355</v>
      </c>
      <c r="BE1220">
        <v>2</v>
      </c>
      <c r="BF1220" t="b">
        <v>1</v>
      </c>
      <c r="BG1220">
        <v>1663701267.1</v>
      </c>
      <c r="BH1220">
        <v>777.794222222222</v>
      </c>
      <c r="BI1220">
        <v>835.382407407407</v>
      </c>
      <c r="BJ1220">
        <v>22.7855296296296</v>
      </c>
      <c r="BK1220">
        <v>18.7343851851852</v>
      </c>
      <c r="BL1220">
        <v>769.85637037037</v>
      </c>
      <c r="BM1220">
        <v>22.4807481481481</v>
      </c>
      <c r="BN1220">
        <v>500.057518518518</v>
      </c>
      <c r="BO1220">
        <v>90.4382296296296</v>
      </c>
      <c r="BP1220">
        <v>0.0484576</v>
      </c>
      <c r="BQ1220">
        <v>24.4365296296296</v>
      </c>
      <c r="BR1220">
        <v>24.9888703703704</v>
      </c>
      <c r="BS1220">
        <v>999.9</v>
      </c>
      <c r="BT1220">
        <v>0</v>
      </c>
      <c r="BU1220">
        <v>0</v>
      </c>
      <c r="BV1220">
        <v>9989.62962962963</v>
      </c>
      <c r="BW1220">
        <v>0</v>
      </c>
      <c r="BX1220">
        <v>16.7147</v>
      </c>
      <c r="BY1220">
        <v>-57.5881481481482</v>
      </c>
      <c r="BZ1220">
        <v>795.929740740741</v>
      </c>
      <c r="CA1220">
        <v>851.331777777778</v>
      </c>
      <c r="CB1220">
        <v>4.05114</v>
      </c>
      <c r="CC1220">
        <v>835.382407407407</v>
      </c>
      <c r="CD1220">
        <v>18.7343851851852</v>
      </c>
      <c r="CE1220">
        <v>2.06068407407407</v>
      </c>
      <c r="CF1220">
        <v>1.69430444444444</v>
      </c>
      <c r="CG1220">
        <v>17.9184740740741</v>
      </c>
      <c r="CH1220">
        <v>14.8443481481481</v>
      </c>
      <c r="CI1220">
        <v>1999.9562962963</v>
      </c>
      <c r="CJ1220">
        <v>0.979997777777778</v>
      </c>
      <c r="CK1220">
        <v>0.0200022703703704</v>
      </c>
      <c r="CL1220">
        <v>0</v>
      </c>
      <c r="CM1220">
        <v>918.441481481482</v>
      </c>
      <c r="CN1220">
        <v>5.00063</v>
      </c>
      <c r="CO1220">
        <v>18230.4555555556</v>
      </c>
      <c r="CP1220">
        <v>17256.5148148148</v>
      </c>
      <c r="CQ1220">
        <v>39.3213333333333</v>
      </c>
      <c r="CR1220">
        <v>39.437</v>
      </c>
      <c r="CS1220">
        <v>38.812</v>
      </c>
      <c r="CT1220">
        <v>38.875</v>
      </c>
      <c r="CU1220">
        <v>40.062</v>
      </c>
      <c r="CV1220">
        <v>1955.05555555556</v>
      </c>
      <c r="CW1220">
        <v>39.9007407407407</v>
      </c>
      <c r="CX1220">
        <v>0</v>
      </c>
      <c r="CY1220">
        <v>1663701271.7</v>
      </c>
      <c r="CZ1220">
        <v>0</v>
      </c>
      <c r="DA1220">
        <v>0</v>
      </c>
      <c r="DB1220" t="s">
        <v>356</v>
      </c>
      <c r="DC1220">
        <v>1660677648.1</v>
      </c>
      <c r="DD1220">
        <v>1660677649.1</v>
      </c>
      <c r="DE1220">
        <v>0</v>
      </c>
      <c r="DF1220">
        <v>-1.042</v>
      </c>
      <c r="DG1220">
        <v>0.003</v>
      </c>
      <c r="DH1220">
        <v>5.218</v>
      </c>
      <c r="DI1220">
        <v>0.344</v>
      </c>
      <c r="DJ1220">
        <v>417</v>
      </c>
      <c r="DK1220">
        <v>22</v>
      </c>
      <c r="DL1220">
        <v>1.24</v>
      </c>
      <c r="DM1220">
        <v>0.53</v>
      </c>
      <c r="DN1220">
        <v>-57.5146325</v>
      </c>
      <c r="DO1220">
        <v>-2.03518986866783</v>
      </c>
      <c r="DP1220">
        <v>0.319624611370511</v>
      </c>
      <c r="DQ1220">
        <v>0</v>
      </c>
      <c r="DR1220">
        <v>4.09436875</v>
      </c>
      <c r="DS1220">
        <v>-0.64220949343339</v>
      </c>
      <c r="DT1220">
        <v>0.0635325853081511</v>
      </c>
      <c r="DU1220">
        <v>0</v>
      </c>
      <c r="DV1220">
        <v>0</v>
      </c>
      <c r="DW1220">
        <v>2</v>
      </c>
      <c r="DX1220" t="s">
        <v>357</v>
      </c>
      <c r="DY1220">
        <v>2.97332</v>
      </c>
      <c r="DZ1220">
        <v>2.70235</v>
      </c>
      <c r="EA1220">
        <v>0.143856</v>
      </c>
      <c r="EB1220">
        <v>0.151454</v>
      </c>
      <c r="EC1220">
        <v>0.0997064</v>
      </c>
      <c r="ED1220">
        <v>0.087782</v>
      </c>
      <c r="EE1220">
        <v>33326.2</v>
      </c>
      <c r="EF1220">
        <v>36003.7</v>
      </c>
      <c r="EG1220">
        <v>35278.4</v>
      </c>
      <c r="EH1220">
        <v>38484.9</v>
      </c>
      <c r="EI1220">
        <v>45045.6</v>
      </c>
      <c r="EJ1220">
        <v>50715.1</v>
      </c>
      <c r="EK1220">
        <v>55158</v>
      </c>
      <c r="EL1220">
        <v>61740.4</v>
      </c>
      <c r="EM1220">
        <v>1.9836</v>
      </c>
      <c r="EN1220">
        <v>1.7994</v>
      </c>
      <c r="EO1220">
        <v>0.0847578</v>
      </c>
      <c r="EP1220">
        <v>0</v>
      </c>
      <c r="EQ1220">
        <v>23.5939</v>
      </c>
      <c r="ER1220">
        <v>999.9</v>
      </c>
      <c r="ES1220">
        <v>41.643</v>
      </c>
      <c r="ET1220">
        <v>32.257</v>
      </c>
      <c r="EU1220">
        <v>22.309</v>
      </c>
      <c r="EV1220">
        <v>56.1926</v>
      </c>
      <c r="EW1220">
        <v>45.8654</v>
      </c>
      <c r="EX1220">
        <v>1</v>
      </c>
      <c r="EY1220">
        <v>0.022622</v>
      </c>
      <c r="EZ1220">
        <v>2.75678</v>
      </c>
      <c r="FA1220">
        <v>20.0916</v>
      </c>
      <c r="FB1220">
        <v>5.19692</v>
      </c>
      <c r="FC1220">
        <v>12.004</v>
      </c>
      <c r="FD1220">
        <v>4.9752</v>
      </c>
      <c r="FE1220">
        <v>3.294</v>
      </c>
      <c r="FF1220">
        <v>9999</v>
      </c>
      <c r="FG1220">
        <v>9999</v>
      </c>
      <c r="FH1220">
        <v>9999</v>
      </c>
      <c r="FI1220">
        <v>696.6</v>
      </c>
      <c r="FJ1220">
        <v>1.86356</v>
      </c>
      <c r="FK1220">
        <v>1.86829</v>
      </c>
      <c r="FL1220">
        <v>1.86807</v>
      </c>
      <c r="FM1220">
        <v>1.86935</v>
      </c>
      <c r="FN1220">
        <v>1.87009</v>
      </c>
      <c r="FO1220">
        <v>1.86615</v>
      </c>
      <c r="FP1220">
        <v>1.86722</v>
      </c>
      <c r="FQ1220">
        <v>1.86856</v>
      </c>
      <c r="FR1220">
        <v>5</v>
      </c>
      <c r="FS1220">
        <v>0</v>
      </c>
      <c r="FT1220">
        <v>0</v>
      </c>
      <c r="FU1220">
        <v>0</v>
      </c>
      <c r="FV1220" t="s">
        <v>358</v>
      </c>
      <c r="FW1220" t="s">
        <v>359</v>
      </c>
      <c r="FX1220" t="s">
        <v>360</v>
      </c>
      <c r="FY1220" t="s">
        <v>360</v>
      </c>
      <c r="FZ1220" t="s">
        <v>360</v>
      </c>
      <c r="GA1220" t="s">
        <v>360</v>
      </c>
      <c r="GB1220">
        <v>0</v>
      </c>
      <c r="GC1220">
        <v>100</v>
      </c>
      <c r="GD1220">
        <v>100</v>
      </c>
      <c r="GE1220">
        <v>8.08</v>
      </c>
      <c r="GF1220">
        <v>0.3048</v>
      </c>
      <c r="GG1220">
        <v>3.61927167264205</v>
      </c>
      <c r="GH1220">
        <v>0.00509506669552449</v>
      </c>
      <c r="GI1220">
        <v>1.17866753763249e-06</v>
      </c>
      <c r="GJ1220">
        <v>-6.62632595388568e-10</v>
      </c>
      <c r="GK1220">
        <v>0.304780318481584</v>
      </c>
      <c r="GL1220">
        <v>0</v>
      </c>
      <c r="GM1220">
        <v>0</v>
      </c>
      <c r="GN1220">
        <v>0</v>
      </c>
      <c r="GO1220">
        <v>-5</v>
      </c>
      <c r="GP1220">
        <v>1640</v>
      </c>
      <c r="GQ1220">
        <v>1</v>
      </c>
      <c r="GR1220">
        <v>20</v>
      </c>
      <c r="GS1220">
        <v>50393.8</v>
      </c>
      <c r="GT1220">
        <v>50393.8</v>
      </c>
      <c r="GU1220">
        <v>1.83716</v>
      </c>
      <c r="GV1220">
        <v>2.6355</v>
      </c>
      <c r="GW1220">
        <v>1.54785</v>
      </c>
      <c r="GX1220">
        <v>2.29858</v>
      </c>
      <c r="GY1220">
        <v>1.34644</v>
      </c>
      <c r="GZ1220">
        <v>2.28149</v>
      </c>
      <c r="HA1220">
        <v>37.242</v>
      </c>
      <c r="HB1220">
        <v>23.9299</v>
      </c>
      <c r="HC1220">
        <v>18</v>
      </c>
      <c r="HD1220">
        <v>505.993</v>
      </c>
      <c r="HE1220">
        <v>390.221</v>
      </c>
      <c r="HF1220">
        <v>19.2507</v>
      </c>
      <c r="HG1220">
        <v>27.357</v>
      </c>
      <c r="HH1220">
        <v>29.9995</v>
      </c>
      <c r="HI1220">
        <v>27.352</v>
      </c>
      <c r="HJ1220">
        <v>27.2993</v>
      </c>
      <c r="HK1220">
        <v>36.8087</v>
      </c>
      <c r="HL1220">
        <v>17.2841</v>
      </c>
      <c r="HM1220">
        <v>21.305</v>
      </c>
      <c r="HN1220">
        <v>19.2797</v>
      </c>
      <c r="HO1220">
        <v>871.59</v>
      </c>
      <c r="HP1220">
        <v>18.8871</v>
      </c>
      <c r="HQ1220">
        <v>102.311</v>
      </c>
      <c r="HR1220">
        <v>102.76</v>
      </c>
    </row>
    <row r="1221" spans="1:226">
      <c r="A1221">
        <v>1205</v>
      </c>
      <c r="B1221">
        <v>1663701279.6</v>
      </c>
      <c r="C1221">
        <v>13504.5</v>
      </c>
      <c r="D1221" t="s">
        <v>2781</v>
      </c>
      <c r="E1221" t="s">
        <v>2782</v>
      </c>
      <c r="F1221">
        <v>5</v>
      </c>
      <c r="G1221" t="s">
        <v>2678</v>
      </c>
      <c r="H1221" t="s">
        <v>354</v>
      </c>
      <c r="I1221">
        <v>1663701271.81429</v>
      </c>
      <c r="J1221">
        <f>(K1221)/1000</f>
        <v>0</v>
      </c>
      <c r="K1221">
        <f>IF(BF1221, AN1221, AH1221)</f>
        <v>0</v>
      </c>
      <c r="L1221">
        <f>IF(BF1221, AI1221, AG1221)</f>
        <v>0</v>
      </c>
      <c r="M1221">
        <f>BH1221 - IF(AU1221&gt;1, L1221*BB1221*100.0/(AW1221*BV1221), 0)</f>
        <v>0</v>
      </c>
      <c r="N1221">
        <f>((T1221-J1221/2)*M1221-L1221)/(T1221+J1221/2)</f>
        <v>0</v>
      </c>
      <c r="O1221">
        <f>N1221*(BO1221+BP1221)/1000.0</f>
        <v>0</v>
      </c>
      <c r="P1221">
        <f>(BH1221 - IF(AU1221&gt;1, L1221*BB1221*100.0/(AW1221*BV1221), 0))*(BO1221+BP1221)/1000.0</f>
        <v>0</v>
      </c>
      <c r="Q1221">
        <f>2.0/((1/S1221-1/R1221)+SIGN(S1221)*SQRT((1/S1221-1/R1221)*(1/S1221-1/R1221) + 4*BC1221/((BC1221+1)*(BC1221+1))*(2*1/S1221*1/R1221-1/R1221*1/R1221)))</f>
        <v>0</v>
      </c>
      <c r="R1221">
        <f>IF(LEFT(BD1221,1)&lt;&gt;"0",IF(LEFT(BD1221,1)="1",3.0,BE1221),$D$5+$E$5*(BV1221*BO1221/($K$5*1000))+$F$5*(BV1221*BO1221/($K$5*1000))*MAX(MIN(BB1221,$J$5),$I$5)*MAX(MIN(BB1221,$J$5),$I$5)+$G$5*MAX(MIN(BB1221,$J$5),$I$5)*(BV1221*BO1221/($K$5*1000))+$H$5*(BV1221*BO1221/($K$5*1000))*(BV1221*BO1221/($K$5*1000)))</f>
        <v>0</v>
      </c>
      <c r="S1221">
        <f>J1221*(1000-(1000*0.61365*exp(17.502*W1221/(240.97+W1221))/(BO1221+BP1221)+BJ1221)/2)/(1000*0.61365*exp(17.502*W1221/(240.97+W1221))/(BO1221+BP1221)-BJ1221)</f>
        <v>0</v>
      </c>
      <c r="T1221">
        <f>1/((BC1221+1)/(Q1221/1.6)+1/(R1221/1.37)) + BC1221/((BC1221+1)/(Q1221/1.6) + BC1221/(R1221/1.37))</f>
        <v>0</v>
      </c>
      <c r="U1221">
        <f>(AX1221*BA1221)</f>
        <v>0</v>
      </c>
      <c r="V1221">
        <f>(BQ1221+(U1221+2*0.95*5.67E-8*(((BQ1221+$B$7)+273)^4-(BQ1221+273)^4)-44100*J1221)/(1.84*29.3*R1221+8*0.95*5.67E-8*(BQ1221+273)^3))</f>
        <v>0</v>
      </c>
      <c r="W1221">
        <f>($C$7*BR1221+$D$7*BS1221+$E$7*V1221)</f>
        <v>0</v>
      </c>
      <c r="X1221">
        <f>0.61365*exp(17.502*W1221/(240.97+W1221))</f>
        <v>0</v>
      </c>
      <c r="Y1221">
        <f>(Z1221/AA1221*100)</f>
        <v>0</v>
      </c>
      <c r="Z1221">
        <f>BJ1221*(BO1221+BP1221)/1000</f>
        <v>0</v>
      </c>
      <c r="AA1221">
        <f>0.61365*exp(17.502*BQ1221/(240.97+BQ1221))</f>
        <v>0</v>
      </c>
      <c r="AB1221">
        <f>(X1221-BJ1221*(BO1221+BP1221)/1000)</f>
        <v>0</v>
      </c>
      <c r="AC1221">
        <f>(-J1221*44100)</f>
        <v>0</v>
      </c>
      <c r="AD1221">
        <f>2*29.3*R1221*0.92*(BQ1221-W1221)</f>
        <v>0</v>
      </c>
      <c r="AE1221">
        <f>2*0.95*5.67E-8*(((BQ1221+$B$7)+273)^4-(W1221+273)^4)</f>
        <v>0</v>
      </c>
      <c r="AF1221">
        <f>U1221+AE1221+AC1221+AD1221</f>
        <v>0</v>
      </c>
      <c r="AG1221">
        <f>BN1221*AU1221*(BI1221-BH1221*(1000-AU1221*BK1221)/(1000-AU1221*BJ1221))/(100*BB1221)</f>
        <v>0</v>
      </c>
      <c r="AH1221">
        <f>1000*BN1221*AU1221*(BJ1221-BK1221)/(100*BB1221*(1000-AU1221*BJ1221))</f>
        <v>0</v>
      </c>
      <c r="AI1221">
        <f>(AJ1221 - AK1221 - BO1221*1E3/(8.314*(BQ1221+273.15)) * AM1221/BN1221 * AL1221) * BN1221/(100*BB1221) * (1000 - BK1221)/1000</f>
        <v>0</v>
      </c>
      <c r="AJ1221">
        <v>883.387645024969</v>
      </c>
      <c r="AK1221">
        <v>835.914575757576</v>
      </c>
      <c r="AL1221">
        <v>3.20332067386109</v>
      </c>
      <c r="AM1221">
        <v>65.4576814348884</v>
      </c>
      <c r="AN1221">
        <f>(AP1221 - AO1221 + BO1221*1E3/(8.314*(BQ1221+273.15)) * AR1221/BN1221 * AQ1221) * BN1221/(100*BB1221) * 1000/(1000 - AP1221)</f>
        <v>0</v>
      </c>
      <c r="AO1221">
        <v>18.8039510215747</v>
      </c>
      <c r="AP1221">
        <v>22.8031483516484</v>
      </c>
      <c r="AQ1221">
        <v>0.00558484269601892</v>
      </c>
      <c r="AR1221">
        <v>121.626062050855</v>
      </c>
      <c r="AS1221">
        <v>0</v>
      </c>
      <c r="AT1221">
        <v>0</v>
      </c>
      <c r="AU1221">
        <f>IF(AS1221*$H$13&gt;=AW1221,1.0,(AW1221/(AW1221-AS1221*$H$13)))</f>
        <v>0</v>
      </c>
      <c r="AV1221">
        <f>(AU1221-1)*100</f>
        <v>0</v>
      </c>
      <c r="AW1221">
        <f>MAX(0,($B$13+$C$13*BV1221)/(1+$D$13*BV1221)*BO1221/(BQ1221+273)*$E$13)</f>
        <v>0</v>
      </c>
      <c r="AX1221">
        <f>$B$11*BW1221+$C$11*BX1221+$F$11*CI1221*(1-CL1221)</f>
        <v>0</v>
      </c>
      <c r="AY1221">
        <f>AX1221*AZ1221</f>
        <v>0</v>
      </c>
      <c r="AZ1221">
        <f>($B$11*$D$9+$C$11*$D$9+$F$11*((CV1221+CN1221)/MAX(CV1221+CN1221+CW1221, 0.1)*$I$9+CW1221/MAX(CV1221+CN1221+CW1221, 0.1)*$J$9))/($B$11+$C$11+$F$11)</f>
        <v>0</v>
      </c>
      <c r="BA1221">
        <f>($B$11*$K$9+$C$11*$K$9+$F$11*((CV1221+CN1221)/MAX(CV1221+CN1221+CW1221, 0.1)*$P$9+CW1221/MAX(CV1221+CN1221+CW1221, 0.1)*$Q$9))/($B$11+$C$11+$F$11)</f>
        <v>0</v>
      </c>
      <c r="BB1221">
        <v>6</v>
      </c>
      <c r="BC1221">
        <v>0.5</v>
      </c>
      <c r="BD1221" t="s">
        <v>355</v>
      </c>
      <c r="BE1221">
        <v>2</v>
      </c>
      <c r="BF1221" t="b">
        <v>1</v>
      </c>
      <c r="BG1221">
        <v>1663701271.81429</v>
      </c>
      <c r="BH1221">
        <v>793.334535714286</v>
      </c>
      <c r="BI1221">
        <v>850.664535714286</v>
      </c>
      <c r="BJ1221">
        <v>22.7782</v>
      </c>
      <c r="BK1221">
        <v>18.7672785714286</v>
      </c>
      <c r="BL1221">
        <v>785.308142857143</v>
      </c>
      <c r="BM1221">
        <v>22.4734142857143</v>
      </c>
      <c r="BN1221">
        <v>500.074785714286</v>
      </c>
      <c r="BO1221">
        <v>90.4381</v>
      </c>
      <c r="BP1221">
        <v>0.0483409821428571</v>
      </c>
      <c r="BQ1221">
        <v>24.4298928571428</v>
      </c>
      <c r="BR1221">
        <v>24.9793642857143</v>
      </c>
      <c r="BS1221">
        <v>999.9</v>
      </c>
      <c r="BT1221">
        <v>0</v>
      </c>
      <c r="BU1221">
        <v>0</v>
      </c>
      <c r="BV1221">
        <v>9995.17857142857</v>
      </c>
      <c r="BW1221">
        <v>0</v>
      </c>
      <c r="BX1221">
        <v>16.7016892857143</v>
      </c>
      <c r="BY1221">
        <v>-57.3300214285714</v>
      </c>
      <c r="BZ1221">
        <v>811.826678571428</v>
      </c>
      <c r="CA1221">
        <v>866.935214285714</v>
      </c>
      <c r="CB1221">
        <v>4.01091428571429</v>
      </c>
      <c r="CC1221">
        <v>850.664535714286</v>
      </c>
      <c r="CD1221">
        <v>18.7672785714286</v>
      </c>
      <c r="CE1221">
        <v>2.06001714285714</v>
      </c>
      <c r="CF1221">
        <v>1.69727714285714</v>
      </c>
      <c r="CG1221">
        <v>17.9133357142857</v>
      </c>
      <c r="CH1221">
        <v>14.8715071428571</v>
      </c>
      <c r="CI1221">
        <v>1999.97107142857</v>
      </c>
      <c r="CJ1221">
        <v>0.979997857142857</v>
      </c>
      <c r="CK1221">
        <v>0.0200021857142857</v>
      </c>
      <c r="CL1221">
        <v>0</v>
      </c>
      <c r="CM1221">
        <v>919.327464285714</v>
      </c>
      <c r="CN1221">
        <v>5.00063</v>
      </c>
      <c r="CO1221">
        <v>18247.0607142857</v>
      </c>
      <c r="CP1221">
        <v>17256.6357142857</v>
      </c>
      <c r="CQ1221">
        <v>39.3255</v>
      </c>
      <c r="CR1221">
        <v>39.437</v>
      </c>
      <c r="CS1221">
        <v>38.812</v>
      </c>
      <c r="CT1221">
        <v>38.875</v>
      </c>
      <c r="CU1221">
        <v>40.062</v>
      </c>
      <c r="CV1221">
        <v>1955.07035714286</v>
      </c>
      <c r="CW1221">
        <v>39.9007142857143</v>
      </c>
      <c r="CX1221">
        <v>0</v>
      </c>
      <c r="CY1221">
        <v>1663701277.1</v>
      </c>
      <c r="CZ1221">
        <v>0</v>
      </c>
      <c r="DA1221">
        <v>0</v>
      </c>
      <c r="DB1221" t="s">
        <v>356</v>
      </c>
      <c r="DC1221">
        <v>1660677648.1</v>
      </c>
      <c r="DD1221">
        <v>1660677649.1</v>
      </c>
      <c r="DE1221">
        <v>0</v>
      </c>
      <c r="DF1221">
        <v>-1.042</v>
      </c>
      <c r="DG1221">
        <v>0.003</v>
      </c>
      <c r="DH1221">
        <v>5.218</v>
      </c>
      <c r="DI1221">
        <v>0.344</v>
      </c>
      <c r="DJ1221">
        <v>417</v>
      </c>
      <c r="DK1221">
        <v>22</v>
      </c>
      <c r="DL1221">
        <v>1.24</v>
      </c>
      <c r="DM1221">
        <v>0.53</v>
      </c>
      <c r="DN1221">
        <v>-57.3922375</v>
      </c>
      <c r="DO1221">
        <v>1.68826604127588</v>
      </c>
      <c r="DP1221">
        <v>0.455913398403414</v>
      </c>
      <c r="DQ1221">
        <v>0</v>
      </c>
      <c r="DR1221">
        <v>4.04128</v>
      </c>
      <c r="DS1221">
        <v>-0.51555151969981</v>
      </c>
      <c r="DT1221">
        <v>0.0504748720156872</v>
      </c>
      <c r="DU1221">
        <v>0</v>
      </c>
      <c r="DV1221">
        <v>0</v>
      </c>
      <c r="DW1221">
        <v>2</v>
      </c>
      <c r="DX1221" t="s">
        <v>357</v>
      </c>
      <c r="DY1221">
        <v>2.97187</v>
      </c>
      <c r="DZ1221">
        <v>2.70161</v>
      </c>
      <c r="EA1221">
        <v>0.145729</v>
      </c>
      <c r="EB1221">
        <v>0.15323</v>
      </c>
      <c r="EC1221">
        <v>0.0998064</v>
      </c>
      <c r="ED1221">
        <v>0.0880225</v>
      </c>
      <c r="EE1221">
        <v>33253.4</v>
      </c>
      <c r="EF1221">
        <v>35928.5</v>
      </c>
      <c r="EG1221">
        <v>35278.4</v>
      </c>
      <c r="EH1221">
        <v>38485</v>
      </c>
      <c r="EI1221">
        <v>45041.2</v>
      </c>
      <c r="EJ1221">
        <v>50702.1</v>
      </c>
      <c r="EK1221">
        <v>55158.7</v>
      </c>
      <c r="EL1221">
        <v>61740.8</v>
      </c>
      <c r="EM1221">
        <v>1.9824</v>
      </c>
      <c r="EN1221">
        <v>1.8002</v>
      </c>
      <c r="EO1221">
        <v>0.0834763</v>
      </c>
      <c r="EP1221">
        <v>0</v>
      </c>
      <c r="EQ1221">
        <v>23.5939</v>
      </c>
      <c r="ER1221">
        <v>999.9</v>
      </c>
      <c r="ES1221">
        <v>41.668</v>
      </c>
      <c r="ET1221">
        <v>32.267</v>
      </c>
      <c r="EU1221">
        <v>22.3389</v>
      </c>
      <c r="EV1221">
        <v>56.7126</v>
      </c>
      <c r="EW1221">
        <v>46.1338</v>
      </c>
      <c r="EX1221">
        <v>1</v>
      </c>
      <c r="EY1221">
        <v>0.0223577</v>
      </c>
      <c r="EZ1221">
        <v>2.65089</v>
      </c>
      <c r="FA1221">
        <v>20.0929</v>
      </c>
      <c r="FB1221">
        <v>5.19812</v>
      </c>
      <c r="FC1221">
        <v>12.0088</v>
      </c>
      <c r="FD1221">
        <v>4.9748</v>
      </c>
      <c r="FE1221">
        <v>3.294</v>
      </c>
      <c r="FF1221">
        <v>9999</v>
      </c>
      <c r="FG1221">
        <v>9999</v>
      </c>
      <c r="FH1221">
        <v>9999</v>
      </c>
      <c r="FI1221">
        <v>696.6</v>
      </c>
      <c r="FJ1221">
        <v>1.86356</v>
      </c>
      <c r="FK1221">
        <v>1.86829</v>
      </c>
      <c r="FL1221">
        <v>1.86804</v>
      </c>
      <c r="FM1221">
        <v>1.86932</v>
      </c>
      <c r="FN1221">
        <v>1.86999</v>
      </c>
      <c r="FO1221">
        <v>1.86615</v>
      </c>
      <c r="FP1221">
        <v>1.86716</v>
      </c>
      <c r="FQ1221">
        <v>1.86859</v>
      </c>
      <c r="FR1221">
        <v>5</v>
      </c>
      <c r="FS1221">
        <v>0</v>
      </c>
      <c r="FT1221">
        <v>0</v>
      </c>
      <c r="FU1221">
        <v>0</v>
      </c>
      <c r="FV1221" t="s">
        <v>358</v>
      </c>
      <c r="FW1221" t="s">
        <v>359</v>
      </c>
      <c r="FX1221" t="s">
        <v>360</v>
      </c>
      <c r="FY1221" t="s">
        <v>360</v>
      </c>
      <c r="FZ1221" t="s">
        <v>360</v>
      </c>
      <c r="GA1221" t="s">
        <v>360</v>
      </c>
      <c r="GB1221">
        <v>0</v>
      </c>
      <c r="GC1221">
        <v>100</v>
      </c>
      <c r="GD1221">
        <v>100</v>
      </c>
      <c r="GE1221">
        <v>8.169</v>
      </c>
      <c r="GF1221">
        <v>0.3048</v>
      </c>
      <c r="GG1221">
        <v>3.61927167264205</v>
      </c>
      <c r="GH1221">
        <v>0.00509506669552449</v>
      </c>
      <c r="GI1221">
        <v>1.17866753763249e-06</v>
      </c>
      <c r="GJ1221">
        <v>-6.62632595388568e-10</v>
      </c>
      <c r="GK1221">
        <v>0.304780318481584</v>
      </c>
      <c r="GL1221">
        <v>0</v>
      </c>
      <c r="GM1221">
        <v>0</v>
      </c>
      <c r="GN1221">
        <v>0</v>
      </c>
      <c r="GO1221">
        <v>-5</v>
      </c>
      <c r="GP1221">
        <v>1640</v>
      </c>
      <c r="GQ1221">
        <v>1</v>
      </c>
      <c r="GR1221">
        <v>20</v>
      </c>
      <c r="GS1221">
        <v>50393.9</v>
      </c>
      <c r="GT1221">
        <v>50393.8</v>
      </c>
      <c r="GU1221">
        <v>1.86279</v>
      </c>
      <c r="GV1221">
        <v>2.62207</v>
      </c>
      <c r="GW1221">
        <v>1.54785</v>
      </c>
      <c r="GX1221">
        <v>2.29858</v>
      </c>
      <c r="GY1221">
        <v>1.34644</v>
      </c>
      <c r="GZ1221">
        <v>2.43164</v>
      </c>
      <c r="HA1221">
        <v>37.242</v>
      </c>
      <c r="HB1221">
        <v>23.9474</v>
      </c>
      <c r="HC1221">
        <v>18</v>
      </c>
      <c r="HD1221">
        <v>505.21</v>
      </c>
      <c r="HE1221">
        <v>390.656</v>
      </c>
      <c r="HF1221">
        <v>19.2707</v>
      </c>
      <c r="HG1221">
        <v>27.357</v>
      </c>
      <c r="HH1221">
        <v>29.9998</v>
      </c>
      <c r="HI1221">
        <v>27.3542</v>
      </c>
      <c r="HJ1221">
        <v>27.2993</v>
      </c>
      <c r="HK1221">
        <v>37.4126</v>
      </c>
      <c r="HL1221">
        <v>17.2841</v>
      </c>
      <c r="HM1221">
        <v>21.6918</v>
      </c>
      <c r="HN1221">
        <v>19.2984</v>
      </c>
      <c r="HO1221">
        <v>891.979</v>
      </c>
      <c r="HP1221">
        <v>18.896</v>
      </c>
      <c r="HQ1221">
        <v>102.312</v>
      </c>
      <c r="HR1221">
        <v>102.761</v>
      </c>
    </row>
    <row r="1222" spans="1:226">
      <c r="A1222">
        <v>1206</v>
      </c>
      <c r="B1222">
        <v>1663701284.6</v>
      </c>
      <c r="C1222">
        <v>13509.5</v>
      </c>
      <c r="D1222" t="s">
        <v>2783</v>
      </c>
      <c r="E1222" t="s">
        <v>2784</v>
      </c>
      <c r="F1222">
        <v>5</v>
      </c>
      <c r="G1222" t="s">
        <v>2678</v>
      </c>
      <c r="H1222" t="s">
        <v>354</v>
      </c>
      <c r="I1222">
        <v>1663701277.1</v>
      </c>
      <c r="J1222">
        <f>(K1222)/1000</f>
        <v>0</v>
      </c>
      <c r="K1222">
        <f>IF(BF1222, AN1222, AH1222)</f>
        <v>0</v>
      </c>
      <c r="L1222">
        <f>IF(BF1222, AI1222, AG1222)</f>
        <v>0</v>
      </c>
      <c r="M1222">
        <f>BH1222 - IF(AU1222&gt;1, L1222*BB1222*100.0/(AW1222*BV1222), 0)</f>
        <v>0</v>
      </c>
      <c r="N1222">
        <f>((T1222-J1222/2)*M1222-L1222)/(T1222+J1222/2)</f>
        <v>0</v>
      </c>
      <c r="O1222">
        <f>N1222*(BO1222+BP1222)/1000.0</f>
        <v>0</v>
      </c>
      <c r="P1222">
        <f>(BH1222 - IF(AU1222&gt;1, L1222*BB1222*100.0/(AW1222*BV1222), 0))*(BO1222+BP1222)/1000.0</f>
        <v>0</v>
      </c>
      <c r="Q1222">
        <f>2.0/((1/S1222-1/R1222)+SIGN(S1222)*SQRT((1/S1222-1/R1222)*(1/S1222-1/R1222) + 4*BC1222/((BC1222+1)*(BC1222+1))*(2*1/S1222*1/R1222-1/R1222*1/R1222)))</f>
        <v>0</v>
      </c>
      <c r="R1222">
        <f>IF(LEFT(BD1222,1)&lt;&gt;"0",IF(LEFT(BD1222,1)="1",3.0,BE1222),$D$5+$E$5*(BV1222*BO1222/($K$5*1000))+$F$5*(BV1222*BO1222/($K$5*1000))*MAX(MIN(BB1222,$J$5),$I$5)*MAX(MIN(BB1222,$J$5),$I$5)+$G$5*MAX(MIN(BB1222,$J$5),$I$5)*(BV1222*BO1222/($K$5*1000))+$H$5*(BV1222*BO1222/($K$5*1000))*(BV1222*BO1222/($K$5*1000)))</f>
        <v>0</v>
      </c>
      <c r="S1222">
        <f>J1222*(1000-(1000*0.61365*exp(17.502*W1222/(240.97+W1222))/(BO1222+BP1222)+BJ1222)/2)/(1000*0.61365*exp(17.502*W1222/(240.97+W1222))/(BO1222+BP1222)-BJ1222)</f>
        <v>0</v>
      </c>
      <c r="T1222">
        <f>1/((BC1222+1)/(Q1222/1.6)+1/(R1222/1.37)) + BC1222/((BC1222+1)/(Q1222/1.6) + BC1222/(R1222/1.37))</f>
        <v>0</v>
      </c>
      <c r="U1222">
        <f>(AX1222*BA1222)</f>
        <v>0</v>
      </c>
      <c r="V1222">
        <f>(BQ1222+(U1222+2*0.95*5.67E-8*(((BQ1222+$B$7)+273)^4-(BQ1222+273)^4)-44100*J1222)/(1.84*29.3*R1222+8*0.95*5.67E-8*(BQ1222+273)^3))</f>
        <v>0</v>
      </c>
      <c r="W1222">
        <f>($C$7*BR1222+$D$7*BS1222+$E$7*V1222)</f>
        <v>0</v>
      </c>
      <c r="X1222">
        <f>0.61365*exp(17.502*W1222/(240.97+W1222))</f>
        <v>0</v>
      </c>
      <c r="Y1222">
        <f>(Z1222/AA1222*100)</f>
        <v>0</v>
      </c>
      <c r="Z1222">
        <f>BJ1222*(BO1222+BP1222)/1000</f>
        <v>0</v>
      </c>
      <c r="AA1222">
        <f>0.61365*exp(17.502*BQ1222/(240.97+BQ1222))</f>
        <v>0</v>
      </c>
      <c r="AB1222">
        <f>(X1222-BJ1222*(BO1222+BP1222)/1000)</f>
        <v>0</v>
      </c>
      <c r="AC1222">
        <f>(-J1222*44100)</f>
        <v>0</v>
      </c>
      <c r="AD1222">
        <f>2*29.3*R1222*0.92*(BQ1222-W1222)</f>
        <v>0</v>
      </c>
      <c r="AE1222">
        <f>2*0.95*5.67E-8*(((BQ1222+$B$7)+273)^4-(W1222+273)^4)</f>
        <v>0</v>
      </c>
      <c r="AF1222">
        <f>U1222+AE1222+AC1222+AD1222</f>
        <v>0</v>
      </c>
      <c r="AG1222">
        <f>BN1222*AU1222*(BI1222-BH1222*(1000-AU1222*BK1222)/(1000-AU1222*BJ1222))/(100*BB1222)</f>
        <v>0</v>
      </c>
      <c r="AH1222">
        <f>1000*BN1222*AU1222*(BJ1222-BK1222)/(100*BB1222*(1000-AU1222*BJ1222))</f>
        <v>0</v>
      </c>
      <c r="AI1222">
        <f>(AJ1222 - AK1222 - BO1222*1E3/(8.314*(BQ1222+273.15)) * AM1222/BN1222 * AL1222) * BN1222/(100*BB1222) * (1000 - BK1222)/1000</f>
        <v>0</v>
      </c>
      <c r="AJ1222">
        <v>900.667910280528</v>
      </c>
      <c r="AK1222">
        <v>852.497096969697</v>
      </c>
      <c r="AL1222">
        <v>3.36184808180603</v>
      </c>
      <c r="AM1222">
        <v>65.4576814348884</v>
      </c>
      <c r="AN1222">
        <f>(AP1222 - AO1222 + BO1222*1E3/(8.314*(BQ1222+273.15)) * AR1222/BN1222 * AQ1222) * BN1222/(100*BB1222) * 1000/(1000 - AP1222)</f>
        <v>0</v>
      </c>
      <c r="AO1222">
        <v>18.8748906164642</v>
      </c>
      <c r="AP1222">
        <v>22.8494450549451</v>
      </c>
      <c r="AQ1222">
        <v>0.00731876843851409</v>
      </c>
      <c r="AR1222">
        <v>121.626062050855</v>
      </c>
      <c r="AS1222">
        <v>0</v>
      </c>
      <c r="AT1222">
        <v>0</v>
      </c>
      <c r="AU1222">
        <f>IF(AS1222*$H$13&gt;=AW1222,1.0,(AW1222/(AW1222-AS1222*$H$13)))</f>
        <v>0</v>
      </c>
      <c r="AV1222">
        <f>(AU1222-1)*100</f>
        <v>0</v>
      </c>
      <c r="AW1222">
        <f>MAX(0,($B$13+$C$13*BV1222)/(1+$D$13*BV1222)*BO1222/(BQ1222+273)*$E$13)</f>
        <v>0</v>
      </c>
      <c r="AX1222">
        <f>$B$11*BW1222+$C$11*BX1222+$F$11*CI1222*(1-CL1222)</f>
        <v>0</v>
      </c>
      <c r="AY1222">
        <f>AX1222*AZ1222</f>
        <v>0</v>
      </c>
      <c r="AZ1222">
        <f>($B$11*$D$9+$C$11*$D$9+$F$11*((CV1222+CN1222)/MAX(CV1222+CN1222+CW1222, 0.1)*$I$9+CW1222/MAX(CV1222+CN1222+CW1222, 0.1)*$J$9))/($B$11+$C$11+$F$11)</f>
        <v>0</v>
      </c>
      <c r="BA1222">
        <f>($B$11*$K$9+$C$11*$K$9+$F$11*((CV1222+CN1222)/MAX(CV1222+CN1222+CW1222, 0.1)*$P$9+CW1222/MAX(CV1222+CN1222+CW1222, 0.1)*$Q$9))/($B$11+$C$11+$F$11)</f>
        <v>0</v>
      </c>
      <c r="BB1222">
        <v>6</v>
      </c>
      <c r="BC1222">
        <v>0.5</v>
      </c>
      <c r="BD1222" t="s">
        <v>355</v>
      </c>
      <c r="BE1222">
        <v>2</v>
      </c>
      <c r="BF1222" t="b">
        <v>1</v>
      </c>
      <c r="BG1222">
        <v>1663701277.1</v>
      </c>
      <c r="BH1222">
        <v>810.491333333334</v>
      </c>
      <c r="BI1222">
        <v>867.867814814815</v>
      </c>
      <c r="BJ1222">
        <v>22.7963259259259</v>
      </c>
      <c r="BK1222">
        <v>18.8211444444444</v>
      </c>
      <c r="BL1222">
        <v>802.367481481481</v>
      </c>
      <c r="BM1222">
        <v>22.491537037037</v>
      </c>
      <c r="BN1222">
        <v>500.044259259259</v>
      </c>
      <c r="BO1222">
        <v>90.4369111111111</v>
      </c>
      <c r="BP1222">
        <v>0.0481993962962963</v>
      </c>
      <c r="BQ1222">
        <v>24.4249814814815</v>
      </c>
      <c r="BR1222">
        <v>24.9759259259259</v>
      </c>
      <c r="BS1222">
        <v>999.9</v>
      </c>
      <c r="BT1222">
        <v>0</v>
      </c>
      <c r="BU1222">
        <v>0</v>
      </c>
      <c r="BV1222">
        <v>10007.2222222222</v>
      </c>
      <c r="BW1222">
        <v>0</v>
      </c>
      <c r="BX1222">
        <v>16.6860777777778</v>
      </c>
      <c r="BY1222">
        <v>-57.3764666666667</v>
      </c>
      <c r="BZ1222">
        <v>829.398962962963</v>
      </c>
      <c r="CA1222">
        <v>884.516148148148</v>
      </c>
      <c r="CB1222">
        <v>3.97517888888889</v>
      </c>
      <c r="CC1222">
        <v>867.867814814815</v>
      </c>
      <c r="CD1222">
        <v>18.8211444444444</v>
      </c>
      <c r="CE1222">
        <v>2.06162888888889</v>
      </c>
      <c r="CF1222">
        <v>1.70212555555556</v>
      </c>
      <c r="CG1222">
        <v>17.9257555555556</v>
      </c>
      <c r="CH1222">
        <v>14.9157703703704</v>
      </c>
      <c r="CI1222">
        <v>1999.95962962963</v>
      </c>
      <c r="CJ1222">
        <v>0.979997777777778</v>
      </c>
      <c r="CK1222">
        <v>0.0200022703703704</v>
      </c>
      <c r="CL1222">
        <v>0</v>
      </c>
      <c r="CM1222">
        <v>920.015851851852</v>
      </c>
      <c r="CN1222">
        <v>5.00063</v>
      </c>
      <c r="CO1222">
        <v>18260.2</v>
      </c>
      <c r="CP1222">
        <v>17256.5333333333</v>
      </c>
      <c r="CQ1222">
        <v>39.3236666666667</v>
      </c>
      <c r="CR1222">
        <v>39.437</v>
      </c>
      <c r="CS1222">
        <v>38.812</v>
      </c>
      <c r="CT1222">
        <v>38.875</v>
      </c>
      <c r="CU1222">
        <v>40.062</v>
      </c>
      <c r="CV1222">
        <v>1955.05925925926</v>
      </c>
      <c r="CW1222">
        <v>39.9003703703704</v>
      </c>
      <c r="CX1222">
        <v>0</v>
      </c>
      <c r="CY1222">
        <v>1663701281.9</v>
      </c>
      <c r="CZ1222">
        <v>0</v>
      </c>
      <c r="DA1222">
        <v>0</v>
      </c>
      <c r="DB1222" t="s">
        <v>356</v>
      </c>
      <c r="DC1222">
        <v>1660677648.1</v>
      </c>
      <c r="DD1222">
        <v>1660677649.1</v>
      </c>
      <c r="DE1222">
        <v>0</v>
      </c>
      <c r="DF1222">
        <v>-1.042</v>
      </c>
      <c r="DG1222">
        <v>0.003</v>
      </c>
      <c r="DH1222">
        <v>5.218</v>
      </c>
      <c r="DI1222">
        <v>0.344</v>
      </c>
      <c r="DJ1222">
        <v>417</v>
      </c>
      <c r="DK1222">
        <v>22</v>
      </c>
      <c r="DL1222">
        <v>1.24</v>
      </c>
      <c r="DM1222">
        <v>0.53</v>
      </c>
      <c r="DN1222">
        <v>-57.404175</v>
      </c>
      <c r="DO1222">
        <v>1.84211031894954</v>
      </c>
      <c r="DP1222">
        <v>0.56051441005116</v>
      </c>
      <c r="DQ1222">
        <v>0</v>
      </c>
      <c r="DR1222">
        <v>3.999825</v>
      </c>
      <c r="DS1222">
        <v>-0.45424030018762</v>
      </c>
      <c r="DT1222">
        <v>0.044922316169138</v>
      </c>
      <c r="DU1222">
        <v>0</v>
      </c>
      <c r="DV1222">
        <v>0</v>
      </c>
      <c r="DW1222">
        <v>2</v>
      </c>
      <c r="DX1222" t="s">
        <v>357</v>
      </c>
      <c r="DY1222">
        <v>2.97388</v>
      </c>
      <c r="DZ1222">
        <v>2.70253</v>
      </c>
      <c r="EA1222">
        <v>0.147648</v>
      </c>
      <c r="EB1222">
        <v>0.155257</v>
      </c>
      <c r="EC1222">
        <v>0.0999534</v>
      </c>
      <c r="ED1222">
        <v>0.0880723</v>
      </c>
      <c r="EE1222">
        <v>33178.6</v>
      </c>
      <c r="EF1222">
        <v>35843</v>
      </c>
      <c r="EG1222">
        <v>35278.3</v>
      </c>
      <c r="EH1222">
        <v>38485.5</v>
      </c>
      <c r="EI1222">
        <v>45034.1</v>
      </c>
      <c r="EJ1222">
        <v>50699.6</v>
      </c>
      <c r="EK1222">
        <v>55159.1</v>
      </c>
      <c r="EL1222">
        <v>61741</v>
      </c>
      <c r="EM1222">
        <v>1.9834</v>
      </c>
      <c r="EN1222">
        <v>1.7996</v>
      </c>
      <c r="EO1222">
        <v>0.0833571</v>
      </c>
      <c r="EP1222">
        <v>0</v>
      </c>
      <c r="EQ1222">
        <v>23.5939</v>
      </c>
      <c r="ER1222">
        <v>999.9</v>
      </c>
      <c r="ES1222">
        <v>41.668</v>
      </c>
      <c r="ET1222">
        <v>32.267</v>
      </c>
      <c r="EU1222">
        <v>22.3347</v>
      </c>
      <c r="EV1222">
        <v>56.0926</v>
      </c>
      <c r="EW1222">
        <v>45.9856</v>
      </c>
      <c r="EX1222">
        <v>1</v>
      </c>
      <c r="EY1222">
        <v>0.0219106</v>
      </c>
      <c r="EZ1222">
        <v>2.61858</v>
      </c>
      <c r="FA1222">
        <v>20.0943</v>
      </c>
      <c r="FB1222">
        <v>5.19812</v>
      </c>
      <c r="FC1222">
        <v>12.004</v>
      </c>
      <c r="FD1222">
        <v>4.976</v>
      </c>
      <c r="FE1222">
        <v>3.294</v>
      </c>
      <c r="FF1222">
        <v>9999</v>
      </c>
      <c r="FG1222">
        <v>9999</v>
      </c>
      <c r="FH1222">
        <v>9999</v>
      </c>
      <c r="FI1222">
        <v>696.6</v>
      </c>
      <c r="FJ1222">
        <v>1.86356</v>
      </c>
      <c r="FK1222">
        <v>1.86829</v>
      </c>
      <c r="FL1222">
        <v>1.86801</v>
      </c>
      <c r="FM1222">
        <v>1.86932</v>
      </c>
      <c r="FN1222">
        <v>1.87006</v>
      </c>
      <c r="FO1222">
        <v>1.86615</v>
      </c>
      <c r="FP1222">
        <v>1.86716</v>
      </c>
      <c r="FQ1222">
        <v>1.86859</v>
      </c>
      <c r="FR1222">
        <v>5</v>
      </c>
      <c r="FS1222">
        <v>0</v>
      </c>
      <c r="FT1222">
        <v>0</v>
      </c>
      <c r="FU1222">
        <v>0</v>
      </c>
      <c r="FV1222" t="s">
        <v>358</v>
      </c>
      <c r="FW1222" t="s">
        <v>359</v>
      </c>
      <c r="FX1222" t="s">
        <v>360</v>
      </c>
      <c r="FY1222" t="s">
        <v>360</v>
      </c>
      <c r="FZ1222" t="s">
        <v>360</v>
      </c>
      <c r="GA1222" t="s">
        <v>360</v>
      </c>
      <c r="GB1222">
        <v>0</v>
      </c>
      <c r="GC1222">
        <v>100</v>
      </c>
      <c r="GD1222">
        <v>100</v>
      </c>
      <c r="GE1222">
        <v>8.261</v>
      </c>
      <c r="GF1222">
        <v>0.3048</v>
      </c>
      <c r="GG1222">
        <v>3.61927167264205</v>
      </c>
      <c r="GH1222">
        <v>0.00509506669552449</v>
      </c>
      <c r="GI1222">
        <v>1.17866753763249e-06</v>
      </c>
      <c r="GJ1222">
        <v>-6.62632595388568e-10</v>
      </c>
      <c r="GK1222">
        <v>0.304780318481584</v>
      </c>
      <c r="GL1222">
        <v>0</v>
      </c>
      <c r="GM1222">
        <v>0</v>
      </c>
      <c r="GN1222">
        <v>0</v>
      </c>
      <c r="GO1222">
        <v>-5</v>
      </c>
      <c r="GP1222">
        <v>1640</v>
      </c>
      <c r="GQ1222">
        <v>1</v>
      </c>
      <c r="GR1222">
        <v>20</v>
      </c>
      <c r="GS1222">
        <v>50393.9</v>
      </c>
      <c r="GT1222">
        <v>50393.9</v>
      </c>
      <c r="GU1222">
        <v>1.89453</v>
      </c>
      <c r="GV1222">
        <v>2.62695</v>
      </c>
      <c r="GW1222">
        <v>1.54785</v>
      </c>
      <c r="GX1222">
        <v>2.29858</v>
      </c>
      <c r="GY1222">
        <v>1.34644</v>
      </c>
      <c r="GZ1222">
        <v>2.31201</v>
      </c>
      <c r="HA1222">
        <v>37.242</v>
      </c>
      <c r="HB1222">
        <v>23.9387</v>
      </c>
      <c r="HC1222">
        <v>18</v>
      </c>
      <c r="HD1222">
        <v>505.879</v>
      </c>
      <c r="HE1222">
        <v>390.329</v>
      </c>
      <c r="HF1222">
        <v>19.2984</v>
      </c>
      <c r="HG1222">
        <v>27.357</v>
      </c>
      <c r="HH1222">
        <v>29.9999</v>
      </c>
      <c r="HI1222">
        <v>27.3542</v>
      </c>
      <c r="HJ1222">
        <v>27.2993</v>
      </c>
      <c r="HK1222">
        <v>37.9608</v>
      </c>
      <c r="HL1222">
        <v>17.2841</v>
      </c>
      <c r="HM1222">
        <v>21.6918</v>
      </c>
      <c r="HN1222">
        <v>19.316</v>
      </c>
      <c r="HO1222">
        <v>905.5</v>
      </c>
      <c r="HP1222">
        <v>18.8776</v>
      </c>
      <c r="HQ1222">
        <v>102.312</v>
      </c>
      <c r="HR1222">
        <v>102.761</v>
      </c>
    </row>
    <row r="1223" spans="1:226">
      <c r="A1223">
        <v>1207</v>
      </c>
      <c r="B1223">
        <v>1663701289.6</v>
      </c>
      <c r="C1223">
        <v>13514.5</v>
      </c>
      <c r="D1223" t="s">
        <v>2785</v>
      </c>
      <c r="E1223" t="s">
        <v>2786</v>
      </c>
      <c r="F1223">
        <v>5</v>
      </c>
      <c r="G1223" t="s">
        <v>2678</v>
      </c>
      <c r="H1223" t="s">
        <v>354</v>
      </c>
      <c r="I1223">
        <v>1663701281.81429</v>
      </c>
      <c r="J1223">
        <f>(K1223)/1000</f>
        <v>0</v>
      </c>
      <c r="K1223">
        <f>IF(BF1223, AN1223, AH1223)</f>
        <v>0</v>
      </c>
      <c r="L1223">
        <f>IF(BF1223, AI1223, AG1223)</f>
        <v>0</v>
      </c>
      <c r="M1223">
        <f>BH1223 - IF(AU1223&gt;1, L1223*BB1223*100.0/(AW1223*BV1223), 0)</f>
        <v>0</v>
      </c>
      <c r="N1223">
        <f>((T1223-J1223/2)*M1223-L1223)/(T1223+J1223/2)</f>
        <v>0</v>
      </c>
      <c r="O1223">
        <f>N1223*(BO1223+BP1223)/1000.0</f>
        <v>0</v>
      </c>
      <c r="P1223">
        <f>(BH1223 - IF(AU1223&gt;1, L1223*BB1223*100.0/(AW1223*BV1223), 0))*(BO1223+BP1223)/1000.0</f>
        <v>0</v>
      </c>
      <c r="Q1223">
        <f>2.0/((1/S1223-1/R1223)+SIGN(S1223)*SQRT((1/S1223-1/R1223)*(1/S1223-1/R1223) + 4*BC1223/((BC1223+1)*(BC1223+1))*(2*1/S1223*1/R1223-1/R1223*1/R1223)))</f>
        <v>0</v>
      </c>
      <c r="R1223">
        <f>IF(LEFT(BD1223,1)&lt;&gt;"0",IF(LEFT(BD1223,1)="1",3.0,BE1223),$D$5+$E$5*(BV1223*BO1223/($K$5*1000))+$F$5*(BV1223*BO1223/($K$5*1000))*MAX(MIN(BB1223,$J$5),$I$5)*MAX(MIN(BB1223,$J$5),$I$5)+$G$5*MAX(MIN(BB1223,$J$5),$I$5)*(BV1223*BO1223/($K$5*1000))+$H$5*(BV1223*BO1223/($K$5*1000))*(BV1223*BO1223/($K$5*1000)))</f>
        <v>0</v>
      </c>
      <c r="S1223">
        <f>J1223*(1000-(1000*0.61365*exp(17.502*W1223/(240.97+W1223))/(BO1223+BP1223)+BJ1223)/2)/(1000*0.61365*exp(17.502*W1223/(240.97+W1223))/(BO1223+BP1223)-BJ1223)</f>
        <v>0</v>
      </c>
      <c r="T1223">
        <f>1/((BC1223+1)/(Q1223/1.6)+1/(R1223/1.37)) + BC1223/((BC1223+1)/(Q1223/1.6) + BC1223/(R1223/1.37))</f>
        <v>0</v>
      </c>
      <c r="U1223">
        <f>(AX1223*BA1223)</f>
        <v>0</v>
      </c>
      <c r="V1223">
        <f>(BQ1223+(U1223+2*0.95*5.67E-8*(((BQ1223+$B$7)+273)^4-(BQ1223+273)^4)-44100*J1223)/(1.84*29.3*R1223+8*0.95*5.67E-8*(BQ1223+273)^3))</f>
        <v>0</v>
      </c>
      <c r="W1223">
        <f>($C$7*BR1223+$D$7*BS1223+$E$7*V1223)</f>
        <v>0</v>
      </c>
      <c r="X1223">
        <f>0.61365*exp(17.502*W1223/(240.97+W1223))</f>
        <v>0</v>
      </c>
      <c r="Y1223">
        <f>(Z1223/AA1223*100)</f>
        <v>0</v>
      </c>
      <c r="Z1223">
        <f>BJ1223*(BO1223+BP1223)/1000</f>
        <v>0</v>
      </c>
      <c r="AA1223">
        <f>0.61365*exp(17.502*BQ1223/(240.97+BQ1223))</f>
        <v>0</v>
      </c>
      <c r="AB1223">
        <f>(X1223-BJ1223*(BO1223+BP1223)/1000)</f>
        <v>0</v>
      </c>
      <c r="AC1223">
        <f>(-J1223*44100)</f>
        <v>0</v>
      </c>
      <c r="AD1223">
        <f>2*29.3*R1223*0.92*(BQ1223-W1223)</f>
        <v>0</v>
      </c>
      <c r="AE1223">
        <f>2*0.95*5.67E-8*(((BQ1223+$B$7)+273)^4-(W1223+273)^4)</f>
        <v>0</v>
      </c>
      <c r="AF1223">
        <f>U1223+AE1223+AC1223+AD1223</f>
        <v>0</v>
      </c>
      <c r="AG1223">
        <f>BN1223*AU1223*(BI1223-BH1223*(1000-AU1223*BK1223)/(1000-AU1223*BJ1223))/(100*BB1223)</f>
        <v>0</v>
      </c>
      <c r="AH1223">
        <f>1000*BN1223*AU1223*(BJ1223-BK1223)/(100*BB1223*(1000-AU1223*BJ1223))</f>
        <v>0</v>
      </c>
      <c r="AI1223">
        <f>(AJ1223 - AK1223 - BO1223*1E3/(8.314*(BQ1223+273.15)) * AM1223/BN1223 * AL1223) * BN1223/(100*BB1223) * (1000 - BK1223)/1000</f>
        <v>0</v>
      </c>
      <c r="AJ1223">
        <v>917.685198445773</v>
      </c>
      <c r="AK1223">
        <v>869.701278787879</v>
      </c>
      <c r="AL1223">
        <v>3.41944019982981</v>
      </c>
      <c r="AM1223">
        <v>65.4576814348884</v>
      </c>
      <c r="AN1223">
        <f>(AP1223 - AO1223 + BO1223*1E3/(8.314*(BQ1223+273.15)) * AR1223/BN1223 * AQ1223) * BN1223/(100*BB1223) * 1000/(1000 - AP1223)</f>
        <v>0</v>
      </c>
      <c r="AO1223">
        <v>18.8870082389534</v>
      </c>
      <c r="AP1223">
        <v>22.8816043956044</v>
      </c>
      <c r="AQ1223">
        <v>0.00725123473022906</v>
      </c>
      <c r="AR1223">
        <v>121.626062050855</v>
      </c>
      <c r="AS1223">
        <v>0</v>
      </c>
      <c r="AT1223">
        <v>0</v>
      </c>
      <c r="AU1223">
        <f>IF(AS1223*$H$13&gt;=AW1223,1.0,(AW1223/(AW1223-AS1223*$H$13)))</f>
        <v>0</v>
      </c>
      <c r="AV1223">
        <f>(AU1223-1)*100</f>
        <v>0</v>
      </c>
      <c r="AW1223">
        <f>MAX(0,($B$13+$C$13*BV1223)/(1+$D$13*BV1223)*BO1223/(BQ1223+273)*$E$13)</f>
        <v>0</v>
      </c>
      <c r="AX1223">
        <f>$B$11*BW1223+$C$11*BX1223+$F$11*CI1223*(1-CL1223)</f>
        <v>0</v>
      </c>
      <c r="AY1223">
        <f>AX1223*AZ1223</f>
        <v>0</v>
      </c>
      <c r="AZ1223">
        <f>($B$11*$D$9+$C$11*$D$9+$F$11*((CV1223+CN1223)/MAX(CV1223+CN1223+CW1223, 0.1)*$I$9+CW1223/MAX(CV1223+CN1223+CW1223, 0.1)*$J$9))/($B$11+$C$11+$F$11)</f>
        <v>0</v>
      </c>
      <c r="BA1223">
        <f>($B$11*$K$9+$C$11*$K$9+$F$11*((CV1223+CN1223)/MAX(CV1223+CN1223+CW1223, 0.1)*$P$9+CW1223/MAX(CV1223+CN1223+CW1223, 0.1)*$Q$9))/($B$11+$C$11+$F$11)</f>
        <v>0</v>
      </c>
      <c r="BB1223">
        <v>6</v>
      </c>
      <c r="BC1223">
        <v>0.5</v>
      </c>
      <c r="BD1223" t="s">
        <v>355</v>
      </c>
      <c r="BE1223">
        <v>2</v>
      </c>
      <c r="BF1223" t="b">
        <v>1</v>
      </c>
      <c r="BG1223">
        <v>1663701281.81429</v>
      </c>
      <c r="BH1223">
        <v>825.82</v>
      </c>
      <c r="BI1223">
        <v>883.208285714286</v>
      </c>
      <c r="BJ1223">
        <v>22.827575</v>
      </c>
      <c r="BK1223">
        <v>18.8637821428571</v>
      </c>
      <c r="BL1223">
        <v>817.609285714286</v>
      </c>
      <c r="BM1223">
        <v>22.5227857142857</v>
      </c>
      <c r="BN1223">
        <v>500.063928571429</v>
      </c>
      <c r="BO1223">
        <v>90.4356428571429</v>
      </c>
      <c r="BP1223">
        <v>0.04807485</v>
      </c>
      <c r="BQ1223">
        <v>24.4243</v>
      </c>
      <c r="BR1223">
        <v>24.9742035714286</v>
      </c>
      <c r="BS1223">
        <v>999.9</v>
      </c>
      <c r="BT1223">
        <v>0</v>
      </c>
      <c r="BU1223">
        <v>0</v>
      </c>
      <c r="BV1223">
        <v>10021.7857142857</v>
      </c>
      <c r="BW1223">
        <v>0</v>
      </c>
      <c r="BX1223">
        <v>16.6792142857143</v>
      </c>
      <c r="BY1223">
        <v>-57.3882821428571</v>
      </c>
      <c r="BZ1223">
        <v>845.112392857143</v>
      </c>
      <c r="CA1223">
        <v>900.189642857143</v>
      </c>
      <c r="CB1223">
        <v>3.96379357142857</v>
      </c>
      <c r="CC1223">
        <v>883.208285714286</v>
      </c>
      <c r="CD1223">
        <v>18.8637821428571</v>
      </c>
      <c r="CE1223">
        <v>2.06442607142857</v>
      </c>
      <c r="CF1223">
        <v>1.70595821428571</v>
      </c>
      <c r="CG1223">
        <v>17.9473</v>
      </c>
      <c r="CH1223">
        <v>14.9507321428571</v>
      </c>
      <c r="CI1223">
        <v>1999.98071428571</v>
      </c>
      <c r="CJ1223">
        <v>0.979997857142857</v>
      </c>
      <c r="CK1223">
        <v>0.0200021857142857</v>
      </c>
      <c r="CL1223">
        <v>0</v>
      </c>
      <c r="CM1223">
        <v>920.388821428571</v>
      </c>
      <c r="CN1223">
        <v>5.00063</v>
      </c>
      <c r="CO1223">
        <v>18266.8464285714</v>
      </c>
      <c r="CP1223">
        <v>17256.7178571429</v>
      </c>
      <c r="CQ1223">
        <v>39.31875</v>
      </c>
      <c r="CR1223">
        <v>39.437</v>
      </c>
      <c r="CS1223">
        <v>38.812</v>
      </c>
      <c r="CT1223">
        <v>38.875</v>
      </c>
      <c r="CU1223">
        <v>40.062</v>
      </c>
      <c r="CV1223">
        <v>1955.08</v>
      </c>
      <c r="CW1223">
        <v>39.9007142857143</v>
      </c>
      <c r="CX1223">
        <v>0</v>
      </c>
      <c r="CY1223">
        <v>1663701286.7</v>
      </c>
      <c r="CZ1223">
        <v>0</v>
      </c>
      <c r="DA1223">
        <v>0</v>
      </c>
      <c r="DB1223" t="s">
        <v>356</v>
      </c>
      <c r="DC1223">
        <v>1660677648.1</v>
      </c>
      <c r="DD1223">
        <v>1660677649.1</v>
      </c>
      <c r="DE1223">
        <v>0</v>
      </c>
      <c r="DF1223">
        <v>-1.042</v>
      </c>
      <c r="DG1223">
        <v>0.003</v>
      </c>
      <c r="DH1223">
        <v>5.218</v>
      </c>
      <c r="DI1223">
        <v>0.344</v>
      </c>
      <c r="DJ1223">
        <v>417</v>
      </c>
      <c r="DK1223">
        <v>22</v>
      </c>
      <c r="DL1223">
        <v>1.24</v>
      </c>
      <c r="DM1223">
        <v>0.53</v>
      </c>
      <c r="DN1223">
        <v>-57.464525</v>
      </c>
      <c r="DO1223">
        <v>-1.26560375234519</v>
      </c>
      <c r="DP1223">
        <v>0.639732773800905</v>
      </c>
      <c r="DQ1223">
        <v>0</v>
      </c>
      <c r="DR1223">
        <v>3.97624375</v>
      </c>
      <c r="DS1223">
        <v>-0.158387954971869</v>
      </c>
      <c r="DT1223">
        <v>0.0282841991832454</v>
      </c>
      <c r="DU1223">
        <v>0</v>
      </c>
      <c r="DV1223">
        <v>0</v>
      </c>
      <c r="DW1223">
        <v>2</v>
      </c>
      <c r="DX1223" t="s">
        <v>357</v>
      </c>
      <c r="DY1223">
        <v>2.97212</v>
      </c>
      <c r="DZ1223">
        <v>2.70246</v>
      </c>
      <c r="EA1223">
        <v>0.149565</v>
      </c>
      <c r="EB1223">
        <v>0.157073</v>
      </c>
      <c r="EC1223">
        <v>0.100063</v>
      </c>
      <c r="ED1223">
        <v>0.0880808</v>
      </c>
      <c r="EE1223">
        <v>33103.8</v>
      </c>
      <c r="EF1223">
        <v>35766.2</v>
      </c>
      <c r="EG1223">
        <v>35278.1</v>
      </c>
      <c r="EH1223">
        <v>38485.7</v>
      </c>
      <c r="EI1223">
        <v>45027.8</v>
      </c>
      <c r="EJ1223">
        <v>50699.5</v>
      </c>
      <c r="EK1223">
        <v>55158.1</v>
      </c>
      <c r="EL1223">
        <v>61741.4</v>
      </c>
      <c r="EM1223">
        <v>1.983</v>
      </c>
      <c r="EN1223">
        <v>1.7996</v>
      </c>
      <c r="EO1223">
        <v>0.0839531</v>
      </c>
      <c r="EP1223">
        <v>0</v>
      </c>
      <c r="EQ1223">
        <v>23.5939</v>
      </c>
      <c r="ER1223">
        <v>999.9</v>
      </c>
      <c r="ES1223">
        <v>41.692</v>
      </c>
      <c r="ET1223">
        <v>32.277</v>
      </c>
      <c r="EU1223">
        <v>22.3612</v>
      </c>
      <c r="EV1223">
        <v>56.3726</v>
      </c>
      <c r="EW1223">
        <v>46.2941</v>
      </c>
      <c r="EX1223">
        <v>1</v>
      </c>
      <c r="EY1223">
        <v>0.0219512</v>
      </c>
      <c r="EZ1223">
        <v>2.60168</v>
      </c>
      <c r="FA1223">
        <v>20.0941</v>
      </c>
      <c r="FB1223">
        <v>5.19812</v>
      </c>
      <c r="FC1223">
        <v>12.0076</v>
      </c>
      <c r="FD1223">
        <v>4.976</v>
      </c>
      <c r="FE1223">
        <v>3.294</v>
      </c>
      <c r="FF1223">
        <v>9999</v>
      </c>
      <c r="FG1223">
        <v>9999</v>
      </c>
      <c r="FH1223">
        <v>9999</v>
      </c>
      <c r="FI1223">
        <v>696.6</v>
      </c>
      <c r="FJ1223">
        <v>1.86356</v>
      </c>
      <c r="FK1223">
        <v>1.86829</v>
      </c>
      <c r="FL1223">
        <v>1.86801</v>
      </c>
      <c r="FM1223">
        <v>1.86935</v>
      </c>
      <c r="FN1223">
        <v>1.87009</v>
      </c>
      <c r="FO1223">
        <v>1.86615</v>
      </c>
      <c r="FP1223">
        <v>1.86716</v>
      </c>
      <c r="FQ1223">
        <v>1.86859</v>
      </c>
      <c r="FR1223">
        <v>5</v>
      </c>
      <c r="FS1223">
        <v>0</v>
      </c>
      <c r="FT1223">
        <v>0</v>
      </c>
      <c r="FU1223">
        <v>0</v>
      </c>
      <c r="FV1223" t="s">
        <v>358</v>
      </c>
      <c r="FW1223" t="s">
        <v>359</v>
      </c>
      <c r="FX1223" t="s">
        <v>360</v>
      </c>
      <c r="FY1223" t="s">
        <v>360</v>
      </c>
      <c r="FZ1223" t="s">
        <v>360</v>
      </c>
      <c r="GA1223" t="s">
        <v>360</v>
      </c>
      <c r="GB1223">
        <v>0</v>
      </c>
      <c r="GC1223">
        <v>100</v>
      </c>
      <c r="GD1223">
        <v>100</v>
      </c>
      <c r="GE1223">
        <v>8.354</v>
      </c>
      <c r="GF1223">
        <v>0.3048</v>
      </c>
      <c r="GG1223">
        <v>3.61927167264205</v>
      </c>
      <c r="GH1223">
        <v>0.00509506669552449</v>
      </c>
      <c r="GI1223">
        <v>1.17866753763249e-06</v>
      </c>
      <c r="GJ1223">
        <v>-6.62632595388568e-10</v>
      </c>
      <c r="GK1223">
        <v>0.304780318481584</v>
      </c>
      <c r="GL1223">
        <v>0</v>
      </c>
      <c r="GM1223">
        <v>0</v>
      </c>
      <c r="GN1223">
        <v>0</v>
      </c>
      <c r="GO1223">
        <v>-5</v>
      </c>
      <c r="GP1223">
        <v>1640</v>
      </c>
      <c r="GQ1223">
        <v>1</v>
      </c>
      <c r="GR1223">
        <v>20</v>
      </c>
      <c r="GS1223">
        <v>50394</v>
      </c>
      <c r="GT1223">
        <v>50394</v>
      </c>
      <c r="GU1223">
        <v>1.92017</v>
      </c>
      <c r="GV1223">
        <v>2.62085</v>
      </c>
      <c r="GW1223">
        <v>1.54785</v>
      </c>
      <c r="GX1223">
        <v>2.29736</v>
      </c>
      <c r="GY1223">
        <v>1.34644</v>
      </c>
      <c r="GZ1223">
        <v>2.43774</v>
      </c>
      <c r="HA1223">
        <v>37.242</v>
      </c>
      <c r="HB1223">
        <v>23.9474</v>
      </c>
      <c r="HC1223">
        <v>18</v>
      </c>
      <c r="HD1223">
        <v>505.611</v>
      </c>
      <c r="HE1223">
        <v>390.33</v>
      </c>
      <c r="HF1223">
        <v>19.3213</v>
      </c>
      <c r="HG1223">
        <v>27.357</v>
      </c>
      <c r="HH1223">
        <v>29.9999</v>
      </c>
      <c r="HI1223">
        <v>27.3542</v>
      </c>
      <c r="HJ1223">
        <v>27.2993</v>
      </c>
      <c r="HK1223">
        <v>38.5621</v>
      </c>
      <c r="HL1223">
        <v>17.2841</v>
      </c>
      <c r="HM1223">
        <v>21.6918</v>
      </c>
      <c r="HN1223">
        <v>19.3339</v>
      </c>
      <c r="HO1223">
        <v>925.574</v>
      </c>
      <c r="HP1223">
        <v>18.864</v>
      </c>
      <c r="HQ1223">
        <v>102.311</v>
      </c>
      <c r="HR1223">
        <v>102.762</v>
      </c>
    </row>
    <row r="1224" spans="1:226">
      <c r="A1224">
        <v>1208</v>
      </c>
      <c r="B1224">
        <v>1663701294.6</v>
      </c>
      <c r="C1224">
        <v>13519.5</v>
      </c>
      <c r="D1224" t="s">
        <v>2787</v>
      </c>
      <c r="E1224" t="s">
        <v>2788</v>
      </c>
      <c r="F1224">
        <v>5</v>
      </c>
      <c r="G1224" t="s">
        <v>2678</v>
      </c>
      <c r="H1224" t="s">
        <v>354</v>
      </c>
      <c r="I1224">
        <v>1663701287.1</v>
      </c>
      <c r="J1224">
        <f>(K1224)/1000</f>
        <v>0</v>
      </c>
      <c r="K1224">
        <f>IF(BF1224, AN1224, AH1224)</f>
        <v>0</v>
      </c>
      <c r="L1224">
        <f>IF(BF1224, AI1224, AG1224)</f>
        <v>0</v>
      </c>
      <c r="M1224">
        <f>BH1224 - IF(AU1224&gt;1, L1224*BB1224*100.0/(AW1224*BV1224), 0)</f>
        <v>0</v>
      </c>
      <c r="N1224">
        <f>((T1224-J1224/2)*M1224-L1224)/(T1224+J1224/2)</f>
        <v>0</v>
      </c>
      <c r="O1224">
        <f>N1224*(BO1224+BP1224)/1000.0</f>
        <v>0</v>
      </c>
      <c r="P1224">
        <f>(BH1224 - IF(AU1224&gt;1, L1224*BB1224*100.0/(AW1224*BV1224), 0))*(BO1224+BP1224)/1000.0</f>
        <v>0</v>
      </c>
      <c r="Q1224">
        <f>2.0/((1/S1224-1/R1224)+SIGN(S1224)*SQRT((1/S1224-1/R1224)*(1/S1224-1/R1224) + 4*BC1224/((BC1224+1)*(BC1224+1))*(2*1/S1224*1/R1224-1/R1224*1/R1224)))</f>
        <v>0</v>
      </c>
      <c r="R1224">
        <f>IF(LEFT(BD1224,1)&lt;&gt;"0",IF(LEFT(BD1224,1)="1",3.0,BE1224),$D$5+$E$5*(BV1224*BO1224/($K$5*1000))+$F$5*(BV1224*BO1224/($K$5*1000))*MAX(MIN(BB1224,$J$5),$I$5)*MAX(MIN(BB1224,$J$5),$I$5)+$G$5*MAX(MIN(BB1224,$J$5),$I$5)*(BV1224*BO1224/($K$5*1000))+$H$5*(BV1224*BO1224/($K$5*1000))*(BV1224*BO1224/($K$5*1000)))</f>
        <v>0</v>
      </c>
      <c r="S1224">
        <f>J1224*(1000-(1000*0.61365*exp(17.502*W1224/(240.97+W1224))/(BO1224+BP1224)+BJ1224)/2)/(1000*0.61365*exp(17.502*W1224/(240.97+W1224))/(BO1224+BP1224)-BJ1224)</f>
        <v>0</v>
      </c>
      <c r="T1224">
        <f>1/((BC1224+1)/(Q1224/1.6)+1/(R1224/1.37)) + BC1224/((BC1224+1)/(Q1224/1.6) + BC1224/(R1224/1.37))</f>
        <v>0</v>
      </c>
      <c r="U1224">
        <f>(AX1224*BA1224)</f>
        <v>0</v>
      </c>
      <c r="V1224">
        <f>(BQ1224+(U1224+2*0.95*5.67E-8*(((BQ1224+$B$7)+273)^4-(BQ1224+273)^4)-44100*J1224)/(1.84*29.3*R1224+8*0.95*5.67E-8*(BQ1224+273)^3))</f>
        <v>0</v>
      </c>
      <c r="W1224">
        <f>($C$7*BR1224+$D$7*BS1224+$E$7*V1224)</f>
        <v>0</v>
      </c>
      <c r="X1224">
        <f>0.61365*exp(17.502*W1224/(240.97+W1224))</f>
        <v>0</v>
      </c>
      <c r="Y1224">
        <f>(Z1224/AA1224*100)</f>
        <v>0</v>
      </c>
      <c r="Z1224">
        <f>BJ1224*(BO1224+BP1224)/1000</f>
        <v>0</v>
      </c>
      <c r="AA1224">
        <f>0.61365*exp(17.502*BQ1224/(240.97+BQ1224))</f>
        <v>0</v>
      </c>
      <c r="AB1224">
        <f>(X1224-BJ1224*(BO1224+BP1224)/1000)</f>
        <v>0</v>
      </c>
      <c r="AC1224">
        <f>(-J1224*44100)</f>
        <v>0</v>
      </c>
      <c r="AD1224">
        <f>2*29.3*R1224*0.92*(BQ1224-W1224)</f>
        <v>0</v>
      </c>
      <c r="AE1224">
        <f>2*0.95*5.67E-8*(((BQ1224+$B$7)+273)^4-(W1224+273)^4)</f>
        <v>0</v>
      </c>
      <c r="AF1224">
        <f>U1224+AE1224+AC1224+AD1224</f>
        <v>0</v>
      </c>
      <c r="AG1224">
        <f>BN1224*AU1224*(BI1224-BH1224*(1000-AU1224*BK1224)/(1000-AU1224*BJ1224))/(100*BB1224)</f>
        <v>0</v>
      </c>
      <c r="AH1224">
        <f>1000*BN1224*AU1224*(BJ1224-BK1224)/(100*BB1224*(1000-AU1224*BJ1224))</f>
        <v>0</v>
      </c>
      <c r="AI1224">
        <f>(AJ1224 - AK1224 - BO1224*1E3/(8.314*(BQ1224+273.15)) * AM1224/BN1224 * AL1224) * BN1224/(100*BB1224) * (1000 - BK1224)/1000</f>
        <v>0</v>
      </c>
      <c r="AJ1224">
        <v>935.042496956536</v>
      </c>
      <c r="AK1224">
        <v>886.691393939394</v>
      </c>
      <c r="AL1224">
        <v>3.48142491926402</v>
      </c>
      <c r="AM1224">
        <v>65.4576814348884</v>
      </c>
      <c r="AN1224">
        <f>(AP1224 - AO1224 + BO1224*1E3/(8.314*(BQ1224+273.15)) * AR1224/BN1224 * AQ1224) * BN1224/(100*BB1224) * 1000/(1000 - AP1224)</f>
        <v>0</v>
      </c>
      <c r="AO1224">
        <v>18.8912028283014</v>
      </c>
      <c r="AP1224">
        <v>22.9189857142857</v>
      </c>
      <c r="AQ1224">
        <v>0.00840088146272067</v>
      </c>
      <c r="AR1224">
        <v>121.626062050855</v>
      </c>
      <c r="AS1224">
        <v>0</v>
      </c>
      <c r="AT1224">
        <v>0</v>
      </c>
      <c r="AU1224">
        <f>IF(AS1224*$H$13&gt;=AW1224,1.0,(AW1224/(AW1224-AS1224*$H$13)))</f>
        <v>0</v>
      </c>
      <c r="AV1224">
        <f>(AU1224-1)*100</f>
        <v>0</v>
      </c>
      <c r="AW1224">
        <f>MAX(0,($B$13+$C$13*BV1224)/(1+$D$13*BV1224)*BO1224/(BQ1224+273)*$E$13)</f>
        <v>0</v>
      </c>
      <c r="AX1224">
        <f>$B$11*BW1224+$C$11*BX1224+$F$11*CI1224*(1-CL1224)</f>
        <v>0</v>
      </c>
      <c r="AY1224">
        <f>AX1224*AZ1224</f>
        <v>0</v>
      </c>
      <c r="AZ1224">
        <f>($B$11*$D$9+$C$11*$D$9+$F$11*((CV1224+CN1224)/MAX(CV1224+CN1224+CW1224, 0.1)*$I$9+CW1224/MAX(CV1224+CN1224+CW1224, 0.1)*$J$9))/($B$11+$C$11+$F$11)</f>
        <v>0</v>
      </c>
      <c r="BA1224">
        <f>($B$11*$K$9+$C$11*$K$9+$F$11*((CV1224+CN1224)/MAX(CV1224+CN1224+CW1224, 0.1)*$P$9+CW1224/MAX(CV1224+CN1224+CW1224, 0.1)*$Q$9))/($B$11+$C$11+$F$11)</f>
        <v>0</v>
      </c>
      <c r="BB1224">
        <v>6</v>
      </c>
      <c r="BC1224">
        <v>0.5</v>
      </c>
      <c r="BD1224" t="s">
        <v>355</v>
      </c>
      <c r="BE1224">
        <v>2</v>
      </c>
      <c r="BF1224" t="b">
        <v>1</v>
      </c>
      <c r="BG1224">
        <v>1663701287.1</v>
      </c>
      <c r="BH1224">
        <v>843.044888888889</v>
      </c>
      <c r="BI1224">
        <v>901.091444444444</v>
      </c>
      <c r="BJ1224">
        <v>22.8680666666667</v>
      </c>
      <c r="BK1224">
        <v>18.8880962962963</v>
      </c>
      <c r="BL1224">
        <v>834.736888888889</v>
      </c>
      <c r="BM1224">
        <v>22.5632814814815</v>
      </c>
      <c r="BN1224">
        <v>500.072592592593</v>
      </c>
      <c r="BO1224">
        <v>90.4367814814815</v>
      </c>
      <c r="BP1224">
        <v>0.0480827444444445</v>
      </c>
      <c r="BQ1224">
        <v>24.4281518518518</v>
      </c>
      <c r="BR1224">
        <v>24.9789</v>
      </c>
      <c r="BS1224">
        <v>999.9</v>
      </c>
      <c r="BT1224">
        <v>0</v>
      </c>
      <c r="BU1224">
        <v>0</v>
      </c>
      <c r="BV1224">
        <v>10031.6666666667</v>
      </c>
      <c r="BW1224">
        <v>0</v>
      </c>
      <c r="BX1224">
        <v>16.6832148148148</v>
      </c>
      <c r="BY1224">
        <v>-58.0464740740741</v>
      </c>
      <c r="BZ1224">
        <v>862.775333333333</v>
      </c>
      <c r="CA1224">
        <v>918.439</v>
      </c>
      <c r="CB1224">
        <v>3.97997296296296</v>
      </c>
      <c r="CC1224">
        <v>901.091444444444</v>
      </c>
      <c r="CD1224">
        <v>18.8880962962963</v>
      </c>
      <c r="CE1224">
        <v>2.06811481481481</v>
      </c>
      <c r="CF1224">
        <v>1.70817925925926</v>
      </c>
      <c r="CG1224">
        <v>17.9756851851852</v>
      </c>
      <c r="CH1224">
        <v>14.9709555555556</v>
      </c>
      <c r="CI1224">
        <v>1999.98148148148</v>
      </c>
      <c r="CJ1224">
        <v>0.979997888888889</v>
      </c>
      <c r="CK1224">
        <v>0.0200021518518519</v>
      </c>
      <c r="CL1224">
        <v>0</v>
      </c>
      <c r="CM1224">
        <v>920.431777777778</v>
      </c>
      <c r="CN1224">
        <v>5.00063</v>
      </c>
      <c r="CO1224">
        <v>18268.8888888889</v>
      </c>
      <c r="CP1224">
        <v>17256.7333333333</v>
      </c>
      <c r="CQ1224">
        <v>39.3166666666667</v>
      </c>
      <c r="CR1224">
        <v>39.437</v>
      </c>
      <c r="CS1224">
        <v>38.812</v>
      </c>
      <c r="CT1224">
        <v>38.875</v>
      </c>
      <c r="CU1224">
        <v>40.062</v>
      </c>
      <c r="CV1224">
        <v>1955.08074074074</v>
      </c>
      <c r="CW1224">
        <v>39.9007407407407</v>
      </c>
      <c r="CX1224">
        <v>0</v>
      </c>
      <c r="CY1224">
        <v>1663701292.1</v>
      </c>
      <c r="CZ1224">
        <v>0</v>
      </c>
      <c r="DA1224">
        <v>0</v>
      </c>
      <c r="DB1224" t="s">
        <v>356</v>
      </c>
      <c r="DC1224">
        <v>1660677648.1</v>
      </c>
      <c r="DD1224">
        <v>1660677649.1</v>
      </c>
      <c r="DE1224">
        <v>0</v>
      </c>
      <c r="DF1224">
        <v>-1.042</v>
      </c>
      <c r="DG1224">
        <v>0.003</v>
      </c>
      <c r="DH1224">
        <v>5.218</v>
      </c>
      <c r="DI1224">
        <v>0.344</v>
      </c>
      <c r="DJ1224">
        <v>417</v>
      </c>
      <c r="DK1224">
        <v>22</v>
      </c>
      <c r="DL1224">
        <v>1.24</v>
      </c>
      <c r="DM1224">
        <v>0.53</v>
      </c>
      <c r="DN1224">
        <v>-57.587895</v>
      </c>
      <c r="DO1224">
        <v>-5.68954896810487</v>
      </c>
      <c r="DP1224">
        <v>0.744765439903733</v>
      </c>
      <c r="DQ1224">
        <v>0</v>
      </c>
      <c r="DR1224">
        <v>3.97364325</v>
      </c>
      <c r="DS1224">
        <v>0.142453170731703</v>
      </c>
      <c r="DT1224">
        <v>0.0242540357865965</v>
      </c>
      <c r="DU1224">
        <v>0</v>
      </c>
      <c r="DV1224">
        <v>0</v>
      </c>
      <c r="DW1224">
        <v>2</v>
      </c>
      <c r="DX1224" t="s">
        <v>357</v>
      </c>
      <c r="DY1224">
        <v>2.97396</v>
      </c>
      <c r="DZ1224">
        <v>2.7025</v>
      </c>
      <c r="EA1224">
        <v>0.151529</v>
      </c>
      <c r="EB1224">
        <v>0.159038</v>
      </c>
      <c r="EC1224">
        <v>0.10017</v>
      </c>
      <c r="ED1224">
        <v>0.0881052</v>
      </c>
      <c r="EE1224">
        <v>33027.8</v>
      </c>
      <c r="EF1224">
        <v>35682.1</v>
      </c>
      <c r="EG1224">
        <v>35278.5</v>
      </c>
      <c r="EH1224">
        <v>38485</v>
      </c>
      <c r="EI1224">
        <v>45022.6</v>
      </c>
      <c r="EJ1224">
        <v>50697.9</v>
      </c>
      <c r="EK1224">
        <v>55158.4</v>
      </c>
      <c r="EL1224">
        <v>61741.1</v>
      </c>
      <c r="EM1224">
        <v>1.9834</v>
      </c>
      <c r="EN1224">
        <v>1.7998</v>
      </c>
      <c r="EO1224">
        <v>0.0841618</v>
      </c>
      <c r="EP1224">
        <v>0</v>
      </c>
      <c r="EQ1224">
        <v>23.5959</v>
      </c>
      <c r="ER1224">
        <v>999.9</v>
      </c>
      <c r="ES1224">
        <v>41.692</v>
      </c>
      <c r="ET1224">
        <v>32.267</v>
      </c>
      <c r="EU1224">
        <v>22.3494</v>
      </c>
      <c r="EV1224">
        <v>56.3826</v>
      </c>
      <c r="EW1224">
        <v>45.6731</v>
      </c>
      <c r="EX1224">
        <v>1</v>
      </c>
      <c r="EY1224">
        <v>0.0217073</v>
      </c>
      <c r="EZ1224">
        <v>2.62414</v>
      </c>
      <c r="FA1224">
        <v>20.094</v>
      </c>
      <c r="FB1224">
        <v>5.19932</v>
      </c>
      <c r="FC1224">
        <v>12.0052</v>
      </c>
      <c r="FD1224">
        <v>4.976</v>
      </c>
      <c r="FE1224">
        <v>3.294</v>
      </c>
      <c r="FF1224">
        <v>9999</v>
      </c>
      <c r="FG1224">
        <v>9999</v>
      </c>
      <c r="FH1224">
        <v>9999</v>
      </c>
      <c r="FI1224">
        <v>696.6</v>
      </c>
      <c r="FJ1224">
        <v>1.86356</v>
      </c>
      <c r="FK1224">
        <v>1.86829</v>
      </c>
      <c r="FL1224">
        <v>1.86807</v>
      </c>
      <c r="FM1224">
        <v>1.86932</v>
      </c>
      <c r="FN1224">
        <v>1.87009</v>
      </c>
      <c r="FO1224">
        <v>1.86615</v>
      </c>
      <c r="FP1224">
        <v>1.86722</v>
      </c>
      <c r="FQ1224">
        <v>1.86856</v>
      </c>
      <c r="FR1224">
        <v>5</v>
      </c>
      <c r="FS1224">
        <v>0</v>
      </c>
      <c r="FT1224">
        <v>0</v>
      </c>
      <c r="FU1224">
        <v>0</v>
      </c>
      <c r="FV1224" t="s">
        <v>358</v>
      </c>
      <c r="FW1224" t="s">
        <v>359</v>
      </c>
      <c r="FX1224" t="s">
        <v>360</v>
      </c>
      <c r="FY1224" t="s">
        <v>360</v>
      </c>
      <c r="FZ1224" t="s">
        <v>360</v>
      </c>
      <c r="GA1224" t="s">
        <v>360</v>
      </c>
      <c r="GB1224">
        <v>0</v>
      </c>
      <c r="GC1224">
        <v>100</v>
      </c>
      <c r="GD1224">
        <v>100</v>
      </c>
      <c r="GE1224">
        <v>8.449</v>
      </c>
      <c r="GF1224">
        <v>0.3048</v>
      </c>
      <c r="GG1224">
        <v>3.61927167264205</v>
      </c>
      <c r="GH1224">
        <v>0.00509506669552449</v>
      </c>
      <c r="GI1224">
        <v>1.17866753763249e-06</v>
      </c>
      <c r="GJ1224">
        <v>-6.62632595388568e-10</v>
      </c>
      <c r="GK1224">
        <v>0.304780318481584</v>
      </c>
      <c r="GL1224">
        <v>0</v>
      </c>
      <c r="GM1224">
        <v>0</v>
      </c>
      <c r="GN1224">
        <v>0</v>
      </c>
      <c r="GO1224">
        <v>-5</v>
      </c>
      <c r="GP1224">
        <v>1640</v>
      </c>
      <c r="GQ1224">
        <v>1</v>
      </c>
      <c r="GR1224">
        <v>20</v>
      </c>
      <c r="GS1224">
        <v>50394.1</v>
      </c>
      <c r="GT1224">
        <v>50394.1</v>
      </c>
      <c r="GU1224">
        <v>1.9519</v>
      </c>
      <c r="GV1224">
        <v>2.63062</v>
      </c>
      <c r="GW1224">
        <v>1.54785</v>
      </c>
      <c r="GX1224">
        <v>2.29858</v>
      </c>
      <c r="GY1224">
        <v>1.34644</v>
      </c>
      <c r="GZ1224">
        <v>2.30713</v>
      </c>
      <c r="HA1224">
        <v>37.242</v>
      </c>
      <c r="HB1224">
        <v>23.9387</v>
      </c>
      <c r="HC1224">
        <v>18</v>
      </c>
      <c r="HD1224">
        <v>505.88</v>
      </c>
      <c r="HE1224">
        <v>390.438</v>
      </c>
      <c r="HF1224">
        <v>19.3424</v>
      </c>
      <c r="HG1224">
        <v>27.357</v>
      </c>
      <c r="HH1224">
        <v>30.0002</v>
      </c>
      <c r="HI1224">
        <v>27.3542</v>
      </c>
      <c r="HJ1224">
        <v>27.2993</v>
      </c>
      <c r="HK1224">
        <v>39.0997</v>
      </c>
      <c r="HL1224">
        <v>17.2841</v>
      </c>
      <c r="HM1224">
        <v>21.6918</v>
      </c>
      <c r="HN1224">
        <v>19.3475</v>
      </c>
      <c r="HO1224">
        <v>938.996</v>
      </c>
      <c r="HP1224">
        <v>18.864</v>
      </c>
      <c r="HQ1224">
        <v>102.312</v>
      </c>
      <c r="HR1224">
        <v>102.761</v>
      </c>
    </row>
    <row r="1225" spans="1:226">
      <c r="A1225">
        <v>1209</v>
      </c>
      <c r="B1225">
        <v>1663701299.6</v>
      </c>
      <c r="C1225">
        <v>13524.5</v>
      </c>
      <c r="D1225" t="s">
        <v>2789</v>
      </c>
      <c r="E1225" t="s">
        <v>2790</v>
      </c>
      <c r="F1225">
        <v>5</v>
      </c>
      <c r="G1225" t="s">
        <v>2678</v>
      </c>
      <c r="H1225" t="s">
        <v>354</v>
      </c>
      <c r="I1225">
        <v>1663701291.81429</v>
      </c>
      <c r="J1225">
        <f>(K1225)/1000</f>
        <v>0</v>
      </c>
      <c r="K1225">
        <f>IF(BF1225, AN1225, AH1225)</f>
        <v>0</v>
      </c>
      <c r="L1225">
        <f>IF(BF1225, AI1225, AG1225)</f>
        <v>0</v>
      </c>
      <c r="M1225">
        <f>BH1225 - IF(AU1225&gt;1, L1225*BB1225*100.0/(AW1225*BV1225), 0)</f>
        <v>0</v>
      </c>
      <c r="N1225">
        <f>((T1225-J1225/2)*M1225-L1225)/(T1225+J1225/2)</f>
        <v>0</v>
      </c>
      <c r="O1225">
        <f>N1225*(BO1225+BP1225)/1000.0</f>
        <v>0</v>
      </c>
      <c r="P1225">
        <f>(BH1225 - IF(AU1225&gt;1, L1225*BB1225*100.0/(AW1225*BV1225), 0))*(BO1225+BP1225)/1000.0</f>
        <v>0</v>
      </c>
      <c r="Q1225">
        <f>2.0/((1/S1225-1/R1225)+SIGN(S1225)*SQRT((1/S1225-1/R1225)*(1/S1225-1/R1225) + 4*BC1225/((BC1225+1)*(BC1225+1))*(2*1/S1225*1/R1225-1/R1225*1/R1225)))</f>
        <v>0</v>
      </c>
      <c r="R1225">
        <f>IF(LEFT(BD1225,1)&lt;&gt;"0",IF(LEFT(BD1225,1)="1",3.0,BE1225),$D$5+$E$5*(BV1225*BO1225/($K$5*1000))+$F$5*(BV1225*BO1225/($K$5*1000))*MAX(MIN(BB1225,$J$5),$I$5)*MAX(MIN(BB1225,$J$5),$I$5)+$G$5*MAX(MIN(BB1225,$J$5),$I$5)*(BV1225*BO1225/($K$5*1000))+$H$5*(BV1225*BO1225/($K$5*1000))*(BV1225*BO1225/($K$5*1000)))</f>
        <v>0</v>
      </c>
      <c r="S1225">
        <f>J1225*(1000-(1000*0.61365*exp(17.502*W1225/(240.97+W1225))/(BO1225+BP1225)+BJ1225)/2)/(1000*0.61365*exp(17.502*W1225/(240.97+W1225))/(BO1225+BP1225)-BJ1225)</f>
        <v>0</v>
      </c>
      <c r="T1225">
        <f>1/((BC1225+1)/(Q1225/1.6)+1/(R1225/1.37)) + BC1225/((BC1225+1)/(Q1225/1.6) + BC1225/(R1225/1.37))</f>
        <v>0</v>
      </c>
      <c r="U1225">
        <f>(AX1225*BA1225)</f>
        <v>0</v>
      </c>
      <c r="V1225">
        <f>(BQ1225+(U1225+2*0.95*5.67E-8*(((BQ1225+$B$7)+273)^4-(BQ1225+273)^4)-44100*J1225)/(1.84*29.3*R1225+8*0.95*5.67E-8*(BQ1225+273)^3))</f>
        <v>0</v>
      </c>
      <c r="W1225">
        <f>($C$7*BR1225+$D$7*BS1225+$E$7*V1225)</f>
        <v>0</v>
      </c>
      <c r="X1225">
        <f>0.61365*exp(17.502*W1225/(240.97+W1225))</f>
        <v>0</v>
      </c>
      <c r="Y1225">
        <f>(Z1225/AA1225*100)</f>
        <v>0</v>
      </c>
      <c r="Z1225">
        <f>BJ1225*(BO1225+BP1225)/1000</f>
        <v>0</v>
      </c>
      <c r="AA1225">
        <f>0.61365*exp(17.502*BQ1225/(240.97+BQ1225))</f>
        <v>0</v>
      </c>
      <c r="AB1225">
        <f>(X1225-BJ1225*(BO1225+BP1225)/1000)</f>
        <v>0</v>
      </c>
      <c r="AC1225">
        <f>(-J1225*44100)</f>
        <v>0</v>
      </c>
      <c r="AD1225">
        <f>2*29.3*R1225*0.92*(BQ1225-W1225)</f>
        <v>0</v>
      </c>
      <c r="AE1225">
        <f>2*0.95*5.67E-8*(((BQ1225+$B$7)+273)^4-(W1225+273)^4)</f>
        <v>0</v>
      </c>
      <c r="AF1225">
        <f>U1225+AE1225+AC1225+AD1225</f>
        <v>0</v>
      </c>
      <c r="AG1225">
        <f>BN1225*AU1225*(BI1225-BH1225*(1000-AU1225*BK1225)/(1000-AU1225*BJ1225))/(100*BB1225)</f>
        <v>0</v>
      </c>
      <c r="AH1225">
        <f>1000*BN1225*AU1225*(BJ1225-BK1225)/(100*BB1225*(1000-AU1225*BJ1225))</f>
        <v>0</v>
      </c>
      <c r="AI1225">
        <f>(AJ1225 - AK1225 - BO1225*1E3/(8.314*(BQ1225+273.15)) * AM1225/BN1225 * AL1225) * BN1225/(100*BB1225) * (1000 - BK1225)/1000</f>
        <v>0</v>
      </c>
      <c r="AJ1225">
        <v>952.093544454744</v>
      </c>
      <c r="AK1225">
        <v>903.757515151515</v>
      </c>
      <c r="AL1225">
        <v>3.38346367839769</v>
      </c>
      <c r="AM1225">
        <v>65.4576814348884</v>
      </c>
      <c r="AN1225">
        <f>(AP1225 - AO1225 + BO1225*1E3/(8.314*(BQ1225+273.15)) * AR1225/BN1225 * AQ1225) * BN1225/(100*BB1225) * 1000/(1000 - AP1225)</f>
        <v>0</v>
      </c>
      <c r="AO1225">
        <v>18.8916342575956</v>
      </c>
      <c r="AP1225">
        <v>22.9397582417583</v>
      </c>
      <c r="AQ1225">
        <v>0.00530670335562358</v>
      </c>
      <c r="AR1225">
        <v>121.626062050855</v>
      </c>
      <c r="AS1225">
        <v>0</v>
      </c>
      <c r="AT1225">
        <v>0</v>
      </c>
      <c r="AU1225">
        <f>IF(AS1225*$H$13&gt;=AW1225,1.0,(AW1225/(AW1225-AS1225*$H$13)))</f>
        <v>0</v>
      </c>
      <c r="AV1225">
        <f>(AU1225-1)*100</f>
        <v>0</v>
      </c>
      <c r="AW1225">
        <f>MAX(0,($B$13+$C$13*BV1225)/(1+$D$13*BV1225)*BO1225/(BQ1225+273)*$E$13)</f>
        <v>0</v>
      </c>
      <c r="AX1225">
        <f>$B$11*BW1225+$C$11*BX1225+$F$11*CI1225*(1-CL1225)</f>
        <v>0</v>
      </c>
      <c r="AY1225">
        <f>AX1225*AZ1225</f>
        <v>0</v>
      </c>
      <c r="AZ1225">
        <f>($B$11*$D$9+$C$11*$D$9+$F$11*((CV1225+CN1225)/MAX(CV1225+CN1225+CW1225, 0.1)*$I$9+CW1225/MAX(CV1225+CN1225+CW1225, 0.1)*$J$9))/($B$11+$C$11+$F$11)</f>
        <v>0</v>
      </c>
      <c r="BA1225">
        <f>($B$11*$K$9+$C$11*$K$9+$F$11*((CV1225+CN1225)/MAX(CV1225+CN1225+CW1225, 0.1)*$P$9+CW1225/MAX(CV1225+CN1225+CW1225, 0.1)*$Q$9))/($B$11+$C$11+$F$11)</f>
        <v>0</v>
      </c>
      <c r="BB1225">
        <v>6</v>
      </c>
      <c r="BC1225">
        <v>0.5</v>
      </c>
      <c r="BD1225" t="s">
        <v>355</v>
      </c>
      <c r="BE1225">
        <v>2</v>
      </c>
      <c r="BF1225" t="b">
        <v>1</v>
      </c>
      <c r="BG1225">
        <v>1663701291.81429</v>
      </c>
      <c r="BH1225">
        <v>858.754928571429</v>
      </c>
      <c r="BI1225">
        <v>916.936607142857</v>
      </c>
      <c r="BJ1225">
        <v>22.9003321428571</v>
      </c>
      <c r="BK1225">
        <v>18.8916285714286</v>
      </c>
      <c r="BL1225">
        <v>850.358285714286</v>
      </c>
      <c r="BM1225">
        <v>22.5955428571429</v>
      </c>
      <c r="BN1225">
        <v>500.0915</v>
      </c>
      <c r="BO1225">
        <v>90.4388642857143</v>
      </c>
      <c r="BP1225">
        <v>0.0481735821428571</v>
      </c>
      <c r="BQ1225">
        <v>24.4311607142857</v>
      </c>
      <c r="BR1225">
        <v>24.9762321428571</v>
      </c>
      <c r="BS1225">
        <v>999.9</v>
      </c>
      <c r="BT1225">
        <v>0</v>
      </c>
      <c r="BU1225">
        <v>0</v>
      </c>
      <c r="BV1225">
        <v>10027.1428571429</v>
      </c>
      <c r="BW1225">
        <v>0</v>
      </c>
      <c r="BX1225">
        <v>16.6918321428571</v>
      </c>
      <c r="BY1225">
        <v>-58.1816964285714</v>
      </c>
      <c r="BZ1225">
        <v>878.882</v>
      </c>
      <c r="CA1225">
        <v>934.592571428571</v>
      </c>
      <c r="CB1225">
        <v>4.00870285714286</v>
      </c>
      <c r="CC1225">
        <v>916.936607142857</v>
      </c>
      <c r="CD1225">
        <v>18.8916285714286</v>
      </c>
      <c r="CE1225">
        <v>2.07108107142857</v>
      </c>
      <c r="CF1225">
        <v>1.7085375</v>
      </c>
      <c r="CG1225">
        <v>17.9984678571429</v>
      </c>
      <c r="CH1225">
        <v>14.974225</v>
      </c>
      <c r="CI1225">
        <v>2000.00214285714</v>
      </c>
      <c r="CJ1225">
        <v>0.979997964285714</v>
      </c>
      <c r="CK1225">
        <v>0.0200020714285714</v>
      </c>
      <c r="CL1225">
        <v>0</v>
      </c>
      <c r="CM1225">
        <v>920.310035714286</v>
      </c>
      <c r="CN1225">
        <v>5.00063</v>
      </c>
      <c r="CO1225">
        <v>18266.0607142857</v>
      </c>
      <c r="CP1225">
        <v>17256.9071428571</v>
      </c>
      <c r="CQ1225">
        <v>39.321</v>
      </c>
      <c r="CR1225">
        <v>39.437</v>
      </c>
      <c r="CS1225">
        <v>38.812</v>
      </c>
      <c r="CT1225">
        <v>38.875</v>
      </c>
      <c r="CU1225">
        <v>40.062</v>
      </c>
      <c r="CV1225">
        <v>1955.10107142857</v>
      </c>
      <c r="CW1225">
        <v>39.9010714285714</v>
      </c>
      <c r="CX1225">
        <v>0</v>
      </c>
      <c r="CY1225">
        <v>1663701296.9</v>
      </c>
      <c r="CZ1225">
        <v>0</v>
      </c>
      <c r="DA1225">
        <v>0</v>
      </c>
      <c r="DB1225" t="s">
        <v>356</v>
      </c>
      <c r="DC1225">
        <v>1660677648.1</v>
      </c>
      <c r="DD1225">
        <v>1660677649.1</v>
      </c>
      <c r="DE1225">
        <v>0</v>
      </c>
      <c r="DF1225">
        <v>-1.042</v>
      </c>
      <c r="DG1225">
        <v>0.003</v>
      </c>
      <c r="DH1225">
        <v>5.218</v>
      </c>
      <c r="DI1225">
        <v>0.344</v>
      </c>
      <c r="DJ1225">
        <v>417</v>
      </c>
      <c r="DK1225">
        <v>22</v>
      </c>
      <c r="DL1225">
        <v>1.24</v>
      </c>
      <c r="DM1225">
        <v>0.53</v>
      </c>
      <c r="DN1225">
        <v>-58.0790375</v>
      </c>
      <c r="DO1225">
        <v>-2.61019699812376</v>
      </c>
      <c r="DP1225">
        <v>0.558876973352589</v>
      </c>
      <c r="DQ1225">
        <v>0</v>
      </c>
      <c r="DR1225">
        <v>3.99362475</v>
      </c>
      <c r="DS1225">
        <v>0.367173320825503</v>
      </c>
      <c r="DT1225">
        <v>0.0354994561921377</v>
      </c>
      <c r="DU1225">
        <v>0</v>
      </c>
      <c r="DV1225">
        <v>0</v>
      </c>
      <c r="DW1225">
        <v>2</v>
      </c>
      <c r="DX1225" t="s">
        <v>357</v>
      </c>
      <c r="DY1225">
        <v>2.97213</v>
      </c>
      <c r="DZ1225">
        <v>2.70205</v>
      </c>
      <c r="EA1225">
        <v>0.153444</v>
      </c>
      <c r="EB1225">
        <v>0.160834</v>
      </c>
      <c r="EC1225">
        <v>0.10024</v>
      </c>
      <c r="ED1225">
        <v>0.088098</v>
      </c>
      <c r="EE1225">
        <v>32953.2</v>
      </c>
      <c r="EF1225">
        <v>35606.7</v>
      </c>
      <c r="EG1225">
        <v>35278.4</v>
      </c>
      <c r="EH1225">
        <v>38485.8</v>
      </c>
      <c r="EI1225">
        <v>45019.6</v>
      </c>
      <c r="EJ1225">
        <v>50698.4</v>
      </c>
      <c r="EK1225">
        <v>55158.9</v>
      </c>
      <c r="EL1225">
        <v>61741.1</v>
      </c>
      <c r="EM1225">
        <v>1.9824</v>
      </c>
      <c r="EN1225">
        <v>1.8</v>
      </c>
      <c r="EO1225">
        <v>0.0835359</v>
      </c>
      <c r="EP1225">
        <v>0</v>
      </c>
      <c r="EQ1225">
        <v>23.5979</v>
      </c>
      <c r="ER1225">
        <v>999.9</v>
      </c>
      <c r="ES1225">
        <v>41.692</v>
      </c>
      <c r="ET1225">
        <v>32.267</v>
      </c>
      <c r="EU1225">
        <v>22.3493</v>
      </c>
      <c r="EV1225">
        <v>56.4526</v>
      </c>
      <c r="EW1225">
        <v>46.3822</v>
      </c>
      <c r="EX1225">
        <v>1</v>
      </c>
      <c r="EY1225">
        <v>0.0220325</v>
      </c>
      <c r="EZ1225">
        <v>2.59279</v>
      </c>
      <c r="FA1225">
        <v>20.0939</v>
      </c>
      <c r="FB1225">
        <v>5.19692</v>
      </c>
      <c r="FC1225">
        <v>12.0064</v>
      </c>
      <c r="FD1225">
        <v>4.9744</v>
      </c>
      <c r="FE1225">
        <v>3.2938</v>
      </c>
      <c r="FF1225">
        <v>9999</v>
      </c>
      <c r="FG1225">
        <v>9999</v>
      </c>
      <c r="FH1225">
        <v>9999</v>
      </c>
      <c r="FI1225">
        <v>696.6</v>
      </c>
      <c r="FJ1225">
        <v>1.86356</v>
      </c>
      <c r="FK1225">
        <v>1.86829</v>
      </c>
      <c r="FL1225">
        <v>1.86801</v>
      </c>
      <c r="FM1225">
        <v>1.86935</v>
      </c>
      <c r="FN1225">
        <v>1.87009</v>
      </c>
      <c r="FO1225">
        <v>1.86615</v>
      </c>
      <c r="FP1225">
        <v>1.8671</v>
      </c>
      <c r="FQ1225">
        <v>1.86859</v>
      </c>
      <c r="FR1225">
        <v>5</v>
      </c>
      <c r="FS1225">
        <v>0</v>
      </c>
      <c r="FT1225">
        <v>0</v>
      </c>
      <c r="FU1225">
        <v>0</v>
      </c>
      <c r="FV1225" t="s">
        <v>358</v>
      </c>
      <c r="FW1225" t="s">
        <v>359</v>
      </c>
      <c r="FX1225" t="s">
        <v>360</v>
      </c>
      <c r="FY1225" t="s">
        <v>360</v>
      </c>
      <c r="FZ1225" t="s">
        <v>360</v>
      </c>
      <c r="GA1225" t="s">
        <v>360</v>
      </c>
      <c r="GB1225">
        <v>0</v>
      </c>
      <c r="GC1225">
        <v>100</v>
      </c>
      <c r="GD1225">
        <v>100</v>
      </c>
      <c r="GE1225">
        <v>8.542</v>
      </c>
      <c r="GF1225">
        <v>0.3047</v>
      </c>
      <c r="GG1225">
        <v>3.61927167264205</v>
      </c>
      <c r="GH1225">
        <v>0.00509506669552449</v>
      </c>
      <c r="GI1225">
        <v>1.17866753763249e-06</v>
      </c>
      <c r="GJ1225">
        <v>-6.62632595388568e-10</v>
      </c>
      <c r="GK1225">
        <v>0.304780318481584</v>
      </c>
      <c r="GL1225">
        <v>0</v>
      </c>
      <c r="GM1225">
        <v>0</v>
      </c>
      <c r="GN1225">
        <v>0</v>
      </c>
      <c r="GO1225">
        <v>-5</v>
      </c>
      <c r="GP1225">
        <v>1640</v>
      </c>
      <c r="GQ1225">
        <v>1</v>
      </c>
      <c r="GR1225">
        <v>20</v>
      </c>
      <c r="GS1225">
        <v>50394.2</v>
      </c>
      <c r="GT1225">
        <v>50394.2</v>
      </c>
      <c r="GU1225">
        <v>1.97754</v>
      </c>
      <c r="GV1225">
        <v>2.62207</v>
      </c>
      <c r="GW1225">
        <v>1.54785</v>
      </c>
      <c r="GX1225">
        <v>2.29858</v>
      </c>
      <c r="GY1225">
        <v>1.34644</v>
      </c>
      <c r="GZ1225">
        <v>2.42065</v>
      </c>
      <c r="HA1225">
        <v>37.242</v>
      </c>
      <c r="HB1225">
        <v>23.9387</v>
      </c>
      <c r="HC1225">
        <v>18</v>
      </c>
      <c r="HD1225">
        <v>505.21</v>
      </c>
      <c r="HE1225">
        <v>390.547</v>
      </c>
      <c r="HF1225">
        <v>19.3576</v>
      </c>
      <c r="HG1225">
        <v>27.357</v>
      </c>
      <c r="HH1225">
        <v>30</v>
      </c>
      <c r="HI1225">
        <v>27.3542</v>
      </c>
      <c r="HJ1225">
        <v>27.2993</v>
      </c>
      <c r="HK1225">
        <v>39.6907</v>
      </c>
      <c r="HL1225">
        <v>17.2841</v>
      </c>
      <c r="HM1225">
        <v>21.6918</v>
      </c>
      <c r="HN1225">
        <v>19.3679</v>
      </c>
      <c r="HO1225">
        <v>959.08</v>
      </c>
      <c r="HP1225">
        <v>18.8584</v>
      </c>
      <c r="HQ1225">
        <v>102.312</v>
      </c>
      <c r="HR1225">
        <v>102.762</v>
      </c>
    </row>
    <row r="1226" spans="1:226">
      <c r="A1226">
        <v>1210</v>
      </c>
      <c r="B1226">
        <v>1663701304.6</v>
      </c>
      <c r="C1226">
        <v>13529.5</v>
      </c>
      <c r="D1226" t="s">
        <v>2791</v>
      </c>
      <c r="E1226" t="s">
        <v>2792</v>
      </c>
      <c r="F1226">
        <v>5</v>
      </c>
      <c r="G1226" t="s">
        <v>2678</v>
      </c>
      <c r="H1226" t="s">
        <v>354</v>
      </c>
      <c r="I1226">
        <v>1663701297.1</v>
      </c>
      <c r="J1226">
        <f>(K1226)/1000</f>
        <v>0</v>
      </c>
      <c r="K1226">
        <f>IF(BF1226, AN1226, AH1226)</f>
        <v>0</v>
      </c>
      <c r="L1226">
        <f>IF(BF1226, AI1226, AG1226)</f>
        <v>0</v>
      </c>
      <c r="M1226">
        <f>BH1226 - IF(AU1226&gt;1, L1226*BB1226*100.0/(AW1226*BV1226), 0)</f>
        <v>0</v>
      </c>
      <c r="N1226">
        <f>((T1226-J1226/2)*M1226-L1226)/(T1226+J1226/2)</f>
        <v>0</v>
      </c>
      <c r="O1226">
        <f>N1226*(BO1226+BP1226)/1000.0</f>
        <v>0</v>
      </c>
      <c r="P1226">
        <f>(BH1226 - IF(AU1226&gt;1, L1226*BB1226*100.0/(AW1226*BV1226), 0))*(BO1226+BP1226)/1000.0</f>
        <v>0</v>
      </c>
      <c r="Q1226">
        <f>2.0/((1/S1226-1/R1226)+SIGN(S1226)*SQRT((1/S1226-1/R1226)*(1/S1226-1/R1226) + 4*BC1226/((BC1226+1)*(BC1226+1))*(2*1/S1226*1/R1226-1/R1226*1/R1226)))</f>
        <v>0</v>
      </c>
      <c r="R1226">
        <f>IF(LEFT(BD1226,1)&lt;&gt;"0",IF(LEFT(BD1226,1)="1",3.0,BE1226),$D$5+$E$5*(BV1226*BO1226/($K$5*1000))+$F$5*(BV1226*BO1226/($K$5*1000))*MAX(MIN(BB1226,$J$5),$I$5)*MAX(MIN(BB1226,$J$5),$I$5)+$G$5*MAX(MIN(BB1226,$J$5),$I$5)*(BV1226*BO1226/($K$5*1000))+$H$5*(BV1226*BO1226/($K$5*1000))*(BV1226*BO1226/($K$5*1000)))</f>
        <v>0</v>
      </c>
      <c r="S1226">
        <f>J1226*(1000-(1000*0.61365*exp(17.502*W1226/(240.97+W1226))/(BO1226+BP1226)+BJ1226)/2)/(1000*0.61365*exp(17.502*W1226/(240.97+W1226))/(BO1226+BP1226)-BJ1226)</f>
        <v>0</v>
      </c>
      <c r="T1226">
        <f>1/((BC1226+1)/(Q1226/1.6)+1/(R1226/1.37)) + BC1226/((BC1226+1)/(Q1226/1.6) + BC1226/(R1226/1.37))</f>
        <v>0</v>
      </c>
      <c r="U1226">
        <f>(AX1226*BA1226)</f>
        <v>0</v>
      </c>
      <c r="V1226">
        <f>(BQ1226+(U1226+2*0.95*5.67E-8*(((BQ1226+$B$7)+273)^4-(BQ1226+273)^4)-44100*J1226)/(1.84*29.3*R1226+8*0.95*5.67E-8*(BQ1226+273)^3))</f>
        <v>0</v>
      </c>
      <c r="W1226">
        <f>($C$7*BR1226+$D$7*BS1226+$E$7*V1226)</f>
        <v>0</v>
      </c>
      <c r="X1226">
        <f>0.61365*exp(17.502*W1226/(240.97+W1226))</f>
        <v>0</v>
      </c>
      <c r="Y1226">
        <f>(Z1226/AA1226*100)</f>
        <v>0</v>
      </c>
      <c r="Z1226">
        <f>BJ1226*(BO1226+BP1226)/1000</f>
        <v>0</v>
      </c>
      <c r="AA1226">
        <f>0.61365*exp(17.502*BQ1226/(240.97+BQ1226))</f>
        <v>0</v>
      </c>
      <c r="AB1226">
        <f>(X1226-BJ1226*(BO1226+BP1226)/1000)</f>
        <v>0</v>
      </c>
      <c r="AC1226">
        <f>(-J1226*44100)</f>
        <v>0</v>
      </c>
      <c r="AD1226">
        <f>2*29.3*R1226*0.92*(BQ1226-W1226)</f>
        <v>0</v>
      </c>
      <c r="AE1226">
        <f>2*0.95*5.67E-8*(((BQ1226+$B$7)+273)^4-(W1226+273)^4)</f>
        <v>0</v>
      </c>
      <c r="AF1226">
        <f>U1226+AE1226+AC1226+AD1226</f>
        <v>0</v>
      </c>
      <c r="AG1226">
        <f>BN1226*AU1226*(BI1226-BH1226*(1000-AU1226*BK1226)/(1000-AU1226*BJ1226))/(100*BB1226)</f>
        <v>0</v>
      </c>
      <c r="AH1226">
        <f>1000*BN1226*AU1226*(BJ1226-BK1226)/(100*BB1226*(1000-AU1226*BJ1226))</f>
        <v>0</v>
      </c>
      <c r="AI1226">
        <f>(AJ1226 - AK1226 - BO1226*1E3/(8.314*(BQ1226+273.15)) * AM1226/BN1226 * AL1226) * BN1226/(100*BB1226) * (1000 - BK1226)/1000</f>
        <v>0</v>
      </c>
      <c r="AJ1226">
        <v>969.550452537774</v>
      </c>
      <c r="AK1226">
        <v>921.096666666667</v>
      </c>
      <c r="AL1226">
        <v>3.51591775533431</v>
      </c>
      <c r="AM1226">
        <v>65.4576814348884</v>
      </c>
      <c r="AN1226">
        <f>(AP1226 - AO1226 + BO1226*1E3/(8.314*(BQ1226+273.15)) * AR1226/BN1226 * AQ1226) * BN1226/(100*BB1226) * 1000/(1000 - AP1226)</f>
        <v>0</v>
      </c>
      <c r="AO1226">
        <v>18.8928007900572</v>
      </c>
      <c r="AP1226">
        <v>22.9599626373626</v>
      </c>
      <c r="AQ1226">
        <v>0.00542034108492714</v>
      </c>
      <c r="AR1226">
        <v>121.626062050855</v>
      </c>
      <c r="AS1226">
        <v>0</v>
      </c>
      <c r="AT1226">
        <v>0</v>
      </c>
      <c r="AU1226">
        <f>IF(AS1226*$H$13&gt;=AW1226,1.0,(AW1226/(AW1226-AS1226*$H$13)))</f>
        <v>0</v>
      </c>
      <c r="AV1226">
        <f>(AU1226-1)*100</f>
        <v>0</v>
      </c>
      <c r="AW1226">
        <f>MAX(0,($B$13+$C$13*BV1226)/(1+$D$13*BV1226)*BO1226/(BQ1226+273)*$E$13)</f>
        <v>0</v>
      </c>
      <c r="AX1226">
        <f>$B$11*BW1226+$C$11*BX1226+$F$11*CI1226*(1-CL1226)</f>
        <v>0</v>
      </c>
      <c r="AY1226">
        <f>AX1226*AZ1226</f>
        <v>0</v>
      </c>
      <c r="AZ1226">
        <f>($B$11*$D$9+$C$11*$D$9+$F$11*((CV1226+CN1226)/MAX(CV1226+CN1226+CW1226, 0.1)*$I$9+CW1226/MAX(CV1226+CN1226+CW1226, 0.1)*$J$9))/($B$11+$C$11+$F$11)</f>
        <v>0</v>
      </c>
      <c r="BA1226">
        <f>($B$11*$K$9+$C$11*$K$9+$F$11*((CV1226+CN1226)/MAX(CV1226+CN1226+CW1226, 0.1)*$P$9+CW1226/MAX(CV1226+CN1226+CW1226, 0.1)*$Q$9))/($B$11+$C$11+$F$11)</f>
        <v>0</v>
      </c>
      <c r="BB1226">
        <v>6</v>
      </c>
      <c r="BC1226">
        <v>0.5</v>
      </c>
      <c r="BD1226" t="s">
        <v>355</v>
      </c>
      <c r="BE1226">
        <v>2</v>
      </c>
      <c r="BF1226" t="b">
        <v>1</v>
      </c>
      <c r="BG1226">
        <v>1663701297.1</v>
      </c>
      <c r="BH1226">
        <v>876.340666666667</v>
      </c>
      <c r="BI1226">
        <v>934.867851851852</v>
      </c>
      <c r="BJ1226">
        <v>22.930437037037</v>
      </c>
      <c r="BK1226">
        <v>18.8932</v>
      </c>
      <c r="BL1226">
        <v>867.845185185185</v>
      </c>
      <c r="BM1226">
        <v>22.6256518518519</v>
      </c>
      <c r="BN1226">
        <v>500.118777777778</v>
      </c>
      <c r="BO1226">
        <v>90.4400518518518</v>
      </c>
      <c r="BP1226">
        <v>0.0483757666666667</v>
      </c>
      <c r="BQ1226">
        <v>24.4340925925926</v>
      </c>
      <c r="BR1226">
        <v>24.9767666666667</v>
      </c>
      <c r="BS1226">
        <v>999.9</v>
      </c>
      <c r="BT1226">
        <v>0</v>
      </c>
      <c r="BU1226">
        <v>0</v>
      </c>
      <c r="BV1226">
        <v>10010.1851851852</v>
      </c>
      <c r="BW1226">
        <v>0</v>
      </c>
      <c r="BX1226">
        <v>16.7012074074074</v>
      </c>
      <c r="BY1226">
        <v>-58.5272444444444</v>
      </c>
      <c r="BZ1226">
        <v>896.907333333333</v>
      </c>
      <c r="CA1226">
        <v>952.870703703704</v>
      </c>
      <c r="CB1226">
        <v>4.03723185185185</v>
      </c>
      <c r="CC1226">
        <v>934.867851851852</v>
      </c>
      <c r="CD1226">
        <v>18.8932</v>
      </c>
      <c r="CE1226">
        <v>2.07383074074074</v>
      </c>
      <c r="CF1226">
        <v>1.70870259259259</v>
      </c>
      <c r="CG1226">
        <v>18.0195814814815</v>
      </c>
      <c r="CH1226">
        <v>14.9757148148148</v>
      </c>
      <c r="CI1226">
        <v>1999.99407407407</v>
      </c>
      <c r="CJ1226">
        <v>0.979997888888889</v>
      </c>
      <c r="CK1226">
        <v>0.0200021518518519</v>
      </c>
      <c r="CL1226">
        <v>0</v>
      </c>
      <c r="CM1226">
        <v>919.901777777778</v>
      </c>
      <c r="CN1226">
        <v>5.00063</v>
      </c>
      <c r="CO1226">
        <v>18258.4407407407</v>
      </c>
      <c r="CP1226">
        <v>17256.837037037</v>
      </c>
      <c r="CQ1226">
        <v>39.3236666666667</v>
      </c>
      <c r="CR1226">
        <v>39.437</v>
      </c>
      <c r="CS1226">
        <v>38.812</v>
      </c>
      <c r="CT1226">
        <v>38.875</v>
      </c>
      <c r="CU1226">
        <v>40.062</v>
      </c>
      <c r="CV1226">
        <v>1955.09296296296</v>
      </c>
      <c r="CW1226">
        <v>39.9011111111111</v>
      </c>
      <c r="CX1226">
        <v>0</v>
      </c>
      <c r="CY1226">
        <v>1663701301.7</v>
      </c>
      <c r="CZ1226">
        <v>0</v>
      </c>
      <c r="DA1226">
        <v>0</v>
      </c>
      <c r="DB1226" t="s">
        <v>356</v>
      </c>
      <c r="DC1226">
        <v>1660677648.1</v>
      </c>
      <c r="DD1226">
        <v>1660677649.1</v>
      </c>
      <c r="DE1226">
        <v>0</v>
      </c>
      <c r="DF1226">
        <v>-1.042</v>
      </c>
      <c r="DG1226">
        <v>0.003</v>
      </c>
      <c r="DH1226">
        <v>5.218</v>
      </c>
      <c r="DI1226">
        <v>0.344</v>
      </c>
      <c r="DJ1226">
        <v>417</v>
      </c>
      <c r="DK1226">
        <v>22</v>
      </c>
      <c r="DL1226">
        <v>1.24</v>
      </c>
      <c r="DM1226">
        <v>0.53</v>
      </c>
      <c r="DN1226">
        <v>-58.3065175</v>
      </c>
      <c r="DO1226">
        <v>-2.4712243902436</v>
      </c>
      <c r="DP1226">
        <v>0.526775291698225</v>
      </c>
      <c r="DQ1226">
        <v>0</v>
      </c>
      <c r="DR1226">
        <v>4.01634475</v>
      </c>
      <c r="DS1226">
        <v>0.331260675422139</v>
      </c>
      <c r="DT1226">
        <v>0.032155156739433</v>
      </c>
      <c r="DU1226">
        <v>0</v>
      </c>
      <c r="DV1226">
        <v>0</v>
      </c>
      <c r="DW1226">
        <v>2</v>
      </c>
      <c r="DX1226" t="s">
        <v>357</v>
      </c>
      <c r="DY1226">
        <v>2.97379</v>
      </c>
      <c r="DZ1226">
        <v>2.70245</v>
      </c>
      <c r="EA1226">
        <v>0.155338</v>
      </c>
      <c r="EB1226">
        <v>0.16273</v>
      </c>
      <c r="EC1226">
        <v>0.100302</v>
      </c>
      <c r="ED1226">
        <v>0.0881046</v>
      </c>
      <c r="EE1226">
        <v>32878.9</v>
      </c>
      <c r="EF1226">
        <v>35525.1</v>
      </c>
      <c r="EG1226">
        <v>35277.8</v>
      </c>
      <c r="EH1226">
        <v>38484.6</v>
      </c>
      <c r="EI1226">
        <v>45015.4</v>
      </c>
      <c r="EJ1226">
        <v>50697.8</v>
      </c>
      <c r="EK1226">
        <v>55157.6</v>
      </c>
      <c r="EL1226">
        <v>61740.8</v>
      </c>
      <c r="EM1226">
        <v>1.9832</v>
      </c>
      <c r="EN1226">
        <v>1.7998</v>
      </c>
      <c r="EO1226">
        <v>0.0843406</v>
      </c>
      <c r="EP1226">
        <v>0</v>
      </c>
      <c r="EQ1226">
        <v>23.6019</v>
      </c>
      <c r="ER1226">
        <v>999.9</v>
      </c>
      <c r="ES1226">
        <v>41.692</v>
      </c>
      <c r="ET1226">
        <v>32.277</v>
      </c>
      <c r="EU1226">
        <v>22.3619</v>
      </c>
      <c r="EV1226">
        <v>56.5226</v>
      </c>
      <c r="EW1226">
        <v>45.7372</v>
      </c>
      <c r="EX1226">
        <v>1</v>
      </c>
      <c r="EY1226">
        <v>0.0217073</v>
      </c>
      <c r="EZ1226">
        <v>2.60166</v>
      </c>
      <c r="FA1226">
        <v>20.094</v>
      </c>
      <c r="FB1226">
        <v>5.19812</v>
      </c>
      <c r="FC1226">
        <v>12.004</v>
      </c>
      <c r="FD1226">
        <v>4.976</v>
      </c>
      <c r="FE1226">
        <v>3.2938</v>
      </c>
      <c r="FF1226">
        <v>9999</v>
      </c>
      <c r="FG1226">
        <v>9999</v>
      </c>
      <c r="FH1226">
        <v>9999</v>
      </c>
      <c r="FI1226">
        <v>696.6</v>
      </c>
      <c r="FJ1226">
        <v>1.86356</v>
      </c>
      <c r="FK1226">
        <v>1.86829</v>
      </c>
      <c r="FL1226">
        <v>1.86801</v>
      </c>
      <c r="FM1226">
        <v>1.86932</v>
      </c>
      <c r="FN1226">
        <v>1.87009</v>
      </c>
      <c r="FO1226">
        <v>1.86615</v>
      </c>
      <c r="FP1226">
        <v>1.86713</v>
      </c>
      <c r="FQ1226">
        <v>1.86856</v>
      </c>
      <c r="FR1226">
        <v>5</v>
      </c>
      <c r="FS1226">
        <v>0</v>
      </c>
      <c r="FT1226">
        <v>0</v>
      </c>
      <c r="FU1226">
        <v>0</v>
      </c>
      <c r="FV1226" t="s">
        <v>358</v>
      </c>
      <c r="FW1226" t="s">
        <v>359</v>
      </c>
      <c r="FX1226" t="s">
        <v>360</v>
      </c>
      <c r="FY1226" t="s">
        <v>360</v>
      </c>
      <c r="FZ1226" t="s">
        <v>360</v>
      </c>
      <c r="GA1226" t="s">
        <v>360</v>
      </c>
      <c r="GB1226">
        <v>0</v>
      </c>
      <c r="GC1226">
        <v>100</v>
      </c>
      <c r="GD1226">
        <v>100</v>
      </c>
      <c r="GE1226">
        <v>8.636</v>
      </c>
      <c r="GF1226">
        <v>0.3048</v>
      </c>
      <c r="GG1226">
        <v>3.61927167264205</v>
      </c>
      <c r="GH1226">
        <v>0.00509506669552449</v>
      </c>
      <c r="GI1226">
        <v>1.17866753763249e-06</v>
      </c>
      <c r="GJ1226">
        <v>-6.62632595388568e-10</v>
      </c>
      <c r="GK1226">
        <v>0.304780318481584</v>
      </c>
      <c r="GL1226">
        <v>0</v>
      </c>
      <c r="GM1226">
        <v>0</v>
      </c>
      <c r="GN1226">
        <v>0</v>
      </c>
      <c r="GO1226">
        <v>-5</v>
      </c>
      <c r="GP1226">
        <v>1640</v>
      </c>
      <c r="GQ1226">
        <v>1</v>
      </c>
      <c r="GR1226">
        <v>20</v>
      </c>
      <c r="GS1226">
        <v>50394.3</v>
      </c>
      <c r="GT1226">
        <v>50394.3</v>
      </c>
      <c r="GU1226">
        <v>2.00806</v>
      </c>
      <c r="GV1226">
        <v>2.62695</v>
      </c>
      <c r="GW1226">
        <v>1.54785</v>
      </c>
      <c r="GX1226">
        <v>2.29736</v>
      </c>
      <c r="GY1226">
        <v>1.34644</v>
      </c>
      <c r="GZ1226">
        <v>2.33643</v>
      </c>
      <c r="HA1226">
        <v>37.242</v>
      </c>
      <c r="HB1226">
        <v>23.9387</v>
      </c>
      <c r="HC1226">
        <v>18</v>
      </c>
      <c r="HD1226">
        <v>505.744</v>
      </c>
      <c r="HE1226">
        <v>390.438</v>
      </c>
      <c r="HF1226">
        <v>19.3768</v>
      </c>
      <c r="HG1226">
        <v>27.357</v>
      </c>
      <c r="HH1226">
        <v>30.0002</v>
      </c>
      <c r="HI1226">
        <v>27.3542</v>
      </c>
      <c r="HJ1226">
        <v>27.2993</v>
      </c>
      <c r="HK1226">
        <v>40.2246</v>
      </c>
      <c r="HL1226">
        <v>17.2841</v>
      </c>
      <c r="HM1226">
        <v>21.6918</v>
      </c>
      <c r="HN1226">
        <v>19.3837</v>
      </c>
      <c r="HO1226">
        <v>972.627</v>
      </c>
      <c r="HP1226">
        <v>18.8402</v>
      </c>
      <c r="HQ1226">
        <v>102.31</v>
      </c>
      <c r="HR1226">
        <v>102.76</v>
      </c>
    </row>
    <row r="1227" spans="1:226">
      <c r="A1227">
        <v>1211</v>
      </c>
      <c r="B1227">
        <v>1663701309.1</v>
      </c>
      <c r="C1227">
        <v>13534</v>
      </c>
      <c r="D1227" t="s">
        <v>2793</v>
      </c>
      <c r="E1227" t="s">
        <v>2794</v>
      </c>
      <c r="F1227">
        <v>5</v>
      </c>
      <c r="G1227" t="s">
        <v>2678</v>
      </c>
      <c r="H1227" t="s">
        <v>354</v>
      </c>
      <c r="I1227">
        <v>1663701301.54444</v>
      </c>
      <c r="J1227">
        <f>(K1227)/1000</f>
        <v>0</v>
      </c>
      <c r="K1227">
        <f>IF(BF1227, AN1227, AH1227)</f>
        <v>0</v>
      </c>
      <c r="L1227">
        <f>IF(BF1227, AI1227, AG1227)</f>
        <v>0</v>
      </c>
      <c r="M1227">
        <f>BH1227 - IF(AU1227&gt;1, L1227*BB1227*100.0/(AW1227*BV1227), 0)</f>
        <v>0</v>
      </c>
      <c r="N1227">
        <f>((T1227-J1227/2)*M1227-L1227)/(T1227+J1227/2)</f>
        <v>0</v>
      </c>
      <c r="O1227">
        <f>N1227*(BO1227+BP1227)/1000.0</f>
        <v>0</v>
      </c>
      <c r="P1227">
        <f>(BH1227 - IF(AU1227&gt;1, L1227*BB1227*100.0/(AW1227*BV1227), 0))*(BO1227+BP1227)/1000.0</f>
        <v>0</v>
      </c>
      <c r="Q1227">
        <f>2.0/((1/S1227-1/R1227)+SIGN(S1227)*SQRT((1/S1227-1/R1227)*(1/S1227-1/R1227) + 4*BC1227/((BC1227+1)*(BC1227+1))*(2*1/S1227*1/R1227-1/R1227*1/R1227)))</f>
        <v>0</v>
      </c>
      <c r="R1227">
        <f>IF(LEFT(BD1227,1)&lt;&gt;"0",IF(LEFT(BD1227,1)="1",3.0,BE1227),$D$5+$E$5*(BV1227*BO1227/($K$5*1000))+$F$5*(BV1227*BO1227/($K$5*1000))*MAX(MIN(BB1227,$J$5),$I$5)*MAX(MIN(BB1227,$J$5),$I$5)+$G$5*MAX(MIN(BB1227,$J$5),$I$5)*(BV1227*BO1227/($K$5*1000))+$H$5*(BV1227*BO1227/($K$5*1000))*(BV1227*BO1227/($K$5*1000)))</f>
        <v>0</v>
      </c>
      <c r="S1227">
        <f>J1227*(1000-(1000*0.61365*exp(17.502*W1227/(240.97+W1227))/(BO1227+BP1227)+BJ1227)/2)/(1000*0.61365*exp(17.502*W1227/(240.97+W1227))/(BO1227+BP1227)-BJ1227)</f>
        <v>0</v>
      </c>
      <c r="T1227">
        <f>1/((BC1227+1)/(Q1227/1.6)+1/(R1227/1.37)) + BC1227/((BC1227+1)/(Q1227/1.6) + BC1227/(R1227/1.37))</f>
        <v>0</v>
      </c>
      <c r="U1227">
        <f>(AX1227*BA1227)</f>
        <v>0</v>
      </c>
      <c r="V1227">
        <f>(BQ1227+(U1227+2*0.95*5.67E-8*(((BQ1227+$B$7)+273)^4-(BQ1227+273)^4)-44100*J1227)/(1.84*29.3*R1227+8*0.95*5.67E-8*(BQ1227+273)^3))</f>
        <v>0</v>
      </c>
      <c r="W1227">
        <f>($C$7*BR1227+$D$7*BS1227+$E$7*V1227)</f>
        <v>0</v>
      </c>
      <c r="X1227">
        <f>0.61365*exp(17.502*W1227/(240.97+W1227))</f>
        <v>0</v>
      </c>
      <c r="Y1227">
        <f>(Z1227/AA1227*100)</f>
        <v>0</v>
      </c>
      <c r="Z1227">
        <f>BJ1227*(BO1227+BP1227)/1000</f>
        <v>0</v>
      </c>
      <c r="AA1227">
        <f>0.61365*exp(17.502*BQ1227/(240.97+BQ1227))</f>
        <v>0</v>
      </c>
      <c r="AB1227">
        <f>(X1227-BJ1227*(BO1227+BP1227)/1000)</f>
        <v>0</v>
      </c>
      <c r="AC1227">
        <f>(-J1227*44100)</f>
        <v>0</v>
      </c>
      <c r="AD1227">
        <f>2*29.3*R1227*0.92*(BQ1227-W1227)</f>
        <v>0</v>
      </c>
      <c r="AE1227">
        <f>2*0.95*5.67E-8*(((BQ1227+$B$7)+273)^4-(W1227+273)^4)</f>
        <v>0</v>
      </c>
      <c r="AF1227">
        <f>U1227+AE1227+AC1227+AD1227</f>
        <v>0</v>
      </c>
      <c r="AG1227">
        <f>BN1227*AU1227*(BI1227-BH1227*(1000-AU1227*BK1227)/(1000-AU1227*BJ1227))/(100*BB1227)</f>
        <v>0</v>
      </c>
      <c r="AH1227">
        <f>1000*BN1227*AU1227*(BJ1227-BK1227)/(100*BB1227*(1000-AU1227*BJ1227))</f>
        <v>0</v>
      </c>
      <c r="AI1227">
        <f>(AJ1227 - AK1227 - BO1227*1E3/(8.314*(BQ1227+273.15)) * AM1227/BN1227 * AL1227) * BN1227/(100*BB1227) * (1000 - BK1227)/1000</f>
        <v>0</v>
      </c>
      <c r="AJ1227">
        <v>984.859311693574</v>
      </c>
      <c r="AK1227">
        <v>936.535957575757</v>
      </c>
      <c r="AL1227">
        <v>3.48777009411582</v>
      </c>
      <c r="AM1227">
        <v>65.4576814348884</v>
      </c>
      <c r="AN1227">
        <f>(AP1227 - AO1227 + BO1227*1E3/(8.314*(BQ1227+273.15)) * AR1227/BN1227 * AQ1227) * BN1227/(100*BB1227) * 1000/(1000 - AP1227)</f>
        <v>0</v>
      </c>
      <c r="AO1227">
        <v>18.89572044874</v>
      </c>
      <c r="AP1227">
        <v>22.9806978021978</v>
      </c>
      <c r="AQ1227">
        <v>0.00168311754975859</v>
      </c>
      <c r="AR1227">
        <v>121.626062050855</v>
      </c>
      <c r="AS1227">
        <v>0</v>
      </c>
      <c r="AT1227">
        <v>0</v>
      </c>
      <c r="AU1227">
        <f>IF(AS1227*$H$13&gt;=AW1227,1.0,(AW1227/(AW1227-AS1227*$H$13)))</f>
        <v>0</v>
      </c>
      <c r="AV1227">
        <f>(AU1227-1)*100</f>
        <v>0</v>
      </c>
      <c r="AW1227">
        <f>MAX(0,($B$13+$C$13*BV1227)/(1+$D$13*BV1227)*BO1227/(BQ1227+273)*$E$13)</f>
        <v>0</v>
      </c>
      <c r="AX1227">
        <f>$B$11*BW1227+$C$11*BX1227+$F$11*CI1227*(1-CL1227)</f>
        <v>0</v>
      </c>
      <c r="AY1227">
        <f>AX1227*AZ1227</f>
        <v>0</v>
      </c>
      <c r="AZ1227">
        <f>($B$11*$D$9+$C$11*$D$9+$F$11*((CV1227+CN1227)/MAX(CV1227+CN1227+CW1227, 0.1)*$I$9+CW1227/MAX(CV1227+CN1227+CW1227, 0.1)*$J$9))/($B$11+$C$11+$F$11)</f>
        <v>0</v>
      </c>
      <c r="BA1227">
        <f>($B$11*$K$9+$C$11*$K$9+$F$11*((CV1227+CN1227)/MAX(CV1227+CN1227+CW1227, 0.1)*$P$9+CW1227/MAX(CV1227+CN1227+CW1227, 0.1)*$Q$9))/($B$11+$C$11+$F$11)</f>
        <v>0</v>
      </c>
      <c r="BB1227">
        <v>6</v>
      </c>
      <c r="BC1227">
        <v>0.5</v>
      </c>
      <c r="BD1227" t="s">
        <v>355</v>
      </c>
      <c r="BE1227">
        <v>2</v>
      </c>
      <c r="BF1227" t="b">
        <v>1</v>
      </c>
      <c r="BG1227">
        <v>1663701301.54444</v>
      </c>
      <c r="BH1227">
        <v>891.252481481482</v>
      </c>
      <c r="BI1227">
        <v>949.780259259259</v>
      </c>
      <c r="BJ1227">
        <v>22.9508037037037</v>
      </c>
      <c r="BK1227">
        <v>18.8940888888889</v>
      </c>
      <c r="BL1227">
        <v>882.673407407408</v>
      </c>
      <c r="BM1227">
        <v>22.6460185185185</v>
      </c>
      <c r="BN1227">
        <v>500.117888888889</v>
      </c>
      <c r="BO1227">
        <v>90.4403888888889</v>
      </c>
      <c r="BP1227">
        <v>0.0484169851851852</v>
      </c>
      <c r="BQ1227">
        <v>24.4353111111111</v>
      </c>
      <c r="BR1227">
        <v>24.9811518518519</v>
      </c>
      <c r="BS1227">
        <v>999.9</v>
      </c>
      <c r="BT1227">
        <v>0</v>
      </c>
      <c r="BU1227">
        <v>0</v>
      </c>
      <c r="BV1227">
        <v>10011.2962962963</v>
      </c>
      <c r="BW1227">
        <v>0</v>
      </c>
      <c r="BX1227">
        <v>16.669337037037</v>
      </c>
      <c r="BY1227">
        <v>-58.5278407407407</v>
      </c>
      <c r="BZ1227">
        <v>912.188148148148</v>
      </c>
      <c r="CA1227">
        <v>968.071037037037</v>
      </c>
      <c r="CB1227">
        <v>4.0567062962963</v>
      </c>
      <c r="CC1227">
        <v>949.780259259259</v>
      </c>
      <c r="CD1227">
        <v>18.8940888888889</v>
      </c>
      <c r="CE1227">
        <v>2.07567962962963</v>
      </c>
      <c r="CF1227">
        <v>1.70878851851852</v>
      </c>
      <c r="CG1227">
        <v>18.0337518518519</v>
      </c>
      <c r="CH1227">
        <v>14.9765074074074</v>
      </c>
      <c r="CI1227">
        <v>1999.99592592593</v>
      </c>
      <c r="CJ1227">
        <v>0.979998</v>
      </c>
      <c r="CK1227">
        <v>0.0200020333333333</v>
      </c>
      <c r="CL1227">
        <v>0</v>
      </c>
      <c r="CM1227">
        <v>919.463259259259</v>
      </c>
      <c r="CN1227">
        <v>5.00063</v>
      </c>
      <c r="CO1227">
        <v>18249.3703703704</v>
      </c>
      <c r="CP1227">
        <v>17256.8518518519</v>
      </c>
      <c r="CQ1227">
        <v>39.3236666666667</v>
      </c>
      <c r="CR1227">
        <v>39.437</v>
      </c>
      <c r="CS1227">
        <v>38.812</v>
      </c>
      <c r="CT1227">
        <v>38.875</v>
      </c>
      <c r="CU1227">
        <v>40.062</v>
      </c>
      <c r="CV1227">
        <v>1955.09518518519</v>
      </c>
      <c r="CW1227">
        <v>39.9007407407407</v>
      </c>
      <c r="CX1227">
        <v>0</v>
      </c>
      <c r="CY1227">
        <v>1663701306.5</v>
      </c>
      <c r="CZ1227">
        <v>0</v>
      </c>
      <c r="DA1227">
        <v>0</v>
      </c>
      <c r="DB1227" t="s">
        <v>356</v>
      </c>
      <c r="DC1227">
        <v>1660677648.1</v>
      </c>
      <c r="DD1227">
        <v>1660677649.1</v>
      </c>
      <c r="DE1227">
        <v>0</v>
      </c>
      <c r="DF1227">
        <v>-1.042</v>
      </c>
      <c r="DG1227">
        <v>0.003</v>
      </c>
      <c r="DH1227">
        <v>5.218</v>
      </c>
      <c r="DI1227">
        <v>0.344</v>
      </c>
      <c r="DJ1227">
        <v>417</v>
      </c>
      <c r="DK1227">
        <v>22</v>
      </c>
      <c r="DL1227">
        <v>1.24</v>
      </c>
      <c r="DM1227">
        <v>0.53</v>
      </c>
      <c r="DN1227">
        <v>-58.4686775</v>
      </c>
      <c r="DO1227">
        <v>-1.67326266416504</v>
      </c>
      <c r="DP1227">
        <v>0.491961244656274</v>
      </c>
      <c r="DQ1227">
        <v>0</v>
      </c>
      <c r="DR1227">
        <v>4.0417945</v>
      </c>
      <c r="DS1227">
        <v>0.27310739212006</v>
      </c>
      <c r="DT1227">
        <v>0.0265596643380522</v>
      </c>
      <c r="DU1227">
        <v>0</v>
      </c>
      <c r="DV1227">
        <v>0</v>
      </c>
      <c r="DW1227">
        <v>2</v>
      </c>
      <c r="DX1227" t="s">
        <v>357</v>
      </c>
      <c r="DY1227">
        <v>2.97108</v>
      </c>
      <c r="DZ1227">
        <v>2.70275</v>
      </c>
      <c r="EA1227">
        <v>0.15705</v>
      </c>
      <c r="EB1227">
        <v>0.164269</v>
      </c>
      <c r="EC1227">
        <v>0.100343</v>
      </c>
      <c r="ED1227">
        <v>0.0881104</v>
      </c>
      <c r="EE1227">
        <v>32813</v>
      </c>
      <c r="EF1227">
        <v>35459.9</v>
      </c>
      <c r="EG1227">
        <v>35278.5</v>
      </c>
      <c r="EH1227">
        <v>38484.7</v>
      </c>
      <c r="EI1227">
        <v>45014</v>
      </c>
      <c r="EJ1227">
        <v>50697.3</v>
      </c>
      <c r="EK1227">
        <v>55158.4</v>
      </c>
      <c r="EL1227">
        <v>61740.5</v>
      </c>
      <c r="EM1227">
        <v>1.984</v>
      </c>
      <c r="EN1227">
        <v>1.8004</v>
      </c>
      <c r="EO1227">
        <v>0.0850856</v>
      </c>
      <c r="EP1227">
        <v>0</v>
      </c>
      <c r="EQ1227">
        <v>23.6055</v>
      </c>
      <c r="ER1227">
        <v>999.9</v>
      </c>
      <c r="ES1227">
        <v>41.692</v>
      </c>
      <c r="ET1227">
        <v>32.267</v>
      </c>
      <c r="EU1227">
        <v>22.3488</v>
      </c>
      <c r="EV1227">
        <v>56.2626</v>
      </c>
      <c r="EW1227">
        <v>46.0777</v>
      </c>
      <c r="EX1227">
        <v>1</v>
      </c>
      <c r="EY1227">
        <v>0.0220325</v>
      </c>
      <c r="EZ1227">
        <v>2.64403</v>
      </c>
      <c r="FA1227">
        <v>20.0935</v>
      </c>
      <c r="FB1227">
        <v>5.19692</v>
      </c>
      <c r="FC1227">
        <v>12.0052</v>
      </c>
      <c r="FD1227">
        <v>4.9752</v>
      </c>
      <c r="FE1227">
        <v>3.294</v>
      </c>
      <c r="FF1227">
        <v>9999</v>
      </c>
      <c r="FG1227">
        <v>9999</v>
      </c>
      <c r="FH1227">
        <v>9999</v>
      </c>
      <c r="FI1227">
        <v>696.6</v>
      </c>
      <c r="FJ1227">
        <v>1.86356</v>
      </c>
      <c r="FK1227">
        <v>1.86829</v>
      </c>
      <c r="FL1227">
        <v>1.86798</v>
      </c>
      <c r="FM1227">
        <v>1.86935</v>
      </c>
      <c r="FN1227">
        <v>1.87012</v>
      </c>
      <c r="FO1227">
        <v>1.86615</v>
      </c>
      <c r="FP1227">
        <v>1.86716</v>
      </c>
      <c r="FQ1227">
        <v>1.86856</v>
      </c>
      <c r="FR1227">
        <v>5</v>
      </c>
      <c r="FS1227">
        <v>0</v>
      </c>
      <c r="FT1227">
        <v>0</v>
      </c>
      <c r="FU1227">
        <v>0</v>
      </c>
      <c r="FV1227" t="s">
        <v>358</v>
      </c>
      <c r="FW1227" t="s">
        <v>359</v>
      </c>
      <c r="FX1227" t="s">
        <v>360</v>
      </c>
      <c r="FY1227" t="s">
        <v>360</v>
      </c>
      <c r="FZ1227" t="s">
        <v>360</v>
      </c>
      <c r="GA1227" t="s">
        <v>360</v>
      </c>
      <c r="GB1227">
        <v>0</v>
      </c>
      <c r="GC1227">
        <v>100</v>
      </c>
      <c r="GD1227">
        <v>100</v>
      </c>
      <c r="GE1227">
        <v>8.721</v>
      </c>
      <c r="GF1227">
        <v>0.3048</v>
      </c>
      <c r="GG1227">
        <v>3.61927167264205</v>
      </c>
      <c r="GH1227">
        <v>0.00509506669552449</v>
      </c>
      <c r="GI1227">
        <v>1.17866753763249e-06</v>
      </c>
      <c r="GJ1227">
        <v>-6.62632595388568e-10</v>
      </c>
      <c r="GK1227">
        <v>0.304780318481584</v>
      </c>
      <c r="GL1227">
        <v>0</v>
      </c>
      <c r="GM1227">
        <v>0</v>
      </c>
      <c r="GN1227">
        <v>0</v>
      </c>
      <c r="GO1227">
        <v>-5</v>
      </c>
      <c r="GP1227">
        <v>1640</v>
      </c>
      <c r="GQ1227">
        <v>1</v>
      </c>
      <c r="GR1227">
        <v>20</v>
      </c>
      <c r="GS1227">
        <v>50394.3</v>
      </c>
      <c r="GT1227">
        <v>50394.3</v>
      </c>
      <c r="GU1227">
        <v>2.03369</v>
      </c>
      <c r="GV1227">
        <v>2.62207</v>
      </c>
      <c r="GW1227">
        <v>1.54785</v>
      </c>
      <c r="GX1227">
        <v>2.29858</v>
      </c>
      <c r="GY1227">
        <v>1.34644</v>
      </c>
      <c r="GZ1227">
        <v>2.45361</v>
      </c>
      <c r="HA1227">
        <v>37.242</v>
      </c>
      <c r="HB1227">
        <v>23.9474</v>
      </c>
      <c r="HC1227">
        <v>18</v>
      </c>
      <c r="HD1227">
        <v>506.279</v>
      </c>
      <c r="HE1227">
        <v>390.78</v>
      </c>
      <c r="HF1227">
        <v>19.3907</v>
      </c>
      <c r="HG1227">
        <v>27.3593</v>
      </c>
      <c r="HH1227">
        <v>30</v>
      </c>
      <c r="HI1227">
        <v>27.3542</v>
      </c>
      <c r="HJ1227">
        <v>27.3016</v>
      </c>
      <c r="HK1227">
        <v>40.7025</v>
      </c>
      <c r="HL1227">
        <v>17.2841</v>
      </c>
      <c r="HM1227">
        <v>21.6918</v>
      </c>
      <c r="HN1227">
        <v>19.3896</v>
      </c>
      <c r="HO1227">
        <v>992.727</v>
      </c>
      <c r="HP1227">
        <v>18.8141</v>
      </c>
      <c r="HQ1227">
        <v>102.312</v>
      </c>
      <c r="HR1227">
        <v>102.76</v>
      </c>
    </row>
    <row r="1228" spans="1:226">
      <c r="A1228">
        <v>1212</v>
      </c>
      <c r="B1228">
        <v>1663701314.6</v>
      </c>
      <c r="C1228">
        <v>13539.5</v>
      </c>
      <c r="D1228" t="s">
        <v>2795</v>
      </c>
      <c r="E1228" t="s">
        <v>2796</v>
      </c>
      <c r="F1228">
        <v>5</v>
      </c>
      <c r="G1228" t="s">
        <v>2678</v>
      </c>
      <c r="H1228" t="s">
        <v>354</v>
      </c>
      <c r="I1228">
        <v>1663701306.83214</v>
      </c>
      <c r="J1228">
        <f>(K1228)/1000</f>
        <v>0</v>
      </c>
      <c r="K1228">
        <f>IF(BF1228, AN1228, AH1228)</f>
        <v>0</v>
      </c>
      <c r="L1228">
        <f>IF(BF1228, AI1228, AG1228)</f>
        <v>0</v>
      </c>
      <c r="M1228">
        <f>BH1228 - IF(AU1228&gt;1, L1228*BB1228*100.0/(AW1228*BV1228), 0)</f>
        <v>0</v>
      </c>
      <c r="N1228">
        <f>((T1228-J1228/2)*M1228-L1228)/(T1228+J1228/2)</f>
        <v>0</v>
      </c>
      <c r="O1228">
        <f>N1228*(BO1228+BP1228)/1000.0</f>
        <v>0</v>
      </c>
      <c r="P1228">
        <f>(BH1228 - IF(AU1228&gt;1, L1228*BB1228*100.0/(AW1228*BV1228), 0))*(BO1228+BP1228)/1000.0</f>
        <v>0</v>
      </c>
      <c r="Q1228">
        <f>2.0/((1/S1228-1/R1228)+SIGN(S1228)*SQRT((1/S1228-1/R1228)*(1/S1228-1/R1228) + 4*BC1228/((BC1228+1)*(BC1228+1))*(2*1/S1228*1/R1228-1/R1228*1/R1228)))</f>
        <v>0</v>
      </c>
      <c r="R1228">
        <f>IF(LEFT(BD1228,1)&lt;&gt;"0",IF(LEFT(BD1228,1)="1",3.0,BE1228),$D$5+$E$5*(BV1228*BO1228/($K$5*1000))+$F$5*(BV1228*BO1228/($K$5*1000))*MAX(MIN(BB1228,$J$5),$I$5)*MAX(MIN(BB1228,$J$5),$I$5)+$G$5*MAX(MIN(BB1228,$J$5),$I$5)*(BV1228*BO1228/($K$5*1000))+$H$5*(BV1228*BO1228/($K$5*1000))*(BV1228*BO1228/($K$5*1000)))</f>
        <v>0</v>
      </c>
      <c r="S1228">
        <f>J1228*(1000-(1000*0.61365*exp(17.502*W1228/(240.97+W1228))/(BO1228+BP1228)+BJ1228)/2)/(1000*0.61365*exp(17.502*W1228/(240.97+W1228))/(BO1228+BP1228)-BJ1228)</f>
        <v>0</v>
      </c>
      <c r="T1228">
        <f>1/((BC1228+1)/(Q1228/1.6)+1/(R1228/1.37)) + BC1228/((BC1228+1)/(Q1228/1.6) + BC1228/(R1228/1.37))</f>
        <v>0</v>
      </c>
      <c r="U1228">
        <f>(AX1228*BA1228)</f>
        <v>0</v>
      </c>
      <c r="V1228">
        <f>(BQ1228+(U1228+2*0.95*5.67E-8*(((BQ1228+$B$7)+273)^4-(BQ1228+273)^4)-44100*J1228)/(1.84*29.3*R1228+8*0.95*5.67E-8*(BQ1228+273)^3))</f>
        <v>0</v>
      </c>
      <c r="W1228">
        <f>($C$7*BR1228+$D$7*BS1228+$E$7*V1228)</f>
        <v>0</v>
      </c>
      <c r="X1228">
        <f>0.61365*exp(17.502*W1228/(240.97+W1228))</f>
        <v>0</v>
      </c>
      <c r="Y1228">
        <f>(Z1228/AA1228*100)</f>
        <v>0</v>
      </c>
      <c r="Z1228">
        <f>BJ1228*(BO1228+BP1228)/1000</f>
        <v>0</v>
      </c>
      <c r="AA1228">
        <f>0.61365*exp(17.502*BQ1228/(240.97+BQ1228))</f>
        <v>0</v>
      </c>
      <c r="AB1228">
        <f>(X1228-BJ1228*(BO1228+BP1228)/1000)</f>
        <v>0</v>
      </c>
      <c r="AC1228">
        <f>(-J1228*44100)</f>
        <v>0</v>
      </c>
      <c r="AD1228">
        <f>2*29.3*R1228*0.92*(BQ1228-W1228)</f>
        <v>0</v>
      </c>
      <c r="AE1228">
        <f>2*0.95*5.67E-8*(((BQ1228+$B$7)+273)^4-(W1228+273)^4)</f>
        <v>0</v>
      </c>
      <c r="AF1228">
        <f>U1228+AE1228+AC1228+AD1228</f>
        <v>0</v>
      </c>
      <c r="AG1228">
        <f>BN1228*AU1228*(BI1228-BH1228*(1000-AU1228*BK1228)/(1000-AU1228*BJ1228))/(100*BB1228)</f>
        <v>0</v>
      </c>
      <c r="AH1228">
        <f>1000*BN1228*AU1228*(BJ1228-BK1228)/(100*BB1228*(1000-AU1228*BJ1228))</f>
        <v>0</v>
      </c>
      <c r="AI1228">
        <f>(AJ1228 - AK1228 - BO1228*1E3/(8.314*(BQ1228+273.15)) * AM1228/BN1228 * AL1228) * BN1228/(100*BB1228) * (1000 - BK1228)/1000</f>
        <v>0</v>
      </c>
      <c r="AJ1228">
        <v>1003.80462990179</v>
      </c>
      <c r="AK1228">
        <v>955.214375757575</v>
      </c>
      <c r="AL1228">
        <v>3.45194041594842</v>
      </c>
      <c r="AM1228">
        <v>65.4576814348884</v>
      </c>
      <c r="AN1228">
        <f>(AP1228 - AO1228 + BO1228*1E3/(8.314*(BQ1228+273.15)) * AR1228/BN1228 * AQ1228) * BN1228/(100*BB1228) * 1000/(1000 - AP1228)</f>
        <v>0</v>
      </c>
      <c r="AO1228">
        <v>18.8985858490507</v>
      </c>
      <c r="AP1228">
        <v>22.987967032967</v>
      </c>
      <c r="AQ1228">
        <v>0.000421955597002068</v>
      </c>
      <c r="AR1228">
        <v>121.626062050855</v>
      </c>
      <c r="AS1228">
        <v>0</v>
      </c>
      <c r="AT1228">
        <v>0</v>
      </c>
      <c r="AU1228">
        <f>IF(AS1228*$H$13&gt;=AW1228,1.0,(AW1228/(AW1228-AS1228*$H$13)))</f>
        <v>0</v>
      </c>
      <c r="AV1228">
        <f>(AU1228-1)*100</f>
        <v>0</v>
      </c>
      <c r="AW1228">
        <f>MAX(0,($B$13+$C$13*BV1228)/(1+$D$13*BV1228)*BO1228/(BQ1228+273)*$E$13)</f>
        <v>0</v>
      </c>
      <c r="AX1228">
        <f>$B$11*BW1228+$C$11*BX1228+$F$11*CI1228*(1-CL1228)</f>
        <v>0</v>
      </c>
      <c r="AY1228">
        <f>AX1228*AZ1228</f>
        <v>0</v>
      </c>
      <c r="AZ1228">
        <f>($B$11*$D$9+$C$11*$D$9+$F$11*((CV1228+CN1228)/MAX(CV1228+CN1228+CW1228, 0.1)*$I$9+CW1228/MAX(CV1228+CN1228+CW1228, 0.1)*$J$9))/($B$11+$C$11+$F$11)</f>
        <v>0</v>
      </c>
      <c r="BA1228">
        <f>($B$11*$K$9+$C$11*$K$9+$F$11*((CV1228+CN1228)/MAX(CV1228+CN1228+CW1228, 0.1)*$P$9+CW1228/MAX(CV1228+CN1228+CW1228, 0.1)*$Q$9))/($B$11+$C$11+$F$11)</f>
        <v>0</v>
      </c>
      <c r="BB1228">
        <v>6</v>
      </c>
      <c r="BC1228">
        <v>0.5</v>
      </c>
      <c r="BD1228" t="s">
        <v>355</v>
      </c>
      <c r="BE1228">
        <v>2</v>
      </c>
      <c r="BF1228" t="b">
        <v>1</v>
      </c>
      <c r="BG1228">
        <v>1663701306.83214</v>
      </c>
      <c r="BH1228">
        <v>908.898607142857</v>
      </c>
      <c r="BI1228">
        <v>967.664964285714</v>
      </c>
      <c r="BJ1228">
        <v>22.969375</v>
      </c>
      <c r="BK1228">
        <v>18.8950714285714</v>
      </c>
      <c r="BL1228">
        <v>900.220928571429</v>
      </c>
      <c r="BM1228">
        <v>22.6645964285714</v>
      </c>
      <c r="BN1228">
        <v>500.13125</v>
      </c>
      <c r="BO1228">
        <v>90.4396857142857</v>
      </c>
      <c r="BP1228">
        <v>0.0482539571428571</v>
      </c>
      <c r="BQ1228">
        <v>24.4383392857143</v>
      </c>
      <c r="BR1228">
        <v>24.9906464285714</v>
      </c>
      <c r="BS1228">
        <v>999.9</v>
      </c>
      <c r="BT1228">
        <v>0</v>
      </c>
      <c r="BU1228">
        <v>0</v>
      </c>
      <c r="BV1228">
        <v>10013.0357142857</v>
      </c>
      <c r="BW1228">
        <v>0</v>
      </c>
      <c r="BX1228">
        <v>16.7182392857143</v>
      </c>
      <c r="BY1228">
        <v>-58.7664357142857</v>
      </c>
      <c r="BZ1228">
        <v>930.266357142857</v>
      </c>
      <c r="CA1228">
        <v>986.300892857143</v>
      </c>
      <c r="CB1228">
        <v>4.0742975</v>
      </c>
      <c r="CC1228">
        <v>967.664964285714</v>
      </c>
      <c r="CD1228">
        <v>18.8950714285714</v>
      </c>
      <c r="CE1228">
        <v>2.07734285714286</v>
      </c>
      <c r="CF1228">
        <v>1.70886464285714</v>
      </c>
      <c r="CG1228">
        <v>18.0465107142857</v>
      </c>
      <c r="CH1228">
        <v>14.9771964285714</v>
      </c>
      <c r="CI1228">
        <v>2000.00357142857</v>
      </c>
      <c r="CJ1228">
        <v>0.979997964285715</v>
      </c>
      <c r="CK1228">
        <v>0.0200020714285714</v>
      </c>
      <c r="CL1228">
        <v>0</v>
      </c>
      <c r="CM1228">
        <v>918.722857142857</v>
      </c>
      <c r="CN1228">
        <v>5.00063</v>
      </c>
      <c r="CO1228">
        <v>18235.6428571429</v>
      </c>
      <c r="CP1228">
        <v>17256.9321428571</v>
      </c>
      <c r="CQ1228">
        <v>39.321</v>
      </c>
      <c r="CR1228">
        <v>39.437</v>
      </c>
      <c r="CS1228">
        <v>38.812</v>
      </c>
      <c r="CT1228">
        <v>38.8705</v>
      </c>
      <c r="CU1228">
        <v>40.062</v>
      </c>
      <c r="CV1228">
        <v>1955.1025</v>
      </c>
      <c r="CW1228">
        <v>39.9010714285714</v>
      </c>
      <c r="CX1228">
        <v>0</v>
      </c>
      <c r="CY1228">
        <v>1663701311.9</v>
      </c>
      <c r="CZ1228">
        <v>0</v>
      </c>
      <c r="DA1228">
        <v>0</v>
      </c>
      <c r="DB1228" t="s">
        <v>356</v>
      </c>
      <c r="DC1228">
        <v>1660677648.1</v>
      </c>
      <c r="DD1228">
        <v>1660677649.1</v>
      </c>
      <c r="DE1228">
        <v>0</v>
      </c>
      <c r="DF1228">
        <v>-1.042</v>
      </c>
      <c r="DG1228">
        <v>0.003</v>
      </c>
      <c r="DH1228">
        <v>5.218</v>
      </c>
      <c r="DI1228">
        <v>0.344</v>
      </c>
      <c r="DJ1228">
        <v>417</v>
      </c>
      <c r="DK1228">
        <v>22</v>
      </c>
      <c r="DL1228">
        <v>1.24</v>
      </c>
      <c r="DM1228">
        <v>0.53</v>
      </c>
      <c r="DN1228">
        <v>-58.6413325</v>
      </c>
      <c r="DO1228">
        <v>-2.00955084427747</v>
      </c>
      <c r="DP1228">
        <v>0.486586416984435</v>
      </c>
      <c r="DQ1228">
        <v>0</v>
      </c>
      <c r="DR1228">
        <v>4.06535225</v>
      </c>
      <c r="DS1228">
        <v>0.202414221388365</v>
      </c>
      <c r="DT1228">
        <v>0.0198082578092446</v>
      </c>
      <c r="DU1228">
        <v>0</v>
      </c>
      <c r="DV1228">
        <v>0</v>
      </c>
      <c r="DW1228">
        <v>2</v>
      </c>
      <c r="DX1228" t="s">
        <v>357</v>
      </c>
      <c r="DY1228">
        <v>2.97383</v>
      </c>
      <c r="DZ1228">
        <v>2.70237</v>
      </c>
      <c r="EA1228">
        <v>0.159087</v>
      </c>
      <c r="EB1228">
        <v>0.166363</v>
      </c>
      <c r="EC1228">
        <v>0.100384</v>
      </c>
      <c r="ED1228">
        <v>0.0881089</v>
      </c>
      <c r="EE1228">
        <v>32732.5</v>
      </c>
      <c r="EF1228">
        <v>35371.2</v>
      </c>
      <c r="EG1228">
        <v>35277.2</v>
      </c>
      <c r="EH1228">
        <v>38484.8</v>
      </c>
      <c r="EI1228">
        <v>45011.2</v>
      </c>
      <c r="EJ1228">
        <v>50697.2</v>
      </c>
      <c r="EK1228">
        <v>55157.5</v>
      </c>
      <c r="EL1228">
        <v>61740.2</v>
      </c>
      <c r="EM1228">
        <v>1.9828</v>
      </c>
      <c r="EN1228">
        <v>1.8006</v>
      </c>
      <c r="EO1228">
        <v>0.0849962</v>
      </c>
      <c r="EP1228">
        <v>0</v>
      </c>
      <c r="EQ1228">
        <v>23.6098</v>
      </c>
      <c r="ER1228">
        <v>999.9</v>
      </c>
      <c r="ES1228">
        <v>41.692</v>
      </c>
      <c r="ET1228">
        <v>32.277</v>
      </c>
      <c r="EU1228">
        <v>22.3613</v>
      </c>
      <c r="EV1228">
        <v>56.1526</v>
      </c>
      <c r="EW1228">
        <v>45.6931</v>
      </c>
      <c r="EX1228">
        <v>1</v>
      </c>
      <c r="EY1228">
        <v>0.0221951</v>
      </c>
      <c r="EZ1228">
        <v>2.68987</v>
      </c>
      <c r="FA1228">
        <v>20.0928</v>
      </c>
      <c r="FB1228">
        <v>5.19812</v>
      </c>
      <c r="FC1228">
        <v>12.004</v>
      </c>
      <c r="FD1228">
        <v>4.976</v>
      </c>
      <c r="FE1228">
        <v>3.294</v>
      </c>
      <c r="FF1228">
        <v>9999</v>
      </c>
      <c r="FG1228">
        <v>9999</v>
      </c>
      <c r="FH1228">
        <v>9999</v>
      </c>
      <c r="FI1228">
        <v>696.6</v>
      </c>
      <c r="FJ1228">
        <v>1.86356</v>
      </c>
      <c r="FK1228">
        <v>1.86829</v>
      </c>
      <c r="FL1228">
        <v>1.86807</v>
      </c>
      <c r="FM1228">
        <v>1.86935</v>
      </c>
      <c r="FN1228">
        <v>1.87006</v>
      </c>
      <c r="FO1228">
        <v>1.86615</v>
      </c>
      <c r="FP1228">
        <v>1.86719</v>
      </c>
      <c r="FQ1228">
        <v>1.86859</v>
      </c>
      <c r="FR1228">
        <v>5</v>
      </c>
      <c r="FS1228">
        <v>0</v>
      </c>
      <c r="FT1228">
        <v>0</v>
      </c>
      <c r="FU1228">
        <v>0</v>
      </c>
      <c r="FV1228" t="s">
        <v>358</v>
      </c>
      <c r="FW1228" t="s">
        <v>359</v>
      </c>
      <c r="FX1228" t="s">
        <v>360</v>
      </c>
      <c r="FY1228" t="s">
        <v>360</v>
      </c>
      <c r="FZ1228" t="s">
        <v>360</v>
      </c>
      <c r="GA1228" t="s">
        <v>360</v>
      </c>
      <c r="GB1228">
        <v>0</v>
      </c>
      <c r="GC1228">
        <v>100</v>
      </c>
      <c r="GD1228">
        <v>100</v>
      </c>
      <c r="GE1228">
        <v>8.823</v>
      </c>
      <c r="GF1228">
        <v>0.3047</v>
      </c>
      <c r="GG1228">
        <v>3.61927167264205</v>
      </c>
      <c r="GH1228">
        <v>0.00509506669552449</v>
      </c>
      <c r="GI1228">
        <v>1.17866753763249e-06</v>
      </c>
      <c r="GJ1228">
        <v>-6.62632595388568e-10</v>
      </c>
      <c r="GK1228">
        <v>0.304780318481584</v>
      </c>
      <c r="GL1228">
        <v>0</v>
      </c>
      <c r="GM1228">
        <v>0</v>
      </c>
      <c r="GN1228">
        <v>0</v>
      </c>
      <c r="GO1228">
        <v>-5</v>
      </c>
      <c r="GP1228">
        <v>1640</v>
      </c>
      <c r="GQ1228">
        <v>1</v>
      </c>
      <c r="GR1228">
        <v>20</v>
      </c>
      <c r="GS1228">
        <v>50394.4</v>
      </c>
      <c r="GT1228">
        <v>50394.4</v>
      </c>
      <c r="GU1228">
        <v>2.06299</v>
      </c>
      <c r="GV1228">
        <v>2.62939</v>
      </c>
      <c r="GW1228">
        <v>1.54785</v>
      </c>
      <c r="GX1228">
        <v>2.29858</v>
      </c>
      <c r="GY1228">
        <v>1.34644</v>
      </c>
      <c r="GZ1228">
        <v>2.30713</v>
      </c>
      <c r="HA1228">
        <v>37.2659</v>
      </c>
      <c r="HB1228">
        <v>23.9387</v>
      </c>
      <c r="HC1228">
        <v>18</v>
      </c>
      <c r="HD1228">
        <v>505.477</v>
      </c>
      <c r="HE1228">
        <v>390.889</v>
      </c>
      <c r="HF1228">
        <v>19.3956</v>
      </c>
      <c r="HG1228">
        <v>27.3593</v>
      </c>
      <c r="HH1228">
        <v>30.0002</v>
      </c>
      <c r="HI1228">
        <v>27.3542</v>
      </c>
      <c r="HJ1228">
        <v>27.3016</v>
      </c>
      <c r="HK1228">
        <v>41.3358</v>
      </c>
      <c r="HL1228">
        <v>17.2841</v>
      </c>
      <c r="HM1228">
        <v>21.6918</v>
      </c>
      <c r="HN1228">
        <v>19.3902</v>
      </c>
      <c r="HO1228">
        <v>1006.16</v>
      </c>
      <c r="HP1228">
        <v>18.7887</v>
      </c>
      <c r="HQ1228">
        <v>102.309</v>
      </c>
      <c r="HR1228">
        <v>102.76</v>
      </c>
    </row>
    <row r="1229" spans="1:226">
      <c r="A1229">
        <v>1213</v>
      </c>
      <c r="B1229">
        <v>1663701319.1</v>
      </c>
      <c r="C1229">
        <v>13544</v>
      </c>
      <c r="D1229" t="s">
        <v>2797</v>
      </c>
      <c r="E1229" t="s">
        <v>2798</v>
      </c>
      <c r="F1229">
        <v>5</v>
      </c>
      <c r="G1229" t="s">
        <v>2678</v>
      </c>
      <c r="H1229" t="s">
        <v>354</v>
      </c>
      <c r="I1229">
        <v>1663701311.27857</v>
      </c>
      <c r="J1229">
        <f>(K1229)/1000</f>
        <v>0</v>
      </c>
      <c r="K1229">
        <f>IF(BF1229, AN1229, AH1229)</f>
        <v>0</v>
      </c>
      <c r="L1229">
        <f>IF(BF1229, AI1229, AG1229)</f>
        <v>0</v>
      </c>
      <c r="M1229">
        <f>BH1229 - IF(AU1229&gt;1, L1229*BB1229*100.0/(AW1229*BV1229), 0)</f>
        <v>0</v>
      </c>
      <c r="N1229">
        <f>((T1229-J1229/2)*M1229-L1229)/(T1229+J1229/2)</f>
        <v>0</v>
      </c>
      <c r="O1229">
        <f>N1229*(BO1229+BP1229)/1000.0</f>
        <v>0</v>
      </c>
      <c r="P1229">
        <f>(BH1229 - IF(AU1229&gt;1, L1229*BB1229*100.0/(AW1229*BV1229), 0))*(BO1229+BP1229)/1000.0</f>
        <v>0</v>
      </c>
      <c r="Q1229">
        <f>2.0/((1/S1229-1/R1229)+SIGN(S1229)*SQRT((1/S1229-1/R1229)*(1/S1229-1/R1229) + 4*BC1229/((BC1229+1)*(BC1229+1))*(2*1/S1229*1/R1229-1/R1229*1/R1229)))</f>
        <v>0</v>
      </c>
      <c r="R1229">
        <f>IF(LEFT(BD1229,1)&lt;&gt;"0",IF(LEFT(BD1229,1)="1",3.0,BE1229),$D$5+$E$5*(BV1229*BO1229/($K$5*1000))+$F$5*(BV1229*BO1229/($K$5*1000))*MAX(MIN(BB1229,$J$5),$I$5)*MAX(MIN(BB1229,$J$5),$I$5)+$G$5*MAX(MIN(BB1229,$J$5),$I$5)*(BV1229*BO1229/($K$5*1000))+$H$5*(BV1229*BO1229/($K$5*1000))*(BV1229*BO1229/($K$5*1000)))</f>
        <v>0</v>
      </c>
      <c r="S1229">
        <f>J1229*(1000-(1000*0.61365*exp(17.502*W1229/(240.97+W1229))/(BO1229+BP1229)+BJ1229)/2)/(1000*0.61365*exp(17.502*W1229/(240.97+W1229))/(BO1229+BP1229)-BJ1229)</f>
        <v>0</v>
      </c>
      <c r="T1229">
        <f>1/((BC1229+1)/(Q1229/1.6)+1/(R1229/1.37)) + BC1229/((BC1229+1)/(Q1229/1.6) + BC1229/(R1229/1.37))</f>
        <v>0</v>
      </c>
      <c r="U1229">
        <f>(AX1229*BA1229)</f>
        <v>0</v>
      </c>
      <c r="V1229">
        <f>(BQ1229+(U1229+2*0.95*5.67E-8*(((BQ1229+$B$7)+273)^4-(BQ1229+273)^4)-44100*J1229)/(1.84*29.3*R1229+8*0.95*5.67E-8*(BQ1229+273)^3))</f>
        <v>0</v>
      </c>
      <c r="W1229">
        <f>($C$7*BR1229+$D$7*BS1229+$E$7*V1229)</f>
        <v>0</v>
      </c>
      <c r="X1229">
        <f>0.61365*exp(17.502*W1229/(240.97+W1229))</f>
        <v>0</v>
      </c>
      <c r="Y1229">
        <f>(Z1229/AA1229*100)</f>
        <v>0</v>
      </c>
      <c r="Z1229">
        <f>BJ1229*(BO1229+BP1229)/1000</f>
        <v>0</v>
      </c>
      <c r="AA1229">
        <f>0.61365*exp(17.502*BQ1229/(240.97+BQ1229))</f>
        <v>0</v>
      </c>
      <c r="AB1229">
        <f>(X1229-BJ1229*(BO1229+BP1229)/1000)</f>
        <v>0</v>
      </c>
      <c r="AC1229">
        <f>(-J1229*44100)</f>
        <v>0</v>
      </c>
      <c r="AD1229">
        <f>2*29.3*R1229*0.92*(BQ1229-W1229)</f>
        <v>0</v>
      </c>
      <c r="AE1229">
        <f>2*0.95*5.67E-8*(((BQ1229+$B$7)+273)^4-(W1229+273)^4)</f>
        <v>0</v>
      </c>
      <c r="AF1229">
        <f>U1229+AE1229+AC1229+AD1229</f>
        <v>0</v>
      </c>
      <c r="AG1229">
        <f>BN1229*AU1229*(BI1229-BH1229*(1000-AU1229*BK1229)/(1000-AU1229*BJ1229))/(100*BB1229)</f>
        <v>0</v>
      </c>
      <c r="AH1229">
        <f>1000*BN1229*AU1229*(BJ1229-BK1229)/(100*BB1229*(1000-AU1229*BJ1229))</f>
        <v>0</v>
      </c>
      <c r="AI1229">
        <f>(AJ1229 - AK1229 - BO1229*1E3/(8.314*(BQ1229+273.15)) * AM1229/BN1229 * AL1229) * BN1229/(100*BB1229) * (1000 - BK1229)/1000</f>
        <v>0</v>
      </c>
      <c r="AJ1229">
        <v>1019.33182988956</v>
      </c>
      <c r="AK1229">
        <v>970.614587878787</v>
      </c>
      <c r="AL1229">
        <v>3.37906221445421</v>
      </c>
      <c r="AM1229">
        <v>65.4576814348884</v>
      </c>
      <c r="AN1229">
        <f>(AP1229 - AO1229 + BO1229*1E3/(8.314*(BQ1229+273.15)) * AR1229/BN1229 * AQ1229) * BN1229/(100*BB1229) * 1000/(1000 - AP1229)</f>
        <v>0</v>
      </c>
      <c r="AO1229">
        <v>18.8963783136072</v>
      </c>
      <c r="AP1229">
        <v>22.989643956044</v>
      </c>
      <c r="AQ1229">
        <v>0.00031724828722027</v>
      </c>
      <c r="AR1229">
        <v>121.626062050855</v>
      </c>
      <c r="AS1229">
        <v>0</v>
      </c>
      <c r="AT1229">
        <v>0</v>
      </c>
      <c r="AU1229">
        <f>IF(AS1229*$H$13&gt;=AW1229,1.0,(AW1229/(AW1229-AS1229*$H$13)))</f>
        <v>0</v>
      </c>
      <c r="AV1229">
        <f>(AU1229-1)*100</f>
        <v>0</v>
      </c>
      <c r="AW1229">
        <f>MAX(0,($B$13+$C$13*BV1229)/(1+$D$13*BV1229)*BO1229/(BQ1229+273)*$E$13)</f>
        <v>0</v>
      </c>
      <c r="AX1229">
        <f>$B$11*BW1229+$C$11*BX1229+$F$11*CI1229*(1-CL1229)</f>
        <v>0</v>
      </c>
      <c r="AY1229">
        <f>AX1229*AZ1229</f>
        <v>0</v>
      </c>
      <c r="AZ1229">
        <f>($B$11*$D$9+$C$11*$D$9+$F$11*((CV1229+CN1229)/MAX(CV1229+CN1229+CW1229, 0.1)*$I$9+CW1229/MAX(CV1229+CN1229+CW1229, 0.1)*$J$9))/($B$11+$C$11+$F$11)</f>
        <v>0</v>
      </c>
      <c r="BA1229">
        <f>($B$11*$K$9+$C$11*$K$9+$F$11*((CV1229+CN1229)/MAX(CV1229+CN1229+CW1229, 0.1)*$P$9+CW1229/MAX(CV1229+CN1229+CW1229, 0.1)*$Q$9))/($B$11+$C$11+$F$11)</f>
        <v>0</v>
      </c>
      <c r="BB1229">
        <v>6</v>
      </c>
      <c r="BC1229">
        <v>0.5</v>
      </c>
      <c r="BD1229" t="s">
        <v>355</v>
      </c>
      <c r="BE1229">
        <v>2</v>
      </c>
      <c r="BF1229" t="b">
        <v>1</v>
      </c>
      <c r="BG1229">
        <v>1663701311.27857</v>
      </c>
      <c r="BH1229">
        <v>923.845571428571</v>
      </c>
      <c r="BI1229">
        <v>982.573392857143</v>
      </c>
      <c r="BJ1229">
        <v>22.9806392857143</v>
      </c>
      <c r="BK1229">
        <v>18.8937964285714</v>
      </c>
      <c r="BL1229">
        <v>915.08475</v>
      </c>
      <c r="BM1229">
        <v>22.6758607142857</v>
      </c>
      <c r="BN1229">
        <v>500.087107142857</v>
      </c>
      <c r="BO1229">
        <v>90.4390642857143</v>
      </c>
      <c r="BP1229">
        <v>0.0481099464285714</v>
      </c>
      <c r="BQ1229">
        <v>24.4416</v>
      </c>
      <c r="BR1229">
        <v>24.9971392857143</v>
      </c>
      <c r="BS1229">
        <v>999.9</v>
      </c>
      <c r="BT1229">
        <v>0</v>
      </c>
      <c r="BU1229">
        <v>0</v>
      </c>
      <c r="BV1229">
        <v>10018.9285714286</v>
      </c>
      <c r="BW1229">
        <v>0</v>
      </c>
      <c r="BX1229">
        <v>16.7430642857143</v>
      </c>
      <c r="BY1229">
        <v>-58.7279821428572</v>
      </c>
      <c r="BZ1229">
        <v>945.575607142857</v>
      </c>
      <c r="CA1229">
        <v>1001.49535714286</v>
      </c>
      <c r="CB1229">
        <v>4.08684142857143</v>
      </c>
      <c r="CC1229">
        <v>982.573392857143</v>
      </c>
      <c r="CD1229">
        <v>18.8937964285714</v>
      </c>
      <c r="CE1229">
        <v>2.0783475</v>
      </c>
      <c r="CF1229">
        <v>1.70873642857143</v>
      </c>
      <c r="CG1229">
        <v>18.0542035714286</v>
      </c>
      <c r="CH1229">
        <v>14.9760357142857</v>
      </c>
      <c r="CI1229">
        <v>1999.98678571429</v>
      </c>
      <c r="CJ1229">
        <v>0.979997642857143</v>
      </c>
      <c r="CK1229">
        <v>0.0200024142857143</v>
      </c>
      <c r="CL1229">
        <v>0</v>
      </c>
      <c r="CM1229">
        <v>918.036035714286</v>
      </c>
      <c r="CN1229">
        <v>5.00063</v>
      </c>
      <c r="CO1229">
        <v>18221.9928571429</v>
      </c>
      <c r="CP1229">
        <v>17256.7857142857</v>
      </c>
      <c r="CQ1229">
        <v>39.321</v>
      </c>
      <c r="CR1229">
        <v>39.437</v>
      </c>
      <c r="CS1229">
        <v>38.812</v>
      </c>
      <c r="CT1229">
        <v>38.8705</v>
      </c>
      <c r="CU1229">
        <v>40.062</v>
      </c>
      <c r="CV1229">
        <v>1955.08535714286</v>
      </c>
      <c r="CW1229">
        <v>39.9014285714286</v>
      </c>
      <c r="CX1229">
        <v>0</v>
      </c>
      <c r="CY1229">
        <v>1663701316.7</v>
      </c>
      <c r="CZ1229">
        <v>0</v>
      </c>
      <c r="DA1229">
        <v>0</v>
      </c>
      <c r="DB1229" t="s">
        <v>356</v>
      </c>
      <c r="DC1229">
        <v>1660677648.1</v>
      </c>
      <c r="DD1229">
        <v>1660677649.1</v>
      </c>
      <c r="DE1229">
        <v>0</v>
      </c>
      <c r="DF1229">
        <v>-1.042</v>
      </c>
      <c r="DG1229">
        <v>0.003</v>
      </c>
      <c r="DH1229">
        <v>5.218</v>
      </c>
      <c r="DI1229">
        <v>0.344</v>
      </c>
      <c r="DJ1229">
        <v>417</v>
      </c>
      <c r="DK1229">
        <v>22</v>
      </c>
      <c r="DL1229">
        <v>1.24</v>
      </c>
      <c r="DM1229">
        <v>0.53</v>
      </c>
      <c r="DN1229">
        <v>-58.7005975</v>
      </c>
      <c r="DO1229">
        <v>-1.23725966228884</v>
      </c>
      <c r="DP1229">
        <v>0.487842614727076</v>
      </c>
      <c r="DQ1229">
        <v>0</v>
      </c>
      <c r="DR1229">
        <v>4.07764925</v>
      </c>
      <c r="DS1229">
        <v>0.167078611632269</v>
      </c>
      <c r="DT1229">
        <v>0.0165036084520173</v>
      </c>
      <c r="DU1229">
        <v>0</v>
      </c>
      <c r="DV1229">
        <v>0</v>
      </c>
      <c r="DW1229">
        <v>2</v>
      </c>
      <c r="DX1229" t="s">
        <v>357</v>
      </c>
      <c r="DY1229">
        <v>2.97337</v>
      </c>
      <c r="DZ1229">
        <v>2.70229</v>
      </c>
      <c r="EA1229">
        <v>0.160744</v>
      </c>
      <c r="EB1229">
        <v>0.167828</v>
      </c>
      <c r="EC1229">
        <v>0.100391</v>
      </c>
      <c r="ED1229">
        <v>0.0880365</v>
      </c>
      <c r="EE1229">
        <v>32668.1</v>
      </c>
      <c r="EF1229">
        <v>35309.1</v>
      </c>
      <c r="EG1229">
        <v>35277.4</v>
      </c>
      <c r="EH1229">
        <v>38484.8</v>
      </c>
      <c r="EI1229">
        <v>45010.6</v>
      </c>
      <c r="EJ1229">
        <v>50701.7</v>
      </c>
      <c r="EK1229">
        <v>55157.2</v>
      </c>
      <c r="EL1229">
        <v>61740.7</v>
      </c>
      <c r="EM1229">
        <v>1.9824</v>
      </c>
      <c r="EN1229">
        <v>1.8004</v>
      </c>
      <c r="EO1229">
        <v>0.0846386</v>
      </c>
      <c r="EP1229">
        <v>0</v>
      </c>
      <c r="EQ1229">
        <v>23.6118</v>
      </c>
      <c r="ER1229">
        <v>999.9</v>
      </c>
      <c r="ES1229">
        <v>41.692</v>
      </c>
      <c r="ET1229">
        <v>32.297</v>
      </c>
      <c r="EU1229">
        <v>22.3866</v>
      </c>
      <c r="EV1229">
        <v>55.8626</v>
      </c>
      <c r="EW1229">
        <v>45.7051</v>
      </c>
      <c r="EX1229">
        <v>1</v>
      </c>
      <c r="EY1229">
        <v>0.0221951</v>
      </c>
      <c r="EZ1229">
        <v>3.00935</v>
      </c>
      <c r="FA1229">
        <v>20.0875</v>
      </c>
      <c r="FB1229">
        <v>5.19812</v>
      </c>
      <c r="FC1229">
        <v>12.0052</v>
      </c>
      <c r="FD1229">
        <v>4.976</v>
      </c>
      <c r="FE1229">
        <v>3.294</v>
      </c>
      <c r="FF1229">
        <v>9999</v>
      </c>
      <c r="FG1229">
        <v>9999</v>
      </c>
      <c r="FH1229">
        <v>9999</v>
      </c>
      <c r="FI1229">
        <v>696.6</v>
      </c>
      <c r="FJ1229">
        <v>1.86356</v>
      </c>
      <c r="FK1229">
        <v>1.86829</v>
      </c>
      <c r="FL1229">
        <v>1.86807</v>
      </c>
      <c r="FM1229">
        <v>1.86935</v>
      </c>
      <c r="FN1229">
        <v>1.87006</v>
      </c>
      <c r="FO1229">
        <v>1.86615</v>
      </c>
      <c r="FP1229">
        <v>1.86716</v>
      </c>
      <c r="FQ1229">
        <v>1.86859</v>
      </c>
      <c r="FR1229">
        <v>5</v>
      </c>
      <c r="FS1229">
        <v>0</v>
      </c>
      <c r="FT1229">
        <v>0</v>
      </c>
      <c r="FU1229">
        <v>0</v>
      </c>
      <c r="FV1229" t="s">
        <v>358</v>
      </c>
      <c r="FW1229" t="s">
        <v>359</v>
      </c>
      <c r="FX1229" t="s">
        <v>360</v>
      </c>
      <c r="FY1229" t="s">
        <v>360</v>
      </c>
      <c r="FZ1229" t="s">
        <v>360</v>
      </c>
      <c r="GA1229" t="s">
        <v>360</v>
      </c>
      <c r="GB1229">
        <v>0</v>
      </c>
      <c r="GC1229">
        <v>100</v>
      </c>
      <c r="GD1229">
        <v>100</v>
      </c>
      <c r="GE1229">
        <v>8.906</v>
      </c>
      <c r="GF1229">
        <v>0.3047</v>
      </c>
      <c r="GG1229">
        <v>3.61927167264205</v>
      </c>
      <c r="GH1229">
        <v>0.00509506669552449</v>
      </c>
      <c r="GI1229">
        <v>1.17866753763249e-06</v>
      </c>
      <c r="GJ1229">
        <v>-6.62632595388568e-10</v>
      </c>
      <c r="GK1229">
        <v>0.304780318481584</v>
      </c>
      <c r="GL1229">
        <v>0</v>
      </c>
      <c r="GM1229">
        <v>0</v>
      </c>
      <c r="GN1229">
        <v>0</v>
      </c>
      <c r="GO1229">
        <v>-5</v>
      </c>
      <c r="GP1229">
        <v>1640</v>
      </c>
      <c r="GQ1229">
        <v>1</v>
      </c>
      <c r="GR1229">
        <v>20</v>
      </c>
      <c r="GS1229">
        <v>50394.5</v>
      </c>
      <c r="GT1229">
        <v>50394.5</v>
      </c>
      <c r="GU1229">
        <v>2.08862</v>
      </c>
      <c r="GV1229">
        <v>2.61963</v>
      </c>
      <c r="GW1229">
        <v>1.54785</v>
      </c>
      <c r="GX1229">
        <v>2.29858</v>
      </c>
      <c r="GY1229">
        <v>1.34644</v>
      </c>
      <c r="GZ1229">
        <v>2.44263</v>
      </c>
      <c r="HA1229">
        <v>37.2659</v>
      </c>
      <c r="HB1229">
        <v>23.9387</v>
      </c>
      <c r="HC1229">
        <v>18</v>
      </c>
      <c r="HD1229">
        <v>505.233</v>
      </c>
      <c r="HE1229">
        <v>390.78</v>
      </c>
      <c r="HF1229">
        <v>19.3931</v>
      </c>
      <c r="HG1229">
        <v>27.3593</v>
      </c>
      <c r="HH1229">
        <v>30.0002</v>
      </c>
      <c r="HI1229">
        <v>27.3566</v>
      </c>
      <c r="HJ1229">
        <v>27.3016</v>
      </c>
      <c r="HK1229">
        <v>41.8167</v>
      </c>
      <c r="HL1229">
        <v>17.5668</v>
      </c>
      <c r="HM1229">
        <v>21.6918</v>
      </c>
      <c r="HN1229">
        <v>19.3335</v>
      </c>
      <c r="HO1229">
        <v>1026.25</v>
      </c>
      <c r="HP1229">
        <v>18.7672</v>
      </c>
      <c r="HQ1229">
        <v>102.309</v>
      </c>
      <c r="HR1229">
        <v>102.76</v>
      </c>
    </row>
    <row r="1230" spans="1:226">
      <c r="A1230">
        <v>1214</v>
      </c>
      <c r="B1230">
        <v>1663701324.6</v>
      </c>
      <c r="C1230">
        <v>13549.5</v>
      </c>
      <c r="D1230" t="s">
        <v>2799</v>
      </c>
      <c r="E1230" t="s">
        <v>2800</v>
      </c>
      <c r="F1230">
        <v>5</v>
      </c>
      <c r="G1230" t="s">
        <v>2678</v>
      </c>
      <c r="H1230" t="s">
        <v>354</v>
      </c>
      <c r="I1230">
        <v>1663701316.85</v>
      </c>
      <c r="J1230">
        <f>(K1230)/1000</f>
        <v>0</v>
      </c>
      <c r="K1230">
        <f>IF(BF1230, AN1230, AH1230)</f>
        <v>0</v>
      </c>
      <c r="L1230">
        <f>IF(BF1230, AI1230, AG1230)</f>
        <v>0</v>
      </c>
      <c r="M1230">
        <f>BH1230 - IF(AU1230&gt;1, L1230*BB1230*100.0/(AW1230*BV1230), 0)</f>
        <v>0</v>
      </c>
      <c r="N1230">
        <f>((T1230-J1230/2)*M1230-L1230)/(T1230+J1230/2)</f>
        <v>0</v>
      </c>
      <c r="O1230">
        <f>N1230*(BO1230+BP1230)/1000.0</f>
        <v>0</v>
      </c>
      <c r="P1230">
        <f>(BH1230 - IF(AU1230&gt;1, L1230*BB1230*100.0/(AW1230*BV1230), 0))*(BO1230+BP1230)/1000.0</f>
        <v>0</v>
      </c>
      <c r="Q1230">
        <f>2.0/((1/S1230-1/R1230)+SIGN(S1230)*SQRT((1/S1230-1/R1230)*(1/S1230-1/R1230) + 4*BC1230/((BC1230+1)*(BC1230+1))*(2*1/S1230*1/R1230-1/R1230*1/R1230)))</f>
        <v>0</v>
      </c>
      <c r="R1230">
        <f>IF(LEFT(BD1230,1)&lt;&gt;"0",IF(LEFT(BD1230,1)="1",3.0,BE1230),$D$5+$E$5*(BV1230*BO1230/($K$5*1000))+$F$5*(BV1230*BO1230/($K$5*1000))*MAX(MIN(BB1230,$J$5),$I$5)*MAX(MIN(BB1230,$J$5),$I$5)+$G$5*MAX(MIN(BB1230,$J$5),$I$5)*(BV1230*BO1230/($K$5*1000))+$H$5*(BV1230*BO1230/($K$5*1000))*(BV1230*BO1230/($K$5*1000)))</f>
        <v>0</v>
      </c>
      <c r="S1230">
        <f>J1230*(1000-(1000*0.61365*exp(17.502*W1230/(240.97+W1230))/(BO1230+BP1230)+BJ1230)/2)/(1000*0.61365*exp(17.502*W1230/(240.97+W1230))/(BO1230+BP1230)-BJ1230)</f>
        <v>0</v>
      </c>
      <c r="T1230">
        <f>1/((BC1230+1)/(Q1230/1.6)+1/(R1230/1.37)) + BC1230/((BC1230+1)/(Q1230/1.6) + BC1230/(R1230/1.37))</f>
        <v>0</v>
      </c>
      <c r="U1230">
        <f>(AX1230*BA1230)</f>
        <v>0</v>
      </c>
      <c r="V1230">
        <f>(BQ1230+(U1230+2*0.95*5.67E-8*(((BQ1230+$B$7)+273)^4-(BQ1230+273)^4)-44100*J1230)/(1.84*29.3*R1230+8*0.95*5.67E-8*(BQ1230+273)^3))</f>
        <v>0</v>
      </c>
      <c r="W1230">
        <f>($C$7*BR1230+$D$7*BS1230+$E$7*V1230)</f>
        <v>0</v>
      </c>
      <c r="X1230">
        <f>0.61365*exp(17.502*W1230/(240.97+W1230))</f>
        <v>0</v>
      </c>
      <c r="Y1230">
        <f>(Z1230/AA1230*100)</f>
        <v>0</v>
      </c>
      <c r="Z1230">
        <f>BJ1230*(BO1230+BP1230)/1000</f>
        <v>0</v>
      </c>
      <c r="AA1230">
        <f>0.61365*exp(17.502*BQ1230/(240.97+BQ1230))</f>
        <v>0</v>
      </c>
      <c r="AB1230">
        <f>(X1230-BJ1230*(BO1230+BP1230)/1000)</f>
        <v>0</v>
      </c>
      <c r="AC1230">
        <f>(-J1230*44100)</f>
        <v>0</v>
      </c>
      <c r="AD1230">
        <f>2*29.3*R1230*0.92*(BQ1230-W1230)</f>
        <v>0</v>
      </c>
      <c r="AE1230">
        <f>2*0.95*5.67E-8*(((BQ1230+$B$7)+273)^4-(W1230+273)^4)</f>
        <v>0</v>
      </c>
      <c r="AF1230">
        <f>U1230+AE1230+AC1230+AD1230</f>
        <v>0</v>
      </c>
      <c r="AG1230">
        <f>BN1230*AU1230*(BI1230-BH1230*(1000-AU1230*BK1230)/(1000-AU1230*BJ1230))/(100*BB1230)</f>
        <v>0</v>
      </c>
      <c r="AH1230">
        <f>1000*BN1230*AU1230*(BJ1230-BK1230)/(100*BB1230*(1000-AU1230*BJ1230))</f>
        <v>0</v>
      </c>
      <c r="AI1230">
        <f>(AJ1230 - AK1230 - BO1230*1E3/(8.314*(BQ1230+273.15)) * AM1230/BN1230 * AL1230) * BN1230/(100*BB1230) * (1000 - BK1230)/1000</f>
        <v>0</v>
      </c>
      <c r="AJ1230">
        <v>1038.15540505971</v>
      </c>
      <c r="AK1230">
        <v>989.550442424243</v>
      </c>
      <c r="AL1230">
        <v>3.48644665041901</v>
      </c>
      <c r="AM1230">
        <v>65.4576814348884</v>
      </c>
      <c r="AN1230">
        <f>(AP1230 - AO1230 + BO1230*1E3/(8.314*(BQ1230+273.15)) * AR1230/BN1230 * AQ1230) * BN1230/(100*BB1230) * 1000/(1000 - AP1230)</f>
        <v>0</v>
      </c>
      <c r="AO1230">
        <v>18.871335010259</v>
      </c>
      <c r="AP1230">
        <v>22.9740912087912</v>
      </c>
      <c r="AQ1230">
        <v>-8.66373485740186e-05</v>
      </c>
      <c r="AR1230">
        <v>121.626062050855</v>
      </c>
      <c r="AS1230">
        <v>0</v>
      </c>
      <c r="AT1230">
        <v>0</v>
      </c>
      <c r="AU1230">
        <f>IF(AS1230*$H$13&gt;=AW1230,1.0,(AW1230/(AW1230-AS1230*$H$13)))</f>
        <v>0</v>
      </c>
      <c r="AV1230">
        <f>(AU1230-1)*100</f>
        <v>0</v>
      </c>
      <c r="AW1230">
        <f>MAX(0,($B$13+$C$13*BV1230)/(1+$D$13*BV1230)*BO1230/(BQ1230+273)*$E$13)</f>
        <v>0</v>
      </c>
      <c r="AX1230">
        <f>$B$11*BW1230+$C$11*BX1230+$F$11*CI1230*(1-CL1230)</f>
        <v>0</v>
      </c>
      <c r="AY1230">
        <f>AX1230*AZ1230</f>
        <v>0</v>
      </c>
      <c r="AZ1230">
        <f>($B$11*$D$9+$C$11*$D$9+$F$11*((CV1230+CN1230)/MAX(CV1230+CN1230+CW1230, 0.1)*$I$9+CW1230/MAX(CV1230+CN1230+CW1230, 0.1)*$J$9))/($B$11+$C$11+$F$11)</f>
        <v>0</v>
      </c>
      <c r="BA1230">
        <f>($B$11*$K$9+$C$11*$K$9+$F$11*((CV1230+CN1230)/MAX(CV1230+CN1230+CW1230, 0.1)*$P$9+CW1230/MAX(CV1230+CN1230+CW1230, 0.1)*$Q$9))/($B$11+$C$11+$F$11)</f>
        <v>0</v>
      </c>
      <c r="BB1230">
        <v>6</v>
      </c>
      <c r="BC1230">
        <v>0.5</v>
      </c>
      <c r="BD1230" t="s">
        <v>355</v>
      </c>
      <c r="BE1230">
        <v>2</v>
      </c>
      <c r="BF1230" t="b">
        <v>1</v>
      </c>
      <c r="BG1230">
        <v>1663701316.85</v>
      </c>
      <c r="BH1230">
        <v>942.447892857143</v>
      </c>
      <c r="BI1230">
        <v>1001.37460714286</v>
      </c>
      <c r="BJ1230">
        <v>22.9857214285714</v>
      </c>
      <c r="BK1230">
        <v>18.8806678571429</v>
      </c>
      <c r="BL1230">
        <v>933.583964285714</v>
      </c>
      <c r="BM1230">
        <v>22.6809321428571</v>
      </c>
      <c r="BN1230">
        <v>500.108285714286</v>
      </c>
      <c r="BO1230">
        <v>90.4374285714286</v>
      </c>
      <c r="BP1230">
        <v>0.0482539892857143</v>
      </c>
      <c r="BQ1230">
        <v>24.4449678571429</v>
      </c>
      <c r="BR1230">
        <v>25.0034214285714</v>
      </c>
      <c r="BS1230">
        <v>999.9</v>
      </c>
      <c r="BT1230">
        <v>0</v>
      </c>
      <c r="BU1230">
        <v>0</v>
      </c>
      <c r="BV1230">
        <v>9999.64285714286</v>
      </c>
      <c r="BW1230">
        <v>0</v>
      </c>
      <c r="BX1230">
        <v>17.0378</v>
      </c>
      <c r="BY1230">
        <v>-58.926825</v>
      </c>
      <c r="BZ1230">
        <v>964.620428571429</v>
      </c>
      <c r="CA1230">
        <v>1020.64482142857</v>
      </c>
      <c r="CB1230">
        <v>4.1050475</v>
      </c>
      <c r="CC1230">
        <v>1001.37460714286</v>
      </c>
      <c r="CD1230">
        <v>18.8806678571429</v>
      </c>
      <c r="CE1230">
        <v>2.07876892857143</v>
      </c>
      <c r="CF1230">
        <v>1.70751892857143</v>
      </c>
      <c r="CG1230">
        <v>18.057425</v>
      </c>
      <c r="CH1230">
        <v>14.9649464285714</v>
      </c>
      <c r="CI1230">
        <v>1999.995</v>
      </c>
      <c r="CJ1230">
        <v>0.979997642857143</v>
      </c>
      <c r="CK1230">
        <v>0.0200024142857143</v>
      </c>
      <c r="CL1230">
        <v>0</v>
      </c>
      <c r="CM1230">
        <v>917.031285714285</v>
      </c>
      <c r="CN1230">
        <v>5.00063</v>
      </c>
      <c r="CO1230">
        <v>18203.5607142857</v>
      </c>
      <c r="CP1230">
        <v>17256.8571428571</v>
      </c>
      <c r="CQ1230">
        <v>39.31425</v>
      </c>
      <c r="CR1230">
        <v>39.437</v>
      </c>
      <c r="CS1230">
        <v>38.812</v>
      </c>
      <c r="CT1230">
        <v>38.8705</v>
      </c>
      <c r="CU1230">
        <v>40.062</v>
      </c>
      <c r="CV1230">
        <v>1955.09357142857</v>
      </c>
      <c r="CW1230">
        <v>39.9014285714286</v>
      </c>
      <c r="CX1230">
        <v>0</v>
      </c>
      <c r="CY1230">
        <v>1663701322.1</v>
      </c>
      <c r="CZ1230">
        <v>0</v>
      </c>
      <c r="DA1230">
        <v>0</v>
      </c>
      <c r="DB1230" t="s">
        <v>356</v>
      </c>
      <c r="DC1230">
        <v>1660677648.1</v>
      </c>
      <c r="DD1230">
        <v>1660677649.1</v>
      </c>
      <c r="DE1230">
        <v>0</v>
      </c>
      <c r="DF1230">
        <v>-1.042</v>
      </c>
      <c r="DG1230">
        <v>0.003</v>
      </c>
      <c r="DH1230">
        <v>5.218</v>
      </c>
      <c r="DI1230">
        <v>0.344</v>
      </c>
      <c r="DJ1230">
        <v>417</v>
      </c>
      <c r="DK1230">
        <v>22</v>
      </c>
      <c r="DL1230">
        <v>1.24</v>
      </c>
      <c r="DM1230">
        <v>0.53</v>
      </c>
      <c r="DN1230">
        <v>-58.79338</v>
      </c>
      <c r="DO1230">
        <v>-1.25182063789839</v>
      </c>
      <c r="DP1230">
        <v>0.536517641928017</v>
      </c>
      <c r="DQ1230">
        <v>0</v>
      </c>
      <c r="DR1230">
        <v>4.0982</v>
      </c>
      <c r="DS1230">
        <v>0.195842926829266</v>
      </c>
      <c r="DT1230">
        <v>0.0202396408070894</v>
      </c>
      <c r="DU1230">
        <v>0</v>
      </c>
      <c r="DV1230">
        <v>0</v>
      </c>
      <c r="DW1230">
        <v>2</v>
      </c>
      <c r="DX1230" t="s">
        <v>357</v>
      </c>
      <c r="DY1230">
        <v>2.9737</v>
      </c>
      <c r="DZ1230">
        <v>2.70211</v>
      </c>
      <c r="EA1230">
        <v>0.162749</v>
      </c>
      <c r="EB1230">
        <v>0.169931</v>
      </c>
      <c r="EC1230">
        <v>0.100303</v>
      </c>
      <c r="ED1230">
        <v>0.0878403</v>
      </c>
      <c r="EE1230">
        <v>32590.4</v>
      </c>
      <c r="EF1230">
        <v>35219.3</v>
      </c>
      <c r="EG1230">
        <v>35277.7</v>
      </c>
      <c r="EH1230">
        <v>38484.2</v>
      </c>
      <c r="EI1230">
        <v>45014.8</v>
      </c>
      <c r="EJ1230">
        <v>50711.8</v>
      </c>
      <c r="EK1230">
        <v>55156.8</v>
      </c>
      <c r="EL1230">
        <v>61739.6</v>
      </c>
      <c r="EM1230">
        <v>1.9836</v>
      </c>
      <c r="EN1230">
        <v>1.8002</v>
      </c>
      <c r="EO1230">
        <v>0.0849068</v>
      </c>
      <c r="EP1230">
        <v>0</v>
      </c>
      <c r="EQ1230">
        <v>23.6138</v>
      </c>
      <c r="ER1230">
        <v>999.9</v>
      </c>
      <c r="ES1230">
        <v>41.717</v>
      </c>
      <c r="ET1230">
        <v>32.297</v>
      </c>
      <c r="EU1230">
        <v>22.3992</v>
      </c>
      <c r="EV1230">
        <v>56.2626</v>
      </c>
      <c r="EW1230">
        <v>45.8494</v>
      </c>
      <c r="EX1230">
        <v>1</v>
      </c>
      <c r="EY1230">
        <v>0.0227642</v>
      </c>
      <c r="EZ1230">
        <v>2.88985</v>
      </c>
      <c r="FA1230">
        <v>20.0893</v>
      </c>
      <c r="FB1230">
        <v>5.19692</v>
      </c>
      <c r="FC1230">
        <v>12.0076</v>
      </c>
      <c r="FD1230">
        <v>4.9748</v>
      </c>
      <c r="FE1230">
        <v>3.294</v>
      </c>
      <c r="FF1230">
        <v>9999</v>
      </c>
      <c r="FG1230">
        <v>9999</v>
      </c>
      <c r="FH1230">
        <v>9999</v>
      </c>
      <c r="FI1230">
        <v>696.6</v>
      </c>
      <c r="FJ1230">
        <v>1.86356</v>
      </c>
      <c r="FK1230">
        <v>1.86829</v>
      </c>
      <c r="FL1230">
        <v>1.86804</v>
      </c>
      <c r="FM1230">
        <v>1.86935</v>
      </c>
      <c r="FN1230">
        <v>1.87009</v>
      </c>
      <c r="FO1230">
        <v>1.86615</v>
      </c>
      <c r="FP1230">
        <v>1.86713</v>
      </c>
      <c r="FQ1230">
        <v>1.86856</v>
      </c>
      <c r="FR1230">
        <v>5</v>
      </c>
      <c r="FS1230">
        <v>0</v>
      </c>
      <c r="FT1230">
        <v>0</v>
      </c>
      <c r="FU1230">
        <v>0</v>
      </c>
      <c r="FV1230" t="s">
        <v>358</v>
      </c>
      <c r="FW1230" t="s">
        <v>359</v>
      </c>
      <c r="FX1230" t="s">
        <v>360</v>
      </c>
      <c r="FY1230" t="s">
        <v>360</v>
      </c>
      <c r="FZ1230" t="s">
        <v>360</v>
      </c>
      <c r="GA1230" t="s">
        <v>360</v>
      </c>
      <c r="GB1230">
        <v>0</v>
      </c>
      <c r="GC1230">
        <v>100</v>
      </c>
      <c r="GD1230">
        <v>100</v>
      </c>
      <c r="GE1230">
        <v>9.007</v>
      </c>
      <c r="GF1230">
        <v>0.3048</v>
      </c>
      <c r="GG1230">
        <v>3.61927167264205</v>
      </c>
      <c r="GH1230">
        <v>0.00509506669552449</v>
      </c>
      <c r="GI1230">
        <v>1.17866753763249e-06</v>
      </c>
      <c r="GJ1230">
        <v>-6.62632595388568e-10</v>
      </c>
      <c r="GK1230">
        <v>0.304780318481584</v>
      </c>
      <c r="GL1230">
        <v>0</v>
      </c>
      <c r="GM1230">
        <v>0</v>
      </c>
      <c r="GN1230">
        <v>0</v>
      </c>
      <c r="GO1230">
        <v>-5</v>
      </c>
      <c r="GP1230">
        <v>1640</v>
      </c>
      <c r="GQ1230">
        <v>1</v>
      </c>
      <c r="GR1230">
        <v>20</v>
      </c>
      <c r="GS1230">
        <v>50394.6</v>
      </c>
      <c r="GT1230">
        <v>50394.6</v>
      </c>
      <c r="GU1230">
        <v>2.11914</v>
      </c>
      <c r="GV1230">
        <v>2.62939</v>
      </c>
      <c r="GW1230">
        <v>1.54785</v>
      </c>
      <c r="GX1230">
        <v>2.29858</v>
      </c>
      <c r="GY1230">
        <v>1.34644</v>
      </c>
      <c r="GZ1230">
        <v>2.30347</v>
      </c>
      <c r="HA1230">
        <v>37.2659</v>
      </c>
      <c r="HB1230">
        <v>23.9387</v>
      </c>
      <c r="HC1230">
        <v>18</v>
      </c>
      <c r="HD1230">
        <v>506.034</v>
      </c>
      <c r="HE1230">
        <v>390.671</v>
      </c>
      <c r="HF1230">
        <v>19.3323</v>
      </c>
      <c r="HG1230">
        <v>27.3593</v>
      </c>
      <c r="HH1230">
        <v>30.0001</v>
      </c>
      <c r="HI1230">
        <v>27.3566</v>
      </c>
      <c r="HJ1230">
        <v>27.3016</v>
      </c>
      <c r="HK1230">
        <v>42.4494</v>
      </c>
      <c r="HL1230">
        <v>17.8486</v>
      </c>
      <c r="HM1230">
        <v>21.6918</v>
      </c>
      <c r="HN1230">
        <v>19.3251</v>
      </c>
      <c r="HO1230">
        <v>1039.7</v>
      </c>
      <c r="HP1230">
        <v>18.7641</v>
      </c>
      <c r="HQ1230">
        <v>102.309</v>
      </c>
      <c r="HR1230">
        <v>102.759</v>
      </c>
    </row>
    <row r="1231" spans="1:226">
      <c r="A1231">
        <v>1215</v>
      </c>
      <c r="B1231">
        <v>1663701329.6</v>
      </c>
      <c r="C1231">
        <v>13554.5</v>
      </c>
      <c r="D1231" t="s">
        <v>2801</v>
      </c>
      <c r="E1231" t="s">
        <v>2802</v>
      </c>
      <c r="F1231">
        <v>5</v>
      </c>
      <c r="G1231" t="s">
        <v>2678</v>
      </c>
      <c r="H1231" t="s">
        <v>354</v>
      </c>
      <c r="I1231">
        <v>1663701322.11852</v>
      </c>
      <c r="J1231">
        <f>(K1231)/1000</f>
        <v>0</v>
      </c>
      <c r="K1231">
        <f>IF(BF1231, AN1231, AH1231)</f>
        <v>0</v>
      </c>
      <c r="L1231">
        <f>IF(BF1231, AI1231, AG1231)</f>
        <v>0</v>
      </c>
      <c r="M1231">
        <f>BH1231 - IF(AU1231&gt;1, L1231*BB1231*100.0/(AW1231*BV1231), 0)</f>
        <v>0</v>
      </c>
      <c r="N1231">
        <f>((T1231-J1231/2)*M1231-L1231)/(T1231+J1231/2)</f>
        <v>0</v>
      </c>
      <c r="O1231">
        <f>N1231*(BO1231+BP1231)/1000.0</f>
        <v>0</v>
      </c>
      <c r="P1231">
        <f>(BH1231 - IF(AU1231&gt;1, L1231*BB1231*100.0/(AW1231*BV1231), 0))*(BO1231+BP1231)/1000.0</f>
        <v>0</v>
      </c>
      <c r="Q1231">
        <f>2.0/((1/S1231-1/R1231)+SIGN(S1231)*SQRT((1/S1231-1/R1231)*(1/S1231-1/R1231) + 4*BC1231/((BC1231+1)*(BC1231+1))*(2*1/S1231*1/R1231-1/R1231*1/R1231)))</f>
        <v>0</v>
      </c>
      <c r="R1231">
        <f>IF(LEFT(BD1231,1)&lt;&gt;"0",IF(LEFT(BD1231,1)="1",3.0,BE1231),$D$5+$E$5*(BV1231*BO1231/($K$5*1000))+$F$5*(BV1231*BO1231/($K$5*1000))*MAX(MIN(BB1231,$J$5),$I$5)*MAX(MIN(BB1231,$J$5),$I$5)+$G$5*MAX(MIN(BB1231,$J$5),$I$5)*(BV1231*BO1231/($K$5*1000))+$H$5*(BV1231*BO1231/($K$5*1000))*(BV1231*BO1231/($K$5*1000)))</f>
        <v>0</v>
      </c>
      <c r="S1231">
        <f>J1231*(1000-(1000*0.61365*exp(17.502*W1231/(240.97+W1231))/(BO1231+BP1231)+BJ1231)/2)/(1000*0.61365*exp(17.502*W1231/(240.97+W1231))/(BO1231+BP1231)-BJ1231)</f>
        <v>0</v>
      </c>
      <c r="T1231">
        <f>1/((BC1231+1)/(Q1231/1.6)+1/(R1231/1.37)) + BC1231/((BC1231+1)/(Q1231/1.6) + BC1231/(R1231/1.37))</f>
        <v>0</v>
      </c>
      <c r="U1231">
        <f>(AX1231*BA1231)</f>
        <v>0</v>
      </c>
      <c r="V1231">
        <f>(BQ1231+(U1231+2*0.95*5.67E-8*(((BQ1231+$B$7)+273)^4-(BQ1231+273)^4)-44100*J1231)/(1.84*29.3*R1231+8*0.95*5.67E-8*(BQ1231+273)^3))</f>
        <v>0</v>
      </c>
      <c r="W1231">
        <f>($C$7*BR1231+$D$7*BS1231+$E$7*V1231)</f>
        <v>0</v>
      </c>
      <c r="X1231">
        <f>0.61365*exp(17.502*W1231/(240.97+W1231))</f>
        <v>0</v>
      </c>
      <c r="Y1231">
        <f>(Z1231/AA1231*100)</f>
        <v>0</v>
      </c>
      <c r="Z1231">
        <f>BJ1231*(BO1231+BP1231)/1000</f>
        <v>0</v>
      </c>
      <c r="AA1231">
        <f>0.61365*exp(17.502*BQ1231/(240.97+BQ1231))</f>
        <v>0</v>
      </c>
      <c r="AB1231">
        <f>(X1231-BJ1231*(BO1231+BP1231)/1000)</f>
        <v>0</v>
      </c>
      <c r="AC1231">
        <f>(-J1231*44100)</f>
        <v>0</v>
      </c>
      <c r="AD1231">
        <f>2*29.3*R1231*0.92*(BQ1231-W1231)</f>
        <v>0</v>
      </c>
      <c r="AE1231">
        <f>2*0.95*5.67E-8*(((BQ1231+$B$7)+273)^4-(W1231+273)^4)</f>
        <v>0</v>
      </c>
      <c r="AF1231">
        <f>U1231+AE1231+AC1231+AD1231</f>
        <v>0</v>
      </c>
      <c r="AG1231">
        <f>BN1231*AU1231*(BI1231-BH1231*(1000-AU1231*BK1231)/(1000-AU1231*BJ1231))/(100*BB1231)</f>
        <v>0</v>
      </c>
      <c r="AH1231">
        <f>1000*BN1231*AU1231*(BJ1231-BK1231)/(100*BB1231*(1000-AU1231*BJ1231))</f>
        <v>0</v>
      </c>
      <c r="AI1231">
        <f>(AJ1231 - AK1231 - BO1231*1E3/(8.314*(BQ1231+273.15)) * AM1231/BN1231 * AL1231) * BN1231/(100*BB1231) * (1000 - BK1231)/1000</f>
        <v>0</v>
      </c>
      <c r="AJ1231">
        <v>1054.72128435201</v>
      </c>
      <c r="AK1231">
        <v>1006.56514545454</v>
      </c>
      <c r="AL1231">
        <v>3.4070768118959</v>
      </c>
      <c r="AM1231">
        <v>65.4576814348884</v>
      </c>
      <c r="AN1231">
        <f>(AP1231 - AO1231 + BO1231*1E3/(8.314*(BQ1231+273.15)) * AR1231/BN1231 * AQ1231) * BN1231/(100*BB1231) * 1000/(1000 - AP1231)</f>
        <v>0</v>
      </c>
      <c r="AO1231">
        <v>18.8090368381627</v>
      </c>
      <c r="AP1231">
        <v>22.947056043956</v>
      </c>
      <c r="AQ1231">
        <v>-0.0059706341296551</v>
      </c>
      <c r="AR1231">
        <v>121.626062050855</v>
      </c>
      <c r="AS1231">
        <v>0</v>
      </c>
      <c r="AT1231">
        <v>0</v>
      </c>
      <c r="AU1231">
        <f>IF(AS1231*$H$13&gt;=AW1231,1.0,(AW1231/(AW1231-AS1231*$H$13)))</f>
        <v>0</v>
      </c>
      <c r="AV1231">
        <f>(AU1231-1)*100</f>
        <v>0</v>
      </c>
      <c r="AW1231">
        <f>MAX(0,($B$13+$C$13*BV1231)/(1+$D$13*BV1231)*BO1231/(BQ1231+273)*$E$13)</f>
        <v>0</v>
      </c>
      <c r="AX1231">
        <f>$B$11*BW1231+$C$11*BX1231+$F$11*CI1231*(1-CL1231)</f>
        <v>0</v>
      </c>
      <c r="AY1231">
        <f>AX1231*AZ1231</f>
        <v>0</v>
      </c>
      <c r="AZ1231">
        <f>($B$11*$D$9+$C$11*$D$9+$F$11*((CV1231+CN1231)/MAX(CV1231+CN1231+CW1231, 0.1)*$I$9+CW1231/MAX(CV1231+CN1231+CW1231, 0.1)*$J$9))/($B$11+$C$11+$F$11)</f>
        <v>0</v>
      </c>
      <c r="BA1231">
        <f>($B$11*$K$9+$C$11*$K$9+$F$11*((CV1231+CN1231)/MAX(CV1231+CN1231+CW1231, 0.1)*$P$9+CW1231/MAX(CV1231+CN1231+CW1231, 0.1)*$Q$9))/($B$11+$C$11+$F$11)</f>
        <v>0</v>
      </c>
      <c r="BB1231">
        <v>6</v>
      </c>
      <c r="BC1231">
        <v>0.5</v>
      </c>
      <c r="BD1231" t="s">
        <v>355</v>
      </c>
      <c r="BE1231">
        <v>2</v>
      </c>
      <c r="BF1231" t="b">
        <v>1</v>
      </c>
      <c r="BG1231">
        <v>1663701322.11852</v>
      </c>
      <c r="BH1231">
        <v>960.118740740741</v>
      </c>
      <c r="BI1231">
        <v>1018.91859259259</v>
      </c>
      <c r="BJ1231">
        <v>22.9765518518519</v>
      </c>
      <c r="BK1231">
        <v>18.8498037037037</v>
      </c>
      <c r="BL1231">
        <v>951.157333333333</v>
      </c>
      <c r="BM1231">
        <v>22.671762962963</v>
      </c>
      <c r="BN1231">
        <v>500.089222222222</v>
      </c>
      <c r="BO1231">
        <v>90.4359185185185</v>
      </c>
      <c r="BP1231">
        <v>0.0482019851851852</v>
      </c>
      <c r="BQ1231">
        <v>24.4456703703704</v>
      </c>
      <c r="BR1231">
        <v>25.010437037037</v>
      </c>
      <c r="BS1231">
        <v>999.9</v>
      </c>
      <c r="BT1231">
        <v>0</v>
      </c>
      <c r="BU1231">
        <v>0</v>
      </c>
      <c r="BV1231">
        <v>10005.1851851852</v>
      </c>
      <c r="BW1231">
        <v>0</v>
      </c>
      <c r="BX1231">
        <v>16.9986925925926</v>
      </c>
      <c r="BY1231">
        <v>-58.8001777777778</v>
      </c>
      <c r="BZ1231">
        <v>982.697666666667</v>
      </c>
      <c r="CA1231">
        <v>1038.49444444444</v>
      </c>
      <c r="CB1231">
        <v>4.12674148148148</v>
      </c>
      <c r="CC1231">
        <v>1018.91859259259</v>
      </c>
      <c r="CD1231">
        <v>18.8498037037037</v>
      </c>
      <c r="CE1231">
        <v>2.07790518518519</v>
      </c>
      <c r="CF1231">
        <v>1.7047</v>
      </c>
      <c r="CG1231">
        <v>18.0508</v>
      </c>
      <c r="CH1231">
        <v>14.9392555555556</v>
      </c>
      <c r="CI1231">
        <v>1999.99222222222</v>
      </c>
      <c r="CJ1231">
        <v>0.979997777777778</v>
      </c>
      <c r="CK1231">
        <v>0.0200022703703704</v>
      </c>
      <c r="CL1231">
        <v>0</v>
      </c>
      <c r="CM1231">
        <v>916.092111111111</v>
      </c>
      <c r="CN1231">
        <v>5.00063</v>
      </c>
      <c r="CO1231">
        <v>18184.7740740741</v>
      </c>
      <c r="CP1231">
        <v>17256.8222222222</v>
      </c>
      <c r="CQ1231">
        <v>39.326</v>
      </c>
      <c r="CR1231">
        <v>39.437</v>
      </c>
      <c r="CS1231">
        <v>38.812</v>
      </c>
      <c r="CT1231">
        <v>38.875</v>
      </c>
      <c r="CU1231">
        <v>40.062</v>
      </c>
      <c r="CV1231">
        <v>1955.09148148148</v>
      </c>
      <c r="CW1231">
        <v>39.9007407407407</v>
      </c>
      <c r="CX1231">
        <v>0</v>
      </c>
      <c r="CY1231">
        <v>1663701326.9</v>
      </c>
      <c r="CZ1231">
        <v>0</v>
      </c>
      <c r="DA1231">
        <v>0</v>
      </c>
      <c r="DB1231" t="s">
        <v>356</v>
      </c>
      <c r="DC1231">
        <v>1660677648.1</v>
      </c>
      <c r="DD1231">
        <v>1660677649.1</v>
      </c>
      <c r="DE1231">
        <v>0</v>
      </c>
      <c r="DF1231">
        <v>-1.042</v>
      </c>
      <c r="DG1231">
        <v>0.003</v>
      </c>
      <c r="DH1231">
        <v>5.218</v>
      </c>
      <c r="DI1231">
        <v>0.344</v>
      </c>
      <c r="DJ1231">
        <v>417</v>
      </c>
      <c r="DK1231">
        <v>22</v>
      </c>
      <c r="DL1231">
        <v>1.24</v>
      </c>
      <c r="DM1231">
        <v>0.53</v>
      </c>
      <c r="DN1231">
        <v>-58.8418</v>
      </c>
      <c r="DO1231">
        <v>-0.664198874296277</v>
      </c>
      <c r="DP1231">
        <v>0.508597730529738</v>
      </c>
      <c r="DQ1231">
        <v>0</v>
      </c>
      <c r="DR1231">
        <v>4.11361</v>
      </c>
      <c r="DS1231">
        <v>0.257925928705435</v>
      </c>
      <c r="DT1231">
        <v>0.0260762417729243</v>
      </c>
      <c r="DU1231">
        <v>0</v>
      </c>
      <c r="DV1231">
        <v>0</v>
      </c>
      <c r="DW1231">
        <v>2</v>
      </c>
      <c r="DX1231" t="s">
        <v>357</v>
      </c>
      <c r="DY1231">
        <v>2.97239</v>
      </c>
      <c r="DZ1231">
        <v>2.70186</v>
      </c>
      <c r="EA1231">
        <v>0.16454</v>
      </c>
      <c r="EB1231">
        <v>0.171558</v>
      </c>
      <c r="EC1231">
        <v>0.100234</v>
      </c>
      <c r="ED1231">
        <v>0.0877891</v>
      </c>
      <c r="EE1231">
        <v>32520.5</v>
      </c>
      <c r="EF1231">
        <v>35150.1</v>
      </c>
      <c r="EG1231">
        <v>35277.4</v>
      </c>
      <c r="EH1231">
        <v>38484</v>
      </c>
      <c r="EI1231">
        <v>45018.5</v>
      </c>
      <c r="EJ1231">
        <v>50714.9</v>
      </c>
      <c r="EK1231">
        <v>55156.9</v>
      </c>
      <c r="EL1231">
        <v>61739.9</v>
      </c>
      <c r="EM1231">
        <v>1.9836</v>
      </c>
      <c r="EN1231">
        <v>1.8002</v>
      </c>
      <c r="EO1231">
        <v>0.085324</v>
      </c>
      <c r="EP1231">
        <v>0</v>
      </c>
      <c r="EQ1231">
        <v>23.6158</v>
      </c>
      <c r="ER1231">
        <v>999.9</v>
      </c>
      <c r="ES1231">
        <v>41.692</v>
      </c>
      <c r="ET1231">
        <v>32.297</v>
      </c>
      <c r="EU1231">
        <v>22.389</v>
      </c>
      <c r="EV1231">
        <v>56.0326</v>
      </c>
      <c r="EW1231">
        <v>45.9455</v>
      </c>
      <c r="EX1231">
        <v>1</v>
      </c>
      <c r="EY1231">
        <v>0.0228049</v>
      </c>
      <c r="EZ1231">
        <v>2.89218</v>
      </c>
      <c r="FA1231">
        <v>20.0884</v>
      </c>
      <c r="FB1231">
        <v>5.19573</v>
      </c>
      <c r="FC1231">
        <v>12.004</v>
      </c>
      <c r="FD1231">
        <v>4.9752</v>
      </c>
      <c r="FE1231">
        <v>3.294</v>
      </c>
      <c r="FF1231">
        <v>9999</v>
      </c>
      <c r="FG1231">
        <v>9999</v>
      </c>
      <c r="FH1231">
        <v>9999</v>
      </c>
      <c r="FI1231">
        <v>696.6</v>
      </c>
      <c r="FJ1231">
        <v>1.86356</v>
      </c>
      <c r="FK1231">
        <v>1.86832</v>
      </c>
      <c r="FL1231">
        <v>1.86807</v>
      </c>
      <c r="FM1231">
        <v>1.86935</v>
      </c>
      <c r="FN1231">
        <v>1.87009</v>
      </c>
      <c r="FO1231">
        <v>1.86615</v>
      </c>
      <c r="FP1231">
        <v>1.86716</v>
      </c>
      <c r="FQ1231">
        <v>1.86859</v>
      </c>
      <c r="FR1231">
        <v>5</v>
      </c>
      <c r="FS1231">
        <v>0</v>
      </c>
      <c r="FT1231">
        <v>0</v>
      </c>
      <c r="FU1231">
        <v>0</v>
      </c>
      <c r="FV1231" t="s">
        <v>358</v>
      </c>
      <c r="FW1231" t="s">
        <v>359</v>
      </c>
      <c r="FX1231" t="s">
        <v>360</v>
      </c>
      <c r="FY1231" t="s">
        <v>360</v>
      </c>
      <c r="FZ1231" t="s">
        <v>360</v>
      </c>
      <c r="GA1231" t="s">
        <v>360</v>
      </c>
      <c r="GB1231">
        <v>0</v>
      </c>
      <c r="GC1231">
        <v>100</v>
      </c>
      <c r="GD1231">
        <v>100</v>
      </c>
      <c r="GE1231">
        <v>9.099</v>
      </c>
      <c r="GF1231">
        <v>0.3048</v>
      </c>
      <c r="GG1231">
        <v>3.61927167264205</v>
      </c>
      <c r="GH1231">
        <v>0.00509506669552449</v>
      </c>
      <c r="GI1231">
        <v>1.17866753763249e-06</v>
      </c>
      <c r="GJ1231">
        <v>-6.62632595388568e-10</v>
      </c>
      <c r="GK1231">
        <v>0.304780318481584</v>
      </c>
      <c r="GL1231">
        <v>0</v>
      </c>
      <c r="GM1231">
        <v>0</v>
      </c>
      <c r="GN1231">
        <v>0</v>
      </c>
      <c r="GO1231">
        <v>-5</v>
      </c>
      <c r="GP1231">
        <v>1640</v>
      </c>
      <c r="GQ1231">
        <v>1</v>
      </c>
      <c r="GR1231">
        <v>20</v>
      </c>
      <c r="GS1231">
        <v>50394.7</v>
      </c>
      <c r="GT1231">
        <v>50394.7</v>
      </c>
      <c r="GU1231">
        <v>2.14355</v>
      </c>
      <c r="GV1231">
        <v>2.61963</v>
      </c>
      <c r="GW1231">
        <v>1.54785</v>
      </c>
      <c r="GX1231">
        <v>2.29858</v>
      </c>
      <c r="GY1231">
        <v>1.34644</v>
      </c>
      <c r="GZ1231">
        <v>2.44629</v>
      </c>
      <c r="HA1231">
        <v>37.2659</v>
      </c>
      <c r="HB1231">
        <v>23.9387</v>
      </c>
      <c r="HC1231">
        <v>18</v>
      </c>
      <c r="HD1231">
        <v>506.032</v>
      </c>
      <c r="HE1231">
        <v>390.671</v>
      </c>
      <c r="HF1231">
        <v>19.3163</v>
      </c>
      <c r="HG1231">
        <v>27.3593</v>
      </c>
      <c r="HH1231">
        <v>30.0001</v>
      </c>
      <c r="HI1231">
        <v>27.3566</v>
      </c>
      <c r="HJ1231">
        <v>27.3016</v>
      </c>
      <c r="HK1231">
        <v>43.036</v>
      </c>
      <c r="HL1231">
        <v>17.8486</v>
      </c>
      <c r="HM1231">
        <v>21.6918</v>
      </c>
      <c r="HN1231">
        <v>19.3103</v>
      </c>
      <c r="HO1231">
        <v>1059.81</v>
      </c>
      <c r="HP1231">
        <v>18.7738</v>
      </c>
      <c r="HQ1231">
        <v>102.309</v>
      </c>
      <c r="HR1231">
        <v>102.759</v>
      </c>
    </row>
    <row r="1232" spans="1:226">
      <c r="A1232">
        <v>1216</v>
      </c>
      <c r="B1232">
        <v>1663701334.6</v>
      </c>
      <c r="C1232">
        <v>13559.5</v>
      </c>
      <c r="D1232" t="s">
        <v>2803</v>
      </c>
      <c r="E1232" t="s">
        <v>2804</v>
      </c>
      <c r="F1232">
        <v>5</v>
      </c>
      <c r="G1232" t="s">
        <v>2678</v>
      </c>
      <c r="H1232" t="s">
        <v>354</v>
      </c>
      <c r="I1232">
        <v>1663701326.83214</v>
      </c>
      <c r="J1232">
        <f>(K1232)/1000</f>
        <v>0</v>
      </c>
      <c r="K1232">
        <f>IF(BF1232, AN1232, AH1232)</f>
        <v>0</v>
      </c>
      <c r="L1232">
        <f>IF(BF1232, AI1232, AG1232)</f>
        <v>0</v>
      </c>
      <c r="M1232">
        <f>BH1232 - IF(AU1232&gt;1, L1232*BB1232*100.0/(AW1232*BV1232), 0)</f>
        <v>0</v>
      </c>
      <c r="N1232">
        <f>((T1232-J1232/2)*M1232-L1232)/(T1232+J1232/2)</f>
        <v>0</v>
      </c>
      <c r="O1232">
        <f>N1232*(BO1232+BP1232)/1000.0</f>
        <v>0</v>
      </c>
      <c r="P1232">
        <f>(BH1232 - IF(AU1232&gt;1, L1232*BB1232*100.0/(AW1232*BV1232), 0))*(BO1232+BP1232)/1000.0</f>
        <v>0</v>
      </c>
      <c r="Q1232">
        <f>2.0/((1/S1232-1/R1232)+SIGN(S1232)*SQRT((1/S1232-1/R1232)*(1/S1232-1/R1232) + 4*BC1232/((BC1232+1)*(BC1232+1))*(2*1/S1232*1/R1232-1/R1232*1/R1232)))</f>
        <v>0</v>
      </c>
      <c r="R1232">
        <f>IF(LEFT(BD1232,1)&lt;&gt;"0",IF(LEFT(BD1232,1)="1",3.0,BE1232),$D$5+$E$5*(BV1232*BO1232/($K$5*1000))+$F$5*(BV1232*BO1232/($K$5*1000))*MAX(MIN(BB1232,$J$5),$I$5)*MAX(MIN(BB1232,$J$5),$I$5)+$G$5*MAX(MIN(BB1232,$J$5),$I$5)*(BV1232*BO1232/($K$5*1000))+$H$5*(BV1232*BO1232/($K$5*1000))*(BV1232*BO1232/($K$5*1000)))</f>
        <v>0</v>
      </c>
      <c r="S1232">
        <f>J1232*(1000-(1000*0.61365*exp(17.502*W1232/(240.97+W1232))/(BO1232+BP1232)+BJ1232)/2)/(1000*0.61365*exp(17.502*W1232/(240.97+W1232))/(BO1232+BP1232)-BJ1232)</f>
        <v>0</v>
      </c>
      <c r="T1232">
        <f>1/((BC1232+1)/(Q1232/1.6)+1/(R1232/1.37)) + BC1232/((BC1232+1)/(Q1232/1.6) + BC1232/(R1232/1.37))</f>
        <v>0</v>
      </c>
      <c r="U1232">
        <f>(AX1232*BA1232)</f>
        <v>0</v>
      </c>
      <c r="V1232">
        <f>(BQ1232+(U1232+2*0.95*5.67E-8*(((BQ1232+$B$7)+273)^4-(BQ1232+273)^4)-44100*J1232)/(1.84*29.3*R1232+8*0.95*5.67E-8*(BQ1232+273)^3))</f>
        <v>0</v>
      </c>
      <c r="W1232">
        <f>($C$7*BR1232+$D$7*BS1232+$E$7*V1232)</f>
        <v>0</v>
      </c>
      <c r="X1232">
        <f>0.61365*exp(17.502*W1232/(240.97+W1232))</f>
        <v>0</v>
      </c>
      <c r="Y1232">
        <f>(Z1232/AA1232*100)</f>
        <v>0</v>
      </c>
      <c r="Z1232">
        <f>BJ1232*(BO1232+BP1232)/1000</f>
        <v>0</v>
      </c>
      <c r="AA1232">
        <f>0.61365*exp(17.502*BQ1232/(240.97+BQ1232))</f>
        <v>0</v>
      </c>
      <c r="AB1232">
        <f>(X1232-BJ1232*(BO1232+BP1232)/1000)</f>
        <v>0</v>
      </c>
      <c r="AC1232">
        <f>(-J1232*44100)</f>
        <v>0</v>
      </c>
      <c r="AD1232">
        <f>2*29.3*R1232*0.92*(BQ1232-W1232)</f>
        <v>0</v>
      </c>
      <c r="AE1232">
        <f>2*0.95*5.67E-8*(((BQ1232+$B$7)+273)^4-(W1232+273)^4)</f>
        <v>0</v>
      </c>
      <c r="AF1232">
        <f>U1232+AE1232+AC1232+AD1232</f>
        <v>0</v>
      </c>
      <c r="AG1232">
        <f>BN1232*AU1232*(BI1232-BH1232*(1000-AU1232*BK1232)/(1000-AU1232*BJ1232))/(100*BB1232)</f>
        <v>0</v>
      </c>
      <c r="AH1232">
        <f>1000*BN1232*AU1232*(BJ1232-BK1232)/(100*BB1232*(1000-AU1232*BJ1232))</f>
        <v>0</v>
      </c>
      <c r="AI1232">
        <f>(AJ1232 - AK1232 - BO1232*1E3/(8.314*(BQ1232+273.15)) * AM1232/BN1232 * AL1232) * BN1232/(100*BB1232) * (1000 - BK1232)/1000</f>
        <v>0</v>
      </c>
      <c r="AJ1232">
        <v>1072.02269909587</v>
      </c>
      <c r="AK1232">
        <v>1023.71872727273</v>
      </c>
      <c r="AL1232">
        <v>3.47592856977531</v>
      </c>
      <c r="AM1232">
        <v>65.4576814348884</v>
      </c>
      <c r="AN1232">
        <f>(AP1232 - AO1232 + BO1232*1E3/(8.314*(BQ1232+273.15)) * AR1232/BN1232 * AQ1232) * BN1232/(100*BB1232) * 1000/(1000 - AP1232)</f>
        <v>0</v>
      </c>
      <c r="AO1232">
        <v>18.8007715203373</v>
      </c>
      <c r="AP1232">
        <v>22.9267637362637</v>
      </c>
      <c r="AQ1232">
        <v>-0.00392977796954131</v>
      </c>
      <c r="AR1232">
        <v>121.626062050855</v>
      </c>
      <c r="AS1232">
        <v>0</v>
      </c>
      <c r="AT1232">
        <v>0</v>
      </c>
      <c r="AU1232">
        <f>IF(AS1232*$H$13&gt;=AW1232,1.0,(AW1232/(AW1232-AS1232*$H$13)))</f>
        <v>0</v>
      </c>
      <c r="AV1232">
        <f>(AU1232-1)*100</f>
        <v>0</v>
      </c>
      <c r="AW1232">
        <f>MAX(0,($B$13+$C$13*BV1232)/(1+$D$13*BV1232)*BO1232/(BQ1232+273)*$E$13)</f>
        <v>0</v>
      </c>
      <c r="AX1232">
        <f>$B$11*BW1232+$C$11*BX1232+$F$11*CI1232*(1-CL1232)</f>
        <v>0</v>
      </c>
      <c r="AY1232">
        <f>AX1232*AZ1232</f>
        <v>0</v>
      </c>
      <c r="AZ1232">
        <f>($B$11*$D$9+$C$11*$D$9+$F$11*((CV1232+CN1232)/MAX(CV1232+CN1232+CW1232, 0.1)*$I$9+CW1232/MAX(CV1232+CN1232+CW1232, 0.1)*$J$9))/($B$11+$C$11+$F$11)</f>
        <v>0</v>
      </c>
      <c r="BA1232">
        <f>($B$11*$K$9+$C$11*$K$9+$F$11*((CV1232+CN1232)/MAX(CV1232+CN1232+CW1232, 0.1)*$P$9+CW1232/MAX(CV1232+CN1232+CW1232, 0.1)*$Q$9))/($B$11+$C$11+$F$11)</f>
        <v>0</v>
      </c>
      <c r="BB1232">
        <v>6</v>
      </c>
      <c r="BC1232">
        <v>0.5</v>
      </c>
      <c r="BD1232" t="s">
        <v>355</v>
      </c>
      <c r="BE1232">
        <v>2</v>
      </c>
      <c r="BF1232" t="b">
        <v>1</v>
      </c>
      <c r="BG1232">
        <v>1663701326.83214</v>
      </c>
      <c r="BH1232">
        <v>975.836607142857</v>
      </c>
      <c r="BI1232">
        <v>1034.78285714286</v>
      </c>
      <c r="BJ1232">
        <v>22.9592035714286</v>
      </c>
      <c r="BK1232">
        <v>18.8227071428571</v>
      </c>
      <c r="BL1232">
        <v>966.788714285714</v>
      </c>
      <c r="BM1232">
        <v>22.6544178571429</v>
      </c>
      <c r="BN1232">
        <v>500.083285714286</v>
      </c>
      <c r="BO1232">
        <v>90.4337857142857</v>
      </c>
      <c r="BP1232">
        <v>0.0481517892857143</v>
      </c>
      <c r="BQ1232">
        <v>24.4444142857143</v>
      </c>
      <c r="BR1232">
        <v>25.0151035714286</v>
      </c>
      <c r="BS1232">
        <v>999.9</v>
      </c>
      <c r="BT1232">
        <v>0</v>
      </c>
      <c r="BU1232">
        <v>0</v>
      </c>
      <c r="BV1232">
        <v>9996.07142857143</v>
      </c>
      <c r="BW1232">
        <v>0</v>
      </c>
      <c r="BX1232">
        <v>16.9491428571429</v>
      </c>
      <c r="BY1232">
        <v>-58.9462714285714</v>
      </c>
      <c r="BZ1232">
        <v>998.767392857143</v>
      </c>
      <c r="CA1232">
        <v>1054.63392857143</v>
      </c>
      <c r="CB1232">
        <v>4.13649321428571</v>
      </c>
      <c r="CC1232">
        <v>1034.78285714286</v>
      </c>
      <c r="CD1232">
        <v>18.8227071428571</v>
      </c>
      <c r="CE1232">
        <v>2.07628785714286</v>
      </c>
      <c r="CF1232">
        <v>1.70221</v>
      </c>
      <c r="CG1232">
        <v>18.0384035714286</v>
      </c>
      <c r="CH1232">
        <v>14.9165678571429</v>
      </c>
      <c r="CI1232">
        <v>1999.97714285714</v>
      </c>
      <c r="CJ1232">
        <v>0.979997857142857</v>
      </c>
      <c r="CK1232">
        <v>0.0200021857142857</v>
      </c>
      <c r="CL1232">
        <v>0</v>
      </c>
      <c r="CM1232">
        <v>915.221</v>
      </c>
      <c r="CN1232">
        <v>5.00063</v>
      </c>
      <c r="CO1232">
        <v>18166.9285714286</v>
      </c>
      <c r="CP1232">
        <v>17256.6785714286</v>
      </c>
      <c r="CQ1232">
        <v>39.3255</v>
      </c>
      <c r="CR1232">
        <v>39.437</v>
      </c>
      <c r="CS1232">
        <v>38.812</v>
      </c>
      <c r="CT1232">
        <v>38.875</v>
      </c>
      <c r="CU1232">
        <v>40.062</v>
      </c>
      <c r="CV1232">
        <v>1955.07714285714</v>
      </c>
      <c r="CW1232">
        <v>39.9</v>
      </c>
      <c r="CX1232">
        <v>0</v>
      </c>
      <c r="CY1232">
        <v>1663701331.7</v>
      </c>
      <c r="CZ1232">
        <v>0</v>
      </c>
      <c r="DA1232">
        <v>0</v>
      </c>
      <c r="DB1232" t="s">
        <v>356</v>
      </c>
      <c r="DC1232">
        <v>1660677648.1</v>
      </c>
      <c r="DD1232">
        <v>1660677649.1</v>
      </c>
      <c r="DE1232">
        <v>0</v>
      </c>
      <c r="DF1232">
        <v>-1.042</v>
      </c>
      <c r="DG1232">
        <v>0.003</v>
      </c>
      <c r="DH1232">
        <v>5.218</v>
      </c>
      <c r="DI1232">
        <v>0.344</v>
      </c>
      <c r="DJ1232">
        <v>417</v>
      </c>
      <c r="DK1232">
        <v>22</v>
      </c>
      <c r="DL1232">
        <v>1.24</v>
      </c>
      <c r="DM1232">
        <v>0.53</v>
      </c>
      <c r="DN1232">
        <v>-58.88261</v>
      </c>
      <c r="DO1232">
        <v>-0.5647272045027</v>
      </c>
      <c r="DP1232">
        <v>0.49553862906942</v>
      </c>
      <c r="DQ1232">
        <v>0</v>
      </c>
      <c r="DR1232">
        <v>4.12652525</v>
      </c>
      <c r="DS1232">
        <v>0.177144652908064</v>
      </c>
      <c r="DT1232">
        <v>0.021594134503089</v>
      </c>
      <c r="DU1232">
        <v>0</v>
      </c>
      <c r="DV1232">
        <v>0</v>
      </c>
      <c r="DW1232">
        <v>2</v>
      </c>
      <c r="DX1232" t="s">
        <v>357</v>
      </c>
      <c r="DY1232">
        <v>2.97403</v>
      </c>
      <c r="DZ1232">
        <v>2.70196</v>
      </c>
      <c r="EA1232">
        <v>0.166335</v>
      </c>
      <c r="EB1232">
        <v>0.173321</v>
      </c>
      <c r="EC1232">
        <v>0.100177</v>
      </c>
      <c r="ED1232">
        <v>0.0877806</v>
      </c>
      <c r="EE1232">
        <v>32450.5</v>
      </c>
      <c r="EF1232">
        <v>35074.9</v>
      </c>
      <c r="EG1232">
        <v>35277.2</v>
      </c>
      <c r="EH1232">
        <v>38483.5</v>
      </c>
      <c r="EI1232">
        <v>45021.6</v>
      </c>
      <c r="EJ1232">
        <v>50714.9</v>
      </c>
      <c r="EK1232">
        <v>55157.2</v>
      </c>
      <c r="EL1232">
        <v>61739.2</v>
      </c>
      <c r="EM1232">
        <v>1.984</v>
      </c>
      <c r="EN1232">
        <v>1.8004</v>
      </c>
      <c r="EO1232">
        <v>0.084132</v>
      </c>
      <c r="EP1232">
        <v>0</v>
      </c>
      <c r="EQ1232">
        <v>23.6178</v>
      </c>
      <c r="ER1232">
        <v>999.9</v>
      </c>
      <c r="ES1232">
        <v>41.717</v>
      </c>
      <c r="ET1232">
        <v>32.297</v>
      </c>
      <c r="EU1232">
        <v>22.4018</v>
      </c>
      <c r="EV1232">
        <v>55.9826</v>
      </c>
      <c r="EW1232">
        <v>45.9495</v>
      </c>
      <c r="EX1232">
        <v>1</v>
      </c>
      <c r="EY1232">
        <v>0.0228659</v>
      </c>
      <c r="EZ1232">
        <v>2.91586</v>
      </c>
      <c r="FA1232">
        <v>20.0892</v>
      </c>
      <c r="FB1232">
        <v>5.20052</v>
      </c>
      <c r="FC1232">
        <v>12.0052</v>
      </c>
      <c r="FD1232">
        <v>4.976</v>
      </c>
      <c r="FE1232">
        <v>3.294</v>
      </c>
      <c r="FF1232">
        <v>9999</v>
      </c>
      <c r="FG1232">
        <v>9999</v>
      </c>
      <c r="FH1232">
        <v>9999</v>
      </c>
      <c r="FI1232">
        <v>696.6</v>
      </c>
      <c r="FJ1232">
        <v>1.86356</v>
      </c>
      <c r="FK1232">
        <v>1.86829</v>
      </c>
      <c r="FL1232">
        <v>1.86804</v>
      </c>
      <c r="FM1232">
        <v>1.86935</v>
      </c>
      <c r="FN1232">
        <v>1.87006</v>
      </c>
      <c r="FO1232">
        <v>1.86615</v>
      </c>
      <c r="FP1232">
        <v>1.86716</v>
      </c>
      <c r="FQ1232">
        <v>1.86859</v>
      </c>
      <c r="FR1232">
        <v>5</v>
      </c>
      <c r="FS1232">
        <v>0</v>
      </c>
      <c r="FT1232">
        <v>0</v>
      </c>
      <c r="FU1232">
        <v>0</v>
      </c>
      <c r="FV1232" t="s">
        <v>358</v>
      </c>
      <c r="FW1232" t="s">
        <v>359</v>
      </c>
      <c r="FX1232" t="s">
        <v>360</v>
      </c>
      <c r="FY1232" t="s">
        <v>360</v>
      </c>
      <c r="FZ1232" t="s">
        <v>360</v>
      </c>
      <c r="GA1232" t="s">
        <v>360</v>
      </c>
      <c r="GB1232">
        <v>0</v>
      </c>
      <c r="GC1232">
        <v>100</v>
      </c>
      <c r="GD1232">
        <v>100</v>
      </c>
      <c r="GE1232">
        <v>9.187</v>
      </c>
      <c r="GF1232">
        <v>0.3048</v>
      </c>
      <c r="GG1232">
        <v>3.61927167264205</v>
      </c>
      <c r="GH1232">
        <v>0.00509506669552449</v>
      </c>
      <c r="GI1232">
        <v>1.17866753763249e-06</v>
      </c>
      <c r="GJ1232">
        <v>-6.62632595388568e-10</v>
      </c>
      <c r="GK1232">
        <v>0.304780318481584</v>
      </c>
      <c r="GL1232">
        <v>0</v>
      </c>
      <c r="GM1232">
        <v>0</v>
      </c>
      <c r="GN1232">
        <v>0</v>
      </c>
      <c r="GO1232">
        <v>-5</v>
      </c>
      <c r="GP1232">
        <v>1640</v>
      </c>
      <c r="GQ1232">
        <v>1</v>
      </c>
      <c r="GR1232">
        <v>20</v>
      </c>
      <c r="GS1232">
        <v>50394.8</v>
      </c>
      <c r="GT1232">
        <v>50394.8</v>
      </c>
      <c r="GU1232">
        <v>2.17285</v>
      </c>
      <c r="GV1232">
        <v>2.62573</v>
      </c>
      <c r="GW1232">
        <v>1.54785</v>
      </c>
      <c r="GX1232">
        <v>2.29736</v>
      </c>
      <c r="GY1232">
        <v>1.34644</v>
      </c>
      <c r="GZ1232">
        <v>2.29736</v>
      </c>
      <c r="HA1232">
        <v>37.2659</v>
      </c>
      <c r="HB1232">
        <v>23.9299</v>
      </c>
      <c r="HC1232">
        <v>18</v>
      </c>
      <c r="HD1232">
        <v>506.301</v>
      </c>
      <c r="HE1232">
        <v>390.78</v>
      </c>
      <c r="HF1232">
        <v>19.2991</v>
      </c>
      <c r="HG1232">
        <v>27.3593</v>
      </c>
      <c r="HH1232">
        <v>30.0001</v>
      </c>
      <c r="HI1232">
        <v>27.3566</v>
      </c>
      <c r="HJ1232">
        <v>27.3016</v>
      </c>
      <c r="HK1232">
        <v>43.5259</v>
      </c>
      <c r="HL1232">
        <v>17.8486</v>
      </c>
      <c r="HM1232">
        <v>21.6918</v>
      </c>
      <c r="HN1232">
        <v>19.29</v>
      </c>
      <c r="HO1232">
        <v>1073.4</v>
      </c>
      <c r="HP1232">
        <v>18.7834</v>
      </c>
      <c r="HQ1232">
        <v>102.309</v>
      </c>
      <c r="HR1232">
        <v>102.758</v>
      </c>
    </row>
    <row r="1233" spans="1:226">
      <c r="A1233">
        <v>1217</v>
      </c>
      <c r="B1233">
        <v>1663701339.6</v>
      </c>
      <c r="C1233">
        <v>13564.5</v>
      </c>
      <c r="D1233" t="s">
        <v>2805</v>
      </c>
      <c r="E1233" t="s">
        <v>2806</v>
      </c>
      <c r="F1233">
        <v>5</v>
      </c>
      <c r="G1233" t="s">
        <v>2678</v>
      </c>
      <c r="H1233" t="s">
        <v>354</v>
      </c>
      <c r="I1233">
        <v>1663701332.1</v>
      </c>
      <c r="J1233">
        <f>(K1233)/1000</f>
        <v>0</v>
      </c>
      <c r="K1233">
        <f>IF(BF1233, AN1233, AH1233)</f>
        <v>0</v>
      </c>
      <c r="L1233">
        <f>IF(BF1233, AI1233, AG1233)</f>
        <v>0</v>
      </c>
      <c r="M1233">
        <f>BH1233 - IF(AU1233&gt;1, L1233*BB1233*100.0/(AW1233*BV1233), 0)</f>
        <v>0</v>
      </c>
      <c r="N1233">
        <f>((T1233-J1233/2)*M1233-L1233)/(T1233+J1233/2)</f>
        <v>0</v>
      </c>
      <c r="O1233">
        <f>N1233*(BO1233+BP1233)/1000.0</f>
        <v>0</v>
      </c>
      <c r="P1233">
        <f>(BH1233 - IF(AU1233&gt;1, L1233*BB1233*100.0/(AW1233*BV1233), 0))*(BO1233+BP1233)/1000.0</f>
        <v>0</v>
      </c>
      <c r="Q1233">
        <f>2.0/((1/S1233-1/R1233)+SIGN(S1233)*SQRT((1/S1233-1/R1233)*(1/S1233-1/R1233) + 4*BC1233/((BC1233+1)*(BC1233+1))*(2*1/S1233*1/R1233-1/R1233*1/R1233)))</f>
        <v>0</v>
      </c>
      <c r="R1233">
        <f>IF(LEFT(BD1233,1)&lt;&gt;"0",IF(LEFT(BD1233,1)="1",3.0,BE1233),$D$5+$E$5*(BV1233*BO1233/($K$5*1000))+$F$5*(BV1233*BO1233/($K$5*1000))*MAX(MIN(BB1233,$J$5),$I$5)*MAX(MIN(BB1233,$J$5),$I$5)+$G$5*MAX(MIN(BB1233,$J$5),$I$5)*(BV1233*BO1233/($K$5*1000))+$H$5*(BV1233*BO1233/($K$5*1000))*(BV1233*BO1233/($K$5*1000)))</f>
        <v>0</v>
      </c>
      <c r="S1233">
        <f>J1233*(1000-(1000*0.61365*exp(17.502*W1233/(240.97+W1233))/(BO1233+BP1233)+BJ1233)/2)/(1000*0.61365*exp(17.502*W1233/(240.97+W1233))/(BO1233+BP1233)-BJ1233)</f>
        <v>0</v>
      </c>
      <c r="T1233">
        <f>1/((BC1233+1)/(Q1233/1.6)+1/(R1233/1.37)) + BC1233/((BC1233+1)/(Q1233/1.6) + BC1233/(R1233/1.37))</f>
        <v>0</v>
      </c>
      <c r="U1233">
        <f>(AX1233*BA1233)</f>
        <v>0</v>
      </c>
      <c r="V1233">
        <f>(BQ1233+(U1233+2*0.95*5.67E-8*(((BQ1233+$B$7)+273)^4-(BQ1233+273)^4)-44100*J1233)/(1.84*29.3*R1233+8*0.95*5.67E-8*(BQ1233+273)^3))</f>
        <v>0</v>
      </c>
      <c r="W1233">
        <f>($C$7*BR1233+$D$7*BS1233+$E$7*V1233)</f>
        <v>0</v>
      </c>
      <c r="X1233">
        <f>0.61365*exp(17.502*W1233/(240.97+W1233))</f>
        <v>0</v>
      </c>
      <c r="Y1233">
        <f>(Z1233/AA1233*100)</f>
        <v>0</v>
      </c>
      <c r="Z1233">
        <f>BJ1233*(BO1233+BP1233)/1000</f>
        <v>0</v>
      </c>
      <c r="AA1233">
        <f>0.61365*exp(17.502*BQ1233/(240.97+BQ1233))</f>
        <v>0</v>
      </c>
      <c r="AB1233">
        <f>(X1233-BJ1233*(BO1233+BP1233)/1000)</f>
        <v>0</v>
      </c>
      <c r="AC1233">
        <f>(-J1233*44100)</f>
        <v>0</v>
      </c>
      <c r="AD1233">
        <f>2*29.3*R1233*0.92*(BQ1233-W1233)</f>
        <v>0</v>
      </c>
      <c r="AE1233">
        <f>2*0.95*5.67E-8*(((BQ1233+$B$7)+273)^4-(W1233+273)^4)</f>
        <v>0</v>
      </c>
      <c r="AF1233">
        <f>U1233+AE1233+AC1233+AD1233</f>
        <v>0</v>
      </c>
      <c r="AG1233">
        <f>BN1233*AU1233*(BI1233-BH1233*(1000-AU1233*BK1233)/(1000-AU1233*BJ1233))/(100*BB1233)</f>
        <v>0</v>
      </c>
      <c r="AH1233">
        <f>1000*BN1233*AU1233*(BJ1233-BK1233)/(100*BB1233*(1000-AU1233*BJ1233))</f>
        <v>0</v>
      </c>
      <c r="AI1233">
        <f>(AJ1233 - AK1233 - BO1233*1E3/(8.314*(BQ1233+273.15)) * AM1233/BN1233 * AL1233) * BN1233/(100*BB1233) * (1000 - BK1233)/1000</f>
        <v>0</v>
      </c>
      <c r="AJ1233">
        <v>1088.02156020356</v>
      </c>
      <c r="AK1233">
        <v>1040.47939393939</v>
      </c>
      <c r="AL1233">
        <v>3.36602425933598</v>
      </c>
      <c r="AM1233">
        <v>65.4576814348884</v>
      </c>
      <c r="AN1233">
        <f>(AP1233 - AO1233 + BO1233*1E3/(8.314*(BQ1233+273.15)) * AR1233/BN1233 * AQ1233) * BN1233/(100*BB1233) * 1000/(1000 - AP1233)</f>
        <v>0</v>
      </c>
      <c r="AO1233">
        <v>18.8021791688192</v>
      </c>
      <c r="AP1233">
        <v>22.9114747252747</v>
      </c>
      <c r="AQ1233">
        <v>-0.000530302366756859</v>
      </c>
      <c r="AR1233">
        <v>121.626062050855</v>
      </c>
      <c r="AS1233">
        <v>0</v>
      </c>
      <c r="AT1233">
        <v>0</v>
      </c>
      <c r="AU1233">
        <f>IF(AS1233*$H$13&gt;=AW1233,1.0,(AW1233/(AW1233-AS1233*$H$13)))</f>
        <v>0</v>
      </c>
      <c r="AV1233">
        <f>(AU1233-1)*100</f>
        <v>0</v>
      </c>
      <c r="AW1233">
        <f>MAX(0,($B$13+$C$13*BV1233)/(1+$D$13*BV1233)*BO1233/(BQ1233+273)*$E$13)</f>
        <v>0</v>
      </c>
      <c r="AX1233">
        <f>$B$11*BW1233+$C$11*BX1233+$F$11*CI1233*(1-CL1233)</f>
        <v>0</v>
      </c>
      <c r="AY1233">
        <f>AX1233*AZ1233</f>
        <v>0</v>
      </c>
      <c r="AZ1233">
        <f>($B$11*$D$9+$C$11*$D$9+$F$11*((CV1233+CN1233)/MAX(CV1233+CN1233+CW1233, 0.1)*$I$9+CW1233/MAX(CV1233+CN1233+CW1233, 0.1)*$J$9))/($B$11+$C$11+$F$11)</f>
        <v>0</v>
      </c>
      <c r="BA1233">
        <f>($B$11*$K$9+$C$11*$K$9+$F$11*((CV1233+CN1233)/MAX(CV1233+CN1233+CW1233, 0.1)*$P$9+CW1233/MAX(CV1233+CN1233+CW1233, 0.1)*$Q$9))/($B$11+$C$11+$F$11)</f>
        <v>0</v>
      </c>
      <c r="BB1233">
        <v>6</v>
      </c>
      <c r="BC1233">
        <v>0.5</v>
      </c>
      <c r="BD1233" t="s">
        <v>355</v>
      </c>
      <c r="BE1233">
        <v>2</v>
      </c>
      <c r="BF1233" t="b">
        <v>1</v>
      </c>
      <c r="BG1233">
        <v>1663701332.1</v>
      </c>
      <c r="BH1233">
        <v>993.422222222222</v>
      </c>
      <c r="BI1233">
        <v>1052.1237037037</v>
      </c>
      <c r="BJ1233">
        <v>22.9361925925926</v>
      </c>
      <c r="BK1233">
        <v>18.8020555555556</v>
      </c>
      <c r="BL1233">
        <v>984.277851851852</v>
      </c>
      <c r="BM1233">
        <v>22.6314148148148</v>
      </c>
      <c r="BN1233">
        <v>500.059444444444</v>
      </c>
      <c r="BO1233">
        <v>90.4328666666666</v>
      </c>
      <c r="BP1233">
        <v>0.0481468740740741</v>
      </c>
      <c r="BQ1233">
        <v>24.4426740740741</v>
      </c>
      <c r="BR1233">
        <v>25.0170111111111</v>
      </c>
      <c r="BS1233">
        <v>999.9</v>
      </c>
      <c r="BT1233">
        <v>0</v>
      </c>
      <c r="BU1233">
        <v>0</v>
      </c>
      <c r="BV1233">
        <v>9994.07407407407</v>
      </c>
      <c r="BW1233">
        <v>0</v>
      </c>
      <c r="BX1233">
        <v>16.6881333333333</v>
      </c>
      <c r="BY1233">
        <v>-58.7021851851852</v>
      </c>
      <c r="BZ1233">
        <v>1016.74196296296</v>
      </c>
      <c r="CA1233">
        <v>1072.28592592593</v>
      </c>
      <c r="CB1233">
        <v>4.13413444444445</v>
      </c>
      <c r="CC1233">
        <v>1052.1237037037</v>
      </c>
      <c r="CD1233">
        <v>18.8020555555556</v>
      </c>
      <c r="CE1233">
        <v>2.07418555555556</v>
      </c>
      <c r="CF1233">
        <v>1.70032407407407</v>
      </c>
      <c r="CG1233">
        <v>18.0223</v>
      </c>
      <c r="CH1233">
        <v>14.8993851851852</v>
      </c>
      <c r="CI1233">
        <v>1999.98666666667</v>
      </c>
      <c r="CJ1233">
        <v>0.979997777777778</v>
      </c>
      <c r="CK1233">
        <v>0.0200022703703704</v>
      </c>
      <c r="CL1233">
        <v>0</v>
      </c>
      <c r="CM1233">
        <v>914.212481481481</v>
      </c>
      <c r="CN1233">
        <v>5.00063</v>
      </c>
      <c r="CO1233">
        <v>18146.8037037037</v>
      </c>
      <c r="CP1233">
        <v>17256.762962963</v>
      </c>
      <c r="CQ1233">
        <v>39.3353333333333</v>
      </c>
      <c r="CR1233">
        <v>39.437</v>
      </c>
      <c r="CS1233">
        <v>38.812</v>
      </c>
      <c r="CT1233">
        <v>38.875</v>
      </c>
      <c r="CU1233">
        <v>40.062</v>
      </c>
      <c r="CV1233">
        <v>1955.08592592593</v>
      </c>
      <c r="CW1233">
        <v>39.9007407407407</v>
      </c>
      <c r="CX1233">
        <v>0</v>
      </c>
      <c r="CY1233">
        <v>1663701337.1</v>
      </c>
      <c r="CZ1233">
        <v>0</v>
      </c>
      <c r="DA1233">
        <v>0</v>
      </c>
      <c r="DB1233" t="s">
        <v>356</v>
      </c>
      <c r="DC1233">
        <v>1660677648.1</v>
      </c>
      <c r="DD1233">
        <v>1660677649.1</v>
      </c>
      <c r="DE1233">
        <v>0</v>
      </c>
      <c r="DF1233">
        <v>-1.042</v>
      </c>
      <c r="DG1233">
        <v>0.003</v>
      </c>
      <c r="DH1233">
        <v>5.218</v>
      </c>
      <c r="DI1233">
        <v>0.344</v>
      </c>
      <c r="DJ1233">
        <v>417</v>
      </c>
      <c r="DK1233">
        <v>22</v>
      </c>
      <c r="DL1233">
        <v>1.24</v>
      </c>
      <c r="DM1233">
        <v>0.53</v>
      </c>
      <c r="DN1233">
        <v>-58.78478</v>
      </c>
      <c r="DO1233">
        <v>0.892809005628554</v>
      </c>
      <c r="DP1233">
        <v>0.473457643406462</v>
      </c>
      <c r="DQ1233">
        <v>0</v>
      </c>
      <c r="DR1233">
        <v>4.13289125</v>
      </c>
      <c r="DS1233">
        <v>-0.0131557598499145</v>
      </c>
      <c r="DT1233">
        <v>0.014282470757453</v>
      </c>
      <c r="DU1233">
        <v>1</v>
      </c>
      <c r="DV1233">
        <v>1</v>
      </c>
      <c r="DW1233">
        <v>2</v>
      </c>
      <c r="DX1233" t="s">
        <v>395</v>
      </c>
      <c r="DY1233">
        <v>2.9738</v>
      </c>
      <c r="DZ1233">
        <v>2.70219</v>
      </c>
      <c r="EA1233">
        <v>0.16806</v>
      </c>
      <c r="EB1233">
        <v>0.174965</v>
      </c>
      <c r="EC1233">
        <v>0.100133</v>
      </c>
      <c r="ED1233">
        <v>0.0877846</v>
      </c>
      <c r="EE1233">
        <v>32383.5</v>
      </c>
      <c r="EF1233">
        <v>35005.5</v>
      </c>
      <c r="EG1233">
        <v>35277.4</v>
      </c>
      <c r="EH1233">
        <v>38483.8</v>
      </c>
      <c r="EI1233">
        <v>45024.2</v>
      </c>
      <c r="EJ1233">
        <v>50715.1</v>
      </c>
      <c r="EK1233">
        <v>55157.5</v>
      </c>
      <c r="EL1233">
        <v>61739.8</v>
      </c>
      <c r="EM1233">
        <v>1.9822</v>
      </c>
      <c r="EN1233">
        <v>1.8002</v>
      </c>
      <c r="EO1233">
        <v>0.0862777</v>
      </c>
      <c r="EP1233">
        <v>0</v>
      </c>
      <c r="EQ1233">
        <v>23.6198</v>
      </c>
      <c r="ER1233">
        <v>999.9</v>
      </c>
      <c r="ES1233">
        <v>41.717</v>
      </c>
      <c r="ET1233">
        <v>32.297</v>
      </c>
      <c r="EU1233">
        <v>22.3992</v>
      </c>
      <c r="EV1233">
        <v>56.1726</v>
      </c>
      <c r="EW1233">
        <v>45.7412</v>
      </c>
      <c r="EX1233">
        <v>1</v>
      </c>
      <c r="EY1233">
        <v>0.0226829</v>
      </c>
      <c r="EZ1233">
        <v>2.87211</v>
      </c>
      <c r="FA1233">
        <v>20.0893</v>
      </c>
      <c r="FB1233">
        <v>5.19932</v>
      </c>
      <c r="FC1233">
        <v>12.0052</v>
      </c>
      <c r="FD1233">
        <v>4.9756</v>
      </c>
      <c r="FE1233">
        <v>3.294</v>
      </c>
      <c r="FF1233">
        <v>9999</v>
      </c>
      <c r="FG1233">
        <v>9999</v>
      </c>
      <c r="FH1233">
        <v>9999</v>
      </c>
      <c r="FI1233">
        <v>696.6</v>
      </c>
      <c r="FJ1233">
        <v>1.86356</v>
      </c>
      <c r="FK1233">
        <v>1.86829</v>
      </c>
      <c r="FL1233">
        <v>1.86813</v>
      </c>
      <c r="FM1233">
        <v>1.86935</v>
      </c>
      <c r="FN1233">
        <v>1.87006</v>
      </c>
      <c r="FO1233">
        <v>1.86615</v>
      </c>
      <c r="FP1233">
        <v>1.86719</v>
      </c>
      <c r="FQ1233">
        <v>1.86859</v>
      </c>
      <c r="FR1233">
        <v>5</v>
      </c>
      <c r="FS1233">
        <v>0</v>
      </c>
      <c r="FT1233">
        <v>0</v>
      </c>
      <c r="FU1233">
        <v>0</v>
      </c>
      <c r="FV1233" t="s">
        <v>358</v>
      </c>
      <c r="FW1233" t="s">
        <v>359</v>
      </c>
      <c r="FX1233" t="s">
        <v>360</v>
      </c>
      <c r="FY1233" t="s">
        <v>360</v>
      </c>
      <c r="FZ1233" t="s">
        <v>360</v>
      </c>
      <c r="GA1233" t="s">
        <v>360</v>
      </c>
      <c r="GB1233">
        <v>0</v>
      </c>
      <c r="GC1233">
        <v>100</v>
      </c>
      <c r="GD1233">
        <v>100</v>
      </c>
      <c r="GE1233">
        <v>9.27</v>
      </c>
      <c r="GF1233">
        <v>0.3048</v>
      </c>
      <c r="GG1233">
        <v>3.61927167264205</v>
      </c>
      <c r="GH1233">
        <v>0.00509506669552449</v>
      </c>
      <c r="GI1233">
        <v>1.17866753763249e-06</v>
      </c>
      <c r="GJ1233">
        <v>-6.62632595388568e-10</v>
      </c>
      <c r="GK1233">
        <v>0.304780318481584</v>
      </c>
      <c r="GL1233">
        <v>0</v>
      </c>
      <c r="GM1233">
        <v>0</v>
      </c>
      <c r="GN1233">
        <v>0</v>
      </c>
      <c r="GO1233">
        <v>-5</v>
      </c>
      <c r="GP1233">
        <v>1640</v>
      </c>
      <c r="GQ1233">
        <v>1</v>
      </c>
      <c r="GR1233">
        <v>20</v>
      </c>
      <c r="GS1233">
        <v>50394.9</v>
      </c>
      <c r="GT1233">
        <v>50394.8</v>
      </c>
      <c r="GU1233">
        <v>2.19849</v>
      </c>
      <c r="GV1233">
        <v>2.61475</v>
      </c>
      <c r="GW1233">
        <v>1.54785</v>
      </c>
      <c r="GX1233">
        <v>2.29858</v>
      </c>
      <c r="GY1233">
        <v>1.34644</v>
      </c>
      <c r="GZ1233">
        <v>2.43896</v>
      </c>
      <c r="HA1233">
        <v>37.2659</v>
      </c>
      <c r="HB1233">
        <v>23.9387</v>
      </c>
      <c r="HC1233">
        <v>18</v>
      </c>
      <c r="HD1233">
        <v>505.097</v>
      </c>
      <c r="HE1233">
        <v>390.671</v>
      </c>
      <c r="HF1233">
        <v>19.2805</v>
      </c>
      <c r="HG1233">
        <v>27.3593</v>
      </c>
      <c r="HH1233">
        <v>30</v>
      </c>
      <c r="HI1233">
        <v>27.3566</v>
      </c>
      <c r="HJ1233">
        <v>27.3016</v>
      </c>
      <c r="HK1233">
        <v>44.0373</v>
      </c>
      <c r="HL1233">
        <v>17.8486</v>
      </c>
      <c r="HM1233">
        <v>21.6918</v>
      </c>
      <c r="HN1233">
        <v>19.2805</v>
      </c>
      <c r="HO1233">
        <v>1093.78</v>
      </c>
      <c r="HP1233">
        <v>18.7834</v>
      </c>
      <c r="HQ1233">
        <v>102.309</v>
      </c>
      <c r="HR1233">
        <v>102.758</v>
      </c>
    </row>
    <row r="1234" spans="1:226">
      <c r="A1234">
        <v>1218</v>
      </c>
      <c r="B1234">
        <v>1663701344.6</v>
      </c>
      <c r="C1234">
        <v>13569.5</v>
      </c>
      <c r="D1234" t="s">
        <v>2807</v>
      </c>
      <c r="E1234" t="s">
        <v>2808</v>
      </c>
      <c r="F1234">
        <v>5</v>
      </c>
      <c r="G1234" t="s">
        <v>2678</v>
      </c>
      <c r="H1234" t="s">
        <v>354</v>
      </c>
      <c r="I1234">
        <v>1663701336.81429</v>
      </c>
      <c r="J1234">
        <f>(K1234)/1000</f>
        <v>0</v>
      </c>
      <c r="K1234">
        <f>IF(BF1234, AN1234, AH1234)</f>
        <v>0</v>
      </c>
      <c r="L1234">
        <f>IF(BF1234, AI1234, AG1234)</f>
        <v>0</v>
      </c>
      <c r="M1234">
        <f>BH1234 - IF(AU1234&gt;1, L1234*BB1234*100.0/(AW1234*BV1234), 0)</f>
        <v>0</v>
      </c>
      <c r="N1234">
        <f>((T1234-J1234/2)*M1234-L1234)/(T1234+J1234/2)</f>
        <v>0</v>
      </c>
      <c r="O1234">
        <f>N1234*(BO1234+BP1234)/1000.0</f>
        <v>0</v>
      </c>
      <c r="P1234">
        <f>(BH1234 - IF(AU1234&gt;1, L1234*BB1234*100.0/(AW1234*BV1234), 0))*(BO1234+BP1234)/1000.0</f>
        <v>0</v>
      </c>
      <c r="Q1234">
        <f>2.0/((1/S1234-1/R1234)+SIGN(S1234)*SQRT((1/S1234-1/R1234)*(1/S1234-1/R1234) + 4*BC1234/((BC1234+1)*(BC1234+1))*(2*1/S1234*1/R1234-1/R1234*1/R1234)))</f>
        <v>0</v>
      </c>
      <c r="R1234">
        <f>IF(LEFT(BD1234,1)&lt;&gt;"0",IF(LEFT(BD1234,1)="1",3.0,BE1234),$D$5+$E$5*(BV1234*BO1234/($K$5*1000))+$F$5*(BV1234*BO1234/($K$5*1000))*MAX(MIN(BB1234,$J$5),$I$5)*MAX(MIN(BB1234,$J$5),$I$5)+$G$5*MAX(MIN(BB1234,$J$5),$I$5)*(BV1234*BO1234/($K$5*1000))+$H$5*(BV1234*BO1234/($K$5*1000))*(BV1234*BO1234/($K$5*1000)))</f>
        <v>0</v>
      </c>
      <c r="S1234">
        <f>J1234*(1000-(1000*0.61365*exp(17.502*W1234/(240.97+W1234))/(BO1234+BP1234)+BJ1234)/2)/(1000*0.61365*exp(17.502*W1234/(240.97+W1234))/(BO1234+BP1234)-BJ1234)</f>
        <v>0</v>
      </c>
      <c r="T1234">
        <f>1/((BC1234+1)/(Q1234/1.6)+1/(R1234/1.37)) + BC1234/((BC1234+1)/(Q1234/1.6) + BC1234/(R1234/1.37))</f>
        <v>0</v>
      </c>
      <c r="U1234">
        <f>(AX1234*BA1234)</f>
        <v>0</v>
      </c>
      <c r="V1234">
        <f>(BQ1234+(U1234+2*0.95*5.67E-8*(((BQ1234+$B$7)+273)^4-(BQ1234+273)^4)-44100*J1234)/(1.84*29.3*R1234+8*0.95*5.67E-8*(BQ1234+273)^3))</f>
        <v>0</v>
      </c>
      <c r="W1234">
        <f>($C$7*BR1234+$D$7*BS1234+$E$7*V1234)</f>
        <v>0</v>
      </c>
      <c r="X1234">
        <f>0.61365*exp(17.502*W1234/(240.97+W1234))</f>
        <v>0</v>
      </c>
      <c r="Y1234">
        <f>(Z1234/AA1234*100)</f>
        <v>0</v>
      </c>
      <c r="Z1234">
        <f>BJ1234*(BO1234+BP1234)/1000</f>
        <v>0</v>
      </c>
      <c r="AA1234">
        <f>0.61365*exp(17.502*BQ1234/(240.97+BQ1234))</f>
        <v>0</v>
      </c>
      <c r="AB1234">
        <f>(X1234-BJ1234*(BO1234+BP1234)/1000)</f>
        <v>0</v>
      </c>
      <c r="AC1234">
        <f>(-J1234*44100)</f>
        <v>0</v>
      </c>
      <c r="AD1234">
        <f>2*29.3*R1234*0.92*(BQ1234-W1234)</f>
        <v>0</v>
      </c>
      <c r="AE1234">
        <f>2*0.95*5.67E-8*(((BQ1234+$B$7)+273)^4-(W1234+273)^4)</f>
        <v>0</v>
      </c>
      <c r="AF1234">
        <f>U1234+AE1234+AC1234+AD1234</f>
        <v>0</v>
      </c>
      <c r="AG1234">
        <f>BN1234*AU1234*(BI1234-BH1234*(1000-AU1234*BK1234)/(1000-AU1234*BJ1234))/(100*BB1234)</f>
        <v>0</v>
      </c>
      <c r="AH1234">
        <f>1000*BN1234*AU1234*(BJ1234-BK1234)/(100*BB1234*(1000-AU1234*BJ1234))</f>
        <v>0</v>
      </c>
      <c r="AI1234">
        <f>(AJ1234 - AK1234 - BO1234*1E3/(8.314*(BQ1234+273.15)) * AM1234/BN1234 * AL1234) * BN1234/(100*BB1234) * (1000 - BK1234)/1000</f>
        <v>0</v>
      </c>
      <c r="AJ1234">
        <v>1105.48012102048</v>
      </c>
      <c r="AK1234">
        <v>1057.46460606061</v>
      </c>
      <c r="AL1234">
        <v>3.46328583713512</v>
      </c>
      <c r="AM1234">
        <v>65.4576814348884</v>
      </c>
      <c r="AN1234">
        <f>(AP1234 - AO1234 + BO1234*1E3/(8.314*(BQ1234+273.15)) * AR1234/BN1234 * AQ1234) * BN1234/(100*BB1234) * 1000/(1000 - AP1234)</f>
        <v>0</v>
      </c>
      <c r="AO1234">
        <v>18.799568339767</v>
      </c>
      <c r="AP1234">
        <v>22.9008043956044</v>
      </c>
      <c r="AQ1234">
        <v>-0.000378213588690966</v>
      </c>
      <c r="AR1234">
        <v>121.626062050855</v>
      </c>
      <c r="AS1234">
        <v>0</v>
      </c>
      <c r="AT1234">
        <v>0</v>
      </c>
      <c r="AU1234">
        <f>IF(AS1234*$H$13&gt;=AW1234,1.0,(AW1234/(AW1234-AS1234*$H$13)))</f>
        <v>0</v>
      </c>
      <c r="AV1234">
        <f>(AU1234-1)*100</f>
        <v>0</v>
      </c>
      <c r="AW1234">
        <f>MAX(0,($B$13+$C$13*BV1234)/(1+$D$13*BV1234)*BO1234/(BQ1234+273)*$E$13)</f>
        <v>0</v>
      </c>
      <c r="AX1234">
        <f>$B$11*BW1234+$C$11*BX1234+$F$11*CI1234*(1-CL1234)</f>
        <v>0</v>
      </c>
      <c r="AY1234">
        <f>AX1234*AZ1234</f>
        <v>0</v>
      </c>
      <c r="AZ1234">
        <f>($B$11*$D$9+$C$11*$D$9+$F$11*((CV1234+CN1234)/MAX(CV1234+CN1234+CW1234, 0.1)*$I$9+CW1234/MAX(CV1234+CN1234+CW1234, 0.1)*$J$9))/($B$11+$C$11+$F$11)</f>
        <v>0</v>
      </c>
      <c r="BA1234">
        <f>($B$11*$K$9+$C$11*$K$9+$F$11*((CV1234+CN1234)/MAX(CV1234+CN1234+CW1234, 0.1)*$P$9+CW1234/MAX(CV1234+CN1234+CW1234, 0.1)*$Q$9))/($B$11+$C$11+$F$11)</f>
        <v>0</v>
      </c>
      <c r="BB1234">
        <v>6</v>
      </c>
      <c r="BC1234">
        <v>0.5</v>
      </c>
      <c r="BD1234" t="s">
        <v>355</v>
      </c>
      <c r="BE1234">
        <v>2</v>
      </c>
      <c r="BF1234" t="b">
        <v>1</v>
      </c>
      <c r="BG1234">
        <v>1663701336.81429</v>
      </c>
      <c r="BH1234">
        <v>1009.01335714286</v>
      </c>
      <c r="BI1234">
        <v>1067.77178571429</v>
      </c>
      <c r="BJ1234">
        <v>22.9202142857143</v>
      </c>
      <c r="BK1234">
        <v>18.8005785714286</v>
      </c>
      <c r="BL1234">
        <v>999.784821428571</v>
      </c>
      <c r="BM1234">
        <v>22.6154285714286</v>
      </c>
      <c r="BN1234">
        <v>500.058892857143</v>
      </c>
      <c r="BO1234">
        <v>90.4325821428572</v>
      </c>
      <c r="BP1234">
        <v>0.04837185</v>
      </c>
      <c r="BQ1234">
        <v>24.4418</v>
      </c>
      <c r="BR1234">
        <v>25.01325</v>
      </c>
      <c r="BS1234">
        <v>999.9</v>
      </c>
      <c r="BT1234">
        <v>0</v>
      </c>
      <c r="BU1234">
        <v>0</v>
      </c>
      <c r="BV1234">
        <v>9988.57142857143</v>
      </c>
      <c r="BW1234">
        <v>0</v>
      </c>
      <c r="BX1234">
        <v>16.6890821428571</v>
      </c>
      <c r="BY1234">
        <v>-58.7585428571429</v>
      </c>
      <c r="BZ1234">
        <v>1032.68321428571</v>
      </c>
      <c r="CA1234">
        <v>1088.23178571429</v>
      </c>
      <c r="CB1234">
        <v>4.11963357142857</v>
      </c>
      <c r="CC1234">
        <v>1067.77178571429</v>
      </c>
      <c r="CD1234">
        <v>18.8005785714286</v>
      </c>
      <c r="CE1234">
        <v>2.07273357142857</v>
      </c>
      <c r="CF1234">
        <v>1.70018357142857</v>
      </c>
      <c r="CG1234">
        <v>18.0111714285714</v>
      </c>
      <c r="CH1234">
        <v>14.8981178571429</v>
      </c>
      <c r="CI1234">
        <v>1999.96821428571</v>
      </c>
      <c r="CJ1234">
        <v>0.979997642857143</v>
      </c>
      <c r="CK1234">
        <v>0.0200024142857143</v>
      </c>
      <c r="CL1234">
        <v>0</v>
      </c>
      <c r="CM1234">
        <v>913.2675</v>
      </c>
      <c r="CN1234">
        <v>5.00063</v>
      </c>
      <c r="CO1234">
        <v>18128.2535714286</v>
      </c>
      <c r="CP1234">
        <v>17256.6107142857</v>
      </c>
      <c r="CQ1234">
        <v>39.321</v>
      </c>
      <c r="CR1234">
        <v>39.437</v>
      </c>
      <c r="CS1234">
        <v>38.812</v>
      </c>
      <c r="CT1234">
        <v>38.875</v>
      </c>
      <c r="CU1234">
        <v>40.062</v>
      </c>
      <c r="CV1234">
        <v>1955.0675</v>
      </c>
      <c r="CW1234">
        <v>39.9007142857143</v>
      </c>
      <c r="CX1234">
        <v>0</v>
      </c>
      <c r="CY1234">
        <v>1663701341.9</v>
      </c>
      <c r="CZ1234">
        <v>0</v>
      </c>
      <c r="DA1234">
        <v>0</v>
      </c>
      <c r="DB1234" t="s">
        <v>356</v>
      </c>
      <c r="DC1234">
        <v>1660677648.1</v>
      </c>
      <c r="DD1234">
        <v>1660677649.1</v>
      </c>
      <c r="DE1234">
        <v>0</v>
      </c>
      <c r="DF1234">
        <v>-1.042</v>
      </c>
      <c r="DG1234">
        <v>0.003</v>
      </c>
      <c r="DH1234">
        <v>5.218</v>
      </c>
      <c r="DI1234">
        <v>0.344</v>
      </c>
      <c r="DJ1234">
        <v>417</v>
      </c>
      <c r="DK1234">
        <v>22</v>
      </c>
      <c r="DL1234">
        <v>1.24</v>
      </c>
      <c r="DM1234">
        <v>0.53</v>
      </c>
      <c r="DN1234">
        <v>-58.781225</v>
      </c>
      <c r="DO1234">
        <v>1.00943864915582</v>
      </c>
      <c r="DP1234">
        <v>0.381440938252569</v>
      </c>
      <c r="DQ1234">
        <v>0</v>
      </c>
      <c r="DR1234">
        <v>4.130157</v>
      </c>
      <c r="DS1234">
        <v>-0.175847729831144</v>
      </c>
      <c r="DT1234">
        <v>0.0172967770408246</v>
      </c>
      <c r="DU1234">
        <v>0</v>
      </c>
      <c r="DV1234">
        <v>0</v>
      </c>
      <c r="DW1234">
        <v>2</v>
      </c>
      <c r="DX1234" t="s">
        <v>357</v>
      </c>
      <c r="DY1234">
        <v>2.97338</v>
      </c>
      <c r="DZ1234">
        <v>2.70272</v>
      </c>
      <c r="EA1234">
        <v>0.169817</v>
      </c>
      <c r="EB1234">
        <v>0.176741</v>
      </c>
      <c r="EC1234">
        <v>0.100095</v>
      </c>
      <c r="ED1234">
        <v>0.0877904</v>
      </c>
      <c r="EE1234">
        <v>32315.3</v>
      </c>
      <c r="EF1234">
        <v>34930.2</v>
      </c>
      <c r="EG1234">
        <v>35277.6</v>
      </c>
      <c r="EH1234">
        <v>38483.9</v>
      </c>
      <c r="EI1234">
        <v>45025.9</v>
      </c>
      <c r="EJ1234">
        <v>50715.2</v>
      </c>
      <c r="EK1234">
        <v>55157.2</v>
      </c>
      <c r="EL1234">
        <v>61740.1</v>
      </c>
      <c r="EM1234">
        <v>1.9838</v>
      </c>
      <c r="EN1234">
        <v>1.7996</v>
      </c>
      <c r="EO1234">
        <v>0.0847578</v>
      </c>
      <c r="EP1234">
        <v>0</v>
      </c>
      <c r="EQ1234">
        <v>23.6218</v>
      </c>
      <c r="ER1234">
        <v>999.9</v>
      </c>
      <c r="ES1234">
        <v>41.692</v>
      </c>
      <c r="ET1234">
        <v>32.297</v>
      </c>
      <c r="EU1234">
        <v>22.3877</v>
      </c>
      <c r="EV1234">
        <v>56.4526</v>
      </c>
      <c r="EW1234">
        <v>46.0417</v>
      </c>
      <c r="EX1234">
        <v>1</v>
      </c>
      <c r="EY1234">
        <v>0.0232927</v>
      </c>
      <c r="EZ1234">
        <v>2.88865</v>
      </c>
      <c r="FA1234">
        <v>20.0896</v>
      </c>
      <c r="FB1234">
        <v>5.19812</v>
      </c>
      <c r="FC1234">
        <v>12.0064</v>
      </c>
      <c r="FD1234">
        <v>4.9756</v>
      </c>
      <c r="FE1234">
        <v>3.294</v>
      </c>
      <c r="FF1234">
        <v>9999</v>
      </c>
      <c r="FG1234">
        <v>9999</v>
      </c>
      <c r="FH1234">
        <v>9999</v>
      </c>
      <c r="FI1234">
        <v>696.6</v>
      </c>
      <c r="FJ1234">
        <v>1.86356</v>
      </c>
      <c r="FK1234">
        <v>1.86829</v>
      </c>
      <c r="FL1234">
        <v>1.86801</v>
      </c>
      <c r="FM1234">
        <v>1.86935</v>
      </c>
      <c r="FN1234">
        <v>1.87002</v>
      </c>
      <c r="FO1234">
        <v>1.86615</v>
      </c>
      <c r="FP1234">
        <v>1.8671</v>
      </c>
      <c r="FQ1234">
        <v>1.86859</v>
      </c>
      <c r="FR1234">
        <v>5</v>
      </c>
      <c r="FS1234">
        <v>0</v>
      </c>
      <c r="FT1234">
        <v>0</v>
      </c>
      <c r="FU1234">
        <v>0</v>
      </c>
      <c r="FV1234" t="s">
        <v>358</v>
      </c>
      <c r="FW1234" t="s">
        <v>359</v>
      </c>
      <c r="FX1234" t="s">
        <v>360</v>
      </c>
      <c r="FY1234" t="s">
        <v>360</v>
      </c>
      <c r="FZ1234" t="s">
        <v>360</v>
      </c>
      <c r="GA1234" t="s">
        <v>360</v>
      </c>
      <c r="GB1234">
        <v>0</v>
      </c>
      <c r="GC1234">
        <v>100</v>
      </c>
      <c r="GD1234">
        <v>100</v>
      </c>
      <c r="GE1234">
        <v>9.37</v>
      </c>
      <c r="GF1234">
        <v>0.3048</v>
      </c>
      <c r="GG1234">
        <v>3.61927167264205</v>
      </c>
      <c r="GH1234">
        <v>0.00509506669552449</v>
      </c>
      <c r="GI1234">
        <v>1.17866753763249e-06</v>
      </c>
      <c r="GJ1234">
        <v>-6.62632595388568e-10</v>
      </c>
      <c r="GK1234">
        <v>0.304780318481584</v>
      </c>
      <c r="GL1234">
        <v>0</v>
      </c>
      <c r="GM1234">
        <v>0</v>
      </c>
      <c r="GN1234">
        <v>0</v>
      </c>
      <c r="GO1234">
        <v>-5</v>
      </c>
      <c r="GP1234">
        <v>1640</v>
      </c>
      <c r="GQ1234">
        <v>1</v>
      </c>
      <c r="GR1234">
        <v>20</v>
      </c>
      <c r="GS1234">
        <v>50394.9</v>
      </c>
      <c r="GT1234">
        <v>50394.9</v>
      </c>
      <c r="GU1234">
        <v>2.22656</v>
      </c>
      <c r="GV1234">
        <v>2.62817</v>
      </c>
      <c r="GW1234">
        <v>1.54785</v>
      </c>
      <c r="GX1234">
        <v>2.29858</v>
      </c>
      <c r="GY1234">
        <v>1.34644</v>
      </c>
      <c r="GZ1234">
        <v>2.28516</v>
      </c>
      <c r="HA1234">
        <v>37.2659</v>
      </c>
      <c r="HB1234">
        <v>23.9387</v>
      </c>
      <c r="HC1234">
        <v>18</v>
      </c>
      <c r="HD1234">
        <v>506.166</v>
      </c>
      <c r="HE1234">
        <v>390.361</v>
      </c>
      <c r="HF1234">
        <v>19.2715</v>
      </c>
      <c r="HG1234">
        <v>27.3593</v>
      </c>
      <c r="HH1234">
        <v>30.0001</v>
      </c>
      <c r="HI1234">
        <v>27.3566</v>
      </c>
      <c r="HJ1234">
        <v>27.3039</v>
      </c>
      <c r="HK1234">
        <v>44.6233</v>
      </c>
      <c r="HL1234">
        <v>17.8486</v>
      </c>
      <c r="HM1234">
        <v>21.6918</v>
      </c>
      <c r="HN1234">
        <v>19.2662</v>
      </c>
      <c r="HO1234">
        <v>1107.21</v>
      </c>
      <c r="HP1234">
        <v>18.7834</v>
      </c>
      <c r="HQ1234">
        <v>102.309</v>
      </c>
      <c r="HR1234">
        <v>102.759</v>
      </c>
    </row>
    <row r="1235" spans="1:226">
      <c r="A1235">
        <v>1219</v>
      </c>
      <c r="B1235">
        <v>1663701349.6</v>
      </c>
      <c r="C1235">
        <v>13574.5</v>
      </c>
      <c r="D1235" t="s">
        <v>2809</v>
      </c>
      <c r="E1235" t="s">
        <v>2810</v>
      </c>
      <c r="F1235">
        <v>5</v>
      </c>
      <c r="G1235" t="s">
        <v>2678</v>
      </c>
      <c r="H1235" t="s">
        <v>354</v>
      </c>
      <c r="I1235">
        <v>1663701342.1</v>
      </c>
      <c r="J1235">
        <f>(K1235)/1000</f>
        <v>0</v>
      </c>
      <c r="K1235">
        <f>IF(BF1235, AN1235, AH1235)</f>
        <v>0</v>
      </c>
      <c r="L1235">
        <f>IF(BF1235, AI1235, AG1235)</f>
        <v>0</v>
      </c>
      <c r="M1235">
        <f>BH1235 - IF(AU1235&gt;1, L1235*BB1235*100.0/(AW1235*BV1235), 0)</f>
        <v>0</v>
      </c>
      <c r="N1235">
        <f>((T1235-J1235/2)*M1235-L1235)/(T1235+J1235/2)</f>
        <v>0</v>
      </c>
      <c r="O1235">
        <f>N1235*(BO1235+BP1235)/1000.0</f>
        <v>0</v>
      </c>
      <c r="P1235">
        <f>(BH1235 - IF(AU1235&gt;1, L1235*BB1235*100.0/(AW1235*BV1235), 0))*(BO1235+BP1235)/1000.0</f>
        <v>0</v>
      </c>
      <c r="Q1235">
        <f>2.0/((1/S1235-1/R1235)+SIGN(S1235)*SQRT((1/S1235-1/R1235)*(1/S1235-1/R1235) + 4*BC1235/((BC1235+1)*(BC1235+1))*(2*1/S1235*1/R1235-1/R1235*1/R1235)))</f>
        <v>0</v>
      </c>
      <c r="R1235">
        <f>IF(LEFT(BD1235,1)&lt;&gt;"0",IF(LEFT(BD1235,1)="1",3.0,BE1235),$D$5+$E$5*(BV1235*BO1235/($K$5*1000))+$F$5*(BV1235*BO1235/($K$5*1000))*MAX(MIN(BB1235,$J$5),$I$5)*MAX(MIN(BB1235,$J$5),$I$5)+$G$5*MAX(MIN(BB1235,$J$5),$I$5)*(BV1235*BO1235/($K$5*1000))+$H$5*(BV1235*BO1235/($K$5*1000))*(BV1235*BO1235/($K$5*1000)))</f>
        <v>0</v>
      </c>
      <c r="S1235">
        <f>J1235*(1000-(1000*0.61365*exp(17.502*W1235/(240.97+W1235))/(BO1235+BP1235)+BJ1235)/2)/(1000*0.61365*exp(17.502*W1235/(240.97+W1235))/(BO1235+BP1235)-BJ1235)</f>
        <v>0</v>
      </c>
      <c r="T1235">
        <f>1/((BC1235+1)/(Q1235/1.6)+1/(R1235/1.37)) + BC1235/((BC1235+1)/(Q1235/1.6) + BC1235/(R1235/1.37))</f>
        <v>0</v>
      </c>
      <c r="U1235">
        <f>(AX1235*BA1235)</f>
        <v>0</v>
      </c>
      <c r="V1235">
        <f>(BQ1235+(U1235+2*0.95*5.67E-8*(((BQ1235+$B$7)+273)^4-(BQ1235+273)^4)-44100*J1235)/(1.84*29.3*R1235+8*0.95*5.67E-8*(BQ1235+273)^3))</f>
        <v>0</v>
      </c>
      <c r="W1235">
        <f>($C$7*BR1235+$D$7*BS1235+$E$7*V1235)</f>
        <v>0</v>
      </c>
      <c r="X1235">
        <f>0.61365*exp(17.502*W1235/(240.97+W1235))</f>
        <v>0</v>
      </c>
      <c r="Y1235">
        <f>(Z1235/AA1235*100)</f>
        <v>0</v>
      </c>
      <c r="Z1235">
        <f>BJ1235*(BO1235+BP1235)/1000</f>
        <v>0</v>
      </c>
      <c r="AA1235">
        <f>0.61365*exp(17.502*BQ1235/(240.97+BQ1235))</f>
        <v>0</v>
      </c>
      <c r="AB1235">
        <f>(X1235-BJ1235*(BO1235+BP1235)/1000)</f>
        <v>0</v>
      </c>
      <c r="AC1235">
        <f>(-J1235*44100)</f>
        <v>0</v>
      </c>
      <c r="AD1235">
        <f>2*29.3*R1235*0.92*(BQ1235-W1235)</f>
        <v>0</v>
      </c>
      <c r="AE1235">
        <f>2*0.95*5.67E-8*(((BQ1235+$B$7)+273)^4-(W1235+273)^4)</f>
        <v>0</v>
      </c>
      <c r="AF1235">
        <f>U1235+AE1235+AC1235+AD1235</f>
        <v>0</v>
      </c>
      <c r="AG1235">
        <f>BN1235*AU1235*(BI1235-BH1235*(1000-AU1235*BK1235)/(1000-AU1235*BJ1235))/(100*BB1235)</f>
        <v>0</v>
      </c>
      <c r="AH1235">
        <f>1000*BN1235*AU1235*(BJ1235-BK1235)/(100*BB1235*(1000-AU1235*BJ1235))</f>
        <v>0</v>
      </c>
      <c r="AI1235">
        <f>(AJ1235 - AK1235 - BO1235*1E3/(8.314*(BQ1235+273.15)) * AM1235/BN1235 * AL1235) * BN1235/(100*BB1235) * (1000 - BK1235)/1000</f>
        <v>0</v>
      </c>
      <c r="AJ1235">
        <v>1122.5300665235</v>
      </c>
      <c r="AK1235">
        <v>1074.25218181818</v>
      </c>
      <c r="AL1235">
        <v>3.39333695828264</v>
      </c>
      <c r="AM1235">
        <v>65.4576814348884</v>
      </c>
      <c r="AN1235">
        <f>(AP1235 - AO1235 + BO1235*1E3/(8.314*(BQ1235+273.15)) * AR1235/BN1235 * AQ1235) * BN1235/(100*BB1235) * 1000/(1000 - AP1235)</f>
        <v>0</v>
      </c>
      <c r="AO1235">
        <v>18.8006962533124</v>
      </c>
      <c r="AP1235">
        <v>22.8913857142857</v>
      </c>
      <c r="AQ1235">
        <v>-0.000183138692160394</v>
      </c>
      <c r="AR1235">
        <v>121.626062050855</v>
      </c>
      <c r="AS1235">
        <v>0</v>
      </c>
      <c r="AT1235">
        <v>0</v>
      </c>
      <c r="AU1235">
        <f>IF(AS1235*$H$13&gt;=AW1235,1.0,(AW1235/(AW1235-AS1235*$H$13)))</f>
        <v>0</v>
      </c>
      <c r="AV1235">
        <f>(AU1235-1)*100</f>
        <v>0</v>
      </c>
      <c r="AW1235">
        <f>MAX(0,($B$13+$C$13*BV1235)/(1+$D$13*BV1235)*BO1235/(BQ1235+273)*$E$13)</f>
        <v>0</v>
      </c>
      <c r="AX1235">
        <f>$B$11*BW1235+$C$11*BX1235+$F$11*CI1235*(1-CL1235)</f>
        <v>0</v>
      </c>
      <c r="AY1235">
        <f>AX1235*AZ1235</f>
        <v>0</v>
      </c>
      <c r="AZ1235">
        <f>($B$11*$D$9+$C$11*$D$9+$F$11*((CV1235+CN1235)/MAX(CV1235+CN1235+CW1235, 0.1)*$I$9+CW1235/MAX(CV1235+CN1235+CW1235, 0.1)*$J$9))/($B$11+$C$11+$F$11)</f>
        <v>0</v>
      </c>
      <c r="BA1235">
        <f>($B$11*$K$9+$C$11*$K$9+$F$11*((CV1235+CN1235)/MAX(CV1235+CN1235+CW1235, 0.1)*$P$9+CW1235/MAX(CV1235+CN1235+CW1235, 0.1)*$Q$9))/($B$11+$C$11+$F$11)</f>
        <v>0</v>
      </c>
      <c r="BB1235">
        <v>6</v>
      </c>
      <c r="BC1235">
        <v>0.5</v>
      </c>
      <c r="BD1235" t="s">
        <v>355</v>
      </c>
      <c r="BE1235">
        <v>2</v>
      </c>
      <c r="BF1235" t="b">
        <v>1</v>
      </c>
      <c r="BG1235">
        <v>1663701342.1</v>
      </c>
      <c r="BH1235">
        <v>1026.49518518519</v>
      </c>
      <c r="BI1235">
        <v>1085.27925925926</v>
      </c>
      <c r="BJ1235">
        <v>22.9062925925926</v>
      </c>
      <c r="BK1235">
        <v>18.8002222222222</v>
      </c>
      <c r="BL1235">
        <v>1017.17192592593</v>
      </c>
      <c r="BM1235">
        <v>22.6015037037037</v>
      </c>
      <c r="BN1235">
        <v>500.108</v>
      </c>
      <c r="BO1235">
        <v>90.4335962962963</v>
      </c>
      <c r="BP1235">
        <v>0.0486042296296296</v>
      </c>
      <c r="BQ1235">
        <v>24.4391444444444</v>
      </c>
      <c r="BR1235">
        <v>25.0111296296296</v>
      </c>
      <c r="BS1235">
        <v>999.9</v>
      </c>
      <c r="BT1235">
        <v>0</v>
      </c>
      <c r="BU1235">
        <v>0</v>
      </c>
      <c r="BV1235">
        <v>9995</v>
      </c>
      <c r="BW1235">
        <v>0</v>
      </c>
      <c r="BX1235">
        <v>16.7106111111111</v>
      </c>
      <c r="BY1235">
        <v>-58.7848222222222</v>
      </c>
      <c r="BZ1235">
        <v>1050.56037037037</v>
      </c>
      <c r="CA1235">
        <v>1106.07481481481</v>
      </c>
      <c r="CB1235">
        <v>4.1060637037037</v>
      </c>
      <c r="CC1235">
        <v>1085.27925925926</v>
      </c>
      <c r="CD1235">
        <v>18.8002222222222</v>
      </c>
      <c r="CE1235">
        <v>2.07149740740741</v>
      </c>
      <c r="CF1235">
        <v>1.70017037037037</v>
      </c>
      <c r="CG1235">
        <v>18.0016888888889</v>
      </c>
      <c r="CH1235">
        <v>14.898</v>
      </c>
      <c r="CI1235">
        <v>1999.98333333333</v>
      </c>
      <c r="CJ1235">
        <v>0.979997777777778</v>
      </c>
      <c r="CK1235">
        <v>0.0200022703703704</v>
      </c>
      <c r="CL1235">
        <v>0</v>
      </c>
      <c r="CM1235">
        <v>912.228481481481</v>
      </c>
      <c r="CN1235">
        <v>5.00063</v>
      </c>
      <c r="CO1235">
        <v>18107.8814814815</v>
      </c>
      <c r="CP1235">
        <v>17256.7444444444</v>
      </c>
      <c r="CQ1235">
        <v>39.3213333333333</v>
      </c>
      <c r="CR1235">
        <v>39.4324074074074</v>
      </c>
      <c r="CS1235">
        <v>38.812</v>
      </c>
      <c r="CT1235">
        <v>38.875</v>
      </c>
      <c r="CU1235">
        <v>40.062</v>
      </c>
      <c r="CV1235">
        <v>1955.08259259259</v>
      </c>
      <c r="CW1235">
        <v>39.9007407407407</v>
      </c>
      <c r="CX1235">
        <v>0</v>
      </c>
      <c r="CY1235">
        <v>1663701346.7</v>
      </c>
      <c r="CZ1235">
        <v>0</v>
      </c>
      <c r="DA1235">
        <v>0</v>
      </c>
      <c r="DB1235" t="s">
        <v>356</v>
      </c>
      <c r="DC1235">
        <v>1660677648.1</v>
      </c>
      <c r="DD1235">
        <v>1660677649.1</v>
      </c>
      <c r="DE1235">
        <v>0</v>
      </c>
      <c r="DF1235">
        <v>-1.042</v>
      </c>
      <c r="DG1235">
        <v>0.003</v>
      </c>
      <c r="DH1235">
        <v>5.218</v>
      </c>
      <c r="DI1235">
        <v>0.344</v>
      </c>
      <c r="DJ1235">
        <v>417</v>
      </c>
      <c r="DK1235">
        <v>22</v>
      </c>
      <c r="DL1235">
        <v>1.24</v>
      </c>
      <c r="DM1235">
        <v>0.53</v>
      </c>
      <c r="DN1235">
        <v>-58.8382175</v>
      </c>
      <c r="DO1235">
        <v>-0.933916322701594</v>
      </c>
      <c r="DP1235">
        <v>0.372229799913642</v>
      </c>
      <c r="DQ1235">
        <v>0</v>
      </c>
      <c r="DR1235">
        <v>4.1137225</v>
      </c>
      <c r="DS1235">
        <v>-0.156225365853659</v>
      </c>
      <c r="DT1235">
        <v>0.0152746680405827</v>
      </c>
      <c r="DU1235">
        <v>0</v>
      </c>
      <c r="DV1235">
        <v>0</v>
      </c>
      <c r="DW1235">
        <v>2</v>
      </c>
      <c r="DX1235" t="s">
        <v>357</v>
      </c>
      <c r="DY1235">
        <v>2.97221</v>
      </c>
      <c r="DZ1235">
        <v>2.70249</v>
      </c>
      <c r="EA1235">
        <v>0.171545</v>
      </c>
      <c r="EB1235">
        <v>0.178415</v>
      </c>
      <c r="EC1235">
        <v>0.100063</v>
      </c>
      <c r="ED1235">
        <v>0.0877859</v>
      </c>
      <c r="EE1235">
        <v>32247.5</v>
      </c>
      <c r="EF1235">
        <v>34859.8</v>
      </c>
      <c r="EG1235">
        <v>35277</v>
      </c>
      <c r="EH1235">
        <v>38484.6</v>
      </c>
      <c r="EI1235">
        <v>45027.5</v>
      </c>
      <c r="EJ1235">
        <v>50715.4</v>
      </c>
      <c r="EK1235">
        <v>55157.1</v>
      </c>
      <c r="EL1235">
        <v>61740</v>
      </c>
      <c r="EM1235">
        <v>1.9842</v>
      </c>
      <c r="EN1235">
        <v>1.8</v>
      </c>
      <c r="EO1235">
        <v>0.0844598</v>
      </c>
      <c r="EP1235">
        <v>0</v>
      </c>
      <c r="EQ1235">
        <v>23.6218</v>
      </c>
      <c r="ER1235">
        <v>999.9</v>
      </c>
      <c r="ES1235">
        <v>41.692</v>
      </c>
      <c r="ET1235">
        <v>32.297</v>
      </c>
      <c r="EU1235">
        <v>22.3878</v>
      </c>
      <c r="EV1235">
        <v>56.6426</v>
      </c>
      <c r="EW1235">
        <v>46.3021</v>
      </c>
      <c r="EX1235">
        <v>1</v>
      </c>
      <c r="EY1235">
        <v>0.0231098</v>
      </c>
      <c r="EZ1235">
        <v>2.8873</v>
      </c>
      <c r="FA1235">
        <v>20.0893</v>
      </c>
      <c r="FB1235">
        <v>5.19812</v>
      </c>
      <c r="FC1235">
        <v>12.0088</v>
      </c>
      <c r="FD1235">
        <v>4.9748</v>
      </c>
      <c r="FE1235">
        <v>3.2938</v>
      </c>
      <c r="FF1235">
        <v>9999</v>
      </c>
      <c r="FG1235">
        <v>9999</v>
      </c>
      <c r="FH1235">
        <v>9999</v>
      </c>
      <c r="FI1235">
        <v>696.6</v>
      </c>
      <c r="FJ1235">
        <v>1.86356</v>
      </c>
      <c r="FK1235">
        <v>1.86829</v>
      </c>
      <c r="FL1235">
        <v>1.86801</v>
      </c>
      <c r="FM1235">
        <v>1.86935</v>
      </c>
      <c r="FN1235">
        <v>1.87002</v>
      </c>
      <c r="FO1235">
        <v>1.86615</v>
      </c>
      <c r="FP1235">
        <v>1.86713</v>
      </c>
      <c r="FQ1235">
        <v>1.86859</v>
      </c>
      <c r="FR1235">
        <v>5</v>
      </c>
      <c r="FS1235">
        <v>0</v>
      </c>
      <c r="FT1235">
        <v>0</v>
      </c>
      <c r="FU1235">
        <v>0</v>
      </c>
      <c r="FV1235" t="s">
        <v>358</v>
      </c>
      <c r="FW1235" t="s">
        <v>359</v>
      </c>
      <c r="FX1235" t="s">
        <v>360</v>
      </c>
      <c r="FY1235" t="s">
        <v>360</v>
      </c>
      <c r="FZ1235" t="s">
        <v>360</v>
      </c>
      <c r="GA1235" t="s">
        <v>360</v>
      </c>
      <c r="GB1235">
        <v>0</v>
      </c>
      <c r="GC1235">
        <v>100</v>
      </c>
      <c r="GD1235">
        <v>100</v>
      </c>
      <c r="GE1235">
        <v>9.46</v>
      </c>
      <c r="GF1235">
        <v>0.3048</v>
      </c>
      <c r="GG1235">
        <v>3.61927167264205</v>
      </c>
      <c r="GH1235">
        <v>0.00509506669552449</v>
      </c>
      <c r="GI1235">
        <v>1.17866753763249e-06</v>
      </c>
      <c r="GJ1235">
        <v>-6.62632595388568e-10</v>
      </c>
      <c r="GK1235">
        <v>0.304780318481584</v>
      </c>
      <c r="GL1235">
        <v>0</v>
      </c>
      <c r="GM1235">
        <v>0</v>
      </c>
      <c r="GN1235">
        <v>0</v>
      </c>
      <c r="GO1235">
        <v>-5</v>
      </c>
      <c r="GP1235">
        <v>1640</v>
      </c>
      <c r="GQ1235">
        <v>1</v>
      </c>
      <c r="GR1235">
        <v>20</v>
      </c>
      <c r="GS1235">
        <v>50395</v>
      </c>
      <c r="GT1235">
        <v>50395</v>
      </c>
      <c r="GU1235">
        <v>2.25342</v>
      </c>
      <c r="GV1235">
        <v>2.61963</v>
      </c>
      <c r="GW1235">
        <v>1.54785</v>
      </c>
      <c r="GX1235">
        <v>2.29858</v>
      </c>
      <c r="GY1235">
        <v>1.34644</v>
      </c>
      <c r="GZ1235">
        <v>2.43164</v>
      </c>
      <c r="HA1235">
        <v>37.2659</v>
      </c>
      <c r="HB1235">
        <v>23.9474</v>
      </c>
      <c r="HC1235">
        <v>18</v>
      </c>
      <c r="HD1235">
        <v>506.434</v>
      </c>
      <c r="HE1235">
        <v>390.579</v>
      </c>
      <c r="HF1235">
        <v>19.2592</v>
      </c>
      <c r="HG1235">
        <v>27.3616</v>
      </c>
      <c r="HH1235">
        <v>30.0003</v>
      </c>
      <c r="HI1235">
        <v>27.3566</v>
      </c>
      <c r="HJ1235">
        <v>27.3039</v>
      </c>
      <c r="HK1235">
        <v>45.1286</v>
      </c>
      <c r="HL1235">
        <v>17.8486</v>
      </c>
      <c r="HM1235">
        <v>21.6918</v>
      </c>
      <c r="HN1235">
        <v>19.2551</v>
      </c>
      <c r="HO1235">
        <v>1127.37</v>
      </c>
      <c r="HP1235">
        <v>18.7834</v>
      </c>
      <c r="HQ1235">
        <v>102.308</v>
      </c>
      <c r="HR1235">
        <v>102.759</v>
      </c>
    </row>
    <row r="1236" spans="1:226">
      <c r="A1236">
        <v>1220</v>
      </c>
      <c r="B1236">
        <v>1663701354.6</v>
      </c>
      <c r="C1236">
        <v>13579.5</v>
      </c>
      <c r="D1236" t="s">
        <v>2811</v>
      </c>
      <c r="E1236" t="s">
        <v>2812</v>
      </c>
      <c r="F1236">
        <v>5</v>
      </c>
      <c r="G1236" t="s">
        <v>2678</v>
      </c>
      <c r="H1236" t="s">
        <v>354</v>
      </c>
      <c r="I1236">
        <v>1663701346.81429</v>
      </c>
      <c r="J1236">
        <f>(K1236)/1000</f>
        <v>0</v>
      </c>
      <c r="K1236">
        <f>IF(BF1236, AN1236, AH1236)</f>
        <v>0</v>
      </c>
      <c r="L1236">
        <f>IF(BF1236, AI1236, AG1236)</f>
        <v>0</v>
      </c>
      <c r="M1236">
        <f>BH1236 - IF(AU1236&gt;1, L1236*BB1236*100.0/(AW1236*BV1236), 0)</f>
        <v>0</v>
      </c>
      <c r="N1236">
        <f>((T1236-J1236/2)*M1236-L1236)/(T1236+J1236/2)</f>
        <v>0</v>
      </c>
      <c r="O1236">
        <f>N1236*(BO1236+BP1236)/1000.0</f>
        <v>0</v>
      </c>
      <c r="P1236">
        <f>(BH1236 - IF(AU1236&gt;1, L1236*BB1236*100.0/(AW1236*BV1236), 0))*(BO1236+BP1236)/1000.0</f>
        <v>0</v>
      </c>
      <c r="Q1236">
        <f>2.0/((1/S1236-1/R1236)+SIGN(S1236)*SQRT((1/S1236-1/R1236)*(1/S1236-1/R1236) + 4*BC1236/((BC1236+1)*(BC1236+1))*(2*1/S1236*1/R1236-1/R1236*1/R1236)))</f>
        <v>0</v>
      </c>
      <c r="R1236">
        <f>IF(LEFT(BD1236,1)&lt;&gt;"0",IF(LEFT(BD1236,1)="1",3.0,BE1236),$D$5+$E$5*(BV1236*BO1236/($K$5*1000))+$F$5*(BV1236*BO1236/($K$5*1000))*MAX(MIN(BB1236,$J$5),$I$5)*MAX(MIN(BB1236,$J$5),$I$5)+$G$5*MAX(MIN(BB1236,$J$5),$I$5)*(BV1236*BO1236/($K$5*1000))+$H$5*(BV1236*BO1236/($K$5*1000))*(BV1236*BO1236/($K$5*1000)))</f>
        <v>0</v>
      </c>
      <c r="S1236">
        <f>J1236*(1000-(1000*0.61365*exp(17.502*W1236/(240.97+W1236))/(BO1236+BP1236)+BJ1236)/2)/(1000*0.61365*exp(17.502*W1236/(240.97+W1236))/(BO1236+BP1236)-BJ1236)</f>
        <v>0</v>
      </c>
      <c r="T1236">
        <f>1/((BC1236+1)/(Q1236/1.6)+1/(R1236/1.37)) + BC1236/((BC1236+1)/(Q1236/1.6) + BC1236/(R1236/1.37))</f>
        <v>0</v>
      </c>
      <c r="U1236">
        <f>(AX1236*BA1236)</f>
        <v>0</v>
      </c>
      <c r="V1236">
        <f>(BQ1236+(U1236+2*0.95*5.67E-8*(((BQ1236+$B$7)+273)^4-(BQ1236+273)^4)-44100*J1236)/(1.84*29.3*R1236+8*0.95*5.67E-8*(BQ1236+273)^3))</f>
        <v>0</v>
      </c>
      <c r="W1236">
        <f>($C$7*BR1236+$D$7*BS1236+$E$7*V1236)</f>
        <v>0</v>
      </c>
      <c r="X1236">
        <f>0.61365*exp(17.502*W1236/(240.97+W1236))</f>
        <v>0</v>
      </c>
      <c r="Y1236">
        <f>(Z1236/AA1236*100)</f>
        <v>0</v>
      </c>
      <c r="Z1236">
        <f>BJ1236*(BO1236+BP1236)/1000</f>
        <v>0</v>
      </c>
      <c r="AA1236">
        <f>0.61365*exp(17.502*BQ1236/(240.97+BQ1236))</f>
        <v>0</v>
      </c>
      <c r="AB1236">
        <f>(X1236-BJ1236*(BO1236+BP1236)/1000)</f>
        <v>0</v>
      </c>
      <c r="AC1236">
        <f>(-J1236*44100)</f>
        <v>0</v>
      </c>
      <c r="AD1236">
        <f>2*29.3*R1236*0.92*(BQ1236-W1236)</f>
        <v>0</v>
      </c>
      <c r="AE1236">
        <f>2*0.95*5.67E-8*(((BQ1236+$B$7)+273)^4-(W1236+273)^4)</f>
        <v>0</v>
      </c>
      <c r="AF1236">
        <f>U1236+AE1236+AC1236+AD1236</f>
        <v>0</v>
      </c>
      <c r="AG1236">
        <f>BN1236*AU1236*(BI1236-BH1236*(1000-AU1236*BK1236)/(1000-AU1236*BJ1236))/(100*BB1236)</f>
        <v>0</v>
      </c>
      <c r="AH1236">
        <f>1000*BN1236*AU1236*(BJ1236-BK1236)/(100*BB1236*(1000-AU1236*BJ1236))</f>
        <v>0</v>
      </c>
      <c r="AI1236">
        <f>(AJ1236 - AK1236 - BO1236*1E3/(8.314*(BQ1236+273.15)) * AM1236/BN1236 * AL1236) * BN1236/(100*BB1236) * (1000 - BK1236)/1000</f>
        <v>0</v>
      </c>
      <c r="AJ1236">
        <v>1139.85722982481</v>
      </c>
      <c r="AK1236">
        <v>1091.45606060606</v>
      </c>
      <c r="AL1236">
        <v>3.4699483676154</v>
      </c>
      <c r="AM1236">
        <v>65.4576814348884</v>
      </c>
      <c r="AN1236">
        <f>(AP1236 - AO1236 + BO1236*1E3/(8.314*(BQ1236+273.15)) * AR1236/BN1236 * AQ1236) * BN1236/(100*BB1236) * 1000/(1000 - AP1236)</f>
        <v>0</v>
      </c>
      <c r="AO1236">
        <v>18.7990041837123</v>
      </c>
      <c r="AP1236">
        <v>22.8881527472528</v>
      </c>
      <c r="AQ1236">
        <v>-0.000112010950592123</v>
      </c>
      <c r="AR1236">
        <v>121.626062050855</v>
      </c>
      <c r="AS1236">
        <v>0</v>
      </c>
      <c r="AT1236">
        <v>0</v>
      </c>
      <c r="AU1236">
        <f>IF(AS1236*$H$13&gt;=AW1236,1.0,(AW1236/(AW1236-AS1236*$H$13)))</f>
        <v>0</v>
      </c>
      <c r="AV1236">
        <f>(AU1236-1)*100</f>
        <v>0</v>
      </c>
      <c r="AW1236">
        <f>MAX(0,($B$13+$C$13*BV1236)/(1+$D$13*BV1236)*BO1236/(BQ1236+273)*$E$13)</f>
        <v>0</v>
      </c>
      <c r="AX1236">
        <f>$B$11*BW1236+$C$11*BX1236+$F$11*CI1236*(1-CL1236)</f>
        <v>0</v>
      </c>
      <c r="AY1236">
        <f>AX1236*AZ1236</f>
        <v>0</v>
      </c>
      <c r="AZ1236">
        <f>($B$11*$D$9+$C$11*$D$9+$F$11*((CV1236+CN1236)/MAX(CV1236+CN1236+CW1236, 0.1)*$I$9+CW1236/MAX(CV1236+CN1236+CW1236, 0.1)*$J$9))/($B$11+$C$11+$F$11)</f>
        <v>0</v>
      </c>
      <c r="BA1236">
        <f>($B$11*$K$9+$C$11*$K$9+$F$11*((CV1236+CN1236)/MAX(CV1236+CN1236+CW1236, 0.1)*$P$9+CW1236/MAX(CV1236+CN1236+CW1236, 0.1)*$Q$9))/($B$11+$C$11+$F$11)</f>
        <v>0</v>
      </c>
      <c r="BB1236">
        <v>6</v>
      </c>
      <c r="BC1236">
        <v>0.5</v>
      </c>
      <c r="BD1236" t="s">
        <v>355</v>
      </c>
      <c r="BE1236">
        <v>2</v>
      </c>
      <c r="BF1236" t="b">
        <v>1</v>
      </c>
      <c r="BG1236">
        <v>1663701346.81429</v>
      </c>
      <c r="BH1236">
        <v>1042.10035714286</v>
      </c>
      <c r="BI1236">
        <v>1101.21392857143</v>
      </c>
      <c r="BJ1236">
        <v>22.8972571428571</v>
      </c>
      <c r="BK1236">
        <v>18.8002</v>
      </c>
      <c r="BL1236">
        <v>1032.69285714286</v>
      </c>
      <c r="BM1236">
        <v>22.5924714285714</v>
      </c>
      <c r="BN1236">
        <v>500.129964285714</v>
      </c>
      <c r="BO1236">
        <v>90.4341321428571</v>
      </c>
      <c r="BP1236">
        <v>0.0485892</v>
      </c>
      <c r="BQ1236">
        <v>24.4372</v>
      </c>
      <c r="BR1236">
        <v>25.0106428571429</v>
      </c>
      <c r="BS1236">
        <v>999.9</v>
      </c>
      <c r="BT1236">
        <v>0</v>
      </c>
      <c r="BU1236">
        <v>0</v>
      </c>
      <c r="BV1236">
        <v>10006.0714285714</v>
      </c>
      <c r="BW1236">
        <v>0</v>
      </c>
      <c r="BX1236">
        <v>16.6989357142857</v>
      </c>
      <c r="BY1236">
        <v>-59.1144464285714</v>
      </c>
      <c r="BZ1236">
        <v>1066.52107142857</v>
      </c>
      <c r="CA1236">
        <v>1122.31464285714</v>
      </c>
      <c r="CB1236">
        <v>4.097055</v>
      </c>
      <c r="CC1236">
        <v>1101.21392857143</v>
      </c>
      <c r="CD1236">
        <v>18.8002</v>
      </c>
      <c r="CE1236">
        <v>2.07069321428571</v>
      </c>
      <c r="CF1236">
        <v>1.70017892857143</v>
      </c>
      <c r="CG1236">
        <v>17.9955142857143</v>
      </c>
      <c r="CH1236">
        <v>14.898075</v>
      </c>
      <c r="CI1236">
        <v>1999.96785714286</v>
      </c>
      <c r="CJ1236">
        <v>0.97999775</v>
      </c>
      <c r="CK1236">
        <v>0.0200023</v>
      </c>
      <c r="CL1236">
        <v>0</v>
      </c>
      <c r="CM1236">
        <v>911.292035714286</v>
      </c>
      <c r="CN1236">
        <v>5.00063</v>
      </c>
      <c r="CO1236">
        <v>18089.2571428571</v>
      </c>
      <c r="CP1236">
        <v>17256.6071428571</v>
      </c>
      <c r="CQ1236">
        <v>39.3165</v>
      </c>
      <c r="CR1236">
        <v>39.4325714285714</v>
      </c>
      <c r="CS1236">
        <v>38.812</v>
      </c>
      <c r="CT1236">
        <v>38.875</v>
      </c>
      <c r="CU1236">
        <v>40.062</v>
      </c>
      <c r="CV1236">
        <v>1955.0675</v>
      </c>
      <c r="CW1236">
        <v>39.9003571428571</v>
      </c>
      <c r="CX1236">
        <v>0</v>
      </c>
      <c r="CY1236">
        <v>1663701352.1</v>
      </c>
      <c r="CZ1236">
        <v>0</v>
      </c>
      <c r="DA1236">
        <v>0</v>
      </c>
      <c r="DB1236" t="s">
        <v>356</v>
      </c>
      <c r="DC1236">
        <v>1660677648.1</v>
      </c>
      <c r="DD1236">
        <v>1660677649.1</v>
      </c>
      <c r="DE1236">
        <v>0</v>
      </c>
      <c r="DF1236">
        <v>-1.042</v>
      </c>
      <c r="DG1236">
        <v>0.003</v>
      </c>
      <c r="DH1236">
        <v>5.218</v>
      </c>
      <c r="DI1236">
        <v>0.344</v>
      </c>
      <c r="DJ1236">
        <v>417</v>
      </c>
      <c r="DK1236">
        <v>22</v>
      </c>
      <c r="DL1236">
        <v>1.24</v>
      </c>
      <c r="DM1236">
        <v>0.53</v>
      </c>
      <c r="DN1236">
        <v>-58.920645</v>
      </c>
      <c r="DO1236">
        <v>-3.65890806754211</v>
      </c>
      <c r="DP1236">
        <v>0.435642054300316</v>
      </c>
      <c r="DQ1236">
        <v>0</v>
      </c>
      <c r="DR1236">
        <v>4.1043785</v>
      </c>
      <c r="DS1236">
        <v>-0.127388667917463</v>
      </c>
      <c r="DT1236">
        <v>0.0125844993047003</v>
      </c>
      <c r="DU1236">
        <v>0</v>
      </c>
      <c r="DV1236">
        <v>0</v>
      </c>
      <c r="DW1236">
        <v>2</v>
      </c>
      <c r="DX1236" t="s">
        <v>357</v>
      </c>
      <c r="DY1236">
        <v>2.97256</v>
      </c>
      <c r="DZ1236">
        <v>2.70266</v>
      </c>
      <c r="EA1236">
        <v>0.173274</v>
      </c>
      <c r="EB1236">
        <v>0.180104</v>
      </c>
      <c r="EC1236">
        <v>0.100049</v>
      </c>
      <c r="ED1236">
        <v>0.0877874</v>
      </c>
      <c r="EE1236">
        <v>32180</v>
      </c>
      <c r="EF1236">
        <v>34787.6</v>
      </c>
      <c r="EG1236">
        <v>35276.8</v>
      </c>
      <c r="EH1236">
        <v>38484</v>
      </c>
      <c r="EI1236">
        <v>45028.3</v>
      </c>
      <c r="EJ1236">
        <v>50714.7</v>
      </c>
      <c r="EK1236">
        <v>55157.2</v>
      </c>
      <c r="EL1236">
        <v>61739.3</v>
      </c>
      <c r="EM1236">
        <v>1.9822</v>
      </c>
      <c r="EN1236">
        <v>1.8006</v>
      </c>
      <c r="EO1236">
        <v>0.0843108</v>
      </c>
      <c r="EP1236">
        <v>0</v>
      </c>
      <c r="EQ1236">
        <v>23.6198</v>
      </c>
      <c r="ER1236">
        <v>999.9</v>
      </c>
      <c r="ES1236">
        <v>41.692</v>
      </c>
      <c r="ET1236">
        <v>32.297</v>
      </c>
      <c r="EU1236">
        <v>22.3845</v>
      </c>
      <c r="EV1236">
        <v>56.5626</v>
      </c>
      <c r="EW1236">
        <v>46.1338</v>
      </c>
      <c r="EX1236">
        <v>1</v>
      </c>
      <c r="EY1236">
        <v>0.0225203</v>
      </c>
      <c r="EZ1236">
        <v>2.88693</v>
      </c>
      <c r="FA1236">
        <v>20.0897</v>
      </c>
      <c r="FB1236">
        <v>5.19932</v>
      </c>
      <c r="FC1236">
        <v>12.0076</v>
      </c>
      <c r="FD1236">
        <v>4.976</v>
      </c>
      <c r="FE1236">
        <v>3.294</v>
      </c>
      <c r="FF1236">
        <v>9999</v>
      </c>
      <c r="FG1236">
        <v>9999</v>
      </c>
      <c r="FH1236">
        <v>9999</v>
      </c>
      <c r="FI1236">
        <v>696.6</v>
      </c>
      <c r="FJ1236">
        <v>1.86356</v>
      </c>
      <c r="FK1236">
        <v>1.86829</v>
      </c>
      <c r="FL1236">
        <v>1.86807</v>
      </c>
      <c r="FM1236">
        <v>1.86935</v>
      </c>
      <c r="FN1236">
        <v>1.87002</v>
      </c>
      <c r="FO1236">
        <v>1.86615</v>
      </c>
      <c r="FP1236">
        <v>1.86716</v>
      </c>
      <c r="FQ1236">
        <v>1.86859</v>
      </c>
      <c r="FR1236">
        <v>5</v>
      </c>
      <c r="FS1236">
        <v>0</v>
      </c>
      <c r="FT1236">
        <v>0</v>
      </c>
      <c r="FU1236">
        <v>0</v>
      </c>
      <c r="FV1236" t="s">
        <v>358</v>
      </c>
      <c r="FW1236" t="s">
        <v>359</v>
      </c>
      <c r="FX1236" t="s">
        <v>360</v>
      </c>
      <c r="FY1236" t="s">
        <v>360</v>
      </c>
      <c r="FZ1236" t="s">
        <v>360</v>
      </c>
      <c r="GA1236" t="s">
        <v>360</v>
      </c>
      <c r="GB1236">
        <v>0</v>
      </c>
      <c r="GC1236">
        <v>100</v>
      </c>
      <c r="GD1236">
        <v>100</v>
      </c>
      <c r="GE1236">
        <v>9.55</v>
      </c>
      <c r="GF1236">
        <v>0.3048</v>
      </c>
      <c r="GG1236">
        <v>3.61927167264205</v>
      </c>
      <c r="GH1236">
        <v>0.00509506669552449</v>
      </c>
      <c r="GI1236">
        <v>1.17866753763249e-06</v>
      </c>
      <c r="GJ1236">
        <v>-6.62632595388568e-10</v>
      </c>
      <c r="GK1236">
        <v>0.304780318481584</v>
      </c>
      <c r="GL1236">
        <v>0</v>
      </c>
      <c r="GM1236">
        <v>0</v>
      </c>
      <c r="GN1236">
        <v>0</v>
      </c>
      <c r="GO1236">
        <v>-5</v>
      </c>
      <c r="GP1236">
        <v>1640</v>
      </c>
      <c r="GQ1236">
        <v>1</v>
      </c>
      <c r="GR1236">
        <v>20</v>
      </c>
      <c r="GS1236">
        <v>50395.1</v>
      </c>
      <c r="GT1236">
        <v>50395.1</v>
      </c>
      <c r="GU1236">
        <v>2.28149</v>
      </c>
      <c r="GV1236">
        <v>2.62329</v>
      </c>
      <c r="GW1236">
        <v>1.54785</v>
      </c>
      <c r="GX1236">
        <v>2.29858</v>
      </c>
      <c r="GY1236">
        <v>1.34644</v>
      </c>
      <c r="GZ1236">
        <v>2.28027</v>
      </c>
      <c r="HA1236">
        <v>37.2659</v>
      </c>
      <c r="HB1236">
        <v>23.9387</v>
      </c>
      <c r="HC1236">
        <v>18</v>
      </c>
      <c r="HD1236">
        <v>505.104</v>
      </c>
      <c r="HE1236">
        <v>390.905</v>
      </c>
      <c r="HF1236">
        <v>19.2478</v>
      </c>
      <c r="HG1236">
        <v>27.3616</v>
      </c>
      <c r="HH1236">
        <v>29.9999</v>
      </c>
      <c r="HI1236">
        <v>27.3575</v>
      </c>
      <c r="HJ1236">
        <v>27.3039</v>
      </c>
      <c r="HK1236">
        <v>45.7076</v>
      </c>
      <c r="HL1236">
        <v>17.8486</v>
      </c>
      <c r="HM1236">
        <v>21.6918</v>
      </c>
      <c r="HN1236">
        <v>19.2438</v>
      </c>
      <c r="HO1236">
        <v>1140.83</v>
      </c>
      <c r="HP1236">
        <v>18.7834</v>
      </c>
      <c r="HQ1236">
        <v>102.308</v>
      </c>
      <c r="HR1236">
        <v>102.758</v>
      </c>
    </row>
    <row r="1237" spans="1:226">
      <c r="A1237">
        <v>1221</v>
      </c>
      <c r="B1237">
        <v>1663701359.6</v>
      </c>
      <c r="C1237">
        <v>13584.5</v>
      </c>
      <c r="D1237" t="s">
        <v>2813</v>
      </c>
      <c r="E1237" t="s">
        <v>2814</v>
      </c>
      <c r="F1237">
        <v>5</v>
      </c>
      <c r="G1237" t="s">
        <v>2678</v>
      </c>
      <c r="H1237" t="s">
        <v>354</v>
      </c>
      <c r="I1237">
        <v>1663701352.1</v>
      </c>
      <c r="J1237">
        <f>(K1237)/1000</f>
        <v>0</v>
      </c>
      <c r="K1237">
        <f>IF(BF1237, AN1237, AH1237)</f>
        <v>0</v>
      </c>
      <c r="L1237">
        <f>IF(BF1237, AI1237, AG1237)</f>
        <v>0</v>
      </c>
      <c r="M1237">
        <f>BH1237 - IF(AU1237&gt;1, L1237*BB1237*100.0/(AW1237*BV1237), 0)</f>
        <v>0</v>
      </c>
      <c r="N1237">
        <f>((T1237-J1237/2)*M1237-L1237)/(T1237+J1237/2)</f>
        <v>0</v>
      </c>
      <c r="O1237">
        <f>N1237*(BO1237+BP1237)/1000.0</f>
        <v>0</v>
      </c>
      <c r="P1237">
        <f>(BH1237 - IF(AU1237&gt;1, L1237*BB1237*100.0/(AW1237*BV1237), 0))*(BO1237+BP1237)/1000.0</f>
        <v>0</v>
      </c>
      <c r="Q1237">
        <f>2.0/((1/S1237-1/R1237)+SIGN(S1237)*SQRT((1/S1237-1/R1237)*(1/S1237-1/R1237) + 4*BC1237/((BC1237+1)*(BC1237+1))*(2*1/S1237*1/R1237-1/R1237*1/R1237)))</f>
        <v>0</v>
      </c>
      <c r="R1237">
        <f>IF(LEFT(BD1237,1)&lt;&gt;"0",IF(LEFT(BD1237,1)="1",3.0,BE1237),$D$5+$E$5*(BV1237*BO1237/($K$5*1000))+$F$5*(BV1237*BO1237/($K$5*1000))*MAX(MIN(BB1237,$J$5),$I$5)*MAX(MIN(BB1237,$J$5),$I$5)+$G$5*MAX(MIN(BB1237,$J$5),$I$5)*(BV1237*BO1237/($K$5*1000))+$H$5*(BV1237*BO1237/($K$5*1000))*(BV1237*BO1237/($K$5*1000)))</f>
        <v>0</v>
      </c>
      <c r="S1237">
        <f>J1237*(1000-(1000*0.61365*exp(17.502*W1237/(240.97+W1237))/(BO1237+BP1237)+BJ1237)/2)/(1000*0.61365*exp(17.502*W1237/(240.97+W1237))/(BO1237+BP1237)-BJ1237)</f>
        <v>0</v>
      </c>
      <c r="T1237">
        <f>1/((BC1237+1)/(Q1237/1.6)+1/(R1237/1.37)) + BC1237/((BC1237+1)/(Q1237/1.6) + BC1237/(R1237/1.37))</f>
        <v>0</v>
      </c>
      <c r="U1237">
        <f>(AX1237*BA1237)</f>
        <v>0</v>
      </c>
      <c r="V1237">
        <f>(BQ1237+(U1237+2*0.95*5.67E-8*(((BQ1237+$B$7)+273)^4-(BQ1237+273)^4)-44100*J1237)/(1.84*29.3*R1237+8*0.95*5.67E-8*(BQ1237+273)^3))</f>
        <v>0</v>
      </c>
      <c r="W1237">
        <f>($C$7*BR1237+$D$7*BS1237+$E$7*V1237)</f>
        <v>0</v>
      </c>
      <c r="X1237">
        <f>0.61365*exp(17.502*W1237/(240.97+W1237))</f>
        <v>0</v>
      </c>
      <c r="Y1237">
        <f>(Z1237/AA1237*100)</f>
        <v>0</v>
      </c>
      <c r="Z1237">
        <f>BJ1237*(BO1237+BP1237)/1000</f>
        <v>0</v>
      </c>
      <c r="AA1237">
        <f>0.61365*exp(17.502*BQ1237/(240.97+BQ1237))</f>
        <v>0</v>
      </c>
      <c r="AB1237">
        <f>(X1237-BJ1237*(BO1237+BP1237)/1000)</f>
        <v>0</v>
      </c>
      <c r="AC1237">
        <f>(-J1237*44100)</f>
        <v>0</v>
      </c>
      <c r="AD1237">
        <f>2*29.3*R1237*0.92*(BQ1237-W1237)</f>
        <v>0</v>
      </c>
      <c r="AE1237">
        <f>2*0.95*5.67E-8*(((BQ1237+$B$7)+273)^4-(W1237+273)^4)</f>
        <v>0</v>
      </c>
      <c r="AF1237">
        <f>U1237+AE1237+AC1237+AD1237</f>
        <v>0</v>
      </c>
      <c r="AG1237">
        <f>BN1237*AU1237*(BI1237-BH1237*(1000-AU1237*BK1237)/(1000-AU1237*BJ1237))/(100*BB1237)</f>
        <v>0</v>
      </c>
      <c r="AH1237">
        <f>1000*BN1237*AU1237*(BJ1237-BK1237)/(100*BB1237*(1000-AU1237*BJ1237))</f>
        <v>0</v>
      </c>
      <c r="AI1237">
        <f>(AJ1237 - AK1237 - BO1237*1E3/(8.314*(BQ1237+273.15)) * AM1237/BN1237 * AL1237) * BN1237/(100*BB1237) * (1000 - BK1237)/1000</f>
        <v>0</v>
      </c>
      <c r="AJ1237">
        <v>1156.9158937577</v>
      </c>
      <c r="AK1237">
        <v>1108.49242424242</v>
      </c>
      <c r="AL1237">
        <v>3.43139123968841</v>
      </c>
      <c r="AM1237">
        <v>65.4576814348884</v>
      </c>
      <c r="AN1237">
        <f>(AP1237 - AO1237 + BO1237*1E3/(8.314*(BQ1237+273.15)) * AR1237/BN1237 * AQ1237) * BN1237/(100*BB1237) * 1000/(1000 - AP1237)</f>
        <v>0</v>
      </c>
      <c r="AO1237">
        <v>18.7980772535464</v>
      </c>
      <c r="AP1237">
        <v>22.881832967033</v>
      </c>
      <c r="AQ1237">
        <v>-0.000246383095721553</v>
      </c>
      <c r="AR1237">
        <v>121.626062050855</v>
      </c>
      <c r="AS1237">
        <v>0</v>
      </c>
      <c r="AT1237">
        <v>0</v>
      </c>
      <c r="AU1237">
        <f>IF(AS1237*$H$13&gt;=AW1237,1.0,(AW1237/(AW1237-AS1237*$H$13)))</f>
        <v>0</v>
      </c>
      <c r="AV1237">
        <f>(AU1237-1)*100</f>
        <v>0</v>
      </c>
      <c r="AW1237">
        <f>MAX(0,($B$13+$C$13*BV1237)/(1+$D$13*BV1237)*BO1237/(BQ1237+273)*$E$13)</f>
        <v>0</v>
      </c>
      <c r="AX1237">
        <f>$B$11*BW1237+$C$11*BX1237+$F$11*CI1237*(1-CL1237)</f>
        <v>0</v>
      </c>
      <c r="AY1237">
        <f>AX1237*AZ1237</f>
        <v>0</v>
      </c>
      <c r="AZ1237">
        <f>($B$11*$D$9+$C$11*$D$9+$F$11*((CV1237+CN1237)/MAX(CV1237+CN1237+CW1237, 0.1)*$I$9+CW1237/MAX(CV1237+CN1237+CW1237, 0.1)*$J$9))/($B$11+$C$11+$F$11)</f>
        <v>0</v>
      </c>
      <c r="BA1237">
        <f>($B$11*$K$9+$C$11*$K$9+$F$11*((CV1237+CN1237)/MAX(CV1237+CN1237+CW1237, 0.1)*$P$9+CW1237/MAX(CV1237+CN1237+CW1237, 0.1)*$Q$9))/($B$11+$C$11+$F$11)</f>
        <v>0</v>
      </c>
      <c r="BB1237">
        <v>6</v>
      </c>
      <c r="BC1237">
        <v>0.5</v>
      </c>
      <c r="BD1237" t="s">
        <v>355</v>
      </c>
      <c r="BE1237">
        <v>2</v>
      </c>
      <c r="BF1237" t="b">
        <v>1</v>
      </c>
      <c r="BG1237">
        <v>1663701352.1</v>
      </c>
      <c r="BH1237">
        <v>1059.71333333333</v>
      </c>
      <c r="BI1237">
        <v>1119.01259259259</v>
      </c>
      <c r="BJ1237">
        <v>22.888862962963</v>
      </c>
      <c r="BK1237">
        <v>18.800062962963</v>
      </c>
      <c r="BL1237">
        <v>1050.21074074074</v>
      </c>
      <c r="BM1237">
        <v>22.5840851851852</v>
      </c>
      <c r="BN1237">
        <v>500.151851851852</v>
      </c>
      <c r="BO1237">
        <v>90.4338962962963</v>
      </c>
      <c r="BP1237">
        <v>0.0486024148148148</v>
      </c>
      <c r="BQ1237">
        <v>24.4355703703704</v>
      </c>
      <c r="BR1237">
        <v>25.0086407407407</v>
      </c>
      <c r="BS1237">
        <v>999.9</v>
      </c>
      <c r="BT1237">
        <v>0</v>
      </c>
      <c r="BU1237">
        <v>0</v>
      </c>
      <c r="BV1237">
        <v>10002.7777777778</v>
      </c>
      <c r="BW1237">
        <v>0</v>
      </c>
      <c r="BX1237">
        <v>16.6881296296296</v>
      </c>
      <c r="BY1237">
        <v>-59.3003962962963</v>
      </c>
      <c r="BZ1237">
        <v>1084.53666666667</v>
      </c>
      <c r="CA1237">
        <v>1140.4537037037</v>
      </c>
      <c r="CB1237">
        <v>4.08880592592593</v>
      </c>
      <c r="CC1237">
        <v>1119.01259259259</v>
      </c>
      <c r="CD1237">
        <v>18.800062962963</v>
      </c>
      <c r="CE1237">
        <v>2.06992888888889</v>
      </c>
      <c r="CF1237">
        <v>1.70016185185185</v>
      </c>
      <c r="CG1237">
        <v>17.9896444444444</v>
      </c>
      <c r="CH1237">
        <v>14.8979111111111</v>
      </c>
      <c r="CI1237">
        <v>2000.02</v>
      </c>
      <c r="CJ1237">
        <v>0.979998</v>
      </c>
      <c r="CK1237">
        <v>0.0200020333333333</v>
      </c>
      <c r="CL1237">
        <v>0</v>
      </c>
      <c r="CM1237">
        <v>910.204481481481</v>
      </c>
      <c r="CN1237">
        <v>5.00063</v>
      </c>
      <c r="CO1237">
        <v>18069.3</v>
      </c>
      <c r="CP1237">
        <v>17257.062962963</v>
      </c>
      <c r="CQ1237">
        <v>39.3213333333333</v>
      </c>
      <c r="CR1237">
        <v>39.4324074074074</v>
      </c>
      <c r="CS1237">
        <v>38.812</v>
      </c>
      <c r="CT1237">
        <v>38.875</v>
      </c>
      <c r="CU1237">
        <v>40.062</v>
      </c>
      <c r="CV1237">
        <v>1955.11888888889</v>
      </c>
      <c r="CW1237">
        <v>39.9011111111111</v>
      </c>
      <c r="CX1237">
        <v>0</v>
      </c>
      <c r="CY1237">
        <v>1663701356.9</v>
      </c>
      <c r="CZ1237">
        <v>0</v>
      </c>
      <c r="DA1237">
        <v>0</v>
      </c>
      <c r="DB1237" t="s">
        <v>356</v>
      </c>
      <c r="DC1237">
        <v>1660677648.1</v>
      </c>
      <c r="DD1237">
        <v>1660677649.1</v>
      </c>
      <c r="DE1237">
        <v>0</v>
      </c>
      <c r="DF1237">
        <v>-1.042</v>
      </c>
      <c r="DG1237">
        <v>0.003</v>
      </c>
      <c r="DH1237">
        <v>5.218</v>
      </c>
      <c r="DI1237">
        <v>0.344</v>
      </c>
      <c r="DJ1237">
        <v>417</v>
      </c>
      <c r="DK1237">
        <v>22</v>
      </c>
      <c r="DL1237">
        <v>1.24</v>
      </c>
      <c r="DM1237">
        <v>0.53</v>
      </c>
      <c r="DN1237">
        <v>-59.192235</v>
      </c>
      <c r="DO1237">
        <v>-2.1694086303938</v>
      </c>
      <c r="DP1237">
        <v>0.330697938117249</v>
      </c>
      <c r="DQ1237">
        <v>0</v>
      </c>
      <c r="DR1237">
        <v>4.09318125</v>
      </c>
      <c r="DS1237">
        <v>-0.0939556097561123</v>
      </c>
      <c r="DT1237">
        <v>0.00942951514859065</v>
      </c>
      <c r="DU1237">
        <v>1</v>
      </c>
      <c r="DV1237">
        <v>1</v>
      </c>
      <c r="DW1237">
        <v>2</v>
      </c>
      <c r="DX1237" t="s">
        <v>395</v>
      </c>
      <c r="DY1237">
        <v>2.97258</v>
      </c>
      <c r="DZ1237">
        <v>2.70237</v>
      </c>
      <c r="EA1237">
        <v>0.174988</v>
      </c>
      <c r="EB1237">
        <v>0.181763</v>
      </c>
      <c r="EC1237">
        <v>0.100022</v>
      </c>
      <c r="ED1237">
        <v>0.0877913</v>
      </c>
      <c r="EE1237">
        <v>32113.3</v>
      </c>
      <c r="EF1237">
        <v>34716.8</v>
      </c>
      <c r="EG1237">
        <v>35276.8</v>
      </c>
      <c r="EH1237">
        <v>38483.5</v>
      </c>
      <c r="EI1237">
        <v>45029.3</v>
      </c>
      <c r="EJ1237">
        <v>50714.9</v>
      </c>
      <c r="EK1237">
        <v>55156.6</v>
      </c>
      <c r="EL1237">
        <v>61739.7</v>
      </c>
      <c r="EM1237">
        <v>1.9828</v>
      </c>
      <c r="EN1237">
        <v>1.8002</v>
      </c>
      <c r="EO1237">
        <v>0.0852048</v>
      </c>
      <c r="EP1237">
        <v>0</v>
      </c>
      <c r="EQ1237">
        <v>23.6178</v>
      </c>
      <c r="ER1237">
        <v>999.9</v>
      </c>
      <c r="ES1237">
        <v>41.692</v>
      </c>
      <c r="ET1237">
        <v>32.297</v>
      </c>
      <c r="EU1237">
        <v>22.3878</v>
      </c>
      <c r="EV1237">
        <v>56.3026</v>
      </c>
      <c r="EW1237">
        <v>45.8173</v>
      </c>
      <c r="EX1237">
        <v>1</v>
      </c>
      <c r="EY1237">
        <v>0.0234959</v>
      </c>
      <c r="EZ1237">
        <v>2.85004</v>
      </c>
      <c r="FA1237">
        <v>20.0901</v>
      </c>
      <c r="FB1237">
        <v>5.19812</v>
      </c>
      <c r="FC1237">
        <v>12.0099</v>
      </c>
      <c r="FD1237">
        <v>4.9752</v>
      </c>
      <c r="FE1237">
        <v>3.294</v>
      </c>
      <c r="FF1237">
        <v>9999</v>
      </c>
      <c r="FG1237">
        <v>9999</v>
      </c>
      <c r="FH1237">
        <v>9999</v>
      </c>
      <c r="FI1237">
        <v>696.6</v>
      </c>
      <c r="FJ1237">
        <v>1.86356</v>
      </c>
      <c r="FK1237">
        <v>1.86829</v>
      </c>
      <c r="FL1237">
        <v>1.86807</v>
      </c>
      <c r="FM1237">
        <v>1.86935</v>
      </c>
      <c r="FN1237">
        <v>1.87006</v>
      </c>
      <c r="FO1237">
        <v>1.86615</v>
      </c>
      <c r="FP1237">
        <v>1.86719</v>
      </c>
      <c r="FQ1237">
        <v>1.86853</v>
      </c>
      <c r="FR1237">
        <v>5</v>
      </c>
      <c r="FS1237">
        <v>0</v>
      </c>
      <c r="FT1237">
        <v>0</v>
      </c>
      <c r="FU1237">
        <v>0</v>
      </c>
      <c r="FV1237" t="s">
        <v>358</v>
      </c>
      <c r="FW1237" t="s">
        <v>359</v>
      </c>
      <c r="FX1237" t="s">
        <v>360</v>
      </c>
      <c r="FY1237" t="s">
        <v>360</v>
      </c>
      <c r="FZ1237" t="s">
        <v>360</v>
      </c>
      <c r="GA1237" t="s">
        <v>360</v>
      </c>
      <c r="GB1237">
        <v>0</v>
      </c>
      <c r="GC1237">
        <v>100</v>
      </c>
      <c r="GD1237">
        <v>100</v>
      </c>
      <c r="GE1237">
        <v>9.64</v>
      </c>
      <c r="GF1237">
        <v>0.3047</v>
      </c>
      <c r="GG1237">
        <v>3.61927167264205</v>
      </c>
      <c r="GH1237">
        <v>0.00509506669552449</v>
      </c>
      <c r="GI1237">
        <v>1.17866753763249e-06</v>
      </c>
      <c r="GJ1237">
        <v>-6.62632595388568e-10</v>
      </c>
      <c r="GK1237">
        <v>0.304780318481584</v>
      </c>
      <c r="GL1237">
        <v>0</v>
      </c>
      <c r="GM1237">
        <v>0</v>
      </c>
      <c r="GN1237">
        <v>0</v>
      </c>
      <c r="GO1237">
        <v>-5</v>
      </c>
      <c r="GP1237">
        <v>1640</v>
      </c>
      <c r="GQ1237">
        <v>1</v>
      </c>
      <c r="GR1237">
        <v>20</v>
      </c>
      <c r="GS1237">
        <v>50395.2</v>
      </c>
      <c r="GT1237">
        <v>50395.2</v>
      </c>
      <c r="GU1237">
        <v>2.30835</v>
      </c>
      <c r="GV1237">
        <v>2.61353</v>
      </c>
      <c r="GW1237">
        <v>1.54785</v>
      </c>
      <c r="GX1237">
        <v>2.29858</v>
      </c>
      <c r="GY1237">
        <v>1.34644</v>
      </c>
      <c r="GZ1237">
        <v>2.44507</v>
      </c>
      <c r="HA1237">
        <v>37.2659</v>
      </c>
      <c r="HB1237">
        <v>23.9387</v>
      </c>
      <c r="HC1237">
        <v>18</v>
      </c>
      <c r="HD1237">
        <v>505.52</v>
      </c>
      <c r="HE1237">
        <v>390.687</v>
      </c>
      <c r="HF1237">
        <v>19.2382</v>
      </c>
      <c r="HG1237">
        <v>27.3616</v>
      </c>
      <c r="HH1237">
        <v>30.0003</v>
      </c>
      <c r="HI1237">
        <v>27.3589</v>
      </c>
      <c r="HJ1237">
        <v>27.3039</v>
      </c>
      <c r="HK1237">
        <v>46.2123</v>
      </c>
      <c r="HL1237">
        <v>17.8486</v>
      </c>
      <c r="HM1237">
        <v>21.6918</v>
      </c>
      <c r="HN1237">
        <v>19.2405</v>
      </c>
      <c r="HO1237">
        <v>1160.95</v>
      </c>
      <c r="HP1237">
        <v>18.7834</v>
      </c>
      <c r="HQ1237">
        <v>102.308</v>
      </c>
      <c r="HR1237">
        <v>102.758</v>
      </c>
    </row>
    <row r="1238" spans="1:226">
      <c r="A1238">
        <v>1222</v>
      </c>
      <c r="B1238">
        <v>1663701364.6</v>
      </c>
      <c r="C1238">
        <v>13589.5</v>
      </c>
      <c r="D1238" t="s">
        <v>2815</v>
      </c>
      <c r="E1238" t="s">
        <v>2816</v>
      </c>
      <c r="F1238">
        <v>5</v>
      </c>
      <c r="G1238" t="s">
        <v>2678</v>
      </c>
      <c r="H1238" t="s">
        <v>354</v>
      </c>
      <c r="I1238">
        <v>1663701356.81429</v>
      </c>
      <c r="J1238">
        <f>(K1238)/1000</f>
        <v>0</v>
      </c>
      <c r="K1238">
        <f>IF(BF1238, AN1238, AH1238)</f>
        <v>0</v>
      </c>
      <c r="L1238">
        <f>IF(BF1238, AI1238, AG1238)</f>
        <v>0</v>
      </c>
      <c r="M1238">
        <f>BH1238 - IF(AU1238&gt;1, L1238*BB1238*100.0/(AW1238*BV1238), 0)</f>
        <v>0</v>
      </c>
      <c r="N1238">
        <f>((T1238-J1238/2)*M1238-L1238)/(T1238+J1238/2)</f>
        <v>0</v>
      </c>
      <c r="O1238">
        <f>N1238*(BO1238+BP1238)/1000.0</f>
        <v>0</v>
      </c>
      <c r="P1238">
        <f>(BH1238 - IF(AU1238&gt;1, L1238*BB1238*100.0/(AW1238*BV1238), 0))*(BO1238+BP1238)/1000.0</f>
        <v>0</v>
      </c>
      <c r="Q1238">
        <f>2.0/((1/S1238-1/R1238)+SIGN(S1238)*SQRT((1/S1238-1/R1238)*(1/S1238-1/R1238) + 4*BC1238/((BC1238+1)*(BC1238+1))*(2*1/S1238*1/R1238-1/R1238*1/R1238)))</f>
        <v>0</v>
      </c>
      <c r="R1238">
        <f>IF(LEFT(BD1238,1)&lt;&gt;"0",IF(LEFT(BD1238,1)="1",3.0,BE1238),$D$5+$E$5*(BV1238*BO1238/($K$5*1000))+$F$5*(BV1238*BO1238/($K$5*1000))*MAX(MIN(BB1238,$J$5),$I$5)*MAX(MIN(BB1238,$J$5),$I$5)+$G$5*MAX(MIN(BB1238,$J$5),$I$5)*(BV1238*BO1238/($K$5*1000))+$H$5*(BV1238*BO1238/($K$5*1000))*(BV1238*BO1238/($K$5*1000)))</f>
        <v>0</v>
      </c>
      <c r="S1238">
        <f>J1238*(1000-(1000*0.61365*exp(17.502*W1238/(240.97+W1238))/(BO1238+BP1238)+BJ1238)/2)/(1000*0.61365*exp(17.502*W1238/(240.97+W1238))/(BO1238+BP1238)-BJ1238)</f>
        <v>0</v>
      </c>
      <c r="T1238">
        <f>1/((BC1238+1)/(Q1238/1.6)+1/(R1238/1.37)) + BC1238/((BC1238+1)/(Q1238/1.6) + BC1238/(R1238/1.37))</f>
        <v>0</v>
      </c>
      <c r="U1238">
        <f>(AX1238*BA1238)</f>
        <v>0</v>
      </c>
      <c r="V1238">
        <f>(BQ1238+(U1238+2*0.95*5.67E-8*(((BQ1238+$B$7)+273)^4-(BQ1238+273)^4)-44100*J1238)/(1.84*29.3*R1238+8*0.95*5.67E-8*(BQ1238+273)^3))</f>
        <v>0</v>
      </c>
      <c r="W1238">
        <f>($C$7*BR1238+$D$7*BS1238+$E$7*V1238)</f>
        <v>0</v>
      </c>
      <c r="X1238">
        <f>0.61365*exp(17.502*W1238/(240.97+W1238))</f>
        <v>0</v>
      </c>
      <c r="Y1238">
        <f>(Z1238/AA1238*100)</f>
        <v>0</v>
      </c>
      <c r="Z1238">
        <f>BJ1238*(BO1238+BP1238)/1000</f>
        <v>0</v>
      </c>
      <c r="AA1238">
        <f>0.61365*exp(17.502*BQ1238/(240.97+BQ1238))</f>
        <v>0</v>
      </c>
      <c r="AB1238">
        <f>(X1238-BJ1238*(BO1238+BP1238)/1000)</f>
        <v>0</v>
      </c>
      <c r="AC1238">
        <f>(-J1238*44100)</f>
        <v>0</v>
      </c>
      <c r="AD1238">
        <f>2*29.3*R1238*0.92*(BQ1238-W1238)</f>
        <v>0</v>
      </c>
      <c r="AE1238">
        <f>2*0.95*5.67E-8*(((BQ1238+$B$7)+273)^4-(W1238+273)^4)</f>
        <v>0</v>
      </c>
      <c r="AF1238">
        <f>U1238+AE1238+AC1238+AD1238</f>
        <v>0</v>
      </c>
      <c r="AG1238">
        <f>BN1238*AU1238*(BI1238-BH1238*(1000-AU1238*BK1238)/(1000-AU1238*BJ1238))/(100*BB1238)</f>
        <v>0</v>
      </c>
      <c r="AH1238">
        <f>1000*BN1238*AU1238*(BJ1238-BK1238)/(100*BB1238*(1000-AU1238*BJ1238))</f>
        <v>0</v>
      </c>
      <c r="AI1238">
        <f>(AJ1238 - AK1238 - BO1238*1E3/(8.314*(BQ1238+273.15)) * AM1238/BN1238 * AL1238) * BN1238/(100*BB1238) * (1000 - BK1238)/1000</f>
        <v>0</v>
      </c>
      <c r="AJ1238">
        <v>1174.37634647377</v>
      </c>
      <c r="AK1238">
        <v>1125.48393939394</v>
      </c>
      <c r="AL1238">
        <v>3.40459951201028</v>
      </c>
      <c r="AM1238">
        <v>65.4576814348884</v>
      </c>
      <c r="AN1238">
        <f>(AP1238 - AO1238 + BO1238*1E3/(8.314*(BQ1238+273.15)) * AR1238/BN1238 * AQ1238) * BN1238/(100*BB1238) * 1000/(1000 - AP1238)</f>
        <v>0</v>
      </c>
      <c r="AO1238">
        <v>18.7993122638306</v>
      </c>
      <c r="AP1238">
        <v>22.8729340659341</v>
      </c>
      <c r="AQ1238">
        <v>-0.000132131392158379</v>
      </c>
      <c r="AR1238">
        <v>121.626062050855</v>
      </c>
      <c r="AS1238">
        <v>0</v>
      </c>
      <c r="AT1238">
        <v>0</v>
      </c>
      <c r="AU1238">
        <f>IF(AS1238*$H$13&gt;=AW1238,1.0,(AW1238/(AW1238-AS1238*$H$13)))</f>
        <v>0</v>
      </c>
      <c r="AV1238">
        <f>(AU1238-1)*100</f>
        <v>0</v>
      </c>
      <c r="AW1238">
        <f>MAX(0,($B$13+$C$13*BV1238)/(1+$D$13*BV1238)*BO1238/(BQ1238+273)*$E$13)</f>
        <v>0</v>
      </c>
      <c r="AX1238">
        <f>$B$11*BW1238+$C$11*BX1238+$F$11*CI1238*(1-CL1238)</f>
        <v>0</v>
      </c>
      <c r="AY1238">
        <f>AX1238*AZ1238</f>
        <v>0</v>
      </c>
      <c r="AZ1238">
        <f>($B$11*$D$9+$C$11*$D$9+$F$11*((CV1238+CN1238)/MAX(CV1238+CN1238+CW1238, 0.1)*$I$9+CW1238/MAX(CV1238+CN1238+CW1238, 0.1)*$J$9))/($B$11+$C$11+$F$11)</f>
        <v>0</v>
      </c>
      <c r="BA1238">
        <f>($B$11*$K$9+$C$11*$K$9+$F$11*((CV1238+CN1238)/MAX(CV1238+CN1238+CW1238, 0.1)*$P$9+CW1238/MAX(CV1238+CN1238+CW1238, 0.1)*$Q$9))/($B$11+$C$11+$F$11)</f>
        <v>0</v>
      </c>
      <c r="BB1238">
        <v>6</v>
      </c>
      <c r="BC1238">
        <v>0.5</v>
      </c>
      <c r="BD1238" t="s">
        <v>355</v>
      </c>
      <c r="BE1238">
        <v>2</v>
      </c>
      <c r="BF1238" t="b">
        <v>1</v>
      </c>
      <c r="BG1238">
        <v>1663701356.81429</v>
      </c>
      <c r="BH1238">
        <v>1075.44642857143</v>
      </c>
      <c r="BI1238">
        <v>1134.96321428571</v>
      </c>
      <c r="BJ1238">
        <v>22.8826035714286</v>
      </c>
      <c r="BK1238">
        <v>18.8003357142857</v>
      </c>
      <c r="BL1238">
        <v>1065.86</v>
      </c>
      <c r="BM1238">
        <v>22.577825</v>
      </c>
      <c r="BN1238">
        <v>500.143428571429</v>
      </c>
      <c r="BO1238">
        <v>90.4333107142857</v>
      </c>
      <c r="BP1238">
        <v>0.0483193285714286</v>
      </c>
      <c r="BQ1238">
        <v>24.434</v>
      </c>
      <c r="BR1238">
        <v>25.0080535714286</v>
      </c>
      <c r="BS1238">
        <v>999.9</v>
      </c>
      <c r="BT1238">
        <v>0</v>
      </c>
      <c r="BU1238">
        <v>0</v>
      </c>
      <c r="BV1238">
        <v>10019.4642857143</v>
      </c>
      <c r="BW1238">
        <v>0</v>
      </c>
      <c r="BX1238">
        <v>16.6733071428571</v>
      </c>
      <c r="BY1238">
        <v>-59.5176785714286</v>
      </c>
      <c r="BZ1238">
        <v>1100.63107142857</v>
      </c>
      <c r="CA1238">
        <v>1156.70964285714</v>
      </c>
      <c r="CB1238">
        <v>4.08226785714286</v>
      </c>
      <c r="CC1238">
        <v>1134.96321428571</v>
      </c>
      <c r="CD1238">
        <v>18.8003357142857</v>
      </c>
      <c r="CE1238">
        <v>2.06934928571429</v>
      </c>
      <c r="CF1238">
        <v>1.70017642857143</v>
      </c>
      <c r="CG1238">
        <v>17.9851964285714</v>
      </c>
      <c r="CH1238">
        <v>14.8980357142857</v>
      </c>
      <c r="CI1238">
        <v>2000.01714285714</v>
      </c>
      <c r="CJ1238">
        <v>0.979997964285714</v>
      </c>
      <c r="CK1238">
        <v>0.0200020714285714</v>
      </c>
      <c r="CL1238">
        <v>0</v>
      </c>
      <c r="CM1238">
        <v>909.201357142857</v>
      </c>
      <c r="CN1238">
        <v>5.00063</v>
      </c>
      <c r="CO1238">
        <v>18051.2357142857</v>
      </c>
      <c r="CP1238">
        <v>17257.0321428571</v>
      </c>
      <c r="CQ1238">
        <v>39.321</v>
      </c>
      <c r="CR1238">
        <v>39.437</v>
      </c>
      <c r="CS1238">
        <v>38.812</v>
      </c>
      <c r="CT1238">
        <v>38.86825</v>
      </c>
      <c r="CU1238">
        <v>40.062</v>
      </c>
      <c r="CV1238">
        <v>1955.11607142857</v>
      </c>
      <c r="CW1238">
        <v>39.9010714285714</v>
      </c>
      <c r="CX1238">
        <v>0</v>
      </c>
      <c r="CY1238">
        <v>1663701361.7</v>
      </c>
      <c r="CZ1238">
        <v>0</v>
      </c>
      <c r="DA1238">
        <v>0</v>
      </c>
      <c r="DB1238" t="s">
        <v>356</v>
      </c>
      <c r="DC1238">
        <v>1660677648.1</v>
      </c>
      <c r="DD1238">
        <v>1660677649.1</v>
      </c>
      <c r="DE1238">
        <v>0</v>
      </c>
      <c r="DF1238">
        <v>-1.042</v>
      </c>
      <c r="DG1238">
        <v>0.003</v>
      </c>
      <c r="DH1238">
        <v>5.218</v>
      </c>
      <c r="DI1238">
        <v>0.344</v>
      </c>
      <c r="DJ1238">
        <v>417</v>
      </c>
      <c r="DK1238">
        <v>22</v>
      </c>
      <c r="DL1238">
        <v>1.24</v>
      </c>
      <c r="DM1238">
        <v>0.53</v>
      </c>
      <c r="DN1238">
        <v>-59.36516</v>
      </c>
      <c r="DO1238">
        <v>-2.3708060037522</v>
      </c>
      <c r="DP1238">
        <v>0.343937839441955</v>
      </c>
      <c r="DQ1238">
        <v>0</v>
      </c>
      <c r="DR1238">
        <v>4.086778</v>
      </c>
      <c r="DS1238">
        <v>-0.0827628517823686</v>
      </c>
      <c r="DT1238">
        <v>0.00832292833082196</v>
      </c>
      <c r="DU1238">
        <v>1</v>
      </c>
      <c r="DV1238">
        <v>1</v>
      </c>
      <c r="DW1238">
        <v>2</v>
      </c>
      <c r="DX1238" t="s">
        <v>395</v>
      </c>
      <c r="DY1238">
        <v>2.97389</v>
      </c>
      <c r="DZ1238">
        <v>2.70214</v>
      </c>
      <c r="EA1238">
        <v>0.176679</v>
      </c>
      <c r="EB1238">
        <v>0.183433</v>
      </c>
      <c r="EC1238">
        <v>0.100015</v>
      </c>
      <c r="ED1238">
        <v>0.0877884</v>
      </c>
      <c r="EE1238">
        <v>32047.8</v>
      </c>
      <c r="EF1238">
        <v>34645.9</v>
      </c>
      <c r="EG1238">
        <v>35277.1</v>
      </c>
      <c r="EH1238">
        <v>38483.4</v>
      </c>
      <c r="EI1238">
        <v>45030.3</v>
      </c>
      <c r="EJ1238">
        <v>50715</v>
      </c>
      <c r="EK1238">
        <v>55157.3</v>
      </c>
      <c r="EL1238">
        <v>61739.6</v>
      </c>
      <c r="EM1238">
        <v>1.9838</v>
      </c>
      <c r="EN1238">
        <v>1.7996</v>
      </c>
      <c r="EO1238">
        <v>0.0844896</v>
      </c>
      <c r="EP1238">
        <v>0</v>
      </c>
      <c r="EQ1238">
        <v>23.6158</v>
      </c>
      <c r="ER1238">
        <v>999.9</v>
      </c>
      <c r="ES1238">
        <v>41.692</v>
      </c>
      <c r="ET1238">
        <v>32.327</v>
      </c>
      <c r="EU1238">
        <v>22.4263</v>
      </c>
      <c r="EV1238">
        <v>56.1026</v>
      </c>
      <c r="EW1238">
        <v>46.0377</v>
      </c>
      <c r="EX1238">
        <v>1</v>
      </c>
      <c r="EY1238">
        <v>0.0226829</v>
      </c>
      <c r="EZ1238">
        <v>2.88588</v>
      </c>
      <c r="FA1238">
        <v>20.09</v>
      </c>
      <c r="FB1238">
        <v>5.19812</v>
      </c>
      <c r="FC1238">
        <v>12.0076</v>
      </c>
      <c r="FD1238">
        <v>4.976</v>
      </c>
      <c r="FE1238">
        <v>3.294</v>
      </c>
      <c r="FF1238">
        <v>9999</v>
      </c>
      <c r="FG1238">
        <v>9999</v>
      </c>
      <c r="FH1238">
        <v>9999</v>
      </c>
      <c r="FI1238">
        <v>696.6</v>
      </c>
      <c r="FJ1238">
        <v>1.86359</v>
      </c>
      <c r="FK1238">
        <v>1.86829</v>
      </c>
      <c r="FL1238">
        <v>1.86804</v>
      </c>
      <c r="FM1238">
        <v>1.86935</v>
      </c>
      <c r="FN1238">
        <v>1.87012</v>
      </c>
      <c r="FO1238">
        <v>1.86615</v>
      </c>
      <c r="FP1238">
        <v>1.86719</v>
      </c>
      <c r="FQ1238">
        <v>1.86859</v>
      </c>
      <c r="FR1238">
        <v>5</v>
      </c>
      <c r="FS1238">
        <v>0</v>
      </c>
      <c r="FT1238">
        <v>0</v>
      </c>
      <c r="FU1238">
        <v>0</v>
      </c>
      <c r="FV1238" t="s">
        <v>358</v>
      </c>
      <c r="FW1238" t="s">
        <v>359</v>
      </c>
      <c r="FX1238" t="s">
        <v>360</v>
      </c>
      <c r="FY1238" t="s">
        <v>360</v>
      </c>
      <c r="FZ1238" t="s">
        <v>360</v>
      </c>
      <c r="GA1238" t="s">
        <v>360</v>
      </c>
      <c r="GB1238">
        <v>0</v>
      </c>
      <c r="GC1238">
        <v>100</v>
      </c>
      <c r="GD1238">
        <v>100</v>
      </c>
      <c r="GE1238">
        <v>9.72</v>
      </c>
      <c r="GF1238">
        <v>0.3048</v>
      </c>
      <c r="GG1238">
        <v>3.61927167264205</v>
      </c>
      <c r="GH1238">
        <v>0.00509506669552449</v>
      </c>
      <c r="GI1238">
        <v>1.17866753763249e-06</v>
      </c>
      <c r="GJ1238">
        <v>-6.62632595388568e-10</v>
      </c>
      <c r="GK1238">
        <v>0.304780318481584</v>
      </c>
      <c r="GL1238">
        <v>0</v>
      </c>
      <c r="GM1238">
        <v>0</v>
      </c>
      <c r="GN1238">
        <v>0</v>
      </c>
      <c r="GO1238">
        <v>-5</v>
      </c>
      <c r="GP1238">
        <v>1640</v>
      </c>
      <c r="GQ1238">
        <v>1</v>
      </c>
      <c r="GR1238">
        <v>20</v>
      </c>
      <c r="GS1238">
        <v>50395.3</v>
      </c>
      <c r="GT1238">
        <v>50395.3</v>
      </c>
      <c r="GU1238">
        <v>2.33521</v>
      </c>
      <c r="GV1238">
        <v>2.62695</v>
      </c>
      <c r="GW1238">
        <v>1.54785</v>
      </c>
      <c r="GX1238">
        <v>2.29736</v>
      </c>
      <c r="GY1238">
        <v>1.34644</v>
      </c>
      <c r="GZ1238">
        <v>2.29248</v>
      </c>
      <c r="HA1238">
        <v>37.2659</v>
      </c>
      <c r="HB1238">
        <v>23.9299</v>
      </c>
      <c r="HC1238">
        <v>18</v>
      </c>
      <c r="HD1238">
        <v>506.188</v>
      </c>
      <c r="HE1238">
        <v>390.362</v>
      </c>
      <c r="HF1238">
        <v>19.234</v>
      </c>
      <c r="HG1238">
        <v>27.3616</v>
      </c>
      <c r="HH1238">
        <v>30</v>
      </c>
      <c r="HI1238">
        <v>27.3589</v>
      </c>
      <c r="HJ1238">
        <v>27.3039</v>
      </c>
      <c r="HK1238">
        <v>46.784</v>
      </c>
      <c r="HL1238">
        <v>17.8486</v>
      </c>
      <c r="HM1238">
        <v>21.6918</v>
      </c>
      <c r="HN1238">
        <v>19.2277</v>
      </c>
      <c r="HO1238">
        <v>1174.44</v>
      </c>
      <c r="HP1238">
        <v>18.7841</v>
      </c>
      <c r="HQ1238">
        <v>102.309</v>
      </c>
      <c r="HR1238">
        <v>102.758</v>
      </c>
    </row>
    <row r="1239" spans="1:226">
      <c r="A1239">
        <v>1223</v>
      </c>
      <c r="B1239">
        <v>1663701369.6</v>
      </c>
      <c r="C1239">
        <v>13594.5</v>
      </c>
      <c r="D1239" t="s">
        <v>2817</v>
      </c>
      <c r="E1239" t="s">
        <v>2818</v>
      </c>
      <c r="F1239">
        <v>5</v>
      </c>
      <c r="G1239" t="s">
        <v>2678</v>
      </c>
      <c r="H1239" t="s">
        <v>354</v>
      </c>
      <c r="I1239">
        <v>1663701362.1</v>
      </c>
      <c r="J1239">
        <f>(K1239)/1000</f>
        <v>0</v>
      </c>
      <c r="K1239">
        <f>IF(BF1239, AN1239, AH1239)</f>
        <v>0</v>
      </c>
      <c r="L1239">
        <f>IF(BF1239, AI1239, AG1239)</f>
        <v>0</v>
      </c>
      <c r="M1239">
        <f>BH1239 - IF(AU1239&gt;1, L1239*BB1239*100.0/(AW1239*BV1239), 0)</f>
        <v>0</v>
      </c>
      <c r="N1239">
        <f>((T1239-J1239/2)*M1239-L1239)/(T1239+J1239/2)</f>
        <v>0</v>
      </c>
      <c r="O1239">
        <f>N1239*(BO1239+BP1239)/1000.0</f>
        <v>0</v>
      </c>
      <c r="P1239">
        <f>(BH1239 - IF(AU1239&gt;1, L1239*BB1239*100.0/(AW1239*BV1239), 0))*(BO1239+BP1239)/1000.0</f>
        <v>0</v>
      </c>
      <c r="Q1239">
        <f>2.0/((1/S1239-1/R1239)+SIGN(S1239)*SQRT((1/S1239-1/R1239)*(1/S1239-1/R1239) + 4*BC1239/((BC1239+1)*(BC1239+1))*(2*1/S1239*1/R1239-1/R1239*1/R1239)))</f>
        <v>0</v>
      </c>
      <c r="R1239">
        <f>IF(LEFT(BD1239,1)&lt;&gt;"0",IF(LEFT(BD1239,1)="1",3.0,BE1239),$D$5+$E$5*(BV1239*BO1239/($K$5*1000))+$F$5*(BV1239*BO1239/($K$5*1000))*MAX(MIN(BB1239,$J$5),$I$5)*MAX(MIN(BB1239,$J$5),$I$5)+$G$5*MAX(MIN(BB1239,$J$5),$I$5)*(BV1239*BO1239/($K$5*1000))+$H$5*(BV1239*BO1239/($K$5*1000))*(BV1239*BO1239/($K$5*1000)))</f>
        <v>0</v>
      </c>
      <c r="S1239">
        <f>J1239*(1000-(1000*0.61365*exp(17.502*W1239/(240.97+W1239))/(BO1239+BP1239)+BJ1239)/2)/(1000*0.61365*exp(17.502*W1239/(240.97+W1239))/(BO1239+BP1239)-BJ1239)</f>
        <v>0</v>
      </c>
      <c r="T1239">
        <f>1/((BC1239+1)/(Q1239/1.6)+1/(R1239/1.37)) + BC1239/((BC1239+1)/(Q1239/1.6) + BC1239/(R1239/1.37))</f>
        <v>0</v>
      </c>
      <c r="U1239">
        <f>(AX1239*BA1239)</f>
        <v>0</v>
      </c>
      <c r="V1239">
        <f>(BQ1239+(U1239+2*0.95*5.67E-8*(((BQ1239+$B$7)+273)^4-(BQ1239+273)^4)-44100*J1239)/(1.84*29.3*R1239+8*0.95*5.67E-8*(BQ1239+273)^3))</f>
        <v>0</v>
      </c>
      <c r="W1239">
        <f>($C$7*BR1239+$D$7*BS1239+$E$7*V1239)</f>
        <v>0</v>
      </c>
      <c r="X1239">
        <f>0.61365*exp(17.502*W1239/(240.97+W1239))</f>
        <v>0</v>
      </c>
      <c r="Y1239">
        <f>(Z1239/AA1239*100)</f>
        <v>0</v>
      </c>
      <c r="Z1239">
        <f>BJ1239*(BO1239+BP1239)/1000</f>
        <v>0</v>
      </c>
      <c r="AA1239">
        <f>0.61365*exp(17.502*BQ1239/(240.97+BQ1239))</f>
        <v>0</v>
      </c>
      <c r="AB1239">
        <f>(X1239-BJ1239*(BO1239+BP1239)/1000)</f>
        <v>0</v>
      </c>
      <c r="AC1239">
        <f>(-J1239*44100)</f>
        <v>0</v>
      </c>
      <c r="AD1239">
        <f>2*29.3*R1239*0.92*(BQ1239-W1239)</f>
        <v>0</v>
      </c>
      <c r="AE1239">
        <f>2*0.95*5.67E-8*(((BQ1239+$B$7)+273)^4-(W1239+273)^4)</f>
        <v>0</v>
      </c>
      <c r="AF1239">
        <f>U1239+AE1239+AC1239+AD1239</f>
        <v>0</v>
      </c>
      <c r="AG1239">
        <f>BN1239*AU1239*(BI1239-BH1239*(1000-AU1239*BK1239)/(1000-AU1239*BJ1239))/(100*BB1239)</f>
        <v>0</v>
      </c>
      <c r="AH1239">
        <f>1000*BN1239*AU1239*(BJ1239-BK1239)/(100*BB1239*(1000-AU1239*BJ1239))</f>
        <v>0</v>
      </c>
      <c r="AI1239">
        <f>(AJ1239 - AK1239 - BO1239*1E3/(8.314*(BQ1239+273.15)) * AM1239/BN1239 * AL1239) * BN1239/(100*BB1239) * (1000 - BK1239)/1000</f>
        <v>0</v>
      </c>
      <c r="AJ1239">
        <v>1191.18678061191</v>
      </c>
      <c r="AK1239">
        <v>1142.60218181818</v>
      </c>
      <c r="AL1239">
        <v>3.39609601487015</v>
      </c>
      <c r="AM1239">
        <v>65.4576814348884</v>
      </c>
      <c r="AN1239">
        <f>(AP1239 - AO1239 + BO1239*1E3/(8.314*(BQ1239+273.15)) * AR1239/BN1239 * AQ1239) * BN1239/(100*BB1239) * 1000/(1000 - AP1239)</f>
        <v>0</v>
      </c>
      <c r="AO1239">
        <v>18.8001694514199</v>
      </c>
      <c r="AP1239">
        <v>22.8724384615385</v>
      </c>
      <c r="AQ1239">
        <v>-2.39031012952543e-05</v>
      </c>
      <c r="AR1239">
        <v>121.626062050855</v>
      </c>
      <c r="AS1239">
        <v>0</v>
      </c>
      <c r="AT1239">
        <v>0</v>
      </c>
      <c r="AU1239">
        <f>IF(AS1239*$H$13&gt;=AW1239,1.0,(AW1239/(AW1239-AS1239*$H$13)))</f>
        <v>0</v>
      </c>
      <c r="AV1239">
        <f>(AU1239-1)*100</f>
        <v>0</v>
      </c>
      <c r="AW1239">
        <f>MAX(0,($B$13+$C$13*BV1239)/(1+$D$13*BV1239)*BO1239/(BQ1239+273)*$E$13)</f>
        <v>0</v>
      </c>
      <c r="AX1239">
        <f>$B$11*BW1239+$C$11*BX1239+$F$11*CI1239*(1-CL1239)</f>
        <v>0</v>
      </c>
      <c r="AY1239">
        <f>AX1239*AZ1239</f>
        <v>0</v>
      </c>
      <c r="AZ1239">
        <f>($B$11*$D$9+$C$11*$D$9+$F$11*((CV1239+CN1239)/MAX(CV1239+CN1239+CW1239, 0.1)*$I$9+CW1239/MAX(CV1239+CN1239+CW1239, 0.1)*$J$9))/($B$11+$C$11+$F$11)</f>
        <v>0</v>
      </c>
      <c r="BA1239">
        <f>($B$11*$K$9+$C$11*$K$9+$F$11*((CV1239+CN1239)/MAX(CV1239+CN1239+CW1239, 0.1)*$P$9+CW1239/MAX(CV1239+CN1239+CW1239, 0.1)*$Q$9))/($B$11+$C$11+$F$11)</f>
        <v>0</v>
      </c>
      <c r="BB1239">
        <v>6</v>
      </c>
      <c r="BC1239">
        <v>0.5</v>
      </c>
      <c r="BD1239" t="s">
        <v>355</v>
      </c>
      <c r="BE1239">
        <v>2</v>
      </c>
      <c r="BF1239" t="b">
        <v>1</v>
      </c>
      <c r="BG1239">
        <v>1663701362.1</v>
      </c>
      <c r="BH1239">
        <v>1093.12444444444</v>
      </c>
      <c r="BI1239">
        <v>1152.72333333333</v>
      </c>
      <c r="BJ1239">
        <v>22.876837037037</v>
      </c>
      <c r="BK1239">
        <v>18.8002037037037</v>
      </c>
      <c r="BL1239">
        <v>1083.44481481481</v>
      </c>
      <c r="BM1239">
        <v>22.572062962963</v>
      </c>
      <c r="BN1239">
        <v>500.107481481481</v>
      </c>
      <c r="BO1239">
        <v>90.4326962962963</v>
      </c>
      <c r="BP1239">
        <v>0.0483046481481481</v>
      </c>
      <c r="BQ1239">
        <v>24.4324666666667</v>
      </c>
      <c r="BR1239">
        <v>25.0084333333333</v>
      </c>
      <c r="BS1239">
        <v>999.9</v>
      </c>
      <c r="BT1239">
        <v>0</v>
      </c>
      <c r="BU1239">
        <v>0</v>
      </c>
      <c r="BV1239">
        <v>10017.4074074074</v>
      </c>
      <c r="BW1239">
        <v>0</v>
      </c>
      <c r="BX1239">
        <v>16.6799444444444</v>
      </c>
      <c r="BY1239">
        <v>-59.5992703703704</v>
      </c>
      <c r="BZ1239">
        <v>1118.71703703704</v>
      </c>
      <c r="CA1239">
        <v>1174.80925925926</v>
      </c>
      <c r="CB1239">
        <v>4.07664037037037</v>
      </c>
      <c r="CC1239">
        <v>1152.72333333333</v>
      </c>
      <c r="CD1239">
        <v>18.8002037037037</v>
      </c>
      <c r="CE1239">
        <v>2.06881444444444</v>
      </c>
      <c r="CF1239">
        <v>1.70015259259259</v>
      </c>
      <c r="CG1239">
        <v>17.9810814814815</v>
      </c>
      <c r="CH1239">
        <v>14.8978148148148</v>
      </c>
      <c r="CI1239">
        <v>2000.0037037037</v>
      </c>
      <c r="CJ1239">
        <v>0.979997888888889</v>
      </c>
      <c r="CK1239">
        <v>0.0200021518518519</v>
      </c>
      <c r="CL1239">
        <v>0</v>
      </c>
      <c r="CM1239">
        <v>908.178074074074</v>
      </c>
      <c r="CN1239">
        <v>5.00063</v>
      </c>
      <c r="CO1239">
        <v>18030.9333333333</v>
      </c>
      <c r="CP1239">
        <v>17256.9074074074</v>
      </c>
      <c r="CQ1239">
        <v>39.3283333333333</v>
      </c>
      <c r="CR1239">
        <v>39.437</v>
      </c>
      <c r="CS1239">
        <v>38.812</v>
      </c>
      <c r="CT1239">
        <v>38.8516666666667</v>
      </c>
      <c r="CU1239">
        <v>40.062</v>
      </c>
      <c r="CV1239">
        <v>1955.10296296296</v>
      </c>
      <c r="CW1239">
        <v>39.9007407407407</v>
      </c>
      <c r="CX1239">
        <v>0</v>
      </c>
      <c r="CY1239">
        <v>1663701367.1</v>
      </c>
      <c r="CZ1239">
        <v>0</v>
      </c>
      <c r="DA1239">
        <v>0</v>
      </c>
      <c r="DB1239" t="s">
        <v>356</v>
      </c>
      <c r="DC1239">
        <v>1660677648.1</v>
      </c>
      <c r="DD1239">
        <v>1660677649.1</v>
      </c>
      <c r="DE1239">
        <v>0</v>
      </c>
      <c r="DF1239">
        <v>-1.042</v>
      </c>
      <c r="DG1239">
        <v>0.003</v>
      </c>
      <c r="DH1239">
        <v>5.218</v>
      </c>
      <c r="DI1239">
        <v>0.344</v>
      </c>
      <c r="DJ1239">
        <v>417</v>
      </c>
      <c r="DK1239">
        <v>22</v>
      </c>
      <c r="DL1239">
        <v>1.24</v>
      </c>
      <c r="DM1239">
        <v>0.53</v>
      </c>
      <c r="DN1239">
        <v>-59.5490725</v>
      </c>
      <c r="DO1239">
        <v>-1.27398236397736</v>
      </c>
      <c r="DP1239">
        <v>0.281359756350744</v>
      </c>
      <c r="DQ1239">
        <v>0</v>
      </c>
      <c r="DR1239">
        <v>4.07987275</v>
      </c>
      <c r="DS1239">
        <v>-0.0645596622889385</v>
      </c>
      <c r="DT1239">
        <v>0.00685008320661139</v>
      </c>
      <c r="DU1239">
        <v>1</v>
      </c>
      <c r="DV1239">
        <v>1</v>
      </c>
      <c r="DW1239">
        <v>2</v>
      </c>
      <c r="DX1239" t="s">
        <v>395</v>
      </c>
      <c r="DY1239">
        <v>2.97251</v>
      </c>
      <c r="DZ1239">
        <v>2.70364</v>
      </c>
      <c r="EA1239">
        <v>0.178364</v>
      </c>
      <c r="EB1239">
        <v>0.185043</v>
      </c>
      <c r="EC1239">
        <v>0.100003</v>
      </c>
      <c r="ED1239">
        <v>0.0877879</v>
      </c>
      <c r="EE1239">
        <v>31982.5</v>
      </c>
      <c r="EF1239">
        <v>34577.9</v>
      </c>
      <c r="EG1239">
        <v>35277.4</v>
      </c>
      <c r="EH1239">
        <v>38483.7</v>
      </c>
      <c r="EI1239">
        <v>45031.5</v>
      </c>
      <c r="EJ1239">
        <v>50714.9</v>
      </c>
      <c r="EK1239">
        <v>55158.1</v>
      </c>
      <c r="EL1239">
        <v>61739.3</v>
      </c>
      <c r="EM1239">
        <v>1.9828</v>
      </c>
      <c r="EN1239">
        <v>1.8002</v>
      </c>
      <c r="EO1239">
        <v>0.0852048</v>
      </c>
      <c r="EP1239">
        <v>0</v>
      </c>
      <c r="EQ1239">
        <v>23.6138</v>
      </c>
      <c r="ER1239">
        <v>999.9</v>
      </c>
      <c r="ES1239">
        <v>41.692</v>
      </c>
      <c r="ET1239">
        <v>32.297</v>
      </c>
      <c r="EU1239">
        <v>22.3864</v>
      </c>
      <c r="EV1239">
        <v>56.3826</v>
      </c>
      <c r="EW1239">
        <v>45.7572</v>
      </c>
      <c r="EX1239">
        <v>1</v>
      </c>
      <c r="EY1239">
        <v>0.0232114</v>
      </c>
      <c r="EZ1239">
        <v>2.88993</v>
      </c>
      <c r="FA1239">
        <v>20.0896</v>
      </c>
      <c r="FB1239">
        <v>5.19692</v>
      </c>
      <c r="FC1239">
        <v>12.0052</v>
      </c>
      <c r="FD1239">
        <v>4.9756</v>
      </c>
      <c r="FE1239">
        <v>3.294</v>
      </c>
      <c r="FF1239">
        <v>9999</v>
      </c>
      <c r="FG1239">
        <v>9999</v>
      </c>
      <c r="FH1239">
        <v>9999</v>
      </c>
      <c r="FI1239">
        <v>696.6</v>
      </c>
      <c r="FJ1239">
        <v>1.86359</v>
      </c>
      <c r="FK1239">
        <v>1.86829</v>
      </c>
      <c r="FL1239">
        <v>1.86804</v>
      </c>
      <c r="FM1239">
        <v>1.86935</v>
      </c>
      <c r="FN1239">
        <v>1.87002</v>
      </c>
      <c r="FO1239">
        <v>1.86615</v>
      </c>
      <c r="FP1239">
        <v>1.86719</v>
      </c>
      <c r="FQ1239">
        <v>1.86856</v>
      </c>
      <c r="FR1239">
        <v>5</v>
      </c>
      <c r="FS1239">
        <v>0</v>
      </c>
      <c r="FT1239">
        <v>0</v>
      </c>
      <c r="FU1239">
        <v>0</v>
      </c>
      <c r="FV1239" t="s">
        <v>358</v>
      </c>
      <c r="FW1239" t="s">
        <v>359</v>
      </c>
      <c r="FX1239" t="s">
        <v>360</v>
      </c>
      <c r="FY1239" t="s">
        <v>360</v>
      </c>
      <c r="FZ1239" t="s">
        <v>360</v>
      </c>
      <c r="GA1239" t="s">
        <v>360</v>
      </c>
      <c r="GB1239">
        <v>0</v>
      </c>
      <c r="GC1239">
        <v>100</v>
      </c>
      <c r="GD1239">
        <v>100</v>
      </c>
      <c r="GE1239">
        <v>9.81</v>
      </c>
      <c r="GF1239">
        <v>0.3048</v>
      </c>
      <c r="GG1239">
        <v>3.61927167264205</v>
      </c>
      <c r="GH1239">
        <v>0.00509506669552449</v>
      </c>
      <c r="GI1239">
        <v>1.17866753763249e-06</v>
      </c>
      <c r="GJ1239">
        <v>-6.62632595388568e-10</v>
      </c>
      <c r="GK1239">
        <v>0.304780318481584</v>
      </c>
      <c r="GL1239">
        <v>0</v>
      </c>
      <c r="GM1239">
        <v>0</v>
      </c>
      <c r="GN1239">
        <v>0</v>
      </c>
      <c r="GO1239">
        <v>-5</v>
      </c>
      <c r="GP1239">
        <v>1640</v>
      </c>
      <c r="GQ1239">
        <v>1</v>
      </c>
      <c r="GR1239">
        <v>20</v>
      </c>
      <c r="GS1239">
        <v>50395.4</v>
      </c>
      <c r="GT1239">
        <v>50395.3</v>
      </c>
      <c r="GU1239">
        <v>2.36206</v>
      </c>
      <c r="GV1239">
        <v>2.6123</v>
      </c>
      <c r="GW1239">
        <v>1.54785</v>
      </c>
      <c r="GX1239">
        <v>2.29858</v>
      </c>
      <c r="GY1239">
        <v>1.34644</v>
      </c>
      <c r="GZ1239">
        <v>2.39136</v>
      </c>
      <c r="HA1239">
        <v>37.2899</v>
      </c>
      <c r="HB1239">
        <v>23.9387</v>
      </c>
      <c r="HC1239">
        <v>18</v>
      </c>
      <c r="HD1239">
        <v>505.52</v>
      </c>
      <c r="HE1239">
        <v>390.703</v>
      </c>
      <c r="HF1239">
        <v>19.2236</v>
      </c>
      <c r="HG1239">
        <v>27.3639</v>
      </c>
      <c r="HH1239">
        <v>30</v>
      </c>
      <c r="HI1239">
        <v>27.3589</v>
      </c>
      <c r="HJ1239">
        <v>27.3062</v>
      </c>
      <c r="HK1239">
        <v>47.2863</v>
      </c>
      <c r="HL1239">
        <v>17.8486</v>
      </c>
      <c r="HM1239">
        <v>21.6918</v>
      </c>
      <c r="HN1239">
        <v>19.2188</v>
      </c>
      <c r="HO1239">
        <v>1194.57</v>
      </c>
      <c r="HP1239">
        <v>18.786</v>
      </c>
      <c r="HQ1239">
        <v>102.31</v>
      </c>
      <c r="HR1239">
        <v>102.758</v>
      </c>
    </row>
    <row r="1240" spans="1:226">
      <c r="A1240">
        <v>1224</v>
      </c>
      <c r="B1240">
        <v>1663701374.6</v>
      </c>
      <c r="C1240">
        <v>13599.5</v>
      </c>
      <c r="D1240" t="s">
        <v>2819</v>
      </c>
      <c r="E1240" t="s">
        <v>2820</v>
      </c>
      <c r="F1240">
        <v>5</v>
      </c>
      <c r="G1240" t="s">
        <v>2678</v>
      </c>
      <c r="H1240" t="s">
        <v>354</v>
      </c>
      <c r="I1240">
        <v>1663701366.81429</v>
      </c>
      <c r="J1240">
        <f>(K1240)/1000</f>
        <v>0</v>
      </c>
      <c r="K1240">
        <f>IF(BF1240, AN1240, AH1240)</f>
        <v>0</v>
      </c>
      <c r="L1240">
        <f>IF(BF1240, AI1240, AG1240)</f>
        <v>0</v>
      </c>
      <c r="M1240">
        <f>BH1240 - IF(AU1240&gt;1, L1240*BB1240*100.0/(AW1240*BV1240), 0)</f>
        <v>0</v>
      </c>
      <c r="N1240">
        <f>((T1240-J1240/2)*M1240-L1240)/(T1240+J1240/2)</f>
        <v>0</v>
      </c>
      <c r="O1240">
        <f>N1240*(BO1240+BP1240)/1000.0</f>
        <v>0</v>
      </c>
      <c r="P1240">
        <f>(BH1240 - IF(AU1240&gt;1, L1240*BB1240*100.0/(AW1240*BV1240), 0))*(BO1240+BP1240)/1000.0</f>
        <v>0</v>
      </c>
      <c r="Q1240">
        <f>2.0/((1/S1240-1/R1240)+SIGN(S1240)*SQRT((1/S1240-1/R1240)*(1/S1240-1/R1240) + 4*BC1240/((BC1240+1)*(BC1240+1))*(2*1/S1240*1/R1240-1/R1240*1/R1240)))</f>
        <v>0</v>
      </c>
      <c r="R1240">
        <f>IF(LEFT(BD1240,1)&lt;&gt;"0",IF(LEFT(BD1240,1)="1",3.0,BE1240),$D$5+$E$5*(BV1240*BO1240/($K$5*1000))+$F$5*(BV1240*BO1240/($K$5*1000))*MAX(MIN(BB1240,$J$5),$I$5)*MAX(MIN(BB1240,$J$5),$I$5)+$G$5*MAX(MIN(BB1240,$J$5),$I$5)*(BV1240*BO1240/($K$5*1000))+$H$5*(BV1240*BO1240/($K$5*1000))*(BV1240*BO1240/($K$5*1000)))</f>
        <v>0</v>
      </c>
      <c r="S1240">
        <f>J1240*(1000-(1000*0.61365*exp(17.502*W1240/(240.97+W1240))/(BO1240+BP1240)+BJ1240)/2)/(1000*0.61365*exp(17.502*W1240/(240.97+W1240))/(BO1240+BP1240)-BJ1240)</f>
        <v>0</v>
      </c>
      <c r="T1240">
        <f>1/((BC1240+1)/(Q1240/1.6)+1/(R1240/1.37)) + BC1240/((BC1240+1)/(Q1240/1.6) + BC1240/(R1240/1.37))</f>
        <v>0</v>
      </c>
      <c r="U1240">
        <f>(AX1240*BA1240)</f>
        <v>0</v>
      </c>
      <c r="V1240">
        <f>(BQ1240+(U1240+2*0.95*5.67E-8*(((BQ1240+$B$7)+273)^4-(BQ1240+273)^4)-44100*J1240)/(1.84*29.3*R1240+8*0.95*5.67E-8*(BQ1240+273)^3))</f>
        <v>0</v>
      </c>
      <c r="W1240">
        <f>($C$7*BR1240+$D$7*BS1240+$E$7*V1240)</f>
        <v>0</v>
      </c>
      <c r="X1240">
        <f>0.61365*exp(17.502*W1240/(240.97+W1240))</f>
        <v>0</v>
      </c>
      <c r="Y1240">
        <f>(Z1240/AA1240*100)</f>
        <v>0</v>
      </c>
      <c r="Z1240">
        <f>BJ1240*(BO1240+BP1240)/1000</f>
        <v>0</v>
      </c>
      <c r="AA1240">
        <f>0.61365*exp(17.502*BQ1240/(240.97+BQ1240))</f>
        <v>0</v>
      </c>
      <c r="AB1240">
        <f>(X1240-BJ1240*(BO1240+BP1240)/1000)</f>
        <v>0</v>
      </c>
      <c r="AC1240">
        <f>(-J1240*44100)</f>
        <v>0</v>
      </c>
      <c r="AD1240">
        <f>2*29.3*R1240*0.92*(BQ1240-W1240)</f>
        <v>0</v>
      </c>
      <c r="AE1240">
        <f>2*0.95*5.67E-8*(((BQ1240+$B$7)+273)^4-(W1240+273)^4)</f>
        <v>0</v>
      </c>
      <c r="AF1240">
        <f>U1240+AE1240+AC1240+AD1240</f>
        <v>0</v>
      </c>
      <c r="AG1240">
        <f>BN1240*AU1240*(BI1240-BH1240*(1000-AU1240*BK1240)/(1000-AU1240*BJ1240))/(100*BB1240)</f>
        <v>0</v>
      </c>
      <c r="AH1240">
        <f>1000*BN1240*AU1240*(BJ1240-BK1240)/(100*BB1240*(1000-AU1240*BJ1240))</f>
        <v>0</v>
      </c>
      <c r="AI1240">
        <f>(AJ1240 - AK1240 - BO1240*1E3/(8.314*(BQ1240+273.15)) * AM1240/BN1240 * AL1240) * BN1240/(100*BB1240) * (1000 - BK1240)/1000</f>
        <v>0</v>
      </c>
      <c r="AJ1240">
        <v>1208.53268841848</v>
      </c>
      <c r="AK1240">
        <v>1159.76436363636</v>
      </c>
      <c r="AL1240">
        <v>3.4398454281557</v>
      </c>
      <c r="AM1240">
        <v>65.4576814348884</v>
      </c>
      <c r="AN1240">
        <f>(AP1240 - AO1240 + BO1240*1E3/(8.314*(BQ1240+273.15)) * AR1240/BN1240 * AQ1240) * BN1240/(100*BB1240) * 1000/(1000 - AP1240)</f>
        <v>0</v>
      </c>
      <c r="AO1240">
        <v>18.8014177158517</v>
      </c>
      <c r="AP1240">
        <v>22.8657725274725</v>
      </c>
      <c r="AQ1240">
        <v>-0.000127387632147016</v>
      </c>
      <c r="AR1240">
        <v>121.626062050855</v>
      </c>
      <c r="AS1240">
        <v>0</v>
      </c>
      <c r="AT1240">
        <v>0</v>
      </c>
      <c r="AU1240">
        <f>IF(AS1240*$H$13&gt;=AW1240,1.0,(AW1240/(AW1240-AS1240*$H$13)))</f>
        <v>0</v>
      </c>
      <c r="AV1240">
        <f>(AU1240-1)*100</f>
        <v>0</v>
      </c>
      <c r="AW1240">
        <f>MAX(0,($B$13+$C$13*BV1240)/(1+$D$13*BV1240)*BO1240/(BQ1240+273)*$E$13)</f>
        <v>0</v>
      </c>
      <c r="AX1240">
        <f>$B$11*BW1240+$C$11*BX1240+$F$11*CI1240*(1-CL1240)</f>
        <v>0</v>
      </c>
      <c r="AY1240">
        <f>AX1240*AZ1240</f>
        <v>0</v>
      </c>
      <c r="AZ1240">
        <f>($B$11*$D$9+$C$11*$D$9+$F$11*((CV1240+CN1240)/MAX(CV1240+CN1240+CW1240, 0.1)*$I$9+CW1240/MAX(CV1240+CN1240+CW1240, 0.1)*$J$9))/($B$11+$C$11+$F$11)</f>
        <v>0</v>
      </c>
      <c r="BA1240">
        <f>($B$11*$K$9+$C$11*$K$9+$F$11*((CV1240+CN1240)/MAX(CV1240+CN1240+CW1240, 0.1)*$P$9+CW1240/MAX(CV1240+CN1240+CW1240, 0.1)*$Q$9))/($B$11+$C$11+$F$11)</f>
        <v>0</v>
      </c>
      <c r="BB1240">
        <v>6</v>
      </c>
      <c r="BC1240">
        <v>0.5</v>
      </c>
      <c r="BD1240" t="s">
        <v>355</v>
      </c>
      <c r="BE1240">
        <v>2</v>
      </c>
      <c r="BF1240" t="b">
        <v>1</v>
      </c>
      <c r="BG1240">
        <v>1663701366.81429</v>
      </c>
      <c r="BH1240">
        <v>1108.85678571429</v>
      </c>
      <c r="BI1240">
        <v>1168.64607142857</v>
      </c>
      <c r="BJ1240">
        <v>22.8718</v>
      </c>
      <c r="BK1240">
        <v>18.8002535714286</v>
      </c>
      <c r="BL1240">
        <v>1099.09464285714</v>
      </c>
      <c r="BM1240">
        <v>22.5670178571429</v>
      </c>
      <c r="BN1240">
        <v>500.131357142857</v>
      </c>
      <c r="BO1240">
        <v>90.4330107142857</v>
      </c>
      <c r="BP1240">
        <v>0.0482710071428571</v>
      </c>
      <c r="BQ1240">
        <v>24.4313642857143</v>
      </c>
      <c r="BR1240">
        <v>25.0108678571429</v>
      </c>
      <c r="BS1240">
        <v>999.9</v>
      </c>
      <c r="BT1240">
        <v>0</v>
      </c>
      <c r="BU1240">
        <v>0</v>
      </c>
      <c r="BV1240">
        <v>10021.25</v>
      </c>
      <c r="BW1240">
        <v>0</v>
      </c>
      <c r="BX1240">
        <v>16.6792142857143</v>
      </c>
      <c r="BY1240">
        <v>-59.7896892857143</v>
      </c>
      <c r="BZ1240">
        <v>1134.8125</v>
      </c>
      <c r="CA1240">
        <v>1191.03785714286</v>
      </c>
      <c r="CB1240">
        <v>4.07155035714286</v>
      </c>
      <c r="CC1240">
        <v>1168.64607142857</v>
      </c>
      <c r="CD1240">
        <v>18.8002535714286</v>
      </c>
      <c r="CE1240">
        <v>2.06836607142857</v>
      </c>
      <c r="CF1240">
        <v>1.70016392857143</v>
      </c>
      <c r="CG1240">
        <v>17.9776214285714</v>
      </c>
      <c r="CH1240">
        <v>14.8979107142857</v>
      </c>
      <c r="CI1240">
        <v>1999.99535714286</v>
      </c>
      <c r="CJ1240">
        <v>0.979997857142857</v>
      </c>
      <c r="CK1240">
        <v>0.0200021857142857</v>
      </c>
      <c r="CL1240">
        <v>0</v>
      </c>
      <c r="CM1240">
        <v>907.257571428572</v>
      </c>
      <c r="CN1240">
        <v>5.00063</v>
      </c>
      <c r="CO1240">
        <v>18013.275</v>
      </c>
      <c r="CP1240">
        <v>17256.8285714286</v>
      </c>
      <c r="CQ1240">
        <v>39.33675</v>
      </c>
      <c r="CR1240">
        <v>39.437</v>
      </c>
      <c r="CS1240">
        <v>38.812</v>
      </c>
      <c r="CT1240">
        <v>38.8525</v>
      </c>
      <c r="CU1240">
        <v>40.062</v>
      </c>
      <c r="CV1240">
        <v>1955.09464285714</v>
      </c>
      <c r="CW1240">
        <v>39.9007142857143</v>
      </c>
      <c r="CX1240">
        <v>0</v>
      </c>
      <c r="CY1240">
        <v>1663701371.9</v>
      </c>
      <c r="CZ1240">
        <v>0</v>
      </c>
      <c r="DA1240">
        <v>0</v>
      </c>
      <c r="DB1240" t="s">
        <v>356</v>
      </c>
      <c r="DC1240">
        <v>1660677648.1</v>
      </c>
      <c r="DD1240">
        <v>1660677649.1</v>
      </c>
      <c r="DE1240">
        <v>0</v>
      </c>
      <c r="DF1240">
        <v>-1.042</v>
      </c>
      <c r="DG1240">
        <v>0.003</v>
      </c>
      <c r="DH1240">
        <v>5.218</v>
      </c>
      <c r="DI1240">
        <v>0.344</v>
      </c>
      <c r="DJ1240">
        <v>417</v>
      </c>
      <c r="DK1240">
        <v>22</v>
      </c>
      <c r="DL1240">
        <v>1.24</v>
      </c>
      <c r="DM1240">
        <v>0.53</v>
      </c>
      <c r="DN1240">
        <v>-59.6460675</v>
      </c>
      <c r="DO1240">
        <v>-2.17775347091915</v>
      </c>
      <c r="DP1240">
        <v>0.324082709649481</v>
      </c>
      <c r="DQ1240">
        <v>0</v>
      </c>
      <c r="DR1240">
        <v>4.07522</v>
      </c>
      <c r="DS1240">
        <v>-0.0621960225140809</v>
      </c>
      <c r="DT1240">
        <v>0.00661782592699447</v>
      </c>
      <c r="DU1240">
        <v>1</v>
      </c>
      <c r="DV1240">
        <v>1</v>
      </c>
      <c r="DW1240">
        <v>2</v>
      </c>
      <c r="DX1240" t="s">
        <v>395</v>
      </c>
      <c r="DY1240">
        <v>2.97372</v>
      </c>
      <c r="DZ1240">
        <v>2.7021</v>
      </c>
      <c r="EA1240">
        <v>0.18003</v>
      </c>
      <c r="EB1240">
        <v>0.186718</v>
      </c>
      <c r="EC1240">
        <v>0.0999751</v>
      </c>
      <c r="ED1240">
        <v>0.0877793</v>
      </c>
      <c r="EE1240">
        <v>31917.7</v>
      </c>
      <c r="EF1240">
        <v>34506.8</v>
      </c>
      <c r="EG1240">
        <v>35277.5</v>
      </c>
      <c r="EH1240">
        <v>38483.7</v>
      </c>
      <c r="EI1240">
        <v>45032.8</v>
      </c>
      <c r="EJ1240">
        <v>50715.9</v>
      </c>
      <c r="EK1240">
        <v>55157.9</v>
      </c>
      <c r="EL1240">
        <v>61739.9</v>
      </c>
      <c r="EM1240">
        <v>1.9836</v>
      </c>
      <c r="EN1240">
        <v>1.7994</v>
      </c>
      <c r="EO1240">
        <v>0.0863075</v>
      </c>
      <c r="EP1240">
        <v>0</v>
      </c>
      <c r="EQ1240">
        <v>23.6118</v>
      </c>
      <c r="ER1240">
        <v>999.9</v>
      </c>
      <c r="ES1240">
        <v>41.692</v>
      </c>
      <c r="ET1240">
        <v>32.307</v>
      </c>
      <c r="EU1240">
        <v>22.3996</v>
      </c>
      <c r="EV1240">
        <v>56.7526</v>
      </c>
      <c r="EW1240">
        <v>46.1659</v>
      </c>
      <c r="EX1240">
        <v>1</v>
      </c>
      <c r="EY1240">
        <v>0.0234553</v>
      </c>
      <c r="EZ1240">
        <v>2.88887</v>
      </c>
      <c r="FA1240">
        <v>20.0898</v>
      </c>
      <c r="FB1240">
        <v>5.19812</v>
      </c>
      <c r="FC1240">
        <v>12.0076</v>
      </c>
      <c r="FD1240">
        <v>4.9756</v>
      </c>
      <c r="FE1240">
        <v>3.294</v>
      </c>
      <c r="FF1240">
        <v>9999</v>
      </c>
      <c r="FG1240">
        <v>9999</v>
      </c>
      <c r="FH1240">
        <v>9999</v>
      </c>
      <c r="FI1240">
        <v>696.6</v>
      </c>
      <c r="FJ1240">
        <v>1.86362</v>
      </c>
      <c r="FK1240">
        <v>1.86829</v>
      </c>
      <c r="FL1240">
        <v>1.86801</v>
      </c>
      <c r="FM1240">
        <v>1.86935</v>
      </c>
      <c r="FN1240">
        <v>1.86999</v>
      </c>
      <c r="FO1240">
        <v>1.86615</v>
      </c>
      <c r="FP1240">
        <v>1.86719</v>
      </c>
      <c r="FQ1240">
        <v>1.86859</v>
      </c>
      <c r="FR1240">
        <v>5</v>
      </c>
      <c r="FS1240">
        <v>0</v>
      </c>
      <c r="FT1240">
        <v>0</v>
      </c>
      <c r="FU1240">
        <v>0</v>
      </c>
      <c r="FV1240" t="s">
        <v>358</v>
      </c>
      <c r="FW1240" t="s">
        <v>359</v>
      </c>
      <c r="FX1240" t="s">
        <v>360</v>
      </c>
      <c r="FY1240" t="s">
        <v>360</v>
      </c>
      <c r="FZ1240" t="s">
        <v>360</v>
      </c>
      <c r="GA1240" t="s">
        <v>360</v>
      </c>
      <c r="GB1240">
        <v>0</v>
      </c>
      <c r="GC1240">
        <v>100</v>
      </c>
      <c r="GD1240">
        <v>100</v>
      </c>
      <c r="GE1240">
        <v>9.9</v>
      </c>
      <c r="GF1240">
        <v>0.3048</v>
      </c>
      <c r="GG1240">
        <v>3.61927167264205</v>
      </c>
      <c r="GH1240">
        <v>0.00509506669552449</v>
      </c>
      <c r="GI1240">
        <v>1.17866753763249e-06</v>
      </c>
      <c r="GJ1240">
        <v>-6.62632595388568e-10</v>
      </c>
      <c r="GK1240">
        <v>0.304780318481584</v>
      </c>
      <c r="GL1240">
        <v>0</v>
      </c>
      <c r="GM1240">
        <v>0</v>
      </c>
      <c r="GN1240">
        <v>0</v>
      </c>
      <c r="GO1240">
        <v>-5</v>
      </c>
      <c r="GP1240">
        <v>1640</v>
      </c>
      <c r="GQ1240">
        <v>1</v>
      </c>
      <c r="GR1240">
        <v>20</v>
      </c>
      <c r="GS1240">
        <v>50395.4</v>
      </c>
      <c r="GT1240">
        <v>50395.4</v>
      </c>
      <c r="GU1240">
        <v>2.38892</v>
      </c>
      <c r="GV1240">
        <v>2.62573</v>
      </c>
      <c r="GW1240">
        <v>1.54785</v>
      </c>
      <c r="GX1240">
        <v>2.29858</v>
      </c>
      <c r="GY1240">
        <v>1.34644</v>
      </c>
      <c r="GZ1240">
        <v>2.29614</v>
      </c>
      <c r="HA1240">
        <v>37.2899</v>
      </c>
      <c r="HB1240">
        <v>23.9299</v>
      </c>
      <c r="HC1240">
        <v>18</v>
      </c>
      <c r="HD1240">
        <v>506.053</v>
      </c>
      <c r="HE1240">
        <v>390.268</v>
      </c>
      <c r="HF1240">
        <v>19.214</v>
      </c>
      <c r="HG1240">
        <v>27.3639</v>
      </c>
      <c r="HH1240">
        <v>30.0002</v>
      </c>
      <c r="HI1240">
        <v>27.3589</v>
      </c>
      <c r="HJ1240">
        <v>27.3062</v>
      </c>
      <c r="HK1240">
        <v>47.857</v>
      </c>
      <c r="HL1240">
        <v>17.8486</v>
      </c>
      <c r="HM1240">
        <v>21.6918</v>
      </c>
      <c r="HN1240">
        <v>19.2105</v>
      </c>
      <c r="HO1240">
        <v>1208</v>
      </c>
      <c r="HP1240">
        <v>18.7945</v>
      </c>
      <c r="HQ1240">
        <v>102.31</v>
      </c>
      <c r="HR1240">
        <v>102.758</v>
      </c>
    </row>
    <row r="1241" spans="1:226">
      <c r="A1241">
        <v>1225</v>
      </c>
      <c r="B1241">
        <v>1663701379.6</v>
      </c>
      <c r="C1241">
        <v>13604.5</v>
      </c>
      <c r="D1241" t="s">
        <v>2821</v>
      </c>
      <c r="E1241" t="s">
        <v>2822</v>
      </c>
      <c r="F1241">
        <v>5</v>
      </c>
      <c r="G1241" t="s">
        <v>2678</v>
      </c>
      <c r="H1241" t="s">
        <v>354</v>
      </c>
      <c r="I1241">
        <v>1663701372.1</v>
      </c>
      <c r="J1241">
        <f>(K1241)/1000</f>
        <v>0</v>
      </c>
      <c r="K1241">
        <f>IF(BF1241, AN1241, AH1241)</f>
        <v>0</v>
      </c>
      <c r="L1241">
        <f>IF(BF1241, AI1241, AG1241)</f>
        <v>0</v>
      </c>
      <c r="M1241">
        <f>BH1241 - IF(AU1241&gt;1, L1241*BB1241*100.0/(AW1241*BV1241), 0)</f>
        <v>0</v>
      </c>
      <c r="N1241">
        <f>((T1241-J1241/2)*M1241-L1241)/(T1241+J1241/2)</f>
        <v>0</v>
      </c>
      <c r="O1241">
        <f>N1241*(BO1241+BP1241)/1000.0</f>
        <v>0</v>
      </c>
      <c r="P1241">
        <f>(BH1241 - IF(AU1241&gt;1, L1241*BB1241*100.0/(AW1241*BV1241), 0))*(BO1241+BP1241)/1000.0</f>
        <v>0</v>
      </c>
      <c r="Q1241">
        <f>2.0/((1/S1241-1/R1241)+SIGN(S1241)*SQRT((1/S1241-1/R1241)*(1/S1241-1/R1241) + 4*BC1241/((BC1241+1)*(BC1241+1))*(2*1/S1241*1/R1241-1/R1241*1/R1241)))</f>
        <v>0</v>
      </c>
      <c r="R1241">
        <f>IF(LEFT(BD1241,1)&lt;&gt;"0",IF(LEFT(BD1241,1)="1",3.0,BE1241),$D$5+$E$5*(BV1241*BO1241/($K$5*1000))+$F$5*(BV1241*BO1241/($K$5*1000))*MAX(MIN(BB1241,$J$5),$I$5)*MAX(MIN(BB1241,$J$5),$I$5)+$G$5*MAX(MIN(BB1241,$J$5),$I$5)*(BV1241*BO1241/($K$5*1000))+$H$5*(BV1241*BO1241/($K$5*1000))*(BV1241*BO1241/($K$5*1000)))</f>
        <v>0</v>
      </c>
      <c r="S1241">
        <f>J1241*(1000-(1000*0.61365*exp(17.502*W1241/(240.97+W1241))/(BO1241+BP1241)+BJ1241)/2)/(1000*0.61365*exp(17.502*W1241/(240.97+W1241))/(BO1241+BP1241)-BJ1241)</f>
        <v>0</v>
      </c>
      <c r="T1241">
        <f>1/((BC1241+1)/(Q1241/1.6)+1/(R1241/1.37)) + BC1241/((BC1241+1)/(Q1241/1.6) + BC1241/(R1241/1.37))</f>
        <v>0</v>
      </c>
      <c r="U1241">
        <f>(AX1241*BA1241)</f>
        <v>0</v>
      </c>
      <c r="V1241">
        <f>(BQ1241+(U1241+2*0.95*5.67E-8*(((BQ1241+$B$7)+273)^4-(BQ1241+273)^4)-44100*J1241)/(1.84*29.3*R1241+8*0.95*5.67E-8*(BQ1241+273)^3))</f>
        <v>0</v>
      </c>
      <c r="W1241">
        <f>($C$7*BR1241+$D$7*BS1241+$E$7*V1241)</f>
        <v>0</v>
      </c>
      <c r="X1241">
        <f>0.61365*exp(17.502*W1241/(240.97+W1241))</f>
        <v>0</v>
      </c>
      <c r="Y1241">
        <f>(Z1241/AA1241*100)</f>
        <v>0</v>
      </c>
      <c r="Z1241">
        <f>BJ1241*(BO1241+BP1241)/1000</f>
        <v>0</v>
      </c>
      <c r="AA1241">
        <f>0.61365*exp(17.502*BQ1241/(240.97+BQ1241))</f>
        <v>0</v>
      </c>
      <c r="AB1241">
        <f>(X1241-BJ1241*(BO1241+BP1241)/1000)</f>
        <v>0</v>
      </c>
      <c r="AC1241">
        <f>(-J1241*44100)</f>
        <v>0</v>
      </c>
      <c r="AD1241">
        <f>2*29.3*R1241*0.92*(BQ1241-W1241)</f>
        <v>0</v>
      </c>
      <c r="AE1241">
        <f>2*0.95*5.67E-8*(((BQ1241+$B$7)+273)^4-(W1241+273)^4)</f>
        <v>0</v>
      </c>
      <c r="AF1241">
        <f>U1241+AE1241+AC1241+AD1241</f>
        <v>0</v>
      </c>
      <c r="AG1241">
        <f>BN1241*AU1241*(BI1241-BH1241*(1000-AU1241*BK1241)/(1000-AU1241*BJ1241))/(100*BB1241)</f>
        <v>0</v>
      </c>
      <c r="AH1241">
        <f>1000*BN1241*AU1241*(BJ1241-BK1241)/(100*BB1241*(1000-AU1241*BJ1241))</f>
        <v>0</v>
      </c>
      <c r="AI1241">
        <f>(AJ1241 - AK1241 - BO1241*1E3/(8.314*(BQ1241+273.15)) * AM1241/BN1241 * AL1241) * BN1241/(100*BB1241) * (1000 - BK1241)/1000</f>
        <v>0</v>
      </c>
      <c r="AJ1241">
        <v>1225.31261403973</v>
      </c>
      <c r="AK1241">
        <v>1176.75187878788</v>
      </c>
      <c r="AL1241">
        <v>3.3762748460501</v>
      </c>
      <c r="AM1241">
        <v>65.4576814348884</v>
      </c>
      <c r="AN1241">
        <f>(AP1241 - AO1241 + BO1241*1E3/(8.314*(BQ1241+273.15)) * AR1241/BN1241 * AQ1241) * BN1241/(100*BB1241) * 1000/(1000 - AP1241)</f>
        <v>0</v>
      </c>
      <c r="AO1241">
        <v>18.7997581155963</v>
      </c>
      <c r="AP1241">
        <v>22.8580406593407</v>
      </c>
      <c r="AQ1241">
        <v>-8.46141547446514e-05</v>
      </c>
      <c r="AR1241">
        <v>121.626062050855</v>
      </c>
      <c r="AS1241">
        <v>0</v>
      </c>
      <c r="AT1241">
        <v>0</v>
      </c>
      <c r="AU1241">
        <f>IF(AS1241*$H$13&gt;=AW1241,1.0,(AW1241/(AW1241-AS1241*$H$13)))</f>
        <v>0</v>
      </c>
      <c r="AV1241">
        <f>(AU1241-1)*100</f>
        <v>0</v>
      </c>
      <c r="AW1241">
        <f>MAX(0,($B$13+$C$13*BV1241)/(1+$D$13*BV1241)*BO1241/(BQ1241+273)*$E$13)</f>
        <v>0</v>
      </c>
      <c r="AX1241">
        <f>$B$11*BW1241+$C$11*BX1241+$F$11*CI1241*(1-CL1241)</f>
        <v>0</v>
      </c>
      <c r="AY1241">
        <f>AX1241*AZ1241</f>
        <v>0</v>
      </c>
      <c r="AZ1241">
        <f>($B$11*$D$9+$C$11*$D$9+$F$11*((CV1241+CN1241)/MAX(CV1241+CN1241+CW1241, 0.1)*$I$9+CW1241/MAX(CV1241+CN1241+CW1241, 0.1)*$J$9))/($B$11+$C$11+$F$11)</f>
        <v>0</v>
      </c>
      <c r="BA1241">
        <f>($B$11*$K$9+$C$11*$K$9+$F$11*((CV1241+CN1241)/MAX(CV1241+CN1241+CW1241, 0.1)*$P$9+CW1241/MAX(CV1241+CN1241+CW1241, 0.1)*$Q$9))/($B$11+$C$11+$F$11)</f>
        <v>0</v>
      </c>
      <c r="BB1241">
        <v>6</v>
      </c>
      <c r="BC1241">
        <v>0.5</v>
      </c>
      <c r="BD1241" t="s">
        <v>355</v>
      </c>
      <c r="BE1241">
        <v>2</v>
      </c>
      <c r="BF1241" t="b">
        <v>1</v>
      </c>
      <c r="BG1241">
        <v>1663701372.1</v>
      </c>
      <c r="BH1241">
        <v>1126.52925925926</v>
      </c>
      <c r="BI1241">
        <v>1186.26259259259</v>
      </c>
      <c r="BJ1241">
        <v>22.8661888888889</v>
      </c>
      <c r="BK1241">
        <v>18.8004259259259</v>
      </c>
      <c r="BL1241">
        <v>1116.67407407407</v>
      </c>
      <c r="BM1241">
        <v>22.5614074074074</v>
      </c>
      <c r="BN1241">
        <v>500.119259259259</v>
      </c>
      <c r="BO1241">
        <v>90.4339814814815</v>
      </c>
      <c r="BP1241">
        <v>0.0484446777777778</v>
      </c>
      <c r="BQ1241">
        <v>24.4307814814815</v>
      </c>
      <c r="BR1241">
        <v>25.0124037037037</v>
      </c>
      <c r="BS1241">
        <v>999.9</v>
      </c>
      <c r="BT1241">
        <v>0</v>
      </c>
      <c r="BU1241">
        <v>0</v>
      </c>
      <c r="BV1241">
        <v>10013.5185185185</v>
      </c>
      <c r="BW1241">
        <v>0</v>
      </c>
      <c r="BX1241">
        <v>16.6840333333333</v>
      </c>
      <c r="BY1241">
        <v>-59.734062962963</v>
      </c>
      <c r="BZ1241">
        <v>1152.89111111111</v>
      </c>
      <c r="CA1241">
        <v>1208.99259259259</v>
      </c>
      <c r="CB1241">
        <v>4.06576222222222</v>
      </c>
      <c r="CC1241">
        <v>1186.26259259259</v>
      </c>
      <c r="CD1241">
        <v>18.8004259259259</v>
      </c>
      <c r="CE1241">
        <v>2.06788037037037</v>
      </c>
      <c r="CF1241">
        <v>1.70019740740741</v>
      </c>
      <c r="CG1241">
        <v>17.9738888888889</v>
      </c>
      <c r="CH1241">
        <v>14.8982296296296</v>
      </c>
      <c r="CI1241">
        <v>1999.99</v>
      </c>
      <c r="CJ1241">
        <v>0.979997777777778</v>
      </c>
      <c r="CK1241">
        <v>0.0200022703703704</v>
      </c>
      <c r="CL1241">
        <v>0</v>
      </c>
      <c r="CM1241">
        <v>906.313111111111</v>
      </c>
      <c r="CN1241">
        <v>5.00063</v>
      </c>
      <c r="CO1241">
        <v>17993.7925925926</v>
      </c>
      <c r="CP1241">
        <v>17256.8</v>
      </c>
      <c r="CQ1241">
        <v>39.347</v>
      </c>
      <c r="CR1241">
        <v>39.437</v>
      </c>
      <c r="CS1241">
        <v>38.812</v>
      </c>
      <c r="CT1241">
        <v>38.854</v>
      </c>
      <c r="CU1241">
        <v>40.062</v>
      </c>
      <c r="CV1241">
        <v>1955.08888888889</v>
      </c>
      <c r="CW1241">
        <v>39.9011111111111</v>
      </c>
      <c r="CX1241">
        <v>0</v>
      </c>
      <c r="CY1241">
        <v>1663701376.7</v>
      </c>
      <c r="CZ1241">
        <v>0</v>
      </c>
      <c r="DA1241">
        <v>0</v>
      </c>
      <c r="DB1241" t="s">
        <v>356</v>
      </c>
      <c r="DC1241">
        <v>1660677648.1</v>
      </c>
      <c r="DD1241">
        <v>1660677649.1</v>
      </c>
      <c r="DE1241">
        <v>0</v>
      </c>
      <c r="DF1241">
        <v>-1.042</v>
      </c>
      <c r="DG1241">
        <v>0.003</v>
      </c>
      <c r="DH1241">
        <v>5.218</v>
      </c>
      <c r="DI1241">
        <v>0.344</v>
      </c>
      <c r="DJ1241">
        <v>417</v>
      </c>
      <c r="DK1241">
        <v>22</v>
      </c>
      <c r="DL1241">
        <v>1.24</v>
      </c>
      <c r="DM1241">
        <v>0.53</v>
      </c>
      <c r="DN1241">
        <v>-59.7527075</v>
      </c>
      <c r="DO1241">
        <v>-0.785944840525216</v>
      </c>
      <c r="DP1241">
        <v>0.29121826126421</v>
      </c>
      <c r="DQ1241">
        <v>0</v>
      </c>
      <c r="DR1241">
        <v>4.06960325</v>
      </c>
      <c r="DS1241">
        <v>-0.0654942213883749</v>
      </c>
      <c r="DT1241">
        <v>0.00688418055671847</v>
      </c>
      <c r="DU1241">
        <v>1</v>
      </c>
      <c r="DV1241">
        <v>1</v>
      </c>
      <c r="DW1241">
        <v>2</v>
      </c>
      <c r="DX1241" t="s">
        <v>395</v>
      </c>
      <c r="DY1241">
        <v>2.97283</v>
      </c>
      <c r="DZ1241">
        <v>2.70233</v>
      </c>
      <c r="EA1241">
        <v>0.181685</v>
      </c>
      <c r="EB1241">
        <v>0.188192</v>
      </c>
      <c r="EC1241">
        <v>0.0999691</v>
      </c>
      <c r="ED1241">
        <v>0.0877839</v>
      </c>
      <c r="EE1241">
        <v>31853.3</v>
      </c>
      <c r="EF1241">
        <v>34444.4</v>
      </c>
      <c r="EG1241">
        <v>35277.4</v>
      </c>
      <c r="EH1241">
        <v>38483.9</v>
      </c>
      <c r="EI1241">
        <v>45033.7</v>
      </c>
      <c r="EJ1241">
        <v>50715.3</v>
      </c>
      <c r="EK1241">
        <v>55158.6</v>
      </c>
      <c r="EL1241">
        <v>61739.5</v>
      </c>
      <c r="EM1241">
        <v>1.9828</v>
      </c>
      <c r="EN1241">
        <v>1.8002</v>
      </c>
      <c r="EO1241">
        <v>0.0855923</v>
      </c>
      <c r="EP1241">
        <v>0</v>
      </c>
      <c r="EQ1241">
        <v>23.6118</v>
      </c>
      <c r="ER1241">
        <v>999.9</v>
      </c>
      <c r="ES1241">
        <v>41.692</v>
      </c>
      <c r="ET1241">
        <v>32.297</v>
      </c>
      <c r="EU1241">
        <v>22.3881</v>
      </c>
      <c r="EV1241">
        <v>56.1026</v>
      </c>
      <c r="EW1241">
        <v>45.7252</v>
      </c>
      <c r="EX1241">
        <v>1</v>
      </c>
      <c r="EY1241">
        <v>0.0232114</v>
      </c>
      <c r="EZ1241">
        <v>2.9446</v>
      </c>
      <c r="FA1241">
        <v>20.0888</v>
      </c>
      <c r="FB1241">
        <v>5.20052</v>
      </c>
      <c r="FC1241">
        <v>12.0052</v>
      </c>
      <c r="FD1241">
        <v>4.976</v>
      </c>
      <c r="FE1241">
        <v>3.294</v>
      </c>
      <c r="FF1241">
        <v>9999</v>
      </c>
      <c r="FG1241">
        <v>9999</v>
      </c>
      <c r="FH1241">
        <v>9999</v>
      </c>
      <c r="FI1241">
        <v>696.6</v>
      </c>
      <c r="FJ1241">
        <v>1.86356</v>
      </c>
      <c r="FK1241">
        <v>1.86829</v>
      </c>
      <c r="FL1241">
        <v>1.86807</v>
      </c>
      <c r="FM1241">
        <v>1.86932</v>
      </c>
      <c r="FN1241">
        <v>1.87012</v>
      </c>
      <c r="FO1241">
        <v>1.86615</v>
      </c>
      <c r="FP1241">
        <v>1.86713</v>
      </c>
      <c r="FQ1241">
        <v>1.86856</v>
      </c>
      <c r="FR1241">
        <v>5</v>
      </c>
      <c r="FS1241">
        <v>0</v>
      </c>
      <c r="FT1241">
        <v>0</v>
      </c>
      <c r="FU1241">
        <v>0</v>
      </c>
      <c r="FV1241" t="s">
        <v>358</v>
      </c>
      <c r="FW1241" t="s">
        <v>359</v>
      </c>
      <c r="FX1241" t="s">
        <v>360</v>
      </c>
      <c r="FY1241" t="s">
        <v>360</v>
      </c>
      <c r="FZ1241" t="s">
        <v>360</v>
      </c>
      <c r="GA1241" t="s">
        <v>360</v>
      </c>
      <c r="GB1241">
        <v>0</v>
      </c>
      <c r="GC1241">
        <v>100</v>
      </c>
      <c r="GD1241">
        <v>100</v>
      </c>
      <c r="GE1241">
        <v>9.99</v>
      </c>
      <c r="GF1241">
        <v>0.3048</v>
      </c>
      <c r="GG1241">
        <v>3.61927167264205</v>
      </c>
      <c r="GH1241">
        <v>0.00509506669552449</v>
      </c>
      <c r="GI1241">
        <v>1.17866753763249e-06</v>
      </c>
      <c r="GJ1241">
        <v>-6.62632595388568e-10</v>
      </c>
      <c r="GK1241">
        <v>0.304780318481584</v>
      </c>
      <c r="GL1241">
        <v>0</v>
      </c>
      <c r="GM1241">
        <v>0</v>
      </c>
      <c r="GN1241">
        <v>0</v>
      </c>
      <c r="GO1241">
        <v>-5</v>
      </c>
      <c r="GP1241">
        <v>1640</v>
      </c>
      <c r="GQ1241">
        <v>1</v>
      </c>
      <c r="GR1241">
        <v>20</v>
      </c>
      <c r="GS1241">
        <v>50395.5</v>
      </c>
      <c r="GT1241">
        <v>50395.5</v>
      </c>
      <c r="GU1241">
        <v>2.41333</v>
      </c>
      <c r="GV1241">
        <v>2.60986</v>
      </c>
      <c r="GW1241">
        <v>1.54785</v>
      </c>
      <c r="GX1241">
        <v>2.29858</v>
      </c>
      <c r="GY1241">
        <v>1.34644</v>
      </c>
      <c r="GZ1241">
        <v>2.46094</v>
      </c>
      <c r="HA1241">
        <v>37.2899</v>
      </c>
      <c r="HB1241">
        <v>23.9387</v>
      </c>
      <c r="HC1241">
        <v>18</v>
      </c>
      <c r="HD1241">
        <v>505.541</v>
      </c>
      <c r="HE1241">
        <v>390.703</v>
      </c>
      <c r="HF1241">
        <v>19.2045</v>
      </c>
      <c r="HG1241">
        <v>27.3639</v>
      </c>
      <c r="HH1241">
        <v>30</v>
      </c>
      <c r="HI1241">
        <v>27.3612</v>
      </c>
      <c r="HJ1241">
        <v>27.3062</v>
      </c>
      <c r="HK1241">
        <v>48.3486</v>
      </c>
      <c r="HL1241">
        <v>17.8486</v>
      </c>
      <c r="HM1241">
        <v>21.6918</v>
      </c>
      <c r="HN1241">
        <v>19.1925</v>
      </c>
      <c r="HO1241">
        <v>1221.41</v>
      </c>
      <c r="HP1241">
        <v>18.8018</v>
      </c>
      <c r="HQ1241">
        <v>102.311</v>
      </c>
      <c r="HR1241">
        <v>102.758</v>
      </c>
    </row>
    <row r="1242" spans="1:226">
      <c r="A1242">
        <v>1226</v>
      </c>
      <c r="B1242">
        <v>1663701384.1</v>
      </c>
      <c r="C1242">
        <v>13609</v>
      </c>
      <c r="D1242" t="s">
        <v>2823</v>
      </c>
      <c r="E1242" t="s">
        <v>2824</v>
      </c>
      <c r="F1242">
        <v>5</v>
      </c>
      <c r="G1242" t="s">
        <v>2678</v>
      </c>
      <c r="H1242" t="s">
        <v>354</v>
      </c>
      <c r="I1242">
        <v>1663701376.54444</v>
      </c>
      <c r="J1242">
        <f>(K1242)/1000</f>
        <v>0</v>
      </c>
      <c r="K1242">
        <f>IF(BF1242, AN1242, AH1242)</f>
        <v>0</v>
      </c>
      <c r="L1242">
        <f>IF(BF1242, AI1242, AG1242)</f>
        <v>0</v>
      </c>
      <c r="M1242">
        <f>BH1242 - IF(AU1242&gt;1, L1242*BB1242*100.0/(AW1242*BV1242), 0)</f>
        <v>0</v>
      </c>
      <c r="N1242">
        <f>((T1242-J1242/2)*M1242-L1242)/(T1242+J1242/2)</f>
        <v>0</v>
      </c>
      <c r="O1242">
        <f>N1242*(BO1242+BP1242)/1000.0</f>
        <v>0</v>
      </c>
      <c r="P1242">
        <f>(BH1242 - IF(AU1242&gt;1, L1242*BB1242*100.0/(AW1242*BV1242), 0))*(BO1242+BP1242)/1000.0</f>
        <v>0</v>
      </c>
      <c r="Q1242">
        <f>2.0/((1/S1242-1/R1242)+SIGN(S1242)*SQRT((1/S1242-1/R1242)*(1/S1242-1/R1242) + 4*BC1242/((BC1242+1)*(BC1242+1))*(2*1/S1242*1/R1242-1/R1242*1/R1242)))</f>
        <v>0</v>
      </c>
      <c r="R1242">
        <f>IF(LEFT(BD1242,1)&lt;&gt;"0",IF(LEFT(BD1242,1)="1",3.0,BE1242),$D$5+$E$5*(BV1242*BO1242/($K$5*1000))+$F$5*(BV1242*BO1242/($K$5*1000))*MAX(MIN(BB1242,$J$5),$I$5)*MAX(MIN(BB1242,$J$5),$I$5)+$G$5*MAX(MIN(BB1242,$J$5),$I$5)*(BV1242*BO1242/($K$5*1000))+$H$5*(BV1242*BO1242/($K$5*1000))*(BV1242*BO1242/($K$5*1000)))</f>
        <v>0</v>
      </c>
      <c r="S1242">
        <f>J1242*(1000-(1000*0.61365*exp(17.502*W1242/(240.97+W1242))/(BO1242+BP1242)+BJ1242)/2)/(1000*0.61365*exp(17.502*W1242/(240.97+W1242))/(BO1242+BP1242)-BJ1242)</f>
        <v>0</v>
      </c>
      <c r="T1242">
        <f>1/((BC1242+1)/(Q1242/1.6)+1/(R1242/1.37)) + BC1242/((BC1242+1)/(Q1242/1.6) + BC1242/(R1242/1.37))</f>
        <v>0</v>
      </c>
      <c r="U1242">
        <f>(AX1242*BA1242)</f>
        <v>0</v>
      </c>
      <c r="V1242">
        <f>(BQ1242+(U1242+2*0.95*5.67E-8*(((BQ1242+$B$7)+273)^4-(BQ1242+273)^4)-44100*J1242)/(1.84*29.3*R1242+8*0.95*5.67E-8*(BQ1242+273)^3))</f>
        <v>0</v>
      </c>
      <c r="W1242">
        <f>($C$7*BR1242+$D$7*BS1242+$E$7*V1242)</f>
        <v>0</v>
      </c>
      <c r="X1242">
        <f>0.61365*exp(17.502*W1242/(240.97+W1242))</f>
        <v>0</v>
      </c>
      <c r="Y1242">
        <f>(Z1242/AA1242*100)</f>
        <v>0</v>
      </c>
      <c r="Z1242">
        <f>BJ1242*(BO1242+BP1242)/1000</f>
        <v>0</v>
      </c>
      <c r="AA1242">
        <f>0.61365*exp(17.502*BQ1242/(240.97+BQ1242))</f>
        <v>0</v>
      </c>
      <c r="AB1242">
        <f>(X1242-BJ1242*(BO1242+BP1242)/1000)</f>
        <v>0</v>
      </c>
      <c r="AC1242">
        <f>(-J1242*44100)</f>
        <v>0</v>
      </c>
      <c r="AD1242">
        <f>2*29.3*R1242*0.92*(BQ1242-W1242)</f>
        <v>0</v>
      </c>
      <c r="AE1242">
        <f>2*0.95*5.67E-8*(((BQ1242+$B$7)+273)^4-(W1242+273)^4)</f>
        <v>0</v>
      </c>
      <c r="AF1242">
        <f>U1242+AE1242+AC1242+AD1242</f>
        <v>0</v>
      </c>
      <c r="AG1242">
        <f>BN1242*AU1242*(BI1242-BH1242*(1000-AU1242*BK1242)/(1000-AU1242*BJ1242))/(100*BB1242)</f>
        <v>0</v>
      </c>
      <c r="AH1242">
        <f>1000*BN1242*AU1242*(BJ1242-BK1242)/(100*BB1242*(1000-AU1242*BJ1242))</f>
        <v>0</v>
      </c>
      <c r="AI1242">
        <f>(AJ1242 - AK1242 - BO1242*1E3/(8.314*(BQ1242+273.15)) * AM1242/BN1242 * AL1242) * BN1242/(100*BB1242) * (1000 - BK1242)/1000</f>
        <v>0</v>
      </c>
      <c r="AJ1242">
        <v>1240.6106891495</v>
      </c>
      <c r="AK1242">
        <v>1191.78703030303</v>
      </c>
      <c r="AL1242">
        <v>3.33369034507484</v>
      </c>
      <c r="AM1242">
        <v>65.4576814348884</v>
      </c>
      <c r="AN1242">
        <f>(AP1242 - AO1242 + BO1242*1E3/(8.314*(BQ1242+273.15)) * AR1242/BN1242 * AQ1242) * BN1242/(100*BB1242) * 1000/(1000 - AP1242)</f>
        <v>0</v>
      </c>
      <c r="AO1242">
        <v>18.8012964142538</v>
      </c>
      <c r="AP1242">
        <v>22.853778021978</v>
      </c>
      <c r="AQ1242">
        <v>1.06304007837797e-05</v>
      </c>
      <c r="AR1242">
        <v>121.626062050855</v>
      </c>
      <c r="AS1242">
        <v>0</v>
      </c>
      <c r="AT1242">
        <v>0</v>
      </c>
      <c r="AU1242">
        <f>IF(AS1242*$H$13&gt;=AW1242,1.0,(AW1242/(AW1242-AS1242*$H$13)))</f>
        <v>0</v>
      </c>
      <c r="AV1242">
        <f>(AU1242-1)*100</f>
        <v>0</v>
      </c>
      <c r="AW1242">
        <f>MAX(0,($B$13+$C$13*BV1242)/(1+$D$13*BV1242)*BO1242/(BQ1242+273)*$E$13)</f>
        <v>0</v>
      </c>
      <c r="AX1242">
        <f>$B$11*BW1242+$C$11*BX1242+$F$11*CI1242*(1-CL1242)</f>
        <v>0</v>
      </c>
      <c r="AY1242">
        <f>AX1242*AZ1242</f>
        <v>0</v>
      </c>
      <c r="AZ1242">
        <f>($B$11*$D$9+$C$11*$D$9+$F$11*((CV1242+CN1242)/MAX(CV1242+CN1242+CW1242, 0.1)*$I$9+CW1242/MAX(CV1242+CN1242+CW1242, 0.1)*$J$9))/($B$11+$C$11+$F$11)</f>
        <v>0</v>
      </c>
      <c r="BA1242">
        <f>($B$11*$K$9+$C$11*$K$9+$F$11*((CV1242+CN1242)/MAX(CV1242+CN1242+CW1242, 0.1)*$P$9+CW1242/MAX(CV1242+CN1242+CW1242, 0.1)*$Q$9))/($B$11+$C$11+$F$11)</f>
        <v>0</v>
      </c>
      <c r="BB1242">
        <v>6</v>
      </c>
      <c r="BC1242">
        <v>0.5</v>
      </c>
      <c r="BD1242" t="s">
        <v>355</v>
      </c>
      <c r="BE1242">
        <v>2</v>
      </c>
      <c r="BF1242" t="b">
        <v>1</v>
      </c>
      <c r="BG1242">
        <v>1663701376.54444</v>
      </c>
      <c r="BH1242">
        <v>1141.29444444444</v>
      </c>
      <c r="BI1242">
        <v>1201.11851851852</v>
      </c>
      <c r="BJ1242">
        <v>22.8612111111111</v>
      </c>
      <c r="BK1242">
        <v>18.8004740740741</v>
      </c>
      <c r="BL1242">
        <v>1131.36222222222</v>
      </c>
      <c r="BM1242">
        <v>22.5564222222222</v>
      </c>
      <c r="BN1242">
        <v>500.110037037037</v>
      </c>
      <c r="BO1242">
        <v>90.4338592592593</v>
      </c>
      <c r="BP1242">
        <v>0.0481635481481482</v>
      </c>
      <c r="BQ1242">
        <v>24.4294666666667</v>
      </c>
      <c r="BR1242">
        <v>25.0163037037037</v>
      </c>
      <c r="BS1242">
        <v>999.9</v>
      </c>
      <c r="BT1242">
        <v>0</v>
      </c>
      <c r="BU1242">
        <v>0</v>
      </c>
      <c r="BV1242">
        <v>10021.2962962963</v>
      </c>
      <c r="BW1242">
        <v>0</v>
      </c>
      <c r="BX1242">
        <v>16.6922111111111</v>
      </c>
      <c r="BY1242">
        <v>-59.8236740740741</v>
      </c>
      <c r="BZ1242">
        <v>1167.99592592593</v>
      </c>
      <c r="CA1242">
        <v>1224.13185185185</v>
      </c>
      <c r="CB1242">
        <v>4.06072888888889</v>
      </c>
      <c r="CC1242">
        <v>1201.11851851852</v>
      </c>
      <c r="CD1242">
        <v>18.8004740740741</v>
      </c>
      <c r="CE1242">
        <v>2.06742666666667</v>
      </c>
      <c r="CF1242">
        <v>1.7002</v>
      </c>
      <c r="CG1242">
        <v>17.9704111111111</v>
      </c>
      <c r="CH1242">
        <v>14.8982555555556</v>
      </c>
      <c r="CI1242">
        <v>2000.01444444444</v>
      </c>
      <c r="CJ1242">
        <v>0.979997888888889</v>
      </c>
      <c r="CK1242">
        <v>0.0200021518518519</v>
      </c>
      <c r="CL1242">
        <v>0</v>
      </c>
      <c r="CM1242">
        <v>905.507925925926</v>
      </c>
      <c r="CN1242">
        <v>5.00063</v>
      </c>
      <c r="CO1242">
        <v>17978.2</v>
      </c>
      <c r="CP1242">
        <v>17257.0185185185</v>
      </c>
      <c r="CQ1242">
        <v>39.3516666666667</v>
      </c>
      <c r="CR1242">
        <v>39.437</v>
      </c>
      <c r="CS1242">
        <v>38.812</v>
      </c>
      <c r="CT1242">
        <v>38.8703333333333</v>
      </c>
      <c r="CU1242">
        <v>40.062</v>
      </c>
      <c r="CV1242">
        <v>1955.11259259259</v>
      </c>
      <c r="CW1242">
        <v>39.9018518518519</v>
      </c>
      <c r="CX1242">
        <v>0</v>
      </c>
      <c r="CY1242">
        <v>1663701382.1</v>
      </c>
      <c r="CZ1242">
        <v>0</v>
      </c>
      <c r="DA1242">
        <v>0</v>
      </c>
      <c r="DB1242" t="s">
        <v>356</v>
      </c>
      <c r="DC1242">
        <v>1660677648.1</v>
      </c>
      <c r="DD1242">
        <v>1660677649.1</v>
      </c>
      <c r="DE1242">
        <v>0</v>
      </c>
      <c r="DF1242">
        <v>-1.042</v>
      </c>
      <c r="DG1242">
        <v>0.003</v>
      </c>
      <c r="DH1242">
        <v>5.218</v>
      </c>
      <c r="DI1242">
        <v>0.344</v>
      </c>
      <c r="DJ1242">
        <v>417</v>
      </c>
      <c r="DK1242">
        <v>22</v>
      </c>
      <c r="DL1242">
        <v>1.24</v>
      </c>
      <c r="DM1242">
        <v>0.53</v>
      </c>
      <c r="DN1242">
        <v>-59.7445325</v>
      </c>
      <c r="DO1242">
        <v>-0.17752682926815</v>
      </c>
      <c r="DP1242">
        <v>0.388082650596171</v>
      </c>
      <c r="DQ1242">
        <v>0</v>
      </c>
      <c r="DR1242">
        <v>4.064694</v>
      </c>
      <c r="DS1242">
        <v>-0.0666157598499135</v>
      </c>
      <c r="DT1242">
        <v>0.00691878378040532</v>
      </c>
      <c r="DU1242">
        <v>1</v>
      </c>
      <c r="DV1242">
        <v>1</v>
      </c>
      <c r="DW1242">
        <v>2</v>
      </c>
      <c r="DX1242" t="s">
        <v>395</v>
      </c>
      <c r="DY1242">
        <v>2.9724</v>
      </c>
      <c r="DZ1242">
        <v>2.70059</v>
      </c>
      <c r="EA1242">
        <v>0.183144</v>
      </c>
      <c r="EB1242">
        <v>0.189701</v>
      </c>
      <c r="EC1242">
        <v>0.0999405</v>
      </c>
      <c r="ED1242">
        <v>0.0877834</v>
      </c>
      <c r="EE1242">
        <v>31796.9</v>
      </c>
      <c r="EF1242">
        <v>34380</v>
      </c>
      <c r="EG1242">
        <v>35277.9</v>
      </c>
      <c r="EH1242">
        <v>38483.4</v>
      </c>
      <c r="EI1242">
        <v>45034.9</v>
      </c>
      <c r="EJ1242">
        <v>50715.4</v>
      </c>
      <c r="EK1242">
        <v>55158.2</v>
      </c>
      <c r="EL1242">
        <v>61739.5</v>
      </c>
      <c r="EM1242">
        <v>1.9824</v>
      </c>
      <c r="EN1242">
        <v>1.8008</v>
      </c>
      <c r="EO1242">
        <v>0.0863671</v>
      </c>
      <c r="EP1242">
        <v>0</v>
      </c>
      <c r="EQ1242">
        <v>23.6118</v>
      </c>
      <c r="ER1242">
        <v>999.9</v>
      </c>
      <c r="ES1242">
        <v>41.692</v>
      </c>
      <c r="ET1242">
        <v>32.297</v>
      </c>
      <c r="EU1242">
        <v>22.3878</v>
      </c>
      <c r="EV1242">
        <v>56.2326</v>
      </c>
      <c r="EW1242">
        <v>45.9455</v>
      </c>
      <c r="EX1242">
        <v>1</v>
      </c>
      <c r="EY1242">
        <v>0.023374</v>
      </c>
      <c r="EZ1242">
        <v>2.98974</v>
      </c>
      <c r="FA1242">
        <v>20.0876</v>
      </c>
      <c r="FB1242">
        <v>5.19812</v>
      </c>
      <c r="FC1242">
        <v>12.004</v>
      </c>
      <c r="FD1242">
        <v>4.9732</v>
      </c>
      <c r="FE1242">
        <v>3.294</v>
      </c>
      <c r="FF1242">
        <v>9999</v>
      </c>
      <c r="FG1242">
        <v>9999</v>
      </c>
      <c r="FH1242">
        <v>9999</v>
      </c>
      <c r="FI1242">
        <v>696.6</v>
      </c>
      <c r="FJ1242">
        <v>1.86356</v>
      </c>
      <c r="FK1242">
        <v>1.86829</v>
      </c>
      <c r="FL1242">
        <v>1.8681</v>
      </c>
      <c r="FM1242">
        <v>1.86935</v>
      </c>
      <c r="FN1242">
        <v>1.87012</v>
      </c>
      <c r="FO1242">
        <v>1.86615</v>
      </c>
      <c r="FP1242">
        <v>1.86719</v>
      </c>
      <c r="FQ1242">
        <v>1.86859</v>
      </c>
      <c r="FR1242">
        <v>5</v>
      </c>
      <c r="FS1242">
        <v>0</v>
      </c>
      <c r="FT1242">
        <v>0</v>
      </c>
      <c r="FU1242">
        <v>0</v>
      </c>
      <c r="FV1242" t="s">
        <v>358</v>
      </c>
      <c r="FW1242" t="s">
        <v>359</v>
      </c>
      <c r="FX1242" t="s">
        <v>360</v>
      </c>
      <c r="FY1242" t="s">
        <v>360</v>
      </c>
      <c r="FZ1242" t="s">
        <v>360</v>
      </c>
      <c r="GA1242" t="s">
        <v>360</v>
      </c>
      <c r="GB1242">
        <v>0</v>
      </c>
      <c r="GC1242">
        <v>100</v>
      </c>
      <c r="GD1242">
        <v>100</v>
      </c>
      <c r="GE1242">
        <v>10.06</v>
      </c>
      <c r="GF1242">
        <v>0.3048</v>
      </c>
      <c r="GG1242">
        <v>3.61927167264205</v>
      </c>
      <c r="GH1242">
        <v>0.00509506669552449</v>
      </c>
      <c r="GI1242">
        <v>1.17866753763249e-06</v>
      </c>
      <c r="GJ1242">
        <v>-6.62632595388568e-10</v>
      </c>
      <c r="GK1242">
        <v>0.304780318481584</v>
      </c>
      <c r="GL1242">
        <v>0</v>
      </c>
      <c r="GM1242">
        <v>0</v>
      </c>
      <c r="GN1242">
        <v>0</v>
      </c>
      <c r="GO1242">
        <v>-5</v>
      </c>
      <c r="GP1242">
        <v>1640</v>
      </c>
      <c r="GQ1242">
        <v>1</v>
      </c>
      <c r="GR1242">
        <v>20</v>
      </c>
      <c r="GS1242">
        <v>50395.6</v>
      </c>
      <c r="GT1242">
        <v>50395.6</v>
      </c>
      <c r="GU1242">
        <v>2.43774</v>
      </c>
      <c r="GV1242">
        <v>2.62573</v>
      </c>
      <c r="GW1242">
        <v>1.54785</v>
      </c>
      <c r="GX1242">
        <v>2.29858</v>
      </c>
      <c r="GY1242">
        <v>1.34644</v>
      </c>
      <c r="GZ1242">
        <v>2.2876</v>
      </c>
      <c r="HA1242">
        <v>37.2899</v>
      </c>
      <c r="HB1242">
        <v>23.9299</v>
      </c>
      <c r="HC1242">
        <v>18</v>
      </c>
      <c r="HD1242">
        <v>505.273</v>
      </c>
      <c r="HE1242">
        <v>391.029</v>
      </c>
      <c r="HF1242">
        <v>19.189</v>
      </c>
      <c r="HG1242">
        <v>27.3639</v>
      </c>
      <c r="HH1242">
        <v>30.0001</v>
      </c>
      <c r="HI1242">
        <v>27.3612</v>
      </c>
      <c r="HJ1242">
        <v>27.3062</v>
      </c>
      <c r="HK1242">
        <v>48.7817</v>
      </c>
      <c r="HL1242">
        <v>17.8486</v>
      </c>
      <c r="HM1242">
        <v>21.6918</v>
      </c>
      <c r="HN1242">
        <v>19.1718</v>
      </c>
      <c r="HO1242">
        <v>1241.66</v>
      </c>
      <c r="HP1242">
        <v>18.8128</v>
      </c>
      <c r="HQ1242">
        <v>102.311</v>
      </c>
      <c r="HR1242">
        <v>102.758</v>
      </c>
    </row>
    <row r="1243" spans="1:226">
      <c r="A1243">
        <v>1227</v>
      </c>
      <c r="B1243">
        <v>1663701389.6</v>
      </c>
      <c r="C1243">
        <v>13614.5</v>
      </c>
      <c r="D1243" t="s">
        <v>2825</v>
      </c>
      <c r="E1243" t="s">
        <v>2826</v>
      </c>
      <c r="F1243">
        <v>5</v>
      </c>
      <c r="G1243" t="s">
        <v>2678</v>
      </c>
      <c r="H1243" t="s">
        <v>354</v>
      </c>
      <c r="I1243">
        <v>1663701381.83214</v>
      </c>
      <c r="J1243">
        <f>(K1243)/1000</f>
        <v>0</v>
      </c>
      <c r="K1243">
        <f>IF(BF1243, AN1243, AH1243)</f>
        <v>0</v>
      </c>
      <c r="L1243">
        <f>IF(BF1243, AI1243, AG1243)</f>
        <v>0</v>
      </c>
      <c r="M1243">
        <f>BH1243 - IF(AU1243&gt;1, L1243*BB1243*100.0/(AW1243*BV1243), 0)</f>
        <v>0</v>
      </c>
      <c r="N1243">
        <f>((T1243-J1243/2)*M1243-L1243)/(T1243+J1243/2)</f>
        <v>0</v>
      </c>
      <c r="O1243">
        <f>N1243*(BO1243+BP1243)/1000.0</f>
        <v>0</v>
      </c>
      <c r="P1243">
        <f>(BH1243 - IF(AU1243&gt;1, L1243*BB1243*100.0/(AW1243*BV1243), 0))*(BO1243+BP1243)/1000.0</f>
        <v>0</v>
      </c>
      <c r="Q1243">
        <f>2.0/((1/S1243-1/R1243)+SIGN(S1243)*SQRT((1/S1243-1/R1243)*(1/S1243-1/R1243) + 4*BC1243/((BC1243+1)*(BC1243+1))*(2*1/S1243*1/R1243-1/R1243*1/R1243)))</f>
        <v>0</v>
      </c>
      <c r="R1243">
        <f>IF(LEFT(BD1243,1)&lt;&gt;"0",IF(LEFT(BD1243,1)="1",3.0,BE1243),$D$5+$E$5*(BV1243*BO1243/($K$5*1000))+$F$5*(BV1243*BO1243/($K$5*1000))*MAX(MIN(BB1243,$J$5),$I$5)*MAX(MIN(BB1243,$J$5),$I$5)+$G$5*MAX(MIN(BB1243,$J$5),$I$5)*(BV1243*BO1243/($K$5*1000))+$H$5*(BV1243*BO1243/($K$5*1000))*(BV1243*BO1243/($K$5*1000)))</f>
        <v>0</v>
      </c>
      <c r="S1243">
        <f>J1243*(1000-(1000*0.61365*exp(17.502*W1243/(240.97+W1243))/(BO1243+BP1243)+BJ1243)/2)/(1000*0.61365*exp(17.502*W1243/(240.97+W1243))/(BO1243+BP1243)-BJ1243)</f>
        <v>0</v>
      </c>
      <c r="T1243">
        <f>1/((BC1243+1)/(Q1243/1.6)+1/(R1243/1.37)) + BC1243/((BC1243+1)/(Q1243/1.6) + BC1243/(R1243/1.37))</f>
        <v>0</v>
      </c>
      <c r="U1243">
        <f>(AX1243*BA1243)</f>
        <v>0</v>
      </c>
      <c r="V1243">
        <f>(BQ1243+(U1243+2*0.95*5.67E-8*(((BQ1243+$B$7)+273)^4-(BQ1243+273)^4)-44100*J1243)/(1.84*29.3*R1243+8*0.95*5.67E-8*(BQ1243+273)^3))</f>
        <v>0</v>
      </c>
      <c r="W1243">
        <f>($C$7*BR1243+$D$7*BS1243+$E$7*V1243)</f>
        <v>0</v>
      </c>
      <c r="X1243">
        <f>0.61365*exp(17.502*W1243/(240.97+W1243))</f>
        <v>0</v>
      </c>
      <c r="Y1243">
        <f>(Z1243/AA1243*100)</f>
        <v>0</v>
      </c>
      <c r="Z1243">
        <f>BJ1243*(BO1243+BP1243)/1000</f>
        <v>0</v>
      </c>
      <c r="AA1243">
        <f>0.61365*exp(17.502*BQ1243/(240.97+BQ1243))</f>
        <v>0</v>
      </c>
      <c r="AB1243">
        <f>(X1243-BJ1243*(BO1243+BP1243)/1000)</f>
        <v>0</v>
      </c>
      <c r="AC1243">
        <f>(-J1243*44100)</f>
        <v>0</v>
      </c>
      <c r="AD1243">
        <f>2*29.3*R1243*0.92*(BQ1243-W1243)</f>
        <v>0</v>
      </c>
      <c r="AE1243">
        <f>2*0.95*5.67E-8*(((BQ1243+$B$7)+273)^4-(W1243+273)^4)</f>
        <v>0</v>
      </c>
      <c r="AF1243">
        <f>U1243+AE1243+AC1243+AD1243</f>
        <v>0</v>
      </c>
      <c r="AG1243">
        <f>BN1243*AU1243*(BI1243-BH1243*(1000-AU1243*BK1243)/(1000-AU1243*BJ1243))/(100*BB1243)</f>
        <v>0</v>
      </c>
      <c r="AH1243">
        <f>1000*BN1243*AU1243*(BJ1243-BK1243)/(100*BB1243*(1000-AU1243*BJ1243))</f>
        <v>0</v>
      </c>
      <c r="AI1243">
        <f>(AJ1243 - AK1243 - BO1243*1E3/(8.314*(BQ1243+273.15)) * AM1243/BN1243 * AL1243) * BN1243/(100*BB1243) * (1000 - BK1243)/1000</f>
        <v>0</v>
      </c>
      <c r="AJ1243">
        <v>1257.93081059519</v>
      </c>
      <c r="AK1243">
        <v>1210.15157575758</v>
      </c>
      <c r="AL1243">
        <v>3.25647017543068</v>
      </c>
      <c r="AM1243">
        <v>65.4576814348884</v>
      </c>
      <c r="AN1243">
        <f>(AP1243 - AO1243 + BO1243*1E3/(8.314*(BQ1243+273.15)) * AR1243/BN1243 * AQ1243) * BN1243/(100*BB1243) * 1000/(1000 - AP1243)</f>
        <v>0</v>
      </c>
      <c r="AO1243">
        <v>18.8023674204224</v>
      </c>
      <c r="AP1243">
        <v>22.8393417582418</v>
      </c>
      <c r="AQ1243">
        <v>-9.64908348271937e-05</v>
      </c>
      <c r="AR1243">
        <v>121.626062050855</v>
      </c>
      <c r="AS1243">
        <v>0</v>
      </c>
      <c r="AT1243">
        <v>0</v>
      </c>
      <c r="AU1243">
        <f>IF(AS1243*$H$13&gt;=AW1243,1.0,(AW1243/(AW1243-AS1243*$H$13)))</f>
        <v>0</v>
      </c>
      <c r="AV1243">
        <f>(AU1243-1)*100</f>
        <v>0</v>
      </c>
      <c r="AW1243">
        <f>MAX(0,($B$13+$C$13*BV1243)/(1+$D$13*BV1243)*BO1243/(BQ1243+273)*$E$13)</f>
        <v>0</v>
      </c>
      <c r="AX1243">
        <f>$B$11*BW1243+$C$11*BX1243+$F$11*CI1243*(1-CL1243)</f>
        <v>0</v>
      </c>
      <c r="AY1243">
        <f>AX1243*AZ1243</f>
        <v>0</v>
      </c>
      <c r="AZ1243">
        <f>($B$11*$D$9+$C$11*$D$9+$F$11*((CV1243+CN1243)/MAX(CV1243+CN1243+CW1243, 0.1)*$I$9+CW1243/MAX(CV1243+CN1243+CW1243, 0.1)*$J$9))/($B$11+$C$11+$F$11)</f>
        <v>0</v>
      </c>
      <c r="BA1243">
        <f>($B$11*$K$9+$C$11*$K$9+$F$11*((CV1243+CN1243)/MAX(CV1243+CN1243+CW1243, 0.1)*$P$9+CW1243/MAX(CV1243+CN1243+CW1243, 0.1)*$Q$9))/($B$11+$C$11+$F$11)</f>
        <v>0</v>
      </c>
      <c r="BB1243">
        <v>6</v>
      </c>
      <c r="BC1243">
        <v>0.5</v>
      </c>
      <c r="BD1243" t="s">
        <v>355</v>
      </c>
      <c r="BE1243">
        <v>2</v>
      </c>
      <c r="BF1243" t="b">
        <v>1</v>
      </c>
      <c r="BG1243">
        <v>1663701381.83214</v>
      </c>
      <c r="BH1243">
        <v>1158.81321428571</v>
      </c>
      <c r="BI1243">
        <v>1218.38178571429</v>
      </c>
      <c r="BJ1243">
        <v>22.8534571428571</v>
      </c>
      <c r="BK1243">
        <v>18.800275</v>
      </c>
      <c r="BL1243">
        <v>1148.79</v>
      </c>
      <c r="BM1243">
        <v>22.5486642857143</v>
      </c>
      <c r="BN1243">
        <v>500.113785714286</v>
      </c>
      <c r="BO1243">
        <v>90.4325035714286</v>
      </c>
      <c r="BP1243">
        <v>0.0481303285714286</v>
      </c>
      <c r="BQ1243">
        <v>24.4273214285714</v>
      </c>
      <c r="BR1243">
        <v>25.0201428571429</v>
      </c>
      <c r="BS1243">
        <v>999.9</v>
      </c>
      <c r="BT1243">
        <v>0</v>
      </c>
      <c r="BU1243">
        <v>0</v>
      </c>
      <c r="BV1243">
        <v>10013.2142857143</v>
      </c>
      <c r="BW1243">
        <v>0</v>
      </c>
      <c r="BX1243">
        <v>16.6953821428571</v>
      </c>
      <c r="BY1243">
        <v>-59.5679964285714</v>
      </c>
      <c r="BZ1243">
        <v>1185.91428571429</v>
      </c>
      <c r="CA1243">
        <v>1241.725</v>
      </c>
      <c r="CB1243">
        <v>4.05316857142857</v>
      </c>
      <c r="CC1243">
        <v>1218.38178571429</v>
      </c>
      <c r="CD1243">
        <v>18.800275</v>
      </c>
      <c r="CE1243">
        <v>2.06669392857143</v>
      </c>
      <c r="CF1243">
        <v>1.70015607142857</v>
      </c>
      <c r="CG1243">
        <v>17.9647892857143</v>
      </c>
      <c r="CH1243">
        <v>14.8978642857143</v>
      </c>
      <c r="CI1243">
        <v>2000.00607142857</v>
      </c>
      <c r="CJ1243">
        <v>0.979997857142857</v>
      </c>
      <c r="CK1243">
        <v>0.0200021857142857</v>
      </c>
      <c r="CL1243">
        <v>0</v>
      </c>
      <c r="CM1243">
        <v>904.631785714286</v>
      </c>
      <c r="CN1243">
        <v>5.00063</v>
      </c>
      <c r="CO1243">
        <v>17959.4821428571</v>
      </c>
      <c r="CP1243">
        <v>17256.95</v>
      </c>
      <c r="CQ1243">
        <v>39.357</v>
      </c>
      <c r="CR1243">
        <v>39.437</v>
      </c>
      <c r="CS1243">
        <v>38.812</v>
      </c>
      <c r="CT1243">
        <v>38.866</v>
      </c>
      <c r="CU1243">
        <v>40.062</v>
      </c>
      <c r="CV1243">
        <v>1955.10428571429</v>
      </c>
      <c r="CW1243">
        <v>39.9017857142857</v>
      </c>
      <c r="CX1243">
        <v>0</v>
      </c>
      <c r="CY1243">
        <v>1663701386.9</v>
      </c>
      <c r="CZ1243">
        <v>0</v>
      </c>
      <c r="DA1243">
        <v>0</v>
      </c>
      <c r="DB1243" t="s">
        <v>356</v>
      </c>
      <c r="DC1243">
        <v>1660677648.1</v>
      </c>
      <c r="DD1243">
        <v>1660677649.1</v>
      </c>
      <c r="DE1243">
        <v>0</v>
      </c>
      <c r="DF1243">
        <v>-1.042</v>
      </c>
      <c r="DG1243">
        <v>0.003</v>
      </c>
      <c r="DH1243">
        <v>5.218</v>
      </c>
      <c r="DI1243">
        <v>0.344</v>
      </c>
      <c r="DJ1243">
        <v>417</v>
      </c>
      <c r="DK1243">
        <v>22</v>
      </c>
      <c r="DL1243">
        <v>1.24</v>
      </c>
      <c r="DM1243">
        <v>0.53</v>
      </c>
      <c r="DN1243">
        <v>-59.671805</v>
      </c>
      <c r="DO1243">
        <v>2.28915647279573</v>
      </c>
      <c r="DP1243">
        <v>0.49289386532498</v>
      </c>
      <c r="DQ1243">
        <v>0</v>
      </c>
      <c r="DR1243">
        <v>4.0581435</v>
      </c>
      <c r="DS1243">
        <v>-0.0777435647279672</v>
      </c>
      <c r="DT1243">
        <v>0.00806027311882173</v>
      </c>
      <c r="DU1243">
        <v>1</v>
      </c>
      <c r="DV1243">
        <v>1</v>
      </c>
      <c r="DW1243">
        <v>2</v>
      </c>
      <c r="DX1243" t="s">
        <v>395</v>
      </c>
      <c r="DY1243">
        <v>2.97153</v>
      </c>
      <c r="DZ1243">
        <v>2.70268</v>
      </c>
      <c r="EA1243">
        <v>0.184867</v>
      </c>
      <c r="EB1243">
        <v>0.191409</v>
      </c>
      <c r="EC1243">
        <v>0.0998856</v>
      </c>
      <c r="ED1243">
        <v>0.0877752</v>
      </c>
      <c r="EE1243">
        <v>31729.3</v>
      </c>
      <c r="EF1243">
        <v>34308.1</v>
      </c>
      <c r="EG1243">
        <v>35277.2</v>
      </c>
      <c r="EH1243">
        <v>38484</v>
      </c>
      <c r="EI1243">
        <v>45037.5</v>
      </c>
      <c r="EJ1243">
        <v>50716</v>
      </c>
      <c r="EK1243">
        <v>55157.9</v>
      </c>
      <c r="EL1243">
        <v>61739.6</v>
      </c>
      <c r="EM1243">
        <v>1.9828</v>
      </c>
      <c r="EN1243">
        <v>1.8006</v>
      </c>
      <c r="EO1243">
        <v>0.0858307</v>
      </c>
      <c r="EP1243">
        <v>0</v>
      </c>
      <c r="EQ1243">
        <v>23.6118</v>
      </c>
      <c r="ER1243">
        <v>999.9</v>
      </c>
      <c r="ES1243">
        <v>41.692</v>
      </c>
      <c r="ET1243">
        <v>32.307</v>
      </c>
      <c r="EU1243">
        <v>22.4032</v>
      </c>
      <c r="EV1243">
        <v>56.0326</v>
      </c>
      <c r="EW1243">
        <v>46.0417</v>
      </c>
      <c r="EX1243">
        <v>1</v>
      </c>
      <c r="EY1243">
        <v>0.0240244</v>
      </c>
      <c r="EZ1243">
        <v>3.02641</v>
      </c>
      <c r="FA1243">
        <v>20.0876</v>
      </c>
      <c r="FB1243">
        <v>5.19932</v>
      </c>
      <c r="FC1243">
        <v>12.0064</v>
      </c>
      <c r="FD1243">
        <v>4.976</v>
      </c>
      <c r="FE1243">
        <v>3.294</v>
      </c>
      <c r="FF1243">
        <v>9999</v>
      </c>
      <c r="FG1243">
        <v>9999</v>
      </c>
      <c r="FH1243">
        <v>9999</v>
      </c>
      <c r="FI1243">
        <v>696.6</v>
      </c>
      <c r="FJ1243">
        <v>1.86356</v>
      </c>
      <c r="FK1243">
        <v>1.86829</v>
      </c>
      <c r="FL1243">
        <v>1.86801</v>
      </c>
      <c r="FM1243">
        <v>1.86929</v>
      </c>
      <c r="FN1243">
        <v>1.87012</v>
      </c>
      <c r="FO1243">
        <v>1.86615</v>
      </c>
      <c r="FP1243">
        <v>1.86719</v>
      </c>
      <c r="FQ1243">
        <v>1.86859</v>
      </c>
      <c r="FR1243">
        <v>5</v>
      </c>
      <c r="FS1243">
        <v>0</v>
      </c>
      <c r="FT1243">
        <v>0</v>
      </c>
      <c r="FU1243">
        <v>0</v>
      </c>
      <c r="FV1243" t="s">
        <v>358</v>
      </c>
      <c r="FW1243" t="s">
        <v>359</v>
      </c>
      <c r="FX1243" t="s">
        <v>360</v>
      </c>
      <c r="FY1243" t="s">
        <v>360</v>
      </c>
      <c r="FZ1243" t="s">
        <v>360</v>
      </c>
      <c r="GA1243" t="s">
        <v>360</v>
      </c>
      <c r="GB1243">
        <v>0</v>
      </c>
      <c r="GC1243">
        <v>100</v>
      </c>
      <c r="GD1243">
        <v>100</v>
      </c>
      <c r="GE1243">
        <v>10.15</v>
      </c>
      <c r="GF1243">
        <v>0.3048</v>
      </c>
      <c r="GG1243">
        <v>3.61927167264205</v>
      </c>
      <c r="GH1243">
        <v>0.00509506669552449</v>
      </c>
      <c r="GI1243">
        <v>1.17866753763249e-06</v>
      </c>
      <c r="GJ1243">
        <v>-6.62632595388568e-10</v>
      </c>
      <c r="GK1243">
        <v>0.304780318481584</v>
      </c>
      <c r="GL1243">
        <v>0</v>
      </c>
      <c r="GM1243">
        <v>0</v>
      </c>
      <c r="GN1243">
        <v>0</v>
      </c>
      <c r="GO1243">
        <v>-5</v>
      </c>
      <c r="GP1243">
        <v>1640</v>
      </c>
      <c r="GQ1243">
        <v>1</v>
      </c>
      <c r="GR1243">
        <v>20</v>
      </c>
      <c r="GS1243">
        <v>50395.7</v>
      </c>
      <c r="GT1243">
        <v>50395.7</v>
      </c>
      <c r="GU1243">
        <v>2.46582</v>
      </c>
      <c r="GV1243">
        <v>2.61108</v>
      </c>
      <c r="GW1243">
        <v>1.54785</v>
      </c>
      <c r="GX1243">
        <v>2.29858</v>
      </c>
      <c r="GY1243">
        <v>1.34644</v>
      </c>
      <c r="GZ1243">
        <v>2.44141</v>
      </c>
      <c r="HA1243">
        <v>37.2899</v>
      </c>
      <c r="HB1243">
        <v>23.9474</v>
      </c>
      <c r="HC1243">
        <v>18</v>
      </c>
      <c r="HD1243">
        <v>505.541</v>
      </c>
      <c r="HE1243">
        <v>390.936</v>
      </c>
      <c r="HF1243">
        <v>19.164</v>
      </c>
      <c r="HG1243">
        <v>27.3662</v>
      </c>
      <c r="HH1243">
        <v>30.0006</v>
      </c>
      <c r="HI1243">
        <v>27.3612</v>
      </c>
      <c r="HJ1243">
        <v>27.3085</v>
      </c>
      <c r="HK1243">
        <v>49.3919</v>
      </c>
      <c r="HL1243">
        <v>17.8486</v>
      </c>
      <c r="HM1243">
        <v>21.6918</v>
      </c>
      <c r="HN1243">
        <v>19.1494</v>
      </c>
      <c r="HO1243">
        <v>1255.3</v>
      </c>
      <c r="HP1243">
        <v>18.834</v>
      </c>
      <c r="HQ1243">
        <v>102.31</v>
      </c>
      <c r="HR1243">
        <v>102.758</v>
      </c>
    </row>
    <row r="1244" spans="1:226">
      <c r="A1244">
        <v>1228</v>
      </c>
      <c r="B1244">
        <v>1663701394.6</v>
      </c>
      <c r="C1244">
        <v>13619.5</v>
      </c>
      <c r="D1244" t="s">
        <v>2827</v>
      </c>
      <c r="E1244" t="s">
        <v>2828</v>
      </c>
      <c r="F1244">
        <v>5</v>
      </c>
      <c r="G1244" t="s">
        <v>2678</v>
      </c>
      <c r="H1244" t="s">
        <v>354</v>
      </c>
      <c r="I1244">
        <v>1663701387.11852</v>
      </c>
      <c r="J1244">
        <f>(K1244)/1000</f>
        <v>0</v>
      </c>
      <c r="K1244">
        <f>IF(BF1244, AN1244, AH1244)</f>
        <v>0</v>
      </c>
      <c r="L1244">
        <f>IF(BF1244, AI1244, AG1244)</f>
        <v>0</v>
      </c>
      <c r="M1244">
        <f>BH1244 - IF(AU1244&gt;1, L1244*BB1244*100.0/(AW1244*BV1244), 0)</f>
        <v>0</v>
      </c>
      <c r="N1244">
        <f>((T1244-J1244/2)*M1244-L1244)/(T1244+J1244/2)</f>
        <v>0</v>
      </c>
      <c r="O1244">
        <f>N1244*(BO1244+BP1244)/1000.0</f>
        <v>0</v>
      </c>
      <c r="P1244">
        <f>(BH1244 - IF(AU1244&gt;1, L1244*BB1244*100.0/(AW1244*BV1244), 0))*(BO1244+BP1244)/1000.0</f>
        <v>0</v>
      </c>
      <c r="Q1244">
        <f>2.0/((1/S1244-1/R1244)+SIGN(S1244)*SQRT((1/S1244-1/R1244)*(1/S1244-1/R1244) + 4*BC1244/((BC1244+1)*(BC1244+1))*(2*1/S1244*1/R1244-1/R1244*1/R1244)))</f>
        <v>0</v>
      </c>
      <c r="R1244">
        <f>IF(LEFT(BD1244,1)&lt;&gt;"0",IF(LEFT(BD1244,1)="1",3.0,BE1244),$D$5+$E$5*(BV1244*BO1244/($K$5*1000))+$F$5*(BV1244*BO1244/($K$5*1000))*MAX(MIN(BB1244,$J$5),$I$5)*MAX(MIN(BB1244,$J$5),$I$5)+$G$5*MAX(MIN(BB1244,$J$5),$I$5)*(BV1244*BO1244/($K$5*1000))+$H$5*(BV1244*BO1244/($K$5*1000))*(BV1244*BO1244/($K$5*1000)))</f>
        <v>0</v>
      </c>
      <c r="S1244">
        <f>J1244*(1000-(1000*0.61365*exp(17.502*W1244/(240.97+W1244))/(BO1244+BP1244)+BJ1244)/2)/(1000*0.61365*exp(17.502*W1244/(240.97+W1244))/(BO1244+BP1244)-BJ1244)</f>
        <v>0</v>
      </c>
      <c r="T1244">
        <f>1/((BC1244+1)/(Q1244/1.6)+1/(R1244/1.37)) + BC1244/((BC1244+1)/(Q1244/1.6) + BC1244/(R1244/1.37))</f>
        <v>0</v>
      </c>
      <c r="U1244">
        <f>(AX1244*BA1244)</f>
        <v>0</v>
      </c>
      <c r="V1244">
        <f>(BQ1244+(U1244+2*0.95*5.67E-8*(((BQ1244+$B$7)+273)^4-(BQ1244+273)^4)-44100*J1244)/(1.84*29.3*R1244+8*0.95*5.67E-8*(BQ1244+273)^3))</f>
        <v>0</v>
      </c>
      <c r="W1244">
        <f>($C$7*BR1244+$D$7*BS1244+$E$7*V1244)</f>
        <v>0</v>
      </c>
      <c r="X1244">
        <f>0.61365*exp(17.502*W1244/(240.97+W1244))</f>
        <v>0</v>
      </c>
      <c r="Y1244">
        <f>(Z1244/AA1244*100)</f>
        <v>0</v>
      </c>
      <c r="Z1244">
        <f>BJ1244*(BO1244+BP1244)/1000</f>
        <v>0</v>
      </c>
      <c r="AA1244">
        <f>0.61365*exp(17.502*BQ1244/(240.97+BQ1244))</f>
        <v>0</v>
      </c>
      <c r="AB1244">
        <f>(X1244-BJ1244*(BO1244+BP1244)/1000)</f>
        <v>0</v>
      </c>
      <c r="AC1244">
        <f>(-J1244*44100)</f>
        <v>0</v>
      </c>
      <c r="AD1244">
        <f>2*29.3*R1244*0.92*(BQ1244-W1244)</f>
        <v>0</v>
      </c>
      <c r="AE1244">
        <f>2*0.95*5.67E-8*(((BQ1244+$B$7)+273)^4-(W1244+273)^4)</f>
        <v>0</v>
      </c>
      <c r="AF1244">
        <f>U1244+AE1244+AC1244+AD1244</f>
        <v>0</v>
      </c>
      <c r="AG1244">
        <f>BN1244*AU1244*(BI1244-BH1244*(1000-AU1244*BK1244)/(1000-AU1244*BJ1244))/(100*BB1244)</f>
        <v>0</v>
      </c>
      <c r="AH1244">
        <f>1000*BN1244*AU1244*(BJ1244-BK1244)/(100*BB1244*(1000-AU1244*BJ1244))</f>
        <v>0</v>
      </c>
      <c r="AI1244">
        <f>(AJ1244 - AK1244 - BO1244*1E3/(8.314*(BQ1244+273.15)) * AM1244/BN1244 * AL1244) * BN1244/(100*BB1244) * (1000 - BK1244)/1000</f>
        <v>0</v>
      </c>
      <c r="AJ1244">
        <v>1275.84437219729</v>
      </c>
      <c r="AK1244">
        <v>1226.95381818182</v>
      </c>
      <c r="AL1244">
        <v>3.3475509236471</v>
      </c>
      <c r="AM1244">
        <v>65.4576814348884</v>
      </c>
      <c r="AN1244">
        <f>(AP1244 - AO1244 + BO1244*1E3/(8.314*(BQ1244+273.15)) * AR1244/BN1244 * AQ1244) * BN1244/(100*BB1244) * 1000/(1000 - AP1244)</f>
        <v>0</v>
      </c>
      <c r="AO1244">
        <v>18.8017642470545</v>
      </c>
      <c r="AP1244">
        <v>22.8199461538462</v>
      </c>
      <c r="AQ1244">
        <v>-0.000103232376484209</v>
      </c>
      <c r="AR1244">
        <v>121.626062050855</v>
      </c>
      <c r="AS1244">
        <v>0</v>
      </c>
      <c r="AT1244">
        <v>0</v>
      </c>
      <c r="AU1244">
        <f>IF(AS1244*$H$13&gt;=AW1244,1.0,(AW1244/(AW1244-AS1244*$H$13)))</f>
        <v>0</v>
      </c>
      <c r="AV1244">
        <f>(AU1244-1)*100</f>
        <v>0</v>
      </c>
      <c r="AW1244">
        <f>MAX(0,($B$13+$C$13*BV1244)/(1+$D$13*BV1244)*BO1244/(BQ1244+273)*$E$13)</f>
        <v>0</v>
      </c>
      <c r="AX1244">
        <f>$B$11*BW1244+$C$11*BX1244+$F$11*CI1244*(1-CL1244)</f>
        <v>0</v>
      </c>
      <c r="AY1244">
        <f>AX1244*AZ1244</f>
        <v>0</v>
      </c>
      <c r="AZ1244">
        <f>($B$11*$D$9+$C$11*$D$9+$F$11*((CV1244+CN1244)/MAX(CV1244+CN1244+CW1244, 0.1)*$I$9+CW1244/MAX(CV1244+CN1244+CW1244, 0.1)*$J$9))/($B$11+$C$11+$F$11)</f>
        <v>0</v>
      </c>
      <c r="BA1244">
        <f>($B$11*$K$9+$C$11*$K$9+$F$11*((CV1244+CN1244)/MAX(CV1244+CN1244+CW1244, 0.1)*$P$9+CW1244/MAX(CV1244+CN1244+CW1244, 0.1)*$Q$9))/($B$11+$C$11+$F$11)</f>
        <v>0</v>
      </c>
      <c r="BB1244">
        <v>6</v>
      </c>
      <c r="BC1244">
        <v>0.5</v>
      </c>
      <c r="BD1244" t="s">
        <v>355</v>
      </c>
      <c r="BE1244">
        <v>2</v>
      </c>
      <c r="BF1244" t="b">
        <v>1</v>
      </c>
      <c r="BG1244">
        <v>1663701387.11852</v>
      </c>
      <c r="BH1244">
        <v>1176.15185185185</v>
      </c>
      <c r="BI1244">
        <v>1235.76888888889</v>
      </c>
      <c r="BJ1244">
        <v>22.8423592592593</v>
      </c>
      <c r="BK1244">
        <v>18.8001037037037</v>
      </c>
      <c r="BL1244">
        <v>1166.04</v>
      </c>
      <c r="BM1244">
        <v>22.5375851851852</v>
      </c>
      <c r="BN1244">
        <v>500.103851851852</v>
      </c>
      <c r="BO1244">
        <v>90.4306851851852</v>
      </c>
      <c r="BP1244">
        <v>0.0480313185185185</v>
      </c>
      <c r="BQ1244">
        <v>24.424437037037</v>
      </c>
      <c r="BR1244">
        <v>25.0227851851852</v>
      </c>
      <c r="BS1244">
        <v>999.9</v>
      </c>
      <c r="BT1244">
        <v>0</v>
      </c>
      <c r="BU1244">
        <v>0</v>
      </c>
      <c r="BV1244">
        <v>10014.0740740741</v>
      </c>
      <c r="BW1244">
        <v>0</v>
      </c>
      <c r="BX1244">
        <v>16.7003925925926</v>
      </c>
      <c r="BY1244">
        <v>-59.6159074074074</v>
      </c>
      <c r="BZ1244">
        <v>1203.64518518519</v>
      </c>
      <c r="CA1244">
        <v>1259.44481481481</v>
      </c>
      <c r="CB1244">
        <v>4.04225481481481</v>
      </c>
      <c r="CC1244">
        <v>1235.76888888889</v>
      </c>
      <c r="CD1244">
        <v>18.8001037037037</v>
      </c>
      <c r="CE1244">
        <v>2.06565037037037</v>
      </c>
      <c r="CF1244">
        <v>1.7001062962963</v>
      </c>
      <c r="CG1244">
        <v>17.956762962963</v>
      </c>
      <c r="CH1244">
        <v>14.8974</v>
      </c>
      <c r="CI1244">
        <v>2000.01481481481</v>
      </c>
      <c r="CJ1244">
        <v>0.979997888888889</v>
      </c>
      <c r="CK1244">
        <v>0.0200021518518519</v>
      </c>
      <c r="CL1244">
        <v>0</v>
      </c>
      <c r="CM1244">
        <v>903.76462962963</v>
      </c>
      <c r="CN1244">
        <v>5.00063</v>
      </c>
      <c r="CO1244">
        <v>17941.6037037037</v>
      </c>
      <c r="CP1244">
        <v>17257.0185185185</v>
      </c>
      <c r="CQ1244">
        <v>39.354</v>
      </c>
      <c r="CR1244">
        <v>39.437</v>
      </c>
      <c r="CS1244">
        <v>38.812</v>
      </c>
      <c r="CT1244">
        <v>38.8703333333333</v>
      </c>
      <c r="CU1244">
        <v>40.062</v>
      </c>
      <c r="CV1244">
        <v>1955.11296296296</v>
      </c>
      <c r="CW1244">
        <v>39.9018518518519</v>
      </c>
      <c r="CX1244">
        <v>0</v>
      </c>
      <c r="CY1244">
        <v>1663701391.7</v>
      </c>
      <c r="CZ1244">
        <v>0</v>
      </c>
      <c r="DA1244">
        <v>0</v>
      </c>
      <c r="DB1244" t="s">
        <v>356</v>
      </c>
      <c r="DC1244">
        <v>1660677648.1</v>
      </c>
      <c r="DD1244">
        <v>1660677649.1</v>
      </c>
      <c r="DE1244">
        <v>0</v>
      </c>
      <c r="DF1244">
        <v>-1.042</v>
      </c>
      <c r="DG1244">
        <v>0.003</v>
      </c>
      <c r="DH1244">
        <v>5.218</v>
      </c>
      <c r="DI1244">
        <v>0.344</v>
      </c>
      <c r="DJ1244">
        <v>417</v>
      </c>
      <c r="DK1244">
        <v>22</v>
      </c>
      <c r="DL1244">
        <v>1.24</v>
      </c>
      <c r="DM1244">
        <v>0.53</v>
      </c>
      <c r="DN1244">
        <v>-59.612655</v>
      </c>
      <c r="DO1244">
        <v>0.401806378987075</v>
      </c>
      <c r="DP1244">
        <v>0.544793614109967</v>
      </c>
      <c r="DQ1244">
        <v>0</v>
      </c>
      <c r="DR1244">
        <v>4.0471155</v>
      </c>
      <c r="DS1244">
        <v>-0.125642476547858</v>
      </c>
      <c r="DT1244">
        <v>0.0128414743993827</v>
      </c>
      <c r="DU1244">
        <v>0</v>
      </c>
      <c r="DV1244">
        <v>0</v>
      </c>
      <c r="DW1244">
        <v>2</v>
      </c>
      <c r="DX1244" t="s">
        <v>357</v>
      </c>
      <c r="DY1244">
        <v>2.97406</v>
      </c>
      <c r="DZ1244">
        <v>2.70219</v>
      </c>
      <c r="EA1244">
        <v>0.186467</v>
      </c>
      <c r="EB1244">
        <v>0.192876</v>
      </c>
      <c r="EC1244">
        <v>0.099846</v>
      </c>
      <c r="ED1244">
        <v>0.0877791</v>
      </c>
      <c r="EE1244">
        <v>31666.7</v>
      </c>
      <c r="EF1244">
        <v>34245.8</v>
      </c>
      <c r="EG1244">
        <v>35276.9</v>
      </c>
      <c r="EH1244">
        <v>38484</v>
      </c>
      <c r="EI1244">
        <v>45039.1</v>
      </c>
      <c r="EJ1244">
        <v>50716.4</v>
      </c>
      <c r="EK1244">
        <v>55157.4</v>
      </c>
      <c r="EL1244">
        <v>61740.3</v>
      </c>
      <c r="EM1244">
        <v>1.9838</v>
      </c>
      <c r="EN1244">
        <v>1.7998</v>
      </c>
      <c r="EO1244">
        <v>0.0857413</v>
      </c>
      <c r="EP1244">
        <v>0</v>
      </c>
      <c r="EQ1244">
        <v>23.6118</v>
      </c>
      <c r="ER1244">
        <v>999.9</v>
      </c>
      <c r="ES1244">
        <v>41.692</v>
      </c>
      <c r="ET1244">
        <v>32.307</v>
      </c>
      <c r="EU1244">
        <v>22.4024</v>
      </c>
      <c r="EV1244">
        <v>55.9226</v>
      </c>
      <c r="EW1244">
        <v>45.9655</v>
      </c>
      <c r="EX1244">
        <v>1</v>
      </c>
      <c r="EY1244">
        <v>0.0239431</v>
      </c>
      <c r="EZ1244">
        <v>3.05876</v>
      </c>
      <c r="FA1244">
        <v>20.0866</v>
      </c>
      <c r="FB1244">
        <v>5.19812</v>
      </c>
      <c r="FC1244">
        <v>12.0076</v>
      </c>
      <c r="FD1244">
        <v>4.976</v>
      </c>
      <c r="FE1244">
        <v>3.294</v>
      </c>
      <c r="FF1244">
        <v>9999</v>
      </c>
      <c r="FG1244">
        <v>9999</v>
      </c>
      <c r="FH1244">
        <v>9999</v>
      </c>
      <c r="FI1244">
        <v>696.6</v>
      </c>
      <c r="FJ1244">
        <v>1.86356</v>
      </c>
      <c r="FK1244">
        <v>1.86829</v>
      </c>
      <c r="FL1244">
        <v>1.86804</v>
      </c>
      <c r="FM1244">
        <v>1.86932</v>
      </c>
      <c r="FN1244">
        <v>1.87012</v>
      </c>
      <c r="FO1244">
        <v>1.86615</v>
      </c>
      <c r="FP1244">
        <v>1.86719</v>
      </c>
      <c r="FQ1244">
        <v>1.86859</v>
      </c>
      <c r="FR1244">
        <v>5</v>
      </c>
      <c r="FS1244">
        <v>0</v>
      </c>
      <c r="FT1244">
        <v>0</v>
      </c>
      <c r="FU1244">
        <v>0</v>
      </c>
      <c r="FV1244" t="s">
        <v>358</v>
      </c>
      <c r="FW1244" t="s">
        <v>359</v>
      </c>
      <c r="FX1244" t="s">
        <v>360</v>
      </c>
      <c r="FY1244" t="s">
        <v>360</v>
      </c>
      <c r="FZ1244" t="s">
        <v>360</v>
      </c>
      <c r="GA1244" t="s">
        <v>360</v>
      </c>
      <c r="GB1244">
        <v>0</v>
      </c>
      <c r="GC1244">
        <v>100</v>
      </c>
      <c r="GD1244">
        <v>100</v>
      </c>
      <c r="GE1244">
        <v>10.23</v>
      </c>
      <c r="GF1244">
        <v>0.3048</v>
      </c>
      <c r="GG1244">
        <v>3.61927167264205</v>
      </c>
      <c r="GH1244">
        <v>0.00509506669552449</v>
      </c>
      <c r="GI1244">
        <v>1.17866753763249e-06</v>
      </c>
      <c r="GJ1244">
        <v>-6.62632595388568e-10</v>
      </c>
      <c r="GK1244">
        <v>0.304780318481584</v>
      </c>
      <c r="GL1244">
        <v>0</v>
      </c>
      <c r="GM1244">
        <v>0</v>
      </c>
      <c r="GN1244">
        <v>0</v>
      </c>
      <c r="GO1244">
        <v>-5</v>
      </c>
      <c r="GP1244">
        <v>1640</v>
      </c>
      <c r="GQ1244">
        <v>1</v>
      </c>
      <c r="GR1244">
        <v>20</v>
      </c>
      <c r="GS1244">
        <v>50395.8</v>
      </c>
      <c r="GT1244">
        <v>50395.8</v>
      </c>
      <c r="GU1244">
        <v>2.49023</v>
      </c>
      <c r="GV1244">
        <v>2.62207</v>
      </c>
      <c r="GW1244">
        <v>1.54785</v>
      </c>
      <c r="GX1244">
        <v>2.29858</v>
      </c>
      <c r="GY1244">
        <v>1.34644</v>
      </c>
      <c r="GZ1244">
        <v>2.32422</v>
      </c>
      <c r="HA1244">
        <v>37.2899</v>
      </c>
      <c r="HB1244">
        <v>23.9387</v>
      </c>
      <c r="HC1244">
        <v>18</v>
      </c>
      <c r="HD1244">
        <v>506.21</v>
      </c>
      <c r="HE1244">
        <v>390.501</v>
      </c>
      <c r="HF1244">
        <v>19.1404</v>
      </c>
      <c r="HG1244">
        <v>27.3662</v>
      </c>
      <c r="HH1244">
        <v>30.0001</v>
      </c>
      <c r="HI1244">
        <v>27.3612</v>
      </c>
      <c r="HJ1244">
        <v>27.3085</v>
      </c>
      <c r="HK1244">
        <v>49.9421</v>
      </c>
      <c r="HL1244">
        <v>17.8486</v>
      </c>
      <c r="HM1244">
        <v>21.6918</v>
      </c>
      <c r="HN1244">
        <v>19.1253</v>
      </c>
      <c r="HO1244">
        <v>1275.52</v>
      </c>
      <c r="HP1244">
        <v>18.8606</v>
      </c>
      <c r="HQ1244">
        <v>102.309</v>
      </c>
      <c r="HR1244">
        <v>102.759</v>
      </c>
    </row>
    <row r="1245" spans="1:226">
      <c r="A1245">
        <v>1229</v>
      </c>
      <c r="B1245">
        <v>1663701399.6</v>
      </c>
      <c r="C1245">
        <v>13624.5</v>
      </c>
      <c r="D1245" t="s">
        <v>2829</v>
      </c>
      <c r="E1245" t="s">
        <v>2830</v>
      </c>
      <c r="F1245">
        <v>5</v>
      </c>
      <c r="G1245" t="s">
        <v>2678</v>
      </c>
      <c r="H1245" t="s">
        <v>354</v>
      </c>
      <c r="I1245">
        <v>1663701391.83214</v>
      </c>
      <c r="J1245">
        <f>(K1245)/1000</f>
        <v>0</v>
      </c>
      <c r="K1245">
        <f>IF(BF1245, AN1245, AH1245)</f>
        <v>0</v>
      </c>
      <c r="L1245">
        <f>IF(BF1245, AI1245, AG1245)</f>
        <v>0</v>
      </c>
      <c r="M1245">
        <f>BH1245 - IF(AU1245&gt;1, L1245*BB1245*100.0/(AW1245*BV1245), 0)</f>
        <v>0</v>
      </c>
      <c r="N1245">
        <f>((T1245-J1245/2)*M1245-L1245)/(T1245+J1245/2)</f>
        <v>0</v>
      </c>
      <c r="O1245">
        <f>N1245*(BO1245+BP1245)/1000.0</f>
        <v>0</v>
      </c>
      <c r="P1245">
        <f>(BH1245 - IF(AU1245&gt;1, L1245*BB1245*100.0/(AW1245*BV1245), 0))*(BO1245+BP1245)/1000.0</f>
        <v>0</v>
      </c>
      <c r="Q1245">
        <f>2.0/((1/S1245-1/R1245)+SIGN(S1245)*SQRT((1/S1245-1/R1245)*(1/S1245-1/R1245) + 4*BC1245/((BC1245+1)*(BC1245+1))*(2*1/S1245*1/R1245-1/R1245*1/R1245)))</f>
        <v>0</v>
      </c>
      <c r="R1245">
        <f>IF(LEFT(BD1245,1)&lt;&gt;"0",IF(LEFT(BD1245,1)="1",3.0,BE1245),$D$5+$E$5*(BV1245*BO1245/($K$5*1000))+$F$5*(BV1245*BO1245/($K$5*1000))*MAX(MIN(BB1245,$J$5),$I$5)*MAX(MIN(BB1245,$J$5),$I$5)+$G$5*MAX(MIN(BB1245,$J$5),$I$5)*(BV1245*BO1245/($K$5*1000))+$H$5*(BV1245*BO1245/($K$5*1000))*(BV1245*BO1245/($K$5*1000)))</f>
        <v>0</v>
      </c>
      <c r="S1245">
        <f>J1245*(1000-(1000*0.61365*exp(17.502*W1245/(240.97+W1245))/(BO1245+BP1245)+BJ1245)/2)/(1000*0.61365*exp(17.502*W1245/(240.97+W1245))/(BO1245+BP1245)-BJ1245)</f>
        <v>0</v>
      </c>
      <c r="T1245">
        <f>1/((BC1245+1)/(Q1245/1.6)+1/(R1245/1.37)) + BC1245/((BC1245+1)/(Q1245/1.6) + BC1245/(R1245/1.37))</f>
        <v>0</v>
      </c>
      <c r="U1245">
        <f>(AX1245*BA1245)</f>
        <v>0</v>
      </c>
      <c r="V1245">
        <f>(BQ1245+(U1245+2*0.95*5.67E-8*(((BQ1245+$B$7)+273)^4-(BQ1245+273)^4)-44100*J1245)/(1.84*29.3*R1245+8*0.95*5.67E-8*(BQ1245+273)^3))</f>
        <v>0</v>
      </c>
      <c r="W1245">
        <f>($C$7*BR1245+$D$7*BS1245+$E$7*V1245)</f>
        <v>0</v>
      </c>
      <c r="X1245">
        <f>0.61365*exp(17.502*W1245/(240.97+W1245))</f>
        <v>0</v>
      </c>
      <c r="Y1245">
        <f>(Z1245/AA1245*100)</f>
        <v>0</v>
      </c>
      <c r="Z1245">
        <f>BJ1245*(BO1245+BP1245)/1000</f>
        <v>0</v>
      </c>
      <c r="AA1245">
        <f>0.61365*exp(17.502*BQ1245/(240.97+BQ1245))</f>
        <v>0</v>
      </c>
      <c r="AB1245">
        <f>(X1245-BJ1245*(BO1245+BP1245)/1000)</f>
        <v>0</v>
      </c>
      <c r="AC1245">
        <f>(-J1245*44100)</f>
        <v>0</v>
      </c>
      <c r="AD1245">
        <f>2*29.3*R1245*0.92*(BQ1245-W1245)</f>
        <v>0</v>
      </c>
      <c r="AE1245">
        <f>2*0.95*5.67E-8*(((BQ1245+$B$7)+273)^4-(W1245+273)^4)</f>
        <v>0</v>
      </c>
      <c r="AF1245">
        <f>U1245+AE1245+AC1245+AD1245</f>
        <v>0</v>
      </c>
      <c r="AG1245">
        <f>BN1245*AU1245*(BI1245-BH1245*(1000-AU1245*BK1245)/(1000-AU1245*BJ1245))/(100*BB1245)</f>
        <v>0</v>
      </c>
      <c r="AH1245">
        <f>1000*BN1245*AU1245*(BJ1245-BK1245)/(100*BB1245*(1000-AU1245*BJ1245))</f>
        <v>0</v>
      </c>
      <c r="AI1245">
        <f>(AJ1245 - AK1245 - BO1245*1E3/(8.314*(BQ1245+273.15)) * AM1245/BN1245 * AL1245) * BN1245/(100*BB1245) * (1000 - BK1245)/1000</f>
        <v>0</v>
      </c>
      <c r="AJ1245">
        <v>1292.91112231094</v>
      </c>
      <c r="AK1245">
        <v>1243.73484848485</v>
      </c>
      <c r="AL1245">
        <v>3.39613231091022</v>
      </c>
      <c r="AM1245">
        <v>65.4576814348884</v>
      </c>
      <c r="AN1245">
        <f>(AP1245 - AO1245 + BO1245*1E3/(8.314*(BQ1245+273.15)) * AR1245/BN1245 * AQ1245) * BN1245/(100*BB1245) * 1000/(1000 - AP1245)</f>
        <v>0</v>
      </c>
      <c r="AO1245">
        <v>18.7978146691051</v>
      </c>
      <c r="AP1245">
        <v>22.8076615384616</v>
      </c>
      <c r="AQ1245">
        <v>-0.000100966474229144</v>
      </c>
      <c r="AR1245">
        <v>121.626062050855</v>
      </c>
      <c r="AS1245">
        <v>0</v>
      </c>
      <c r="AT1245">
        <v>0</v>
      </c>
      <c r="AU1245">
        <f>IF(AS1245*$H$13&gt;=AW1245,1.0,(AW1245/(AW1245-AS1245*$H$13)))</f>
        <v>0</v>
      </c>
      <c r="AV1245">
        <f>(AU1245-1)*100</f>
        <v>0</v>
      </c>
      <c r="AW1245">
        <f>MAX(0,($B$13+$C$13*BV1245)/(1+$D$13*BV1245)*BO1245/(BQ1245+273)*$E$13)</f>
        <v>0</v>
      </c>
      <c r="AX1245">
        <f>$B$11*BW1245+$C$11*BX1245+$F$11*CI1245*(1-CL1245)</f>
        <v>0</v>
      </c>
      <c r="AY1245">
        <f>AX1245*AZ1245</f>
        <v>0</v>
      </c>
      <c r="AZ1245">
        <f>($B$11*$D$9+$C$11*$D$9+$F$11*((CV1245+CN1245)/MAX(CV1245+CN1245+CW1245, 0.1)*$I$9+CW1245/MAX(CV1245+CN1245+CW1245, 0.1)*$J$9))/($B$11+$C$11+$F$11)</f>
        <v>0</v>
      </c>
      <c r="BA1245">
        <f>($B$11*$K$9+$C$11*$K$9+$F$11*((CV1245+CN1245)/MAX(CV1245+CN1245+CW1245, 0.1)*$P$9+CW1245/MAX(CV1245+CN1245+CW1245, 0.1)*$Q$9))/($B$11+$C$11+$F$11)</f>
        <v>0</v>
      </c>
      <c r="BB1245">
        <v>6</v>
      </c>
      <c r="BC1245">
        <v>0.5</v>
      </c>
      <c r="BD1245" t="s">
        <v>355</v>
      </c>
      <c r="BE1245">
        <v>2</v>
      </c>
      <c r="BF1245" t="b">
        <v>1</v>
      </c>
      <c r="BG1245">
        <v>1663701391.83214</v>
      </c>
      <c r="BH1245">
        <v>1191.57107142857</v>
      </c>
      <c r="BI1245">
        <v>1251.36392857143</v>
      </c>
      <c r="BJ1245">
        <v>22.828975</v>
      </c>
      <c r="BK1245">
        <v>18.8000535714286</v>
      </c>
      <c r="BL1245">
        <v>1181.38071428571</v>
      </c>
      <c r="BM1245">
        <v>22.5242035714286</v>
      </c>
      <c r="BN1245">
        <v>500.130892857143</v>
      </c>
      <c r="BO1245">
        <v>90.4304</v>
      </c>
      <c r="BP1245">
        <v>0.0481861535714286</v>
      </c>
      <c r="BQ1245">
        <v>24.4224142857143</v>
      </c>
      <c r="BR1245">
        <v>25.0225</v>
      </c>
      <c r="BS1245">
        <v>999.9</v>
      </c>
      <c r="BT1245">
        <v>0</v>
      </c>
      <c r="BU1245">
        <v>0</v>
      </c>
      <c r="BV1245">
        <v>10005.1785714286</v>
      </c>
      <c r="BW1245">
        <v>0</v>
      </c>
      <c r="BX1245">
        <v>16.6898714285714</v>
      </c>
      <c r="BY1245">
        <v>-59.7930785714286</v>
      </c>
      <c r="BZ1245">
        <v>1219.4075</v>
      </c>
      <c r="CA1245">
        <v>1275.34035714286</v>
      </c>
      <c r="CB1245">
        <v>4.0289225</v>
      </c>
      <c r="CC1245">
        <v>1251.36392857143</v>
      </c>
      <c r="CD1245">
        <v>18.8000535714286</v>
      </c>
      <c r="CE1245">
        <v>2.06443392857143</v>
      </c>
      <c r="CF1245">
        <v>1.70009607142857</v>
      </c>
      <c r="CG1245">
        <v>17.9473892857143</v>
      </c>
      <c r="CH1245">
        <v>14.8973035714286</v>
      </c>
      <c r="CI1245">
        <v>2000.00607142857</v>
      </c>
      <c r="CJ1245">
        <v>0.979997964285714</v>
      </c>
      <c r="CK1245">
        <v>0.0200020714285714</v>
      </c>
      <c r="CL1245">
        <v>0</v>
      </c>
      <c r="CM1245">
        <v>902.974607142857</v>
      </c>
      <c r="CN1245">
        <v>5.00063</v>
      </c>
      <c r="CO1245">
        <v>17925.9071428571</v>
      </c>
      <c r="CP1245">
        <v>17256.9392857143</v>
      </c>
      <c r="CQ1245">
        <v>39.34575</v>
      </c>
      <c r="CR1245">
        <v>39.437</v>
      </c>
      <c r="CS1245">
        <v>38.812</v>
      </c>
      <c r="CT1245">
        <v>38.8705</v>
      </c>
      <c r="CU1245">
        <v>40.062</v>
      </c>
      <c r="CV1245">
        <v>1955.105</v>
      </c>
      <c r="CW1245">
        <v>39.9010714285714</v>
      </c>
      <c r="CX1245">
        <v>0</v>
      </c>
      <c r="CY1245">
        <v>1663701397.1</v>
      </c>
      <c r="CZ1245">
        <v>0</v>
      </c>
      <c r="DA1245">
        <v>0</v>
      </c>
      <c r="DB1245" t="s">
        <v>356</v>
      </c>
      <c r="DC1245">
        <v>1660677648.1</v>
      </c>
      <c r="DD1245">
        <v>1660677649.1</v>
      </c>
      <c r="DE1245">
        <v>0</v>
      </c>
      <c r="DF1245">
        <v>-1.042</v>
      </c>
      <c r="DG1245">
        <v>0.003</v>
      </c>
      <c r="DH1245">
        <v>5.218</v>
      </c>
      <c r="DI1245">
        <v>0.344</v>
      </c>
      <c r="DJ1245">
        <v>417</v>
      </c>
      <c r="DK1245">
        <v>22</v>
      </c>
      <c r="DL1245">
        <v>1.24</v>
      </c>
      <c r="DM1245">
        <v>0.53</v>
      </c>
      <c r="DN1245">
        <v>-59.715155</v>
      </c>
      <c r="DO1245">
        <v>-2.27225515947469</v>
      </c>
      <c r="DP1245">
        <v>0.617015310972912</v>
      </c>
      <c r="DQ1245">
        <v>0</v>
      </c>
      <c r="DR1245">
        <v>4.03812125</v>
      </c>
      <c r="DS1245">
        <v>-0.164293621013141</v>
      </c>
      <c r="DT1245">
        <v>0.0161922017013593</v>
      </c>
      <c r="DU1245">
        <v>0</v>
      </c>
      <c r="DV1245">
        <v>0</v>
      </c>
      <c r="DW1245">
        <v>2</v>
      </c>
      <c r="DX1245" t="s">
        <v>357</v>
      </c>
      <c r="DY1245">
        <v>2.97189</v>
      </c>
      <c r="DZ1245">
        <v>2.70173</v>
      </c>
      <c r="EA1245">
        <v>0.188049</v>
      </c>
      <c r="EB1245">
        <v>0.194548</v>
      </c>
      <c r="EC1245">
        <v>0.0998075</v>
      </c>
      <c r="ED1245">
        <v>0.0877892</v>
      </c>
      <c r="EE1245">
        <v>31605.7</v>
      </c>
      <c r="EF1245">
        <v>34173.9</v>
      </c>
      <c r="EG1245">
        <v>35277.5</v>
      </c>
      <c r="EH1245">
        <v>38482.9</v>
      </c>
      <c r="EI1245">
        <v>45042.1</v>
      </c>
      <c r="EJ1245">
        <v>50714.8</v>
      </c>
      <c r="EK1245">
        <v>55158.6</v>
      </c>
      <c r="EL1245">
        <v>61739</v>
      </c>
      <c r="EM1245">
        <v>1.983</v>
      </c>
      <c r="EN1245">
        <v>1.8008</v>
      </c>
      <c r="EO1245">
        <v>0.0857115</v>
      </c>
      <c r="EP1245">
        <v>0</v>
      </c>
      <c r="EQ1245">
        <v>23.6118</v>
      </c>
      <c r="ER1245">
        <v>999.9</v>
      </c>
      <c r="ES1245">
        <v>41.692</v>
      </c>
      <c r="ET1245">
        <v>32.307</v>
      </c>
      <c r="EU1245">
        <v>22.3997</v>
      </c>
      <c r="EV1245">
        <v>56.2326</v>
      </c>
      <c r="EW1245">
        <v>46.1138</v>
      </c>
      <c r="EX1245">
        <v>1</v>
      </c>
      <c r="EY1245">
        <v>0.0239024</v>
      </c>
      <c r="EZ1245">
        <v>3.07209</v>
      </c>
      <c r="FA1245">
        <v>20.0864</v>
      </c>
      <c r="FB1245">
        <v>5.19812</v>
      </c>
      <c r="FC1245">
        <v>12.0076</v>
      </c>
      <c r="FD1245">
        <v>4.9756</v>
      </c>
      <c r="FE1245">
        <v>3.294</v>
      </c>
      <c r="FF1245">
        <v>9999</v>
      </c>
      <c r="FG1245">
        <v>9999</v>
      </c>
      <c r="FH1245">
        <v>9999</v>
      </c>
      <c r="FI1245">
        <v>696.6</v>
      </c>
      <c r="FJ1245">
        <v>1.86359</v>
      </c>
      <c r="FK1245">
        <v>1.86829</v>
      </c>
      <c r="FL1245">
        <v>1.86807</v>
      </c>
      <c r="FM1245">
        <v>1.86935</v>
      </c>
      <c r="FN1245">
        <v>1.87009</v>
      </c>
      <c r="FO1245">
        <v>1.86615</v>
      </c>
      <c r="FP1245">
        <v>1.86722</v>
      </c>
      <c r="FQ1245">
        <v>1.86856</v>
      </c>
      <c r="FR1245">
        <v>5</v>
      </c>
      <c r="FS1245">
        <v>0</v>
      </c>
      <c r="FT1245">
        <v>0</v>
      </c>
      <c r="FU1245">
        <v>0</v>
      </c>
      <c r="FV1245" t="s">
        <v>358</v>
      </c>
      <c r="FW1245" t="s">
        <v>359</v>
      </c>
      <c r="FX1245" t="s">
        <v>360</v>
      </c>
      <c r="FY1245" t="s">
        <v>360</v>
      </c>
      <c r="FZ1245" t="s">
        <v>360</v>
      </c>
      <c r="GA1245" t="s">
        <v>360</v>
      </c>
      <c r="GB1245">
        <v>0</v>
      </c>
      <c r="GC1245">
        <v>100</v>
      </c>
      <c r="GD1245">
        <v>100</v>
      </c>
      <c r="GE1245">
        <v>10.32</v>
      </c>
      <c r="GF1245">
        <v>0.3048</v>
      </c>
      <c r="GG1245">
        <v>3.61927167264205</v>
      </c>
      <c r="GH1245">
        <v>0.00509506669552449</v>
      </c>
      <c r="GI1245">
        <v>1.17866753763249e-06</v>
      </c>
      <c r="GJ1245">
        <v>-6.62632595388568e-10</v>
      </c>
      <c r="GK1245">
        <v>0.304780318481584</v>
      </c>
      <c r="GL1245">
        <v>0</v>
      </c>
      <c r="GM1245">
        <v>0</v>
      </c>
      <c r="GN1245">
        <v>0</v>
      </c>
      <c r="GO1245">
        <v>-5</v>
      </c>
      <c r="GP1245">
        <v>1640</v>
      </c>
      <c r="GQ1245">
        <v>1</v>
      </c>
      <c r="GR1245">
        <v>20</v>
      </c>
      <c r="GS1245">
        <v>50395.9</v>
      </c>
      <c r="GT1245">
        <v>50395.8</v>
      </c>
      <c r="GU1245">
        <v>2.51831</v>
      </c>
      <c r="GV1245">
        <v>2.6062</v>
      </c>
      <c r="GW1245">
        <v>1.54785</v>
      </c>
      <c r="GX1245">
        <v>2.29736</v>
      </c>
      <c r="GY1245">
        <v>1.34644</v>
      </c>
      <c r="GZ1245">
        <v>2.42798</v>
      </c>
      <c r="HA1245">
        <v>37.2899</v>
      </c>
      <c r="HB1245">
        <v>23.9387</v>
      </c>
      <c r="HC1245">
        <v>18</v>
      </c>
      <c r="HD1245">
        <v>505.676</v>
      </c>
      <c r="HE1245">
        <v>391.044</v>
      </c>
      <c r="HF1245">
        <v>19.1147</v>
      </c>
      <c r="HG1245">
        <v>27.3662</v>
      </c>
      <c r="HH1245">
        <v>30.0001</v>
      </c>
      <c r="HI1245">
        <v>27.3612</v>
      </c>
      <c r="HJ1245">
        <v>27.3085</v>
      </c>
      <c r="HK1245">
        <v>50.4363</v>
      </c>
      <c r="HL1245">
        <v>17.8486</v>
      </c>
      <c r="HM1245">
        <v>21.6918</v>
      </c>
      <c r="HN1245">
        <v>19.1024</v>
      </c>
      <c r="HO1245">
        <v>1289.01</v>
      </c>
      <c r="HP1245">
        <v>18.8909</v>
      </c>
      <c r="HQ1245">
        <v>102.311</v>
      </c>
      <c r="HR1245">
        <v>102.757</v>
      </c>
    </row>
    <row r="1246" spans="1:226">
      <c r="A1246">
        <v>1230</v>
      </c>
      <c r="B1246">
        <v>1663701404.6</v>
      </c>
      <c r="C1246">
        <v>13629.5</v>
      </c>
      <c r="D1246" t="s">
        <v>2831</v>
      </c>
      <c r="E1246" t="s">
        <v>2832</v>
      </c>
      <c r="F1246">
        <v>5</v>
      </c>
      <c r="G1246" t="s">
        <v>2678</v>
      </c>
      <c r="H1246" t="s">
        <v>354</v>
      </c>
      <c r="I1246">
        <v>1663701397.1</v>
      </c>
      <c r="J1246">
        <f>(K1246)/1000</f>
        <v>0</v>
      </c>
      <c r="K1246">
        <f>IF(BF1246, AN1246, AH1246)</f>
        <v>0</v>
      </c>
      <c r="L1246">
        <f>IF(BF1246, AI1246, AG1246)</f>
        <v>0</v>
      </c>
      <c r="M1246">
        <f>BH1246 - IF(AU1246&gt;1, L1246*BB1246*100.0/(AW1246*BV1246), 0)</f>
        <v>0</v>
      </c>
      <c r="N1246">
        <f>((T1246-J1246/2)*M1246-L1246)/(T1246+J1246/2)</f>
        <v>0</v>
      </c>
      <c r="O1246">
        <f>N1246*(BO1246+BP1246)/1000.0</f>
        <v>0</v>
      </c>
      <c r="P1246">
        <f>(BH1246 - IF(AU1246&gt;1, L1246*BB1246*100.0/(AW1246*BV1246), 0))*(BO1246+BP1246)/1000.0</f>
        <v>0</v>
      </c>
      <c r="Q1246">
        <f>2.0/((1/S1246-1/R1246)+SIGN(S1246)*SQRT((1/S1246-1/R1246)*(1/S1246-1/R1246) + 4*BC1246/((BC1246+1)*(BC1246+1))*(2*1/S1246*1/R1246-1/R1246*1/R1246)))</f>
        <v>0</v>
      </c>
      <c r="R1246">
        <f>IF(LEFT(BD1246,1)&lt;&gt;"0",IF(LEFT(BD1246,1)="1",3.0,BE1246),$D$5+$E$5*(BV1246*BO1246/($K$5*1000))+$F$5*(BV1246*BO1246/($K$5*1000))*MAX(MIN(BB1246,$J$5),$I$5)*MAX(MIN(BB1246,$J$5),$I$5)+$G$5*MAX(MIN(BB1246,$J$5),$I$5)*(BV1246*BO1246/($K$5*1000))+$H$5*(BV1246*BO1246/($K$5*1000))*(BV1246*BO1246/($K$5*1000)))</f>
        <v>0</v>
      </c>
      <c r="S1246">
        <f>J1246*(1000-(1000*0.61365*exp(17.502*W1246/(240.97+W1246))/(BO1246+BP1246)+BJ1246)/2)/(1000*0.61365*exp(17.502*W1246/(240.97+W1246))/(BO1246+BP1246)-BJ1246)</f>
        <v>0</v>
      </c>
      <c r="T1246">
        <f>1/((BC1246+1)/(Q1246/1.6)+1/(R1246/1.37)) + BC1246/((BC1246+1)/(Q1246/1.6) + BC1246/(R1246/1.37))</f>
        <v>0</v>
      </c>
      <c r="U1246">
        <f>(AX1246*BA1246)</f>
        <v>0</v>
      </c>
      <c r="V1246">
        <f>(BQ1246+(U1246+2*0.95*5.67E-8*(((BQ1246+$B$7)+273)^4-(BQ1246+273)^4)-44100*J1246)/(1.84*29.3*R1246+8*0.95*5.67E-8*(BQ1246+273)^3))</f>
        <v>0</v>
      </c>
      <c r="W1246">
        <f>($C$7*BR1246+$D$7*BS1246+$E$7*V1246)</f>
        <v>0</v>
      </c>
      <c r="X1246">
        <f>0.61365*exp(17.502*W1246/(240.97+W1246))</f>
        <v>0</v>
      </c>
      <c r="Y1246">
        <f>(Z1246/AA1246*100)</f>
        <v>0</v>
      </c>
      <c r="Z1246">
        <f>BJ1246*(BO1246+BP1246)/1000</f>
        <v>0</v>
      </c>
      <c r="AA1246">
        <f>0.61365*exp(17.502*BQ1246/(240.97+BQ1246))</f>
        <v>0</v>
      </c>
      <c r="AB1246">
        <f>(X1246-BJ1246*(BO1246+BP1246)/1000)</f>
        <v>0</v>
      </c>
      <c r="AC1246">
        <f>(-J1246*44100)</f>
        <v>0</v>
      </c>
      <c r="AD1246">
        <f>2*29.3*R1246*0.92*(BQ1246-W1246)</f>
        <v>0</v>
      </c>
      <c r="AE1246">
        <f>2*0.95*5.67E-8*(((BQ1246+$B$7)+273)^4-(W1246+273)^4)</f>
        <v>0</v>
      </c>
      <c r="AF1246">
        <f>U1246+AE1246+AC1246+AD1246</f>
        <v>0</v>
      </c>
      <c r="AG1246">
        <f>BN1246*AU1246*(BI1246-BH1246*(1000-AU1246*BK1246)/(1000-AU1246*BJ1246))/(100*BB1246)</f>
        <v>0</v>
      </c>
      <c r="AH1246">
        <f>1000*BN1246*AU1246*(BJ1246-BK1246)/(100*BB1246*(1000-AU1246*BJ1246))</f>
        <v>0</v>
      </c>
      <c r="AI1246">
        <f>(AJ1246 - AK1246 - BO1246*1E3/(8.314*(BQ1246+273.15)) * AM1246/BN1246 * AL1246) * BN1246/(100*BB1246) * (1000 - BK1246)/1000</f>
        <v>0</v>
      </c>
      <c r="AJ1246">
        <v>1309.7181155746</v>
      </c>
      <c r="AK1246">
        <v>1260.88115151515</v>
      </c>
      <c r="AL1246">
        <v>3.39570930636828</v>
      </c>
      <c r="AM1246">
        <v>65.4576814348884</v>
      </c>
      <c r="AN1246">
        <f>(AP1246 - AO1246 + BO1246*1E3/(8.314*(BQ1246+273.15)) * AR1246/BN1246 * AQ1246) * BN1246/(100*BB1246) * 1000/(1000 - AP1246)</f>
        <v>0</v>
      </c>
      <c r="AO1246">
        <v>18.8084281993589</v>
      </c>
      <c r="AP1246">
        <v>22.7959681318681</v>
      </c>
      <c r="AQ1246">
        <v>-0.000119216941429192</v>
      </c>
      <c r="AR1246">
        <v>121.626062050855</v>
      </c>
      <c r="AS1246">
        <v>0</v>
      </c>
      <c r="AT1246">
        <v>0</v>
      </c>
      <c r="AU1246">
        <f>IF(AS1246*$H$13&gt;=AW1246,1.0,(AW1246/(AW1246-AS1246*$H$13)))</f>
        <v>0</v>
      </c>
      <c r="AV1246">
        <f>(AU1246-1)*100</f>
        <v>0</v>
      </c>
      <c r="AW1246">
        <f>MAX(0,($B$13+$C$13*BV1246)/(1+$D$13*BV1246)*BO1246/(BQ1246+273)*$E$13)</f>
        <v>0</v>
      </c>
      <c r="AX1246">
        <f>$B$11*BW1246+$C$11*BX1246+$F$11*CI1246*(1-CL1246)</f>
        <v>0</v>
      </c>
      <c r="AY1246">
        <f>AX1246*AZ1246</f>
        <v>0</v>
      </c>
      <c r="AZ1246">
        <f>($B$11*$D$9+$C$11*$D$9+$F$11*((CV1246+CN1246)/MAX(CV1246+CN1246+CW1246, 0.1)*$I$9+CW1246/MAX(CV1246+CN1246+CW1246, 0.1)*$J$9))/($B$11+$C$11+$F$11)</f>
        <v>0</v>
      </c>
      <c r="BA1246">
        <f>($B$11*$K$9+$C$11*$K$9+$F$11*((CV1246+CN1246)/MAX(CV1246+CN1246+CW1246, 0.1)*$P$9+CW1246/MAX(CV1246+CN1246+CW1246, 0.1)*$Q$9))/($B$11+$C$11+$F$11)</f>
        <v>0</v>
      </c>
      <c r="BB1246">
        <v>6</v>
      </c>
      <c r="BC1246">
        <v>0.5</v>
      </c>
      <c r="BD1246" t="s">
        <v>355</v>
      </c>
      <c r="BE1246">
        <v>2</v>
      </c>
      <c r="BF1246" t="b">
        <v>1</v>
      </c>
      <c r="BG1246">
        <v>1663701397.1</v>
      </c>
      <c r="BH1246">
        <v>1208.89777777778</v>
      </c>
      <c r="BI1246">
        <v>1268.97666666667</v>
      </c>
      <c r="BJ1246">
        <v>22.8131444444444</v>
      </c>
      <c r="BK1246">
        <v>18.807437037037</v>
      </c>
      <c r="BL1246">
        <v>1198.61962962963</v>
      </c>
      <c r="BM1246">
        <v>22.5083703703704</v>
      </c>
      <c r="BN1246">
        <v>500.062851851852</v>
      </c>
      <c r="BO1246">
        <v>90.4306518518518</v>
      </c>
      <c r="BP1246">
        <v>0.0481777962962963</v>
      </c>
      <c r="BQ1246">
        <v>24.4199851851852</v>
      </c>
      <c r="BR1246">
        <v>25.0257</v>
      </c>
      <c r="BS1246">
        <v>999.9</v>
      </c>
      <c r="BT1246">
        <v>0</v>
      </c>
      <c r="BU1246">
        <v>0</v>
      </c>
      <c r="BV1246">
        <v>10000.9259259259</v>
      </c>
      <c r="BW1246">
        <v>0</v>
      </c>
      <c r="BX1246">
        <v>16.6762740740741</v>
      </c>
      <c r="BY1246">
        <v>-60.0799185185185</v>
      </c>
      <c r="BZ1246">
        <v>1237.11851851852</v>
      </c>
      <c r="CA1246">
        <v>1293.30111111111</v>
      </c>
      <c r="CB1246">
        <v>4.00571111111111</v>
      </c>
      <c r="CC1246">
        <v>1268.97666666667</v>
      </c>
      <c r="CD1246">
        <v>18.807437037037</v>
      </c>
      <c r="CE1246">
        <v>2.06300814814815</v>
      </c>
      <c r="CF1246">
        <v>1.70076888888889</v>
      </c>
      <c r="CG1246">
        <v>17.9364</v>
      </c>
      <c r="CH1246">
        <v>14.9034333333333</v>
      </c>
      <c r="CI1246">
        <v>2000.02185185185</v>
      </c>
      <c r="CJ1246">
        <v>0.979997888888889</v>
      </c>
      <c r="CK1246">
        <v>0.0200021518518519</v>
      </c>
      <c r="CL1246">
        <v>0</v>
      </c>
      <c r="CM1246">
        <v>902.059925925926</v>
      </c>
      <c r="CN1246">
        <v>5.00063</v>
      </c>
      <c r="CO1246">
        <v>17909.4222222222</v>
      </c>
      <c r="CP1246">
        <v>17257.0740740741</v>
      </c>
      <c r="CQ1246">
        <v>39.3446666666667</v>
      </c>
      <c r="CR1246">
        <v>39.437</v>
      </c>
      <c r="CS1246">
        <v>38.812</v>
      </c>
      <c r="CT1246">
        <v>38.875</v>
      </c>
      <c r="CU1246">
        <v>40.062</v>
      </c>
      <c r="CV1246">
        <v>1955.12</v>
      </c>
      <c r="CW1246">
        <v>39.9018518518519</v>
      </c>
      <c r="CX1246">
        <v>0</v>
      </c>
      <c r="CY1246">
        <v>1663701401.9</v>
      </c>
      <c r="CZ1246">
        <v>0</v>
      </c>
      <c r="DA1246">
        <v>0</v>
      </c>
      <c r="DB1246" t="s">
        <v>356</v>
      </c>
      <c r="DC1246">
        <v>1660677648.1</v>
      </c>
      <c r="DD1246">
        <v>1660677649.1</v>
      </c>
      <c r="DE1246">
        <v>0</v>
      </c>
      <c r="DF1246">
        <v>-1.042</v>
      </c>
      <c r="DG1246">
        <v>0.003</v>
      </c>
      <c r="DH1246">
        <v>5.218</v>
      </c>
      <c r="DI1246">
        <v>0.344</v>
      </c>
      <c r="DJ1246">
        <v>417</v>
      </c>
      <c r="DK1246">
        <v>22</v>
      </c>
      <c r="DL1246">
        <v>1.24</v>
      </c>
      <c r="DM1246">
        <v>0.53</v>
      </c>
      <c r="DN1246">
        <v>-59.871485</v>
      </c>
      <c r="DO1246">
        <v>-3.21015084427754</v>
      </c>
      <c r="DP1246">
        <v>0.667719704498077</v>
      </c>
      <c r="DQ1246">
        <v>0</v>
      </c>
      <c r="DR1246">
        <v>4.01676225</v>
      </c>
      <c r="DS1246">
        <v>-0.250851894934336</v>
      </c>
      <c r="DT1246">
        <v>0.0251544128819875</v>
      </c>
      <c r="DU1246">
        <v>0</v>
      </c>
      <c r="DV1246">
        <v>0</v>
      </c>
      <c r="DW1246">
        <v>2</v>
      </c>
      <c r="DX1246" t="s">
        <v>357</v>
      </c>
      <c r="DY1246">
        <v>2.97342</v>
      </c>
      <c r="DZ1246">
        <v>2.70154</v>
      </c>
      <c r="EA1246">
        <v>0.189636</v>
      </c>
      <c r="EB1246">
        <v>0.19602</v>
      </c>
      <c r="EC1246">
        <v>0.0997662</v>
      </c>
      <c r="ED1246">
        <v>0.0878758</v>
      </c>
      <c r="EE1246">
        <v>31543.4</v>
      </c>
      <c r="EF1246">
        <v>34111.4</v>
      </c>
      <c r="EG1246">
        <v>35276.9</v>
      </c>
      <c r="EH1246">
        <v>38482.8</v>
      </c>
      <c r="EI1246">
        <v>45043.4</v>
      </c>
      <c r="EJ1246">
        <v>50709.1</v>
      </c>
      <c r="EK1246">
        <v>55157.5</v>
      </c>
      <c r="EL1246">
        <v>61737.9</v>
      </c>
      <c r="EM1246">
        <v>1.9828</v>
      </c>
      <c r="EN1246">
        <v>1.8006</v>
      </c>
      <c r="EO1246">
        <v>0.0858903</v>
      </c>
      <c r="EP1246">
        <v>0</v>
      </c>
      <c r="EQ1246">
        <v>23.6118</v>
      </c>
      <c r="ER1246">
        <v>999.9</v>
      </c>
      <c r="ES1246">
        <v>41.692</v>
      </c>
      <c r="ET1246">
        <v>32.327</v>
      </c>
      <c r="EU1246">
        <v>22.426</v>
      </c>
      <c r="EV1246">
        <v>56.2426</v>
      </c>
      <c r="EW1246">
        <v>45.8494</v>
      </c>
      <c r="EX1246">
        <v>1</v>
      </c>
      <c r="EY1246">
        <v>0.0239024</v>
      </c>
      <c r="EZ1246">
        <v>3.12207</v>
      </c>
      <c r="FA1246">
        <v>20.0853</v>
      </c>
      <c r="FB1246">
        <v>5.19692</v>
      </c>
      <c r="FC1246">
        <v>12.0088</v>
      </c>
      <c r="FD1246">
        <v>4.9752</v>
      </c>
      <c r="FE1246">
        <v>3.294</v>
      </c>
      <c r="FF1246">
        <v>9999</v>
      </c>
      <c r="FG1246">
        <v>9999</v>
      </c>
      <c r="FH1246">
        <v>9999</v>
      </c>
      <c r="FI1246">
        <v>696.6</v>
      </c>
      <c r="FJ1246">
        <v>1.86359</v>
      </c>
      <c r="FK1246">
        <v>1.86829</v>
      </c>
      <c r="FL1246">
        <v>1.86801</v>
      </c>
      <c r="FM1246">
        <v>1.86935</v>
      </c>
      <c r="FN1246">
        <v>1.87009</v>
      </c>
      <c r="FO1246">
        <v>1.86615</v>
      </c>
      <c r="FP1246">
        <v>1.86722</v>
      </c>
      <c r="FQ1246">
        <v>1.86856</v>
      </c>
      <c r="FR1246">
        <v>5</v>
      </c>
      <c r="FS1246">
        <v>0</v>
      </c>
      <c r="FT1246">
        <v>0</v>
      </c>
      <c r="FU1246">
        <v>0</v>
      </c>
      <c r="FV1246" t="s">
        <v>358</v>
      </c>
      <c r="FW1246" t="s">
        <v>359</v>
      </c>
      <c r="FX1246" t="s">
        <v>360</v>
      </c>
      <c r="FY1246" t="s">
        <v>360</v>
      </c>
      <c r="FZ1246" t="s">
        <v>360</v>
      </c>
      <c r="GA1246" t="s">
        <v>360</v>
      </c>
      <c r="GB1246">
        <v>0</v>
      </c>
      <c r="GC1246">
        <v>100</v>
      </c>
      <c r="GD1246">
        <v>100</v>
      </c>
      <c r="GE1246">
        <v>10.4</v>
      </c>
      <c r="GF1246">
        <v>0.3048</v>
      </c>
      <c r="GG1246">
        <v>3.61927167264205</v>
      </c>
      <c r="GH1246">
        <v>0.00509506669552449</v>
      </c>
      <c r="GI1246">
        <v>1.17866753763249e-06</v>
      </c>
      <c r="GJ1246">
        <v>-6.62632595388568e-10</v>
      </c>
      <c r="GK1246">
        <v>0.304780318481584</v>
      </c>
      <c r="GL1246">
        <v>0</v>
      </c>
      <c r="GM1246">
        <v>0</v>
      </c>
      <c r="GN1246">
        <v>0</v>
      </c>
      <c r="GO1246">
        <v>-5</v>
      </c>
      <c r="GP1246">
        <v>1640</v>
      </c>
      <c r="GQ1246">
        <v>1</v>
      </c>
      <c r="GR1246">
        <v>20</v>
      </c>
      <c r="GS1246">
        <v>50395.9</v>
      </c>
      <c r="GT1246">
        <v>50395.9</v>
      </c>
      <c r="GU1246">
        <v>2.54272</v>
      </c>
      <c r="GV1246">
        <v>2.62207</v>
      </c>
      <c r="GW1246">
        <v>1.54785</v>
      </c>
      <c r="GX1246">
        <v>2.29858</v>
      </c>
      <c r="GY1246">
        <v>1.34644</v>
      </c>
      <c r="GZ1246">
        <v>2.37671</v>
      </c>
      <c r="HA1246">
        <v>37.2899</v>
      </c>
      <c r="HB1246">
        <v>23.9299</v>
      </c>
      <c r="HC1246">
        <v>18</v>
      </c>
      <c r="HD1246">
        <v>505.563</v>
      </c>
      <c r="HE1246">
        <v>390.936</v>
      </c>
      <c r="HF1246">
        <v>19.0911</v>
      </c>
      <c r="HG1246">
        <v>27.3667</v>
      </c>
      <c r="HH1246">
        <v>30</v>
      </c>
      <c r="HI1246">
        <v>27.3635</v>
      </c>
      <c r="HJ1246">
        <v>27.3085</v>
      </c>
      <c r="HK1246">
        <v>50.9934</v>
      </c>
      <c r="HL1246">
        <v>17.5766</v>
      </c>
      <c r="HM1246">
        <v>21.6918</v>
      </c>
      <c r="HN1246">
        <v>19.0739</v>
      </c>
      <c r="HO1246">
        <v>1309.13</v>
      </c>
      <c r="HP1246">
        <v>18.9229</v>
      </c>
      <c r="HQ1246">
        <v>102.309</v>
      </c>
      <c r="HR1246">
        <v>102.755</v>
      </c>
    </row>
    <row r="1247" spans="1:226">
      <c r="A1247">
        <v>1231</v>
      </c>
      <c r="B1247">
        <v>1663701409.6</v>
      </c>
      <c r="C1247">
        <v>13634.5</v>
      </c>
      <c r="D1247" t="s">
        <v>2833</v>
      </c>
      <c r="E1247" t="s">
        <v>2834</v>
      </c>
      <c r="F1247">
        <v>5</v>
      </c>
      <c r="G1247" t="s">
        <v>2678</v>
      </c>
      <c r="H1247" t="s">
        <v>354</v>
      </c>
      <c r="I1247">
        <v>1663701401.81429</v>
      </c>
      <c r="J1247">
        <f>(K1247)/1000</f>
        <v>0</v>
      </c>
      <c r="K1247">
        <f>IF(BF1247, AN1247, AH1247)</f>
        <v>0</v>
      </c>
      <c r="L1247">
        <f>IF(BF1247, AI1247, AG1247)</f>
        <v>0</v>
      </c>
      <c r="M1247">
        <f>BH1247 - IF(AU1247&gt;1, L1247*BB1247*100.0/(AW1247*BV1247), 0)</f>
        <v>0</v>
      </c>
      <c r="N1247">
        <f>((T1247-J1247/2)*M1247-L1247)/(T1247+J1247/2)</f>
        <v>0</v>
      </c>
      <c r="O1247">
        <f>N1247*(BO1247+BP1247)/1000.0</f>
        <v>0</v>
      </c>
      <c r="P1247">
        <f>(BH1247 - IF(AU1247&gt;1, L1247*BB1247*100.0/(AW1247*BV1247), 0))*(BO1247+BP1247)/1000.0</f>
        <v>0</v>
      </c>
      <c r="Q1247">
        <f>2.0/((1/S1247-1/R1247)+SIGN(S1247)*SQRT((1/S1247-1/R1247)*(1/S1247-1/R1247) + 4*BC1247/((BC1247+1)*(BC1247+1))*(2*1/S1247*1/R1247-1/R1247*1/R1247)))</f>
        <v>0</v>
      </c>
      <c r="R1247">
        <f>IF(LEFT(BD1247,1)&lt;&gt;"0",IF(LEFT(BD1247,1)="1",3.0,BE1247),$D$5+$E$5*(BV1247*BO1247/($K$5*1000))+$F$5*(BV1247*BO1247/($K$5*1000))*MAX(MIN(BB1247,$J$5),$I$5)*MAX(MIN(BB1247,$J$5),$I$5)+$G$5*MAX(MIN(BB1247,$J$5),$I$5)*(BV1247*BO1247/($K$5*1000))+$H$5*(BV1247*BO1247/($K$5*1000))*(BV1247*BO1247/($K$5*1000)))</f>
        <v>0</v>
      </c>
      <c r="S1247">
        <f>J1247*(1000-(1000*0.61365*exp(17.502*W1247/(240.97+W1247))/(BO1247+BP1247)+BJ1247)/2)/(1000*0.61365*exp(17.502*W1247/(240.97+W1247))/(BO1247+BP1247)-BJ1247)</f>
        <v>0</v>
      </c>
      <c r="T1247">
        <f>1/((BC1247+1)/(Q1247/1.6)+1/(R1247/1.37)) + BC1247/((BC1247+1)/(Q1247/1.6) + BC1247/(R1247/1.37))</f>
        <v>0</v>
      </c>
      <c r="U1247">
        <f>(AX1247*BA1247)</f>
        <v>0</v>
      </c>
      <c r="V1247">
        <f>(BQ1247+(U1247+2*0.95*5.67E-8*(((BQ1247+$B$7)+273)^4-(BQ1247+273)^4)-44100*J1247)/(1.84*29.3*R1247+8*0.95*5.67E-8*(BQ1247+273)^3))</f>
        <v>0</v>
      </c>
      <c r="W1247">
        <f>($C$7*BR1247+$D$7*BS1247+$E$7*V1247)</f>
        <v>0</v>
      </c>
      <c r="X1247">
        <f>0.61365*exp(17.502*W1247/(240.97+W1247))</f>
        <v>0</v>
      </c>
      <c r="Y1247">
        <f>(Z1247/AA1247*100)</f>
        <v>0</v>
      </c>
      <c r="Z1247">
        <f>BJ1247*(BO1247+BP1247)/1000</f>
        <v>0</v>
      </c>
      <c r="AA1247">
        <f>0.61365*exp(17.502*BQ1247/(240.97+BQ1247))</f>
        <v>0</v>
      </c>
      <c r="AB1247">
        <f>(X1247-BJ1247*(BO1247+BP1247)/1000)</f>
        <v>0</v>
      </c>
      <c r="AC1247">
        <f>(-J1247*44100)</f>
        <v>0</v>
      </c>
      <c r="AD1247">
        <f>2*29.3*R1247*0.92*(BQ1247-W1247)</f>
        <v>0</v>
      </c>
      <c r="AE1247">
        <f>2*0.95*5.67E-8*(((BQ1247+$B$7)+273)^4-(W1247+273)^4)</f>
        <v>0</v>
      </c>
      <c r="AF1247">
        <f>U1247+AE1247+AC1247+AD1247</f>
        <v>0</v>
      </c>
      <c r="AG1247">
        <f>BN1247*AU1247*(BI1247-BH1247*(1000-AU1247*BK1247)/(1000-AU1247*BJ1247))/(100*BB1247)</f>
        <v>0</v>
      </c>
      <c r="AH1247">
        <f>1000*BN1247*AU1247*(BJ1247-BK1247)/(100*BB1247*(1000-AU1247*BJ1247))</f>
        <v>0</v>
      </c>
      <c r="AI1247">
        <f>(AJ1247 - AK1247 - BO1247*1E3/(8.314*(BQ1247+273.15)) * AM1247/BN1247 * AL1247) * BN1247/(100*BB1247) * (1000 - BK1247)/1000</f>
        <v>0</v>
      </c>
      <c r="AJ1247">
        <v>1327.0857908624</v>
      </c>
      <c r="AK1247">
        <v>1277.91551515152</v>
      </c>
      <c r="AL1247">
        <v>3.48090786569779</v>
      </c>
      <c r="AM1247">
        <v>65.4576814348884</v>
      </c>
      <c r="AN1247">
        <f>(AP1247 - AO1247 + BO1247*1E3/(8.314*(BQ1247+273.15)) * AR1247/BN1247 * AQ1247) * BN1247/(100*BB1247) * 1000/(1000 - AP1247)</f>
        <v>0</v>
      </c>
      <c r="AO1247">
        <v>18.8360237828608</v>
      </c>
      <c r="AP1247">
        <v>22.7861802197802</v>
      </c>
      <c r="AQ1247">
        <v>-8.43316486738605e-05</v>
      </c>
      <c r="AR1247">
        <v>121.626062050855</v>
      </c>
      <c r="AS1247">
        <v>0</v>
      </c>
      <c r="AT1247">
        <v>0</v>
      </c>
      <c r="AU1247">
        <f>IF(AS1247*$H$13&gt;=AW1247,1.0,(AW1247/(AW1247-AS1247*$H$13)))</f>
        <v>0</v>
      </c>
      <c r="AV1247">
        <f>(AU1247-1)*100</f>
        <v>0</v>
      </c>
      <c r="AW1247">
        <f>MAX(0,($B$13+$C$13*BV1247)/(1+$D$13*BV1247)*BO1247/(BQ1247+273)*$E$13)</f>
        <v>0</v>
      </c>
      <c r="AX1247">
        <f>$B$11*BW1247+$C$11*BX1247+$F$11*CI1247*(1-CL1247)</f>
        <v>0</v>
      </c>
      <c r="AY1247">
        <f>AX1247*AZ1247</f>
        <v>0</v>
      </c>
      <c r="AZ1247">
        <f>($B$11*$D$9+$C$11*$D$9+$F$11*((CV1247+CN1247)/MAX(CV1247+CN1247+CW1247, 0.1)*$I$9+CW1247/MAX(CV1247+CN1247+CW1247, 0.1)*$J$9))/($B$11+$C$11+$F$11)</f>
        <v>0</v>
      </c>
      <c r="BA1247">
        <f>($B$11*$K$9+$C$11*$K$9+$F$11*((CV1247+CN1247)/MAX(CV1247+CN1247+CW1247, 0.1)*$P$9+CW1247/MAX(CV1247+CN1247+CW1247, 0.1)*$Q$9))/($B$11+$C$11+$F$11)</f>
        <v>0</v>
      </c>
      <c r="BB1247">
        <v>6</v>
      </c>
      <c r="BC1247">
        <v>0.5</v>
      </c>
      <c r="BD1247" t="s">
        <v>355</v>
      </c>
      <c r="BE1247">
        <v>2</v>
      </c>
      <c r="BF1247" t="b">
        <v>1</v>
      </c>
      <c r="BG1247">
        <v>1663701401.81429</v>
      </c>
      <c r="BH1247">
        <v>1224.45857142857</v>
      </c>
      <c r="BI1247">
        <v>1284.83785714286</v>
      </c>
      <c r="BJ1247">
        <v>22.8008321428571</v>
      </c>
      <c r="BK1247">
        <v>18.8234857142857</v>
      </c>
      <c r="BL1247">
        <v>1214.1025</v>
      </c>
      <c r="BM1247">
        <v>22.4960428571429</v>
      </c>
      <c r="BN1247">
        <v>500.074142857143</v>
      </c>
      <c r="BO1247">
        <v>90.4314571428572</v>
      </c>
      <c r="BP1247">
        <v>0.0481634714285714</v>
      </c>
      <c r="BQ1247">
        <v>24.419425</v>
      </c>
      <c r="BR1247">
        <v>25.0273392857143</v>
      </c>
      <c r="BS1247">
        <v>999.9</v>
      </c>
      <c r="BT1247">
        <v>0</v>
      </c>
      <c r="BU1247">
        <v>0</v>
      </c>
      <c r="BV1247">
        <v>9993.92857142857</v>
      </c>
      <c r="BW1247">
        <v>0</v>
      </c>
      <c r="BX1247">
        <v>16.667</v>
      </c>
      <c r="BY1247">
        <v>-60.3803821428572</v>
      </c>
      <c r="BZ1247">
        <v>1253.02678571429</v>
      </c>
      <c r="CA1247">
        <v>1309.48785714286</v>
      </c>
      <c r="CB1247">
        <v>3.97734714285714</v>
      </c>
      <c r="CC1247">
        <v>1284.83785714286</v>
      </c>
      <c r="CD1247">
        <v>18.8234857142857</v>
      </c>
      <c r="CE1247">
        <v>2.06191214285714</v>
      </c>
      <c r="CF1247">
        <v>1.702235</v>
      </c>
      <c r="CG1247">
        <v>17.9279535714286</v>
      </c>
      <c r="CH1247">
        <v>14.9168142857143</v>
      </c>
      <c r="CI1247">
        <v>2000.01178571429</v>
      </c>
      <c r="CJ1247">
        <v>0.979997964285714</v>
      </c>
      <c r="CK1247">
        <v>0.0200020714285714</v>
      </c>
      <c r="CL1247">
        <v>0</v>
      </c>
      <c r="CM1247">
        <v>901.242321428571</v>
      </c>
      <c r="CN1247">
        <v>5.00063</v>
      </c>
      <c r="CO1247">
        <v>17894.6392857143</v>
      </c>
      <c r="CP1247">
        <v>17256.9785714286</v>
      </c>
      <c r="CQ1247">
        <v>39.34575</v>
      </c>
      <c r="CR1247">
        <v>39.437</v>
      </c>
      <c r="CS1247">
        <v>38.812</v>
      </c>
      <c r="CT1247">
        <v>38.875</v>
      </c>
      <c r="CU1247">
        <v>40.062</v>
      </c>
      <c r="CV1247">
        <v>1955.11035714286</v>
      </c>
      <c r="CW1247">
        <v>39.9014285714286</v>
      </c>
      <c r="CX1247">
        <v>0</v>
      </c>
      <c r="CY1247">
        <v>1663701406.7</v>
      </c>
      <c r="CZ1247">
        <v>0</v>
      </c>
      <c r="DA1247">
        <v>0</v>
      </c>
      <c r="DB1247" t="s">
        <v>356</v>
      </c>
      <c r="DC1247">
        <v>1660677648.1</v>
      </c>
      <c r="DD1247">
        <v>1660677649.1</v>
      </c>
      <c r="DE1247">
        <v>0</v>
      </c>
      <c r="DF1247">
        <v>-1.042</v>
      </c>
      <c r="DG1247">
        <v>0.003</v>
      </c>
      <c r="DH1247">
        <v>5.218</v>
      </c>
      <c r="DI1247">
        <v>0.344</v>
      </c>
      <c r="DJ1247">
        <v>417</v>
      </c>
      <c r="DK1247">
        <v>22</v>
      </c>
      <c r="DL1247">
        <v>1.24</v>
      </c>
      <c r="DM1247">
        <v>0.53</v>
      </c>
      <c r="DN1247">
        <v>-60.168055</v>
      </c>
      <c r="DO1247">
        <v>-2.53312120075029</v>
      </c>
      <c r="DP1247">
        <v>0.597639336870491</v>
      </c>
      <c r="DQ1247">
        <v>0</v>
      </c>
      <c r="DR1247">
        <v>3.99629975</v>
      </c>
      <c r="DS1247">
        <v>-0.340390806754232</v>
      </c>
      <c r="DT1247">
        <v>0.0339189004455849</v>
      </c>
      <c r="DU1247">
        <v>0</v>
      </c>
      <c r="DV1247">
        <v>0</v>
      </c>
      <c r="DW1247">
        <v>2</v>
      </c>
      <c r="DX1247" t="s">
        <v>357</v>
      </c>
      <c r="DY1247">
        <v>2.97222</v>
      </c>
      <c r="DZ1247">
        <v>2.70136</v>
      </c>
      <c r="EA1247">
        <v>0.191237</v>
      </c>
      <c r="EB1247">
        <v>0.197673</v>
      </c>
      <c r="EC1247">
        <v>0.0997301</v>
      </c>
      <c r="ED1247">
        <v>0.0879676</v>
      </c>
      <c r="EE1247">
        <v>31481.5</v>
      </c>
      <c r="EF1247">
        <v>34041.9</v>
      </c>
      <c r="EG1247">
        <v>35277.5</v>
      </c>
      <c r="EH1247">
        <v>38483.5</v>
      </c>
      <c r="EI1247">
        <v>45045.8</v>
      </c>
      <c r="EJ1247">
        <v>50704.5</v>
      </c>
      <c r="EK1247">
        <v>55158.2</v>
      </c>
      <c r="EL1247">
        <v>61738.5</v>
      </c>
      <c r="EM1247">
        <v>1.983</v>
      </c>
      <c r="EN1247">
        <v>1.8004</v>
      </c>
      <c r="EO1247">
        <v>0.0863373</v>
      </c>
      <c r="EP1247">
        <v>0</v>
      </c>
      <c r="EQ1247">
        <v>23.6118</v>
      </c>
      <c r="ER1247">
        <v>999.9</v>
      </c>
      <c r="ES1247">
        <v>41.692</v>
      </c>
      <c r="ET1247">
        <v>32.327</v>
      </c>
      <c r="EU1247">
        <v>22.4243</v>
      </c>
      <c r="EV1247">
        <v>55.8326</v>
      </c>
      <c r="EW1247">
        <v>46.1018</v>
      </c>
      <c r="EX1247">
        <v>1</v>
      </c>
      <c r="EY1247">
        <v>0.0240244</v>
      </c>
      <c r="EZ1247">
        <v>3.14192</v>
      </c>
      <c r="FA1247">
        <v>20.0851</v>
      </c>
      <c r="FB1247">
        <v>5.19692</v>
      </c>
      <c r="FC1247">
        <v>12.0064</v>
      </c>
      <c r="FD1247">
        <v>4.9756</v>
      </c>
      <c r="FE1247">
        <v>3.294</v>
      </c>
      <c r="FF1247">
        <v>9999</v>
      </c>
      <c r="FG1247">
        <v>9999</v>
      </c>
      <c r="FH1247">
        <v>9999</v>
      </c>
      <c r="FI1247">
        <v>696.6</v>
      </c>
      <c r="FJ1247">
        <v>1.86356</v>
      </c>
      <c r="FK1247">
        <v>1.86829</v>
      </c>
      <c r="FL1247">
        <v>1.86807</v>
      </c>
      <c r="FM1247">
        <v>1.86935</v>
      </c>
      <c r="FN1247">
        <v>1.87012</v>
      </c>
      <c r="FO1247">
        <v>1.86615</v>
      </c>
      <c r="FP1247">
        <v>1.86719</v>
      </c>
      <c r="FQ1247">
        <v>1.86859</v>
      </c>
      <c r="FR1247">
        <v>5</v>
      </c>
      <c r="FS1247">
        <v>0</v>
      </c>
      <c r="FT1247">
        <v>0</v>
      </c>
      <c r="FU1247">
        <v>0</v>
      </c>
      <c r="FV1247" t="s">
        <v>358</v>
      </c>
      <c r="FW1247" t="s">
        <v>359</v>
      </c>
      <c r="FX1247" t="s">
        <v>360</v>
      </c>
      <c r="FY1247" t="s">
        <v>360</v>
      </c>
      <c r="FZ1247" t="s">
        <v>360</v>
      </c>
      <c r="GA1247" t="s">
        <v>360</v>
      </c>
      <c r="GB1247">
        <v>0</v>
      </c>
      <c r="GC1247">
        <v>100</v>
      </c>
      <c r="GD1247">
        <v>100</v>
      </c>
      <c r="GE1247">
        <v>10.49</v>
      </c>
      <c r="GF1247">
        <v>0.3048</v>
      </c>
      <c r="GG1247">
        <v>3.61927167264205</v>
      </c>
      <c r="GH1247">
        <v>0.00509506669552449</v>
      </c>
      <c r="GI1247">
        <v>1.17866753763249e-06</v>
      </c>
      <c r="GJ1247">
        <v>-6.62632595388568e-10</v>
      </c>
      <c r="GK1247">
        <v>0.304780318481584</v>
      </c>
      <c r="GL1247">
        <v>0</v>
      </c>
      <c r="GM1247">
        <v>0</v>
      </c>
      <c r="GN1247">
        <v>0</v>
      </c>
      <c r="GO1247">
        <v>-5</v>
      </c>
      <c r="GP1247">
        <v>1640</v>
      </c>
      <c r="GQ1247">
        <v>1</v>
      </c>
      <c r="GR1247">
        <v>20</v>
      </c>
      <c r="GS1247">
        <v>50396</v>
      </c>
      <c r="GT1247">
        <v>50396</v>
      </c>
      <c r="GU1247">
        <v>2.5708</v>
      </c>
      <c r="GV1247">
        <v>2.6123</v>
      </c>
      <c r="GW1247">
        <v>1.54785</v>
      </c>
      <c r="GX1247">
        <v>2.29736</v>
      </c>
      <c r="GY1247">
        <v>1.34644</v>
      </c>
      <c r="GZ1247">
        <v>2.36694</v>
      </c>
      <c r="HA1247">
        <v>37.2899</v>
      </c>
      <c r="HB1247">
        <v>23.9299</v>
      </c>
      <c r="HC1247">
        <v>18</v>
      </c>
      <c r="HD1247">
        <v>505.698</v>
      </c>
      <c r="HE1247">
        <v>390.843</v>
      </c>
      <c r="HF1247">
        <v>19.0612</v>
      </c>
      <c r="HG1247">
        <v>27.3686</v>
      </c>
      <c r="HH1247">
        <v>30.0001</v>
      </c>
      <c r="HI1247">
        <v>27.3635</v>
      </c>
      <c r="HJ1247">
        <v>27.3108</v>
      </c>
      <c r="HK1247">
        <v>51.4872</v>
      </c>
      <c r="HL1247">
        <v>17.3048</v>
      </c>
      <c r="HM1247">
        <v>21.6918</v>
      </c>
      <c r="HN1247">
        <v>19.0456</v>
      </c>
      <c r="HO1247">
        <v>1322.56</v>
      </c>
      <c r="HP1247">
        <v>18.958</v>
      </c>
      <c r="HQ1247">
        <v>102.31</v>
      </c>
      <c r="HR1247">
        <v>102.757</v>
      </c>
    </row>
    <row r="1248" spans="1:226">
      <c r="A1248">
        <v>1232</v>
      </c>
      <c r="B1248">
        <v>1663701414.6</v>
      </c>
      <c r="C1248">
        <v>13639.5</v>
      </c>
      <c r="D1248" t="s">
        <v>2835</v>
      </c>
      <c r="E1248" t="s">
        <v>2836</v>
      </c>
      <c r="F1248">
        <v>5</v>
      </c>
      <c r="G1248" t="s">
        <v>2678</v>
      </c>
      <c r="H1248" t="s">
        <v>354</v>
      </c>
      <c r="I1248">
        <v>1663701407.1</v>
      </c>
      <c r="J1248">
        <f>(K1248)/1000</f>
        <v>0</v>
      </c>
      <c r="K1248">
        <f>IF(BF1248, AN1248, AH1248)</f>
        <v>0</v>
      </c>
      <c r="L1248">
        <f>IF(BF1248, AI1248, AG1248)</f>
        <v>0</v>
      </c>
      <c r="M1248">
        <f>BH1248 - IF(AU1248&gt;1, L1248*BB1248*100.0/(AW1248*BV1248), 0)</f>
        <v>0</v>
      </c>
      <c r="N1248">
        <f>((T1248-J1248/2)*M1248-L1248)/(T1248+J1248/2)</f>
        <v>0</v>
      </c>
      <c r="O1248">
        <f>N1248*(BO1248+BP1248)/1000.0</f>
        <v>0</v>
      </c>
      <c r="P1248">
        <f>(BH1248 - IF(AU1248&gt;1, L1248*BB1248*100.0/(AW1248*BV1248), 0))*(BO1248+BP1248)/1000.0</f>
        <v>0</v>
      </c>
      <c r="Q1248">
        <f>2.0/((1/S1248-1/R1248)+SIGN(S1248)*SQRT((1/S1248-1/R1248)*(1/S1248-1/R1248) + 4*BC1248/((BC1248+1)*(BC1248+1))*(2*1/S1248*1/R1248-1/R1248*1/R1248)))</f>
        <v>0</v>
      </c>
      <c r="R1248">
        <f>IF(LEFT(BD1248,1)&lt;&gt;"0",IF(LEFT(BD1248,1)="1",3.0,BE1248),$D$5+$E$5*(BV1248*BO1248/($K$5*1000))+$F$5*(BV1248*BO1248/($K$5*1000))*MAX(MIN(BB1248,$J$5),$I$5)*MAX(MIN(BB1248,$J$5),$I$5)+$G$5*MAX(MIN(BB1248,$J$5),$I$5)*(BV1248*BO1248/($K$5*1000))+$H$5*(BV1248*BO1248/($K$5*1000))*(BV1248*BO1248/($K$5*1000)))</f>
        <v>0</v>
      </c>
      <c r="S1248">
        <f>J1248*(1000-(1000*0.61365*exp(17.502*W1248/(240.97+W1248))/(BO1248+BP1248)+BJ1248)/2)/(1000*0.61365*exp(17.502*W1248/(240.97+W1248))/(BO1248+BP1248)-BJ1248)</f>
        <v>0</v>
      </c>
      <c r="T1248">
        <f>1/((BC1248+1)/(Q1248/1.6)+1/(R1248/1.37)) + BC1248/((BC1248+1)/(Q1248/1.6) + BC1248/(R1248/1.37))</f>
        <v>0</v>
      </c>
      <c r="U1248">
        <f>(AX1248*BA1248)</f>
        <v>0</v>
      </c>
      <c r="V1248">
        <f>(BQ1248+(U1248+2*0.95*5.67E-8*(((BQ1248+$B$7)+273)^4-(BQ1248+273)^4)-44100*J1248)/(1.84*29.3*R1248+8*0.95*5.67E-8*(BQ1248+273)^3))</f>
        <v>0</v>
      </c>
      <c r="W1248">
        <f>($C$7*BR1248+$D$7*BS1248+$E$7*V1248)</f>
        <v>0</v>
      </c>
      <c r="X1248">
        <f>0.61365*exp(17.502*W1248/(240.97+W1248))</f>
        <v>0</v>
      </c>
      <c r="Y1248">
        <f>(Z1248/AA1248*100)</f>
        <v>0</v>
      </c>
      <c r="Z1248">
        <f>BJ1248*(BO1248+BP1248)/1000</f>
        <v>0</v>
      </c>
      <c r="AA1248">
        <f>0.61365*exp(17.502*BQ1248/(240.97+BQ1248))</f>
        <v>0</v>
      </c>
      <c r="AB1248">
        <f>(X1248-BJ1248*(BO1248+BP1248)/1000)</f>
        <v>0</v>
      </c>
      <c r="AC1248">
        <f>(-J1248*44100)</f>
        <v>0</v>
      </c>
      <c r="AD1248">
        <f>2*29.3*R1248*0.92*(BQ1248-W1248)</f>
        <v>0</v>
      </c>
      <c r="AE1248">
        <f>2*0.95*5.67E-8*(((BQ1248+$B$7)+273)^4-(W1248+273)^4)</f>
        <v>0</v>
      </c>
      <c r="AF1248">
        <f>U1248+AE1248+AC1248+AD1248</f>
        <v>0</v>
      </c>
      <c r="AG1248">
        <f>BN1248*AU1248*(BI1248-BH1248*(1000-AU1248*BK1248)/(1000-AU1248*BJ1248))/(100*BB1248)</f>
        <v>0</v>
      </c>
      <c r="AH1248">
        <f>1000*BN1248*AU1248*(BJ1248-BK1248)/(100*BB1248*(1000-AU1248*BJ1248))</f>
        <v>0</v>
      </c>
      <c r="AI1248">
        <f>(AJ1248 - AK1248 - BO1248*1E3/(8.314*(BQ1248+273.15)) * AM1248/BN1248 * AL1248) * BN1248/(100*BB1248) * (1000 - BK1248)/1000</f>
        <v>0</v>
      </c>
      <c r="AJ1248">
        <v>1344.2923993196</v>
      </c>
      <c r="AK1248">
        <v>1295.03775757576</v>
      </c>
      <c r="AL1248">
        <v>3.38395891715405</v>
      </c>
      <c r="AM1248">
        <v>65.4576814348884</v>
      </c>
      <c r="AN1248">
        <f>(AP1248 - AO1248 + BO1248*1E3/(8.314*(BQ1248+273.15)) * AR1248/BN1248 * AQ1248) * BN1248/(100*BB1248) * 1000/(1000 - AP1248)</f>
        <v>0</v>
      </c>
      <c r="AO1248">
        <v>18.8577937877489</v>
      </c>
      <c r="AP1248">
        <v>22.7696263736264</v>
      </c>
      <c r="AQ1248">
        <v>-5.10190989063209e-05</v>
      </c>
      <c r="AR1248">
        <v>121.626062050855</v>
      </c>
      <c r="AS1248">
        <v>0</v>
      </c>
      <c r="AT1248">
        <v>0</v>
      </c>
      <c r="AU1248">
        <f>IF(AS1248*$H$13&gt;=AW1248,1.0,(AW1248/(AW1248-AS1248*$H$13)))</f>
        <v>0</v>
      </c>
      <c r="AV1248">
        <f>(AU1248-1)*100</f>
        <v>0</v>
      </c>
      <c r="AW1248">
        <f>MAX(0,($B$13+$C$13*BV1248)/(1+$D$13*BV1248)*BO1248/(BQ1248+273)*$E$13)</f>
        <v>0</v>
      </c>
      <c r="AX1248">
        <f>$B$11*BW1248+$C$11*BX1248+$F$11*CI1248*(1-CL1248)</f>
        <v>0</v>
      </c>
      <c r="AY1248">
        <f>AX1248*AZ1248</f>
        <v>0</v>
      </c>
      <c r="AZ1248">
        <f>($B$11*$D$9+$C$11*$D$9+$F$11*((CV1248+CN1248)/MAX(CV1248+CN1248+CW1248, 0.1)*$I$9+CW1248/MAX(CV1248+CN1248+CW1248, 0.1)*$J$9))/($B$11+$C$11+$F$11)</f>
        <v>0</v>
      </c>
      <c r="BA1248">
        <f>($B$11*$K$9+$C$11*$K$9+$F$11*((CV1248+CN1248)/MAX(CV1248+CN1248+CW1248, 0.1)*$P$9+CW1248/MAX(CV1248+CN1248+CW1248, 0.1)*$Q$9))/($B$11+$C$11+$F$11)</f>
        <v>0</v>
      </c>
      <c r="BB1248">
        <v>6</v>
      </c>
      <c r="BC1248">
        <v>0.5</v>
      </c>
      <c r="BD1248" t="s">
        <v>355</v>
      </c>
      <c r="BE1248">
        <v>2</v>
      </c>
      <c r="BF1248" t="b">
        <v>1</v>
      </c>
      <c r="BG1248">
        <v>1663701407.1</v>
      </c>
      <c r="BH1248">
        <v>1242.14555555556</v>
      </c>
      <c r="BI1248">
        <v>1302.29925925926</v>
      </c>
      <c r="BJ1248">
        <v>22.7879703703704</v>
      </c>
      <c r="BK1248">
        <v>18.8536</v>
      </c>
      <c r="BL1248">
        <v>1231.70148148148</v>
      </c>
      <c r="BM1248">
        <v>22.4831851851852</v>
      </c>
      <c r="BN1248">
        <v>500.042592592593</v>
      </c>
      <c r="BO1248">
        <v>90.4312592592592</v>
      </c>
      <c r="BP1248">
        <v>0.0480520333333333</v>
      </c>
      <c r="BQ1248">
        <v>24.4152333333333</v>
      </c>
      <c r="BR1248">
        <v>25.0333740740741</v>
      </c>
      <c r="BS1248">
        <v>999.9</v>
      </c>
      <c r="BT1248">
        <v>0</v>
      </c>
      <c r="BU1248">
        <v>0</v>
      </c>
      <c r="BV1248">
        <v>9991.2962962963</v>
      </c>
      <c r="BW1248">
        <v>0</v>
      </c>
      <c r="BX1248">
        <v>16.6631814814815</v>
      </c>
      <c r="BY1248">
        <v>-60.1541740740741</v>
      </c>
      <c r="BZ1248">
        <v>1271.11111111111</v>
      </c>
      <c r="CA1248">
        <v>1327.32555555556</v>
      </c>
      <c r="CB1248">
        <v>3.93437296296296</v>
      </c>
      <c r="CC1248">
        <v>1302.29925925926</v>
      </c>
      <c r="CD1248">
        <v>18.8536</v>
      </c>
      <c r="CE1248">
        <v>2.06074481481481</v>
      </c>
      <c r="CF1248">
        <v>1.70495481481481</v>
      </c>
      <c r="CG1248">
        <v>17.9189518518519</v>
      </c>
      <c r="CH1248">
        <v>14.9415962962963</v>
      </c>
      <c r="CI1248">
        <v>2000.00888888889</v>
      </c>
      <c r="CJ1248">
        <v>0.979997888888889</v>
      </c>
      <c r="CK1248">
        <v>0.0200021518518519</v>
      </c>
      <c r="CL1248">
        <v>0</v>
      </c>
      <c r="CM1248">
        <v>900.384925925926</v>
      </c>
      <c r="CN1248">
        <v>5.00063</v>
      </c>
      <c r="CO1248">
        <v>17878.337037037</v>
      </c>
      <c r="CP1248">
        <v>17256.9592592593</v>
      </c>
      <c r="CQ1248">
        <v>39.361</v>
      </c>
      <c r="CR1248">
        <v>39.437</v>
      </c>
      <c r="CS1248">
        <v>38.812</v>
      </c>
      <c r="CT1248">
        <v>38.875</v>
      </c>
      <c r="CU1248">
        <v>40.062</v>
      </c>
      <c r="CV1248">
        <v>1955.10703703704</v>
      </c>
      <c r="CW1248">
        <v>39.9018518518519</v>
      </c>
      <c r="CX1248">
        <v>0</v>
      </c>
      <c r="CY1248">
        <v>1663701412.1</v>
      </c>
      <c r="CZ1248">
        <v>0</v>
      </c>
      <c r="DA1248">
        <v>0</v>
      </c>
      <c r="DB1248" t="s">
        <v>356</v>
      </c>
      <c r="DC1248">
        <v>1660677648.1</v>
      </c>
      <c r="DD1248">
        <v>1660677649.1</v>
      </c>
      <c r="DE1248">
        <v>0</v>
      </c>
      <c r="DF1248">
        <v>-1.042</v>
      </c>
      <c r="DG1248">
        <v>0.003</v>
      </c>
      <c r="DH1248">
        <v>5.218</v>
      </c>
      <c r="DI1248">
        <v>0.344</v>
      </c>
      <c r="DJ1248">
        <v>417</v>
      </c>
      <c r="DK1248">
        <v>22</v>
      </c>
      <c r="DL1248">
        <v>1.24</v>
      </c>
      <c r="DM1248">
        <v>0.53</v>
      </c>
      <c r="DN1248">
        <v>-60.2624390243902</v>
      </c>
      <c r="DO1248">
        <v>-0.680082229965202</v>
      </c>
      <c r="DP1248">
        <v>0.754050529094912</v>
      </c>
      <c r="DQ1248">
        <v>0</v>
      </c>
      <c r="DR1248">
        <v>3.96258731707317</v>
      </c>
      <c r="DS1248">
        <v>-0.461483623693375</v>
      </c>
      <c r="DT1248">
        <v>0.0466966936221498</v>
      </c>
      <c r="DU1248">
        <v>0</v>
      </c>
      <c r="DV1248">
        <v>0</v>
      </c>
      <c r="DW1248">
        <v>2</v>
      </c>
      <c r="DX1248" t="s">
        <v>357</v>
      </c>
      <c r="DY1248">
        <v>2.97326</v>
      </c>
      <c r="DZ1248">
        <v>2.70228</v>
      </c>
      <c r="EA1248">
        <v>0.192777</v>
      </c>
      <c r="EB1248">
        <v>0.198761</v>
      </c>
      <c r="EC1248">
        <v>0.0996931</v>
      </c>
      <c r="ED1248">
        <v>0.088187</v>
      </c>
      <c r="EE1248">
        <v>31421.5</v>
      </c>
      <c r="EF1248">
        <v>33995.4</v>
      </c>
      <c r="EG1248">
        <v>35277.3</v>
      </c>
      <c r="EH1248">
        <v>38483</v>
      </c>
      <c r="EI1248">
        <v>45047.4</v>
      </c>
      <c r="EJ1248">
        <v>50692</v>
      </c>
      <c r="EK1248">
        <v>55157.8</v>
      </c>
      <c r="EL1248">
        <v>61738.1</v>
      </c>
      <c r="EM1248">
        <v>1.9824</v>
      </c>
      <c r="EN1248">
        <v>1.8008</v>
      </c>
      <c r="EO1248">
        <v>0.0877678</v>
      </c>
      <c r="EP1248">
        <v>0</v>
      </c>
      <c r="EQ1248">
        <v>23.6138</v>
      </c>
      <c r="ER1248">
        <v>999.9</v>
      </c>
      <c r="ES1248">
        <v>41.692</v>
      </c>
      <c r="ET1248">
        <v>32.327</v>
      </c>
      <c r="EU1248">
        <v>22.426</v>
      </c>
      <c r="EV1248">
        <v>56.1126</v>
      </c>
      <c r="EW1248">
        <v>46.0537</v>
      </c>
      <c r="EX1248">
        <v>1</v>
      </c>
      <c r="EY1248">
        <v>0.0245122</v>
      </c>
      <c r="EZ1248">
        <v>3.2112</v>
      </c>
      <c r="FA1248">
        <v>20.0837</v>
      </c>
      <c r="FB1248">
        <v>5.19453</v>
      </c>
      <c r="FC1248">
        <v>12.0064</v>
      </c>
      <c r="FD1248">
        <v>4.9756</v>
      </c>
      <c r="FE1248">
        <v>3.294</v>
      </c>
      <c r="FF1248">
        <v>9999</v>
      </c>
      <c r="FG1248">
        <v>9999</v>
      </c>
      <c r="FH1248">
        <v>9999</v>
      </c>
      <c r="FI1248">
        <v>696.6</v>
      </c>
      <c r="FJ1248">
        <v>1.86365</v>
      </c>
      <c r="FK1248">
        <v>1.86829</v>
      </c>
      <c r="FL1248">
        <v>1.86813</v>
      </c>
      <c r="FM1248">
        <v>1.86935</v>
      </c>
      <c r="FN1248">
        <v>1.87009</v>
      </c>
      <c r="FO1248">
        <v>1.86615</v>
      </c>
      <c r="FP1248">
        <v>1.86722</v>
      </c>
      <c r="FQ1248">
        <v>1.86859</v>
      </c>
      <c r="FR1248">
        <v>5</v>
      </c>
      <c r="FS1248">
        <v>0</v>
      </c>
      <c r="FT1248">
        <v>0</v>
      </c>
      <c r="FU1248">
        <v>0</v>
      </c>
      <c r="FV1248" t="s">
        <v>358</v>
      </c>
      <c r="FW1248" t="s">
        <v>359</v>
      </c>
      <c r="FX1248" t="s">
        <v>360</v>
      </c>
      <c r="FY1248" t="s">
        <v>360</v>
      </c>
      <c r="FZ1248" t="s">
        <v>360</v>
      </c>
      <c r="GA1248" t="s">
        <v>360</v>
      </c>
      <c r="GB1248">
        <v>0</v>
      </c>
      <c r="GC1248">
        <v>100</v>
      </c>
      <c r="GD1248">
        <v>100</v>
      </c>
      <c r="GE1248">
        <v>10.56</v>
      </c>
      <c r="GF1248">
        <v>0.3048</v>
      </c>
      <c r="GG1248">
        <v>3.61927167264205</v>
      </c>
      <c r="GH1248">
        <v>0.00509506669552449</v>
      </c>
      <c r="GI1248">
        <v>1.17866753763249e-06</v>
      </c>
      <c r="GJ1248">
        <v>-6.62632595388568e-10</v>
      </c>
      <c r="GK1248">
        <v>0.304780318481584</v>
      </c>
      <c r="GL1248">
        <v>0</v>
      </c>
      <c r="GM1248">
        <v>0</v>
      </c>
      <c r="GN1248">
        <v>0</v>
      </c>
      <c r="GO1248">
        <v>-5</v>
      </c>
      <c r="GP1248">
        <v>1640</v>
      </c>
      <c r="GQ1248">
        <v>1</v>
      </c>
      <c r="GR1248">
        <v>20</v>
      </c>
      <c r="GS1248">
        <v>50396.1</v>
      </c>
      <c r="GT1248">
        <v>50396.1</v>
      </c>
      <c r="GU1248">
        <v>2.59155</v>
      </c>
      <c r="GV1248">
        <v>2.60742</v>
      </c>
      <c r="GW1248">
        <v>1.54785</v>
      </c>
      <c r="GX1248">
        <v>2.29858</v>
      </c>
      <c r="GY1248">
        <v>1.34644</v>
      </c>
      <c r="GZ1248">
        <v>2.4231</v>
      </c>
      <c r="HA1248">
        <v>37.2899</v>
      </c>
      <c r="HB1248">
        <v>23.9387</v>
      </c>
      <c r="HC1248">
        <v>18</v>
      </c>
      <c r="HD1248">
        <v>505.295</v>
      </c>
      <c r="HE1248">
        <v>391.06</v>
      </c>
      <c r="HF1248">
        <v>19.0331</v>
      </c>
      <c r="HG1248">
        <v>27.3686</v>
      </c>
      <c r="HH1248">
        <v>30.0001</v>
      </c>
      <c r="HI1248">
        <v>27.3635</v>
      </c>
      <c r="HJ1248">
        <v>27.3108</v>
      </c>
      <c r="HK1248">
        <v>51.9372</v>
      </c>
      <c r="HL1248">
        <v>17.3048</v>
      </c>
      <c r="HM1248">
        <v>21.6918</v>
      </c>
      <c r="HN1248">
        <v>19.01</v>
      </c>
      <c r="HO1248">
        <v>1343.87</v>
      </c>
      <c r="HP1248">
        <v>18.9998</v>
      </c>
      <c r="HQ1248">
        <v>102.31</v>
      </c>
      <c r="HR1248">
        <v>102.756</v>
      </c>
    </row>
    <row r="1249" spans="1:226">
      <c r="A1249">
        <v>1233</v>
      </c>
      <c r="B1249">
        <v>1663701419.6</v>
      </c>
      <c r="C1249">
        <v>13644.5</v>
      </c>
      <c r="D1249" t="s">
        <v>2837</v>
      </c>
      <c r="E1249" t="s">
        <v>2838</v>
      </c>
      <c r="F1249">
        <v>5</v>
      </c>
      <c r="G1249" t="s">
        <v>2678</v>
      </c>
      <c r="H1249" t="s">
        <v>354</v>
      </c>
      <c r="I1249">
        <v>1663701411.81429</v>
      </c>
      <c r="J1249">
        <f>(K1249)/1000</f>
        <v>0</v>
      </c>
      <c r="K1249">
        <f>IF(BF1249, AN1249, AH1249)</f>
        <v>0</v>
      </c>
      <c r="L1249">
        <f>IF(BF1249, AI1249, AG1249)</f>
        <v>0</v>
      </c>
      <c r="M1249">
        <f>BH1249 - IF(AU1249&gt;1, L1249*BB1249*100.0/(AW1249*BV1249), 0)</f>
        <v>0</v>
      </c>
      <c r="N1249">
        <f>((T1249-J1249/2)*M1249-L1249)/(T1249+J1249/2)</f>
        <v>0</v>
      </c>
      <c r="O1249">
        <f>N1249*(BO1249+BP1249)/1000.0</f>
        <v>0</v>
      </c>
      <c r="P1249">
        <f>(BH1249 - IF(AU1249&gt;1, L1249*BB1249*100.0/(AW1249*BV1249), 0))*(BO1249+BP1249)/1000.0</f>
        <v>0</v>
      </c>
      <c r="Q1249">
        <f>2.0/((1/S1249-1/R1249)+SIGN(S1249)*SQRT((1/S1249-1/R1249)*(1/S1249-1/R1249) + 4*BC1249/((BC1249+1)*(BC1249+1))*(2*1/S1249*1/R1249-1/R1249*1/R1249)))</f>
        <v>0</v>
      </c>
      <c r="R1249">
        <f>IF(LEFT(BD1249,1)&lt;&gt;"0",IF(LEFT(BD1249,1)="1",3.0,BE1249),$D$5+$E$5*(BV1249*BO1249/($K$5*1000))+$F$5*(BV1249*BO1249/($K$5*1000))*MAX(MIN(BB1249,$J$5),$I$5)*MAX(MIN(BB1249,$J$5),$I$5)+$G$5*MAX(MIN(BB1249,$J$5),$I$5)*(BV1249*BO1249/($K$5*1000))+$H$5*(BV1249*BO1249/($K$5*1000))*(BV1249*BO1249/($K$5*1000)))</f>
        <v>0</v>
      </c>
      <c r="S1249">
        <f>J1249*(1000-(1000*0.61365*exp(17.502*W1249/(240.97+W1249))/(BO1249+BP1249)+BJ1249)/2)/(1000*0.61365*exp(17.502*W1249/(240.97+W1249))/(BO1249+BP1249)-BJ1249)</f>
        <v>0</v>
      </c>
      <c r="T1249">
        <f>1/((BC1249+1)/(Q1249/1.6)+1/(R1249/1.37)) + BC1249/((BC1249+1)/(Q1249/1.6) + BC1249/(R1249/1.37))</f>
        <v>0</v>
      </c>
      <c r="U1249">
        <f>(AX1249*BA1249)</f>
        <v>0</v>
      </c>
      <c r="V1249">
        <f>(BQ1249+(U1249+2*0.95*5.67E-8*(((BQ1249+$B$7)+273)^4-(BQ1249+273)^4)-44100*J1249)/(1.84*29.3*R1249+8*0.95*5.67E-8*(BQ1249+273)^3))</f>
        <v>0</v>
      </c>
      <c r="W1249">
        <f>($C$7*BR1249+$D$7*BS1249+$E$7*V1249)</f>
        <v>0</v>
      </c>
      <c r="X1249">
        <f>0.61365*exp(17.502*W1249/(240.97+W1249))</f>
        <v>0</v>
      </c>
      <c r="Y1249">
        <f>(Z1249/AA1249*100)</f>
        <v>0</v>
      </c>
      <c r="Z1249">
        <f>BJ1249*(BO1249+BP1249)/1000</f>
        <v>0</v>
      </c>
      <c r="AA1249">
        <f>0.61365*exp(17.502*BQ1249/(240.97+BQ1249))</f>
        <v>0</v>
      </c>
      <c r="AB1249">
        <f>(X1249-BJ1249*(BO1249+BP1249)/1000)</f>
        <v>0</v>
      </c>
      <c r="AC1249">
        <f>(-J1249*44100)</f>
        <v>0</v>
      </c>
      <c r="AD1249">
        <f>2*29.3*R1249*0.92*(BQ1249-W1249)</f>
        <v>0</v>
      </c>
      <c r="AE1249">
        <f>2*0.95*5.67E-8*(((BQ1249+$B$7)+273)^4-(W1249+273)^4)</f>
        <v>0</v>
      </c>
      <c r="AF1249">
        <f>U1249+AE1249+AC1249+AD1249</f>
        <v>0</v>
      </c>
      <c r="AG1249">
        <f>BN1249*AU1249*(BI1249-BH1249*(1000-AU1249*BK1249)/(1000-AU1249*BJ1249))/(100*BB1249)</f>
        <v>0</v>
      </c>
      <c r="AH1249">
        <f>1000*BN1249*AU1249*(BJ1249-BK1249)/(100*BB1249*(1000-AU1249*BJ1249))</f>
        <v>0</v>
      </c>
      <c r="AI1249">
        <f>(AJ1249 - AK1249 - BO1249*1E3/(8.314*(BQ1249+273.15)) * AM1249/BN1249 * AL1249) * BN1249/(100*BB1249) * (1000 - BK1249)/1000</f>
        <v>0</v>
      </c>
      <c r="AJ1249">
        <v>1359.6052456842</v>
      </c>
      <c r="AK1249">
        <v>1310.70975757576</v>
      </c>
      <c r="AL1249">
        <v>3.27869803651985</v>
      </c>
      <c r="AM1249">
        <v>65.4576814348884</v>
      </c>
      <c r="AN1249">
        <f>(AP1249 - AO1249 + BO1249*1E3/(8.314*(BQ1249+273.15)) * AR1249/BN1249 * AQ1249) * BN1249/(100*BB1249) * 1000/(1000 - AP1249)</f>
        <v>0</v>
      </c>
      <c r="AO1249">
        <v>18.925286324801</v>
      </c>
      <c r="AP1249">
        <v>22.7698791208791</v>
      </c>
      <c r="AQ1249">
        <v>-4.33110876726826e-05</v>
      </c>
      <c r="AR1249">
        <v>121.626062050855</v>
      </c>
      <c r="AS1249">
        <v>0</v>
      </c>
      <c r="AT1249">
        <v>0</v>
      </c>
      <c r="AU1249">
        <f>IF(AS1249*$H$13&gt;=AW1249,1.0,(AW1249/(AW1249-AS1249*$H$13)))</f>
        <v>0</v>
      </c>
      <c r="AV1249">
        <f>(AU1249-1)*100</f>
        <v>0</v>
      </c>
      <c r="AW1249">
        <f>MAX(0,($B$13+$C$13*BV1249)/(1+$D$13*BV1249)*BO1249/(BQ1249+273)*$E$13)</f>
        <v>0</v>
      </c>
      <c r="AX1249">
        <f>$B$11*BW1249+$C$11*BX1249+$F$11*CI1249*(1-CL1249)</f>
        <v>0</v>
      </c>
      <c r="AY1249">
        <f>AX1249*AZ1249</f>
        <v>0</v>
      </c>
      <c r="AZ1249">
        <f>($B$11*$D$9+$C$11*$D$9+$F$11*((CV1249+CN1249)/MAX(CV1249+CN1249+CW1249, 0.1)*$I$9+CW1249/MAX(CV1249+CN1249+CW1249, 0.1)*$J$9))/($B$11+$C$11+$F$11)</f>
        <v>0</v>
      </c>
      <c r="BA1249">
        <f>($B$11*$K$9+$C$11*$K$9+$F$11*((CV1249+CN1249)/MAX(CV1249+CN1249+CW1249, 0.1)*$P$9+CW1249/MAX(CV1249+CN1249+CW1249, 0.1)*$Q$9))/($B$11+$C$11+$F$11)</f>
        <v>0</v>
      </c>
      <c r="BB1249">
        <v>6</v>
      </c>
      <c r="BC1249">
        <v>0.5</v>
      </c>
      <c r="BD1249" t="s">
        <v>355</v>
      </c>
      <c r="BE1249">
        <v>2</v>
      </c>
      <c r="BF1249" t="b">
        <v>1</v>
      </c>
      <c r="BG1249">
        <v>1663701411.81429</v>
      </c>
      <c r="BH1249">
        <v>1257.4875</v>
      </c>
      <c r="BI1249">
        <v>1317.63357142857</v>
      </c>
      <c r="BJ1249">
        <v>22.7794535714286</v>
      </c>
      <c r="BK1249">
        <v>18.8872357142857</v>
      </c>
      <c r="BL1249">
        <v>1246.96714285714</v>
      </c>
      <c r="BM1249">
        <v>22.474675</v>
      </c>
      <c r="BN1249">
        <v>500.064035714286</v>
      </c>
      <c r="BO1249">
        <v>90.4314428571429</v>
      </c>
      <c r="BP1249">
        <v>0.0481394607142857</v>
      </c>
      <c r="BQ1249">
        <v>24.4121821428571</v>
      </c>
      <c r="BR1249">
        <v>25.0326285714286</v>
      </c>
      <c r="BS1249">
        <v>999.9</v>
      </c>
      <c r="BT1249">
        <v>0</v>
      </c>
      <c r="BU1249">
        <v>0</v>
      </c>
      <c r="BV1249">
        <v>9981.25</v>
      </c>
      <c r="BW1249">
        <v>0</v>
      </c>
      <c r="BX1249">
        <v>16.6764571428571</v>
      </c>
      <c r="BY1249">
        <v>-60.1461285714286</v>
      </c>
      <c r="BZ1249">
        <v>1286.8</v>
      </c>
      <c r="CA1249">
        <v>1343.00071428571</v>
      </c>
      <c r="CB1249">
        <v>3.89221964285714</v>
      </c>
      <c r="CC1249">
        <v>1317.63357142857</v>
      </c>
      <c r="CD1249">
        <v>18.8872357142857</v>
      </c>
      <c r="CE1249">
        <v>2.05997892857143</v>
      </c>
      <c r="CF1249">
        <v>1.70799964285714</v>
      </c>
      <c r="CG1249">
        <v>17.9130464285714</v>
      </c>
      <c r="CH1249">
        <v>14.9693071428571</v>
      </c>
      <c r="CI1249">
        <v>1999.99142857143</v>
      </c>
      <c r="CJ1249">
        <v>0.979997964285714</v>
      </c>
      <c r="CK1249">
        <v>0.0200020714285714</v>
      </c>
      <c r="CL1249">
        <v>0</v>
      </c>
      <c r="CM1249">
        <v>899.647357142857</v>
      </c>
      <c r="CN1249">
        <v>5.00063</v>
      </c>
      <c r="CO1249">
        <v>17864.1607142857</v>
      </c>
      <c r="CP1249">
        <v>17256.8</v>
      </c>
      <c r="CQ1249">
        <v>39.366</v>
      </c>
      <c r="CR1249">
        <v>39.437</v>
      </c>
      <c r="CS1249">
        <v>38.812</v>
      </c>
      <c r="CT1249">
        <v>38.875</v>
      </c>
      <c r="CU1249">
        <v>40.062</v>
      </c>
      <c r="CV1249">
        <v>1955.09035714286</v>
      </c>
      <c r="CW1249">
        <v>39.9010714285714</v>
      </c>
      <c r="CX1249">
        <v>0</v>
      </c>
      <c r="CY1249">
        <v>1663701416.9</v>
      </c>
      <c r="CZ1249">
        <v>0</v>
      </c>
      <c r="DA1249">
        <v>0</v>
      </c>
      <c r="DB1249" t="s">
        <v>356</v>
      </c>
      <c r="DC1249">
        <v>1660677648.1</v>
      </c>
      <c r="DD1249">
        <v>1660677649.1</v>
      </c>
      <c r="DE1249">
        <v>0</v>
      </c>
      <c r="DF1249">
        <v>-1.042</v>
      </c>
      <c r="DG1249">
        <v>0.003</v>
      </c>
      <c r="DH1249">
        <v>5.218</v>
      </c>
      <c r="DI1249">
        <v>0.344</v>
      </c>
      <c r="DJ1249">
        <v>417</v>
      </c>
      <c r="DK1249">
        <v>22</v>
      </c>
      <c r="DL1249">
        <v>1.24</v>
      </c>
      <c r="DM1249">
        <v>0.53</v>
      </c>
      <c r="DN1249">
        <v>-60.03493</v>
      </c>
      <c r="DO1249">
        <v>4.20836397748609</v>
      </c>
      <c r="DP1249">
        <v>1.22389041282298</v>
      </c>
      <c r="DQ1249">
        <v>0</v>
      </c>
      <c r="DR1249">
        <v>3.92273325</v>
      </c>
      <c r="DS1249">
        <v>-0.563885741088192</v>
      </c>
      <c r="DT1249">
        <v>0.0551392870550345</v>
      </c>
      <c r="DU1249">
        <v>0</v>
      </c>
      <c r="DV1249">
        <v>0</v>
      </c>
      <c r="DW1249">
        <v>2</v>
      </c>
      <c r="DX1249" t="s">
        <v>357</v>
      </c>
      <c r="DY1249">
        <v>2.97094</v>
      </c>
      <c r="DZ1249">
        <v>2.7025</v>
      </c>
      <c r="EA1249">
        <v>0.194251</v>
      </c>
      <c r="EB1249">
        <v>0.200692</v>
      </c>
      <c r="EC1249">
        <v>0.0996669</v>
      </c>
      <c r="ED1249">
        <v>0.0882361</v>
      </c>
      <c r="EE1249">
        <v>31364.4</v>
      </c>
      <c r="EF1249">
        <v>33913</v>
      </c>
      <c r="EG1249">
        <v>35277.6</v>
      </c>
      <c r="EH1249">
        <v>38482.5</v>
      </c>
      <c r="EI1249">
        <v>45048.5</v>
      </c>
      <c r="EJ1249">
        <v>50689.6</v>
      </c>
      <c r="EK1249">
        <v>55157.5</v>
      </c>
      <c r="EL1249">
        <v>61738.4</v>
      </c>
      <c r="EM1249">
        <v>1.9824</v>
      </c>
      <c r="EN1249">
        <v>1.8016</v>
      </c>
      <c r="EO1249">
        <v>0.0856519</v>
      </c>
      <c r="EP1249">
        <v>0</v>
      </c>
      <c r="EQ1249">
        <v>23.6158</v>
      </c>
      <c r="ER1249">
        <v>999.9</v>
      </c>
      <c r="ES1249">
        <v>41.717</v>
      </c>
      <c r="ET1249">
        <v>32.327</v>
      </c>
      <c r="EU1249">
        <v>22.4396</v>
      </c>
      <c r="EV1249">
        <v>56.5726</v>
      </c>
      <c r="EW1249">
        <v>46.1058</v>
      </c>
      <c r="EX1249">
        <v>1</v>
      </c>
      <c r="EY1249">
        <v>0.0246748</v>
      </c>
      <c r="EZ1249">
        <v>3.23013</v>
      </c>
      <c r="FA1249">
        <v>20.0833</v>
      </c>
      <c r="FB1249">
        <v>5.19453</v>
      </c>
      <c r="FC1249">
        <v>12.0076</v>
      </c>
      <c r="FD1249">
        <v>4.9756</v>
      </c>
      <c r="FE1249">
        <v>3.294</v>
      </c>
      <c r="FF1249">
        <v>9999</v>
      </c>
      <c r="FG1249">
        <v>9999</v>
      </c>
      <c r="FH1249">
        <v>9999</v>
      </c>
      <c r="FI1249">
        <v>696.7</v>
      </c>
      <c r="FJ1249">
        <v>1.86362</v>
      </c>
      <c r="FK1249">
        <v>1.86829</v>
      </c>
      <c r="FL1249">
        <v>1.86813</v>
      </c>
      <c r="FM1249">
        <v>1.86935</v>
      </c>
      <c r="FN1249">
        <v>1.87012</v>
      </c>
      <c r="FO1249">
        <v>1.86615</v>
      </c>
      <c r="FP1249">
        <v>1.86719</v>
      </c>
      <c r="FQ1249">
        <v>1.86859</v>
      </c>
      <c r="FR1249">
        <v>5</v>
      </c>
      <c r="FS1249">
        <v>0</v>
      </c>
      <c r="FT1249">
        <v>0</v>
      </c>
      <c r="FU1249">
        <v>0</v>
      </c>
      <c r="FV1249" t="s">
        <v>358</v>
      </c>
      <c r="FW1249" t="s">
        <v>359</v>
      </c>
      <c r="FX1249" t="s">
        <v>360</v>
      </c>
      <c r="FY1249" t="s">
        <v>360</v>
      </c>
      <c r="FZ1249" t="s">
        <v>360</v>
      </c>
      <c r="GA1249" t="s">
        <v>360</v>
      </c>
      <c r="GB1249">
        <v>0</v>
      </c>
      <c r="GC1249">
        <v>100</v>
      </c>
      <c r="GD1249">
        <v>100</v>
      </c>
      <c r="GE1249">
        <v>10.64</v>
      </c>
      <c r="GF1249">
        <v>0.3048</v>
      </c>
      <c r="GG1249">
        <v>3.61927167264205</v>
      </c>
      <c r="GH1249">
        <v>0.00509506669552449</v>
      </c>
      <c r="GI1249">
        <v>1.17866753763249e-06</v>
      </c>
      <c r="GJ1249">
        <v>-6.62632595388568e-10</v>
      </c>
      <c r="GK1249">
        <v>0.304780318481584</v>
      </c>
      <c r="GL1249">
        <v>0</v>
      </c>
      <c r="GM1249">
        <v>0</v>
      </c>
      <c r="GN1249">
        <v>0</v>
      </c>
      <c r="GO1249">
        <v>-5</v>
      </c>
      <c r="GP1249">
        <v>1640</v>
      </c>
      <c r="GQ1249">
        <v>1</v>
      </c>
      <c r="GR1249">
        <v>20</v>
      </c>
      <c r="GS1249">
        <v>50396.2</v>
      </c>
      <c r="GT1249">
        <v>50396.2</v>
      </c>
      <c r="GU1249">
        <v>2.62329</v>
      </c>
      <c r="GV1249">
        <v>2.61963</v>
      </c>
      <c r="GW1249">
        <v>1.54785</v>
      </c>
      <c r="GX1249">
        <v>2.29736</v>
      </c>
      <c r="GY1249">
        <v>1.34644</v>
      </c>
      <c r="GZ1249">
        <v>2.36084</v>
      </c>
      <c r="HA1249">
        <v>37.3138</v>
      </c>
      <c r="HB1249">
        <v>23.9299</v>
      </c>
      <c r="HC1249">
        <v>18</v>
      </c>
      <c r="HD1249">
        <v>505.297</v>
      </c>
      <c r="HE1249">
        <v>391.496</v>
      </c>
      <c r="HF1249">
        <v>18.994</v>
      </c>
      <c r="HG1249">
        <v>27.3686</v>
      </c>
      <c r="HH1249">
        <v>30.0002</v>
      </c>
      <c r="HI1249">
        <v>27.3635</v>
      </c>
      <c r="HJ1249">
        <v>27.3108</v>
      </c>
      <c r="HK1249">
        <v>52.5349</v>
      </c>
      <c r="HL1249">
        <v>17.0221</v>
      </c>
      <c r="HM1249">
        <v>21.6918</v>
      </c>
      <c r="HN1249">
        <v>18.9758</v>
      </c>
      <c r="HO1249">
        <v>1357.4</v>
      </c>
      <c r="HP1249">
        <v>19.0371</v>
      </c>
      <c r="HQ1249">
        <v>102.31</v>
      </c>
      <c r="HR1249">
        <v>102.756</v>
      </c>
    </row>
    <row r="1250" spans="1:226">
      <c r="A1250">
        <v>1234</v>
      </c>
      <c r="B1250">
        <v>1663701424.6</v>
      </c>
      <c r="C1250">
        <v>13649.5</v>
      </c>
      <c r="D1250" t="s">
        <v>2839</v>
      </c>
      <c r="E1250" t="s">
        <v>2840</v>
      </c>
      <c r="F1250">
        <v>5</v>
      </c>
      <c r="G1250" t="s">
        <v>2678</v>
      </c>
      <c r="H1250" t="s">
        <v>354</v>
      </c>
      <c r="I1250">
        <v>1663701417.1</v>
      </c>
      <c r="J1250">
        <f>(K1250)/1000</f>
        <v>0</v>
      </c>
      <c r="K1250">
        <f>IF(BF1250, AN1250, AH1250)</f>
        <v>0</v>
      </c>
      <c r="L1250">
        <f>IF(BF1250, AI1250, AG1250)</f>
        <v>0</v>
      </c>
      <c r="M1250">
        <f>BH1250 - IF(AU1250&gt;1, L1250*BB1250*100.0/(AW1250*BV1250), 0)</f>
        <v>0</v>
      </c>
      <c r="N1250">
        <f>((T1250-J1250/2)*M1250-L1250)/(T1250+J1250/2)</f>
        <v>0</v>
      </c>
      <c r="O1250">
        <f>N1250*(BO1250+BP1250)/1000.0</f>
        <v>0</v>
      </c>
      <c r="P1250">
        <f>(BH1250 - IF(AU1250&gt;1, L1250*BB1250*100.0/(AW1250*BV1250), 0))*(BO1250+BP1250)/1000.0</f>
        <v>0</v>
      </c>
      <c r="Q1250">
        <f>2.0/((1/S1250-1/R1250)+SIGN(S1250)*SQRT((1/S1250-1/R1250)*(1/S1250-1/R1250) + 4*BC1250/((BC1250+1)*(BC1250+1))*(2*1/S1250*1/R1250-1/R1250*1/R1250)))</f>
        <v>0</v>
      </c>
      <c r="R1250">
        <f>IF(LEFT(BD1250,1)&lt;&gt;"0",IF(LEFT(BD1250,1)="1",3.0,BE1250),$D$5+$E$5*(BV1250*BO1250/($K$5*1000))+$F$5*(BV1250*BO1250/($K$5*1000))*MAX(MIN(BB1250,$J$5),$I$5)*MAX(MIN(BB1250,$J$5),$I$5)+$G$5*MAX(MIN(BB1250,$J$5),$I$5)*(BV1250*BO1250/($K$5*1000))+$H$5*(BV1250*BO1250/($K$5*1000))*(BV1250*BO1250/($K$5*1000)))</f>
        <v>0</v>
      </c>
      <c r="S1250">
        <f>J1250*(1000-(1000*0.61365*exp(17.502*W1250/(240.97+W1250))/(BO1250+BP1250)+BJ1250)/2)/(1000*0.61365*exp(17.502*W1250/(240.97+W1250))/(BO1250+BP1250)-BJ1250)</f>
        <v>0</v>
      </c>
      <c r="T1250">
        <f>1/((BC1250+1)/(Q1250/1.6)+1/(R1250/1.37)) + BC1250/((BC1250+1)/(Q1250/1.6) + BC1250/(R1250/1.37))</f>
        <v>0</v>
      </c>
      <c r="U1250">
        <f>(AX1250*BA1250)</f>
        <v>0</v>
      </c>
      <c r="V1250">
        <f>(BQ1250+(U1250+2*0.95*5.67E-8*(((BQ1250+$B$7)+273)^4-(BQ1250+273)^4)-44100*J1250)/(1.84*29.3*R1250+8*0.95*5.67E-8*(BQ1250+273)^3))</f>
        <v>0</v>
      </c>
      <c r="W1250">
        <f>($C$7*BR1250+$D$7*BS1250+$E$7*V1250)</f>
        <v>0</v>
      </c>
      <c r="X1250">
        <f>0.61365*exp(17.502*W1250/(240.97+W1250))</f>
        <v>0</v>
      </c>
      <c r="Y1250">
        <f>(Z1250/AA1250*100)</f>
        <v>0</v>
      </c>
      <c r="Z1250">
        <f>BJ1250*(BO1250+BP1250)/1000</f>
        <v>0</v>
      </c>
      <c r="AA1250">
        <f>0.61365*exp(17.502*BQ1250/(240.97+BQ1250))</f>
        <v>0</v>
      </c>
      <c r="AB1250">
        <f>(X1250-BJ1250*(BO1250+BP1250)/1000)</f>
        <v>0</v>
      </c>
      <c r="AC1250">
        <f>(-J1250*44100)</f>
        <v>0</v>
      </c>
      <c r="AD1250">
        <f>2*29.3*R1250*0.92*(BQ1250-W1250)</f>
        <v>0</v>
      </c>
      <c r="AE1250">
        <f>2*0.95*5.67E-8*(((BQ1250+$B$7)+273)^4-(W1250+273)^4)</f>
        <v>0</v>
      </c>
      <c r="AF1250">
        <f>U1250+AE1250+AC1250+AD1250</f>
        <v>0</v>
      </c>
      <c r="AG1250">
        <f>BN1250*AU1250*(BI1250-BH1250*(1000-AU1250*BK1250)/(1000-AU1250*BJ1250))/(100*BB1250)</f>
        <v>0</v>
      </c>
      <c r="AH1250">
        <f>1000*BN1250*AU1250*(BJ1250-BK1250)/(100*BB1250*(1000-AU1250*BJ1250))</f>
        <v>0</v>
      </c>
      <c r="AI1250">
        <f>(AJ1250 - AK1250 - BO1250*1E3/(8.314*(BQ1250+273.15)) * AM1250/BN1250 * AL1250) * BN1250/(100*BB1250) * (1000 - BK1250)/1000</f>
        <v>0</v>
      </c>
      <c r="AJ1250">
        <v>1378.3674437219</v>
      </c>
      <c r="AK1250">
        <v>1328.51496969697</v>
      </c>
      <c r="AL1250">
        <v>3.53309840827255</v>
      </c>
      <c r="AM1250">
        <v>65.4576814348884</v>
      </c>
      <c r="AN1250">
        <f>(AP1250 - AO1250 + BO1250*1E3/(8.314*(BQ1250+273.15)) * AR1250/BN1250 * AQ1250) * BN1250/(100*BB1250) * 1000/(1000 - AP1250)</f>
        <v>0</v>
      </c>
      <c r="AO1250">
        <v>18.9485307210459</v>
      </c>
      <c r="AP1250">
        <v>22.7610560439561</v>
      </c>
      <c r="AQ1250">
        <v>-0.000648547327503001</v>
      </c>
      <c r="AR1250">
        <v>121.626062050855</v>
      </c>
      <c r="AS1250">
        <v>0</v>
      </c>
      <c r="AT1250">
        <v>0</v>
      </c>
      <c r="AU1250">
        <f>IF(AS1250*$H$13&gt;=AW1250,1.0,(AW1250/(AW1250-AS1250*$H$13)))</f>
        <v>0</v>
      </c>
      <c r="AV1250">
        <f>(AU1250-1)*100</f>
        <v>0</v>
      </c>
      <c r="AW1250">
        <f>MAX(0,($B$13+$C$13*BV1250)/(1+$D$13*BV1250)*BO1250/(BQ1250+273)*$E$13)</f>
        <v>0</v>
      </c>
      <c r="AX1250">
        <f>$B$11*BW1250+$C$11*BX1250+$F$11*CI1250*(1-CL1250)</f>
        <v>0</v>
      </c>
      <c r="AY1250">
        <f>AX1250*AZ1250</f>
        <v>0</v>
      </c>
      <c r="AZ1250">
        <f>($B$11*$D$9+$C$11*$D$9+$F$11*((CV1250+CN1250)/MAX(CV1250+CN1250+CW1250, 0.1)*$I$9+CW1250/MAX(CV1250+CN1250+CW1250, 0.1)*$J$9))/($B$11+$C$11+$F$11)</f>
        <v>0</v>
      </c>
      <c r="BA1250">
        <f>($B$11*$K$9+$C$11*$K$9+$F$11*((CV1250+CN1250)/MAX(CV1250+CN1250+CW1250, 0.1)*$P$9+CW1250/MAX(CV1250+CN1250+CW1250, 0.1)*$Q$9))/($B$11+$C$11+$F$11)</f>
        <v>0</v>
      </c>
      <c r="BB1250">
        <v>6</v>
      </c>
      <c r="BC1250">
        <v>0.5</v>
      </c>
      <c r="BD1250" t="s">
        <v>355</v>
      </c>
      <c r="BE1250">
        <v>2</v>
      </c>
      <c r="BF1250" t="b">
        <v>1</v>
      </c>
      <c r="BG1250">
        <v>1663701417.1</v>
      </c>
      <c r="BH1250">
        <v>1274.89407407407</v>
      </c>
      <c r="BI1250">
        <v>1335.32703703704</v>
      </c>
      <c r="BJ1250">
        <v>22.770062962963</v>
      </c>
      <c r="BK1250">
        <v>18.9267518518519</v>
      </c>
      <c r="BL1250">
        <v>1264.28777777778</v>
      </c>
      <c r="BM1250">
        <v>22.4652851851852</v>
      </c>
      <c r="BN1250">
        <v>500.046259259259</v>
      </c>
      <c r="BO1250">
        <v>90.4313592592593</v>
      </c>
      <c r="BP1250">
        <v>0.0481719555555555</v>
      </c>
      <c r="BQ1250">
        <v>24.405362962963</v>
      </c>
      <c r="BR1250">
        <v>25.0335407407407</v>
      </c>
      <c r="BS1250">
        <v>999.9</v>
      </c>
      <c r="BT1250">
        <v>0</v>
      </c>
      <c r="BU1250">
        <v>0</v>
      </c>
      <c r="BV1250">
        <v>9977.59259259259</v>
      </c>
      <c r="BW1250">
        <v>0</v>
      </c>
      <c r="BX1250">
        <v>16.6774962962963</v>
      </c>
      <c r="BY1250">
        <v>-60.4335555555556</v>
      </c>
      <c r="BZ1250">
        <v>1304.59962962963</v>
      </c>
      <c r="CA1250">
        <v>1361.09037037037</v>
      </c>
      <c r="CB1250">
        <v>3.84330888888889</v>
      </c>
      <c r="CC1250">
        <v>1335.32703703704</v>
      </c>
      <c r="CD1250">
        <v>18.9267518518519</v>
      </c>
      <c r="CE1250">
        <v>2.05912777777778</v>
      </c>
      <c r="CF1250">
        <v>1.71157148148148</v>
      </c>
      <c r="CG1250">
        <v>17.9064777777778</v>
      </c>
      <c r="CH1250">
        <v>15.0017555555556</v>
      </c>
      <c r="CI1250">
        <v>2000.02</v>
      </c>
      <c r="CJ1250">
        <v>0.979998222222222</v>
      </c>
      <c r="CK1250">
        <v>0.0200017962962963</v>
      </c>
      <c r="CL1250">
        <v>0</v>
      </c>
      <c r="CM1250">
        <v>898.832296296296</v>
      </c>
      <c r="CN1250">
        <v>5.00063</v>
      </c>
      <c r="CO1250">
        <v>17849.2037037037</v>
      </c>
      <c r="CP1250">
        <v>17257.0592592593</v>
      </c>
      <c r="CQ1250">
        <v>39.375</v>
      </c>
      <c r="CR1250">
        <v>39.437</v>
      </c>
      <c r="CS1250">
        <v>38.812</v>
      </c>
      <c r="CT1250">
        <v>38.875</v>
      </c>
      <c r="CU1250">
        <v>40.062</v>
      </c>
      <c r="CV1250">
        <v>1955.11888888889</v>
      </c>
      <c r="CW1250">
        <v>39.9011111111111</v>
      </c>
      <c r="CX1250">
        <v>0</v>
      </c>
      <c r="CY1250">
        <v>1663701421.7</v>
      </c>
      <c r="CZ1250">
        <v>0</v>
      </c>
      <c r="DA1250">
        <v>0</v>
      </c>
      <c r="DB1250" t="s">
        <v>356</v>
      </c>
      <c r="DC1250">
        <v>1660677648.1</v>
      </c>
      <c r="DD1250">
        <v>1660677649.1</v>
      </c>
      <c r="DE1250">
        <v>0</v>
      </c>
      <c r="DF1250">
        <v>-1.042</v>
      </c>
      <c r="DG1250">
        <v>0.003</v>
      </c>
      <c r="DH1250">
        <v>5.218</v>
      </c>
      <c r="DI1250">
        <v>0.344</v>
      </c>
      <c r="DJ1250">
        <v>417</v>
      </c>
      <c r="DK1250">
        <v>22</v>
      </c>
      <c r="DL1250">
        <v>1.24</v>
      </c>
      <c r="DM1250">
        <v>0.53</v>
      </c>
      <c r="DN1250">
        <v>-60.45992</v>
      </c>
      <c r="DO1250">
        <v>-3.52220037523438</v>
      </c>
      <c r="DP1250">
        <v>1.40792434938813</v>
      </c>
      <c r="DQ1250">
        <v>0</v>
      </c>
      <c r="DR1250">
        <v>3.8695035</v>
      </c>
      <c r="DS1250">
        <v>-0.561413583489686</v>
      </c>
      <c r="DT1250">
        <v>0.0549297389648813</v>
      </c>
      <c r="DU1250">
        <v>0</v>
      </c>
      <c r="DV1250">
        <v>0</v>
      </c>
      <c r="DW1250">
        <v>2</v>
      </c>
      <c r="DX1250" t="s">
        <v>357</v>
      </c>
      <c r="DY1250">
        <v>2.9716</v>
      </c>
      <c r="DZ1250">
        <v>2.70187</v>
      </c>
      <c r="EA1250">
        <v>0.195881</v>
      </c>
      <c r="EB1250">
        <v>0.202197</v>
      </c>
      <c r="EC1250">
        <v>0.099649</v>
      </c>
      <c r="ED1250">
        <v>0.0883583</v>
      </c>
      <c r="EE1250">
        <v>31300.6</v>
      </c>
      <c r="EF1250">
        <v>33850.2</v>
      </c>
      <c r="EG1250">
        <v>35277.2</v>
      </c>
      <c r="EH1250">
        <v>38483.7</v>
      </c>
      <c r="EI1250">
        <v>45049.5</v>
      </c>
      <c r="EJ1250">
        <v>50682.8</v>
      </c>
      <c r="EK1250">
        <v>55157.6</v>
      </c>
      <c r="EL1250">
        <v>61738.4</v>
      </c>
      <c r="EM1250">
        <v>1.9826</v>
      </c>
      <c r="EN1250">
        <v>1.8006</v>
      </c>
      <c r="EO1250">
        <v>0.0861287</v>
      </c>
      <c r="EP1250">
        <v>0</v>
      </c>
      <c r="EQ1250">
        <v>23.6158</v>
      </c>
      <c r="ER1250">
        <v>999.9</v>
      </c>
      <c r="ES1250">
        <v>41.692</v>
      </c>
      <c r="ET1250">
        <v>32.327</v>
      </c>
      <c r="EU1250">
        <v>22.4233</v>
      </c>
      <c r="EV1250">
        <v>56.4026</v>
      </c>
      <c r="EW1250">
        <v>45.9856</v>
      </c>
      <c r="EX1250">
        <v>1</v>
      </c>
      <c r="EY1250">
        <v>0.0248171</v>
      </c>
      <c r="EZ1250">
        <v>3.23288</v>
      </c>
      <c r="FA1250">
        <v>20.0829</v>
      </c>
      <c r="FB1250">
        <v>5.19812</v>
      </c>
      <c r="FC1250">
        <v>12.0076</v>
      </c>
      <c r="FD1250">
        <v>4.976</v>
      </c>
      <c r="FE1250">
        <v>3.294</v>
      </c>
      <c r="FF1250">
        <v>9999</v>
      </c>
      <c r="FG1250">
        <v>9999</v>
      </c>
      <c r="FH1250">
        <v>9999</v>
      </c>
      <c r="FI1250">
        <v>696.7</v>
      </c>
      <c r="FJ1250">
        <v>1.86356</v>
      </c>
      <c r="FK1250">
        <v>1.86829</v>
      </c>
      <c r="FL1250">
        <v>1.8681</v>
      </c>
      <c r="FM1250">
        <v>1.86935</v>
      </c>
      <c r="FN1250">
        <v>1.87012</v>
      </c>
      <c r="FO1250">
        <v>1.86615</v>
      </c>
      <c r="FP1250">
        <v>1.86713</v>
      </c>
      <c r="FQ1250">
        <v>1.86859</v>
      </c>
      <c r="FR1250">
        <v>5</v>
      </c>
      <c r="FS1250">
        <v>0</v>
      </c>
      <c r="FT1250">
        <v>0</v>
      </c>
      <c r="FU1250">
        <v>0</v>
      </c>
      <c r="FV1250" t="s">
        <v>358</v>
      </c>
      <c r="FW1250" t="s">
        <v>359</v>
      </c>
      <c r="FX1250" t="s">
        <v>360</v>
      </c>
      <c r="FY1250" t="s">
        <v>360</v>
      </c>
      <c r="FZ1250" t="s">
        <v>360</v>
      </c>
      <c r="GA1250" t="s">
        <v>360</v>
      </c>
      <c r="GB1250">
        <v>0</v>
      </c>
      <c r="GC1250">
        <v>100</v>
      </c>
      <c r="GD1250">
        <v>100</v>
      </c>
      <c r="GE1250">
        <v>10.73</v>
      </c>
      <c r="GF1250">
        <v>0.3048</v>
      </c>
      <c r="GG1250">
        <v>3.61927167264205</v>
      </c>
      <c r="GH1250">
        <v>0.00509506669552449</v>
      </c>
      <c r="GI1250">
        <v>1.17866753763249e-06</v>
      </c>
      <c r="GJ1250">
        <v>-6.62632595388568e-10</v>
      </c>
      <c r="GK1250">
        <v>0.304780318481584</v>
      </c>
      <c r="GL1250">
        <v>0</v>
      </c>
      <c r="GM1250">
        <v>0</v>
      </c>
      <c r="GN1250">
        <v>0</v>
      </c>
      <c r="GO1250">
        <v>-5</v>
      </c>
      <c r="GP1250">
        <v>1640</v>
      </c>
      <c r="GQ1250">
        <v>1</v>
      </c>
      <c r="GR1250">
        <v>20</v>
      </c>
      <c r="GS1250">
        <v>50396.3</v>
      </c>
      <c r="GT1250">
        <v>50396.3</v>
      </c>
      <c r="GU1250">
        <v>2.64893</v>
      </c>
      <c r="GV1250">
        <v>2.62573</v>
      </c>
      <c r="GW1250">
        <v>1.54785</v>
      </c>
      <c r="GX1250">
        <v>2.29736</v>
      </c>
      <c r="GY1250">
        <v>1.34644</v>
      </c>
      <c r="GZ1250">
        <v>2.29858</v>
      </c>
      <c r="HA1250">
        <v>37.3138</v>
      </c>
      <c r="HB1250">
        <v>23.9387</v>
      </c>
      <c r="HC1250">
        <v>18</v>
      </c>
      <c r="HD1250">
        <v>505.448</v>
      </c>
      <c r="HE1250">
        <v>390.952</v>
      </c>
      <c r="HF1250">
        <v>18.9599</v>
      </c>
      <c r="HG1250">
        <v>27.3708</v>
      </c>
      <c r="HH1250">
        <v>30.0002</v>
      </c>
      <c r="HI1250">
        <v>27.3658</v>
      </c>
      <c r="HJ1250">
        <v>27.3108</v>
      </c>
      <c r="HK1250">
        <v>53.0164</v>
      </c>
      <c r="HL1250">
        <v>16.7198</v>
      </c>
      <c r="HM1250">
        <v>22.0627</v>
      </c>
      <c r="HN1250">
        <v>18.9465</v>
      </c>
      <c r="HO1250">
        <v>1377.56</v>
      </c>
      <c r="HP1250">
        <v>19.0798</v>
      </c>
      <c r="HQ1250">
        <v>102.309</v>
      </c>
      <c r="HR1250">
        <v>102.757</v>
      </c>
    </row>
    <row r="1251" spans="1:226">
      <c r="A1251">
        <v>1235</v>
      </c>
      <c r="B1251">
        <v>1663701429.6</v>
      </c>
      <c r="C1251">
        <v>13654.5</v>
      </c>
      <c r="D1251" t="s">
        <v>2841</v>
      </c>
      <c r="E1251" t="s">
        <v>2842</v>
      </c>
      <c r="F1251">
        <v>5</v>
      </c>
      <c r="G1251" t="s">
        <v>2678</v>
      </c>
      <c r="H1251" t="s">
        <v>354</v>
      </c>
      <c r="I1251">
        <v>1663701421.81429</v>
      </c>
      <c r="J1251">
        <f>(K1251)/1000</f>
        <v>0</v>
      </c>
      <c r="K1251">
        <f>IF(BF1251, AN1251, AH1251)</f>
        <v>0</v>
      </c>
      <c r="L1251">
        <f>IF(BF1251, AI1251, AG1251)</f>
        <v>0</v>
      </c>
      <c r="M1251">
        <f>BH1251 - IF(AU1251&gt;1, L1251*BB1251*100.0/(AW1251*BV1251), 0)</f>
        <v>0</v>
      </c>
      <c r="N1251">
        <f>((T1251-J1251/2)*M1251-L1251)/(T1251+J1251/2)</f>
        <v>0</v>
      </c>
      <c r="O1251">
        <f>N1251*(BO1251+BP1251)/1000.0</f>
        <v>0</v>
      </c>
      <c r="P1251">
        <f>(BH1251 - IF(AU1251&gt;1, L1251*BB1251*100.0/(AW1251*BV1251), 0))*(BO1251+BP1251)/1000.0</f>
        <v>0</v>
      </c>
      <c r="Q1251">
        <f>2.0/((1/S1251-1/R1251)+SIGN(S1251)*SQRT((1/S1251-1/R1251)*(1/S1251-1/R1251) + 4*BC1251/((BC1251+1)*(BC1251+1))*(2*1/S1251*1/R1251-1/R1251*1/R1251)))</f>
        <v>0</v>
      </c>
      <c r="R1251">
        <f>IF(LEFT(BD1251,1)&lt;&gt;"0",IF(LEFT(BD1251,1)="1",3.0,BE1251),$D$5+$E$5*(BV1251*BO1251/($K$5*1000))+$F$5*(BV1251*BO1251/($K$5*1000))*MAX(MIN(BB1251,$J$5),$I$5)*MAX(MIN(BB1251,$J$5),$I$5)+$G$5*MAX(MIN(BB1251,$J$5),$I$5)*(BV1251*BO1251/($K$5*1000))+$H$5*(BV1251*BO1251/($K$5*1000))*(BV1251*BO1251/($K$5*1000)))</f>
        <v>0</v>
      </c>
      <c r="S1251">
        <f>J1251*(1000-(1000*0.61365*exp(17.502*W1251/(240.97+W1251))/(BO1251+BP1251)+BJ1251)/2)/(1000*0.61365*exp(17.502*W1251/(240.97+W1251))/(BO1251+BP1251)-BJ1251)</f>
        <v>0</v>
      </c>
      <c r="T1251">
        <f>1/((BC1251+1)/(Q1251/1.6)+1/(R1251/1.37)) + BC1251/((BC1251+1)/(Q1251/1.6) + BC1251/(R1251/1.37))</f>
        <v>0</v>
      </c>
      <c r="U1251">
        <f>(AX1251*BA1251)</f>
        <v>0</v>
      </c>
      <c r="V1251">
        <f>(BQ1251+(U1251+2*0.95*5.67E-8*(((BQ1251+$B$7)+273)^4-(BQ1251+273)^4)-44100*J1251)/(1.84*29.3*R1251+8*0.95*5.67E-8*(BQ1251+273)^3))</f>
        <v>0</v>
      </c>
      <c r="W1251">
        <f>($C$7*BR1251+$D$7*BS1251+$E$7*V1251)</f>
        <v>0</v>
      </c>
      <c r="X1251">
        <f>0.61365*exp(17.502*W1251/(240.97+W1251))</f>
        <v>0</v>
      </c>
      <c r="Y1251">
        <f>(Z1251/AA1251*100)</f>
        <v>0</v>
      </c>
      <c r="Z1251">
        <f>BJ1251*(BO1251+BP1251)/1000</f>
        <v>0</v>
      </c>
      <c r="AA1251">
        <f>0.61365*exp(17.502*BQ1251/(240.97+BQ1251))</f>
        <v>0</v>
      </c>
      <c r="AB1251">
        <f>(X1251-BJ1251*(BO1251+BP1251)/1000)</f>
        <v>0</v>
      </c>
      <c r="AC1251">
        <f>(-J1251*44100)</f>
        <v>0</v>
      </c>
      <c r="AD1251">
        <f>2*29.3*R1251*0.92*(BQ1251-W1251)</f>
        <v>0</v>
      </c>
      <c r="AE1251">
        <f>2*0.95*5.67E-8*(((BQ1251+$B$7)+273)^4-(W1251+273)^4)</f>
        <v>0</v>
      </c>
      <c r="AF1251">
        <f>U1251+AE1251+AC1251+AD1251</f>
        <v>0</v>
      </c>
      <c r="AG1251">
        <f>BN1251*AU1251*(BI1251-BH1251*(1000-AU1251*BK1251)/(1000-AU1251*BJ1251))/(100*BB1251)</f>
        <v>0</v>
      </c>
      <c r="AH1251">
        <f>1000*BN1251*AU1251*(BJ1251-BK1251)/(100*BB1251*(1000-AU1251*BJ1251))</f>
        <v>0</v>
      </c>
      <c r="AI1251">
        <f>(AJ1251 - AK1251 - BO1251*1E3/(8.314*(BQ1251+273.15)) * AM1251/BN1251 * AL1251) * BN1251/(100*BB1251) * (1000 - BK1251)/1000</f>
        <v>0</v>
      </c>
      <c r="AJ1251">
        <v>1395.70764053386</v>
      </c>
      <c r="AK1251">
        <v>1346.0756969697</v>
      </c>
      <c r="AL1251">
        <v>3.45694778668735</v>
      </c>
      <c r="AM1251">
        <v>65.4576814348884</v>
      </c>
      <c r="AN1251">
        <f>(AP1251 - AO1251 + BO1251*1E3/(8.314*(BQ1251+273.15)) * AR1251/BN1251 * AQ1251) * BN1251/(100*BB1251) * 1000/(1000 - AP1251)</f>
        <v>0</v>
      </c>
      <c r="AO1251">
        <v>18.9735749061547</v>
      </c>
      <c r="AP1251">
        <v>22.7588307692308</v>
      </c>
      <c r="AQ1251">
        <v>-0.000364503677287871</v>
      </c>
      <c r="AR1251">
        <v>121.626062050855</v>
      </c>
      <c r="AS1251">
        <v>0</v>
      </c>
      <c r="AT1251">
        <v>0</v>
      </c>
      <c r="AU1251">
        <f>IF(AS1251*$H$13&gt;=AW1251,1.0,(AW1251/(AW1251-AS1251*$H$13)))</f>
        <v>0</v>
      </c>
      <c r="AV1251">
        <f>(AU1251-1)*100</f>
        <v>0</v>
      </c>
      <c r="AW1251">
        <f>MAX(0,($B$13+$C$13*BV1251)/(1+$D$13*BV1251)*BO1251/(BQ1251+273)*$E$13)</f>
        <v>0</v>
      </c>
      <c r="AX1251">
        <f>$B$11*BW1251+$C$11*BX1251+$F$11*CI1251*(1-CL1251)</f>
        <v>0</v>
      </c>
      <c r="AY1251">
        <f>AX1251*AZ1251</f>
        <v>0</v>
      </c>
      <c r="AZ1251">
        <f>($B$11*$D$9+$C$11*$D$9+$F$11*((CV1251+CN1251)/MAX(CV1251+CN1251+CW1251, 0.1)*$I$9+CW1251/MAX(CV1251+CN1251+CW1251, 0.1)*$J$9))/($B$11+$C$11+$F$11)</f>
        <v>0</v>
      </c>
      <c r="BA1251">
        <f>($B$11*$K$9+$C$11*$K$9+$F$11*((CV1251+CN1251)/MAX(CV1251+CN1251+CW1251, 0.1)*$P$9+CW1251/MAX(CV1251+CN1251+CW1251, 0.1)*$Q$9))/($B$11+$C$11+$F$11)</f>
        <v>0</v>
      </c>
      <c r="BB1251">
        <v>6</v>
      </c>
      <c r="BC1251">
        <v>0.5</v>
      </c>
      <c r="BD1251" t="s">
        <v>355</v>
      </c>
      <c r="BE1251">
        <v>2</v>
      </c>
      <c r="BF1251" t="b">
        <v>1</v>
      </c>
      <c r="BG1251">
        <v>1663701421.81429</v>
      </c>
      <c r="BH1251">
        <v>1290.54178571429</v>
      </c>
      <c r="BI1251">
        <v>1351.32071428571</v>
      </c>
      <c r="BJ1251">
        <v>22.7640714285714</v>
      </c>
      <c r="BK1251">
        <v>18.9711</v>
      </c>
      <c r="BL1251">
        <v>1279.86</v>
      </c>
      <c r="BM1251">
        <v>22.4592928571429</v>
      </c>
      <c r="BN1251">
        <v>500.0565</v>
      </c>
      <c r="BO1251">
        <v>90.4314035714286</v>
      </c>
      <c r="BP1251">
        <v>0.0481809428571429</v>
      </c>
      <c r="BQ1251">
        <v>24.4006035714286</v>
      </c>
      <c r="BR1251">
        <v>25.03485</v>
      </c>
      <c r="BS1251">
        <v>999.9</v>
      </c>
      <c r="BT1251">
        <v>0</v>
      </c>
      <c r="BU1251">
        <v>0</v>
      </c>
      <c r="BV1251">
        <v>9992.85714285714</v>
      </c>
      <c r="BW1251">
        <v>0</v>
      </c>
      <c r="BX1251">
        <v>16.6867142857143</v>
      </c>
      <c r="BY1251">
        <v>-60.778975</v>
      </c>
      <c r="BZ1251">
        <v>1320.60392857143</v>
      </c>
      <c r="CA1251">
        <v>1377.45392857143</v>
      </c>
      <c r="CB1251">
        <v>3.79297571428571</v>
      </c>
      <c r="CC1251">
        <v>1351.32071428571</v>
      </c>
      <c r="CD1251">
        <v>18.9711</v>
      </c>
      <c r="CE1251">
        <v>2.05858714285714</v>
      </c>
      <c r="CF1251">
        <v>1.71558285714286</v>
      </c>
      <c r="CG1251">
        <v>17.9023071428571</v>
      </c>
      <c r="CH1251">
        <v>15.0381107142857</v>
      </c>
      <c r="CI1251">
        <v>2000.02642857143</v>
      </c>
      <c r="CJ1251">
        <v>0.979998071428572</v>
      </c>
      <c r="CK1251">
        <v>0.0200019571428571</v>
      </c>
      <c r="CL1251">
        <v>0</v>
      </c>
      <c r="CM1251">
        <v>898.17425</v>
      </c>
      <c r="CN1251">
        <v>5.00063</v>
      </c>
      <c r="CO1251">
        <v>17836.175</v>
      </c>
      <c r="CP1251">
        <v>17257.1142857143</v>
      </c>
      <c r="CQ1251">
        <v>39.375</v>
      </c>
      <c r="CR1251">
        <v>39.437</v>
      </c>
      <c r="CS1251">
        <v>38.812</v>
      </c>
      <c r="CT1251">
        <v>38.875</v>
      </c>
      <c r="CU1251">
        <v>40.062</v>
      </c>
      <c r="CV1251">
        <v>1955.12464285714</v>
      </c>
      <c r="CW1251">
        <v>39.9017857142857</v>
      </c>
      <c r="CX1251">
        <v>0</v>
      </c>
      <c r="CY1251">
        <v>1663701427.1</v>
      </c>
      <c r="CZ1251">
        <v>0</v>
      </c>
      <c r="DA1251">
        <v>0</v>
      </c>
      <c r="DB1251" t="s">
        <v>356</v>
      </c>
      <c r="DC1251">
        <v>1660677648.1</v>
      </c>
      <c r="DD1251">
        <v>1660677649.1</v>
      </c>
      <c r="DE1251">
        <v>0</v>
      </c>
      <c r="DF1251">
        <v>-1.042</v>
      </c>
      <c r="DG1251">
        <v>0.003</v>
      </c>
      <c r="DH1251">
        <v>5.218</v>
      </c>
      <c r="DI1251">
        <v>0.344</v>
      </c>
      <c r="DJ1251">
        <v>417</v>
      </c>
      <c r="DK1251">
        <v>22</v>
      </c>
      <c r="DL1251">
        <v>1.24</v>
      </c>
      <c r="DM1251">
        <v>0.53</v>
      </c>
      <c r="DN1251">
        <v>-60.5751775</v>
      </c>
      <c r="DO1251">
        <v>-6.29502776735444</v>
      </c>
      <c r="DP1251">
        <v>1.43525159719254</v>
      </c>
      <c r="DQ1251">
        <v>0</v>
      </c>
      <c r="DR1251">
        <v>3.8301375</v>
      </c>
      <c r="DS1251">
        <v>-0.602291932457787</v>
      </c>
      <c r="DT1251">
        <v>0.0595339317847394</v>
      </c>
      <c r="DU1251">
        <v>0</v>
      </c>
      <c r="DV1251">
        <v>0</v>
      </c>
      <c r="DW1251">
        <v>2</v>
      </c>
      <c r="DX1251" t="s">
        <v>357</v>
      </c>
      <c r="DY1251">
        <v>2.97171</v>
      </c>
      <c r="DZ1251">
        <v>2.7024</v>
      </c>
      <c r="EA1251">
        <v>0.197448</v>
      </c>
      <c r="EB1251">
        <v>0.203705</v>
      </c>
      <c r="EC1251">
        <v>0.0996485</v>
      </c>
      <c r="ED1251">
        <v>0.088665</v>
      </c>
      <c r="EE1251">
        <v>31240</v>
      </c>
      <c r="EF1251">
        <v>33785.8</v>
      </c>
      <c r="EG1251">
        <v>35277.6</v>
      </c>
      <c r="EH1251">
        <v>38483.2</v>
      </c>
      <c r="EI1251">
        <v>45049.7</v>
      </c>
      <c r="EJ1251">
        <v>50665.9</v>
      </c>
      <c r="EK1251">
        <v>55157.6</v>
      </c>
      <c r="EL1251">
        <v>61738.6</v>
      </c>
      <c r="EM1251">
        <v>1.9832</v>
      </c>
      <c r="EN1251">
        <v>1.8012</v>
      </c>
      <c r="EO1251">
        <v>0.0863671</v>
      </c>
      <c r="EP1251">
        <v>0</v>
      </c>
      <c r="EQ1251">
        <v>23.6158</v>
      </c>
      <c r="ER1251">
        <v>999.9</v>
      </c>
      <c r="ES1251">
        <v>41.717</v>
      </c>
      <c r="ET1251">
        <v>32.337</v>
      </c>
      <c r="EU1251">
        <v>22.4532</v>
      </c>
      <c r="EV1251">
        <v>56.4726</v>
      </c>
      <c r="EW1251">
        <v>46.0897</v>
      </c>
      <c r="EX1251">
        <v>1</v>
      </c>
      <c r="EY1251">
        <v>0.0246341</v>
      </c>
      <c r="EZ1251">
        <v>3.30379</v>
      </c>
      <c r="FA1251">
        <v>20.082</v>
      </c>
      <c r="FB1251">
        <v>5.20052</v>
      </c>
      <c r="FC1251">
        <v>12.0088</v>
      </c>
      <c r="FD1251">
        <v>4.976</v>
      </c>
      <c r="FE1251">
        <v>3.294</v>
      </c>
      <c r="FF1251">
        <v>9999</v>
      </c>
      <c r="FG1251">
        <v>9999</v>
      </c>
      <c r="FH1251">
        <v>9999</v>
      </c>
      <c r="FI1251">
        <v>696.7</v>
      </c>
      <c r="FJ1251">
        <v>1.86359</v>
      </c>
      <c r="FK1251">
        <v>1.86829</v>
      </c>
      <c r="FL1251">
        <v>1.8681</v>
      </c>
      <c r="FM1251">
        <v>1.86935</v>
      </c>
      <c r="FN1251">
        <v>1.87009</v>
      </c>
      <c r="FO1251">
        <v>1.86615</v>
      </c>
      <c r="FP1251">
        <v>1.86716</v>
      </c>
      <c r="FQ1251">
        <v>1.86856</v>
      </c>
      <c r="FR1251">
        <v>5</v>
      </c>
      <c r="FS1251">
        <v>0</v>
      </c>
      <c r="FT1251">
        <v>0</v>
      </c>
      <c r="FU1251">
        <v>0</v>
      </c>
      <c r="FV1251" t="s">
        <v>358</v>
      </c>
      <c r="FW1251" t="s">
        <v>359</v>
      </c>
      <c r="FX1251" t="s">
        <v>360</v>
      </c>
      <c r="FY1251" t="s">
        <v>360</v>
      </c>
      <c r="FZ1251" t="s">
        <v>360</v>
      </c>
      <c r="GA1251" t="s">
        <v>360</v>
      </c>
      <c r="GB1251">
        <v>0</v>
      </c>
      <c r="GC1251">
        <v>100</v>
      </c>
      <c r="GD1251">
        <v>100</v>
      </c>
      <c r="GE1251">
        <v>10.81</v>
      </c>
      <c r="GF1251">
        <v>0.3048</v>
      </c>
      <c r="GG1251">
        <v>3.61927167264205</v>
      </c>
      <c r="GH1251">
        <v>0.00509506669552449</v>
      </c>
      <c r="GI1251">
        <v>1.17866753763249e-06</v>
      </c>
      <c r="GJ1251">
        <v>-6.62632595388568e-10</v>
      </c>
      <c r="GK1251">
        <v>0.304780318481584</v>
      </c>
      <c r="GL1251">
        <v>0</v>
      </c>
      <c r="GM1251">
        <v>0</v>
      </c>
      <c r="GN1251">
        <v>0</v>
      </c>
      <c r="GO1251">
        <v>-5</v>
      </c>
      <c r="GP1251">
        <v>1640</v>
      </c>
      <c r="GQ1251">
        <v>1</v>
      </c>
      <c r="GR1251">
        <v>20</v>
      </c>
      <c r="GS1251">
        <v>50396.4</v>
      </c>
      <c r="GT1251">
        <v>50396.3</v>
      </c>
      <c r="GU1251">
        <v>2.67578</v>
      </c>
      <c r="GV1251">
        <v>2.6123</v>
      </c>
      <c r="GW1251">
        <v>1.54785</v>
      </c>
      <c r="GX1251">
        <v>2.29858</v>
      </c>
      <c r="GY1251">
        <v>1.34644</v>
      </c>
      <c r="GZ1251">
        <v>2.37427</v>
      </c>
      <c r="HA1251">
        <v>37.3138</v>
      </c>
      <c r="HB1251">
        <v>23.9299</v>
      </c>
      <c r="HC1251">
        <v>18</v>
      </c>
      <c r="HD1251">
        <v>505.849</v>
      </c>
      <c r="HE1251">
        <v>391.294</v>
      </c>
      <c r="HF1251">
        <v>18.9276</v>
      </c>
      <c r="HG1251">
        <v>27.3708</v>
      </c>
      <c r="HH1251">
        <v>30.0001</v>
      </c>
      <c r="HI1251">
        <v>27.3658</v>
      </c>
      <c r="HJ1251">
        <v>27.3131</v>
      </c>
      <c r="HK1251">
        <v>53.5778</v>
      </c>
      <c r="HL1251">
        <v>16.7198</v>
      </c>
      <c r="HM1251">
        <v>22.0627</v>
      </c>
      <c r="HN1251">
        <v>18.905</v>
      </c>
      <c r="HO1251">
        <v>1391.02</v>
      </c>
      <c r="HP1251">
        <v>19.1188</v>
      </c>
      <c r="HQ1251">
        <v>102.31</v>
      </c>
      <c r="HR1251">
        <v>102.757</v>
      </c>
    </row>
    <row r="1252" spans="1:226">
      <c r="A1252">
        <v>1236</v>
      </c>
      <c r="B1252">
        <v>1663701434.6</v>
      </c>
      <c r="C1252">
        <v>13659.5</v>
      </c>
      <c r="D1252" t="s">
        <v>2843</v>
      </c>
      <c r="E1252" t="s">
        <v>2844</v>
      </c>
      <c r="F1252">
        <v>5</v>
      </c>
      <c r="G1252" t="s">
        <v>2678</v>
      </c>
      <c r="H1252" t="s">
        <v>354</v>
      </c>
      <c r="I1252">
        <v>1663701427.1</v>
      </c>
      <c r="J1252">
        <f>(K1252)/1000</f>
        <v>0</v>
      </c>
      <c r="K1252">
        <f>IF(BF1252, AN1252, AH1252)</f>
        <v>0</v>
      </c>
      <c r="L1252">
        <f>IF(BF1252, AI1252, AG1252)</f>
        <v>0</v>
      </c>
      <c r="M1252">
        <f>BH1252 - IF(AU1252&gt;1, L1252*BB1252*100.0/(AW1252*BV1252), 0)</f>
        <v>0</v>
      </c>
      <c r="N1252">
        <f>((T1252-J1252/2)*M1252-L1252)/(T1252+J1252/2)</f>
        <v>0</v>
      </c>
      <c r="O1252">
        <f>N1252*(BO1252+BP1252)/1000.0</f>
        <v>0</v>
      </c>
      <c r="P1252">
        <f>(BH1252 - IF(AU1252&gt;1, L1252*BB1252*100.0/(AW1252*BV1252), 0))*(BO1252+BP1252)/1000.0</f>
        <v>0</v>
      </c>
      <c r="Q1252">
        <f>2.0/((1/S1252-1/R1252)+SIGN(S1252)*SQRT((1/S1252-1/R1252)*(1/S1252-1/R1252) + 4*BC1252/((BC1252+1)*(BC1252+1))*(2*1/S1252*1/R1252-1/R1252*1/R1252)))</f>
        <v>0</v>
      </c>
      <c r="R1252">
        <f>IF(LEFT(BD1252,1)&lt;&gt;"0",IF(LEFT(BD1252,1)="1",3.0,BE1252),$D$5+$E$5*(BV1252*BO1252/($K$5*1000))+$F$5*(BV1252*BO1252/($K$5*1000))*MAX(MIN(BB1252,$J$5),$I$5)*MAX(MIN(BB1252,$J$5),$I$5)+$G$5*MAX(MIN(BB1252,$J$5),$I$5)*(BV1252*BO1252/($K$5*1000))+$H$5*(BV1252*BO1252/($K$5*1000))*(BV1252*BO1252/($K$5*1000)))</f>
        <v>0</v>
      </c>
      <c r="S1252">
        <f>J1252*(1000-(1000*0.61365*exp(17.502*W1252/(240.97+W1252))/(BO1252+BP1252)+BJ1252)/2)/(1000*0.61365*exp(17.502*W1252/(240.97+W1252))/(BO1252+BP1252)-BJ1252)</f>
        <v>0</v>
      </c>
      <c r="T1252">
        <f>1/((BC1252+1)/(Q1252/1.6)+1/(R1252/1.37)) + BC1252/((BC1252+1)/(Q1252/1.6) + BC1252/(R1252/1.37))</f>
        <v>0</v>
      </c>
      <c r="U1252">
        <f>(AX1252*BA1252)</f>
        <v>0</v>
      </c>
      <c r="V1252">
        <f>(BQ1252+(U1252+2*0.95*5.67E-8*(((BQ1252+$B$7)+273)^4-(BQ1252+273)^4)-44100*J1252)/(1.84*29.3*R1252+8*0.95*5.67E-8*(BQ1252+273)^3))</f>
        <v>0</v>
      </c>
      <c r="W1252">
        <f>($C$7*BR1252+$D$7*BS1252+$E$7*V1252)</f>
        <v>0</v>
      </c>
      <c r="X1252">
        <f>0.61365*exp(17.502*W1252/(240.97+W1252))</f>
        <v>0</v>
      </c>
      <c r="Y1252">
        <f>(Z1252/AA1252*100)</f>
        <v>0</v>
      </c>
      <c r="Z1252">
        <f>BJ1252*(BO1252+BP1252)/1000</f>
        <v>0</v>
      </c>
      <c r="AA1252">
        <f>0.61365*exp(17.502*BQ1252/(240.97+BQ1252))</f>
        <v>0</v>
      </c>
      <c r="AB1252">
        <f>(X1252-BJ1252*(BO1252+BP1252)/1000)</f>
        <v>0</v>
      </c>
      <c r="AC1252">
        <f>(-J1252*44100)</f>
        <v>0</v>
      </c>
      <c r="AD1252">
        <f>2*29.3*R1252*0.92*(BQ1252-W1252)</f>
        <v>0</v>
      </c>
      <c r="AE1252">
        <f>2*0.95*5.67E-8*(((BQ1252+$B$7)+273)^4-(W1252+273)^4)</f>
        <v>0</v>
      </c>
      <c r="AF1252">
        <f>U1252+AE1252+AC1252+AD1252</f>
        <v>0</v>
      </c>
      <c r="AG1252">
        <f>BN1252*AU1252*(BI1252-BH1252*(1000-AU1252*BK1252)/(1000-AU1252*BJ1252))/(100*BB1252)</f>
        <v>0</v>
      </c>
      <c r="AH1252">
        <f>1000*BN1252*AU1252*(BJ1252-BK1252)/(100*BB1252*(1000-AU1252*BJ1252))</f>
        <v>0</v>
      </c>
      <c r="AI1252">
        <f>(AJ1252 - AK1252 - BO1252*1E3/(8.314*(BQ1252+273.15)) * AM1252/BN1252 * AL1252) * BN1252/(100*BB1252) * (1000 - BK1252)/1000</f>
        <v>0</v>
      </c>
      <c r="AJ1252">
        <v>1413.0276020109</v>
      </c>
      <c r="AK1252">
        <v>1363.46090909091</v>
      </c>
      <c r="AL1252">
        <v>3.43112034389701</v>
      </c>
      <c r="AM1252">
        <v>65.4576814348884</v>
      </c>
      <c r="AN1252">
        <f>(AP1252 - AO1252 + BO1252*1E3/(8.314*(BQ1252+273.15)) * AR1252/BN1252 * AQ1252) * BN1252/(100*BB1252) * 1000/(1000 - AP1252)</f>
        <v>0</v>
      </c>
      <c r="AO1252">
        <v>19.071278320364</v>
      </c>
      <c r="AP1252">
        <v>22.7583417582418</v>
      </c>
      <c r="AQ1252">
        <v>2.40350326515803e-05</v>
      </c>
      <c r="AR1252">
        <v>121.626062050855</v>
      </c>
      <c r="AS1252">
        <v>0</v>
      </c>
      <c r="AT1252">
        <v>0</v>
      </c>
      <c r="AU1252">
        <f>IF(AS1252*$H$13&gt;=AW1252,1.0,(AW1252/(AW1252-AS1252*$H$13)))</f>
        <v>0</v>
      </c>
      <c r="AV1252">
        <f>(AU1252-1)*100</f>
        <v>0</v>
      </c>
      <c r="AW1252">
        <f>MAX(0,($B$13+$C$13*BV1252)/(1+$D$13*BV1252)*BO1252/(BQ1252+273)*$E$13)</f>
        <v>0</v>
      </c>
      <c r="AX1252">
        <f>$B$11*BW1252+$C$11*BX1252+$F$11*CI1252*(1-CL1252)</f>
        <v>0</v>
      </c>
      <c r="AY1252">
        <f>AX1252*AZ1252</f>
        <v>0</v>
      </c>
      <c r="AZ1252">
        <f>($B$11*$D$9+$C$11*$D$9+$F$11*((CV1252+CN1252)/MAX(CV1252+CN1252+CW1252, 0.1)*$I$9+CW1252/MAX(CV1252+CN1252+CW1252, 0.1)*$J$9))/($B$11+$C$11+$F$11)</f>
        <v>0</v>
      </c>
      <c r="BA1252">
        <f>($B$11*$K$9+$C$11*$K$9+$F$11*((CV1252+CN1252)/MAX(CV1252+CN1252+CW1252, 0.1)*$P$9+CW1252/MAX(CV1252+CN1252+CW1252, 0.1)*$Q$9))/($B$11+$C$11+$F$11)</f>
        <v>0</v>
      </c>
      <c r="BB1252">
        <v>6</v>
      </c>
      <c r="BC1252">
        <v>0.5</v>
      </c>
      <c r="BD1252" t="s">
        <v>355</v>
      </c>
      <c r="BE1252">
        <v>2</v>
      </c>
      <c r="BF1252" t="b">
        <v>1</v>
      </c>
      <c r="BG1252">
        <v>1663701427.1</v>
      </c>
      <c r="BH1252">
        <v>1308.59740740741</v>
      </c>
      <c r="BI1252">
        <v>1369.81</v>
      </c>
      <c r="BJ1252">
        <v>22.759662962963</v>
      </c>
      <c r="BK1252">
        <v>19.0220740740741</v>
      </c>
      <c r="BL1252">
        <v>1297.82962962963</v>
      </c>
      <c r="BM1252">
        <v>22.4548925925926</v>
      </c>
      <c r="BN1252">
        <v>500.058259259259</v>
      </c>
      <c r="BO1252">
        <v>90.4300888888889</v>
      </c>
      <c r="BP1252">
        <v>0.0482875222222222</v>
      </c>
      <c r="BQ1252">
        <v>24.3942592592593</v>
      </c>
      <c r="BR1252">
        <v>25.0375740740741</v>
      </c>
      <c r="BS1252">
        <v>999.9</v>
      </c>
      <c r="BT1252">
        <v>0</v>
      </c>
      <c r="BU1252">
        <v>0</v>
      </c>
      <c r="BV1252">
        <v>10003.3333333333</v>
      </c>
      <c r="BW1252">
        <v>0</v>
      </c>
      <c r="BX1252">
        <v>16.6783185185185</v>
      </c>
      <c r="BY1252">
        <v>-61.2126592592593</v>
      </c>
      <c r="BZ1252">
        <v>1339.07444444444</v>
      </c>
      <c r="CA1252">
        <v>1396.37296296296</v>
      </c>
      <c r="CB1252">
        <v>3.73758851851852</v>
      </c>
      <c r="CC1252">
        <v>1369.81</v>
      </c>
      <c r="CD1252">
        <v>19.0220740740741</v>
      </c>
      <c r="CE1252">
        <v>2.05815851851852</v>
      </c>
      <c r="CF1252">
        <v>1.72016814814815</v>
      </c>
      <c r="CG1252">
        <v>17.8989962962963</v>
      </c>
      <c r="CH1252">
        <v>15.0795888888889</v>
      </c>
      <c r="CI1252">
        <v>2000.04407407407</v>
      </c>
      <c r="CJ1252">
        <v>0.979998222222222</v>
      </c>
      <c r="CK1252">
        <v>0.0200017962962963</v>
      </c>
      <c r="CL1252">
        <v>0</v>
      </c>
      <c r="CM1252">
        <v>897.431407407407</v>
      </c>
      <c r="CN1252">
        <v>5.00063</v>
      </c>
      <c r="CO1252">
        <v>17821.7407407407</v>
      </c>
      <c r="CP1252">
        <v>17257.2777777778</v>
      </c>
      <c r="CQ1252">
        <v>39.375</v>
      </c>
      <c r="CR1252">
        <v>39.437</v>
      </c>
      <c r="CS1252">
        <v>38.812</v>
      </c>
      <c r="CT1252">
        <v>38.875</v>
      </c>
      <c r="CU1252">
        <v>40.062</v>
      </c>
      <c r="CV1252">
        <v>1955.14222222222</v>
      </c>
      <c r="CW1252">
        <v>39.9018518518519</v>
      </c>
      <c r="CX1252">
        <v>0</v>
      </c>
      <c r="CY1252">
        <v>1663701431.9</v>
      </c>
      <c r="CZ1252">
        <v>0</v>
      </c>
      <c r="DA1252">
        <v>0</v>
      </c>
      <c r="DB1252" t="s">
        <v>356</v>
      </c>
      <c r="DC1252">
        <v>1660677648.1</v>
      </c>
      <c r="DD1252">
        <v>1660677649.1</v>
      </c>
      <c r="DE1252">
        <v>0</v>
      </c>
      <c r="DF1252">
        <v>-1.042</v>
      </c>
      <c r="DG1252">
        <v>0.003</v>
      </c>
      <c r="DH1252">
        <v>5.218</v>
      </c>
      <c r="DI1252">
        <v>0.344</v>
      </c>
      <c r="DJ1252">
        <v>417</v>
      </c>
      <c r="DK1252">
        <v>22</v>
      </c>
      <c r="DL1252">
        <v>1.24</v>
      </c>
      <c r="DM1252">
        <v>0.53</v>
      </c>
      <c r="DN1252">
        <v>-60.858165</v>
      </c>
      <c r="DO1252">
        <v>-4.38982964352696</v>
      </c>
      <c r="DP1252">
        <v>1.15922669904337</v>
      </c>
      <c r="DQ1252">
        <v>0</v>
      </c>
      <c r="DR1252">
        <v>3.76621725</v>
      </c>
      <c r="DS1252">
        <v>-0.647512682926824</v>
      </c>
      <c r="DT1252">
        <v>0.0638188999821957</v>
      </c>
      <c r="DU1252">
        <v>0</v>
      </c>
      <c r="DV1252">
        <v>0</v>
      </c>
      <c r="DW1252">
        <v>2</v>
      </c>
      <c r="DX1252" t="s">
        <v>357</v>
      </c>
      <c r="DY1252">
        <v>2.97263</v>
      </c>
      <c r="DZ1252">
        <v>2.70194</v>
      </c>
      <c r="EA1252">
        <v>0.198989</v>
      </c>
      <c r="EB1252">
        <v>0.205162</v>
      </c>
      <c r="EC1252">
        <v>0.0996522</v>
      </c>
      <c r="ED1252">
        <v>0.0887156</v>
      </c>
      <c r="EE1252">
        <v>31179.6</v>
      </c>
      <c r="EF1252">
        <v>33723.6</v>
      </c>
      <c r="EG1252">
        <v>35277.2</v>
      </c>
      <c r="EH1252">
        <v>38482.7</v>
      </c>
      <c r="EI1252">
        <v>45049.3</v>
      </c>
      <c r="EJ1252">
        <v>50662.9</v>
      </c>
      <c r="EK1252">
        <v>55157.4</v>
      </c>
      <c r="EL1252">
        <v>61738.3</v>
      </c>
      <c r="EM1252">
        <v>1.983</v>
      </c>
      <c r="EN1252">
        <v>1.801</v>
      </c>
      <c r="EO1252">
        <v>0.0870228</v>
      </c>
      <c r="EP1252">
        <v>0</v>
      </c>
      <c r="EQ1252">
        <v>23.6158</v>
      </c>
      <c r="ER1252">
        <v>999.9</v>
      </c>
      <c r="ES1252">
        <v>41.717</v>
      </c>
      <c r="ET1252">
        <v>32.337</v>
      </c>
      <c r="EU1252">
        <v>22.4522</v>
      </c>
      <c r="EV1252">
        <v>55.9726</v>
      </c>
      <c r="EW1252">
        <v>46.25</v>
      </c>
      <c r="EX1252">
        <v>1</v>
      </c>
      <c r="EY1252">
        <v>0.0250813</v>
      </c>
      <c r="EZ1252">
        <v>3.33026</v>
      </c>
      <c r="FA1252">
        <v>20.0814</v>
      </c>
      <c r="FB1252">
        <v>5.19932</v>
      </c>
      <c r="FC1252">
        <v>12.0052</v>
      </c>
      <c r="FD1252">
        <v>4.9756</v>
      </c>
      <c r="FE1252">
        <v>3.294</v>
      </c>
      <c r="FF1252">
        <v>9999</v>
      </c>
      <c r="FG1252">
        <v>9999</v>
      </c>
      <c r="FH1252">
        <v>9999</v>
      </c>
      <c r="FI1252">
        <v>696.7</v>
      </c>
      <c r="FJ1252">
        <v>1.86356</v>
      </c>
      <c r="FK1252">
        <v>1.86829</v>
      </c>
      <c r="FL1252">
        <v>1.86801</v>
      </c>
      <c r="FM1252">
        <v>1.86935</v>
      </c>
      <c r="FN1252">
        <v>1.87009</v>
      </c>
      <c r="FO1252">
        <v>1.86615</v>
      </c>
      <c r="FP1252">
        <v>1.86716</v>
      </c>
      <c r="FQ1252">
        <v>1.86859</v>
      </c>
      <c r="FR1252">
        <v>5</v>
      </c>
      <c r="FS1252">
        <v>0</v>
      </c>
      <c r="FT1252">
        <v>0</v>
      </c>
      <c r="FU1252">
        <v>0</v>
      </c>
      <c r="FV1252" t="s">
        <v>358</v>
      </c>
      <c r="FW1252" t="s">
        <v>359</v>
      </c>
      <c r="FX1252" t="s">
        <v>360</v>
      </c>
      <c r="FY1252" t="s">
        <v>360</v>
      </c>
      <c r="FZ1252" t="s">
        <v>360</v>
      </c>
      <c r="GA1252" t="s">
        <v>360</v>
      </c>
      <c r="GB1252">
        <v>0</v>
      </c>
      <c r="GC1252">
        <v>100</v>
      </c>
      <c r="GD1252">
        <v>100</v>
      </c>
      <c r="GE1252">
        <v>10.89</v>
      </c>
      <c r="GF1252">
        <v>0.3048</v>
      </c>
      <c r="GG1252">
        <v>3.61927167264205</v>
      </c>
      <c r="GH1252">
        <v>0.00509506669552449</v>
      </c>
      <c r="GI1252">
        <v>1.17866753763249e-06</v>
      </c>
      <c r="GJ1252">
        <v>-6.62632595388568e-10</v>
      </c>
      <c r="GK1252">
        <v>0.304780318481584</v>
      </c>
      <c r="GL1252">
        <v>0</v>
      </c>
      <c r="GM1252">
        <v>0</v>
      </c>
      <c r="GN1252">
        <v>0</v>
      </c>
      <c r="GO1252">
        <v>-5</v>
      </c>
      <c r="GP1252">
        <v>1640</v>
      </c>
      <c r="GQ1252">
        <v>1</v>
      </c>
      <c r="GR1252">
        <v>20</v>
      </c>
      <c r="GS1252">
        <v>50396.4</v>
      </c>
      <c r="GT1252">
        <v>50396.4</v>
      </c>
      <c r="GU1252">
        <v>2.70142</v>
      </c>
      <c r="GV1252">
        <v>2.62085</v>
      </c>
      <c r="GW1252">
        <v>1.54785</v>
      </c>
      <c r="GX1252">
        <v>2.29858</v>
      </c>
      <c r="GY1252">
        <v>1.34644</v>
      </c>
      <c r="GZ1252">
        <v>2.2876</v>
      </c>
      <c r="HA1252">
        <v>37.3138</v>
      </c>
      <c r="HB1252">
        <v>23.9299</v>
      </c>
      <c r="HC1252">
        <v>18</v>
      </c>
      <c r="HD1252">
        <v>505.716</v>
      </c>
      <c r="HE1252">
        <v>391.185</v>
      </c>
      <c r="HF1252">
        <v>18.8874</v>
      </c>
      <c r="HG1252">
        <v>27.3708</v>
      </c>
      <c r="HH1252">
        <v>30</v>
      </c>
      <c r="HI1252">
        <v>27.3658</v>
      </c>
      <c r="HJ1252">
        <v>27.3131</v>
      </c>
      <c r="HK1252">
        <v>54.051</v>
      </c>
      <c r="HL1252">
        <v>16.7198</v>
      </c>
      <c r="HM1252">
        <v>22.0627</v>
      </c>
      <c r="HN1252">
        <v>18.8674</v>
      </c>
      <c r="HO1252">
        <v>1411.14</v>
      </c>
      <c r="HP1252">
        <v>19.1588</v>
      </c>
      <c r="HQ1252">
        <v>102.309</v>
      </c>
      <c r="HR1252">
        <v>102.756</v>
      </c>
    </row>
    <row r="1253" spans="1:226">
      <c r="A1253">
        <v>1237</v>
      </c>
      <c r="B1253">
        <v>1663701439.6</v>
      </c>
      <c r="C1253">
        <v>13664.5</v>
      </c>
      <c r="D1253" t="s">
        <v>2845</v>
      </c>
      <c r="E1253" t="s">
        <v>2846</v>
      </c>
      <c r="F1253">
        <v>5</v>
      </c>
      <c r="G1253" t="s">
        <v>2678</v>
      </c>
      <c r="H1253" t="s">
        <v>354</v>
      </c>
      <c r="I1253">
        <v>1663701431.81429</v>
      </c>
      <c r="J1253">
        <f>(K1253)/1000</f>
        <v>0</v>
      </c>
      <c r="K1253">
        <f>IF(BF1253, AN1253, AH1253)</f>
        <v>0</v>
      </c>
      <c r="L1253">
        <f>IF(BF1253, AI1253, AG1253)</f>
        <v>0</v>
      </c>
      <c r="M1253">
        <f>BH1253 - IF(AU1253&gt;1, L1253*BB1253*100.0/(AW1253*BV1253), 0)</f>
        <v>0</v>
      </c>
      <c r="N1253">
        <f>((T1253-J1253/2)*M1253-L1253)/(T1253+J1253/2)</f>
        <v>0</v>
      </c>
      <c r="O1253">
        <f>N1253*(BO1253+BP1253)/1000.0</f>
        <v>0</v>
      </c>
      <c r="P1253">
        <f>(BH1253 - IF(AU1253&gt;1, L1253*BB1253*100.0/(AW1253*BV1253), 0))*(BO1253+BP1253)/1000.0</f>
        <v>0</v>
      </c>
      <c r="Q1253">
        <f>2.0/((1/S1253-1/R1253)+SIGN(S1253)*SQRT((1/S1253-1/R1253)*(1/S1253-1/R1253) + 4*BC1253/((BC1253+1)*(BC1253+1))*(2*1/S1253*1/R1253-1/R1253*1/R1253)))</f>
        <v>0</v>
      </c>
      <c r="R1253">
        <f>IF(LEFT(BD1253,1)&lt;&gt;"0",IF(LEFT(BD1253,1)="1",3.0,BE1253),$D$5+$E$5*(BV1253*BO1253/($K$5*1000))+$F$5*(BV1253*BO1253/($K$5*1000))*MAX(MIN(BB1253,$J$5),$I$5)*MAX(MIN(BB1253,$J$5),$I$5)+$G$5*MAX(MIN(BB1253,$J$5),$I$5)*(BV1253*BO1253/($K$5*1000))+$H$5*(BV1253*BO1253/($K$5*1000))*(BV1253*BO1253/($K$5*1000)))</f>
        <v>0</v>
      </c>
      <c r="S1253">
        <f>J1253*(1000-(1000*0.61365*exp(17.502*W1253/(240.97+W1253))/(BO1253+BP1253)+BJ1253)/2)/(1000*0.61365*exp(17.502*W1253/(240.97+W1253))/(BO1253+BP1253)-BJ1253)</f>
        <v>0</v>
      </c>
      <c r="T1253">
        <f>1/((BC1253+1)/(Q1253/1.6)+1/(R1253/1.37)) + BC1253/((BC1253+1)/(Q1253/1.6) + BC1253/(R1253/1.37))</f>
        <v>0</v>
      </c>
      <c r="U1253">
        <f>(AX1253*BA1253)</f>
        <v>0</v>
      </c>
      <c r="V1253">
        <f>(BQ1253+(U1253+2*0.95*5.67E-8*(((BQ1253+$B$7)+273)^4-(BQ1253+273)^4)-44100*J1253)/(1.84*29.3*R1253+8*0.95*5.67E-8*(BQ1253+273)^3))</f>
        <v>0</v>
      </c>
      <c r="W1253">
        <f>($C$7*BR1253+$D$7*BS1253+$E$7*V1253)</f>
        <v>0</v>
      </c>
      <c r="X1253">
        <f>0.61365*exp(17.502*W1253/(240.97+W1253))</f>
        <v>0</v>
      </c>
      <c r="Y1253">
        <f>(Z1253/AA1253*100)</f>
        <v>0</v>
      </c>
      <c r="Z1253">
        <f>BJ1253*(BO1253+BP1253)/1000</f>
        <v>0</v>
      </c>
      <c r="AA1253">
        <f>0.61365*exp(17.502*BQ1253/(240.97+BQ1253))</f>
        <v>0</v>
      </c>
      <c r="AB1253">
        <f>(X1253-BJ1253*(BO1253+BP1253)/1000)</f>
        <v>0</v>
      </c>
      <c r="AC1253">
        <f>(-J1253*44100)</f>
        <v>0</v>
      </c>
      <c r="AD1253">
        <f>2*29.3*R1253*0.92*(BQ1253-W1253)</f>
        <v>0</v>
      </c>
      <c r="AE1253">
        <f>2*0.95*5.67E-8*(((BQ1253+$B$7)+273)^4-(W1253+273)^4)</f>
        <v>0</v>
      </c>
      <c r="AF1253">
        <f>U1253+AE1253+AC1253+AD1253</f>
        <v>0</v>
      </c>
      <c r="AG1253">
        <f>BN1253*AU1253*(BI1253-BH1253*(1000-AU1253*BK1253)/(1000-AU1253*BJ1253))/(100*BB1253)</f>
        <v>0</v>
      </c>
      <c r="AH1253">
        <f>1000*BN1253*AU1253*(BJ1253-BK1253)/(100*BB1253*(1000-AU1253*BJ1253))</f>
        <v>0</v>
      </c>
      <c r="AI1253">
        <f>(AJ1253 - AK1253 - BO1253*1E3/(8.314*(BQ1253+273.15)) * AM1253/BN1253 * AL1253) * BN1253/(100*BB1253) * (1000 - BK1253)/1000</f>
        <v>0</v>
      </c>
      <c r="AJ1253">
        <v>1430.29844491753</v>
      </c>
      <c r="AK1253">
        <v>1380.7076969697</v>
      </c>
      <c r="AL1253">
        <v>3.44367054723459</v>
      </c>
      <c r="AM1253">
        <v>65.4576814348884</v>
      </c>
      <c r="AN1253">
        <f>(AP1253 - AO1253 + BO1253*1E3/(8.314*(BQ1253+273.15)) * AR1253/BN1253 * AQ1253) * BN1253/(100*BB1253) * 1000/(1000 - AP1253)</f>
        <v>0</v>
      </c>
      <c r="AO1253">
        <v>19.0833039755701</v>
      </c>
      <c r="AP1253">
        <v>22.7527472527473</v>
      </c>
      <c r="AQ1253">
        <v>-0.000110484152215229</v>
      </c>
      <c r="AR1253">
        <v>121.626062050855</v>
      </c>
      <c r="AS1253">
        <v>0</v>
      </c>
      <c r="AT1253">
        <v>0</v>
      </c>
      <c r="AU1253">
        <f>IF(AS1253*$H$13&gt;=AW1253,1.0,(AW1253/(AW1253-AS1253*$H$13)))</f>
        <v>0</v>
      </c>
      <c r="AV1253">
        <f>(AU1253-1)*100</f>
        <v>0</v>
      </c>
      <c r="AW1253">
        <f>MAX(0,($B$13+$C$13*BV1253)/(1+$D$13*BV1253)*BO1253/(BQ1253+273)*$E$13)</f>
        <v>0</v>
      </c>
      <c r="AX1253">
        <f>$B$11*BW1253+$C$11*BX1253+$F$11*CI1253*(1-CL1253)</f>
        <v>0</v>
      </c>
      <c r="AY1253">
        <f>AX1253*AZ1253</f>
        <v>0</v>
      </c>
      <c r="AZ1253">
        <f>($B$11*$D$9+$C$11*$D$9+$F$11*((CV1253+CN1253)/MAX(CV1253+CN1253+CW1253, 0.1)*$I$9+CW1253/MAX(CV1253+CN1253+CW1253, 0.1)*$J$9))/($B$11+$C$11+$F$11)</f>
        <v>0</v>
      </c>
      <c r="BA1253">
        <f>($B$11*$K$9+$C$11*$K$9+$F$11*((CV1253+CN1253)/MAX(CV1253+CN1253+CW1253, 0.1)*$P$9+CW1253/MAX(CV1253+CN1253+CW1253, 0.1)*$Q$9))/($B$11+$C$11+$F$11)</f>
        <v>0</v>
      </c>
      <c r="BB1253">
        <v>6</v>
      </c>
      <c r="BC1253">
        <v>0.5</v>
      </c>
      <c r="BD1253" t="s">
        <v>355</v>
      </c>
      <c r="BE1253">
        <v>2</v>
      </c>
      <c r="BF1253" t="b">
        <v>1</v>
      </c>
      <c r="BG1253">
        <v>1663701431.81429</v>
      </c>
      <c r="BH1253">
        <v>1324.67642857143</v>
      </c>
      <c r="BI1253">
        <v>1385.72357142857</v>
      </c>
      <c r="BJ1253">
        <v>22.7570321428571</v>
      </c>
      <c r="BK1253">
        <v>19.0593571428571</v>
      </c>
      <c r="BL1253">
        <v>1313.83285714286</v>
      </c>
      <c r="BM1253">
        <v>22.4522642857143</v>
      </c>
      <c r="BN1253">
        <v>500.078821428571</v>
      </c>
      <c r="BO1253">
        <v>90.4290607142857</v>
      </c>
      <c r="BP1253">
        <v>0.0484572571428572</v>
      </c>
      <c r="BQ1253">
        <v>24.3912142857143</v>
      </c>
      <c r="BR1253">
        <v>25.0407571428571</v>
      </c>
      <c r="BS1253">
        <v>999.9</v>
      </c>
      <c r="BT1253">
        <v>0</v>
      </c>
      <c r="BU1253">
        <v>0</v>
      </c>
      <c r="BV1253">
        <v>9986.78571428571</v>
      </c>
      <c r="BW1253">
        <v>0</v>
      </c>
      <c r="BX1253">
        <v>16.6906607142857</v>
      </c>
      <c r="BY1253">
        <v>-61.04635</v>
      </c>
      <c r="BZ1253">
        <v>1355.525</v>
      </c>
      <c r="CA1253">
        <v>1412.64785714286</v>
      </c>
      <c r="CB1253">
        <v>3.69768071428571</v>
      </c>
      <c r="CC1253">
        <v>1385.72357142857</v>
      </c>
      <c r="CD1253">
        <v>19.0593571428571</v>
      </c>
      <c r="CE1253">
        <v>2.05789714285714</v>
      </c>
      <c r="CF1253">
        <v>1.72351928571429</v>
      </c>
      <c r="CG1253">
        <v>17.896975</v>
      </c>
      <c r="CH1253">
        <v>15.109875</v>
      </c>
      <c r="CI1253">
        <v>2000.03285714286</v>
      </c>
      <c r="CJ1253">
        <v>0.979998071428572</v>
      </c>
      <c r="CK1253">
        <v>0.0200019571428571</v>
      </c>
      <c r="CL1253">
        <v>0</v>
      </c>
      <c r="CM1253">
        <v>896.800857142857</v>
      </c>
      <c r="CN1253">
        <v>5.00063</v>
      </c>
      <c r="CO1253">
        <v>17808.9071428571</v>
      </c>
      <c r="CP1253">
        <v>17257.1821428571</v>
      </c>
      <c r="CQ1253">
        <v>39.375</v>
      </c>
      <c r="CR1253">
        <v>39.437</v>
      </c>
      <c r="CS1253">
        <v>38.812</v>
      </c>
      <c r="CT1253">
        <v>38.875</v>
      </c>
      <c r="CU1253">
        <v>40.062</v>
      </c>
      <c r="CV1253">
        <v>1955.13071428571</v>
      </c>
      <c r="CW1253">
        <v>39.9021428571429</v>
      </c>
      <c r="CX1253">
        <v>0</v>
      </c>
      <c r="CY1253">
        <v>1663701436.7</v>
      </c>
      <c r="CZ1253">
        <v>0</v>
      </c>
      <c r="DA1253">
        <v>0</v>
      </c>
      <c r="DB1253" t="s">
        <v>356</v>
      </c>
      <c r="DC1253">
        <v>1660677648.1</v>
      </c>
      <c r="DD1253">
        <v>1660677649.1</v>
      </c>
      <c r="DE1253">
        <v>0</v>
      </c>
      <c r="DF1253">
        <v>-1.042</v>
      </c>
      <c r="DG1253">
        <v>0.003</v>
      </c>
      <c r="DH1253">
        <v>5.218</v>
      </c>
      <c r="DI1253">
        <v>0.344</v>
      </c>
      <c r="DJ1253">
        <v>417</v>
      </c>
      <c r="DK1253">
        <v>22</v>
      </c>
      <c r="DL1253">
        <v>1.24</v>
      </c>
      <c r="DM1253">
        <v>0.53</v>
      </c>
      <c r="DN1253">
        <v>-61.2143375</v>
      </c>
      <c r="DO1253">
        <v>2.74343527204496</v>
      </c>
      <c r="DP1253">
        <v>0.366012343840683</v>
      </c>
      <c r="DQ1253">
        <v>0</v>
      </c>
      <c r="DR1253">
        <v>3.731572</v>
      </c>
      <c r="DS1253">
        <v>-0.583432120075057</v>
      </c>
      <c r="DT1253">
        <v>0.0588093044169032</v>
      </c>
      <c r="DU1253">
        <v>0</v>
      </c>
      <c r="DV1253">
        <v>0</v>
      </c>
      <c r="DW1253">
        <v>2</v>
      </c>
      <c r="DX1253" t="s">
        <v>357</v>
      </c>
      <c r="DY1253">
        <v>2.97154</v>
      </c>
      <c r="DZ1253">
        <v>2.7024</v>
      </c>
      <c r="EA1253">
        <v>0.200525</v>
      </c>
      <c r="EB1253">
        <v>0.20666</v>
      </c>
      <c r="EC1253">
        <v>0.0996315</v>
      </c>
      <c r="ED1253">
        <v>0.0887611</v>
      </c>
      <c r="EE1253">
        <v>31120.1</v>
      </c>
      <c r="EF1253">
        <v>33660.5</v>
      </c>
      <c r="EG1253">
        <v>35277.4</v>
      </c>
      <c r="EH1253">
        <v>38483.2</v>
      </c>
      <c r="EI1253">
        <v>45050.3</v>
      </c>
      <c r="EJ1253">
        <v>50660.9</v>
      </c>
      <c r="EK1253">
        <v>55157.3</v>
      </c>
      <c r="EL1253">
        <v>61738.9</v>
      </c>
      <c r="EM1253">
        <v>1.9814</v>
      </c>
      <c r="EN1253">
        <v>1.8016</v>
      </c>
      <c r="EO1253">
        <v>0.0866652</v>
      </c>
      <c r="EP1253">
        <v>0</v>
      </c>
      <c r="EQ1253">
        <v>23.6158</v>
      </c>
      <c r="ER1253">
        <v>999.9</v>
      </c>
      <c r="ES1253">
        <v>41.717</v>
      </c>
      <c r="ET1253">
        <v>32.337</v>
      </c>
      <c r="EU1253">
        <v>22.4499</v>
      </c>
      <c r="EV1253">
        <v>56.4926</v>
      </c>
      <c r="EW1253">
        <v>45.8934</v>
      </c>
      <c r="EX1253">
        <v>1</v>
      </c>
      <c r="EY1253">
        <v>0.0253252</v>
      </c>
      <c r="EZ1253">
        <v>3.37802</v>
      </c>
      <c r="FA1253">
        <v>20.0804</v>
      </c>
      <c r="FB1253">
        <v>5.19932</v>
      </c>
      <c r="FC1253">
        <v>12.0064</v>
      </c>
      <c r="FD1253">
        <v>4.9752</v>
      </c>
      <c r="FE1253">
        <v>3.294</v>
      </c>
      <c r="FF1253">
        <v>9999</v>
      </c>
      <c r="FG1253">
        <v>9999</v>
      </c>
      <c r="FH1253">
        <v>9999</v>
      </c>
      <c r="FI1253">
        <v>696.7</v>
      </c>
      <c r="FJ1253">
        <v>1.86356</v>
      </c>
      <c r="FK1253">
        <v>1.86829</v>
      </c>
      <c r="FL1253">
        <v>1.86804</v>
      </c>
      <c r="FM1253">
        <v>1.86932</v>
      </c>
      <c r="FN1253">
        <v>1.87012</v>
      </c>
      <c r="FO1253">
        <v>1.86615</v>
      </c>
      <c r="FP1253">
        <v>1.86716</v>
      </c>
      <c r="FQ1253">
        <v>1.86859</v>
      </c>
      <c r="FR1253">
        <v>5</v>
      </c>
      <c r="FS1253">
        <v>0</v>
      </c>
      <c r="FT1253">
        <v>0</v>
      </c>
      <c r="FU1253">
        <v>0</v>
      </c>
      <c r="FV1253" t="s">
        <v>358</v>
      </c>
      <c r="FW1253" t="s">
        <v>359</v>
      </c>
      <c r="FX1253" t="s">
        <v>360</v>
      </c>
      <c r="FY1253" t="s">
        <v>360</v>
      </c>
      <c r="FZ1253" t="s">
        <v>360</v>
      </c>
      <c r="GA1253" t="s">
        <v>360</v>
      </c>
      <c r="GB1253">
        <v>0</v>
      </c>
      <c r="GC1253">
        <v>100</v>
      </c>
      <c r="GD1253">
        <v>100</v>
      </c>
      <c r="GE1253">
        <v>10.97</v>
      </c>
      <c r="GF1253">
        <v>0.3048</v>
      </c>
      <c r="GG1253">
        <v>3.61927167264205</v>
      </c>
      <c r="GH1253">
        <v>0.00509506669552449</v>
      </c>
      <c r="GI1253">
        <v>1.17866753763249e-06</v>
      </c>
      <c r="GJ1253">
        <v>-6.62632595388568e-10</v>
      </c>
      <c r="GK1253">
        <v>0.304780318481584</v>
      </c>
      <c r="GL1253">
        <v>0</v>
      </c>
      <c r="GM1253">
        <v>0</v>
      </c>
      <c r="GN1253">
        <v>0</v>
      </c>
      <c r="GO1253">
        <v>-5</v>
      </c>
      <c r="GP1253">
        <v>1640</v>
      </c>
      <c r="GQ1253">
        <v>1</v>
      </c>
      <c r="GR1253">
        <v>20</v>
      </c>
      <c r="GS1253">
        <v>50396.5</v>
      </c>
      <c r="GT1253">
        <v>50396.5</v>
      </c>
      <c r="GU1253">
        <v>2.72705</v>
      </c>
      <c r="GV1253">
        <v>2.61963</v>
      </c>
      <c r="GW1253">
        <v>1.54785</v>
      </c>
      <c r="GX1253">
        <v>2.29858</v>
      </c>
      <c r="GY1253">
        <v>1.34644</v>
      </c>
      <c r="GZ1253">
        <v>2.34985</v>
      </c>
      <c r="HA1253">
        <v>37.3138</v>
      </c>
      <c r="HB1253">
        <v>23.9299</v>
      </c>
      <c r="HC1253">
        <v>18</v>
      </c>
      <c r="HD1253">
        <v>504.65</v>
      </c>
      <c r="HE1253">
        <v>391.511</v>
      </c>
      <c r="HF1253">
        <v>18.8476</v>
      </c>
      <c r="HG1253">
        <v>27.3732</v>
      </c>
      <c r="HH1253">
        <v>30.0003</v>
      </c>
      <c r="HI1253">
        <v>27.3658</v>
      </c>
      <c r="HJ1253">
        <v>27.3131</v>
      </c>
      <c r="HK1253">
        <v>54.6007</v>
      </c>
      <c r="HL1253">
        <v>16.4269</v>
      </c>
      <c r="HM1253">
        <v>22.0627</v>
      </c>
      <c r="HN1253">
        <v>18.8255</v>
      </c>
      <c r="HO1253">
        <v>1424.55</v>
      </c>
      <c r="HP1253">
        <v>19.2056</v>
      </c>
      <c r="HQ1253">
        <v>102.309</v>
      </c>
      <c r="HR1253">
        <v>102.757</v>
      </c>
    </row>
    <row r="1254" spans="1:226">
      <c r="A1254">
        <v>1238</v>
      </c>
      <c r="B1254">
        <v>1663701444.6</v>
      </c>
      <c r="C1254">
        <v>13669.5</v>
      </c>
      <c r="D1254" t="s">
        <v>2847</v>
      </c>
      <c r="E1254" t="s">
        <v>2848</v>
      </c>
      <c r="F1254">
        <v>5</v>
      </c>
      <c r="G1254" t="s">
        <v>2678</v>
      </c>
      <c r="H1254" t="s">
        <v>354</v>
      </c>
      <c r="I1254">
        <v>1663701437.1</v>
      </c>
      <c r="J1254">
        <f>(K1254)/1000</f>
        <v>0</v>
      </c>
      <c r="K1254">
        <f>IF(BF1254, AN1254, AH1254)</f>
        <v>0</v>
      </c>
      <c r="L1254">
        <f>IF(BF1254, AI1254, AG1254)</f>
        <v>0</v>
      </c>
      <c r="M1254">
        <f>BH1254 - IF(AU1254&gt;1, L1254*BB1254*100.0/(AW1254*BV1254), 0)</f>
        <v>0</v>
      </c>
      <c r="N1254">
        <f>((T1254-J1254/2)*M1254-L1254)/(T1254+J1254/2)</f>
        <v>0</v>
      </c>
      <c r="O1254">
        <f>N1254*(BO1254+BP1254)/1000.0</f>
        <v>0</v>
      </c>
      <c r="P1254">
        <f>(BH1254 - IF(AU1254&gt;1, L1254*BB1254*100.0/(AW1254*BV1254), 0))*(BO1254+BP1254)/1000.0</f>
        <v>0</v>
      </c>
      <c r="Q1254">
        <f>2.0/((1/S1254-1/R1254)+SIGN(S1254)*SQRT((1/S1254-1/R1254)*(1/S1254-1/R1254) + 4*BC1254/((BC1254+1)*(BC1254+1))*(2*1/S1254*1/R1254-1/R1254*1/R1254)))</f>
        <v>0</v>
      </c>
      <c r="R1254">
        <f>IF(LEFT(BD1254,1)&lt;&gt;"0",IF(LEFT(BD1254,1)="1",3.0,BE1254),$D$5+$E$5*(BV1254*BO1254/($K$5*1000))+$F$5*(BV1254*BO1254/($K$5*1000))*MAX(MIN(BB1254,$J$5),$I$5)*MAX(MIN(BB1254,$J$5),$I$5)+$G$5*MAX(MIN(BB1254,$J$5),$I$5)*(BV1254*BO1254/($K$5*1000))+$H$5*(BV1254*BO1254/($K$5*1000))*(BV1254*BO1254/($K$5*1000)))</f>
        <v>0</v>
      </c>
      <c r="S1254">
        <f>J1254*(1000-(1000*0.61365*exp(17.502*W1254/(240.97+W1254))/(BO1254+BP1254)+BJ1254)/2)/(1000*0.61365*exp(17.502*W1254/(240.97+W1254))/(BO1254+BP1254)-BJ1254)</f>
        <v>0</v>
      </c>
      <c r="T1254">
        <f>1/((BC1254+1)/(Q1254/1.6)+1/(R1254/1.37)) + BC1254/((BC1254+1)/(Q1254/1.6) + BC1254/(R1254/1.37))</f>
        <v>0</v>
      </c>
      <c r="U1254">
        <f>(AX1254*BA1254)</f>
        <v>0</v>
      </c>
      <c r="V1254">
        <f>(BQ1254+(U1254+2*0.95*5.67E-8*(((BQ1254+$B$7)+273)^4-(BQ1254+273)^4)-44100*J1254)/(1.84*29.3*R1254+8*0.95*5.67E-8*(BQ1254+273)^3))</f>
        <v>0</v>
      </c>
      <c r="W1254">
        <f>($C$7*BR1254+$D$7*BS1254+$E$7*V1254)</f>
        <v>0</v>
      </c>
      <c r="X1254">
        <f>0.61365*exp(17.502*W1254/(240.97+W1254))</f>
        <v>0</v>
      </c>
      <c r="Y1254">
        <f>(Z1254/AA1254*100)</f>
        <v>0</v>
      </c>
      <c r="Z1254">
        <f>BJ1254*(BO1254+BP1254)/1000</f>
        <v>0</v>
      </c>
      <c r="AA1254">
        <f>0.61365*exp(17.502*BQ1254/(240.97+BQ1254))</f>
        <v>0</v>
      </c>
      <c r="AB1254">
        <f>(X1254-BJ1254*(BO1254+BP1254)/1000)</f>
        <v>0</v>
      </c>
      <c r="AC1254">
        <f>(-J1254*44100)</f>
        <v>0</v>
      </c>
      <c r="AD1254">
        <f>2*29.3*R1254*0.92*(BQ1254-W1254)</f>
        <v>0</v>
      </c>
      <c r="AE1254">
        <f>2*0.95*5.67E-8*(((BQ1254+$B$7)+273)^4-(W1254+273)^4)</f>
        <v>0</v>
      </c>
      <c r="AF1254">
        <f>U1254+AE1254+AC1254+AD1254</f>
        <v>0</v>
      </c>
      <c r="AG1254">
        <f>BN1254*AU1254*(BI1254-BH1254*(1000-AU1254*BK1254)/(1000-AU1254*BJ1254))/(100*BB1254)</f>
        <v>0</v>
      </c>
      <c r="AH1254">
        <f>1000*BN1254*AU1254*(BJ1254-BK1254)/(100*BB1254*(1000-AU1254*BJ1254))</f>
        <v>0</v>
      </c>
      <c r="AI1254">
        <f>(AJ1254 - AK1254 - BO1254*1E3/(8.314*(BQ1254+273.15)) * AM1254/BN1254 * AL1254) * BN1254/(100*BB1254) * (1000 - BK1254)/1000</f>
        <v>0</v>
      </c>
      <c r="AJ1254">
        <v>1447.60294481823</v>
      </c>
      <c r="AK1254">
        <v>1397.99612121212</v>
      </c>
      <c r="AL1254">
        <v>3.51302879052293</v>
      </c>
      <c r="AM1254">
        <v>65.4576814348884</v>
      </c>
      <c r="AN1254">
        <f>(AP1254 - AO1254 + BO1254*1E3/(8.314*(BQ1254+273.15)) * AR1254/BN1254 * AQ1254) * BN1254/(100*BB1254) * 1000/(1000 - AP1254)</f>
        <v>0</v>
      </c>
      <c r="AO1254">
        <v>19.1060093679312</v>
      </c>
      <c r="AP1254">
        <v>22.7447835164835</v>
      </c>
      <c r="AQ1254">
        <v>-0.000170353644722954</v>
      </c>
      <c r="AR1254">
        <v>121.626062050855</v>
      </c>
      <c r="AS1254">
        <v>0</v>
      </c>
      <c r="AT1254">
        <v>0</v>
      </c>
      <c r="AU1254">
        <f>IF(AS1254*$H$13&gt;=AW1254,1.0,(AW1254/(AW1254-AS1254*$H$13)))</f>
        <v>0</v>
      </c>
      <c r="AV1254">
        <f>(AU1254-1)*100</f>
        <v>0</v>
      </c>
      <c r="AW1254">
        <f>MAX(0,($B$13+$C$13*BV1254)/(1+$D$13*BV1254)*BO1254/(BQ1254+273)*$E$13)</f>
        <v>0</v>
      </c>
      <c r="AX1254">
        <f>$B$11*BW1254+$C$11*BX1254+$F$11*CI1254*(1-CL1254)</f>
        <v>0</v>
      </c>
      <c r="AY1254">
        <f>AX1254*AZ1254</f>
        <v>0</v>
      </c>
      <c r="AZ1254">
        <f>($B$11*$D$9+$C$11*$D$9+$F$11*((CV1254+CN1254)/MAX(CV1254+CN1254+CW1254, 0.1)*$I$9+CW1254/MAX(CV1254+CN1254+CW1254, 0.1)*$J$9))/($B$11+$C$11+$F$11)</f>
        <v>0</v>
      </c>
      <c r="BA1254">
        <f>($B$11*$K$9+$C$11*$K$9+$F$11*((CV1254+CN1254)/MAX(CV1254+CN1254+CW1254, 0.1)*$P$9+CW1254/MAX(CV1254+CN1254+CW1254, 0.1)*$Q$9))/($B$11+$C$11+$F$11)</f>
        <v>0</v>
      </c>
      <c r="BB1254">
        <v>6</v>
      </c>
      <c r="BC1254">
        <v>0.5</v>
      </c>
      <c r="BD1254" t="s">
        <v>355</v>
      </c>
      <c r="BE1254">
        <v>2</v>
      </c>
      <c r="BF1254" t="b">
        <v>1</v>
      </c>
      <c r="BG1254">
        <v>1663701437.1</v>
      </c>
      <c r="BH1254">
        <v>1342.5362962963</v>
      </c>
      <c r="BI1254">
        <v>1403.48111111111</v>
      </c>
      <c r="BJ1254">
        <v>22.7536111111111</v>
      </c>
      <c r="BK1254">
        <v>19.0954666666667</v>
      </c>
      <c r="BL1254">
        <v>1331.60814814815</v>
      </c>
      <c r="BM1254">
        <v>22.4488407407407</v>
      </c>
      <c r="BN1254">
        <v>500.001962962963</v>
      </c>
      <c r="BO1254">
        <v>90.4281592592592</v>
      </c>
      <c r="BP1254">
        <v>0.048606462962963</v>
      </c>
      <c r="BQ1254">
        <v>24.3856037037037</v>
      </c>
      <c r="BR1254">
        <v>25.0403962962963</v>
      </c>
      <c r="BS1254">
        <v>999.9</v>
      </c>
      <c r="BT1254">
        <v>0</v>
      </c>
      <c r="BU1254">
        <v>0</v>
      </c>
      <c r="BV1254">
        <v>9983.51851851852</v>
      </c>
      <c r="BW1254">
        <v>0</v>
      </c>
      <c r="BX1254">
        <v>16.693037037037</v>
      </c>
      <c r="BY1254">
        <v>-60.9442444444445</v>
      </c>
      <c r="BZ1254">
        <v>1373.7962962963</v>
      </c>
      <c r="CA1254">
        <v>1430.8037037037</v>
      </c>
      <c r="CB1254">
        <v>3.65815259259259</v>
      </c>
      <c r="CC1254">
        <v>1403.48111111111</v>
      </c>
      <c r="CD1254">
        <v>19.0954666666667</v>
      </c>
      <c r="CE1254">
        <v>2.05756703703704</v>
      </c>
      <c r="CF1254">
        <v>1.72676777777778</v>
      </c>
      <c r="CG1254">
        <v>17.8944296296296</v>
      </c>
      <c r="CH1254">
        <v>15.1391666666667</v>
      </c>
      <c r="CI1254">
        <v>1999.99481481481</v>
      </c>
      <c r="CJ1254">
        <v>0.979998</v>
      </c>
      <c r="CK1254">
        <v>0.0200020333333333</v>
      </c>
      <c r="CL1254">
        <v>0</v>
      </c>
      <c r="CM1254">
        <v>896.062555555556</v>
      </c>
      <c r="CN1254">
        <v>5.00063</v>
      </c>
      <c r="CO1254">
        <v>17794.5407407407</v>
      </c>
      <c r="CP1254">
        <v>17256.8481481481</v>
      </c>
      <c r="CQ1254">
        <v>39.375</v>
      </c>
      <c r="CR1254">
        <v>39.437</v>
      </c>
      <c r="CS1254">
        <v>38.812</v>
      </c>
      <c r="CT1254">
        <v>38.875</v>
      </c>
      <c r="CU1254">
        <v>40.062</v>
      </c>
      <c r="CV1254">
        <v>1955.09333333333</v>
      </c>
      <c r="CW1254">
        <v>39.9014814814815</v>
      </c>
      <c r="CX1254">
        <v>0</v>
      </c>
      <c r="CY1254">
        <v>1663701442.1</v>
      </c>
      <c r="CZ1254">
        <v>0</v>
      </c>
      <c r="DA1254">
        <v>0</v>
      </c>
      <c r="DB1254" t="s">
        <v>356</v>
      </c>
      <c r="DC1254">
        <v>1660677648.1</v>
      </c>
      <c r="DD1254">
        <v>1660677649.1</v>
      </c>
      <c r="DE1254">
        <v>0</v>
      </c>
      <c r="DF1254">
        <v>-1.042</v>
      </c>
      <c r="DG1254">
        <v>0.003</v>
      </c>
      <c r="DH1254">
        <v>5.218</v>
      </c>
      <c r="DI1254">
        <v>0.344</v>
      </c>
      <c r="DJ1254">
        <v>417</v>
      </c>
      <c r="DK1254">
        <v>22</v>
      </c>
      <c r="DL1254">
        <v>1.24</v>
      </c>
      <c r="DM1254">
        <v>0.53</v>
      </c>
      <c r="DN1254">
        <v>-60.976415</v>
      </c>
      <c r="DO1254">
        <v>1.23304840525333</v>
      </c>
      <c r="DP1254">
        <v>0.338670167382661</v>
      </c>
      <c r="DQ1254">
        <v>0</v>
      </c>
      <c r="DR1254">
        <v>3.67907775</v>
      </c>
      <c r="DS1254">
        <v>-0.428131744840528</v>
      </c>
      <c r="DT1254">
        <v>0.0443803485502029</v>
      </c>
      <c r="DU1254">
        <v>0</v>
      </c>
      <c r="DV1254">
        <v>0</v>
      </c>
      <c r="DW1254">
        <v>2</v>
      </c>
      <c r="DX1254" t="s">
        <v>357</v>
      </c>
      <c r="DY1254">
        <v>2.97331</v>
      </c>
      <c r="DZ1254">
        <v>2.7026</v>
      </c>
      <c r="EA1254">
        <v>0.202044</v>
      </c>
      <c r="EB1254">
        <v>0.20806</v>
      </c>
      <c r="EC1254">
        <v>0.0995966</v>
      </c>
      <c r="ED1254">
        <v>0.0890228</v>
      </c>
      <c r="EE1254">
        <v>31060.9</v>
      </c>
      <c r="EF1254">
        <v>33601.1</v>
      </c>
      <c r="EG1254">
        <v>35277.4</v>
      </c>
      <c r="EH1254">
        <v>38483.1</v>
      </c>
      <c r="EI1254">
        <v>45052</v>
      </c>
      <c r="EJ1254">
        <v>50645.7</v>
      </c>
      <c r="EK1254">
        <v>55157.1</v>
      </c>
      <c r="EL1254">
        <v>61738.1</v>
      </c>
      <c r="EM1254">
        <v>1.9832</v>
      </c>
      <c r="EN1254">
        <v>1.801</v>
      </c>
      <c r="EO1254">
        <v>0.087738</v>
      </c>
      <c r="EP1254">
        <v>0</v>
      </c>
      <c r="EQ1254">
        <v>23.6158</v>
      </c>
      <c r="ER1254">
        <v>999.9</v>
      </c>
      <c r="ES1254">
        <v>41.741</v>
      </c>
      <c r="ET1254">
        <v>32.337</v>
      </c>
      <c r="EU1254">
        <v>22.4634</v>
      </c>
      <c r="EV1254">
        <v>56.5026</v>
      </c>
      <c r="EW1254">
        <v>46.0978</v>
      </c>
      <c r="EX1254">
        <v>1</v>
      </c>
      <c r="EY1254">
        <v>0.0252439</v>
      </c>
      <c r="EZ1254">
        <v>3.39266</v>
      </c>
      <c r="FA1254">
        <v>20.0803</v>
      </c>
      <c r="FB1254">
        <v>5.19812</v>
      </c>
      <c r="FC1254">
        <v>12.0088</v>
      </c>
      <c r="FD1254">
        <v>4.976</v>
      </c>
      <c r="FE1254">
        <v>3.294</v>
      </c>
      <c r="FF1254">
        <v>9999</v>
      </c>
      <c r="FG1254">
        <v>9999</v>
      </c>
      <c r="FH1254">
        <v>9999</v>
      </c>
      <c r="FI1254">
        <v>696.7</v>
      </c>
      <c r="FJ1254">
        <v>1.86356</v>
      </c>
      <c r="FK1254">
        <v>1.86829</v>
      </c>
      <c r="FL1254">
        <v>1.86801</v>
      </c>
      <c r="FM1254">
        <v>1.86929</v>
      </c>
      <c r="FN1254">
        <v>1.87012</v>
      </c>
      <c r="FO1254">
        <v>1.86615</v>
      </c>
      <c r="FP1254">
        <v>1.86722</v>
      </c>
      <c r="FQ1254">
        <v>1.86859</v>
      </c>
      <c r="FR1254">
        <v>5</v>
      </c>
      <c r="FS1254">
        <v>0</v>
      </c>
      <c r="FT1254">
        <v>0</v>
      </c>
      <c r="FU1254">
        <v>0</v>
      </c>
      <c r="FV1254" t="s">
        <v>358</v>
      </c>
      <c r="FW1254" t="s">
        <v>359</v>
      </c>
      <c r="FX1254" t="s">
        <v>360</v>
      </c>
      <c r="FY1254" t="s">
        <v>360</v>
      </c>
      <c r="FZ1254" t="s">
        <v>360</v>
      </c>
      <c r="GA1254" t="s">
        <v>360</v>
      </c>
      <c r="GB1254">
        <v>0</v>
      </c>
      <c r="GC1254">
        <v>100</v>
      </c>
      <c r="GD1254">
        <v>100</v>
      </c>
      <c r="GE1254">
        <v>11.04</v>
      </c>
      <c r="GF1254">
        <v>0.3048</v>
      </c>
      <c r="GG1254">
        <v>3.61927167264205</v>
      </c>
      <c r="GH1254">
        <v>0.00509506669552449</v>
      </c>
      <c r="GI1254">
        <v>1.17866753763249e-06</v>
      </c>
      <c r="GJ1254">
        <v>-6.62632595388568e-10</v>
      </c>
      <c r="GK1254">
        <v>0.304780318481584</v>
      </c>
      <c r="GL1254">
        <v>0</v>
      </c>
      <c r="GM1254">
        <v>0</v>
      </c>
      <c r="GN1254">
        <v>0</v>
      </c>
      <c r="GO1254">
        <v>-5</v>
      </c>
      <c r="GP1254">
        <v>1640</v>
      </c>
      <c r="GQ1254">
        <v>1</v>
      </c>
      <c r="GR1254">
        <v>20</v>
      </c>
      <c r="GS1254">
        <v>50396.6</v>
      </c>
      <c r="GT1254">
        <v>50396.6</v>
      </c>
      <c r="GU1254">
        <v>2.75024</v>
      </c>
      <c r="GV1254">
        <v>2.60498</v>
      </c>
      <c r="GW1254">
        <v>1.54785</v>
      </c>
      <c r="GX1254">
        <v>2.29858</v>
      </c>
      <c r="GY1254">
        <v>1.34644</v>
      </c>
      <c r="GZ1254">
        <v>2.4292</v>
      </c>
      <c r="HA1254">
        <v>37.3138</v>
      </c>
      <c r="HB1254">
        <v>23.9387</v>
      </c>
      <c r="HC1254">
        <v>18</v>
      </c>
      <c r="HD1254">
        <v>505.851</v>
      </c>
      <c r="HE1254">
        <v>391.185</v>
      </c>
      <c r="HF1254">
        <v>18.8055</v>
      </c>
      <c r="HG1254">
        <v>27.3732</v>
      </c>
      <c r="HH1254">
        <v>30.0001</v>
      </c>
      <c r="HI1254">
        <v>27.3658</v>
      </c>
      <c r="HJ1254">
        <v>27.3131</v>
      </c>
      <c r="HK1254">
        <v>55.0627</v>
      </c>
      <c r="HL1254">
        <v>16.1534</v>
      </c>
      <c r="HM1254">
        <v>22.4355</v>
      </c>
      <c r="HN1254">
        <v>18.7876</v>
      </c>
      <c r="HO1254">
        <v>1438.01</v>
      </c>
      <c r="HP1254">
        <v>19.2513</v>
      </c>
      <c r="HQ1254">
        <v>102.309</v>
      </c>
      <c r="HR1254">
        <v>102.756</v>
      </c>
    </row>
    <row r="1255" spans="1:226">
      <c r="A1255">
        <v>1239</v>
      </c>
      <c r="B1255">
        <v>1663701449.6</v>
      </c>
      <c r="C1255">
        <v>13674.5</v>
      </c>
      <c r="D1255" t="s">
        <v>2849</v>
      </c>
      <c r="E1255" t="s">
        <v>2850</v>
      </c>
      <c r="F1255">
        <v>5</v>
      </c>
      <c r="G1255" t="s">
        <v>2678</v>
      </c>
      <c r="H1255" t="s">
        <v>354</v>
      </c>
      <c r="I1255">
        <v>1663701441.81429</v>
      </c>
      <c r="J1255">
        <f>(K1255)/1000</f>
        <v>0</v>
      </c>
      <c r="K1255">
        <f>IF(BF1255, AN1255, AH1255)</f>
        <v>0</v>
      </c>
      <c r="L1255">
        <f>IF(BF1255, AI1255, AG1255)</f>
        <v>0</v>
      </c>
      <c r="M1255">
        <f>BH1255 - IF(AU1255&gt;1, L1255*BB1255*100.0/(AW1255*BV1255), 0)</f>
        <v>0</v>
      </c>
      <c r="N1255">
        <f>((T1255-J1255/2)*M1255-L1255)/(T1255+J1255/2)</f>
        <v>0</v>
      </c>
      <c r="O1255">
        <f>N1255*(BO1255+BP1255)/1000.0</f>
        <v>0</v>
      </c>
      <c r="P1255">
        <f>(BH1255 - IF(AU1255&gt;1, L1255*BB1255*100.0/(AW1255*BV1255), 0))*(BO1255+BP1255)/1000.0</f>
        <v>0</v>
      </c>
      <c r="Q1255">
        <f>2.0/((1/S1255-1/R1255)+SIGN(S1255)*SQRT((1/S1255-1/R1255)*(1/S1255-1/R1255) + 4*BC1255/((BC1255+1)*(BC1255+1))*(2*1/S1255*1/R1255-1/R1255*1/R1255)))</f>
        <v>0</v>
      </c>
      <c r="R1255">
        <f>IF(LEFT(BD1255,1)&lt;&gt;"0",IF(LEFT(BD1255,1)="1",3.0,BE1255),$D$5+$E$5*(BV1255*BO1255/($K$5*1000))+$F$5*(BV1255*BO1255/($K$5*1000))*MAX(MIN(BB1255,$J$5),$I$5)*MAX(MIN(BB1255,$J$5),$I$5)+$G$5*MAX(MIN(BB1255,$J$5),$I$5)*(BV1255*BO1255/($K$5*1000))+$H$5*(BV1255*BO1255/($K$5*1000))*(BV1255*BO1255/($K$5*1000)))</f>
        <v>0</v>
      </c>
      <c r="S1255">
        <f>J1255*(1000-(1000*0.61365*exp(17.502*W1255/(240.97+W1255))/(BO1255+BP1255)+BJ1255)/2)/(1000*0.61365*exp(17.502*W1255/(240.97+W1255))/(BO1255+BP1255)-BJ1255)</f>
        <v>0</v>
      </c>
      <c r="T1255">
        <f>1/((BC1255+1)/(Q1255/1.6)+1/(R1255/1.37)) + BC1255/((BC1255+1)/(Q1255/1.6) + BC1255/(R1255/1.37))</f>
        <v>0</v>
      </c>
      <c r="U1255">
        <f>(AX1255*BA1255)</f>
        <v>0</v>
      </c>
      <c r="V1255">
        <f>(BQ1255+(U1255+2*0.95*5.67E-8*(((BQ1255+$B$7)+273)^4-(BQ1255+273)^4)-44100*J1255)/(1.84*29.3*R1255+8*0.95*5.67E-8*(BQ1255+273)^3))</f>
        <v>0</v>
      </c>
      <c r="W1255">
        <f>($C$7*BR1255+$D$7*BS1255+$E$7*V1255)</f>
        <v>0</v>
      </c>
      <c r="X1255">
        <f>0.61365*exp(17.502*W1255/(240.97+W1255))</f>
        <v>0</v>
      </c>
      <c r="Y1255">
        <f>(Z1255/AA1255*100)</f>
        <v>0</v>
      </c>
      <c r="Z1255">
        <f>BJ1255*(BO1255+BP1255)/1000</f>
        <v>0</v>
      </c>
      <c r="AA1255">
        <f>0.61365*exp(17.502*BQ1255/(240.97+BQ1255))</f>
        <v>0</v>
      </c>
      <c r="AB1255">
        <f>(X1255-BJ1255*(BO1255+BP1255)/1000)</f>
        <v>0</v>
      </c>
      <c r="AC1255">
        <f>(-J1255*44100)</f>
        <v>0</v>
      </c>
      <c r="AD1255">
        <f>2*29.3*R1255*0.92*(BQ1255-W1255)</f>
        <v>0</v>
      </c>
      <c r="AE1255">
        <f>2*0.95*5.67E-8*(((BQ1255+$B$7)+273)^4-(W1255+273)^4)</f>
        <v>0</v>
      </c>
      <c r="AF1255">
        <f>U1255+AE1255+AC1255+AD1255</f>
        <v>0</v>
      </c>
      <c r="AG1255">
        <f>BN1255*AU1255*(BI1255-BH1255*(1000-AU1255*BK1255)/(1000-AU1255*BJ1255))/(100*BB1255)</f>
        <v>0</v>
      </c>
      <c r="AH1255">
        <f>1000*BN1255*AU1255*(BJ1255-BK1255)/(100*BB1255*(1000-AU1255*BJ1255))</f>
        <v>0</v>
      </c>
      <c r="AI1255">
        <f>(AJ1255 - AK1255 - BO1255*1E3/(8.314*(BQ1255+273.15)) * AM1255/BN1255 * AL1255) * BN1255/(100*BB1255) * (1000 - BK1255)/1000</f>
        <v>0</v>
      </c>
      <c r="AJ1255">
        <v>1464.25698353525</v>
      </c>
      <c r="AK1255">
        <v>1414.81206060606</v>
      </c>
      <c r="AL1255">
        <v>3.42019914025724</v>
      </c>
      <c r="AM1255">
        <v>65.4576814348884</v>
      </c>
      <c r="AN1255">
        <f>(AP1255 - AO1255 + BO1255*1E3/(8.314*(BQ1255+273.15)) * AR1255/BN1255 * AQ1255) * BN1255/(100*BB1255) * 1000/(1000 - AP1255)</f>
        <v>0</v>
      </c>
      <c r="AO1255">
        <v>19.2023209375304</v>
      </c>
      <c r="AP1255">
        <v>22.7440054945055</v>
      </c>
      <c r="AQ1255">
        <v>-0.000151781002760815</v>
      </c>
      <c r="AR1255">
        <v>121.626062050855</v>
      </c>
      <c r="AS1255">
        <v>0</v>
      </c>
      <c r="AT1255">
        <v>0</v>
      </c>
      <c r="AU1255">
        <f>IF(AS1255*$H$13&gt;=AW1255,1.0,(AW1255/(AW1255-AS1255*$H$13)))</f>
        <v>0</v>
      </c>
      <c r="AV1255">
        <f>(AU1255-1)*100</f>
        <v>0</v>
      </c>
      <c r="AW1255">
        <f>MAX(0,($B$13+$C$13*BV1255)/(1+$D$13*BV1255)*BO1255/(BQ1255+273)*$E$13)</f>
        <v>0</v>
      </c>
      <c r="AX1255">
        <f>$B$11*BW1255+$C$11*BX1255+$F$11*CI1255*(1-CL1255)</f>
        <v>0</v>
      </c>
      <c r="AY1255">
        <f>AX1255*AZ1255</f>
        <v>0</v>
      </c>
      <c r="AZ1255">
        <f>($B$11*$D$9+$C$11*$D$9+$F$11*((CV1255+CN1255)/MAX(CV1255+CN1255+CW1255, 0.1)*$I$9+CW1255/MAX(CV1255+CN1255+CW1255, 0.1)*$J$9))/($B$11+$C$11+$F$11)</f>
        <v>0</v>
      </c>
      <c r="BA1255">
        <f>($B$11*$K$9+$C$11*$K$9+$F$11*((CV1255+CN1255)/MAX(CV1255+CN1255+CW1255, 0.1)*$P$9+CW1255/MAX(CV1255+CN1255+CW1255, 0.1)*$Q$9))/($B$11+$C$11+$F$11)</f>
        <v>0</v>
      </c>
      <c r="BB1255">
        <v>6</v>
      </c>
      <c r="BC1255">
        <v>0.5</v>
      </c>
      <c r="BD1255" t="s">
        <v>355</v>
      </c>
      <c r="BE1255">
        <v>2</v>
      </c>
      <c r="BF1255" t="b">
        <v>1</v>
      </c>
      <c r="BG1255">
        <v>1663701441.81429</v>
      </c>
      <c r="BH1255">
        <v>1358.29857142857</v>
      </c>
      <c r="BI1255">
        <v>1419.17107142857</v>
      </c>
      <c r="BJ1255">
        <v>22.7482071428572</v>
      </c>
      <c r="BK1255">
        <v>19.1414571428571</v>
      </c>
      <c r="BL1255">
        <v>1347.29642857143</v>
      </c>
      <c r="BM1255">
        <v>22.443425</v>
      </c>
      <c r="BN1255">
        <v>500.041535714286</v>
      </c>
      <c r="BO1255">
        <v>90.4287571428571</v>
      </c>
      <c r="BP1255">
        <v>0.0485476678571429</v>
      </c>
      <c r="BQ1255">
        <v>24.3792357142857</v>
      </c>
      <c r="BR1255">
        <v>25.0422107142857</v>
      </c>
      <c r="BS1255">
        <v>999.9</v>
      </c>
      <c r="BT1255">
        <v>0</v>
      </c>
      <c r="BU1255">
        <v>0</v>
      </c>
      <c r="BV1255">
        <v>9984.82142857143</v>
      </c>
      <c r="BW1255">
        <v>0</v>
      </c>
      <c r="BX1255">
        <v>16.6965678571429</v>
      </c>
      <c r="BY1255">
        <v>-60.8720821428571</v>
      </c>
      <c r="BZ1255">
        <v>1389.9175</v>
      </c>
      <c r="CA1255">
        <v>1446.86714285714</v>
      </c>
      <c r="CB1255">
        <v>3.60676</v>
      </c>
      <c r="CC1255">
        <v>1419.17107142857</v>
      </c>
      <c r="CD1255">
        <v>19.1414571428571</v>
      </c>
      <c r="CE1255">
        <v>2.05709214285714</v>
      </c>
      <c r="CF1255">
        <v>1.73093785714286</v>
      </c>
      <c r="CG1255">
        <v>17.8907678571429</v>
      </c>
      <c r="CH1255">
        <v>15.176625</v>
      </c>
      <c r="CI1255">
        <v>1999.98178571429</v>
      </c>
      <c r="CJ1255">
        <v>0.979997857142857</v>
      </c>
      <c r="CK1255">
        <v>0.0200021857142857</v>
      </c>
      <c r="CL1255">
        <v>0</v>
      </c>
      <c r="CM1255">
        <v>895.486714285714</v>
      </c>
      <c r="CN1255">
        <v>5.00063</v>
      </c>
      <c r="CO1255">
        <v>17782.025</v>
      </c>
      <c r="CP1255">
        <v>17256.7321428571</v>
      </c>
      <c r="CQ1255">
        <v>39.375</v>
      </c>
      <c r="CR1255">
        <v>39.437</v>
      </c>
      <c r="CS1255">
        <v>38.812</v>
      </c>
      <c r="CT1255">
        <v>38.875</v>
      </c>
      <c r="CU1255">
        <v>40.062</v>
      </c>
      <c r="CV1255">
        <v>1955.08</v>
      </c>
      <c r="CW1255">
        <v>39.9017857142857</v>
      </c>
      <c r="CX1255">
        <v>0</v>
      </c>
      <c r="CY1255">
        <v>1663701446.9</v>
      </c>
      <c r="CZ1255">
        <v>0</v>
      </c>
      <c r="DA1255">
        <v>0</v>
      </c>
      <c r="DB1255" t="s">
        <v>356</v>
      </c>
      <c r="DC1255">
        <v>1660677648.1</v>
      </c>
      <c r="DD1255">
        <v>1660677649.1</v>
      </c>
      <c r="DE1255">
        <v>0</v>
      </c>
      <c r="DF1255">
        <v>-1.042</v>
      </c>
      <c r="DG1255">
        <v>0.003</v>
      </c>
      <c r="DH1255">
        <v>5.218</v>
      </c>
      <c r="DI1255">
        <v>0.344</v>
      </c>
      <c r="DJ1255">
        <v>417</v>
      </c>
      <c r="DK1255">
        <v>22</v>
      </c>
      <c r="DL1255">
        <v>1.24</v>
      </c>
      <c r="DM1255">
        <v>0.53</v>
      </c>
      <c r="DN1255">
        <v>-60.85132</v>
      </c>
      <c r="DO1255">
        <v>1.21331482176364</v>
      </c>
      <c r="DP1255">
        <v>0.408127886329763</v>
      </c>
      <c r="DQ1255">
        <v>0</v>
      </c>
      <c r="DR1255">
        <v>3.6260725</v>
      </c>
      <c r="DS1255">
        <v>-0.611843752345226</v>
      </c>
      <c r="DT1255">
        <v>0.063634191860587</v>
      </c>
      <c r="DU1255">
        <v>0</v>
      </c>
      <c r="DV1255">
        <v>0</v>
      </c>
      <c r="DW1255">
        <v>2</v>
      </c>
      <c r="DX1255" t="s">
        <v>357</v>
      </c>
      <c r="DY1255">
        <v>2.97177</v>
      </c>
      <c r="DZ1255">
        <v>2.70245</v>
      </c>
      <c r="EA1255">
        <v>0.203502</v>
      </c>
      <c r="EB1255">
        <v>0.209557</v>
      </c>
      <c r="EC1255">
        <v>0.0995965</v>
      </c>
      <c r="ED1255">
        <v>0.089201</v>
      </c>
      <c r="EE1255">
        <v>31004.1</v>
      </c>
      <c r="EF1255">
        <v>33537.5</v>
      </c>
      <c r="EG1255">
        <v>35277.3</v>
      </c>
      <c r="EH1255">
        <v>38483</v>
      </c>
      <c r="EI1255">
        <v>45052.6</v>
      </c>
      <c r="EJ1255">
        <v>50636</v>
      </c>
      <c r="EK1255">
        <v>55157.8</v>
      </c>
      <c r="EL1255">
        <v>61738.4</v>
      </c>
      <c r="EM1255">
        <v>1.9822</v>
      </c>
      <c r="EN1255">
        <v>1.8014</v>
      </c>
      <c r="EO1255">
        <v>0.0874698</v>
      </c>
      <c r="EP1255">
        <v>0</v>
      </c>
      <c r="EQ1255">
        <v>23.6178</v>
      </c>
      <c r="ER1255">
        <v>999.9</v>
      </c>
      <c r="ES1255">
        <v>41.765</v>
      </c>
      <c r="ET1255">
        <v>32.337</v>
      </c>
      <c r="EU1255">
        <v>22.4783</v>
      </c>
      <c r="EV1255">
        <v>56.5426</v>
      </c>
      <c r="EW1255">
        <v>45.8894</v>
      </c>
      <c r="EX1255">
        <v>1</v>
      </c>
      <c r="EY1255">
        <v>0.0256504</v>
      </c>
      <c r="EZ1255">
        <v>3.46471</v>
      </c>
      <c r="FA1255">
        <v>20.0786</v>
      </c>
      <c r="FB1255">
        <v>5.19812</v>
      </c>
      <c r="FC1255">
        <v>12.0076</v>
      </c>
      <c r="FD1255">
        <v>4.976</v>
      </c>
      <c r="FE1255">
        <v>3.294</v>
      </c>
      <c r="FF1255">
        <v>9999</v>
      </c>
      <c r="FG1255">
        <v>9999</v>
      </c>
      <c r="FH1255">
        <v>9999</v>
      </c>
      <c r="FI1255">
        <v>696.7</v>
      </c>
      <c r="FJ1255">
        <v>1.86356</v>
      </c>
      <c r="FK1255">
        <v>1.86829</v>
      </c>
      <c r="FL1255">
        <v>1.8681</v>
      </c>
      <c r="FM1255">
        <v>1.86935</v>
      </c>
      <c r="FN1255">
        <v>1.87012</v>
      </c>
      <c r="FO1255">
        <v>1.86615</v>
      </c>
      <c r="FP1255">
        <v>1.8671</v>
      </c>
      <c r="FQ1255">
        <v>1.86859</v>
      </c>
      <c r="FR1255">
        <v>5</v>
      </c>
      <c r="FS1255">
        <v>0</v>
      </c>
      <c r="FT1255">
        <v>0</v>
      </c>
      <c r="FU1255">
        <v>0</v>
      </c>
      <c r="FV1255" t="s">
        <v>358</v>
      </c>
      <c r="FW1255" t="s">
        <v>359</v>
      </c>
      <c r="FX1255" t="s">
        <v>360</v>
      </c>
      <c r="FY1255" t="s">
        <v>360</v>
      </c>
      <c r="FZ1255" t="s">
        <v>360</v>
      </c>
      <c r="GA1255" t="s">
        <v>360</v>
      </c>
      <c r="GB1255">
        <v>0</v>
      </c>
      <c r="GC1255">
        <v>100</v>
      </c>
      <c r="GD1255">
        <v>100</v>
      </c>
      <c r="GE1255">
        <v>11.12</v>
      </c>
      <c r="GF1255">
        <v>0.3048</v>
      </c>
      <c r="GG1255">
        <v>3.61927167264205</v>
      </c>
      <c r="GH1255">
        <v>0.00509506669552449</v>
      </c>
      <c r="GI1255">
        <v>1.17866753763249e-06</v>
      </c>
      <c r="GJ1255">
        <v>-6.62632595388568e-10</v>
      </c>
      <c r="GK1255">
        <v>0.304780318481584</v>
      </c>
      <c r="GL1255">
        <v>0</v>
      </c>
      <c r="GM1255">
        <v>0</v>
      </c>
      <c r="GN1255">
        <v>0</v>
      </c>
      <c r="GO1255">
        <v>-5</v>
      </c>
      <c r="GP1255">
        <v>1640</v>
      </c>
      <c r="GQ1255">
        <v>1</v>
      </c>
      <c r="GR1255">
        <v>20</v>
      </c>
      <c r="GS1255">
        <v>50396.7</v>
      </c>
      <c r="GT1255">
        <v>50396.7</v>
      </c>
      <c r="GU1255">
        <v>2.77344</v>
      </c>
      <c r="GV1255">
        <v>2.6123</v>
      </c>
      <c r="GW1255">
        <v>1.54785</v>
      </c>
      <c r="GX1255">
        <v>2.29858</v>
      </c>
      <c r="GY1255">
        <v>1.34644</v>
      </c>
      <c r="GZ1255">
        <v>2.38403</v>
      </c>
      <c r="HA1255">
        <v>37.3138</v>
      </c>
      <c r="HB1255">
        <v>23.9299</v>
      </c>
      <c r="HC1255">
        <v>18</v>
      </c>
      <c r="HD1255">
        <v>505.204</v>
      </c>
      <c r="HE1255">
        <v>391.419</v>
      </c>
      <c r="HF1255">
        <v>18.7656</v>
      </c>
      <c r="HG1255">
        <v>27.3732</v>
      </c>
      <c r="HH1255">
        <v>30</v>
      </c>
      <c r="HI1255">
        <v>27.3681</v>
      </c>
      <c r="HJ1255">
        <v>27.3154</v>
      </c>
      <c r="HK1255">
        <v>55.5838</v>
      </c>
      <c r="HL1255">
        <v>16.1534</v>
      </c>
      <c r="HM1255">
        <v>22.4355</v>
      </c>
      <c r="HN1255">
        <v>18.7401</v>
      </c>
      <c r="HO1255">
        <v>1458.32</v>
      </c>
      <c r="HP1255">
        <v>19.2944</v>
      </c>
      <c r="HQ1255">
        <v>102.31</v>
      </c>
      <c r="HR1255">
        <v>102.756</v>
      </c>
    </row>
    <row r="1256" spans="1:226">
      <c r="A1256">
        <v>1240</v>
      </c>
      <c r="B1256">
        <v>1663701454.6</v>
      </c>
      <c r="C1256">
        <v>13679.5</v>
      </c>
      <c r="D1256" t="s">
        <v>2851</v>
      </c>
      <c r="E1256" t="s">
        <v>2852</v>
      </c>
      <c r="F1256">
        <v>5</v>
      </c>
      <c r="G1256" t="s">
        <v>2678</v>
      </c>
      <c r="H1256" t="s">
        <v>354</v>
      </c>
      <c r="I1256">
        <v>1663701447.1</v>
      </c>
      <c r="J1256">
        <f>(K1256)/1000</f>
        <v>0</v>
      </c>
      <c r="K1256">
        <f>IF(BF1256, AN1256, AH1256)</f>
        <v>0</v>
      </c>
      <c r="L1256">
        <f>IF(BF1256, AI1256, AG1256)</f>
        <v>0</v>
      </c>
      <c r="M1256">
        <f>BH1256 - IF(AU1256&gt;1, L1256*BB1256*100.0/(AW1256*BV1256), 0)</f>
        <v>0</v>
      </c>
      <c r="N1256">
        <f>((T1256-J1256/2)*M1256-L1256)/(T1256+J1256/2)</f>
        <v>0</v>
      </c>
      <c r="O1256">
        <f>N1256*(BO1256+BP1256)/1000.0</f>
        <v>0</v>
      </c>
      <c r="P1256">
        <f>(BH1256 - IF(AU1256&gt;1, L1256*BB1256*100.0/(AW1256*BV1256), 0))*(BO1256+BP1256)/1000.0</f>
        <v>0</v>
      </c>
      <c r="Q1256">
        <f>2.0/((1/S1256-1/R1256)+SIGN(S1256)*SQRT((1/S1256-1/R1256)*(1/S1256-1/R1256) + 4*BC1256/((BC1256+1)*(BC1256+1))*(2*1/S1256*1/R1256-1/R1256*1/R1256)))</f>
        <v>0</v>
      </c>
      <c r="R1256">
        <f>IF(LEFT(BD1256,1)&lt;&gt;"0",IF(LEFT(BD1256,1)="1",3.0,BE1256),$D$5+$E$5*(BV1256*BO1256/($K$5*1000))+$F$5*(BV1256*BO1256/($K$5*1000))*MAX(MIN(BB1256,$J$5),$I$5)*MAX(MIN(BB1256,$J$5),$I$5)+$G$5*MAX(MIN(BB1256,$J$5),$I$5)*(BV1256*BO1256/($K$5*1000))+$H$5*(BV1256*BO1256/($K$5*1000))*(BV1256*BO1256/($K$5*1000)))</f>
        <v>0</v>
      </c>
      <c r="S1256">
        <f>J1256*(1000-(1000*0.61365*exp(17.502*W1256/(240.97+W1256))/(BO1256+BP1256)+BJ1256)/2)/(1000*0.61365*exp(17.502*W1256/(240.97+W1256))/(BO1256+BP1256)-BJ1256)</f>
        <v>0</v>
      </c>
      <c r="T1256">
        <f>1/((BC1256+1)/(Q1256/1.6)+1/(R1256/1.37)) + BC1256/((BC1256+1)/(Q1256/1.6) + BC1256/(R1256/1.37))</f>
        <v>0</v>
      </c>
      <c r="U1256">
        <f>(AX1256*BA1256)</f>
        <v>0</v>
      </c>
      <c r="V1256">
        <f>(BQ1256+(U1256+2*0.95*5.67E-8*(((BQ1256+$B$7)+273)^4-(BQ1256+273)^4)-44100*J1256)/(1.84*29.3*R1256+8*0.95*5.67E-8*(BQ1256+273)^3))</f>
        <v>0</v>
      </c>
      <c r="W1256">
        <f>($C$7*BR1256+$D$7*BS1256+$E$7*V1256)</f>
        <v>0</v>
      </c>
      <c r="X1256">
        <f>0.61365*exp(17.502*W1256/(240.97+W1256))</f>
        <v>0</v>
      </c>
      <c r="Y1256">
        <f>(Z1256/AA1256*100)</f>
        <v>0</v>
      </c>
      <c r="Z1256">
        <f>BJ1256*(BO1256+BP1256)/1000</f>
        <v>0</v>
      </c>
      <c r="AA1256">
        <f>0.61365*exp(17.502*BQ1256/(240.97+BQ1256))</f>
        <v>0</v>
      </c>
      <c r="AB1256">
        <f>(X1256-BJ1256*(BO1256+BP1256)/1000)</f>
        <v>0</v>
      </c>
      <c r="AC1256">
        <f>(-J1256*44100)</f>
        <v>0</v>
      </c>
      <c r="AD1256">
        <f>2*29.3*R1256*0.92*(BQ1256-W1256)</f>
        <v>0</v>
      </c>
      <c r="AE1256">
        <f>2*0.95*5.67E-8*(((BQ1256+$B$7)+273)^4-(W1256+273)^4)</f>
        <v>0</v>
      </c>
      <c r="AF1256">
        <f>U1256+AE1256+AC1256+AD1256</f>
        <v>0</v>
      </c>
      <c r="AG1256">
        <f>BN1256*AU1256*(BI1256-BH1256*(1000-AU1256*BK1256)/(1000-AU1256*BJ1256))/(100*BB1256)</f>
        <v>0</v>
      </c>
      <c r="AH1256">
        <f>1000*BN1256*AU1256*(BJ1256-BK1256)/(100*BB1256*(1000-AU1256*BJ1256))</f>
        <v>0</v>
      </c>
      <c r="AI1256">
        <f>(AJ1256 - AK1256 - BO1256*1E3/(8.314*(BQ1256+273.15)) * AM1256/BN1256 * AL1256) * BN1256/(100*BB1256) * (1000 - BK1256)/1000</f>
        <v>0</v>
      </c>
      <c r="AJ1256">
        <v>1480.39041565432</v>
      </c>
      <c r="AK1256">
        <v>1431.52896969697</v>
      </c>
      <c r="AL1256">
        <v>3.30371887997913</v>
      </c>
      <c r="AM1256">
        <v>65.4576814348884</v>
      </c>
      <c r="AN1256">
        <f>(AP1256 - AO1256 + BO1256*1E3/(8.314*(BQ1256+273.15)) * AR1256/BN1256 * AQ1256) * BN1256/(100*BB1256) * 1000/(1000 - AP1256)</f>
        <v>0</v>
      </c>
      <c r="AO1256">
        <v>19.2371728419045</v>
      </c>
      <c r="AP1256">
        <v>22.7334076923077</v>
      </c>
      <c r="AQ1256">
        <v>-1.48964636254315e-05</v>
      </c>
      <c r="AR1256">
        <v>121.626062050855</v>
      </c>
      <c r="AS1256">
        <v>0</v>
      </c>
      <c r="AT1256">
        <v>0</v>
      </c>
      <c r="AU1256">
        <f>IF(AS1256*$H$13&gt;=AW1256,1.0,(AW1256/(AW1256-AS1256*$H$13)))</f>
        <v>0</v>
      </c>
      <c r="AV1256">
        <f>(AU1256-1)*100</f>
        <v>0</v>
      </c>
      <c r="AW1256">
        <f>MAX(0,($B$13+$C$13*BV1256)/(1+$D$13*BV1256)*BO1256/(BQ1256+273)*$E$13)</f>
        <v>0</v>
      </c>
      <c r="AX1256">
        <f>$B$11*BW1256+$C$11*BX1256+$F$11*CI1256*(1-CL1256)</f>
        <v>0</v>
      </c>
      <c r="AY1256">
        <f>AX1256*AZ1256</f>
        <v>0</v>
      </c>
      <c r="AZ1256">
        <f>($B$11*$D$9+$C$11*$D$9+$F$11*((CV1256+CN1256)/MAX(CV1256+CN1256+CW1256, 0.1)*$I$9+CW1256/MAX(CV1256+CN1256+CW1256, 0.1)*$J$9))/($B$11+$C$11+$F$11)</f>
        <v>0</v>
      </c>
      <c r="BA1256">
        <f>($B$11*$K$9+$C$11*$K$9+$F$11*((CV1256+CN1256)/MAX(CV1256+CN1256+CW1256, 0.1)*$P$9+CW1256/MAX(CV1256+CN1256+CW1256, 0.1)*$Q$9))/($B$11+$C$11+$F$11)</f>
        <v>0</v>
      </c>
      <c r="BB1256">
        <v>6</v>
      </c>
      <c r="BC1256">
        <v>0.5</v>
      </c>
      <c r="BD1256" t="s">
        <v>355</v>
      </c>
      <c r="BE1256">
        <v>2</v>
      </c>
      <c r="BF1256" t="b">
        <v>1</v>
      </c>
      <c r="BG1256">
        <v>1663701447.1</v>
      </c>
      <c r="BH1256">
        <v>1375.91592592593</v>
      </c>
      <c r="BI1256">
        <v>1436.51259259259</v>
      </c>
      <c r="BJ1256">
        <v>22.7427407407407</v>
      </c>
      <c r="BK1256">
        <v>19.1954074074074</v>
      </c>
      <c r="BL1256">
        <v>1364.83222222222</v>
      </c>
      <c r="BM1256">
        <v>22.437962962963</v>
      </c>
      <c r="BN1256">
        <v>500.030555555556</v>
      </c>
      <c r="BO1256">
        <v>90.4286962962963</v>
      </c>
      <c r="BP1256">
        <v>0.0484315222222222</v>
      </c>
      <c r="BQ1256">
        <v>24.3699222222222</v>
      </c>
      <c r="BR1256">
        <v>25.0465518518519</v>
      </c>
      <c r="BS1256">
        <v>999.9</v>
      </c>
      <c r="BT1256">
        <v>0</v>
      </c>
      <c r="BU1256">
        <v>0</v>
      </c>
      <c r="BV1256">
        <v>10000.9259259259</v>
      </c>
      <c r="BW1256">
        <v>0</v>
      </c>
      <c r="BX1256">
        <v>16.6873074074074</v>
      </c>
      <c r="BY1256">
        <v>-60.596</v>
      </c>
      <c r="BZ1256">
        <v>1407.93666666667</v>
      </c>
      <c r="CA1256">
        <v>1464.62703703704</v>
      </c>
      <c r="CB1256">
        <v>3.54734111111111</v>
      </c>
      <c r="CC1256">
        <v>1436.51259259259</v>
      </c>
      <c r="CD1256">
        <v>19.1954074074074</v>
      </c>
      <c r="CE1256">
        <v>2.05659666666667</v>
      </c>
      <c r="CF1256">
        <v>1.7358162962963</v>
      </c>
      <c r="CG1256">
        <v>17.8869481481482</v>
      </c>
      <c r="CH1256">
        <v>15.2204296296296</v>
      </c>
      <c r="CI1256">
        <v>1999.97296296296</v>
      </c>
      <c r="CJ1256">
        <v>0.979998</v>
      </c>
      <c r="CK1256">
        <v>0.0200020333333333</v>
      </c>
      <c r="CL1256">
        <v>0</v>
      </c>
      <c r="CM1256">
        <v>894.723888888889</v>
      </c>
      <c r="CN1256">
        <v>5.00063</v>
      </c>
      <c r="CO1256">
        <v>17767.8222222222</v>
      </c>
      <c r="CP1256">
        <v>17256.6518518519</v>
      </c>
      <c r="CQ1256">
        <v>39.375</v>
      </c>
      <c r="CR1256">
        <v>39.437</v>
      </c>
      <c r="CS1256">
        <v>38.812</v>
      </c>
      <c r="CT1256">
        <v>38.875</v>
      </c>
      <c r="CU1256">
        <v>40.062</v>
      </c>
      <c r="CV1256">
        <v>1955.07185185185</v>
      </c>
      <c r="CW1256">
        <v>39.9011111111111</v>
      </c>
      <c r="CX1256">
        <v>0</v>
      </c>
      <c r="CY1256">
        <v>1663701451.7</v>
      </c>
      <c r="CZ1256">
        <v>0</v>
      </c>
      <c r="DA1256">
        <v>0</v>
      </c>
      <c r="DB1256" t="s">
        <v>356</v>
      </c>
      <c r="DC1256">
        <v>1660677648.1</v>
      </c>
      <c r="DD1256">
        <v>1660677649.1</v>
      </c>
      <c r="DE1256">
        <v>0</v>
      </c>
      <c r="DF1256">
        <v>-1.042</v>
      </c>
      <c r="DG1256">
        <v>0.003</v>
      </c>
      <c r="DH1256">
        <v>5.218</v>
      </c>
      <c r="DI1256">
        <v>0.344</v>
      </c>
      <c r="DJ1256">
        <v>417</v>
      </c>
      <c r="DK1256">
        <v>22</v>
      </c>
      <c r="DL1256">
        <v>1.24</v>
      </c>
      <c r="DM1256">
        <v>0.53</v>
      </c>
      <c r="DN1256">
        <v>-60.6962525</v>
      </c>
      <c r="DO1256">
        <v>2.47314484052526</v>
      </c>
      <c r="DP1256">
        <v>0.46240910944071</v>
      </c>
      <c r="DQ1256">
        <v>0</v>
      </c>
      <c r="DR1256">
        <v>3.58961525</v>
      </c>
      <c r="DS1256">
        <v>-0.719539924953095</v>
      </c>
      <c r="DT1256">
        <v>0.0716811308500187</v>
      </c>
      <c r="DU1256">
        <v>0</v>
      </c>
      <c r="DV1256">
        <v>0</v>
      </c>
      <c r="DW1256">
        <v>2</v>
      </c>
      <c r="DX1256" t="s">
        <v>357</v>
      </c>
      <c r="DY1256">
        <v>2.97337</v>
      </c>
      <c r="DZ1256">
        <v>2.70183</v>
      </c>
      <c r="EA1256">
        <v>0.204957</v>
      </c>
      <c r="EB1256">
        <v>0.210953</v>
      </c>
      <c r="EC1256">
        <v>0.0995738</v>
      </c>
      <c r="ED1256">
        <v>0.0892422</v>
      </c>
      <c r="EE1256">
        <v>30947.4</v>
      </c>
      <c r="EF1256">
        <v>33478.2</v>
      </c>
      <c r="EG1256">
        <v>35277.2</v>
      </c>
      <c r="EH1256">
        <v>38483</v>
      </c>
      <c r="EI1256">
        <v>45053.5</v>
      </c>
      <c r="EJ1256">
        <v>50633.6</v>
      </c>
      <c r="EK1256">
        <v>55157.5</v>
      </c>
      <c r="EL1256">
        <v>61738.2</v>
      </c>
      <c r="EM1256">
        <v>1.982</v>
      </c>
      <c r="EN1256">
        <v>1.8018</v>
      </c>
      <c r="EO1256">
        <v>0.0873506</v>
      </c>
      <c r="EP1256">
        <v>0</v>
      </c>
      <c r="EQ1256">
        <v>23.6178</v>
      </c>
      <c r="ER1256">
        <v>999.9</v>
      </c>
      <c r="ES1256">
        <v>41.765</v>
      </c>
      <c r="ET1256">
        <v>32.337</v>
      </c>
      <c r="EU1256">
        <v>22.4772</v>
      </c>
      <c r="EV1256">
        <v>56.3426</v>
      </c>
      <c r="EW1256">
        <v>46.0857</v>
      </c>
      <c r="EX1256">
        <v>1</v>
      </c>
      <c r="EY1256">
        <v>0.025813</v>
      </c>
      <c r="EZ1256">
        <v>3.54142</v>
      </c>
      <c r="FA1256">
        <v>20.0773</v>
      </c>
      <c r="FB1256">
        <v>5.19692</v>
      </c>
      <c r="FC1256">
        <v>12.0076</v>
      </c>
      <c r="FD1256">
        <v>4.9756</v>
      </c>
      <c r="FE1256">
        <v>3.294</v>
      </c>
      <c r="FF1256">
        <v>9999</v>
      </c>
      <c r="FG1256">
        <v>9999</v>
      </c>
      <c r="FH1256">
        <v>9999</v>
      </c>
      <c r="FI1256">
        <v>696.7</v>
      </c>
      <c r="FJ1256">
        <v>1.86356</v>
      </c>
      <c r="FK1256">
        <v>1.86829</v>
      </c>
      <c r="FL1256">
        <v>1.86807</v>
      </c>
      <c r="FM1256">
        <v>1.86935</v>
      </c>
      <c r="FN1256">
        <v>1.87012</v>
      </c>
      <c r="FO1256">
        <v>1.86615</v>
      </c>
      <c r="FP1256">
        <v>1.86713</v>
      </c>
      <c r="FQ1256">
        <v>1.86859</v>
      </c>
      <c r="FR1256">
        <v>5</v>
      </c>
      <c r="FS1256">
        <v>0</v>
      </c>
      <c r="FT1256">
        <v>0</v>
      </c>
      <c r="FU1256">
        <v>0</v>
      </c>
      <c r="FV1256" t="s">
        <v>358</v>
      </c>
      <c r="FW1256" t="s">
        <v>359</v>
      </c>
      <c r="FX1256" t="s">
        <v>360</v>
      </c>
      <c r="FY1256" t="s">
        <v>360</v>
      </c>
      <c r="FZ1256" t="s">
        <v>360</v>
      </c>
      <c r="GA1256" t="s">
        <v>360</v>
      </c>
      <c r="GB1256">
        <v>0</v>
      </c>
      <c r="GC1256">
        <v>100</v>
      </c>
      <c r="GD1256">
        <v>100</v>
      </c>
      <c r="GE1256">
        <v>11.2</v>
      </c>
      <c r="GF1256">
        <v>0.3048</v>
      </c>
      <c r="GG1256">
        <v>3.61927167264205</v>
      </c>
      <c r="GH1256">
        <v>0.00509506669552449</v>
      </c>
      <c r="GI1256">
        <v>1.17866753763249e-06</v>
      </c>
      <c r="GJ1256">
        <v>-6.62632595388568e-10</v>
      </c>
      <c r="GK1256">
        <v>0.304780318481584</v>
      </c>
      <c r="GL1256">
        <v>0</v>
      </c>
      <c r="GM1256">
        <v>0</v>
      </c>
      <c r="GN1256">
        <v>0</v>
      </c>
      <c r="GO1256">
        <v>-5</v>
      </c>
      <c r="GP1256">
        <v>1640</v>
      </c>
      <c r="GQ1256">
        <v>1</v>
      </c>
      <c r="GR1256">
        <v>20</v>
      </c>
      <c r="GS1256">
        <v>50396.8</v>
      </c>
      <c r="GT1256">
        <v>50396.8</v>
      </c>
      <c r="GU1256">
        <v>2.80151</v>
      </c>
      <c r="GV1256">
        <v>2.61108</v>
      </c>
      <c r="GW1256">
        <v>1.54785</v>
      </c>
      <c r="GX1256">
        <v>2.29858</v>
      </c>
      <c r="GY1256">
        <v>1.34644</v>
      </c>
      <c r="GZ1256">
        <v>2.43652</v>
      </c>
      <c r="HA1256">
        <v>37.3138</v>
      </c>
      <c r="HB1256">
        <v>23.9387</v>
      </c>
      <c r="HC1256">
        <v>18</v>
      </c>
      <c r="HD1256">
        <v>505.071</v>
      </c>
      <c r="HE1256">
        <v>391.637</v>
      </c>
      <c r="HF1256">
        <v>18.7171</v>
      </c>
      <c r="HG1256">
        <v>27.3755</v>
      </c>
      <c r="HH1256">
        <v>30.0001</v>
      </c>
      <c r="HI1256">
        <v>27.3681</v>
      </c>
      <c r="HJ1256">
        <v>27.3154</v>
      </c>
      <c r="HK1256">
        <v>56.0909</v>
      </c>
      <c r="HL1256">
        <v>15.8719</v>
      </c>
      <c r="HM1256">
        <v>22.8086</v>
      </c>
      <c r="HN1256">
        <v>18.6868</v>
      </c>
      <c r="HO1256">
        <v>1471.87</v>
      </c>
      <c r="HP1256">
        <v>19.3465</v>
      </c>
      <c r="HQ1256">
        <v>102.309</v>
      </c>
      <c r="HR1256">
        <v>102.756</v>
      </c>
    </row>
    <row r="1257" spans="1:226">
      <c r="A1257">
        <v>1241</v>
      </c>
      <c r="B1257">
        <v>1663701459.6</v>
      </c>
      <c r="C1257">
        <v>13684.5</v>
      </c>
      <c r="D1257" t="s">
        <v>2853</v>
      </c>
      <c r="E1257" t="s">
        <v>2854</v>
      </c>
      <c r="F1257">
        <v>5</v>
      </c>
      <c r="G1257" t="s">
        <v>2678</v>
      </c>
      <c r="H1257" t="s">
        <v>354</v>
      </c>
      <c r="I1257">
        <v>1663701451.81429</v>
      </c>
      <c r="J1257">
        <f>(K1257)/1000</f>
        <v>0</v>
      </c>
      <c r="K1257">
        <f>IF(BF1257, AN1257, AH1257)</f>
        <v>0</v>
      </c>
      <c r="L1257">
        <f>IF(BF1257, AI1257, AG1257)</f>
        <v>0</v>
      </c>
      <c r="M1257">
        <f>BH1257 - IF(AU1257&gt;1, L1257*BB1257*100.0/(AW1257*BV1257), 0)</f>
        <v>0</v>
      </c>
      <c r="N1257">
        <f>((T1257-J1257/2)*M1257-L1257)/(T1257+J1257/2)</f>
        <v>0</v>
      </c>
      <c r="O1257">
        <f>N1257*(BO1257+BP1257)/1000.0</f>
        <v>0</v>
      </c>
      <c r="P1257">
        <f>(BH1257 - IF(AU1257&gt;1, L1257*BB1257*100.0/(AW1257*BV1257), 0))*(BO1257+BP1257)/1000.0</f>
        <v>0</v>
      </c>
      <c r="Q1257">
        <f>2.0/((1/S1257-1/R1257)+SIGN(S1257)*SQRT((1/S1257-1/R1257)*(1/S1257-1/R1257) + 4*BC1257/((BC1257+1)*(BC1257+1))*(2*1/S1257*1/R1257-1/R1257*1/R1257)))</f>
        <v>0</v>
      </c>
      <c r="R1257">
        <f>IF(LEFT(BD1257,1)&lt;&gt;"0",IF(LEFT(BD1257,1)="1",3.0,BE1257),$D$5+$E$5*(BV1257*BO1257/($K$5*1000))+$F$5*(BV1257*BO1257/($K$5*1000))*MAX(MIN(BB1257,$J$5),$I$5)*MAX(MIN(BB1257,$J$5),$I$5)+$G$5*MAX(MIN(BB1257,$J$5),$I$5)*(BV1257*BO1257/($K$5*1000))+$H$5*(BV1257*BO1257/($K$5*1000))*(BV1257*BO1257/($K$5*1000)))</f>
        <v>0</v>
      </c>
      <c r="S1257">
        <f>J1257*(1000-(1000*0.61365*exp(17.502*W1257/(240.97+W1257))/(BO1257+BP1257)+BJ1257)/2)/(1000*0.61365*exp(17.502*W1257/(240.97+W1257))/(BO1257+BP1257)-BJ1257)</f>
        <v>0</v>
      </c>
      <c r="T1257">
        <f>1/((BC1257+1)/(Q1257/1.6)+1/(R1257/1.37)) + BC1257/((BC1257+1)/(Q1257/1.6) + BC1257/(R1257/1.37))</f>
        <v>0</v>
      </c>
      <c r="U1257">
        <f>(AX1257*BA1257)</f>
        <v>0</v>
      </c>
      <c r="V1257">
        <f>(BQ1257+(U1257+2*0.95*5.67E-8*(((BQ1257+$B$7)+273)^4-(BQ1257+273)^4)-44100*J1257)/(1.84*29.3*R1257+8*0.95*5.67E-8*(BQ1257+273)^3))</f>
        <v>0</v>
      </c>
      <c r="W1257">
        <f>($C$7*BR1257+$D$7*BS1257+$E$7*V1257)</f>
        <v>0</v>
      </c>
      <c r="X1257">
        <f>0.61365*exp(17.502*W1257/(240.97+W1257))</f>
        <v>0</v>
      </c>
      <c r="Y1257">
        <f>(Z1257/AA1257*100)</f>
        <v>0</v>
      </c>
      <c r="Z1257">
        <f>BJ1257*(BO1257+BP1257)/1000</f>
        <v>0</v>
      </c>
      <c r="AA1257">
        <f>0.61365*exp(17.502*BQ1257/(240.97+BQ1257))</f>
        <v>0</v>
      </c>
      <c r="AB1257">
        <f>(X1257-BJ1257*(BO1257+BP1257)/1000)</f>
        <v>0</v>
      </c>
      <c r="AC1257">
        <f>(-J1257*44100)</f>
        <v>0</v>
      </c>
      <c r="AD1257">
        <f>2*29.3*R1257*0.92*(BQ1257-W1257)</f>
        <v>0</v>
      </c>
      <c r="AE1257">
        <f>2*0.95*5.67E-8*(((BQ1257+$B$7)+273)^4-(W1257+273)^4)</f>
        <v>0</v>
      </c>
      <c r="AF1257">
        <f>U1257+AE1257+AC1257+AD1257</f>
        <v>0</v>
      </c>
      <c r="AG1257">
        <f>BN1257*AU1257*(BI1257-BH1257*(1000-AU1257*BK1257)/(1000-AU1257*BJ1257))/(100*BB1257)</f>
        <v>0</v>
      </c>
      <c r="AH1257">
        <f>1000*BN1257*AU1257*(BJ1257-BK1257)/(100*BB1257*(1000-AU1257*BJ1257))</f>
        <v>0</v>
      </c>
      <c r="AI1257">
        <f>(AJ1257 - AK1257 - BO1257*1E3/(8.314*(BQ1257+273.15)) * AM1257/BN1257 * AL1257) * BN1257/(100*BB1257) * (1000 - BK1257)/1000</f>
        <v>0</v>
      </c>
      <c r="AJ1257">
        <v>1498.00379327213</v>
      </c>
      <c r="AK1257">
        <v>1448.43818181818</v>
      </c>
      <c r="AL1257">
        <v>3.37186174042844</v>
      </c>
      <c r="AM1257">
        <v>65.4576814348884</v>
      </c>
      <c r="AN1257">
        <f>(AP1257 - AO1257 + BO1257*1E3/(8.314*(BQ1257+273.15)) * AR1257/BN1257 * AQ1257) * BN1257/(100*BB1257) * 1000/(1000 - AP1257)</f>
        <v>0</v>
      </c>
      <c r="AO1257">
        <v>19.2421365470027</v>
      </c>
      <c r="AP1257">
        <v>22.7209241758242</v>
      </c>
      <c r="AQ1257">
        <v>-0.000161315548384763</v>
      </c>
      <c r="AR1257">
        <v>121.626062050855</v>
      </c>
      <c r="AS1257">
        <v>0</v>
      </c>
      <c r="AT1257">
        <v>0</v>
      </c>
      <c r="AU1257">
        <f>IF(AS1257*$H$13&gt;=AW1257,1.0,(AW1257/(AW1257-AS1257*$H$13)))</f>
        <v>0</v>
      </c>
      <c r="AV1257">
        <f>(AU1257-1)*100</f>
        <v>0</v>
      </c>
      <c r="AW1257">
        <f>MAX(0,($B$13+$C$13*BV1257)/(1+$D$13*BV1257)*BO1257/(BQ1257+273)*$E$13)</f>
        <v>0</v>
      </c>
      <c r="AX1257">
        <f>$B$11*BW1257+$C$11*BX1257+$F$11*CI1257*(1-CL1257)</f>
        <v>0</v>
      </c>
      <c r="AY1257">
        <f>AX1257*AZ1257</f>
        <v>0</v>
      </c>
      <c r="AZ1257">
        <f>($B$11*$D$9+$C$11*$D$9+$F$11*((CV1257+CN1257)/MAX(CV1257+CN1257+CW1257, 0.1)*$I$9+CW1257/MAX(CV1257+CN1257+CW1257, 0.1)*$J$9))/($B$11+$C$11+$F$11)</f>
        <v>0</v>
      </c>
      <c r="BA1257">
        <f>($B$11*$K$9+$C$11*$K$9+$F$11*((CV1257+CN1257)/MAX(CV1257+CN1257+CW1257, 0.1)*$P$9+CW1257/MAX(CV1257+CN1257+CW1257, 0.1)*$Q$9))/($B$11+$C$11+$F$11)</f>
        <v>0</v>
      </c>
      <c r="BB1257">
        <v>6</v>
      </c>
      <c r="BC1257">
        <v>0.5</v>
      </c>
      <c r="BD1257" t="s">
        <v>355</v>
      </c>
      <c r="BE1257">
        <v>2</v>
      </c>
      <c r="BF1257" t="b">
        <v>1</v>
      </c>
      <c r="BG1257">
        <v>1663701451.81429</v>
      </c>
      <c r="BH1257">
        <v>1391.5275</v>
      </c>
      <c r="BI1257">
        <v>1451.98071428571</v>
      </c>
      <c r="BJ1257">
        <v>22.7357464285714</v>
      </c>
      <c r="BK1257">
        <v>19.2461642857143</v>
      </c>
      <c r="BL1257">
        <v>1380.37285714286</v>
      </c>
      <c r="BM1257">
        <v>22.4309714285714</v>
      </c>
      <c r="BN1257">
        <v>500.103571428571</v>
      </c>
      <c r="BO1257">
        <v>90.4292821428571</v>
      </c>
      <c r="BP1257">
        <v>0.0482684392857143</v>
      </c>
      <c r="BQ1257">
        <v>24.3647571428571</v>
      </c>
      <c r="BR1257">
        <v>25.0515357142857</v>
      </c>
      <c r="BS1257">
        <v>999.9</v>
      </c>
      <c r="BT1257">
        <v>0</v>
      </c>
      <c r="BU1257">
        <v>0</v>
      </c>
      <c r="BV1257">
        <v>10005.5357142857</v>
      </c>
      <c r="BW1257">
        <v>0</v>
      </c>
      <c r="BX1257">
        <v>16.682375</v>
      </c>
      <c r="BY1257">
        <v>-60.4522928571429</v>
      </c>
      <c r="BZ1257">
        <v>1423.90107142857</v>
      </c>
      <c r="CA1257">
        <v>1480.47464285714</v>
      </c>
      <c r="CB1257">
        <v>3.48958642857143</v>
      </c>
      <c r="CC1257">
        <v>1451.98071428571</v>
      </c>
      <c r="CD1257">
        <v>19.2461642857143</v>
      </c>
      <c r="CE1257">
        <v>2.05597785714286</v>
      </c>
      <c r="CF1257">
        <v>1.74041678571429</v>
      </c>
      <c r="CG1257">
        <v>17.8821642857143</v>
      </c>
      <c r="CH1257">
        <v>15.2616642857143</v>
      </c>
      <c r="CI1257">
        <v>2000.00107142857</v>
      </c>
      <c r="CJ1257">
        <v>0.979998285714286</v>
      </c>
      <c r="CK1257">
        <v>0.0200017285714286</v>
      </c>
      <c r="CL1257">
        <v>0</v>
      </c>
      <c r="CM1257">
        <v>894.122892857143</v>
      </c>
      <c r="CN1257">
        <v>5.00063</v>
      </c>
      <c r="CO1257">
        <v>17755.1</v>
      </c>
      <c r="CP1257">
        <v>17256.9</v>
      </c>
      <c r="CQ1257">
        <v>39.375</v>
      </c>
      <c r="CR1257">
        <v>39.437</v>
      </c>
      <c r="CS1257">
        <v>38.812</v>
      </c>
      <c r="CT1257">
        <v>38.875</v>
      </c>
      <c r="CU1257">
        <v>40.062</v>
      </c>
      <c r="CV1257">
        <v>1955.1</v>
      </c>
      <c r="CW1257">
        <v>39.9010714285714</v>
      </c>
      <c r="CX1257">
        <v>0</v>
      </c>
      <c r="CY1257">
        <v>1663701457.1</v>
      </c>
      <c r="CZ1257">
        <v>0</v>
      </c>
      <c r="DA1257">
        <v>0</v>
      </c>
      <c r="DB1257" t="s">
        <v>356</v>
      </c>
      <c r="DC1257">
        <v>1660677648.1</v>
      </c>
      <c r="DD1257">
        <v>1660677649.1</v>
      </c>
      <c r="DE1257">
        <v>0</v>
      </c>
      <c r="DF1257">
        <v>-1.042</v>
      </c>
      <c r="DG1257">
        <v>0.003</v>
      </c>
      <c r="DH1257">
        <v>5.218</v>
      </c>
      <c r="DI1257">
        <v>0.344</v>
      </c>
      <c r="DJ1257">
        <v>417</v>
      </c>
      <c r="DK1257">
        <v>22</v>
      </c>
      <c r="DL1257">
        <v>1.24</v>
      </c>
      <c r="DM1257">
        <v>0.53</v>
      </c>
      <c r="DN1257">
        <v>-60.595135</v>
      </c>
      <c r="DO1257">
        <v>1.46260637898685</v>
      </c>
      <c r="DP1257">
        <v>0.496784944191146</v>
      </c>
      <c r="DQ1257">
        <v>0</v>
      </c>
      <c r="DR1257">
        <v>3.537058</v>
      </c>
      <c r="DS1257">
        <v>-0.695470243902448</v>
      </c>
      <c r="DT1257">
        <v>0.0699673847303156</v>
      </c>
      <c r="DU1257">
        <v>0</v>
      </c>
      <c r="DV1257">
        <v>0</v>
      </c>
      <c r="DW1257">
        <v>2</v>
      </c>
      <c r="DX1257" t="s">
        <v>357</v>
      </c>
      <c r="DY1257">
        <v>2.97261</v>
      </c>
      <c r="DZ1257">
        <v>2.70187</v>
      </c>
      <c r="EA1257">
        <v>0.206417</v>
      </c>
      <c r="EB1257">
        <v>0.212365</v>
      </c>
      <c r="EC1257">
        <v>0.0995319</v>
      </c>
      <c r="ED1257">
        <v>0.0895019</v>
      </c>
      <c r="EE1257">
        <v>30890.8</v>
      </c>
      <c r="EF1257">
        <v>33418.2</v>
      </c>
      <c r="EG1257">
        <v>35277.4</v>
      </c>
      <c r="EH1257">
        <v>38482.7</v>
      </c>
      <c r="EI1257">
        <v>45055.6</v>
      </c>
      <c r="EJ1257">
        <v>50618.9</v>
      </c>
      <c r="EK1257">
        <v>55157.4</v>
      </c>
      <c r="EL1257">
        <v>61737.9</v>
      </c>
      <c r="EM1257">
        <v>1.9818</v>
      </c>
      <c r="EN1257">
        <v>1.802</v>
      </c>
      <c r="EO1257">
        <v>0.0879467</v>
      </c>
      <c r="EP1257">
        <v>0</v>
      </c>
      <c r="EQ1257">
        <v>23.6178</v>
      </c>
      <c r="ER1257">
        <v>999.9</v>
      </c>
      <c r="ES1257">
        <v>41.765</v>
      </c>
      <c r="ET1257">
        <v>32.347</v>
      </c>
      <c r="EU1257">
        <v>22.4893</v>
      </c>
      <c r="EV1257">
        <v>56.0226</v>
      </c>
      <c r="EW1257">
        <v>45.7412</v>
      </c>
      <c r="EX1257">
        <v>1</v>
      </c>
      <c r="EY1257">
        <v>0.0264634</v>
      </c>
      <c r="EZ1257">
        <v>3.59</v>
      </c>
      <c r="FA1257">
        <v>20.0762</v>
      </c>
      <c r="FB1257">
        <v>5.19812</v>
      </c>
      <c r="FC1257">
        <v>12.0064</v>
      </c>
      <c r="FD1257">
        <v>4.976</v>
      </c>
      <c r="FE1257">
        <v>3.294</v>
      </c>
      <c r="FF1257">
        <v>9999</v>
      </c>
      <c r="FG1257">
        <v>9999</v>
      </c>
      <c r="FH1257">
        <v>9999</v>
      </c>
      <c r="FI1257">
        <v>696.7</v>
      </c>
      <c r="FJ1257">
        <v>1.86365</v>
      </c>
      <c r="FK1257">
        <v>1.86829</v>
      </c>
      <c r="FL1257">
        <v>1.8681</v>
      </c>
      <c r="FM1257">
        <v>1.86932</v>
      </c>
      <c r="FN1257">
        <v>1.87012</v>
      </c>
      <c r="FO1257">
        <v>1.86615</v>
      </c>
      <c r="FP1257">
        <v>1.86719</v>
      </c>
      <c r="FQ1257">
        <v>1.86859</v>
      </c>
      <c r="FR1257">
        <v>5</v>
      </c>
      <c r="FS1257">
        <v>0</v>
      </c>
      <c r="FT1257">
        <v>0</v>
      </c>
      <c r="FU1257">
        <v>0</v>
      </c>
      <c r="FV1257" t="s">
        <v>358</v>
      </c>
      <c r="FW1257" t="s">
        <v>359</v>
      </c>
      <c r="FX1257" t="s">
        <v>360</v>
      </c>
      <c r="FY1257" t="s">
        <v>360</v>
      </c>
      <c r="FZ1257" t="s">
        <v>360</v>
      </c>
      <c r="GA1257" t="s">
        <v>360</v>
      </c>
      <c r="GB1257">
        <v>0</v>
      </c>
      <c r="GC1257">
        <v>100</v>
      </c>
      <c r="GD1257">
        <v>100</v>
      </c>
      <c r="GE1257">
        <v>11.27</v>
      </c>
      <c r="GF1257">
        <v>0.3048</v>
      </c>
      <c r="GG1257">
        <v>3.61927167264205</v>
      </c>
      <c r="GH1257">
        <v>0.00509506669552449</v>
      </c>
      <c r="GI1257">
        <v>1.17866753763249e-06</v>
      </c>
      <c r="GJ1257">
        <v>-6.62632595388568e-10</v>
      </c>
      <c r="GK1257">
        <v>0.304780318481584</v>
      </c>
      <c r="GL1257">
        <v>0</v>
      </c>
      <c r="GM1257">
        <v>0</v>
      </c>
      <c r="GN1257">
        <v>0</v>
      </c>
      <c r="GO1257">
        <v>-5</v>
      </c>
      <c r="GP1257">
        <v>1640</v>
      </c>
      <c r="GQ1257">
        <v>1</v>
      </c>
      <c r="GR1257">
        <v>20</v>
      </c>
      <c r="GS1257">
        <v>50396.9</v>
      </c>
      <c r="GT1257">
        <v>50396.8</v>
      </c>
      <c r="GU1257">
        <v>2.82349</v>
      </c>
      <c r="GV1257">
        <v>2.61597</v>
      </c>
      <c r="GW1257">
        <v>1.54785</v>
      </c>
      <c r="GX1257">
        <v>2.29858</v>
      </c>
      <c r="GY1257">
        <v>1.34644</v>
      </c>
      <c r="GZ1257">
        <v>2.35352</v>
      </c>
      <c r="HA1257">
        <v>37.3138</v>
      </c>
      <c r="HB1257">
        <v>23.9387</v>
      </c>
      <c r="HC1257">
        <v>18</v>
      </c>
      <c r="HD1257">
        <v>504.936</v>
      </c>
      <c r="HE1257">
        <v>391.746</v>
      </c>
      <c r="HF1257">
        <v>18.6623</v>
      </c>
      <c r="HG1257">
        <v>27.3755</v>
      </c>
      <c r="HH1257">
        <v>30.0006</v>
      </c>
      <c r="HI1257">
        <v>27.3681</v>
      </c>
      <c r="HJ1257">
        <v>27.3154</v>
      </c>
      <c r="HK1257">
        <v>56.6052</v>
      </c>
      <c r="HL1257">
        <v>15.8719</v>
      </c>
      <c r="HM1257">
        <v>22.8086</v>
      </c>
      <c r="HN1257">
        <v>18.634</v>
      </c>
      <c r="HO1257">
        <v>1492.09</v>
      </c>
      <c r="HP1257">
        <v>19.4042</v>
      </c>
      <c r="HQ1257">
        <v>102.309</v>
      </c>
      <c r="HR1257">
        <v>102.755</v>
      </c>
    </row>
    <row r="1258" spans="1:226">
      <c r="A1258">
        <v>1242</v>
      </c>
      <c r="B1258">
        <v>1663701464.6</v>
      </c>
      <c r="C1258">
        <v>13689.5</v>
      </c>
      <c r="D1258" t="s">
        <v>2855</v>
      </c>
      <c r="E1258" t="s">
        <v>2856</v>
      </c>
      <c r="F1258">
        <v>5</v>
      </c>
      <c r="G1258" t="s">
        <v>2678</v>
      </c>
      <c r="H1258" t="s">
        <v>354</v>
      </c>
      <c r="I1258">
        <v>1663701457.1</v>
      </c>
      <c r="J1258">
        <f>(K1258)/1000</f>
        <v>0</v>
      </c>
      <c r="K1258">
        <f>IF(BF1258, AN1258, AH1258)</f>
        <v>0</v>
      </c>
      <c r="L1258">
        <f>IF(BF1258, AI1258, AG1258)</f>
        <v>0</v>
      </c>
      <c r="M1258">
        <f>BH1258 - IF(AU1258&gt;1, L1258*BB1258*100.0/(AW1258*BV1258), 0)</f>
        <v>0</v>
      </c>
      <c r="N1258">
        <f>((T1258-J1258/2)*M1258-L1258)/(T1258+J1258/2)</f>
        <v>0</v>
      </c>
      <c r="O1258">
        <f>N1258*(BO1258+BP1258)/1000.0</f>
        <v>0</v>
      </c>
      <c r="P1258">
        <f>(BH1258 - IF(AU1258&gt;1, L1258*BB1258*100.0/(AW1258*BV1258), 0))*(BO1258+BP1258)/1000.0</f>
        <v>0</v>
      </c>
      <c r="Q1258">
        <f>2.0/((1/S1258-1/R1258)+SIGN(S1258)*SQRT((1/S1258-1/R1258)*(1/S1258-1/R1258) + 4*BC1258/((BC1258+1)*(BC1258+1))*(2*1/S1258*1/R1258-1/R1258*1/R1258)))</f>
        <v>0</v>
      </c>
      <c r="R1258">
        <f>IF(LEFT(BD1258,1)&lt;&gt;"0",IF(LEFT(BD1258,1)="1",3.0,BE1258),$D$5+$E$5*(BV1258*BO1258/($K$5*1000))+$F$5*(BV1258*BO1258/($K$5*1000))*MAX(MIN(BB1258,$J$5),$I$5)*MAX(MIN(BB1258,$J$5),$I$5)+$G$5*MAX(MIN(BB1258,$J$5),$I$5)*(BV1258*BO1258/($K$5*1000))+$H$5*(BV1258*BO1258/($K$5*1000))*(BV1258*BO1258/($K$5*1000)))</f>
        <v>0</v>
      </c>
      <c r="S1258">
        <f>J1258*(1000-(1000*0.61365*exp(17.502*W1258/(240.97+W1258))/(BO1258+BP1258)+BJ1258)/2)/(1000*0.61365*exp(17.502*W1258/(240.97+W1258))/(BO1258+BP1258)-BJ1258)</f>
        <v>0</v>
      </c>
      <c r="T1258">
        <f>1/((BC1258+1)/(Q1258/1.6)+1/(R1258/1.37)) + BC1258/((BC1258+1)/(Q1258/1.6) + BC1258/(R1258/1.37))</f>
        <v>0</v>
      </c>
      <c r="U1258">
        <f>(AX1258*BA1258)</f>
        <v>0</v>
      </c>
      <c r="V1258">
        <f>(BQ1258+(U1258+2*0.95*5.67E-8*(((BQ1258+$B$7)+273)^4-(BQ1258+273)^4)-44100*J1258)/(1.84*29.3*R1258+8*0.95*5.67E-8*(BQ1258+273)^3))</f>
        <v>0</v>
      </c>
      <c r="W1258">
        <f>($C$7*BR1258+$D$7*BS1258+$E$7*V1258)</f>
        <v>0</v>
      </c>
      <c r="X1258">
        <f>0.61365*exp(17.502*W1258/(240.97+W1258))</f>
        <v>0</v>
      </c>
      <c r="Y1258">
        <f>(Z1258/AA1258*100)</f>
        <v>0</v>
      </c>
      <c r="Z1258">
        <f>BJ1258*(BO1258+BP1258)/1000</f>
        <v>0</v>
      </c>
      <c r="AA1258">
        <f>0.61365*exp(17.502*BQ1258/(240.97+BQ1258))</f>
        <v>0</v>
      </c>
      <c r="AB1258">
        <f>(X1258-BJ1258*(BO1258+BP1258)/1000)</f>
        <v>0</v>
      </c>
      <c r="AC1258">
        <f>(-J1258*44100)</f>
        <v>0</v>
      </c>
      <c r="AD1258">
        <f>2*29.3*R1258*0.92*(BQ1258-W1258)</f>
        <v>0</v>
      </c>
      <c r="AE1258">
        <f>2*0.95*5.67E-8*(((BQ1258+$B$7)+273)^4-(W1258+273)^4)</f>
        <v>0</v>
      </c>
      <c r="AF1258">
        <f>U1258+AE1258+AC1258+AD1258</f>
        <v>0</v>
      </c>
      <c r="AG1258">
        <f>BN1258*AU1258*(BI1258-BH1258*(1000-AU1258*BK1258)/(1000-AU1258*BJ1258))/(100*BB1258)</f>
        <v>0</v>
      </c>
      <c r="AH1258">
        <f>1000*BN1258*AU1258*(BJ1258-BK1258)/(100*BB1258*(1000-AU1258*BJ1258))</f>
        <v>0</v>
      </c>
      <c r="AI1258">
        <f>(AJ1258 - AK1258 - BO1258*1E3/(8.314*(BQ1258+273.15)) * AM1258/BN1258 * AL1258) * BN1258/(100*BB1258) * (1000 - BK1258)/1000</f>
        <v>0</v>
      </c>
      <c r="AJ1258">
        <v>1514.88698906312</v>
      </c>
      <c r="AK1258">
        <v>1465.33527272727</v>
      </c>
      <c r="AL1258">
        <v>3.42971822936019</v>
      </c>
      <c r="AM1258">
        <v>65.4576814348884</v>
      </c>
      <c r="AN1258">
        <f>(AP1258 - AO1258 + BO1258*1E3/(8.314*(BQ1258+273.15)) * AR1258/BN1258 * AQ1258) * BN1258/(100*BB1258) * 1000/(1000 - AP1258)</f>
        <v>0</v>
      </c>
      <c r="AO1258">
        <v>19.3296710711398</v>
      </c>
      <c r="AP1258">
        <v>22.7089362637363</v>
      </c>
      <c r="AQ1258">
        <v>-9.53638853721396e-05</v>
      </c>
      <c r="AR1258">
        <v>121.626062050855</v>
      </c>
      <c r="AS1258">
        <v>0</v>
      </c>
      <c r="AT1258">
        <v>0</v>
      </c>
      <c r="AU1258">
        <f>IF(AS1258*$H$13&gt;=AW1258,1.0,(AW1258/(AW1258-AS1258*$H$13)))</f>
        <v>0</v>
      </c>
      <c r="AV1258">
        <f>(AU1258-1)*100</f>
        <v>0</v>
      </c>
      <c r="AW1258">
        <f>MAX(0,($B$13+$C$13*BV1258)/(1+$D$13*BV1258)*BO1258/(BQ1258+273)*$E$13)</f>
        <v>0</v>
      </c>
      <c r="AX1258">
        <f>$B$11*BW1258+$C$11*BX1258+$F$11*CI1258*(1-CL1258)</f>
        <v>0</v>
      </c>
      <c r="AY1258">
        <f>AX1258*AZ1258</f>
        <v>0</v>
      </c>
      <c r="AZ1258">
        <f>($B$11*$D$9+$C$11*$D$9+$F$11*((CV1258+CN1258)/MAX(CV1258+CN1258+CW1258, 0.1)*$I$9+CW1258/MAX(CV1258+CN1258+CW1258, 0.1)*$J$9))/($B$11+$C$11+$F$11)</f>
        <v>0</v>
      </c>
      <c r="BA1258">
        <f>($B$11*$K$9+$C$11*$K$9+$F$11*((CV1258+CN1258)/MAX(CV1258+CN1258+CW1258, 0.1)*$P$9+CW1258/MAX(CV1258+CN1258+CW1258, 0.1)*$Q$9))/($B$11+$C$11+$F$11)</f>
        <v>0</v>
      </c>
      <c r="BB1258">
        <v>6</v>
      </c>
      <c r="BC1258">
        <v>0.5</v>
      </c>
      <c r="BD1258" t="s">
        <v>355</v>
      </c>
      <c r="BE1258">
        <v>2</v>
      </c>
      <c r="BF1258" t="b">
        <v>1</v>
      </c>
      <c r="BG1258">
        <v>1663701457.1</v>
      </c>
      <c r="BH1258">
        <v>1408.93740740741</v>
      </c>
      <c r="BI1258">
        <v>1469.48185185185</v>
      </c>
      <c r="BJ1258">
        <v>22.7260296296296</v>
      </c>
      <c r="BK1258">
        <v>19.2865777777778</v>
      </c>
      <c r="BL1258">
        <v>1397.7037037037</v>
      </c>
      <c r="BM1258">
        <v>22.4212555555556</v>
      </c>
      <c r="BN1258">
        <v>500.063592592593</v>
      </c>
      <c r="BO1258">
        <v>90.429737037037</v>
      </c>
      <c r="BP1258">
        <v>0.0481981074074074</v>
      </c>
      <c r="BQ1258">
        <v>24.3572888888889</v>
      </c>
      <c r="BR1258">
        <v>25.0515666666667</v>
      </c>
      <c r="BS1258">
        <v>999.9</v>
      </c>
      <c r="BT1258">
        <v>0</v>
      </c>
      <c r="BU1258">
        <v>0</v>
      </c>
      <c r="BV1258">
        <v>9997.22222222222</v>
      </c>
      <c r="BW1258">
        <v>0</v>
      </c>
      <c r="BX1258">
        <v>17.3607222222222</v>
      </c>
      <c r="BY1258">
        <v>-60.5427296296296</v>
      </c>
      <c r="BZ1258">
        <v>1441.70148148148</v>
      </c>
      <c r="CA1258">
        <v>1498.38074074074</v>
      </c>
      <c r="CB1258">
        <v>3.43945518518519</v>
      </c>
      <c r="CC1258">
        <v>1469.48185185185</v>
      </c>
      <c r="CD1258">
        <v>19.2865777777778</v>
      </c>
      <c r="CE1258">
        <v>2.05510925925926</v>
      </c>
      <c r="CF1258">
        <v>1.74408037037037</v>
      </c>
      <c r="CG1258">
        <v>17.8754481481481</v>
      </c>
      <c r="CH1258">
        <v>15.2943962962963</v>
      </c>
      <c r="CI1258">
        <v>1999.99592592593</v>
      </c>
      <c r="CJ1258">
        <v>0.979998222222222</v>
      </c>
      <c r="CK1258">
        <v>0.0200017962962963</v>
      </c>
      <c r="CL1258">
        <v>0</v>
      </c>
      <c r="CM1258">
        <v>893.354555555556</v>
      </c>
      <c r="CN1258">
        <v>5.00063</v>
      </c>
      <c r="CO1258">
        <v>17740.8592592593</v>
      </c>
      <c r="CP1258">
        <v>17256.8592592593</v>
      </c>
      <c r="CQ1258">
        <v>39.375</v>
      </c>
      <c r="CR1258">
        <v>39.437</v>
      </c>
      <c r="CS1258">
        <v>38.812</v>
      </c>
      <c r="CT1258">
        <v>38.875</v>
      </c>
      <c r="CU1258">
        <v>40.062</v>
      </c>
      <c r="CV1258">
        <v>1955.09481481482</v>
      </c>
      <c r="CW1258">
        <v>39.9011111111111</v>
      </c>
      <c r="CX1258">
        <v>0</v>
      </c>
      <c r="CY1258">
        <v>1663701461.9</v>
      </c>
      <c r="CZ1258">
        <v>0</v>
      </c>
      <c r="DA1258">
        <v>0</v>
      </c>
      <c r="DB1258" t="s">
        <v>356</v>
      </c>
      <c r="DC1258">
        <v>1660677648.1</v>
      </c>
      <c r="DD1258">
        <v>1660677649.1</v>
      </c>
      <c r="DE1258">
        <v>0</v>
      </c>
      <c r="DF1258">
        <v>-1.042</v>
      </c>
      <c r="DG1258">
        <v>0.003</v>
      </c>
      <c r="DH1258">
        <v>5.218</v>
      </c>
      <c r="DI1258">
        <v>0.344</v>
      </c>
      <c r="DJ1258">
        <v>417</v>
      </c>
      <c r="DK1258">
        <v>22</v>
      </c>
      <c r="DL1258">
        <v>1.24</v>
      </c>
      <c r="DM1258">
        <v>0.53</v>
      </c>
      <c r="DN1258">
        <v>-60.512645</v>
      </c>
      <c r="DO1258">
        <v>-1.05777185741083</v>
      </c>
      <c r="DP1258">
        <v>0.481439975464232</v>
      </c>
      <c r="DQ1258">
        <v>0</v>
      </c>
      <c r="DR1258">
        <v>3.4739245</v>
      </c>
      <c r="DS1258">
        <v>-0.610276547842415</v>
      </c>
      <c r="DT1258">
        <v>0.0610067944556178</v>
      </c>
      <c r="DU1258">
        <v>0</v>
      </c>
      <c r="DV1258">
        <v>0</v>
      </c>
      <c r="DW1258">
        <v>2</v>
      </c>
      <c r="DX1258" t="s">
        <v>357</v>
      </c>
      <c r="DY1258">
        <v>2.97335</v>
      </c>
      <c r="DZ1258">
        <v>2.70224</v>
      </c>
      <c r="EA1258">
        <v>0.207869</v>
      </c>
      <c r="EB1258">
        <v>0.213852</v>
      </c>
      <c r="EC1258">
        <v>0.0994822</v>
      </c>
      <c r="ED1258">
        <v>0.0896085</v>
      </c>
      <c r="EE1258">
        <v>30833.8</v>
      </c>
      <c r="EF1258">
        <v>33354.5</v>
      </c>
      <c r="EG1258">
        <v>35276.9</v>
      </c>
      <c r="EH1258">
        <v>38482</v>
      </c>
      <c r="EI1258">
        <v>45057.4</v>
      </c>
      <c r="EJ1258">
        <v>50612.4</v>
      </c>
      <c r="EK1258">
        <v>55156.4</v>
      </c>
      <c r="EL1258">
        <v>61737.2</v>
      </c>
      <c r="EM1258">
        <v>1.9826</v>
      </c>
      <c r="EN1258">
        <v>1.802</v>
      </c>
      <c r="EO1258">
        <v>0.086844</v>
      </c>
      <c r="EP1258">
        <v>0</v>
      </c>
      <c r="EQ1258">
        <v>23.6178</v>
      </c>
      <c r="ER1258">
        <v>999.9</v>
      </c>
      <c r="ES1258">
        <v>41.79</v>
      </c>
      <c r="ET1258">
        <v>32.347</v>
      </c>
      <c r="EU1258">
        <v>22.5031</v>
      </c>
      <c r="EV1258">
        <v>56.3026</v>
      </c>
      <c r="EW1258">
        <v>46.1979</v>
      </c>
      <c r="EX1258">
        <v>1</v>
      </c>
      <c r="EY1258">
        <v>0.0263821</v>
      </c>
      <c r="EZ1258">
        <v>3.62743</v>
      </c>
      <c r="FA1258">
        <v>20.0756</v>
      </c>
      <c r="FB1258">
        <v>5.19812</v>
      </c>
      <c r="FC1258">
        <v>12.0076</v>
      </c>
      <c r="FD1258">
        <v>4.9756</v>
      </c>
      <c r="FE1258">
        <v>3.294</v>
      </c>
      <c r="FF1258">
        <v>9999</v>
      </c>
      <c r="FG1258">
        <v>9999</v>
      </c>
      <c r="FH1258">
        <v>9999</v>
      </c>
      <c r="FI1258">
        <v>696.7</v>
      </c>
      <c r="FJ1258">
        <v>1.86362</v>
      </c>
      <c r="FK1258">
        <v>1.86829</v>
      </c>
      <c r="FL1258">
        <v>1.8681</v>
      </c>
      <c r="FM1258">
        <v>1.86926</v>
      </c>
      <c r="FN1258">
        <v>1.87012</v>
      </c>
      <c r="FO1258">
        <v>1.86615</v>
      </c>
      <c r="FP1258">
        <v>1.86713</v>
      </c>
      <c r="FQ1258">
        <v>1.86859</v>
      </c>
      <c r="FR1258">
        <v>5</v>
      </c>
      <c r="FS1258">
        <v>0</v>
      </c>
      <c r="FT1258">
        <v>0</v>
      </c>
      <c r="FU1258">
        <v>0</v>
      </c>
      <c r="FV1258" t="s">
        <v>358</v>
      </c>
      <c r="FW1258" t="s">
        <v>359</v>
      </c>
      <c r="FX1258" t="s">
        <v>360</v>
      </c>
      <c r="FY1258" t="s">
        <v>360</v>
      </c>
      <c r="FZ1258" t="s">
        <v>360</v>
      </c>
      <c r="GA1258" t="s">
        <v>360</v>
      </c>
      <c r="GB1258">
        <v>0</v>
      </c>
      <c r="GC1258">
        <v>100</v>
      </c>
      <c r="GD1258">
        <v>100</v>
      </c>
      <c r="GE1258">
        <v>11.34</v>
      </c>
      <c r="GF1258">
        <v>0.3048</v>
      </c>
      <c r="GG1258">
        <v>3.61927167264205</v>
      </c>
      <c r="GH1258">
        <v>0.00509506669552449</v>
      </c>
      <c r="GI1258">
        <v>1.17866753763249e-06</v>
      </c>
      <c r="GJ1258">
        <v>-6.62632595388568e-10</v>
      </c>
      <c r="GK1258">
        <v>0.304780318481584</v>
      </c>
      <c r="GL1258">
        <v>0</v>
      </c>
      <c r="GM1258">
        <v>0</v>
      </c>
      <c r="GN1258">
        <v>0</v>
      </c>
      <c r="GO1258">
        <v>-5</v>
      </c>
      <c r="GP1258">
        <v>1640</v>
      </c>
      <c r="GQ1258">
        <v>1</v>
      </c>
      <c r="GR1258">
        <v>20</v>
      </c>
      <c r="GS1258">
        <v>50396.9</v>
      </c>
      <c r="GT1258">
        <v>50396.9</v>
      </c>
      <c r="GU1258">
        <v>2.85034</v>
      </c>
      <c r="GV1258">
        <v>2.60132</v>
      </c>
      <c r="GW1258">
        <v>1.54785</v>
      </c>
      <c r="GX1258">
        <v>2.29858</v>
      </c>
      <c r="GY1258">
        <v>1.34644</v>
      </c>
      <c r="GZ1258">
        <v>2.45483</v>
      </c>
      <c r="HA1258">
        <v>37.3378</v>
      </c>
      <c r="HB1258">
        <v>23.9387</v>
      </c>
      <c r="HC1258">
        <v>18</v>
      </c>
      <c r="HD1258">
        <v>505.471</v>
      </c>
      <c r="HE1258">
        <v>391.746</v>
      </c>
      <c r="HF1258">
        <v>18.6092</v>
      </c>
      <c r="HG1258">
        <v>27.3755</v>
      </c>
      <c r="HH1258">
        <v>30.0001</v>
      </c>
      <c r="HI1258">
        <v>27.3681</v>
      </c>
      <c r="HJ1258">
        <v>27.3154</v>
      </c>
      <c r="HK1258">
        <v>57.0789</v>
      </c>
      <c r="HL1258">
        <v>15.5693</v>
      </c>
      <c r="HM1258">
        <v>23.1883</v>
      </c>
      <c r="HN1258">
        <v>18.5823</v>
      </c>
      <c r="HO1258">
        <v>1505.51</v>
      </c>
      <c r="HP1258">
        <v>19.4676</v>
      </c>
      <c r="HQ1258">
        <v>102.308</v>
      </c>
      <c r="HR1258">
        <v>102.754</v>
      </c>
    </row>
    <row r="1259" spans="1:226">
      <c r="A1259">
        <v>1243</v>
      </c>
      <c r="B1259">
        <v>1663701469.6</v>
      </c>
      <c r="C1259">
        <v>13694.5</v>
      </c>
      <c r="D1259" t="s">
        <v>2857</v>
      </c>
      <c r="E1259" t="s">
        <v>2858</v>
      </c>
      <c r="F1259">
        <v>5</v>
      </c>
      <c r="G1259" t="s">
        <v>2678</v>
      </c>
      <c r="H1259" t="s">
        <v>354</v>
      </c>
      <c r="I1259">
        <v>1663701461.81429</v>
      </c>
      <c r="J1259">
        <f>(K1259)/1000</f>
        <v>0</v>
      </c>
      <c r="K1259">
        <f>IF(BF1259, AN1259, AH1259)</f>
        <v>0</v>
      </c>
      <c r="L1259">
        <f>IF(BF1259, AI1259, AG1259)</f>
        <v>0</v>
      </c>
      <c r="M1259">
        <f>BH1259 - IF(AU1259&gt;1, L1259*BB1259*100.0/(AW1259*BV1259), 0)</f>
        <v>0</v>
      </c>
      <c r="N1259">
        <f>((T1259-J1259/2)*M1259-L1259)/(T1259+J1259/2)</f>
        <v>0</v>
      </c>
      <c r="O1259">
        <f>N1259*(BO1259+BP1259)/1000.0</f>
        <v>0</v>
      </c>
      <c r="P1259">
        <f>(BH1259 - IF(AU1259&gt;1, L1259*BB1259*100.0/(AW1259*BV1259), 0))*(BO1259+BP1259)/1000.0</f>
        <v>0</v>
      </c>
      <c r="Q1259">
        <f>2.0/((1/S1259-1/R1259)+SIGN(S1259)*SQRT((1/S1259-1/R1259)*(1/S1259-1/R1259) + 4*BC1259/((BC1259+1)*(BC1259+1))*(2*1/S1259*1/R1259-1/R1259*1/R1259)))</f>
        <v>0</v>
      </c>
      <c r="R1259">
        <f>IF(LEFT(BD1259,1)&lt;&gt;"0",IF(LEFT(BD1259,1)="1",3.0,BE1259),$D$5+$E$5*(BV1259*BO1259/($K$5*1000))+$F$5*(BV1259*BO1259/($K$5*1000))*MAX(MIN(BB1259,$J$5),$I$5)*MAX(MIN(BB1259,$J$5),$I$5)+$G$5*MAX(MIN(BB1259,$J$5),$I$5)*(BV1259*BO1259/($K$5*1000))+$H$5*(BV1259*BO1259/($K$5*1000))*(BV1259*BO1259/($K$5*1000)))</f>
        <v>0</v>
      </c>
      <c r="S1259">
        <f>J1259*(1000-(1000*0.61365*exp(17.502*W1259/(240.97+W1259))/(BO1259+BP1259)+BJ1259)/2)/(1000*0.61365*exp(17.502*W1259/(240.97+W1259))/(BO1259+BP1259)-BJ1259)</f>
        <v>0</v>
      </c>
      <c r="T1259">
        <f>1/((BC1259+1)/(Q1259/1.6)+1/(R1259/1.37)) + BC1259/((BC1259+1)/(Q1259/1.6) + BC1259/(R1259/1.37))</f>
        <v>0</v>
      </c>
      <c r="U1259">
        <f>(AX1259*BA1259)</f>
        <v>0</v>
      </c>
      <c r="V1259">
        <f>(BQ1259+(U1259+2*0.95*5.67E-8*(((BQ1259+$B$7)+273)^4-(BQ1259+273)^4)-44100*J1259)/(1.84*29.3*R1259+8*0.95*5.67E-8*(BQ1259+273)^3))</f>
        <v>0</v>
      </c>
      <c r="W1259">
        <f>($C$7*BR1259+$D$7*BS1259+$E$7*V1259)</f>
        <v>0</v>
      </c>
      <c r="X1259">
        <f>0.61365*exp(17.502*W1259/(240.97+W1259))</f>
        <v>0</v>
      </c>
      <c r="Y1259">
        <f>(Z1259/AA1259*100)</f>
        <v>0</v>
      </c>
      <c r="Z1259">
        <f>BJ1259*(BO1259+BP1259)/1000</f>
        <v>0</v>
      </c>
      <c r="AA1259">
        <f>0.61365*exp(17.502*BQ1259/(240.97+BQ1259))</f>
        <v>0</v>
      </c>
      <c r="AB1259">
        <f>(X1259-BJ1259*(BO1259+BP1259)/1000)</f>
        <v>0</v>
      </c>
      <c r="AC1259">
        <f>(-J1259*44100)</f>
        <v>0</v>
      </c>
      <c r="AD1259">
        <f>2*29.3*R1259*0.92*(BQ1259-W1259)</f>
        <v>0</v>
      </c>
      <c r="AE1259">
        <f>2*0.95*5.67E-8*(((BQ1259+$B$7)+273)^4-(W1259+273)^4)</f>
        <v>0</v>
      </c>
      <c r="AF1259">
        <f>U1259+AE1259+AC1259+AD1259</f>
        <v>0</v>
      </c>
      <c r="AG1259">
        <f>BN1259*AU1259*(BI1259-BH1259*(1000-AU1259*BK1259)/(1000-AU1259*BJ1259))/(100*BB1259)</f>
        <v>0</v>
      </c>
      <c r="AH1259">
        <f>1000*BN1259*AU1259*(BJ1259-BK1259)/(100*BB1259*(1000-AU1259*BJ1259))</f>
        <v>0</v>
      </c>
      <c r="AI1259">
        <f>(AJ1259 - AK1259 - BO1259*1E3/(8.314*(BQ1259+273.15)) * AM1259/BN1259 * AL1259) * BN1259/(100*BB1259) * (1000 - BK1259)/1000</f>
        <v>0</v>
      </c>
      <c r="AJ1259">
        <v>1531.84748199049</v>
      </c>
      <c r="AK1259">
        <v>1482.28884848485</v>
      </c>
      <c r="AL1259">
        <v>3.37335345648278</v>
      </c>
      <c r="AM1259">
        <v>65.4576814348884</v>
      </c>
      <c r="AN1259">
        <f>(AP1259 - AO1259 + BO1259*1E3/(8.314*(BQ1259+273.15)) * AR1259/BN1259 * AQ1259) * BN1259/(100*BB1259) * 1000/(1000 - AP1259)</f>
        <v>0</v>
      </c>
      <c r="AO1259">
        <v>19.3738976336565</v>
      </c>
      <c r="AP1259">
        <v>22.6954791208791</v>
      </c>
      <c r="AQ1259">
        <v>-0.00576519922343386</v>
      </c>
      <c r="AR1259">
        <v>121.626062050855</v>
      </c>
      <c r="AS1259">
        <v>0</v>
      </c>
      <c r="AT1259">
        <v>0</v>
      </c>
      <c r="AU1259">
        <f>IF(AS1259*$H$13&gt;=AW1259,1.0,(AW1259/(AW1259-AS1259*$H$13)))</f>
        <v>0</v>
      </c>
      <c r="AV1259">
        <f>(AU1259-1)*100</f>
        <v>0</v>
      </c>
      <c r="AW1259">
        <f>MAX(0,($B$13+$C$13*BV1259)/(1+$D$13*BV1259)*BO1259/(BQ1259+273)*$E$13)</f>
        <v>0</v>
      </c>
      <c r="AX1259">
        <f>$B$11*BW1259+$C$11*BX1259+$F$11*CI1259*(1-CL1259)</f>
        <v>0</v>
      </c>
      <c r="AY1259">
        <f>AX1259*AZ1259</f>
        <v>0</v>
      </c>
      <c r="AZ1259">
        <f>($B$11*$D$9+$C$11*$D$9+$F$11*((CV1259+CN1259)/MAX(CV1259+CN1259+CW1259, 0.1)*$I$9+CW1259/MAX(CV1259+CN1259+CW1259, 0.1)*$J$9))/($B$11+$C$11+$F$11)</f>
        <v>0</v>
      </c>
      <c r="BA1259">
        <f>($B$11*$K$9+$C$11*$K$9+$F$11*((CV1259+CN1259)/MAX(CV1259+CN1259+CW1259, 0.1)*$P$9+CW1259/MAX(CV1259+CN1259+CW1259, 0.1)*$Q$9))/($B$11+$C$11+$F$11)</f>
        <v>0</v>
      </c>
      <c r="BB1259">
        <v>6</v>
      </c>
      <c r="BC1259">
        <v>0.5</v>
      </c>
      <c r="BD1259" t="s">
        <v>355</v>
      </c>
      <c r="BE1259">
        <v>2</v>
      </c>
      <c r="BF1259" t="b">
        <v>1</v>
      </c>
      <c r="BG1259">
        <v>1663701461.81429</v>
      </c>
      <c r="BH1259">
        <v>1424.50285714286</v>
      </c>
      <c r="BI1259">
        <v>1485.14892857143</v>
      </c>
      <c r="BJ1259">
        <v>22.7131285714286</v>
      </c>
      <c r="BK1259">
        <v>19.3433428571429</v>
      </c>
      <c r="BL1259">
        <v>1413.19928571429</v>
      </c>
      <c r="BM1259">
        <v>22.4083464285714</v>
      </c>
      <c r="BN1259">
        <v>500.061428571429</v>
      </c>
      <c r="BO1259">
        <v>90.4300107142857</v>
      </c>
      <c r="BP1259">
        <v>0.0482834071428572</v>
      </c>
      <c r="BQ1259">
        <v>24.3491535714286</v>
      </c>
      <c r="BR1259">
        <v>25.0477428571429</v>
      </c>
      <c r="BS1259">
        <v>999.9</v>
      </c>
      <c r="BT1259">
        <v>0</v>
      </c>
      <c r="BU1259">
        <v>0</v>
      </c>
      <c r="BV1259">
        <v>9990.53571428571</v>
      </c>
      <c r="BW1259">
        <v>0</v>
      </c>
      <c r="BX1259">
        <v>17.4688607142857</v>
      </c>
      <c r="BY1259">
        <v>-60.6460964285714</v>
      </c>
      <c r="BZ1259">
        <v>1457.60857142857</v>
      </c>
      <c r="CA1259">
        <v>1514.445</v>
      </c>
      <c r="CB1259">
        <v>3.36978464285714</v>
      </c>
      <c r="CC1259">
        <v>1485.14892857143</v>
      </c>
      <c r="CD1259">
        <v>19.3433428571429</v>
      </c>
      <c r="CE1259">
        <v>2.05394821428571</v>
      </c>
      <c r="CF1259">
        <v>1.74921821428571</v>
      </c>
      <c r="CG1259">
        <v>17.8664714285714</v>
      </c>
      <c r="CH1259">
        <v>15.3401714285714</v>
      </c>
      <c r="CI1259">
        <v>2000.015</v>
      </c>
      <c r="CJ1259">
        <v>0.979998392857143</v>
      </c>
      <c r="CK1259">
        <v>0.0200016142857143</v>
      </c>
      <c r="CL1259">
        <v>0</v>
      </c>
      <c r="CM1259">
        <v>892.816428571429</v>
      </c>
      <c r="CN1259">
        <v>5.00063</v>
      </c>
      <c r="CO1259">
        <v>17728.7035714286</v>
      </c>
      <c r="CP1259">
        <v>17257.0285714286</v>
      </c>
      <c r="CQ1259">
        <v>39.375</v>
      </c>
      <c r="CR1259">
        <v>39.437</v>
      </c>
      <c r="CS1259">
        <v>38.812</v>
      </c>
      <c r="CT1259">
        <v>38.875</v>
      </c>
      <c r="CU1259">
        <v>40.062</v>
      </c>
      <c r="CV1259">
        <v>1955.11392857143</v>
      </c>
      <c r="CW1259">
        <v>39.9010714285714</v>
      </c>
      <c r="CX1259">
        <v>0</v>
      </c>
      <c r="CY1259">
        <v>1663701466.7</v>
      </c>
      <c r="CZ1259">
        <v>0</v>
      </c>
      <c r="DA1259">
        <v>0</v>
      </c>
      <c r="DB1259" t="s">
        <v>356</v>
      </c>
      <c r="DC1259">
        <v>1660677648.1</v>
      </c>
      <c r="DD1259">
        <v>1660677649.1</v>
      </c>
      <c r="DE1259">
        <v>0</v>
      </c>
      <c r="DF1259">
        <v>-1.042</v>
      </c>
      <c r="DG1259">
        <v>0.003</v>
      </c>
      <c r="DH1259">
        <v>5.218</v>
      </c>
      <c r="DI1259">
        <v>0.344</v>
      </c>
      <c r="DJ1259">
        <v>417</v>
      </c>
      <c r="DK1259">
        <v>22</v>
      </c>
      <c r="DL1259">
        <v>1.24</v>
      </c>
      <c r="DM1259">
        <v>0.53</v>
      </c>
      <c r="DN1259">
        <v>-60.57595</v>
      </c>
      <c r="DO1259">
        <v>-1.50242251407114</v>
      </c>
      <c r="DP1259">
        <v>0.489866714015149</v>
      </c>
      <c r="DQ1259">
        <v>0</v>
      </c>
      <c r="DR1259">
        <v>3.4161425</v>
      </c>
      <c r="DS1259">
        <v>-0.792061238273927</v>
      </c>
      <c r="DT1259">
        <v>0.0785430003167055</v>
      </c>
      <c r="DU1259">
        <v>0</v>
      </c>
      <c r="DV1259">
        <v>0</v>
      </c>
      <c r="DW1259">
        <v>2</v>
      </c>
      <c r="DX1259" t="s">
        <v>357</v>
      </c>
      <c r="DY1259">
        <v>2.97165</v>
      </c>
      <c r="DZ1259">
        <v>2.70262</v>
      </c>
      <c r="EA1259">
        <v>0.209303</v>
      </c>
      <c r="EB1259">
        <v>0.21518</v>
      </c>
      <c r="EC1259">
        <v>0.0994447</v>
      </c>
      <c r="ED1259">
        <v>0.0899481</v>
      </c>
      <c r="EE1259">
        <v>30777.8</v>
      </c>
      <c r="EF1259">
        <v>33298.2</v>
      </c>
      <c r="EG1259">
        <v>35276.7</v>
      </c>
      <c r="EH1259">
        <v>38482.1</v>
      </c>
      <c r="EI1259">
        <v>45059.9</v>
      </c>
      <c r="EJ1259">
        <v>50592.8</v>
      </c>
      <c r="EK1259">
        <v>55157.1</v>
      </c>
      <c r="EL1259">
        <v>61736.2</v>
      </c>
      <c r="EM1259">
        <v>1.9816</v>
      </c>
      <c r="EN1259">
        <v>1.803</v>
      </c>
      <c r="EO1259">
        <v>0.086844</v>
      </c>
      <c r="EP1259">
        <v>0</v>
      </c>
      <c r="EQ1259">
        <v>23.6158</v>
      </c>
      <c r="ER1259">
        <v>999.9</v>
      </c>
      <c r="ES1259">
        <v>41.814</v>
      </c>
      <c r="ET1259">
        <v>32.347</v>
      </c>
      <c r="EU1259">
        <v>22.5152</v>
      </c>
      <c r="EV1259">
        <v>56.8526</v>
      </c>
      <c r="EW1259">
        <v>45.8253</v>
      </c>
      <c r="EX1259">
        <v>1</v>
      </c>
      <c r="EY1259">
        <v>0.0263008</v>
      </c>
      <c r="EZ1259">
        <v>3.6112</v>
      </c>
      <c r="FA1259">
        <v>20.0759</v>
      </c>
      <c r="FB1259">
        <v>5.19812</v>
      </c>
      <c r="FC1259">
        <v>12.0088</v>
      </c>
      <c r="FD1259">
        <v>4.9756</v>
      </c>
      <c r="FE1259">
        <v>3.294</v>
      </c>
      <c r="FF1259">
        <v>9999</v>
      </c>
      <c r="FG1259">
        <v>9999</v>
      </c>
      <c r="FH1259">
        <v>9999</v>
      </c>
      <c r="FI1259">
        <v>696.7</v>
      </c>
      <c r="FJ1259">
        <v>1.86362</v>
      </c>
      <c r="FK1259">
        <v>1.86829</v>
      </c>
      <c r="FL1259">
        <v>1.86804</v>
      </c>
      <c r="FM1259">
        <v>1.86932</v>
      </c>
      <c r="FN1259">
        <v>1.87012</v>
      </c>
      <c r="FO1259">
        <v>1.86615</v>
      </c>
      <c r="FP1259">
        <v>1.86716</v>
      </c>
      <c r="FQ1259">
        <v>1.86859</v>
      </c>
      <c r="FR1259">
        <v>5</v>
      </c>
      <c r="FS1259">
        <v>0</v>
      </c>
      <c r="FT1259">
        <v>0</v>
      </c>
      <c r="FU1259">
        <v>0</v>
      </c>
      <c r="FV1259" t="s">
        <v>358</v>
      </c>
      <c r="FW1259" t="s">
        <v>359</v>
      </c>
      <c r="FX1259" t="s">
        <v>360</v>
      </c>
      <c r="FY1259" t="s">
        <v>360</v>
      </c>
      <c r="FZ1259" t="s">
        <v>360</v>
      </c>
      <c r="GA1259" t="s">
        <v>360</v>
      </c>
      <c r="GB1259">
        <v>0</v>
      </c>
      <c r="GC1259">
        <v>100</v>
      </c>
      <c r="GD1259">
        <v>100</v>
      </c>
      <c r="GE1259">
        <v>11.42</v>
      </c>
      <c r="GF1259">
        <v>0.3048</v>
      </c>
      <c r="GG1259">
        <v>3.61927167264205</v>
      </c>
      <c r="GH1259">
        <v>0.00509506669552449</v>
      </c>
      <c r="GI1259">
        <v>1.17866753763249e-06</v>
      </c>
      <c r="GJ1259">
        <v>-6.62632595388568e-10</v>
      </c>
      <c r="GK1259">
        <v>0.304780318481584</v>
      </c>
      <c r="GL1259">
        <v>0</v>
      </c>
      <c r="GM1259">
        <v>0</v>
      </c>
      <c r="GN1259">
        <v>0</v>
      </c>
      <c r="GO1259">
        <v>-5</v>
      </c>
      <c r="GP1259">
        <v>1640</v>
      </c>
      <c r="GQ1259">
        <v>1</v>
      </c>
      <c r="GR1259">
        <v>20</v>
      </c>
      <c r="GS1259">
        <v>50397</v>
      </c>
      <c r="GT1259">
        <v>50397</v>
      </c>
      <c r="GU1259">
        <v>2.87476</v>
      </c>
      <c r="GV1259">
        <v>2.61475</v>
      </c>
      <c r="GW1259">
        <v>1.54785</v>
      </c>
      <c r="GX1259">
        <v>2.29858</v>
      </c>
      <c r="GY1259">
        <v>1.34644</v>
      </c>
      <c r="GZ1259">
        <v>2.36572</v>
      </c>
      <c r="HA1259">
        <v>37.3378</v>
      </c>
      <c r="HB1259">
        <v>23.9299</v>
      </c>
      <c r="HC1259">
        <v>18</v>
      </c>
      <c r="HD1259">
        <v>504.804</v>
      </c>
      <c r="HE1259">
        <v>392.291</v>
      </c>
      <c r="HF1259">
        <v>18.557</v>
      </c>
      <c r="HG1259">
        <v>27.3755</v>
      </c>
      <c r="HH1259">
        <v>30</v>
      </c>
      <c r="HI1259">
        <v>27.3681</v>
      </c>
      <c r="HJ1259">
        <v>27.3154</v>
      </c>
      <c r="HK1259">
        <v>57.6189</v>
      </c>
      <c r="HL1259">
        <v>15.5693</v>
      </c>
      <c r="HM1259">
        <v>23.1883</v>
      </c>
      <c r="HN1259">
        <v>18.5398</v>
      </c>
      <c r="HO1259">
        <v>1525.64</v>
      </c>
      <c r="HP1259">
        <v>19.5347</v>
      </c>
      <c r="HQ1259">
        <v>102.308</v>
      </c>
      <c r="HR1259">
        <v>102.753</v>
      </c>
    </row>
    <row r="1260" spans="1:226">
      <c r="A1260">
        <v>1244</v>
      </c>
      <c r="B1260">
        <v>1663701474.6</v>
      </c>
      <c r="C1260">
        <v>13699.5</v>
      </c>
      <c r="D1260" t="s">
        <v>2859</v>
      </c>
      <c r="E1260" t="s">
        <v>2860</v>
      </c>
      <c r="F1260">
        <v>5</v>
      </c>
      <c r="G1260" t="s">
        <v>2678</v>
      </c>
      <c r="H1260" t="s">
        <v>354</v>
      </c>
      <c r="I1260">
        <v>1663701467.1</v>
      </c>
      <c r="J1260">
        <f>(K1260)/1000</f>
        <v>0</v>
      </c>
      <c r="K1260">
        <f>IF(BF1260, AN1260, AH1260)</f>
        <v>0</v>
      </c>
      <c r="L1260">
        <f>IF(BF1260, AI1260, AG1260)</f>
        <v>0</v>
      </c>
      <c r="M1260">
        <f>BH1260 - IF(AU1260&gt;1, L1260*BB1260*100.0/(AW1260*BV1260), 0)</f>
        <v>0</v>
      </c>
      <c r="N1260">
        <f>((T1260-J1260/2)*M1260-L1260)/(T1260+J1260/2)</f>
        <v>0</v>
      </c>
      <c r="O1260">
        <f>N1260*(BO1260+BP1260)/1000.0</f>
        <v>0</v>
      </c>
      <c r="P1260">
        <f>(BH1260 - IF(AU1260&gt;1, L1260*BB1260*100.0/(AW1260*BV1260), 0))*(BO1260+BP1260)/1000.0</f>
        <v>0</v>
      </c>
      <c r="Q1260">
        <f>2.0/((1/S1260-1/R1260)+SIGN(S1260)*SQRT((1/S1260-1/R1260)*(1/S1260-1/R1260) + 4*BC1260/((BC1260+1)*(BC1260+1))*(2*1/S1260*1/R1260-1/R1260*1/R1260)))</f>
        <v>0</v>
      </c>
      <c r="R1260">
        <f>IF(LEFT(BD1260,1)&lt;&gt;"0",IF(LEFT(BD1260,1)="1",3.0,BE1260),$D$5+$E$5*(BV1260*BO1260/($K$5*1000))+$F$5*(BV1260*BO1260/($K$5*1000))*MAX(MIN(BB1260,$J$5),$I$5)*MAX(MIN(BB1260,$J$5),$I$5)+$G$5*MAX(MIN(BB1260,$J$5),$I$5)*(BV1260*BO1260/($K$5*1000))+$H$5*(BV1260*BO1260/($K$5*1000))*(BV1260*BO1260/($K$5*1000)))</f>
        <v>0</v>
      </c>
      <c r="S1260">
        <f>J1260*(1000-(1000*0.61365*exp(17.502*W1260/(240.97+W1260))/(BO1260+BP1260)+BJ1260)/2)/(1000*0.61365*exp(17.502*W1260/(240.97+W1260))/(BO1260+BP1260)-BJ1260)</f>
        <v>0</v>
      </c>
      <c r="T1260">
        <f>1/((BC1260+1)/(Q1260/1.6)+1/(R1260/1.37)) + BC1260/((BC1260+1)/(Q1260/1.6) + BC1260/(R1260/1.37))</f>
        <v>0</v>
      </c>
      <c r="U1260">
        <f>(AX1260*BA1260)</f>
        <v>0</v>
      </c>
      <c r="V1260">
        <f>(BQ1260+(U1260+2*0.95*5.67E-8*(((BQ1260+$B$7)+273)^4-(BQ1260+273)^4)-44100*J1260)/(1.84*29.3*R1260+8*0.95*5.67E-8*(BQ1260+273)^3))</f>
        <v>0</v>
      </c>
      <c r="W1260">
        <f>($C$7*BR1260+$D$7*BS1260+$E$7*V1260)</f>
        <v>0</v>
      </c>
      <c r="X1260">
        <f>0.61365*exp(17.502*W1260/(240.97+W1260))</f>
        <v>0</v>
      </c>
      <c r="Y1260">
        <f>(Z1260/AA1260*100)</f>
        <v>0</v>
      </c>
      <c r="Z1260">
        <f>BJ1260*(BO1260+BP1260)/1000</f>
        <v>0</v>
      </c>
      <c r="AA1260">
        <f>0.61365*exp(17.502*BQ1260/(240.97+BQ1260))</f>
        <v>0</v>
      </c>
      <c r="AB1260">
        <f>(X1260-BJ1260*(BO1260+BP1260)/1000)</f>
        <v>0</v>
      </c>
      <c r="AC1260">
        <f>(-J1260*44100)</f>
        <v>0</v>
      </c>
      <c r="AD1260">
        <f>2*29.3*R1260*0.92*(BQ1260-W1260)</f>
        <v>0</v>
      </c>
      <c r="AE1260">
        <f>2*0.95*5.67E-8*(((BQ1260+$B$7)+273)^4-(W1260+273)^4)</f>
        <v>0</v>
      </c>
      <c r="AF1260">
        <f>U1260+AE1260+AC1260+AD1260</f>
        <v>0</v>
      </c>
      <c r="AG1260">
        <f>BN1260*AU1260*(BI1260-BH1260*(1000-AU1260*BK1260)/(1000-AU1260*BJ1260))/(100*BB1260)</f>
        <v>0</v>
      </c>
      <c r="AH1260">
        <f>1000*BN1260*AU1260*(BJ1260-BK1260)/(100*BB1260*(1000-AU1260*BJ1260))</f>
        <v>0</v>
      </c>
      <c r="AI1260">
        <f>(AJ1260 - AK1260 - BO1260*1E3/(8.314*(BQ1260+273.15)) * AM1260/BN1260 * AL1260) * BN1260/(100*BB1260) * (1000 - BK1260)/1000</f>
        <v>0</v>
      </c>
      <c r="AJ1260">
        <v>1549.32476985294</v>
      </c>
      <c r="AK1260">
        <v>1499.31309090909</v>
      </c>
      <c r="AL1260">
        <v>3.46148692924911</v>
      </c>
      <c r="AM1260">
        <v>65.4576814348884</v>
      </c>
      <c r="AN1260">
        <f>(AP1260 - AO1260 + BO1260*1E3/(8.314*(BQ1260+273.15)) * AR1260/BN1260 * AQ1260) * BN1260/(100*BB1260) * 1000/(1000 - AP1260)</f>
        <v>0</v>
      </c>
      <c r="AO1260">
        <v>19.4655386511416</v>
      </c>
      <c r="AP1260">
        <v>22.6847472527473</v>
      </c>
      <c r="AQ1260">
        <v>-0.000452446641998062</v>
      </c>
      <c r="AR1260">
        <v>121.626062050855</v>
      </c>
      <c r="AS1260">
        <v>0</v>
      </c>
      <c r="AT1260">
        <v>0</v>
      </c>
      <c r="AU1260">
        <f>IF(AS1260*$H$13&gt;=AW1260,1.0,(AW1260/(AW1260-AS1260*$H$13)))</f>
        <v>0</v>
      </c>
      <c r="AV1260">
        <f>(AU1260-1)*100</f>
        <v>0</v>
      </c>
      <c r="AW1260">
        <f>MAX(0,($B$13+$C$13*BV1260)/(1+$D$13*BV1260)*BO1260/(BQ1260+273)*$E$13)</f>
        <v>0</v>
      </c>
      <c r="AX1260">
        <f>$B$11*BW1260+$C$11*BX1260+$F$11*CI1260*(1-CL1260)</f>
        <v>0</v>
      </c>
      <c r="AY1260">
        <f>AX1260*AZ1260</f>
        <v>0</v>
      </c>
      <c r="AZ1260">
        <f>($B$11*$D$9+$C$11*$D$9+$F$11*((CV1260+CN1260)/MAX(CV1260+CN1260+CW1260, 0.1)*$I$9+CW1260/MAX(CV1260+CN1260+CW1260, 0.1)*$J$9))/($B$11+$C$11+$F$11)</f>
        <v>0</v>
      </c>
      <c r="BA1260">
        <f>($B$11*$K$9+$C$11*$K$9+$F$11*((CV1260+CN1260)/MAX(CV1260+CN1260+CW1260, 0.1)*$P$9+CW1260/MAX(CV1260+CN1260+CW1260, 0.1)*$Q$9))/($B$11+$C$11+$F$11)</f>
        <v>0</v>
      </c>
      <c r="BB1260">
        <v>6</v>
      </c>
      <c r="BC1260">
        <v>0.5</v>
      </c>
      <c r="BD1260" t="s">
        <v>355</v>
      </c>
      <c r="BE1260">
        <v>2</v>
      </c>
      <c r="BF1260" t="b">
        <v>1</v>
      </c>
      <c r="BG1260">
        <v>1663701467.1</v>
      </c>
      <c r="BH1260">
        <v>1441.96851851852</v>
      </c>
      <c r="BI1260">
        <v>1502.89259259259</v>
      </c>
      <c r="BJ1260">
        <v>22.700462962963</v>
      </c>
      <c r="BK1260">
        <v>19.411637037037</v>
      </c>
      <c r="BL1260">
        <v>1430.58703703704</v>
      </c>
      <c r="BM1260">
        <v>22.3956777777778</v>
      </c>
      <c r="BN1260">
        <v>500.026074074074</v>
      </c>
      <c r="BO1260">
        <v>90.4300148148148</v>
      </c>
      <c r="BP1260">
        <v>0.0482887222222222</v>
      </c>
      <c r="BQ1260">
        <v>24.3379666666667</v>
      </c>
      <c r="BR1260">
        <v>25.0398</v>
      </c>
      <c r="BS1260">
        <v>999.9</v>
      </c>
      <c r="BT1260">
        <v>0</v>
      </c>
      <c r="BU1260">
        <v>0</v>
      </c>
      <c r="BV1260">
        <v>9996.48148148148</v>
      </c>
      <c r="BW1260">
        <v>0</v>
      </c>
      <c r="BX1260">
        <v>17.4947481481481</v>
      </c>
      <c r="BY1260">
        <v>-60.9250777777778</v>
      </c>
      <c r="BZ1260">
        <v>1475.46074074074</v>
      </c>
      <c r="CA1260">
        <v>1532.64481481481</v>
      </c>
      <c r="CB1260">
        <v>3.28882518518519</v>
      </c>
      <c r="CC1260">
        <v>1502.89259259259</v>
      </c>
      <c r="CD1260">
        <v>19.411637037037</v>
      </c>
      <c r="CE1260">
        <v>2.05280296296296</v>
      </c>
      <c r="CF1260">
        <v>1.75539444444444</v>
      </c>
      <c r="CG1260">
        <v>17.8576074074074</v>
      </c>
      <c r="CH1260">
        <v>15.3950740740741</v>
      </c>
      <c r="CI1260">
        <v>2000.01703703704</v>
      </c>
      <c r="CJ1260">
        <v>0.979998333333334</v>
      </c>
      <c r="CK1260">
        <v>0.0200016777777778</v>
      </c>
      <c r="CL1260">
        <v>0</v>
      </c>
      <c r="CM1260">
        <v>892.084074074074</v>
      </c>
      <c r="CN1260">
        <v>5.00063</v>
      </c>
      <c r="CO1260">
        <v>17715.4814814815</v>
      </c>
      <c r="CP1260">
        <v>17257.037037037</v>
      </c>
      <c r="CQ1260">
        <v>39.375</v>
      </c>
      <c r="CR1260">
        <v>39.4324074074074</v>
      </c>
      <c r="CS1260">
        <v>38.812</v>
      </c>
      <c r="CT1260">
        <v>38.875</v>
      </c>
      <c r="CU1260">
        <v>40.062</v>
      </c>
      <c r="CV1260">
        <v>1955.11592592593</v>
      </c>
      <c r="CW1260">
        <v>39.9011111111111</v>
      </c>
      <c r="CX1260">
        <v>0</v>
      </c>
      <c r="CY1260">
        <v>1663701472.1</v>
      </c>
      <c r="CZ1260">
        <v>0</v>
      </c>
      <c r="DA1260">
        <v>0</v>
      </c>
      <c r="DB1260" t="s">
        <v>356</v>
      </c>
      <c r="DC1260">
        <v>1660677648.1</v>
      </c>
      <c r="DD1260">
        <v>1660677649.1</v>
      </c>
      <c r="DE1260">
        <v>0</v>
      </c>
      <c r="DF1260">
        <v>-1.042</v>
      </c>
      <c r="DG1260">
        <v>0.003</v>
      </c>
      <c r="DH1260">
        <v>5.218</v>
      </c>
      <c r="DI1260">
        <v>0.344</v>
      </c>
      <c r="DJ1260">
        <v>417</v>
      </c>
      <c r="DK1260">
        <v>22</v>
      </c>
      <c r="DL1260">
        <v>1.24</v>
      </c>
      <c r="DM1260">
        <v>0.53</v>
      </c>
      <c r="DN1260">
        <v>-60.7224225</v>
      </c>
      <c r="DO1260">
        <v>-1.51775347091915</v>
      </c>
      <c r="DP1260">
        <v>0.527900550524197</v>
      </c>
      <c r="DQ1260">
        <v>0</v>
      </c>
      <c r="DR1260">
        <v>3.3458615</v>
      </c>
      <c r="DS1260">
        <v>-0.960017786116331</v>
      </c>
      <c r="DT1260">
        <v>0.0935715556552844</v>
      </c>
      <c r="DU1260">
        <v>0</v>
      </c>
      <c r="DV1260">
        <v>0</v>
      </c>
      <c r="DW1260">
        <v>2</v>
      </c>
      <c r="DX1260" t="s">
        <v>357</v>
      </c>
      <c r="DY1260">
        <v>2.97254</v>
      </c>
      <c r="DZ1260">
        <v>2.70268</v>
      </c>
      <c r="EA1260">
        <v>0.210773</v>
      </c>
      <c r="EB1260">
        <v>0.216692</v>
      </c>
      <c r="EC1260">
        <v>0.0994234</v>
      </c>
      <c r="ED1260">
        <v>0.0900892</v>
      </c>
      <c r="EE1260">
        <v>30721.1</v>
      </c>
      <c r="EF1260">
        <v>33234.7</v>
      </c>
      <c r="EG1260">
        <v>35277.3</v>
      </c>
      <c r="EH1260">
        <v>38482.7</v>
      </c>
      <c r="EI1260">
        <v>45061.6</v>
      </c>
      <c r="EJ1260">
        <v>50586.5</v>
      </c>
      <c r="EK1260">
        <v>55157.8</v>
      </c>
      <c r="EL1260">
        <v>61738.1</v>
      </c>
      <c r="EM1260">
        <v>1.983</v>
      </c>
      <c r="EN1260">
        <v>1.8018</v>
      </c>
      <c r="EO1260">
        <v>0.0863671</v>
      </c>
      <c r="EP1260">
        <v>0</v>
      </c>
      <c r="EQ1260">
        <v>23.6138</v>
      </c>
      <c r="ER1260">
        <v>999.9</v>
      </c>
      <c r="ES1260">
        <v>41.887</v>
      </c>
      <c r="ET1260">
        <v>32.347</v>
      </c>
      <c r="EU1260">
        <v>22.5562</v>
      </c>
      <c r="EV1260">
        <v>56.5026</v>
      </c>
      <c r="EW1260">
        <v>46.238</v>
      </c>
      <c r="EX1260">
        <v>1</v>
      </c>
      <c r="EY1260">
        <v>0.0263415</v>
      </c>
      <c r="EZ1260">
        <v>3.57749</v>
      </c>
      <c r="FA1260">
        <v>20.0768</v>
      </c>
      <c r="FB1260">
        <v>5.19932</v>
      </c>
      <c r="FC1260">
        <v>12.0076</v>
      </c>
      <c r="FD1260">
        <v>4.9752</v>
      </c>
      <c r="FE1260">
        <v>3.294</v>
      </c>
      <c r="FF1260">
        <v>9999</v>
      </c>
      <c r="FG1260">
        <v>9999</v>
      </c>
      <c r="FH1260">
        <v>9999</v>
      </c>
      <c r="FI1260">
        <v>696.7</v>
      </c>
      <c r="FJ1260">
        <v>1.86356</v>
      </c>
      <c r="FK1260">
        <v>1.86829</v>
      </c>
      <c r="FL1260">
        <v>1.86798</v>
      </c>
      <c r="FM1260">
        <v>1.86935</v>
      </c>
      <c r="FN1260">
        <v>1.87009</v>
      </c>
      <c r="FO1260">
        <v>1.86615</v>
      </c>
      <c r="FP1260">
        <v>1.8671</v>
      </c>
      <c r="FQ1260">
        <v>1.86859</v>
      </c>
      <c r="FR1260">
        <v>5</v>
      </c>
      <c r="FS1260">
        <v>0</v>
      </c>
      <c r="FT1260">
        <v>0</v>
      </c>
      <c r="FU1260">
        <v>0</v>
      </c>
      <c r="FV1260" t="s">
        <v>358</v>
      </c>
      <c r="FW1260" t="s">
        <v>359</v>
      </c>
      <c r="FX1260" t="s">
        <v>360</v>
      </c>
      <c r="FY1260" t="s">
        <v>360</v>
      </c>
      <c r="FZ1260" t="s">
        <v>360</v>
      </c>
      <c r="GA1260" t="s">
        <v>360</v>
      </c>
      <c r="GB1260">
        <v>0</v>
      </c>
      <c r="GC1260">
        <v>100</v>
      </c>
      <c r="GD1260">
        <v>100</v>
      </c>
      <c r="GE1260">
        <v>11.49</v>
      </c>
      <c r="GF1260">
        <v>0.3048</v>
      </c>
      <c r="GG1260">
        <v>3.61927167264205</v>
      </c>
      <c r="GH1260">
        <v>0.00509506669552449</v>
      </c>
      <c r="GI1260">
        <v>1.17866753763249e-06</v>
      </c>
      <c r="GJ1260">
        <v>-6.62632595388568e-10</v>
      </c>
      <c r="GK1260">
        <v>0.304780318481584</v>
      </c>
      <c r="GL1260">
        <v>0</v>
      </c>
      <c r="GM1260">
        <v>0</v>
      </c>
      <c r="GN1260">
        <v>0</v>
      </c>
      <c r="GO1260">
        <v>-5</v>
      </c>
      <c r="GP1260">
        <v>1640</v>
      </c>
      <c r="GQ1260">
        <v>1</v>
      </c>
      <c r="GR1260">
        <v>20</v>
      </c>
      <c r="GS1260">
        <v>50397.1</v>
      </c>
      <c r="GT1260">
        <v>50397.1</v>
      </c>
      <c r="GU1260">
        <v>2.90161</v>
      </c>
      <c r="GV1260">
        <v>2.60742</v>
      </c>
      <c r="GW1260">
        <v>1.54785</v>
      </c>
      <c r="GX1260">
        <v>2.29858</v>
      </c>
      <c r="GY1260">
        <v>1.34644</v>
      </c>
      <c r="GZ1260">
        <v>2.44141</v>
      </c>
      <c r="HA1260">
        <v>37.3138</v>
      </c>
      <c r="HB1260">
        <v>23.9387</v>
      </c>
      <c r="HC1260">
        <v>18</v>
      </c>
      <c r="HD1260">
        <v>505.759</v>
      </c>
      <c r="HE1260">
        <v>391.637</v>
      </c>
      <c r="HF1260">
        <v>18.5153</v>
      </c>
      <c r="HG1260">
        <v>27.3778</v>
      </c>
      <c r="HH1260">
        <v>30.0001</v>
      </c>
      <c r="HI1260">
        <v>27.3705</v>
      </c>
      <c r="HJ1260">
        <v>27.3154</v>
      </c>
      <c r="HK1260">
        <v>58.0874</v>
      </c>
      <c r="HL1260">
        <v>15.2846</v>
      </c>
      <c r="HM1260">
        <v>23.5606</v>
      </c>
      <c r="HN1260">
        <v>18.505</v>
      </c>
      <c r="HO1260">
        <v>1539.12</v>
      </c>
      <c r="HP1260">
        <v>19.6054</v>
      </c>
      <c r="HQ1260">
        <v>102.31</v>
      </c>
      <c r="HR1260">
        <v>102.756</v>
      </c>
    </row>
    <row r="1261" spans="1:226">
      <c r="A1261">
        <v>1245</v>
      </c>
      <c r="B1261">
        <v>1663701479.1</v>
      </c>
      <c r="C1261">
        <v>13704</v>
      </c>
      <c r="D1261" t="s">
        <v>2861</v>
      </c>
      <c r="E1261" t="s">
        <v>2862</v>
      </c>
      <c r="F1261">
        <v>5</v>
      </c>
      <c r="G1261" t="s">
        <v>2678</v>
      </c>
      <c r="H1261" t="s">
        <v>354</v>
      </c>
      <c r="I1261">
        <v>1663701471.54444</v>
      </c>
      <c r="J1261">
        <f>(K1261)/1000</f>
        <v>0</v>
      </c>
      <c r="K1261">
        <f>IF(BF1261, AN1261, AH1261)</f>
        <v>0</v>
      </c>
      <c r="L1261">
        <f>IF(BF1261, AI1261, AG1261)</f>
        <v>0</v>
      </c>
      <c r="M1261">
        <f>BH1261 - IF(AU1261&gt;1, L1261*BB1261*100.0/(AW1261*BV1261), 0)</f>
        <v>0</v>
      </c>
      <c r="N1261">
        <f>((T1261-J1261/2)*M1261-L1261)/(T1261+J1261/2)</f>
        <v>0</v>
      </c>
      <c r="O1261">
        <f>N1261*(BO1261+BP1261)/1000.0</f>
        <v>0</v>
      </c>
      <c r="P1261">
        <f>(BH1261 - IF(AU1261&gt;1, L1261*BB1261*100.0/(AW1261*BV1261), 0))*(BO1261+BP1261)/1000.0</f>
        <v>0</v>
      </c>
      <c r="Q1261">
        <f>2.0/((1/S1261-1/R1261)+SIGN(S1261)*SQRT((1/S1261-1/R1261)*(1/S1261-1/R1261) + 4*BC1261/((BC1261+1)*(BC1261+1))*(2*1/S1261*1/R1261-1/R1261*1/R1261)))</f>
        <v>0</v>
      </c>
      <c r="R1261">
        <f>IF(LEFT(BD1261,1)&lt;&gt;"0",IF(LEFT(BD1261,1)="1",3.0,BE1261),$D$5+$E$5*(BV1261*BO1261/($K$5*1000))+$F$5*(BV1261*BO1261/($K$5*1000))*MAX(MIN(BB1261,$J$5),$I$5)*MAX(MIN(BB1261,$J$5),$I$5)+$G$5*MAX(MIN(BB1261,$J$5),$I$5)*(BV1261*BO1261/($K$5*1000))+$H$5*(BV1261*BO1261/($K$5*1000))*(BV1261*BO1261/($K$5*1000)))</f>
        <v>0</v>
      </c>
      <c r="S1261">
        <f>J1261*(1000-(1000*0.61365*exp(17.502*W1261/(240.97+W1261))/(BO1261+BP1261)+BJ1261)/2)/(1000*0.61365*exp(17.502*W1261/(240.97+W1261))/(BO1261+BP1261)-BJ1261)</f>
        <v>0</v>
      </c>
      <c r="T1261">
        <f>1/((BC1261+1)/(Q1261/1.6)+1/(R1261/1.37)) + BC1261/((BC1261+1)/(Q1261/1.6) + BC1261/(R1261/1.37))</f>
        <v>0</v>
      </c>
      <c r="U1261">
        <f>(AX1261*BA1261)</f>
        <v>0</v>
      </c>
      <c r="V1261">
        <f>(BQ1261+(U1261+2*0.95*5.67E-8*(((BQ1261+$B$7)+273)^4-(BQ1261+273)^4)-44100*J1261)/(1.84*29.3*R1261+8*0.95*5.67E-8*(BQ1261+273)^3))</f>
        <v>0</v>
      </c>
      <c r="W1261">
        <f>($C$7*BR1261+$D$7*BS1261+$E$7*V1261)</f>
        <v>0</v>
      </c>
      <c r="X1261">
        <f>0.61365*exp(17.502*W1261/(240.97+W1261))</f>
        <v>0</v>
      </c>
      <c r="Y1261">
        <f>(Z1261/AA1261*100)</f>
        <v>0</v>
      </c>
      <c r="Z1261">
        <f>BJ1261*(BO1261+BP1261)/1000</f>
        <v>0</v>
      </c>
      <c r="AA1261">
        <f>0.61365*exp(17.502*BQ1261/(240.97+BQ1261))</f>
        <v>0</v>
      </c>
      <c r="AB1261">
        <f>(X1261-BJ1261*(BO1261+BP1261)/1000)</f>
        <v>0</v>
      </c>
      <c r="AC1261">
        <f>(-J1261*44100)</f>
        <v>0</v>
      </c>
      <c r="AD1261">
        <f>2*29.3*R1261*0.92*(BQ1261-W1261)</f>
        <v>0</v>
      </c>
      <c r="AE1261">
        <f>2*0.95*5.67E-8*(((BQ1261+$B$7)+273)^4-(W1261+273)^4)</f>
        <v>0</v>
      </c>
      <c r="AF1261">
        <f>U1261+AE1261+AC1261+AD1261</f>
        <v>0</v>
      </c>
      <c r="AG1261">
        <f>BN1261*AU1261*(BI1261-BH1261*(1000-AU1261*BK1261)/(1000-AU1261*BJ1261))/(100*BB1261)</f>
        <v>0</v>
      </c>
      <c r="AH1261">
        <f>1000*BN1261*AU1261*(BJ1261-BK1261)/(100*BB1261*(1000-AU1261*BJ1261))</f>
        <v>0</v>
      </c>
      <c r="AI1261">
        <f>(AJ1261 - AK1261 - BO1261*1E3/(8.314*(BQ1261+273.15)) * AM1261/BN1261 * AL1261) * BN1261/(100*BB1261) * (1000 - BK1261)/1000</f>
        <v>0</v>
      </c>
      <c r="AJ1261">
        <v>1564.95009391984</v>
      </c>
      <c r="AK1261">
        <v>1514.89272727273</v>
      </c>
      <c r="AL1261">
        <v>3.41237746020012</v>
      </c>
      <c r="AM1261">
        <v>65.4576814348884</v>
      </c>
      <c r="AN1261">
        <f>(AP1261 - AO1261 + BO1261*1E3/(8.314*(BQ1261+273.15)) * AR1261/BN1261 * AQ1261) * BN1261/(100*BB1261) * 1000/(1000 - AP1261)</f>
        <v>0</v>
      </c>
      <c r="AO1261">
        <v>19.5044452541192</v>
      </c>
      <c r="AP1261">
        <v>22.6823494505495</v>
      </c>
      <c r="AQ1261">
        <v>-0.00024938989871786</v>
      </c>
      <c r="AR1261">
        <v>121.626062050855</v>
      </c>
      <c r="AS1261">
        <v>0</v>
      </c>
      <c r="AT1261">
        <v>0</v>
      </c>
      <c r="AU1261">
        <f>IF(AS1261*$H$13&gt;=AW1261,1.0,(AW1261/(AW1261-AS1261*$H$13)))</f>
        <v>0</v>
      </c>
      <c r="AV1261">
        <f>(AU1261-1)*100</f>
        <v>0</v>
      </c>
      <c r="AW1261">
        <f>MAX(0,($B$13+$C$13*BV1261)/(1+$D$13*BV1261)*BO1261/(BQ1261+273)*$E$13)</f>
        <v>0</v>
      </c>
      <c r="AX1261">
        <f>$B$11*BW1261+$C$11*BX1261+$F$11*CI1261*(1-CL1261)</f>
        <v>0</v>
      </c>
      <c r="AY1261">
        <f>AX1261*AZ1261</f>
        <v>0</v>
      </c>
      <c r="AZ1261">
        <f>($B$11*$D$9+$C$11*$D$9+$F$11*((CV1261+CN1261)/MAX(CV1261+CN1261+CW1261, 0.1)*$I$9+CW1261/MAX(CV1261+CN1261+CW1261, 0.1)*$J$9))/($B$11+$C$11+$F$11)</f>
        <v>0</v>
      </c>
      <c r="BA1261">
        <f>($B$11*$K$9+$C$11*$K$9+$F$11*((CV1261+CN1261)/MAX(CV1261+CN1261+CW1261, 0.1)*$P$9+CW1261/MAX(CV1261+CN1261+CW1261, 0.1)*$Q$9))/($B$11+$C$11+$F$11)</f>
        <v>0</v>
      </c>
      <c r="BB1261">
        <v>6</v>
      </c>
      <c r="BC1261">
        <v>0.5</v>
      </c>
      <c r="BD1261" t="s">
        <v>355</v>
      </c>
      <c r="BE1261">
        <v>2</v>
      </c>
      <c r="BF1261" t="b">
        <v>1</v>
      </c>
      <c r="BG1261">
        <v>1663701471.54444</v>
      </c>
      <c r="BH1261">
        <v>1456.85296296296</v>
      </c>
      <c r="BI1261">
        <v>1517.72851851852</v>
      </c>
      <c r="BJ1261">
        <v>22.6913222222222</v>
      </c>
      <c r="BK1261">
        <v>19.4789296296296</v>
      </c>
      <c r="BL1261">
        <v>1445.40740740741</v>
      </c>
      <c r="BM1261">
        <v>22.3865444444444</v>
      </c>
      <c r="BN1261">
        <v>500.041407407407</v>
      </c>
      <c r="BO1261">
        <v>90.4296111111111</v>
      </c>
      <c r="BP1261">
        <v>0.0481903666666667</v>
      </c>
      <c r="BQ1261">
        <v>24.3288962962963</v>
      </c>
      <c r="BR1261">
        <v>25.0356296296296</v>
      </c>
      <c r="BS1261">
        <v>999.9</v>
      </c>
      <c r="BT1261">
        <v>0</v>
      </c>
      <c r="BU1261">
        <v>0</v>
      </c>
      <c r="BV1261">
        <v>10014.0740740741</v>
      </c>
      <c r="BW1261">
        <v>0</v>
      </c>
      <c r="BX1261">
        <v>16.901837037037</v>
      </c>
      <c r="BY1261">
        <v>-60.877162962963</v>
      </c>
      <c r="BZ1261">
        <v>1490.67740740741</v>
      </c>
      <c r="CA1261">
        <v>1547.88148148148</v>
      </c>
      <c r="CB1261">
        <v>3.21239481481481</v>
      </c>
      <c r="CC1261">
        <v>1517.72851851852</v>
      </c>
      <c r="CD1261">
        <v>19.4789296296296</v>
      </c>
      <c r="CE1261">
        <v>2.05196703703704</v>
      </c>
      <c r="CF1261">
        <v>1.76147148148148</v>
      </c>
      <c r="CG1261">
        <v>17.8511407407407</v>
      </c>
      <c r="CH1261">
        <v>15.4489407407407</v>
      </c>
      <c r="CI1261">
        <v>2000.02259259259</v>
      </c>
      <c r="CJ1261">
        <v>0.979998333333334</v>
      </c>
      <c r="CK1261">
        <v>0.0200016777777778</v>
      </c>
      <c r="CL1261">
        <v>0</v>
      </c>
      <c r="CM1261">
        <v>891.510925925926</v>
      </c>
      <c r="CN1261">
        <v>5.00063</v>
      </c>
      <c r="CO1261">
        <v>17704.4814814815</v>
      </c>
      <c r="CP1261">
        <v>17257.0851851852</v>
      </c>
      <c r="CQ1261">
        <v>39.375</v>
      </c>
      <c r="CR1261">
        <v>39.4324074074074</v>
      </c>
      <c r="CS1261">
        <v>38.812</v>
      </c>
      <c r="CT1261">
        <v>38.875</v>
      </c>
      <c r="CU1261">
        <v>40.062</v>
      </c>
      <c r="CV1261">
        <v>1955.12148148148</v>
      </c>
      <c r="CW1261">
        <v>39.9011111111111</v>
      </c>
      <c r="CX1261">
        <v>0</v>
      </c>
      <c r="CY1261">
        <v>1663701476.3</v>
      </c>
      <c r="CZ1261">
        <v>0</v>
      </c>
      <c r="DA1261">
        <v>0</v>
      </c>
      <c r="DB1261" t="s">
        <v>356</v>
      </c>
      <c r="DC1261">
        <v>1660677648.1</v>
      </c>
      <c r="DD1261">
        <v>1660677649.1</v>
      </c>
      <c r="DE1261">
        <v>0</v>
      </c>
      <c r="DF1261">
        <v>-1.042</v>
      </c>
      <c r="DG1261">
        <v>0.003</v>
      </c>
      <c r="DH1261">
        <v>5.218</v>
      </c>
      <c r="DI1261">
        <v>0.344</v>
      </c>
      <c r="DJ1261">
        <v>417</v>
      </c>
      <c r="DK1261">
        <v>22</v>
      </c>
      <c r="DL1261">
        <v>1.24</v>
      </c>
      <c r="DM1261">
        <v>0.53</v>
      </c>
      <c r="DN1261">
        <v>-60.8498225</v>
      </c>
      <c r="DO1261">
        <v>-1.53701425891175</v>
      </c>
      <c r="DP1261">
        <v>0.57798575998354</v>
      </c>
      <c r="DQ1261">
        <v>0</v>
      </c>
      <c r="DR1261">
        <v>3.26713475</v>
      </c>
      <c r="DS1261">
        <v>-0.975131819887432</v>
      </c>
      <c r="DT1261">
        <v>0.0950508901059716</v>
      </c>
      <c r="DU1261">
        <v>0</v>
      </c>
      <c r="DV1261">
        <v>0</v>
      </c>
      <c r="DW1261">
        <v>2</v>
      </c>
      <c r="DX1261" t="s">
        <v>357</v>
      </c>
      <c r="DY1261">
        <v>2.97348</v>
      </c>
      <c r="DZ1261">
        <v>2.70203</v>
      </c>
      <c r="EA1261">
        <v>0.212054</v>
      </c>
      <c r="EB1261">
        <v>0.217846</v>
      </c>
      <c r="EC1261">
        <v>0.0994184</v>
      </c>
      <c r="ED1261">
        <v>0.0904615</v>
      </c>
      <c r="EE1261">
        <v>30671.3</v>
      </c>
      <c r="EF1261">
        <v>33185.6</v>
      </c>
      <c r="EG1261">
        <v>35277.3</v>
      </c>
      <c r="EH1261">
        <v>38482.6</v>
      </c>
      <c r="EI1261">
        <v>45062</v>
      </c>
      <c r="EJ1261">
        <v>50565</v>
      </c>
      <c r="EK1261">
        <v>55158</v>
      </c>
      <c r="EL1261">
        <v>61737.1</v>
      </c>
      <c r="EM1261">
        <v>1.9808</v>
      </c>
      <c r="EN1261">
        <v>1.8024</v>
      </c>
      <c r="EO1261">
        <v>0.0862777</v>
      </c>
      <c r="EP1261">
        <v>0</v>
      </c>
      <c r="EQ1261">
        <v>23.6086</v>
      </c>
      <c r="ER1261">
        <v>999.9</v>
      </c>
      <c r="ES1261">
        <v>41.912</v>
      </c>
      <c r="ET1261">
        <v>32.347</v>
      </c>
      <c r="EU1261">
        <v>22.5685</v>
      </c>
      <c r="EV1261">
        <v>56.0026</v>
      </c>
      <c r="EW1261">
        <v>45.7011</v>
      </c>
      <c r="EX1261">
        <v>1</v>
      </c>
      <c r="EY1261">
        <v>0.0263415</v>
      </c>
      <c r="EZ1261">
        <v>3.55381</v>
      </c>
      <c r="FA1261">
        <v>20.0774</v>
      </c>
      <c r="FB1261">
        <v>5.19812</v>
      </c>
      <c r="FC1261">
        <v>12.0064</v>
      </c>
      <c r="FD1261">
        <v>4.9752</v>
      </c>
      <c r="FE1261">
        <v>3.294</v>
      </c>
      <c r="FF1261">
        <v>9999</v>
      </c>
      <c r="FG1261">
        <v>9999</v>
      </c>
      <c r="FH1261">
        <v>9999</v>
      </c>
      <c r="FI1261">
        <v>696.7</v>
      </c>
      <c r="FJ1261">
        <v>1.86356</v>
      </c>
      <c r="FK1261">
        <v>1.86829</v>
      </c>
      <c r="FL1261">
        <v>1.86807</v>
      </c>
      <c r="FM1261">
        <v>1.86929</v>
      </c>
      <c r="FN1261">
        <v>1.87009</v>
      </c>
      <c r="FO1261">
        <v>1.86615</v>
      </c>
      <c r="FP1261">
        <v>1.86713</v>
      </c>
      <c r="FQ1261">
        <v>1.86856</v>
      </c>
      <c r="FR1261">
        <v>5</v>
      </c>
      <c r="FS1261">
        <v>0</v>
      </c>
      <c r="FT1261">
        <v>0</v>
      </c>
      <c r="FU1261">
        <v>0</v>
      </c>
      <c r="FV1261" t="s">
        <v>358</v>
      </c>
      <c r="FW1261" t="s">
        <v>359</v>
      </c>
      <c r="FX1261" t="s">
        <v>360</v>
      </c>
      <c r="FY1261" t="s">
        <v>360</v>
      </c>
      <c r="FZ1261" t="s">
        <v>360</v>
      </c>
      <c r="GA1261" t="s">
        <v>360</v>
      </c>
      <c r="GB1261">
        <v>0</v>
      </c>
      <c r="GC1261">
        <v>100</v>
      </c>
      <c r="GD1261">
        <v>100</v>
      </c>
      <c r="GE1261">
        <v>11.55</v>
      </c>
      <c r="GF1261">
        <v>0.3048</v>
      </c>
      <c r="GG1261">
        <v>3.61927167264205</v>
      </c>
      <c r="GH1261">
        <v>0.00509506669552449</v>
      </c>
      <c r="GI1261">
        <v>1.17866753763249e-06</v>
      </c>
      <c r="GJ1261">
        <v>-6.62632595388568e-10</v>
      </c>
      <c r="GK1261">
        <v>0.304780318481584</v>
      </c>
      <c r="GL1261">
        <v>0</v>
      </c>
      <c r="GM1261">
        <v>0</v>
      </c>
      <c r="GN1261">
        <v>0</v>
      </c>
      <c r="GO1261">
        <v>-5</v>
      </c>
      <c r="GP1261">
        <v>1640</v>
      </c>
      <c r="GQ1261">
        <v>1</v>
      </c>
      <c r="GR1261">
        <v>20</v>
      </c>
      <c r="GS1261">
        <v>50397.2</v>
      </c>
      <c r="GT1261">
        <v>50397.2</v>
      </c>
      <c r="GU1261">
        <v>2.9248</v>
      </c>
      <c r="GV1261">
        <v>2.61841</v>
      </c>
      <c r="GW1261">
        <v>1.54785</v>
      </c>
      <c r="GX1261">
        <v>2.29736</v>
      </c>
      <c r="GY1261">
        <v>1.34644</v>
      </c>
      <c r="GZ1261">
        <v>2.39014</v>
      </c>
      <c r="HA1261">
        <v>37.3378</v>
      </c>
      <c r="HB1261">
        <v>23.9299</v>
      </c>
      <c r="HC1261">
        <v>18</v>
      </c>
      <c r="HD1261">
        <v>504.295</v>
      </c>
      <c r="HE1261">
        <v>391.979</v>
      </c>
      <c r="HF1261">
        <v>18.4853</v>
      </c>
      <c r="HG1261">
        <v>27.3778</v>
      </c>
      <c r="HH1261">
        <v>30.0001</v>
      </c>
      <c r="HI1261">
        <v>27.3705</v>
      </c>
      <c r="HJ1261">
        <v>27.3177</v>
      </c>
      <c r="HK1261">
        <v>58.5235</v>
      </c>
      <c r="HL1261">
        <v>15.0132</v>
      </c>
      <c r="HM1261">
        <v>23.5606</v>
      </c>
      <c r="HN1261">
        <v>18.4759</v>
      </c>
      <c r="HO1261">
        <v>1559.34</v>
      </c>
      <c r="HP1261">
        <v>19.6617</v>
      </c>
      <c r="HQ1261">
        <v>102.31</v>
      </c>
      <c r="HR1261">
        <v>102.754</v>
      </c>
    </row>
    <row r="1262" spans="1:226">
      <c r="A1262">
        <v>1246</v>
      </c>
      <c r="B1262">
        <v>1663701484.6</v>
      </c>
      <c r="C1262">
        <v>13709.5</v>
      </c>
      <c r="D1262" t="s">
        <v>2863</v>
      </c>
      <c r="E1262" t="s">
        <v>2864</v>
      </c>
      <c r="F1262">
        <v>5</v>
      </c>
      <c r="G1262" t="s">
        <v>2678</v>
      </c>
      <c r="H1262" t="s">
        <v>354</v>
      </c>
      <c r="I1262">
        <v>1663701476.83214</v>
      </c>
      <c r="J1262">
        <f>(K1262)/1000</f>
        <v>0</v>
      </c>
      <c r="K1262">
        <f>IF(BF1262, AN1262, AH1262)</f>
        <v>0</v>
      </c>
      <c r="L1262">
        <f>IF(BF1262, AI1262, AG1262)</f>
        <v>0</v>
      </c>
      <c r="M1262">
        <f>BH1262 - IF(AU1262&gt;1, L1262*BB1262*100.0/(AW1262*BV1262), 0)</f>
        <v>0</v>
      </c>
      <c r="N1262">
        <f>((T1262-J1262/2)*M1262-L1262)/(T1262+J1262/2)</f>
        <v>0</v>
      </c>
      <c r="O1262">
        <f>N1262*(BO1262+BP1262)/1000.0</f>
        <v>0</v>
      </c>
      <c r="P1262">
        <f>(BH1262 - IF(AU1262&gt;1, L1262*BB1262*100.0/(AW1262*BV1262), 0))*(BO1262+BP1262)/1000.0</f>
        <v>0</v>
      </c>
      <c r="Q1262">
        <f>2.0/((1/S1262-1/R1262)+SIGN(S1262)*SQRT((1/S1262-1/R1262)*(1/S1262-1/R1262) + 4*BC1262/((BC1262+1)*(BC1262+1))*(2*1/S1262*1/R1262-1/R1262*1/R1262)))</f>
        <v>0</v>
      </c>
      <c r="R1262">
        <f>IF(LEFT(BD1262,1)&lt;&gt;"0",IF(LEFT(BD1262,1)="1",3.0,BE1262),$D$5+$E$5*(BV1262*BO1262/($K$5*1000))+$F$5*(BV1262*BO1262/($K$5*1000))*MAX(MIN(BB1262,$J$5),$I$5)*MAX(MIN(BB1262,$J$5),$I$5)+$G$5*MAX(MIN(BB1262,$J$5),$I$5)*(BV1262*BO1262/($K$5*1000))+$H$5*(BV1262*BO1262/($K$5*1000))*(BV1262*BO1262/($K$5*1000)))</f>
        <v>0</v>
      </c>
      <c r="S1262">
        <f>J1262*(1000-(1000*0.61365*exp(17.502*W1262/(240.97+W1262))/(BO1262+BP1262)+BJ1262)/2)/(1000*0.61365*exp(17.502*W1262/(240.97+W1262))/(BO1262+BP1262)-BJ1262)</f>
        <v>0</v>
      </c>
      <c r="T1262">
        <f>1/((BC1262+1)/(Q1262/1.6)+1/(R1262/1.37)) + BC1262/((BC1262+1)/(Q1262/1.6) + BC1262/(R1262/1.37))</f>
        <v>0</v>
      </c>
      <c r="U1262">
        <f>(AX1262*BA1262)</f>
        <v>0</v>
      </c>
      <c r="V1262">
        <f>(BQ1262+(U1262+2*0.95*5.67E-8*(((BQ1262+$B$7)+273)^4-(BQ1262+273)^4)-44100*J1262)/(1.84*29.3*R1262+8*0.95*5.67E-8*(BQ1262+273)^3))</f>
        <v>0</v>
      </c>
      <c r="W1262">
        <f>($C$7*BR1262+$D$7*BS1262+$E$7*V1262)</f>
        <v>0</v>
      </c>
      <c r="X1262">
        <f>0.61365*exp(17.502*W1262/(240.97+W1262))</f>
        <v>0</v>
      </c>
      <c r="Y1262">
        <f>(Z1262/AA1262*100)</f>
        <v>0</v>
      </c>
      <c r="Z1262">
        <f>BJ1262*(BO1262+BP1262)/1000</f>
        <v>0</v>
      </c>
      <c r="AA1262">
        <f>0.61365*exp(17.502*BQ1262/(240.97+BQ1262))</f>
        <v>0</v>
      </c>
      <c r="AB1262">
        <f>(X1262-BJ1262*(BO1262+BP1262)/1000)</f>
        <v>0</v>
      </c>
      <c r="AC1262">
        <f>(-J1262*44100)</f>
        <v>0</v>
      </c>
      <c r="AD1262">
        <f>2*29.3*R1262*0.92*(BQ1262-W1262)</f>
        <v>0</v>
      </c>
      <c r="AE1262">
        <f>2*0.95*5.67E-8*(((BQ1262+$B$7)+273)^4-(W1262+273)^4)</f>
        <v>0</v>
      </c>
      <c r="AF1262">
        <f>U1262+AE1262+AC1262+AD1262</f>
        <v>0</v>
      </c>
      <c r="AG1262">
        <f>BN1262*AU1262*(BI1262-BH1262*(1000-AU1262*BK1262)/(1000-AU1262*BJ1262))/(100*BB1262)</f>
        <v>0</v>
      </c>
      <c r="AH1262">
        <f>1000*BN1262*AU1262*(BJ1262-BK1262)/(100*BB1262*(1000-AU1262*BJ1262))</f>
        <v>0</v>
      </c>
      <c r="AI1262">
        <f>(AJ1262 - AK1262 - BO1262*1E3/(8.314*(BQ1262+273.15)) * AM1262/BN1262 * AL1262) * BN1262/(100*BB1262) * (1000 - BK1262)/1000</f>
        <v>0</v>
      </c>
      <c r="AJ1262">
        <v>1584.0542973669</v>
      </c>
      <c r="AK1262">
        <v>1533.77654545455</v>
      </c>
      <c r="AL1262">
        <v>3.52408346692867</v>
      </c>
      <c r="AM1262">
        <v>65.4576814348884</v>
      </c>
      <c r="AN1262">
        <f>(AP1262 - AO1262 + BO1262*1E3/(8.314*(BQ1262+273.15)) * AR1262/BN1262 * AQ1262) * BN1262/(100*BB1262) * 1000/(1000 - AP1262)</f>
        <v>0</v>
      </c>
      <c r="AO1262">
        <v>19.63386352339</v>
      </c>
      <c r="AP1262">
        <v>22.6868714285714</v>
      </c>
      <c r="AQ1262">
        <v>0.000253798087970094</v>
      </c>
      <c r="AR1262">
        <v>121.626062050855</v>
      </c>
      <c r="AS1262">
        <v>0</v>
      </c>
      <c r="AT1262">
        <v>0</v>
      </c>
      <c r="AU1262">
        <f>IF(AS1262*$H$13&gt;=AW1262,1.0,(AW1262/(AW1262-AS1262*$H$13)))</f>
        <v>0</v>
      </c>
      <c r="AV1262">
        <f>(AU1262-1)*100</f>
        <v>0</v>
      </c>
      <c r="AW1262">
        <f>MAX(0,($B$13+$C$13*BV1262)/(1+$D$13*BV1262)*BO1262/(BQ1262+273)*$E$13)</f>
        <v>0</v>
      </c>
      <c r="AX1262">
        <f>$B$11*BW1262+$C$11*BX1262+$F$11*CI1262*(1-CL1262)</f>
        <v>0</v>
      </c>
      <c r="AY1262">
        <f>AX1262*AZ1262</f>
        <v>0</v>
      </c>
      <c r="AZ1262">
        <f>($B$11*$D$9+$C$11*$D$9+$F$11*((CV1262+CN1262)/MAX(CV1262+CN1262+CW1262, 0.1)*$I$9+CW1262/MAX(CV1262+CN1262+CW1262, 0.1)*$J$9))/($B$11+$C$11+$F$11)</f>
        <v>0</v>
      </c>
      <c r="BA1262">
        <f>($B$11*$K$9+$C$11*$K$9+$F$11*((CV1262+CN1262)/MAX(CV1262+CN1262+CW1262, 0.1)*$P$9+CW1262/MAX(CV1262+CN1262+CW1262, 0.1)*$Q$9))/($B$11+$C$11+$F$11)</f>
        <v>0</v>
      </c>
      <c r="BB1262">
        <v>6</v>
      </c>
      <c r="BC1262">
        <v>0.5</v>
      </c>
      <c r="BD1262" t="s">
        <v>355</v>
      </c>
      <c r="BE1262">
        <v>2</v>
      </c>
      <c r="BF1262" t="b">
        <v>1</v>
      </c>
      <c r="BG1262">
        <v>1663701476.83214</v>
      </c>
      <c r="BH1262">
        <v>1474.48571428571</v>
      </c>
      <c r="BI1262">
        <v>1535.63</v>
      </c>
      <c r="BJ1262">
        <v>22.6871571428571</v>
      </c>
      <c r="BK1262">
        <v>19.5603714285714</v>
      </c>
      <c r="BL1262">
        <v>1462.965</v>
      </c>
      <c r="BM1262">
        <v>22.3823821428571</v>
      </c>
      <c r="BN1262">
        <v>500.022607142857</v>
      </c>
      <c r="BO1262">
        <v>90.4305285714286</v>
      </c>
      <c r="BP1262">
        <v>0.0482252821428571</v>
      </c>
      <c r="BQ1262">
        <v>24.3172607142857</v>
      </c>
      <c r="BR1262">
        <v>25.0306071428571</v>
      </c>
      <c r="BS1262">
        <v>999.9</v>
      </c>
      <c r="BT1262">
        <v>0</v>
      </c>
      <c r="BU1262">
        <v>0</v>
      </c>
      <c r="BV1262">
        <v>10006.4285714286</v>
      </c>
      <c r="BW1262">
        <v>0</v>
      </c>
      <c r="BX1262">
        <v>16.6764642857143</v>
      </c>
      <c r="BY1262">
        <v>-61.1448178571429</v>
      </c>
      <c r="BZ1262">
        <v>1508.71428571429</v>
      </c>
      <c r="CA1262">
        <v>1566.26821428571</v>
      </c>
      <c r="CB1262">
        <v>3.12678821428571</v>
      </c>
      <c r="CC1262">
        <v>1535.63</v>
      </c>
      <c r="CD1262">
        <v>19.5603714285714</v>
      </c>
      <c r="CE1262">
        <v>2.05161142857143</v>
      </c>
      <c r="CF1262">
        <v>1.76885464285714</v>
      </c>
      <c r="CG1262">
        <v>17.8483892857143</v>
      </c>
      <c r="CH1262">
        <v>15.5141464285714</v>
      </c>
      <c r="CI1262">
        <v>2000.00535714286</v>
      </c>
      <c r="CJ1262">
        <v>0.979998178571429</v>
      </c>
      <c r="CK1262">
        <v>0.0200018428571429</v>
      </c>
      <c r="CL1262">
        <v>0</v>
      </c>
      <c r="CM1262">
        <v>890.800821428571</v>
      </c>
      <c r="CN1262">
        <v>5.00063</v>
      </c>
      <c r="CO1262">
        <v>17690.9785714286</v>
      </c>
      <c r="CP1262">
        <v>17256.925</v>
      </c>
      <c r="CQ1262">
        <v>39.375</v>
      </c>
      <c r="CR1262">
        <v>39.4325714285714</v>
      </c>
      <c r="CS1262">
        <v>38.812</v>
      </c>
      <c r="CT1262">
        <v>38.875</v>
      </c>
      <c r="CU1262">
        <v>40.062</v>
      </c>
      <c r="CV1262">
        <v>1955.10428571429</v>
      </c>
      <c r="CW1262">
        <v>39.9010714285714</v>
      </c>
      <c r="CX1262">
        <v>0</v>
      </c>
      <c r="CY1262">
        <v>1663701481.7</v>
      </c>
      <c r="CZ1262">
        <v>0</v>
      </c>
      <c r="DA1262">
        <v>0</v>
      </c>
      <c r="DB1262" t="s">
        <v>356</v>
      </c>
      <c r="DC1262">
        <v>1660677648.1</v>
      </c>
      <c r="DD1262">
        <v>1660677649.1</v>
      </c>
      <c r="DE1262">
        <v>0</v>
      </c>
      <c r="DF1262">
        <v>-1.042</v>
      </c>
      <c r="DG1262">
        <v>0.003</v>
      </c>
      <c r="DH1262">
        <v>5.218</v>
      </c>
      <c r="DI1262">
        <v>0.344</v>
      </c>
      <c r="DJ1262">
        <v>417</v>
      </c>
      <c r="DK1262">
        <v>22</v>
      </c>
      <c r="DL1262">
        <v>1.24</v>
      </c>
      <c r="DM1262">
        <v>0.53</v>
      </c>
      <c r="DN1262">
        <v>-60.9895375</v>
      </c>
      <c r="DO1262">
        <v>-2.00745703564703</v>
      </c>
      <c r="DP1262">
        <v>0.626273713597936</v>
      </c>
      <c r="DQ1262">
        <v>0</v>
      </c>
      <c r="DR1262">
        <v>3.165805</v>
      </c>
      <c r="DS1262">
        <v>-0.978881651031904</v>
      </c>
      <c r="DT1262">
        <v>0.0952134548002539</v>
      </c>
      <c r="DU1262">
        <v>0</v>
      </c>
      <c r="DV1262">
        <v>0</v>
      </c>
      <c r="DW1262">
        <v>2</v>
      </c>
      <c r="DX1262" t="s">
        <v>357</v>
      </c>
      <c r="DY1262">
        <v>2.97276</v>
      </c>
      <c r="DZ1262">
        <v>2.70208</v>
      </c>
      <c r="EA1262">
        <v>0.213654</v>
      </c>
      <c r="EB1262">
        <v>0.219501</v>
      </c>
      <c r="EC1262">
        <v>0.0994423</v>
      </c>
      <c r="ED1262">
        <v>0.0906577</v>
      </c>
      <c r="EE1262">
        <v>30609.6</v>
      </c>
      <c r="EF1262">
        <v>33115.4</v>
      </c>
      <c r="EG1262">
        <v>35277.9</v>
      </c>
      <c r="EH1262">
        <v>38482.5</v>
      </c>
      <c r="EI1262">
        <v>45061.6</v>
      </c>
      <c r="EJ1262">
        <v>50554.8</v>
      </c>
      <c r="EK1262">
        <v>55159</v>
      </c>
      <c r="EL1262">
        <v>61737.9</v>
      </c>
      <c r="EM1262">
        <v>1.9822</v>
      </c>
      <c r="EN1262">
        <v>1.8022</v>
      </c>
      <c r="EO1262">
        <v>0.0864267</v>
      </c>
      <c r="EP1262">
        <v>0</v>
      </c>
      <c r="EQ1262">
        <v>23.6039</v>
      </c>
      <c r="ER1262">
        <v>999.9</v>
      </c>
      <c r="ES1262">
        <v>41.936</v>
      </c>
      <c r="ET1262">
        <v>32.347</v>
      </c>
      <c r="EU1262">
        <v>22.5837</v>
      </c>
      <c r="EV1262">
        <v>56.3427</v>
      </c>
      <c r="EW1262">
        <v>46.1458</v>
      </c>
      <c r="EX1262">
        <v>1</v>
      </c>
      <c r="EY1262">
        <v>0.0263008</v>
      </c>
      <c r="EZ1262">
        <v>3.55813</v>
      </c>
      <c r="FA1262">
        <v>20.0773</v>
      </c>
      <c r="FB1262">
        <v>5.19692</v>
      </c>
      <c r="FC1262">
        <v>12.0064</v>
      </c>
      <c r="FD1262">
        <v>4.976</v>
      </c>
      <c r="FE1262">
        <v>3.294</v>
      </c>
      <c r="FF1262">
        <v>9999</v>
      </c>
      <c r="FG1262">
        <v>9999</v>
      </c>
      <c r="FH1262">
        <v>9999</v>
      </c>
      <c r="FI1262">
        <v>696.7</v>
      </c>
      <c r="FJ1262">
        <v>1.86362</v>
      </c>
      <c r="FK1262">
        <v>1.86829</v>
      </c>
      <c r="FL1262">
        <v>1.86804</v>
      </c>
      <c r="FM1262">
        <v>1.86929</v>
      </c>
      <c r="FN1262">
        <v>1.87009</v>
      </c>
      <c r="FO1262">
        <v>1.86615</v>
      </c>
      <c r="FP1262">
        <v>1.86716</v>
      </c>
      <c r="FQ1262">
        <v>1.86859</v>
      </c>
      <c r="FR1262">
        <v>5</v>
      </c>
      <c r="FS1262">
        <v>0</v>
      </c>
      <c r="FT1262">
        <v>0</v>
      </c>
      <c r="FU1262">
        <v>0</v>
      </c>
      <c r="FV1262" t="s">
        <v>358</v>
      </c>
      <c r="FW1262" t="s">
        <v>359</v>
      </c>
      <c r="FX1262" t="s">
        <v>360</v>
      </c>
      <c r="FY1262" t="s">
        <v>360</v>
      </c>
      <c r="FZ1262" t="s">
        <v>360</v>
      </c>
      <c r="GA1262" t="s">
        <v>360</v>
      </c>
      <c r="GB1262">
        <v>0</v>
      </c>
      <c r="GC1262">
        <v>100</v>
      </c>
      <c r="GD1262">
        <v>100</v>
      </c>
      <c r="GE1262">
        <v>11.63</v>
      </c>
      <c r="GF1262">
        <v>0.3048</v>
      </c>
      <c r="GG1262">
        <v>3.61927167264205</v>
      </c>
      <c r="GH1262">
        <v>0.00509506669552449</v>
      </c>
      <c r="GI1262">
        <v>1.17866753763249e-06</v>
      </c>
      <c r="GJ1262">
        <v>-6.62632595388568e-10</v>
      </c>
      <c r="GK1262">
        <v>0.304780318481584</v>
      </c>
      <c r="GL1262">
        <v>0</v>
      </c>
      <c r="GM1262">
        <v>0</v>
      </c>
      <c r="GN1262">
        <v>0</v>
      </c>
      <c r="GO1262">
        <v>-5</v>
      </c>
      <c r="GP1262">
        <v>1640</v>
      </c>
      <c r="GQ1262">
        <v>1</v>
      </c>
      <c r="GR1262">
        <v>20</v>
      </c>
      <c r="GS1262">
        <v>50397.3</v>
      </c>
      <c r="GT1262">
        <v>50397.3</v>
      </c>
      <c r="GU1262">
        <v>2.95166</v>
      </c>
      <c r="GV1262">
        <v>2.60132</v>
      </c>
      <c r="GW1262">
        <v>1.54785</v>
      </c>
      <c r="GX1262">
        <v>2.29736</v>
      </c>
      <c r="GY1262">
        <v>1.34644</v>
      </c>
      <c r="GZ1262">
        <v>2.44751</v>
      </c>
      <c r="HA1262">
        <v>37.3378</v>
      </c>
      <c r="HB1262">
        <v>23.9387</v>
      </c>
      <c r="HC1262">
        <v>18</v>
      </c>
      <c r="HD1262">
        <v>505.224</v>
      </c>
      <c r="HE1262">
        <v>391.871</v>
      </c>
      <c r="HF1262">
        <v>18.4556</v>
      </c>
      <c r="HG1262">
        <v>27.3778</v>
      </c>
      <c r="HH1262">
        <v>30</v>
      </c>
      <c r="HI1262">
        <v>27.3705</v>
      </c>
      <c r="HJ1262">
        <v>27.3177</v>
      </c>
      <c r="HK1262">
        <v>59.0966</v>
      </c>
      <c r="HL1262">
        <v>15.0132</v>
      </c>
      <c r="HM1262">
        <v>23.9355</v>
      </c>
      <c r="HN1262">
        <v>18.4437</v>
      </c>
      <c r="HO1262">
        <v>1572.78</v>
      </c>
      <c r="HP1262">
        <v>19.7289</v>
      </c>
      <c r="HQ1262">
        <v>102.312</v>
      </c>
      <c r="HR1262">
        <v>102.755</v>
      </c>
    </row>
    <row r="1263" spans="1:226">
      <c r="A1263">
        <v>1247</v>
      </c>
      <c r="B1263">
        <v>1663701489.1</v>
      </c>
      <c r="C1263">
        <v>13714</v>
      </c>
      <c r="D1263" t="s">
        <v>2865</v>
      </c>
      <c r="E1263" t="s">
        <v>2866</v>
      </c>
      <c r="F1263">
        <v>5</v>
      </c>
      <c r="G1263" t="s">
        <v>2678</v>
      </c>
      <c r="H1263" t="s">
        <v>354</v>
      </c>
      <c r="I1263">
        <v>1663701481.27857</v>
      </c>
      <c r="J1263">
        <f>(K1263)/1000</f>
        <v>0</v>
      </c>
      <c r="K1263">
        <f>IF(BF1263, AN1263, AH1263)</f>
        <v>0</v>
      </c>
      <c r="L1263">
        <f>IF(BF1263, AI1263, AG1263)</f>
        <v>0</v>
      </c>
      <c r="M1263">
        <f>BH1263 - IF(AU1263&gt;1, L1263*BB1263*100.0/(AW1263*BV1263), 0)</f>
        <v>0</v>
      </c>
      <c r="N1263">
        <f>((T1263-J1263/2)*M1263-L1263)/(T1263+J1263/2)</f>
        <v>0</v>
      </c>
      <c r="O1263">
        <f>N1263*(BO1263+BP1263)/1000.0</f>
        <v>0</v>
      </c>
      <c r="P1263">
        <f>(BH1263 - IF(AU1263&gt;1, L1263*BB1263*100.0/(AW1263*BV1263), 0))*(BO1263+BP1263)/1000.0</f>
        <v>0</v>
      </c>
      <c r="Q1263">
        <f>2.0/((1/S1263-1/R1263)+SIGN(S1263)*SQRT((1/S1263-1/R1263)*(1/S1263-1/R1263) + 4*BC1263/((BC1263+1)*(BC1263+1))*(2*1/S1263*1/R1263-1/R1263*1/R1263)))</f>
        <v>0</v>
      </c>
      <c r="R1263">
        <f>IF(LEFT(BD1263,1)&lt;&gt;"0",IF(LEFT(BD1263,1)="1",3.0,BE1263),$D$5+$E$5*(BV1263*BO1263/($K$5*1000))+$F$5*(BV1263*BO1263/($K$5*1000))*MAX(MIN(BB1263,$J$5),$I$5)*MAX(MIN(BB1263,$J$5),$I$5)+$G$5*MAX(MIN(BB1263,$J$5),$I$5)*(BV1263*BO1263/($K$5*1000))+$H$5*(BV1263*BO1263/($K$5*1000))*(BV1263*BO1263/($K$5*1000)))</f>
        <v>0</v>
      </c>
      <c r="S1263">
        <f>J1263*(1000-(1000*0.61365*exp(17.502*W1263/(240.97+W1263))/(BO1263+BP1263)+BJ1263)/2)/(1000*0.61365*exp(17.502*W1263/(240.97+W1263))/(BO1263+BP1263)-BJ1263)</f>
        <v>0</v>
      </c>
      <c r="T1263">
        <f>1/((BC1263+1)/(Q1263/1.6)+1/(R1263/1.37)) + BC1263/((BC1263+1)/(Q1263/1.6) + BC1263/(R1263/1.37))</f>
        <v>0</v>
      </c>
      <c r="U1263">
        <f>(AX1263*BA1263)</f>
        <v>0</v>
      </c>
      <c r="V1263">
        <f>(BQ1263+(U1263+2*0.95*5.67E-8*(((BQ1263+$B$7)+273)^4-(BQ1263+273)^4)-44100*J1263)/(1.84*29.3*R1263+8*0.95*5.67E-8*(BQ1263+273)^3))</f>
        <v>0</v>
      </c>
      <c r="W1263">
        <f>($C$7*BR1263+$D$7*BS1263+$E$7*V1263)</f>
        <v>0</v>
      </c>
      <c r="X1263">
        <f>0.61365*exp(17.502*W1263/(240.97+W1263))</f>
        <v>0</v>
      </c>
      <c r="Y1263">
        <f>(Z1263/AA1263*100)</f>
        <v>0</v>
      </c>
      <c r="Z1263">
        <f>BJ1263*(BO1263+BP1263)/1000</f>
        <v>0</v>
      </c>
      <c r="AA1263">
        <f>0.61365*exp(17.502*BQ1263/(240.97+BQ1263))</f>
        <v>0</v>
      </c>
      <c r="AB1263">
        <f>(X1263-BJ1263*(BO1263+BP1263)/1000)</f>
        <v>0</v>
      </c>
      <c r="AC1263">
        <f>(-J1263*44100)</f>
        <v>0</v>
      </c>
      <c r="AD1263">
        <f>2*29.3*R1263*0.92*(BQ1263-W1263)</f>
        <v>0</v>
      </c>
      <c r="AE1263">
        <f>2*0.95*5.67E-8*(((BQ1263+$B$7)+273)^4-(W1263+273)^4)</f>
        <v>0</v>
      </c>
      <c r="AF1263">
        <f>U1263+AE1263+AC1263+AD1263</f>
        <v>0</v>
      </c>
      <c r="AG1263">
        <f>BN1263*AU1263*(BI1263-BH1263*(1000-AU1263*BK1263)/(1000-AU1263*BJ1263))/(100*BB1263)</f>
        <v>0</v>
      </c>
      <c r="AH1263">
        <f>1000*BN1263*AU1263*(BJ1263-BK1263)/(100*BB1263*(1000-AU1263*BJ1263))</f>
        <v>0</v>
      </c>
      <c r="AI1263">
        <f>(AJ1263 - AK1263 - BO1263*1E3/(8.314*(BQ1263+273.15)) * AM1263/BN1263 * AL1263) * BN1263/(100*BB1263) * (1000 - BK1263)/1000</f>
        <v>0</v>
      </c>
      <c r="AJ1263">
        <v>1599.51319552321</v>
      </c>
      <c r="AK1263">
        <v>1549.45084848485</v>
      </c>
      <c r="AL1263">
        <v>3.44863069593577</v>
      </c>
      <c r="AM1263">
        <v>65.4576814348884</v>
      </c>
      <c r="AN1263">
        <f>(AP1263 - AO1263 + BO1263*1E3/(8.314*(BQ1263+273.15)) * AR1263/BN1263 * AQ1263) * BN1263/(100*BB1263) * 1000/(1000 - AP1263)</f>
        <v>0</v>
      </c>
      <c r="AO1263">
        <v>19.6830174382593</v>
      </c>
      <c r="AP1263">
        <v>22.6934868131868</v>
      </c>
      <c r="AQ1263">
        <v>0.000237873335442418</v>
      </c>
      <c r="AR1263">
        <v>121.626062050855</v>
      </c>
      <c r="AS1263">
        <v>0</v>
      </c>
      <c r="AT1263">
        <v>0</v>
      </c>
      <c r="AU1263">
        <f>IF(AS1263*$H$13&gt;=AW1263,1.0,(AW1263/(AW1263-AS1263*$H$13)))</f>
        <v>0</v>
      </c>
      <c r="AV1263">
        <f>(AU1263-1)*100</f>
        <v>0</v>
      </c>
      <c r="AW1263">
        <f>MAX(0,($B$13+$C$13*BV1263)/(1+$D$13*BV1263)*BO1263/(BQ1263+273)*$E$13)</f>
        <v>0</v>
      </c>
      <c r="AX1263">
        <f>$B$11*BW1263+$C$11*BX1263+$F$11*CI1263*(1-CL1263)</f>
        <v>0</v>
      </c>
      <c r="AY1263">
        <f>AX1263*AZ1263</f>
        <v>0</v>
      </c>
      <c r="AZ1263">
        <f>($B$11*$D$9+$C$11*$D$9+$F$11*((CV1263+CN1263)/MAX(CV1263+CN1263+CW1263, 0.1)*$I$9+CW1263/MAX(CV1263+CN1263+CW1263, 0.1)*$J$9))/($B$11+$C$11+$F$11)</f>
        <v>0</v>
      </c>
      <c r="BA1263">
        <f>($B$11*$K$9+$C$11*$K$9+$F$11*((CV1263+CN1263)/MAX(CV1263+CN1263+CW1263, 0.1)*$P$9+CW1263/MAX(CV1263+CN1263+CW1263, 0.1)*$Q$9))/($B$11+$C$11+$F$11)</f>
        <v>0</v>
      </c>
      <c r="BB1263">
        <v>6</v>
      </c>
      <c r="BC1263">
        <v>0.5</v>
      </c>
      <c r="BD1263" t="s">
        <v>355</v>
      </c>
      <c r="BE1263">
        <v>2</v>
      </c>
      <c r="BF1263" t="b">
        <v>1</v>
      </c>
      <c r="BG1263">
        <v>1663701481.27857</v>
      </c>
      <c r="BH1263">
        <v>1489.52214285714</v>
      </c>
      <c r="BI1263">
        <v>1550.5775</v>
      </c>
      <c r="BJ1263">
        <v>22.6877357142857</v>
      </c>
      <c r="BK1263">
        <v>19.626425</v>
      </c>
      <c r="BL1263">
        <v>1477.93821428571</v>
      </c>
      <c r="BM1263">
        <v>22.3829642857143</v>
      </c>
      <c r="BN1263">
        <v>500.017142857143</v>
      </c>
      <c r="BO1263">
        <v>90.4309321428571</v>
      </c>
      <c r="BP1263">
        <v>0.0482442714285714</v>
      </c>
      <c r="BQ1263">
        <v>24.3067</v>
      </c>
      <c r="BR1263">
        <v>25.0313714285714</v>
      </c>
      <c r="BS1263">
        <v>999.9</v>
      </c>
      <c r="BT1263">
        <v>0</v>
      </c>
      <c r="BU1263">
        <v>0</v>
      </c>
      <c r="BV1263">
        <v>9999.82142857143</v>
      </c>
      <c r="BW1263">
        <v>0</v>
      </c>
      <c r="BX1263">
        <v>16.6811964285714</v>
      </c>
      <c r="BY1263">
        <v>-61.0545535714286</v>
      </c>
      <c r="BZ1263">
        <v>1524.10071428571</v>
      </c>
      <c r="CA1263">
        <v>1581.61928571429</v>
      </c>
      <c r="CB1263">
        <v>3.0613125</v>
      </c>
      <c r="CC1263">
        <v>1550.5775</v>
      </c>
      <c r="CD1263">
        <v>19.626425</v>
      </c>
      <c r="CE1263">
        <v>2.05167285714286</v>
      </c>
      <c r="CF1263">
        <v>1.77483607142857</v>
      </c>
      <c r="CG1263">
        <v>17.8488678571429</v>
      </c>
      <c r="CH1263">
        <v>15.5668321428571</v>
      </c>
      <c r="CI1263">
        <v>1999.97821428571</v>
      </c>
      <c r="CJ1263">
        <v>0.979998071428572</v>
      </c>
      <c r="CK1263">
        <v>0.0200019571428571</v>
      </c>
      <c r="CL1263">
        <v>0</v>
      </c>
      <c r="CM1263">
        <v>890.233107142857</v>
      </c>
      <c r="CN1263">
        <v>5.00063</v>
      </c>
      <c r="CO1263">
        <v>17679.375</v>
      </c>
      <c r="CP1263">
        <v>17256.6928571429</v>
      </c>
      <c r="CQ1263">
        <v>39.375</v>
      </c>
      <c r="CR1263">
        <v>39.437</v>
      </c>
      <c r="CS1263">
        <v>38.812</v>
      </c>
      <c r="CT1263">
        <v>38.875</v>
      </c>
      <c r="CU1263">
        <v>40.062</v>
      </c>
      <c r="CV1263">
        <v>1955.0775</v>
      </c>
      <c r="CW1263">
        <v>39.9007142857143</v>
      </c>
      <c r="CX1263">
        <v>0</v>
      </c>
      <c r="CY1263">
        <v>1663701486.5</v>
      </c>
      <c r="CZ1263">
        <v>0</v>
      </c>
      <c r="DA1263">
        <v>0</v>
      </c>
      <c r="DB1263" t="s">
        <v>356</v>
      </c>
      <c r="DC1263">
        <v>1660677648.1</v>
      </c>
      <c r="DD1263">
        <v>1660677649.1</v>
      </c>
      <c r="DE1263">
        <v>0</v>
      </c>
      <c r="DF1263">
        <v>-1.042</v>
      </c>
      <c r="DG1263">
        <v>0.003</v>
      </c>
      <c r="DH1263">
        <v>5.218</v>
      </c>
      <c r="DI1263">
        <v>0.344</v>
      </c>
      <c r="DJ1263">
        <v>417</v>
      </c>
      <c r="DK1263">
        <v>22</v>
      </c>
      <c r="DL1263">
        <v>1.24</v>
      </c>
      <c r="DM1263">
        <v>0.53</v>
      </c>
      <c r="DN1263">
        <v>-61.02548</v>
      </c>
      <c r="DO1263">
        <v>-0.470467542213799</v>
      </c>
      <c r="DP1263">
        <v>0.62798873604548</v>
      </c>
      <c r="DQ1263">
        <v>0</v>
      </c>
      <c r="DR1263">
        <v>3.10555575</v>
      </c>
      <c r="DS1263">
        <v>-0.905269080675437</v>
      </c>
      <c r="DT1263">
        <v>0.088289607652529</v>
      </c>
      <c r="DU1263">
        <v>0</v>
      </c>
      <c r="DV1263">
        <v>0</v>
      </c>
      <c r="DW1263">
        <v>2</v>
      </c>
      <c r="DX1263" t="s">
        <v>357</v>
      </c>
      <c r="DY1263">
        <v>2.97225</v>
      </c>
      <c r="DZ1263">
        <v>2.7022</v>
      </c>
      <c r="EA1263">
        <v>0.214936</v>
      </c>
      <c r="EB1263">
        <v>0.220634</v>
      </c>
      <c r="EC1263">
        <v>0.0994582</v>
      </c>
      <c r="ED1263">
        <v>0.090776</v>
      </c>
      <c r="EE1263">
        <v>30558.8</v>
      </c>
      <c r="EF1263">
        <v>33067.4</v>
      </c>
      <c r="EG1263">
        <v>35276.9</v>
      </c>
      <c r="EH1263">
        <v>38482.6</v>
      </c>
      <c r="EI1263">
        <v>45059.3</v>
      </c>
      <c r="EJ1263">
        <v>50548.1</v>
      </c>
      <c r="EK1263">
        <v>55157</v>
      </c>
      <c r="EL1263">
        <v>61737.8</v>
      </c>
      <c r="EM1263">
        <v>1.983</v>
      </c>
      <c r="EN1263">
        <v>1.8026</v>
      </c>
      <c r="EO1263">
        <v>0.0873208</v>
      </c>
      <c r="EP1263">
        <v>0</v>
      </c>
      <c r="EQ1263">
        <v>23.6003</v>
      </c>
      <c r="ER1263">
        <v>999.9</v>
      </c>
      <c r="ES1263">
        <v>41.985</v>
      </c>
      <c r="ET1263">
        <v>32.368</v>
      </c>
      <c r="EU1263">
        <v>22.6372</v>
      </c>
      <c r="EV1263">
        <v>55.9027</v>
      </c>
      <c r="EW1263">
        <v>45.8173</v>
      </c>
      <c r="EX1263">
        <v>1</v>
      </c>
      <c r="EY1263">
        <v>0.0262805</v>
      </c>
      <c r="EZ1263">
        <v>3.59068</v>
      </c>
      <c r="FA1263">
        <v>20.0767</v>
      </c>
      <c r="FB1263">
        <v>5.19812</v>
      </c>
      <c r="FC1263">
        <v>12.0064</v>
      </c>
      <c r="FD1263">
        <v>4.9756</v>
      </c>
      <c r="FE1263">
        <v>3.294</v>
      </c>
      <c r="FF1263">
        <v>9999</v>
      </c>
      <c r="FG1263">
        <v>9999</v>
      </c>
      <c r="FH1263">
        <v>9999</v>
      </c>
      <c r="FI1263">
        <v>696.7</v>
      </c>
      <c r="FJ1263">
        <v>1.86359</v>
      </c>
      <c r="FK1263">
        <v>1.86829</v>
      </c>
      <c r="FL1263">
        <v>1.86813</v>
      </c>
      <c r="FM1263">
        <v>1.86932</v>
      </c>
      <c r="FN1263">
        <v>1.87012</v>
      </c>
      <c r="FO1263">
        <v>1.86615</v>
      </c>
      <c r="FP1263">
        <v>1.86716</v>
      </c>
      <c r="FQ1263">
        <v>1.86859</v>
      </c>
      <c r="FR1263">
        <v>5</v>
      </c>
      <c r="FS1263">
        <v>0</v>
      </c>
      <c r="FT1263">
        <v>0</v>
      </c>
      <c r="FU1263">
        <v>0</v>
      </c>
      <c r="FV1263" t="s">
        <v>358</v>
      </c>
      <c r="FW1263" t="s">
        <v>359</v>
      </c>
      <c r="FX1263" t="s">
        <v>360</v>
      </c>
      <c r="FY1263" t="s">
        <v>360</v>
      </c>
      <c r="FZ1263" t="s">
        <v>360</v>
      </c>
      <c r="GA1263" t="s">
        <v>360</v>
      </c>
      <c r="GB1263">
        <v>0</v>
      </c>
      <c r="GC1263">
        <v>100</v>
      </c>
      <c r="GD1263">
        <v>100</v>
      </c>
      <c r="GE1263">
        <v>11.7</v>
      </c>
      <c r="GF1263">
        <v>0.3048</v>
      </c>
      <c r="GG1263">
        <v>3.61927167264205</v>
      </c>
      <c r="GH1263">
        <v>0.00509506669552449</v>
      </c>
      <c r="GI1263">
        <v>1.17866753763249e-06</v>
      </c>
      <c r="GJ1263">
        <v>-6.62632595388568e-10</v>
      </c>
      <c r="GK1263">
        <v>0.304780318481584</v>
      </c>
      <c r="GL1263">
        <v>0</v>
      </c>
      <c r="GM1263">
        <v>0</v>
      </c>
      <c r="GN1263">
        <v>0</v>
      </c>
      <c r="GO1263">
        <v>-5</v>
      </c>
      <c r="GP1263">
        <v>1640</v>
      </c>
      <c r="GQ1263">
        <v>1</v>
      </c>
      <c r="GR1263">
        <v>20</v>
      </c>
      <c r="GS1263">
        <v>50397.3</v>
      </c>
      <c r="GT1263">
        <v>50397.3</v>
      </c>
      <c r="GU1263">
        <v>2.97485</v>
      </c>
      <c r="GV1263">
        <v>2.61475</v>
      </c>
      <c r="GW1263">
        <v>1.54785</v>
      </c>
      <c r="GX1263">
        <v>2.29858</v>
      </c>
      <c r="GY1263">
        <v>1.34644</v>
      </c>
      <c r="GZ1263">
        <v>2.39502</v>
      </c>
      <c r="HA1263">
        <v>37.3378</v>
      </c>
      <c r="HB1263">
        <v>23.9387</v>
      </c>
      <c r="HC1263">
        <v>18</v>
      </c>
      <c r="HD1263">
        <v>505.758</v>
      </c>
      <c r="HE1263">
        <v>392.088</v>
      </c>
      <c r="HF1263">
        <v>18.4296</v>
      </c>
      <c r="HG1263">
        <v>27.3778</v>
      </c>
      <c r="HH1263">
        <v>30</v>
      </c>
      <c r="HI1263">
        <v>27.3705</v>
      </c>
      <c r="HJ1263">
        <v>27.3177</v>
      </c>
      <c r="HK1263">
        <v>59.5249</v>
      </c>
      <c r="HL1263">
        <v>15.0132</v>
      </c>
      <c r="HM1263">
        <v>23.9355</v>
      </c>
      <c r="HN1263">
        <v>18.412</v>
      </c>
      <c r="HO1263">
        <v>1592.91</v>
      </c>
      <c r="HP1263">
        <v>19.7772</v>
      </c>
      <c r="HQ1263">
        <v>102.308</v>
      </c>
      <c r="HR1263">
        <v>102.755</v>
      </c>
    </row>
    <row r="1264" spans="1:226">
      <c r="A1264">
        <v>1248</v>
      </c>
      <c r="B1264">
        <v>1663701494.6</v>
      </c>
      <c r="C1264">
        <v>13719.5</v>
      </c>
      <c r="D1264" t="s">
        <v>2867</v>
      </c>
      <c r="E1264" t="s">
        <v>2868</v>
      </c>
      <c r="F1264">
        <v>5</v>
      </c>
      <c r="G1264" t="s">
        <v>2678</v>
      </c>
      <c r="H1264" t="s">
        <v>354</v>
      </c>
      <c r="I1264">
        <v>1663701486.85</v>
      </c>
      <c r="J1264">
        <f>(K1264)/1000</f>
        <v>0</v>
      </c>
      <c r="K1264">
        <f>IF(BF1264, AN1264, AH1264)</f>
        <v>0</v>
      </c>
      <c r="L1264">
        <f>IF(BF1264, AI1264, AG1264)</f>
        <v>0</v>
      </c>
      <c r="M1264">
        <f>BH1264 - IF(AU1264&gt;1, L1264*BB1264*100.0/(AW1264*BV1264), 0)</f>
        <v>0</v>
      </c>
      <c r="N1264">
        <f>((T1264-J1264/2)*M1264-L1264)/(T1264+J1264/2)</f>
        <v>0</v>
      </c>
      <c r="O1264">
        <f>N1264*(BO1264+BP1264)/1000.0</f>
        <v>0</v>
      </c>
      <c r="P1264">
        <f>(BH1264 - IF(AU1264&gt;1, L1264*BB1264*100.0/(AW1264*BV1264), 0))*(BO1264+BP1264)/1000.0</f>
        <v>0</v>
      </c>
      <c r="Q1264">
        <f>2.0/((1/S1264-1/R1264)+SIGN(S1264)*SQRT((1/S1264-1/R1264)*(1/S1264-1/R1264) + 4*BC1264/((BC1264+1)*(BC1264+1))*(2*1/S1264*1/R1264-1/R1264*1/R1264)))</f>
        <v>0</v>
      </c>
      <c r="R1264">
        <f>IF(LEFT(BD1264,1)&lt;&gt;"0",IF(LEFT(BD1264,1)="1",3.0,BE1264),$D$5+$E$5*(BV1264*BO1264/($K$5*1000))+$F$5*(BV1264*BO1264/($K$5*1000))*MAX(MIN(BB1264,$J$5),$I$5)*MAX(MIN(BB1264,$J$5),$I$5)+$G$5*MAX(MIN(BB1264,$J$5),$I$5)*(BV1264*BO1264/($K$5*1000))+$H$5*(BV1264*BO1264/($K$5*1000))*(BV1264*BO1264/($K$5*1000)))</f>
        <v>0</v>
      </c>
      <c r="S1264">
        <f>J1264*(1000-(1000*0.61365*exp(17.502*W1264/(240.97+W1264))/(BO1264+BP1264)+BJ1264)/2)/(1000*0.61365*exp(17.502*W1264/(240.97+W1264))/(BO1264+BP1264)-BJ1264)</f>
        <v>0</v>
      </c>
      <c r="T1264">
        <f>1/((BC1264+1)/(Q1264/1.6)+1/(R1264/1.37)) + BC1264/((BC1264+1)/(Q1264/1.6) + BC1264/(R1264/1.37))</f>
        <v>0</v>
      </c>
      <c r="U1264">
        <f>(AX1264*BA1264)</f>
        <v>0</v>
      </c>
      <c r="V1264">
        <f>(BQ1264+(U1264+2*0.95*5.67E-8*(((BQ1264+$B$7)+273)^4-(BQ1264+273)^4)-44100*J1264)/(1.84*29.3*R1264+8*0.95*5.67E-8*(BQ1264+273)^3))</f>
        <v>0</v>
      </c>
      <c r="W1264">
        <f>($C$7*BR1264+$D$7*BS1264+$E$7*V1264)</f>
        <v>0</v>
      </c>
      <c r="X1264">
        <f>0.61365*exp(17.502*W1264/(240.97+W1264))</f>
        <v>0</v>
      </c>
      <c r="Y1264">
        <f>(Z1264/AA1264*100)</f>
        <v>0</v>
      </c>
      <c r="Z1264">
        <f>BJ1264*(BO1264+BP1264)/1000</f>
        <v>0</v>
      </c>
      <c r="AA1264">
        <f>0.61365*exp(17.502*BQ1264/(240.97+BQ1264))</f>
        <v>0</v>
      </c>
      <c r="AB1264">
        <f>(X1264-BJ1264*(BO1264+BP1264)/1000)</f>
        <v>0</v>
      </c>
      <c r="AC1264">
        <f>(-J1264*44100)</f>
        <v>0</v>
      </c>
      <c r="AD1264">
        <f>2*29.3*R1264*0.92*(BQ1264-W1264)</f>
        <v>0</v>
      </c>
      <c r="AE1264">
        <f>2*0.95*5.67E-8*(((BQ1264+$B$7)+273)^4-(W1264+273)^4)</f>
        <v>0</v>
      </c>
      <c r="AF1264">
        <f>U1264+AE1264+AC1264+AD1264</f>
        <v>0</v>
      </c>
      <c r="AG1264">
        <f>BN1264*AU1264*(BI1264-BH1264*(1000-AU1264*BK1264)/(1000-AU1264*BJ1264))/(100*BB1264)</f>
        <v>0</v>
      </c>
      <c r="AH1264">
        <f>1000*BN1264*AU1264*(BJ1264-BK1264)/(100*BB1264*(1000-AU1264*BJ1264))</f>
        <v>0</v>
      </c>
      <c r="AI1264">
        <f>(AJ1264 - AK1264 - BO1264*1E3/(8.314*(BQ1264+273.15)) * AM1264/BN1264 * AL1264) * BN1264/(100*BB1264) * (1000 - BK1264)/1000</f>
        <v>0</v>
      </c>
      <c r="AJ1264">
        <v>1618.77375761494</v>
      </c>
      <c r="AK1264">
        <v>1568.39175757576</v>
      </c>
      <c r="AL1264">
        <v>3.54931190894618</v>
      </c>
      <c r="AM1264">
        <v>65.4576814348884</v>
      </c>
      <c r="AN1264">
        <f>(AP1264 - AO1264 + BO1264*1E3/(8.314*(BQ1264+273.15)) * AR1264/BN1264 * AQ1264) * BN1264/(100*BB1264) * 1000/(1000 - AP1264)</f>
        <v>0</v>
      </c>
      <c r="AO1264">
        <v>19.7159566491084</v>
      </c>
      <c r="AP1264">
        <v>22.6994153846154</v>
      </c>
      <c r="AQ1264">
        <v>0.00010043700598767</v>
      </c>
      <c r="AR1264">
        <v>121.626062050855</v>
      </c>
      <c r="AS1264">
        <v>0</v>
      </c>
      <c r="AT1264">
        <v>0</v>
      </c>
      <c r="AU1264">
        <f>IF(AS1264*$H$13&gt;=AW1264,1.0,(AW1264/(AW1264-AS1264*$H$13)))</f>
        <v>0</v>
      </c>
      <c r="AV1264">
        <f>(AU1264-1)*100</f>
        <v>0</v>
      </c>
      <c r="AW1264">
        <f>MAX(0,($B$13+$C$13*BV1264)/(1+$D$13*BV1264)*BO1264/(BQ1264+273)*$E$13)</f>
        <v>0</v>
      </c>
      <c r="AX1264">
        <f>$B$11*BW1264+$C$11*BX1264+$F$11*CI1264*(1-CL1264)</f>
        <v>0</v>
      </c>
      <c r="AY1264">
        <f>AX1264*AZ1264</f>
        <v>0</v>
      </c>
      <c r="AZ1264">
        <f>($B$11*$D$9+$C$11*$D$9+$F$11*((CV1264+CN1264)/MAX(CV1264+CN1264+CW1264, 0.1)*$I$9+CW1264/MAX(CV1264+CN1264+CW1264, 0.1)*$J$9))/($B$11+$C$11+$F$11)</f>
        <v>0</v>
      </c>
      <c r="BA1264">
        <f>($B$11*$K$9+$C$11*$K$9+$F$11*((CV1264+CN1264)/MAX(CV1264+CN1264+CW1264, 0.1)*$P$9+CW1264/MAX(CV1264+CN1264+CW1264, 0.1)*$Q$9))/($B$11+$C$11+$F$11)</f>
        <v>0</v>
      </c>
      <c r="BB1264">
        <v>6</v>
      </c>
      <c r="BC1264">
        <v>0.5</v>
      </c>
      <c r="BD1264" t="s">
        <v>355</v>
      </c>
      <c r="BE1264">
        <v>2</v>
      </c>
      <c r="BF1264" t="b">
        <v>1</v>
      </c>
      <c r="BG1264">
        <v>1663701486.85</v>
      </c>
      <c r="BH1264">
        <v>1508.19785714286</v>
      </c>
      <c r="BI1264">
        <v>1569.45142857143</v>
      </c>
      <c r="BJ1264">
        <v>22.6931142857143</v>
      </c>
      <c r="BK1264">
        <v>19.6899928571429</v>
      </c>
      <c r="BL1264">
        <v>1496.53535714286</v>
      </c>
      <c r="BM1264">
        <v>22.3883321428571</v>
      </c>
      <c r="BN1264">
        <v>500.0095</v>
      </c>
      <c r="BO1264">
        <v>90.430875</v>
      </c>
      <c r="BP1264">
        <v>0.0482013285714286</v>
      </c>
      <c r="BQ1264">
        <v>24.2940071428571</v>
      </c>
      <c r="BR1264">
        <v>25.0305857142857</v>
      </c>
      <c r="BS1264">
        <v>999.9</v>
      </c>
      <c r="BT1264">
        <v>0</v>
      </c>
      <c r="BU1264">
        <v>0</v>
      </c>
      <c r="BV1264">
        <v>9993.92857142857</v>
      </c>
      <c r="BW1264">
        <v>0</v>
      </c>
      <c r="BX1264">
        <v>17.454675</v>
      </c>
      <c r="BY1264">
        <v>-61.25365</v>
      </c>
      <c r="BZ1264">
        <v>1543.21821428571</v>
      </c>
      <c r="CA1264">
        <v>1600.97428571429</v>
      </c>
      <c r="CB1264">
        <v>3.00311142857143</v>
      </c>
      <c r="CC1264">
        <v>1569.45142857143</v>
      </c>
      <c r="CD1264">
        <v>19.6899928571429</v>
      </c>
      <c r="CE1264">
        <v>2.05215785714286</v>
      </c>
      <c r="CF1264">
        <v>1.78058428571429</v>
      </c>
      <c r="CG1264">
        <v>17.8526214285714</v>
      </c>
      <c r="CH1264">
        <v>15.6173607142857</v>
      </c>
      <c r="CI1264">
        <v>1999.97</v>
      </c>
      <c r="CJ1264">
        <v>0.979998071428572</v>
      </c>
      <c r="CK1264">
        <v>0.0200019571428571</v>
      </c>
      <c r="CL1264">
        <v>0</v>
      </c>
      <c r="CM1264">
        <v>889.467678571428</v>
      </c>
      <c r="CN1264">
        <v>5.00063</v>
      </c>
      <c r="CO1264">
        <v>17665.1035714286</v>
      </c>
      <c r="CP1264">
        <v>17256.6285714286</v>
      </c>
      <c r="CQ1264">
        <v>39.375</v>
      </c>
      <c r="CR1264">
        <v>39.4325714285714</v>
      </c>
      <c r="CS1264">
        <v>38.812</v>
      </c>
      <c r="CT1264">
        <v>38.875</v>
      </c>
      <c r="CU1264">
        <v>40.062</v>
      </c>
      <c r="CV1264">
        <v>1955.06928571429</v>
      </c>
      <c r="CW1264">
        <v>39.9007142857143</v>
      </c>
      <c r="CX1264">
        <v>0</v>
      </c>
      <c r="CY1264">
        <v>1663701491.9</v>
      </c>
      <c r="CZ1264">
        <v>0</v>
      </c>
      <c r="DA1264">
        <v>0</v>
      </c>
      <c r="DB1264" t="s">
        <v>356</v>
      </c>
      <c r="DC1264">
        <v>1660677648.1</v>
      </c>
      <c r="DD1264">
        <v>1660677649.1</v>
      </c>
      <c r="DE1264">
        <v>0</v>
      </c>
      <c r="DF1264">
        <v>-1.042</v>
      </c>
      <c r="DG1264">
        <v>0.003</v>
      </c>
      <c r="DH1264">
        <v>5.218</v>
      </c>
      <c r="DI1264">
        <v>0.344</v>
      </c>
      <c r="DJ1264">
        <v>417</v>
      </c>
      <c r="DK1264">
        <v>22</v>
      </c>
      <c r="DL1264">
        <v>1.24</v>
      </c>
      <c r="DM1264">
        <v>0.53</v>
      </c>
      <c r="DN1264">
        <v>-61.0935875</v>
      </c>
      <c r="DO1264">
        <v>-1.48904352720434</v>
      </c>
      <c r="DP1264">
        <v>0.683142952531715</v>
      </c>
      <c r="DQ1264">
        <v>0</v>
      </c>
      <c r="DR1264">
        <v>3.0331995</v>
      </c>
      <c r="DS1264">
        <v>-0.612212983114453</v>
      </c>
      <c r="DT1264">
        <v>0.0625298443924979</v>
      </c>
      <c r="DU1264">
        <v>0</v>
      </c>
      <c r="DV1264">
        <v>0</v>
      </c>
      <c r="DW1264">
        <v>2</v>
      </c>
      <c r="DX1264" t="s">
        <v>357</v>
      </c>
      <c r="DY1264">
        <v>2.9725</v>
      </c>
      <c r="DZ1264">
        <v>2.7017</v>
      </c>
      <c r="EA1264">
        <v>0.216498</v>
      </c>
      <c r="EB1264">
        <v>0.22226</v>
      </c>
      <c r="EC1264">
        <v>0.0994558</v>
      </c>
      <c r="ED1264">
        <v>0.0909211</v>
      </c>
      <c r="EE1264">
        <v>30497.8</v>
      </c>
      <c r="EF1264">
        <v>32998.4</v>
      </c>
      <c r="EG1264">
        <v>35276.7</v>
      </c>
      <c r="EH1264">
        <v>38482.5</v>
      </c>
      <c r="EI1264">
        <v>45059</v>
      </c>
      <c r="EJ1264">
        <v>50539.5</v>
      </c>
      <c r="EK1264">
        <v>55156.5</v>
      </c>
      <c r="EL1264">
        <v>61737</v>
      </c>
      <c r="EM1264">
        <v>1.9806</v>
      </c>
      <c r="EN1264">
        <v>1.8024</v>
      </c>
      <c r="EO1264">
        <v>0.0861585</v>
      </c>
      <c r="EP1264">
        <v>0</v>
      </c>
      <c r="EQ1264">
        <v>23.5979</v>
      </c>
      <c r="ER1264">
        <v>999.9</v>
      </c>
      <c r="ES1264">
        <v>42.01</v>
      </c>
      <c r="ET1264">
        <v>32.368</v>
      </c>
      <c r="EU1264">
        <v>22.6486</v>
      </c>
      <c r="EV1264">
        <v>56.3327</v>
      </c>
      <c r="EW1264">
        <v>46.1699</v>
      </c>
      <c r="EX1264">
        <v>1</v>
      </c>
      <c r="EY1264">
        <v>0.0263415</v>
      </c>
      <c r="EZ1264">
        <v>3.60122</v>
      </c>
      <c r="FA1264">
        <v>20.0766</v>
      </c>
      <c r="FB1264">
        <v>5.19812</v>
      </c>
      <c r="FC1264">
        <v>12.0064</v>
      </c>
      <c r="FD1264">
        <v>4.9752</v>
      </c>
      <c r="FE1264">
        <v>3.294</v>
      </c>
      <c r="FF1264">
        <v>9999</v>
      </c>
      <c r="FG1264">
        <v>9999</v>
      </c>
      <c r="FH1264">
        <v>9999</v>
      </c>
      <c r="FI1264">
        <v>696.7</v>
      </c>
      <c r="FJ1264">
        <v>1.86356</v>
      </c>
      <c r="FK1264">
        <v>1.86829</v>
      </c>
      <c r="FL1264">
        <v>1.86801</v>
      </c>
      <c r="FM1264">
        <v>1.86935</v>
      </c>
      <c r="FN1264">
        <v>1.87012</v>
      </c>
      <c r="FO1264">
        <v>1.86615</v>
      </c>
      <c r="FP1264">
        <v>1.8671</v>
      </c>
      <c r="FQ1264">
        <v>1.86859</v>
      </c>
      <c r="FR1264">
        <v>5</v>
      </c>
      <c r="FS1264">
        <v>0</v>
      </c>
      <c r="FT1264">
        <v>0</v>
      </c>
      <c r="FU1264">
        <v>0</v>
      </c>
      <c r="FV1264" t="s">
        <v>358</v>
      </c>
      <c r="FW1264" t="s">
        <v>359</v>
      </c>
      <c r="FX1264" t="s">
        <v>360</v>
      </c>
      <c r="FY1264" t="s">
        <v>360</v>
      </c>
      <c r="FZ1264" t="s">
        <v>360</v>
      </c>
      <c r="GA1264" t="s">
        <v>360</v>
      </c>
      <c r="GB1264">
        <v>0</v>
      </c>
      <c r="GC1264">
        <v>100</v>
      </c>
      <c r="GD1264">
        <v>100</v>
      </c>
      <c r="GE1264">
        <v>11.77</v>
      </c>
      <c r="GF1264">
        <v>0.3048</v>
      </c>
      <c r="GG1264">
        <v>3.61927167264205</v>
      </c>
      <c r="GH1264">
        <v>0.00509506669552449</v>
      </c>
      <c r="GI1264">
        <v>1.17866753763249e-06</v>
      </c>
      <c r="GJ1264">
        <v>-6.62632595388568e-10</v>
      </c>
      <c r="GK1264">
        <v>0.304780318481584</v>
      </c>
      <c r="GL1264">
        <v>0</v>
      </c>
      <c r="GM1264">
        <v>0</v>
      </c>
      <c r="GN1264">
        <v>0</v>
      </c>
      <c r="GO1264">
        <v>-5</v>
      </c>
      <c r="GP1264">
        <v>1640</v>
      </c>
      <c r="GQ1264">
        <v>1</v>
      </c>
      <c r="GR1264">
        <v>20</v>
      </c>
      <c r="GS1264">
        <v>50397.4</v>
      </c>
      <c r="GT1264">
        <v>50397.4</v>
      </c>
      <c r="GU1264">
        <v>3.00171</v>
      </c>
      <c r="GV1264">
        <v>2.60132</v>
      </c>
      <c r="GW1264">
        <v>1.54785</v>
      </c>
      <c r="GX1264">
        <v>2.29858</v>
      </c>
      <c r="GY1264">
        <v>1.34644</v>
      </c>
      <c r="GZ1264">
        <v>2.39502</v>
      </c>
      <c r="HA1264">
        <v>37.3378</v>
      </c>
      <c r="HB1264">
        <v>23.9387</v>
      </c>
      <c r="HC1264">
        <v>18</v>
      </c>
      <c r="HD1264">
        <v>504.157</v>
      </c>
      <c r="HE1264">
        <v>391.979</v>
      </c>
      <c r="HF1264">
        <v>18.3966</v>
      </c>
      <c r="HG1264">
        <v>27.3802</v>
      </c>
      <c r="HH1264">
        <v>30.0001</v>
      </c>
      <c r="HI1264">
        <v>27.3705</v>
      </c>
      <c r="HJ1264">
        <v>27.3177</v>
      </c>
      <c r="HK1264">
        <v>60.0926</v>
      </c>
      <c r="HL1264">
        <v>15.0132</v>
      </c>
      <c r="HM1264">
        <v>24.3174</v>
      </c>
      <c r="HN1264">
        <v>18.3802</v>
      </c>
      <c r="HO1264">
        <v>1606.39</v>
      </c>
      <c r="HP1264">
        <v>19.8387</v>
      </c>
      <c r="HQ1264">
        <v>102.307</v>
      </c>
      <c r="HR1264">
        <v>102.754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2022-09-20T14:23:30Z</dcterms:created>
  <dcterms:modified xsi:type="dcterms:W3CDTF">2022-09-20T14:23:30Z</dcterms:modified>
</cp:coreProperties>
</file>